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202300"/>
  <bookViews>
    <workbookView xWindow="0" yWindow="0" windowWidth="13125" windowHeight="6105" firstSheet="0" activeTab="18"/>
  </bookViews>
  <sheets>
    <sheet name="TOC" sheetId="10" state="visible" r:id="rId1"/>
    <sheet name="BMUL.NO.PQ24ijk_PQ25a" sheetId="11" state="visible" r:id="rId2"/>
    <sheet name="BMUL.NO.PQ24fg_PQ25cdef" sheetId="12" state="visible" r:id="rId3"/>
    <sheet name="BMUL.NO.PQ24a_e" sheetId="13" state="visible" r:id="rId4"/>
    <sheet name="BMUL.SCH.PQ24j" sheetId="14" state="visible" r:id="rId5"/>
    <sheet name="BMUL.SCH.PQ24k" sheetId="15" state="visible" r:id="rId6"/>
    <sheet name="BMUL.TR2.PQ24a_g" sheetId="16" state="visible" r:id="rId7"/>
    <sheet name="BMUL.TR2.PQ24i_k" sheetId="17" state="visible" r:id="rId8"/>
    <sheet name="BMUL.SCH.PQ24g" sheetId="18" state="visible" r:id="rId9"/>
    <sheet name="BMUL.SCH.PQ24f" sheetId="19" state="visible" r:id="rId10"/>
    <sheet name="BMUL.TGND.TQ64agijk" sheetId="20" state="visible" r:id="rId11"/>
    <sheet name="BMUL.TAGE.TQ64agijk" sheetId="21" state="visible" r:id="rId12"/>
    <sheet name="BIN.SCH.TQ64a" sheetId="22" state="visible" r:id="rId13"/>
    <sheet name="BMUL.TEXP.TQ64agijk" sheetId="23" state="visible" r:id="rId14"/>
    <sheet name="BIN.NO.PQ23e" sheetId="24" state="visible" r:id="rId15"/>
    <sheet name="BIN.TR3.PQ23e" sheetId="25" state="visible" r:id="rId16"/>
    <sheet name="CON.TR2.TQ16e" sheetId="26" state="visible" r:id="rId17"/>
    <sheet name="CON.TCH.TQ16e" sheetId="27" state="visible" r:id="rId18"/>
    <sheet name="BMUL.UND.TQS27f_TQ64" sheetId="1" state="visible" r:id="rId19"/>
    <sheet name="BIN.SCH.TQ64g" sheetId="28" state="visible" r:id="rId20"/>
    <sheet name="BIN.SCH.TQ64i" sheetId="29" state="visible" r:id="rId21"/>
    <sheet name="BIN.SCH.TQ64j" sheetId="30" state="visible" r:id="rId22"/>
    <sheet name="BIN.SCH.TQ64k" sheetId="31" state="visible" r:id="rId23"/>
    <sheet name="LOG.TQ64a.TQS27" sheetId="32" state="visible" r:id="rId24"/>
    <sheet name="LOG.TQ64g.TQS27" sheetId="33" state="visible" r:id="rId25"/>
    <sheet name="LOG.TQ64i.TQS27" sheetId="34" state="visible" r:id="rId26"/>
    <sheet name="LOG.TQ64j.TQS27" sheetId="35" state="visible" r:id="rId27"/>
    <sheet name="LOG.TQ64k.TQS27" sheetId="36" state="visible" r:id="rId28"/>
    <sheet name="BIN.NO.TQ79f" sheetId="37" state="visible" r:id="rId29"/>
    <sheet name="BIN.TCH.TQ79f" sheetId="38" state="visible" r:id="rId30"/>
    <sheet name="BIN.TR3.TQ79f" sheetId="39" state="visible" r:id="rId31"/>
    <sheet name="BMUL.NO.TQ57" sheetId="40" state="visible" r:id="rId32"/>
    <sheet name="BMUL.SCH.TQ57a" sheetId="41" state="visible" r:id="rId33"/>
    <sheet name="BMUL.SCH.TQ57b" sheetId="42" state="visible" r:id="rId34"/>
    <sheet name="BMUL.SCH.TQ57c" sheetId="43" state="visible" r:id="rId35"/>
    <sheet name="BMUL.SCH.TQ57d" sheetId="44" state="visible" r:id="rId36"/>
    <sheet name="BMUL.SCH.TQ57e" sheetId="45" state="visible" r:id="rId37"/>
    <sheet name="BMUL.TEXP.TQ57" sheetId="46" state="visible" r:id="rId38"/>
    <sheet name="OLS.TQS57.TCH" sheetId="47" state="visible" r:id="rId39"/>
    <sheet name="OLS.TQS57.SCH" sheetId="48" state="visible" r:id="rId40"/>
    <sheet name="BMUL.UND.TQ57a_PQ35" sheetId="4" state="visible" r:id="rId41"/>
    <sheet name="BMUL.UND.TQ57b_PQ35" sheetId="5" state="visible" r:id="rId42"/>
    <sheet name="BMUL.UND.TQ57c_PQ35" sheetId="6" state="visible" r:id="rId43"/>
    <sheet name="BMUL.UND.TQ57d_PQ35" sheetId="9" state="visible" r:id="rId44"/>
    <sheet name="BMUL.UND.TQ57e_PQ35" sheetId="7" state="visible" r:id="rId45"/>
    <sheet name="OLS.TQS78.TQ16e" sheetId="49" state="visible" r:id="rId46"/>
    <sheet name="OLS.TQS78.PQ24fg_PQ25cdf" sheetId="50" state="visible" r:id="rId47"/>
    <sheet name="OLS.TQS78.PQ24ae_PQ25e" sheetId="51" state="visible" r:id="rId48"/>
    <sheet name="OLS.TQS78.PQ24ik_PQ25a" sheetId="52" state="visible" r:id="rId49"/>
    <sheet name="OLS.TQS78.TQ64agijk" sheetId="53" state="visible" r:id="rId50"/>
    <sheet name="OLS.TQS76.TQ64" sheetId="54" state="visible" r:id="rId51"/>
    <sheet name="OLS.TQS57.TQ64" sheetId="55" state="visible" r:id="rId52"/>
    <sheet name="OLS.TQS78.TQ79f" sheetId="56" state="visible" r:id="rId53"/>
    <sheet name="OLS.TQS58.TQS57" sheetId="57" state="visible" r:id="rId54"/>
    <sheet name="LOG.TQ55a.TQS57" sheetId="58" state="visible" r:id="rId55"/>
    <sheet name="LOG.TQ55b.TQS57" sheetId="59" state="visible" r:id="rId56"/>
    <sheet name="LOG.TQ55c.TQS57" sheetId="60" state="visible" r:id="rId57"/>
    <sheet name="LOG.TQ55d.TQS57" sheetId="61" state="visible" r:id="rId58"/>
    <sheet name="LOG.TQ55e.TQS57" sheetId="62" state="visible" r:id="rId59"/>
    <sheet name="BMUL.UND.TQS57_TQ27" sheetId="2" state="visible" r:id="rId60"/>
    <sheet name="BMUL.TEXP.TQ27" sheetId="63" state="visible" r:id="rId61"/>
    <sheet name="OLS.TQS78.TQS57" sheetId="64" state="visible" r:id="rId62"/>
    <sheet name="OLS.TQS76.TQS57" sheetId="65" state="visible" r:id="rId63"/>
    <sheet name="OLS.TQS76.TQS57_TQS27C" sheetId="66" state="visible" r:id="rId64"/>
    <sheet name="OLS.TQS57.TQS27cjkl" sheetId="67" state="visible" r:id="rId65"/>
    <sheet name="OLS.TQS57.TQS27dfhi" sheetId="68" state="visible" r:id="rId66"/>
    <sheet name="OLS.TQS57.TQS27abeg" sheetId="69" state="visible" r:id="rId67"/>
    <sheet name="BMUL.UND.TQS27f_TQ57" sheetId="3" state="visible" r:id="rId68"/>
    <sheet name="OLS.TQS27F.TQS57_LE" sheetId="70" state="visible" r:id="rId69"/>
    <sheet name="OLS.TQS27F.TQS57_HE" sheetId="71" state="visible" r:id="rId70"/>
  </sheets>
  <definedNames>
    <definedName name="aa">#REF!</definedName>
    <definedName name="DropDown">#REF!</definedName>
    <definedName name="No___Filter_Dependent">#REF!</definedName>
    <definedName name="TOC_INDEX">#REF!</definedName>
    <definedName name="Yes">#REF!</definedName>
    <definedName name="yes___TREND_ITEM">#REF!</definedName>
    <definedName name="YesNo">#REF!</definedName>
    <definedName name="YesNoPISA">#REF!</definedName>
  </definedNam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<sst xmlns="http://schemas.openxmlformats.org/spreadsheetml/2006/main" count="655" uniqueCount="655">
  <si>
    <t>Results based on responses of teachers</t>
  </si>
  <si>
    <t>ISCED
level</t>
  </si>
  <si>
    <t>Total</t>
  </si>
  <si>
    <t>%</t>
  </si>
  <si>
    <t>S.E.</t>
  </si>
  <si>
    <t>%pt. dif.</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</si>
  <si>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</si>
  <si>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</si>
  <si>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</si>
  <si>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</si>
  <si>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</si>
  <si>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</si>
  <si>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</si>
  <si>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</si>
  <si>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</si>
  <si>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</si>
  <si>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</si>
  <si>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</si>
  <si>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</si>
  <si>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</si>
  <si>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</si>
  <si>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</si>
  <si>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</si>
  <si>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</si>
  <si>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</si>
  <si>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</si>
  <si>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</si>
  <si>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</si>
  <si>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</si>
  <si>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</si>
  <si>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</si>
  <si>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</si>
  <si>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</si>
  <si>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</si>
  <si>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</si>
  <si>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</si>
  <si>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</si>
  <si>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</si>
  <si>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</si>
  <si>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</si>
  <si>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</si>
  <si>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</si>
  <si>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</si>
  <si>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</si>
  <si>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</si>
  <si>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</si>
  <si>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</si>
  <si>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</si>
  <si>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</si>
  <si>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</si>
  <si>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</si>
  <si>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</si>
  <si>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</si>
  <si>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</si>
  <si>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</si>
  <si>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</si>
  <si>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</si>
  <si>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</si>
  <si>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</si>
  <si>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</si>
  <si>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Alberta (Canada)*</t>
  </si>
  <si>
    <t>Netherlands*</t>
  </si>
  <si>
    <t>New Zealand*</t>
  </si>
  <si>
    <t>Norway*</t>
  </si>
  <si>
    <t>TALIS average ISCED 1</t>
  </si>
  <si>
    <t xml:space="preserve">Flemish Comm. (Belgium)* </t>
  </si>
  <si>
    <t xml:space="preserve">Flemish Comm. (Belgium) </t>
  </si>
  <si>
    <t>TALIS average ISCED 3</t>
  </si>
  <si>
    <t>Notes:</t>
  </si>
  <si>
    <t>* Estimates should be interpreted with caution due to higher risk of non-response bias.</t>
  </si>
  <si>
    <t>For additional information on interpretation of the results, see Annexes A and B.</t>
  </si>
  <si>
    <t>Statistically significant values are indicated in bold (see Annex B).</t>
  </si>
  <si>
    <t>Information on data for Cyprus: https://oe.cd/cyprus-disclaimer</t>
  </si>
  <si>
    <t>Source: OECD, TALIS 2024 Database.</t>
  </si>
  <si>
    <t>Views of opportunities for teacher leadership, by teacher self-efficacy</t>
  </si>
  <si>
    <t>This school provides staff with opportunities to actively participate in school decisions</t>
  </si>
  <si>
    <t>This school encourages staff to lead new initiatives</t>
  </si>
  <si>
    <t>Teachers take leadership roles in promoting a professional learning community</t>
  </si>
  <si>
    <t>Teachers initiate and lead collaborative activities</t>
  </si>
  <si>
    <t>Teachers lead their professional growth and development activities whenever possible</t>
  </si>
  <si>
    <t>Get students to follow classroom rules</t>
  </si>
  <si>
    <t>Vary instructional strategies in my classroom</t>
  </si>
  <si>
    <t>Reduce achievement gaps among students</t>
  </si>
  <si>
    <t>Implementing the curriculum in a flexible way</t>
  </si>
  <si>
    <t>Selecting teaching methods and strategies</t>
  </si>
  <si>
    <t>Choosing assessment activities</t>
  </si>
  <si>
    <t>Selecting learning objectives</t>
  </si>
  <si>
    <t>Designing and preparing lessons</t>
  </si>
  <si>
    <t>BMUL.UND.TQ57a_PQ35</t>
  </si>
  <si>
    <t>Percentage of teachers who report having "substantial" or "full" autonomy¹ for implementing the curriculum in a flexible way</t>
  </si>
  <si>
    <t>Less than once per year</t>
  </si>
  <si>
    <t>Results based on responses of teachers and principals</t>
  </si>
  <si>
    <t>Teacher autonomy in implementing the curriculum in a flexible way, by frequency of formal appraisal</t>
  </si>
  <si>
    <t>Teacher autonomy in selecting teaching methods and strategies, by frequency of formal appraisal</t>
  </si>
  <si>
    <t>Percentage of teachers who report having "substantial" or "full" autonomy¹ for selecting teaching methods and strategies</t>
  </si>
  <si>
    <t>BMUL.UND.TQ57b_PQ35</t>
  </si>
  <si>
    <t>Teacher autonomy in choosing assessment activities, by frequency of formal appraisal</t>
  </si>
  <si>
    <t>Percentage of teachers who report having "substantial" or "full" autonomy¹ for choosing assessment activities</t>
  </si>
  <si>
    <t>BMUL.UND.TQ57c_PQ35</t>
  </si>
  <si>
    <t>BMUL.UND.TQ57d_PQ35</t>
  </si>
  <si>
    <t>Teacher autonomy in selecting learning objectives, by frequency of formal appraisal</t>
  </si>
  <si>
    <t>Percentage of teachers who report having "substantial" or "full" autonomy¹ for selecting learning objectives</t>
  </si>
  <si>
    <t>BMUL.UND.TQ57e_PQ35</t>
  </si>
  <si>
    <t>Teacher autonomy in designing and preparing lessons, by frequency of formal appraisal</t>
  </si>
  <si>
    <t>Percentage of teachers who report having "substantial" or "full" autonomy¹ for designing and preparing lessons</t>
  </si>
  <si>
    <r>
      <t>By self-efficacy</t>
    </r>
    <r>
      <rPr>
        <b/>
        <vertAlign val="superscript"/>
        <sz val="10"/>
        <color theme="0"/>
        <rFont val="Arial"/>
        <family val="2"/>
      </rPr>
      <t>2</t>
    </r>
  </si>
  <si>
    <r>
      <t>Low
(Bottom quarter</t>
    </r>
    <r>
      <rPr>
        <b/>
        <vertAlign val="superscript"/>
        <sz val="10"/>
        <color theme="0"/>
        <rFont val="Arial"/>
        <family val="2"/>
      </rPr>
      <t>3</t>
    </r>
    <r>
      <rPr>
        <b/>
        <sz val="10"/>
        <color theme="0"/>
        <rFont val="Arial"/>
        <family val="2"/>
      </rPr>
      <t>)</t>
    </r>
  </si>
  <si>
    <r>
      <t>High
(Top quarter</t>
    </r>
    <r>
      <rPr>
        <b/>
        <vertAlign val="superscript"/>
        <sz val="10"/>
        <color theme="0"/>
        <rFont val="Arial"/>
        <family val="2"/>
      </rPr>
      <t>3</t>
    </r>
    <r>
      <rPr>
        <b/>
        <sz val="10"/>
        <color theme="0"/>
        <rFont val="Arial"/>
        <family val="2"/>
      </rPr>
      <t>)</t>
    </r>
  </si>
  <si>
    <r>
      <t>High - Low
(Top - Bottom quarters</t>
    </r>
    <r>
      <rPr>
        <b/>
        <vertAlign val="superscript"/>
        <sz val="10"/>
        <color theme="0"/>
        <rFont val="Arial"/>
        <family val="2"/>
      </rPr>
      <t>3</t>
    </r>
    <r>
      <rPr>
        <b/>
        <sz val="10"/>
        <color theme="0"/>
        <rFont val="Arial"/>
        <family val="2"/>
      </rPr>
      <t>)</t>
    </r>
  </si>
  <si>
    <r>
      <t>By self-efficacy</t>
    </r>
    <r>
      <rPr>
        <b/>
        <vertAlign val="superscript"/>
        <sz val="10"/>
        <color theme="0"/>
        <rFont val="Arial"/>
        <family val="2"/>
      </rPr>
      <t>1</t>
    </r>
  </si>
  <si>
    <r>
      <t>Low
(Bottom quarter</t>
    </r>
    <r>
      <rPr>
        <b/>
        <vertAlign val="superscript"/>
        <sz val="10"/>
        <color theme="0"/>
        <rFont val="Arial"/>
        <family val="2"/>
      </rPr>
      <t>2</t>
    </r>
    <r>
      <rPr>
        <b/>
        <sz val="10"/>
        <color theme="0"/>
        <rFont val="Arial"/>
        <family val="2"/>
      </rPr>
      <t>)</t>
    </r>
  </si>
  <si>
    <r>
      <t>High
(Top quarter</t>
    </r>
    <r>
      <rPr>
        <b/>
        <vertAlign val="superscript"/>
        <sz val="10"/>
        <color theme="0"/>
        <rFont val="Arial"/>
        <family val="2"/>
      </rPr>
      <t>2</t>
    </r>
    <r>
      <rPr>
        <b/>
        <sz val="10"/>
        <color theme="0"/>
        <rFont val="Arial"/>
        <family val="2"/>
      </rPr>
      <t>)</t>
    </r>
  </si>
  <si>
    <r>
      <t>High - Low
(Top - Bottom quarters</t>
    </r>
    <r>
      <rPr>
        <b/>
        <vertAlign val="superscript"/>
        <sz val="10"/>
        <color theme="0"/>
        <rFont val="Arial"/>
        <family val="2"/>
      </rPr>
      <t>2</t>
    </r>
    <r>
      <rPr>
        <b/>
        <sz val="10"/>
        <color theme="0"/>
        <rFont val="Arial"/>
        <family val="2"/>
      </rPr>
      <t>)</t>
    </r>
  </si>
  <si>
    <t>3. Quartiles calculated within each country/territory.</t>
  </si>
  <si>
    <t>2. Quartiles calculated within each country/territory.</t>
  </si>
  <si>
    <t>TALIS ISCED 1 average-12</t>
  </si>
  <si>
    <t>TALIS ISCED 3 average-8</t>
  </si>
  <si>
    <t>Never
(a)</t>
  </si>
  <si>
    <t>At least once per year
(b)</t>
  </si>
  <si>
    <t>At least once per year - never
(b) - (a)</t>
  </si>
  <si>
    <t>BMUL.UND.TQS27f_TQ64</t>
  </si>
  <si>
    <t>BMUL.UND.TQS57_TQ27</t>
  </si>
  <si>
    <t>BMUL.UND.TQS27f_TQ57</t>
  </si>
  <si>
    <t>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</si>
  <si>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Teacher self-efficacy in areas of clasroom management and instruction, by teacher autonomy</t>
  </si>
  <si>
    <t>Percentage of teachers who "agree" or "strongly agree" that their school provides staff with the following opportunities</t>
  </si>
  <si>
    <t>Percentage of teachers who report they can do the following "quite a bit" or "a lot"</t>
  </si>
  <si>
    <r>
      <t>Percentage of teachers who report "substantial" or "full" autonomy in the following areas</t>
    </r>
    <r>
      <rPr>
        <b/>
        <vertAlign val="superscript"/>
        <sz val="11"/>
        <color theme="0"/>
        <rFont val="Arial"/>
        <family val="2"/>
      </rPr>
      <t>1</t>
    </r>
  </si>
  <si>
    <t>Teacher autonomy in planning and teaching, by teacher self-efficacy</t>
  </si>
  <si>
    <t>2.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</si>
  <si>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1. These data refer to a class randomly selected from teachers' current weekly timetable during the week preceding the survey.</t>
  </si>
  <si>
    <t>1. These data are reported by teachers and refer to tasks they perform for a class randomly selected from their current weekly timetable during the week preceding the survey.</t>
  </si>
  <si>
    <t>Difference 
(ISCED 1 - ISCED 2)</t>
  </si>
  <si>
    <t>Difference 
(ISCED 3 - ISCED 2)</t>
  </si>
  <si>
    <t>Dif.</t>
  </si>
  <si>
    <t>By frequency of formal appraisal at school</t>
  </si>
  <si>
    <t>Never</t>
  </si>
  <si>
    <t>At least once per year</t>
  </si>
  <si>
    <t>1. The scale of autonomy of teaching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 Refers to a class randomly selected from teachers' current weekly timetable during the week preceding the survey.</t>
  </si>
  <si>
    <r>
      <t>By instructional autonomy</t>
    </r>
    <r>
      <rPr>
        <b/>
        <vertAlign val="superscript"/>
        <sz val="10"/>
        <color theme="0"/>
        <rFont val="Arial"/>
        <family val="2"/>
      </rPr>
      <t>1</t>
    </r>
  </si>
  <si>
    <t xml:space="preserve">TALIS 2024 Results - © OECD 2024</t>
  </si>
  <si>
    <t xml:space="preserve">Annex C</t>
  </si>
  <si>
    <t xml:space="preserve">Chapter 5 Tables</t>
  </si>
  <si>
    <t xml:space="preserve">Last updated: 08-Aug-2025</t>
  </si>
  <si>
    <t xml:space="preserve">Disclaimer: http://oe.cd/disclaimer</t>
  </si>
  <si>
    <t xml:space="preserve">TOC</t>
  </si>
  <si>
    <t xml:space="preserve">TALIS 2024 Results</t>
  </si>
  <si>
    <t xml:space="preserve">Chapter 5</t>
  </si>
  <si>
    <t xml:space="preserve">Opportunities for teacher autonomy and agency</t>
  </si>
  <si>
    <t xml:space="preserve">Tables</t>
  </si>
  <si>
    <t xml:space="preserve">BMUL.NO.PQ24ijk_PQ25a</t>
  </si>
  <si>
    <t xml:space="preserve">Teacher involvement in school decision making on curriculum and teaching resources</t>
  </si>
  <si>
    <t xml:space="preserve">BMUL.NO.PQ24fg_PQ25cdef</t>
  </si>
  <si>
    <t xml:space="preserve">Teacher involvement in school decision making on school policies</t>
  </si>
  <si>
    <t xml:space="preserve">BMUL.NO.PQ24a_e</t>
  </si>
  <si>
    <t xml:space="preserve">Teacher involvement in school decision making on budget and general school resources</t>
  </si>
  <si>
    <t xml:space="preserve">BMUL.SCH.PQ24j</t>
  </si>
  <si>
    <t xml:space="preserve">Teacher involvement in determining course content, including national/regional curricula, by school characteristics</t>
  </si>
  <si>
    <t xml:space="preserve">BMUL.SCH.PQ24k</t>
  </si>
  <si>
    <t xml:space="preserve">Teacher involvement in deciding which courses are offered, by school characteristics</t>
  </si>
  <si>
    <t xml:space="preserve">BMUL.TR2.PQ24a_g</t>
  </si>
  <si>
    <t xml:space="preserve">Change in teacher involvement in school decision making on school resources, budget and policies (2013, 2018 and 2024)</t>
  </si>
  <si>
    <t xml:space="preserve">BMUL.TR2.PQ24i_k</t>
  </si>
  <si>
    <t xml:space="preserve">Change in teacher involvement in school decision making on curriculum and teaching resources (2013, 2018 and 2024)</t>
  </si>
  <si>
    <t xml:space="preserve">BMUL.SCH.PQ24g</t>
  </si>
  <si>
    <t xml:space="preserve">Teacher involvement in establishing student assessment policies, including national/regional assessments, by school characteristics</t>
  </si>
  <si>
    <t xml:space="preserve">BMUL.SCH.PQ24f</t>
  </si>
  <si>
    <t xml:space="preserve">Teacher involvement in establishing student disciplinary policies and procedures, by school characteristics</t>
  </si>
  <si>
    <t xml:space="preserve">BMUL.TGND.TQ64agijk</t>
  </si>
  <si>
    <t xml:space="preserve">Views of opportunities for teacher leadership, by gender</t>
  </si>
  <si>
    <t xml:space="preserve">BMUL.TAGE.TQ64agijk</t>
  </si>
  <si>
    <t xml:space="preserve">Views of opportunities for teacher leadership, by age</t>
  </si>
  <si>
    <t xml:space="preserve">BIN.SCH.TQ64a</t>
  </si>
  <si>
    <t xml:space="preserve">Views of opportunities for staff participation in school decision making, by school characteristics</t>
  </si>
  <si>
    <t xml:space="preserve">BMUL.TEXP.TQ64agijk</t>
  </si>
  <si>
    <t xml:space="preserve">Views of opportunities for teacher leadership, by years of teaching experience</t>
  </si>
  <si>
    <t xml:space="preserve">BIN.NO.PQ23e</t>
  </si>
  <si>
    <t xml:space="preserve">Share of teachers represented on the school management team</t>
  </si>
  <si>
    <t xml:space="preserve">BIN.TR3.PQ23e</t>
  </si>
  <si>
    <t xml:space="preserve">Change in the share of teachers represented on the school management team, from 2018 to 2024</t>
  </si>
  <si>
    <t xml:space="preserve">CON.TR2.TQ16e</t>
  </si>
  <si>
    <t xml:space="preserve">Change in teachers' working hours spent on participating in school management (2013, 2018 and 2024)</t>
  </si>
  <si>
    <t xml:space="preserve">CON.TCH.TQ16e</t>
  </si>
  <si>
    <t xml:space="preserve">Teachers' working hours spent on participating in school management, by teacher characteristics</t>
  </si>
  <si>
    <t xml:space="preserve">BMUL.UND.TQS27f_TQ64</t>
  </si>
  <si>
    <t xml:space="preserve">Views of opportunities for teacher leadership, by teacher self-efficacy</t>
  </si>
  <si>
    <t xml:space="preserve">BIN.SCH.TQ64g</t>
  </si>
  <si>
    <t xml:space="preserve">Support for staff to lead new initiatives, by school characteristics</t>
  </si>
  <si>
    <t xml:space="preserve">BIN.SCH.TQ64i</t>
  </si>
  <si>
    <t xml:space="preserve">Teachers taking leadership roles in promoting a professional learning community, by school characteristics</t>
  </si>
  <si>
    <t xml:space="preserve">BIN.SCH.TQ64j</t>
  </si>
  <si>
    <t xml:space="preserve">Teachers initiating and leading collaborative activities, by school characteristics</t>
  </si>
  <si>
    <t xml:space="preserve">BIN.SCH.TQ64k</t>
  </si>
  <si>
    <t xml:space="preserve">Teachers leading their professional growth and development activities, by school characteristics</t>
  </si>
  <si>
    <t xml:space="preserve">LOG.TQ64a.TQS27</t>
  </si>
  <si>
    <t xml:space="preserve">Relationship between opportunities for staff participation in school decision making and teacher self-efficacy</t>
  </si>
  <si>
    <t xml:space="preserve">LOG.TQ64g.TQS27</t>
  </si>
  <si>
    <t xml:space="preserve">Relationship between opportunities for staff to lead new initiatives and teacher self-efficacy</t>
  </si>
  <si>
    <t xml:space="preserve">LOG.TQ64i.TQS27</t>
  </si>
  <si>
    <t xml:space="preserve">Relationship between opportunities for teachers to take leadership roles in promoting a professional learning community and teacher self-efficacy</t>
  </si>
  <si>
    <t xml:space="preserve">LOG.TQ64j.TQS27</t>
  </si>
  <si>
    <t xml:space="preserve">Relationship between opportunities for teachers to initiate and lead collaborative activities and teacher self-efficacy</t>
  </si>
  <si>
    <t xml:space="preserve">LOG.TQ64k.TQS27</t>
  </si>
  <si>
    <t xml:space="preserve">Relationship between opportunities for teachers to lead their professional growth and development activities and teacher self-efficacy</t>
  </si>
  <si>
    <t xml:space="preserve">BIN.NO.TQ79f</t>
  </si>
  <si>
    <t xml:space="preserve">Teacher perceptions of policy influence</t>
  </si>
  <si>
    <t xml:space="preserve">BIN.TCH.TQ79f</t>
  </si>
  <si>
    <t xml:space="preserve">Teacher perceptions of policy influence, by teacher characteristics</t>
  </si>
  <si>
    <t xml:space="preserve">BIN.TR3.TQ79f</t>
  </si>
  <si>
    <t xml:space="preserve">Change in teacher perceptions of policy influence, from 2018 to 2024</t>
  </si>
  <si>
    <t xml:space="preserve">BMUL.NO.TQ57</t>
  </si>
  <si>
    <t xml:space="preserve">Teacher autonomy in planning and teaching</t>
  </si>
  <si>
    <t xml:space="preserve">BMUL.SCH.TQ57a</t>
  </si>
  <si>
    <t xml:space="preserve">Teacher autonomy in implementing the curriculum in a flexible way, by school characteristics</t>
  </si>
  <si>
    <t xml:space="preserve">BMUL.SCH.TQ57b</t>
  </si>
  <si>
    <t xml:space="preserve">Teacher autonomy in selecting teaching methods and strategies, by school characteristics</t>
  </si>
  <si>
    <t xml:space="preserve">BMUL.SCH.TQ57c</t>
  </si>
  <si>
    <t xml:space="preserve">Teacher autonomy in choosing assessment activities, by school characteristics</t>
  </si>
  <si>
    <t xml:space="preserve">BMUL.SCH.TQ57d</t>
  </si>
  <si>
    <t xml:space="preserve">Teacher autonomy in selecting learning objectives, by school characteristics</t>
  </si>
  <si>
    <t xml:space="preserve">BMUL.SCH.TQ57e</t>
  </si>
  <si>
    <t xml:space="preserve">Teacher autonomy in designing and preparing lessons, by school characteristics</t>
  </si>
  <si>
    <t xml:space="preserve">BMUL.TEXP.TQ57</t>
  </si>
  <si>
    <t xml:space="preserve">Teacher autonomy in planning and teaching, by years of teaching experience</t>
  </si>
  <si>
    <t xml:space="preserve">OLS.TQS57.TCH</t>
  </si>
  <si>
    <t xml:space="preserve">Relationship between teacher autonomy and teacher characteristics</t>
  </si>
  <si>
    <t xml:space="preserve">OLS.TQS57.SCH</t>
  </si>
  <si>
    <t xml:space="preserve">Relationship between teacher autonomy and school characteristics</t>
  </si>
  <si>
    <t xml:space="preserve">BMUL.UND.TQ57a_PQ35</t>
  </si>
  <si>
    <t xml:space="preserve">Teacher autonomy in implementing the curriculum in a flexible way, by frequency of formal appraisal</t>
  </si>
  <si>
    <t xml:space="preserve">BMUL.UND.TQ57b_PQ35</t>
  </si>
  <si>
    <t xml:space="preserve">Teacher autonomy in selecting teaching methods and strategies, by frequency of formal appraisal</t>
  </si>
  <si>
    <t xml:space="preserve">BMUL.UND.TQ57c_PQ35</t>
  </si>
  <si>
    <t xml:space="preserve">Teacher autonomy in choosing assessment activities, by frequency of formal appraisal</t>
  </si>
  <si>
    <t xml:space="preserve">BMUL.UND.TQ57d_PQ35</t>
  </si>
  <si>
    <t xml:space="preserve">Teacher autonomy in selecting learning objectives, by frequency of formal appraisal</t>
  </si>
  <si>
    <t xml:space="preserve">BMUL.UND.TQ57e_PQ35</t>
  </si>
  <si>
    <t xml:space="preserve">Teacher autonomy in designing and preparing lessons, by frequency of formal appraisal</t>
  </si>
  <si>
    <t xml:space="preserve">OLS.TQS78.TQ16e</t>
  </si>
  <si>
    <t xml:space="preserve">Relationship between teacher job satisfaction and teacher participation in school management</t>
  </si>
  <si>
    <t xml:space="preserve">OLS.TQS78.PQ24fg_PQ25cdf</t>
  </si>
  <si>
    <t xml:space="preserve">Relationship between teacher job satisfaction and teacher involvement in school decision making on school policies</t>
  </si>
  <si>
    <t xml:space="preserve">OLS.TQS78.PQ24ae_PQ25e</t>
  </si>
  <si>
    <t xml:space="preserve">Relationship between teacher job satisfaction and teacher involvement in school decision making on budget and school resources</t>
  </si>
  <si>
    <t xml:space="preserve">OLS.TQS78.PQ24ik_PQ25a</t>
  </si>
  <si>
    <t xml:space="preserve">Relationship between teacher job satisfaction and teacher involvement in school decision making on curriculum and teaching resources</t>
  </si>
  <si>
    <t xml:space="preserve">OLS.TQS78.TQ64agijk</t>
  </si>
  <si>
    <t xml:space="preserve">Relationship between teacher job satisfaction and opportunities for teacher leadership</t>
  </si>
  <si>
    <t xml:space="preserve">OLS.TQS76.TQ64</t>
  </si>
  <si>
    <t xml:space="preserve">Relationship between teacher well-being and opportunities for teacher leadership</t>
  </si>
  <si>
    <t xml:space="preserve">OLS.TQS57.TQ64</t>
  </si>
  <si>
    <t xml:space="preserve">Relationship between teacher autonomy and opportunities for teacher leadership</t>
  </si>
  <si>
    <t xml:space="preserve">OLS.TQS78.TQ79f</t>
  </si>
  <si>
    <t xml:space="preserve">Relationship between teacher job satisfaction and teacher perceptions of policy influence</t>
  </si>
  <si>
    <t xml:space="preserve">OLS.TQS58.TQS57</t>
  </si>
  <si>
    <t xml:space="preserve">Relationship between teachers' fulfilment of their lesson aims and their autonomy</t>
  </si>
  <si>
    <t xml:space="preserve">LOG.TQ55a.TQS57</t>
  </si>
  <si>
    <t xml:space="preserve">Relationship between teachers considering students’ prior knowledge and needs when planning a lesson and teacher autonomy</t>
  </si>
  <si>
    <t xml:space="preserve">LOG.TQ55b.TQS57</t>
  </si>
  <si>
    <t xml:space="preserve">Relationship between teachers pointing students to different materials for learning depending on their needs and teacher autonomy</t>
  </si>
  <si>
    <t xml:space="preserve">LOG.TQ55c.TQS57</t>
  </si>
  <si>
    <t xml:space="preserve">Relationship between teachers changing their way of explaining when a student has difficulties understanding a topic or task and teacher autonomy</t>
  </si>
  <si>
    <t xml:space="preserve">LOG.TQ55d.TQS57</t>
  </si>
  <si>
    <t xml:space="preserve">Relationship between teachers adapting teaching methods to students’ needs and teacher autonomy</t>
  </si>
  <si>
    <t xml:space="preserve">LOG.TQ55e.TQS57</t>
  </si>
  <si>
    <t xml:space="preserve">Relationship between teachers asking questions at various difficulty levels to check students’ understanding of the subject matter and teacher autonomy</t>
  </si>
  <si>
    <t xml:space="preserve">BMUL.UND.TQS57_TQ27</t>
  </si>
  <si>
    <t xml:space="preserve">Teacher self-efficacy in areas of clasroom management and instruction, by teacher autonomy</t>
  </si>
  <si>
    <t xml:space="preserve">BMUL.TEXP.TQ27</t>
  </si>
  <si>
    <t xml:space="preserve">Teacher self-efficacy in areas of clasroom management and instruction, by years of teaching experience</t>
  </si>
  <si>
    <t xml:space="preserve">OLS.TQS78.TQS57</t>
  </si>
  <si>
    <t xml:space="preserve">Relationship between teacher job satisfaction and autonomy</t>
  </si>
  <si>
    <t xml:space="preserve">OLS.TQS76.TQS57</t>
  </si>
  <si>
    <t xml:space="preserve">Relationship between teacher well‐being and autonomy</t>
  </si>
  <si>
    <t xml:space="preserve">OLS.TQS76.TQS57_TQS27C</t>
  </si>
  <si>
    <t xml:space="preserve">Relationship between teacher well‐being, autonomy and self-efficacy</t>
  </si>
  <si>
    <t xml:space="preserve">OLS.TQS57.TQS27cjkl</t>
  </si>
  <si>
    <t xml:space="preserve">Relationship between teacher autonomy and self‐efficacy in instruction</t>
  </si>
  <si>
    <t xml:space="preserve">OLS.TQS57.TQS27dfhi</t>
  </si>
  <si>
    <t xml:space="preserve">Relationship between teacher autonomy and self‐efficacy in classroom management </t>
  </si>
  <si>
    <t xml:space="preserve">OLS.TQS57.TQS27abeg</t>
  </si>
  <si>
    <t xml:space="preserve">Relationship between teacher autonomy and self‐efficacy in student engagement </t>
  </si>
  <si>
    <t xml:space="preserve">BMUL.UND.TQS27f_TQ57</t>
  </si>
  <si>
    <t xml:space="preserve">Teacher autonomy in planning and teaching, by teacher self-efficacy</t>
  </si>
  <si>
    <t xml:space="preserve">OLS.TQS27F.TQS57_LE</t>
  </si>
  <si>
    <t xml:space="preserve">Relationship between teacher self-efficacy and autonomy among novice teachers</t>
  </si>
  <si>
    <t xml:space="preserve">OLS.TQS27F.TQS57_HE</t>
  </si>
  <si>
    <t xml:space="preserve">Relationship between teacher self-efficacy and autonomy among experienced teachers</t>
  </si>
  <si>
    <t xml:space="preserve"/>
  </si>
  <si>
    <t xml:space="preserve">Symbols for missing data</t>
  </si>
  <si>
    <t xml:space="preserve">a: The category does not apply to the country/territory concerned, data were not collected by the country/territory, or there was no observation in the sample.</t>
  </si>
  <si>
    <t xml:space="preserve">c: 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</si>
  <si>
    <t xml:space="preserve">m: Data were collected but subsequently removed, or not reported on, for technical reasons.</t>
  </si>
  <si>
    <t xml:space="preserve">w: Data were withdrawn or were not collected at the request of the country/territory concerned.</t>
  </si>
  <si>
    <t xml:space="preserve">Results based on responses of principals</t>
  </si>
  <si>
    <t xml:space="preserve">ISCED
level</t>
  </si>
  <si>
    <t xml:space="preserve">Percentage of teachers working in schools where they have a significant responsibility for the following areas</t>
  </si>
  <si>
    <t xml:space="preserve">Choosing which learning materials are used</t>
  </si>
  <si>
    <t xml:space="preserve">S.E.</t>
  </si>
  <si>
    <t xml:space="preserve">%</t>
  </si>
  <si>
    <t xml:space="preserve">Determining course content, including national/regional curricula</t>
  </si>
  <si>
    <t xml:space="preserve">Deciding which courses are offered</t>
  </si>
  <si>
    <t xml:space="preserve">Deciding on the use of digital resources and tools for teaching</t>
  </si>
  <si>
    <t xml:space="preserve">Difference 
(ISCED 1 - ISCED 2)</t>
  </si>
  <si>
    <t xml:space="preserve">%pt. dif.</t>
  </si>
  <si>
    <t xml:space="preserve">Difference 
(ISCED 3 - ISCED 2)</t>
  </si>
  <si>
    <t xml:space="preserve">Albania</t>
  </si>
  <si>
    <t xml:space="preserve">Australia</t>
  </si>
  <si>
    <t xml:space="preserve">Austria</t>
  </si>
  <si>
    <t xml:space="preserve">Azerbaijan</t>
  </si>
  <si>
    <t xml:space="preserve">Bahrain</t>
  </si>
  <si>
    <t xml:space="preserve">Belgium</t>
  </si>
  <si>
    <t xml:space="preserve">Flemish Comm. (Belgium)</t>
  </si>
  <si>
    <t xml:space="preserve">French Comm. (Belgium)</t>
  </si>
  <si>
    <t xml:space="preserve">Brazil</t>
  </si>
  <si>
    <t xml:space="preserve">Bulgaria</t>
  </si>
  <si>
    <t xml:space="preserve">Chile</t>
  </si>
  <si>
    <t xml:space="preserve">Colombia</t>
  </si>
  <si>
    <t xml:space="preserve">Costa Rica</t>
  </si>
  <si>
    <t xml:space="preserve">Croatia</t>
  </si>
  <si>
    <t xml:space="preserve">Cyprus</t>
  </si>
  <si>
    <t xml:space="preserve">Czechia</t>
  </si>
  <si>
    <t xml:space="preserve">Denmark</t>
  </si>
  <si>
    <t xml:space="preserve">Estonia</t>
  </si>
  <si>
    <t xml:space="preserve">Finland</t>
  </si>
  <si>
    <t xml:space="preserve">France</t>
  </si>
  <si>
    <t xml:space="preserve">Hungary</t>
  </si>
  <si>
    <t xml:space="preserve">Iceland</t>
  </si>
  <si>
    <t xml:space="preserve">Israel</t>
  </si>
  <si>
    <t xml:space="preserve">Italy</t>
  </si>
  <si>
    <t xml:space="preserve">Japan</t>
  </si>
  <si>
    <t xml:space="preserve">Kazakhstan</t>
  </si>
  <si>
    <t xml:space="preserve">Korea</t>
  </si>
  <si>
    <t xml:space="preserve">Kosovo</t>
  </si>
  <si>
    <t xml:space="preserve">Latvia</t>
  </si>
  <si>
    <t xml:space="preserve">Lithuania</t>
  </si>
  <si>
    <t xml:space="preserve">Malta</t>
  </si>
  <si>
    <t xml:space="preserve">Montenegro</t>
  </si>
  <si>
    <t xml:space="preserve">Morocco</t>
  </si>
  <si>
    <t xml:space="preserve">North Macedonia</t>
  </si>
  <si>
    <t xml:space="preserve">Poland</t>
  </si>
  <si>
    <t xml:space="preserve">Portugal</t>
  </si>
  <si>
    <t xml:space="preserve">Romania</t>
  </si>
  <si>
    <t xml:space="preserve">Saudi Arabia</t>
  </si>
  <si>
    <t xml:space="preserve">Serbia</t>
  </si>
  <si>
    <t xml:space="preserve">Shanghai (China)</t>
  </si>
  <si>
    <t xml:space="preserve">Singapore</t>
  </si>
  <si>
    <t xml:space="preserve">Slovak Republic</t>
  </si>
  <si>
    <t xml:space="preserve">Slovenia</t>
  </si>
  <si>
    <t xml:space="preserve">South Africa</t>
  </si>
  <si>
    <t xml:space="preserve">Spain</t>
  </si>
  <si>
    <t xml:space="preserve">Sweden</t>
  </si>
  <si>
    <t xml:space="preserve">Türkiye</t>
  </si>
  <si>
    <t xml:space="preserve">United Arab Emirates</t>
  </si>
  <si>
    <t xml:space="preserve">United States</t>
  </si>
  <si>
    <t xml:space="preserve">Uzbekistan</t>
  </si>
  <si>
    <t xml:space="preserve">Viet Nam</t>
  </si>
  <si>
    <t xml:space="preserve">OECD average-27</t>
  </si>
  <si>
    <t xml:space="preserve">EU total-22</t>
  </si>
  <si>
    <t xml:space="preserve">TALIS average-49</t>
  </si>
  <si>
    <t xml:space="preserve">Alberta (Canada)*</t>
  </si>
  <si>
    <t xml:space="preserve">Netherlands*</t>
  </si>
  <si>
    <t xml:space="preserve">New Zealand*</t>
  </si>
  <si>
    <t xml:space="preserve">Norway*</t>
  </si>
  <si>
    <t xml:space="preserve">TALIS ISCED 1 average-12</t>
  </si>
  <si>
    <t xml:space="preserve">TALIS ISCED 3 average-7</t>
  </si>
  <si>
    <t xml:space="preserve">Percentage of teachers working in schools where they have a significant responsibility for the following areas¹</t>
  </si>
  <si>
    <t xml:space="preserve">1. Estimated based on principals' responses and using final teacher weights. Data refer to teachers not as part of the school management team. A ‘"significant responsibility" is one where an active role is played in decision making.</t>
  </si>
  <si>
    <t xml:space="preserve">Notes:</t>
  </si>
  <si>
    <t xml:space="preserve">* Estimates should be interpreted with caution due to higher risk of non-response bias.</t>
  </si>
  <si>
    <t xml:space="preserve">For additional information on interpretation of the results, see Annexes A and B.</t>
  </si>
  <si>
    <t xml:space="preserve">Statistically significant values are indicated in bold (see Annex B).</t>
  </si>
  <si>
    <t xml:space="preserve">Information on data for Cyprus: https://oecdcode.org/disclaimers/cyprus.html</t>
  </si>
  <si>
    <t xml:space="preserve">Source: OECD, TALIS 2024 Database.</t>
  </si>
  <si>
    <t xml:space="preserve">Establishing student disciplinary policies and procedures</t>
  </si>
  <si>
    <t xml:space="preserve">Establishing student assessment policies, including national/regional assessments</t>
  </si>
  <si>
    <t xml:space="preserve">Determining policies on student diversity</t>
  </si>
  <si>
    <t xml:space="preserve">Determining policies on teacher diversity</t>
  </si>
  <si>
    <t xml:space="preserve">Defining school improvement priorities</t>
  </si>
  <si>
    <t xml:space="preserve">Facilitating teachers’ professional learning activities to support students’ social and emotional development</t>
  </si>
  <si>
    <t xml:space="preserve">Appointing or hiring teachers</t>
  </si>
  <si>
    <t xml:space="preserve">Dismissing or suspending teachers from employment</t>
  </si>
  <si>
    <t xml:space="preserve">Establishing teachers’ starting salaries, including setting pay scales</t>
  </si>
  <si>
    <t xml:space="preserve">Determining teachers’ salary increases</t>
  </si>
  <si>
    <t xml:space="preserve">Deciding on budget allocations within the school</t>
  </si>
  <si>
    <t xml:space="preserve">Percentage of teachers working in schools where they have a significant responsibility for determining course content, including national/regional curricula</t>
  </si>
  <si>
    <t xml:space="preserve">Total</t>
  </si>
  <si>
    <t xml:space="preserve">By school location</t>
  </si>
  <si>
    <t xml:space="preserve">Rural area or village</t>
  </si>
  <si>
    <t xml:space="preserve">Town</t>
  </si>
  <si>
    <t xml:space="preserve">City</t>
  </si>
  <si>
    <t xml:space="preserve">City - Rural area </t>
  </si>
  <si>
    <t xml:space="preserve">By school type</t>
  </si>
  <si>
    <t xml:space="preserve">Publicly
managed
schools</t>
  </si>
  <si>
    <t xml:space="preserve">Privately
managed
schools</t>
  </si>
  <si>
    <t xml:space="preserve">Private - Public</t>
  </si>
  <si>
    <t xml:space="preserve">By school intake of students from socio-economically disadvantaged homes</t>
  </si>
  <si>
    <t xml:space="preserve">&lt;= 10%
(a)</t>
  </si>
  <si>
    <t xml:space="preserve">&gt; 10% &amp; &lt;= 30%</t>
  </si>
  <si>
    <t xml:space="preserve">&gt; 30%
(b)</t>
  </si>
  <si>
    <t xml:space="preserve">(b) - (a)</t>
  </si>
  <si>
    <t xml:space="preserve">By school intake of students who have difficulties understanding the language(s) of instruction</t>
  </si>
  <si>
    <t xml:space="preserve">None
(a)</t>
  </si>
  <si>
    <t xml:space="preserve">&gt; 0% &amp; &lt;= 10%</t>
  </si>
  <si>
    <t xml:space="preserve">&gt; 10%
(b)</t>
  </si>
  <si>
    <t xml:space="preserve">By school intake of students with special education needs</t>
  </si>
  <si>
    <t xml:space="preserve">Percentage of teachers working in schools where they have a significant responsibility for determining course content, including national/regional curricula¹</t>
  </si>
  <si>
    <t xml:space="preserve">Rural area or village: up to 3 000 people; Town: 3 001 to 100 000 people; City: over 100 000 people.</t>
  </si>
  <si>
    <t xml:space="preserve">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</si>
  <si>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 xml:space="preserve">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</si>
  <si>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 xml:space="preserve">Socio-economically disadvantaged homes are those that lack the basic necessities or advantages of life, such as adequate housing, nutrition or medical care.</t>
  </si>
  <si>
    <t xml:space="preserve">Students with special education needs are those for whom a special education need has been formally identified because they are mentally, physically, or emotionally disadvantaged.</t>
  </si>
  <si>
    <t xml:space="preserve">** Estimates for subgroups and estimated differences between subgroups need to be interpreted with caution due to higher risk of non-response bias.</t>
  </si>
  <si>
    <t xml:space="preserve">Flemish Comm. (Belgium) **</t>
  </si>
  <si>
    <t xml:space="preserve">Percentage of teachers working in schools where they have a significant responsibility for deciding which courses are offered</t>
  </si>
  <si>
    <t xml:space="preserve">Percentage of teachers working in schools where they have a significant responsibility for deciding which courses are offered¹</t>
  </si>
  <si>
    <t xml:space="preserve">TALIS 2013</t>
  </si>
  <si>
    <t xml:space="preserve">TALIS 2018</t>
  </si>
  <si>
    <t xml:space="preserve">TALIS 2024</t>
  </si>
  <si>
    <t xml:space="preserve">Change
(2024 - 2013)</t>
  </si>
  <si>
    <t xml:space="preserve">Change
(2024 - 2018)</t>
  </si>
  <si>
    <t xml:space="preserve">OECD average-24</t>
  </si>
  <si>
    <t xml:space="preserve">Australiaª</t>
  </si>
  <si>
    <t xml:space="preserve">Flemish Comm. (Belgium)*</t>
  </si>
  <si>
    <t xml:space="preserve">Netherlands*‧ª</t>
  </si>
  <si>
    <t xml:space="preserve">TALIS 2013 data were collected in 2014 in New Zealand and Shanghai (China).</t>
  </si>
  <si>
    <t xml:space="preserve">ª Estimates for TALIS 2018 and the change between TALIS 2018 and TALIS 2024 should be interpreted with caution due to higher risk of non-response bias.</t>
  </si>
  <si>
    <t xml:space="preserve">Source: OECD, TALIS 2013, TALIS 2018 and TALIS 2024 Databases. </t>
  </si>
  <si>
    <t xml:space="preserve">a</t>
  </si>
  <si>
    <t xml:space="preserve">m</t>
  </si>
  <si>
    <t xml:space="preserve">Percentage of teachers working in schools where they have a significant responsibility for establishing student assessment policies, including national/regional assessments</t>
  </si>
  <si>
    <t xml:space="preserve">Percentage of teachers working in schools where they have a significant responsibility for establishing student assessment policies, including national/regional assessments¹</t>
  </si>
  <si>
    <t xml:space="preserve">Percentage of teachers working in schools where they have a significant responsibility for establishing student disciplinary policies and procedures</t>
  </si>
  <si>
    <t xml:space="preserve">Percentage of teachers working in schools where they have a significant responsibility for establishing student disciplinary policies and procedures¹</t>
  </si>
  <si>
    <t xml:space="preserve">Results based on responses of teachers</t>
  </si>
  <si>
    <t xml:space="preserve">Percentage of teachers who "agree" or "strongly agree" with the following statements about their school</t>
  </si>
  <si>
    <t xml:space="preserve">This school provides staff with opportunities to actively participate in school decisions</t>
  </si>
  <si>
    <t xml:space="preserve">By gender</t>
  </si>
  <si>
    <t xml:space="preserve">Female</t>
  </si>
  <si>
    <t xml:space="preserve">Male</t>
  </si>
  <si>
    <t xml:space="preserve">Male - Female</t>
  </si>
  <si>
    <t xml:space="preserve">This school encourages staff to lead new initiatives</t>
  </si>
  <si>
    <t xml:space="preserve">Teachers take leadership roles in promoting a professional learning community</t>
  </si>
  <si>
    <t xml:space="preserve">Teachers initiate and lead collaborative activities</t>
  </si>
  <si>
    <t xml:space="preserve">Teachers lead their professional growth and development activities whenever possible</t>
  </si>
  <si>
    <t xml:space="preserve">TALIS ISCED 3 average-8</t>
  </si>
  <si>
    <t xml:space="preserve">By age</t>
  </si>
  <si>
    <t xml:space="preserve">&lt; Age 30
(a)</t>
  </si>
  <si>
    <t xml:space="preserve">Age 30-49</t>
  </si>
  <si>
    <t xml:space="preserve">&gt;= Age 50
(b)</t>
  </si>
  <si>
    <t xml:space="preserve">Results based on responses of teachers and principals</t>
  </si>
  <si>
    <t xml:space="preserve">Percentage of teachers who "agree" or "strongly agree" that their school provides staff with opportunities to actively participate in school decisions</t>
  </si>
  <si>
    <t xml:space="preserve">By years of teaching experience</t>
  </si>
  <si>
    <t xml:space="preserve">&lt;= 5 years
(a)</t>
  </si>
  <si>
    <t xml:space="preserve">6-10 years</t>
  </si>
  <si>
    <t xml:space="preserve">&gt; 10 years
(b)</t>
  </si>
  <si>
    <t xml:space="preserve"> (b) - (a) </t>
  </si>
  <si>
    <t xml:space="preserve">Percentage of teachers working in schools where teachers are currently represented on the school management team</t>
  </si>
  <si>
    <t xml:space="preserve">Percentage of teachers working in schools where teachers are currently represented on the school management team¹</t>
  </si>
  <si>
    <t xml:space="preserve">1. Estimated based on principals' responses and using final teacher weights.</t>
  </si>
  <si>
    <t xml:space="preserve">Source: OECD, TALIS 2018 and TALIS 2024 Databases. </t>
  </si>
  <si>
    <t xml:space="preserve">Average number of hours teachers report having spent on participation in school management during the most recent complete calendar week</t>
  </si>
  <si>
    <t xml:space="preserve">Mean</t>
  </si>
  <si>
    <t xml:space="preserve">Dif.</t>
  </si>
  <si>
    <t xml:space="preserve">OECD average-25</t>
  </si>
  <si>
    <t xml:space="preserve">Average number of hours teachers report having spent on participation in school management during the most recent complete calendar week²</t>
  </si>
  <si>
    <t xml:space="preserve">Average number of hours¹ teachers report having spent on participation in school management during the most recent complete calendar week²</t>
  </si>
  <si>
    <t xml:space="preserve">1. 60 minutes.</t>
  </si>
  <si>
    <t xml:space="preserve">2. A ”complete” calendar week is one that was not shortened by breaks, public holidays, sick leave, etc. Also includes tasks that took place during weekends, evenings or other out-of-class hours.</t>
  </si>
  <si>
    <t xml:space="preserve">Percentage of teachers who "agree" or "strongly agree" that their school encourages staff to lead new initiatives</t>
  </si>
  <si>
    <t xml:space="preserve">Percentage of teachers who "agree" or "strongly agree" that their school provides opportunities to take leadership roles in promoting a professional learning community</t>
  </si>
  <si>
    <t xml:space="preserve">Percentage of teachers who "agree" or "strongly agree" that their school provides opportunities to initiate and lead collaborative activities</t>
  </si>
  <si>
    <t xml:space="preserve">Percentage of teachers who "agree" or "strongly agree" that their school provides opportunities to lead their professional growth and development activities</t>
  </si>
  <si>
    <t xml:space="preserve">Change in the likelihood of teachers "agree[ing]" or "strongly agree[ing]" that there are opportunities for staff participation in school decision making, associated with the scale of self‐efficacy</t>
  </si>
  <si>
    <t xml:space="preserve">Before accounting for teacher and school characteristics</t>
  </si>
  <si>
    <t xml:space="preserve">Odds
ratio</t>
  </si>
  <si>
    <t xml:space="preserve">After accounting for teacher characteristics</t>
  </si>
  <si>
    <t xml:space="preserve">After accounting for teacher and school characteristics</t>
  </si>
  <si>
    <t xml:space="preserve">Change in the likelihood of teachers "agree[ing]" or "strongly agree[ing]" that there are opportunities for staff participation in school decision making, associated with the scale of self‐efficacy²‧³</t>
  </si>
  <si>
    <t xml:space="preserve">Change in the likelihood of teachers "agree[ing]" or "strongly agree[ing]" that there are opportunities for staff participation in school decision making¹, associated with the scale of self‐efficacy²‧³</t>
  </si>
  <si>
    <t xml:space="preserve">Before accounting for teacher and school characteristics⁴</t>
  </si>
  <si>
    <t xml:space="preserve">After accounting for teacher characteristics⁴</t>
  </si>
  <si>
    <t xml:space="preserve">After accounting for teacher and school characteristics⁴</t>
  </si>
  <si>
    <t xml:space="preserve">1. Binary variables: the reference category refers to "disagree" or "strongly disagree".</t>
  </si>
  <si>
    <t xml:space="preserve">2.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</si>
  <si>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 xml:space="preserve">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</si>
  <si>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 xml:space="preserve">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</si>
  <si>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 xml:space="preserve">Change in the likelihood of teachers "agree[ing]" or "strongly agree[ing]" that there are opportunities for staff to lead new initiatives, associated with the scale of self‐efficacy</t>
  </si>
  <si>
    <t xml:space="preserve">Change in the likelihood of teachers "agree[ing]" or "strongly agree[ing]" that there are opportunities for staff to lead new initiatives, associated with the scale of self‐efficacy²‧³</t>
  </si>
  <si>
    <t xml:space="preserve">Change in the likelihood of teachers "agree[ing]" or "strongly agree[ing]" that there are opportunities for staff to lead new initiatives¹, associated with the scale of self‐efficacy²‧³</t>
  </si>
  <si>
    <t xml:space="preserve">Change in the likelihood of teachers "agree[ing]" or "strongly agree[ing]" that there are opportunities for teachers to take leadership roles in promoting a professional learning community, associated with the scale of self‐efficacy</t>
  </si>
  <si>
    <t xml:space="preserve">Change in the likelihood of teachers "agree[ing]" or "strongly agree[ing]" that there are opportunities for teachers to take leadership roles in promoting a professional learning community, associated with the scale of self‐efficacy²‧³</t>
  </si>
  <si>
    <t xml:space="preserve">Change in the likelihood of teachers "agree[ing]" or "strongly agree[ing]" that there are opportunities for teachers to take leadership roles in promoting a professional learning community¹, associated with the scale of self‐efficacy²‧³</t>
  </si>
  <si>
    <t xml:space="preserve">Change in the likelihood of teachers "agree[ing]" or "strongly agree[ing]" that there are opportunities for teachers to initiate and lead collaborative activities, associated with the scale of self‐efficacy</t>
  </si>
  <si>
    <t xml:space="preserve">Change in the likelihood of teachers "agree[ing]" or "strongly agree[ing]" that there are opportunities for teachers to initiate and lead collaborative activities, associated with the scale of self‐efficacy²‧³</t>
  </si>
  <si>
    <t xml:space="preserve">Change in the likelihood of teachers "agree[ing]" or "strongly agree[ing]" that there are opportunities for teachers to initiate and lead collaborative activities¹, associated with the scale of self‐efficacy²‧³</t>
  </si>
  <si>
    <t xml:space="preserve">Change in the likelihood of teachers "agree[ing]" or "strongly agree[ing]" that there are opportunities for teachers lead their professional growth and development activities, associated with the scale of self‐efficacy</t>
  </si>
  <si>
    <t xml:space="preserve">Change in the likelihood of teachers "agree[ing]" or "strongly agree[ing]" that there are opportunities for teachers lead their professional growth and development activities, associated with the scale of self‐efficacy²‧³</t>
  </si>
  <si>
    <t xml:space="preserve">Change in the likelihood of teachers "agree[ing]" or "strongly agree[ing]" that there are opportunities for teachers lead their professional growth and development activities¹, associated with the scale of self‐efficacy²‧³</t>
  </si>
  <si>
    <t xml:space="preserve">Percentage of teachers who "agree" or "strongly agree" that teachers can influence education policy in their country/region</t>
  </si>
  <si>
    <t xml:space="preserve">Percentage of teachers who report having "substantial" or "full" autonomy over the following aspects of planning and teaching</t>
  </si>
  <si>
    <t xml:space="preserve">Implementing the curriculum in a flexible way</t>
  </si>
  <si>
    <t xml:space="preserve">Selecting teaching methods and strategies</t>
  </si>
  <si>
    <t xml:space="preserve">Choosing assessment activities</t>
  </si>
  <si>
    <t xml:space="preserve">Selecting learning objectives</t>
  </si>
  <si>
    <t xml:space="preserve">Designing and preparing lessons</t>
  </si>
  <si>
    <t xml:space="preserve">Percentage of teachers who report having "substantial" or "full" autonomy over the following aspects of planning and teaching¹</t>
  </si>
  <si>
    <t xml:space="preserve">1. These data are reported by teachers and refer to tasks they perform for a class randomly selected from their current weekly timetable during the week preceding the survey.</t>
  </si>
  <si>
    <t xml:space="preserve">Percentage of teachers who report having "substantial" or "full" autonomy for implementing the curriculum in a flexible way</t>
  </si>
  <si>
    <t xml:space="preserve">Percentage of teachers who report having "substantial" or "full" autonomy¹ for implementing the curriculum in a flexible way</t>
  </si>
  <si>
    <t xml:space="preserve">Percentage of teachers who report having "substantial" or "full" autonomy for selecting teaching methods and strategies</t>
  </si>
  <si>
    <t xml:space="preserve">Percentage of teachers who report having "substantial" or "full" autonomy¹ for selecting teaching methods and strategies</t>
  </si>
  <si>
    <t xml:space="preserve">Percentage of teachers who report having "substantial" or "full" autonomy for choosing assessment activities</t>
  </si>
  <si>
    <t xml:space="preserve">Percentage of teachers who report having "substantial" or "full" autonomy¹ for choosing assessment activities</t>
  </si>
  <si>
    <t xml:space="preserve">Percentage of teachers who report having "substantial" or "full" autonomy for selecting learning objectives</t>
  </si>
  <si>
    <t xml:space="preserve">Percentage of teachers who report having "substantial" or "full" autonomy¹ for selecting learning objectives</t>
  </si>
  <si>
    <t xml:space="preserve">Percentage of teachers who report having "substantial" or "full" autonomy for designing and preparing lessons</t>
  </si>
  <si>
    <t xml:space="preserve">Percentage of teachers who report having "substantial" or "full" autonomy¹ for designing and preparing lessons</t>
  </si>
  <si>
    <t xml:space="preserve">Percentage of teachers who report having "substantial" or "full" autonomy¹ over the following aspects of planning and teaching</t>
  </si>
  <si>
    <t xml:space="preserve">Change in the scale of instructional autonomy associated with</t>
  </si>
  <si>
    <t xml:space="preserve">Teacher gender: female</t>
  </si>
  <si>
    <t xml:space="preserve">Teacher age</t>
  </si>
  <si>
    <t xml:space="preserve">Teaching experience</t>
  </si>
  <si>
    <t xml:space="preserve">Share of explained variance</t>
  </si>
  <si>
    <t xml:space="preserve">After accounting for school characteristics</t>
  </si>
  <si>
    <t xml:space="preserve">R² x 100</t>
  </si>
  <si>
    <t xml:space="preserve">Teaching experience⁴</t>
  </si>
  <si>
    <t xml:space="preserve">Teacher gender: female³</t>
  </si>
  <si>
    <t xml:space="preserve">Teacher age⁴</t>
  </si>
  <si>
    <t xml:space="preserve">Change in the scale of instructional autonomy associated with²</t>
  </si>
  <si>
    <t xml:space="preserve">Change in the scale of instructional autonomy¹ associated with²</t>
  </si>
  <si>
    <t xml:space="preserve">After accounting for school characteristics⁵</t>
  </si>
  <si>
    <t xml:space="preserve">1. The scale of instructional autonomy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 Refers to a class randomly selected from their current weekly timetable during the week preceding the survey. Refers to a class randomly selected from teachers' current weekly timetable during the week preceding the survey.</t>
  </si>
  <si>
    <t xml:space="preserve">2. Results based on linear regression analysis, showing the change in the outcome variable associated with a one-unit increase in the explanatory variable.</t>
  </si>
  <si>
    <t xml:space="preserve">3. The reference category is male. The regression model also controls for diverse/non-binary/other gender category in countries/territories with available data.</t>
  </si>
  <si>
    <t xml:space="preserve">4. Number of years (standardised at the international level).</t>
  </si>
  <si>
    <t xml:space="preserve">5.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</si>
  <si>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 xml:space="preserve">School governance type: Public</t>
  </si>
  <si>
    <t xml:space="preserve">School intake of students from socio-economically disadvantaged homes: Above 30%</t>
  </si>
  <si>
    <t xml:space="preserve">School intake of students with special education needs: Above 30%</t>
  </si>
  <si>
    <t xml:space="preserve">School intake of students who have difficulties understanding the language(s) of instruction: Above 10%</t>
  </si>
  <si>
    <t xml:space="preserve">Before accounting for teacher characteristics</t>
  </si>
  <si>
    <t xml:space="preserve">School intake of students with special education needs: Above 30%⁴</t>
  </si>
  <si>
    <t xml:space="preserve">School intake of students who have difficulties understanding the language(s) of instruction: Above 10%⁵</t>
  </si>
  <si>
    <t xml:space="preserve">School intake of students from socio-economically disadvantaged homes: Above 30%⁴</t>
  </si>
  <si>
    <t xml:space="preserve">School governance type: Public³</t>
  </si>
  <si>
    <t xml:space="preserve">Before accounting for teacher characteristics⁶</t>
  </si>
  <si>
    <t xml:space="preserve">After accounting for teacher characteristics⁶</t>
  </si>
  <si>
    <t xml:space="preserve">1. The scale of instructional autonomy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 Refers to a class randomly selected from teachers' current weekly timetable during the week preceding the survey.</t>
  </si>
  <si>
    <t xml:space="preserve">3. Binary variable: the reference category is privately managed schools.</t>
  </si>
  <si>
    <t xml:space="preserve">4. The reference category is schools with an intake of such students is 10% or less. The regression model also controls for whether the share of such students is between 11% and 30%.</t>
  </si>
  <si>
    <t xml:space="preserve">5. The reference category is schools with an intake of such students is 0%. The regression model also controls for whether the share of such students is between 1% and 10%.</t>
  </si>
  <si>
    <t xml:space="preserve">6. Teacher characteristics include gender, age (standardised at the international level) and years of teaching experience (standardised at the international level).</t>
  </si>
  <si>
    <t xml:space="preserve">Change in the scale of job satisfaction associated with teachers' time spent on participation in school management</t>
  </si>
  <si>
    <t xml:space="preserve">Change in the scale of job satisfaction associated with teachers' time spent on participation in school management²‧³</t>
  </si>
  <si>
    <t xml:space="preserve">Change in the scale of job satisfaction¹ associated with teachers' time spent on participation in school management²‧³</t>
  </si>
  <si>
    <t xml:space="preserve">1. The scale of job satisfaction overall (T4JOBSAT) was constructed as an average of the two subscales: job satisfaction with profession (T4JSPROT) and job satisfaction with work environment (T4JSENVT). Standardised scale scores with a standard deviation of 2 and a mean of 10.</t>
  </si>
  <si>
    <t xml:space="preserve">2. Average number of hours (60 minutes) teachers report having spent on participation in school management during the most recent complete calendar week.</t>
  </si>
  <si>
    <t xml:space="preserve">3. Results based on linear regression analysis, showing the change in the outcome variable associated with a one-unit increase in the explanatory variable. "R2 x 100" refers to the share of explained variance in the outcome variable.</t>
  </si>
  <si>
    <t xml:space="preserve">Change in the scale of job satisfaction associated with teachers having a significant responsibility for the following areas in the school</t>
  </si>
  <si>
    <t xml:space="preserve">Change in the scale of job satisfaction associated with teachers having a significant responsibility for the following areas in the school²‧³</t>
  </si>
  <si>
    <t xml:space="preserve">Change in the scale of job satisfaction¹ associated with teachers having a significant responsibility for the following areas in the school²‧³</t>
  </si>
  <si>
    <t xml:space="preserve">2. Data refer to teachers not as part of the school management team, as reported by principals. A "significant responsibility" is one where an active role is played in decision making.</t>
  </si>
  <si>
    <t xml:space="preserve">3. Results based on linear regression analysis, showing the change in the outcome variable associated with a one-unit increase in the explanatory variable.</t>
  </si>
  <si>
    <t xml:space="preserve">Change in the scale of job satisfaction associated with teachers reporting that they "agree" or "strongly agree" with the following statements about their school</t>
  </si>
  <si>
    <t xml:space="preserve">Change in the scale of job satisfaction associated with teachers reporting that they "agree" or "strongly agree" with the following statements about their school²‧³</t>
  </si>
  <si>
    <t xml:space="preserve">Change in the scale of job satisfaction¹ associated with teachers reporting that they "agree" or "strongly agree" with the following statements about their school²‧³</t>
  </si>
  <si>
    <t xml:space="preserve">2. Binary variables: the reference category refers to "disagree" or "strongly disagree".</t>
  </si>
  <si>
    <t xml:space="preserve">Change in the scale of workplace well‐being and stress associated with teachers reporting that they "agree" or "strongly agree" with the following statements about their school</t>
  </si>
  <si>
    <t xml:space="preserve">Change in the scale of workplace well‐being and stress associated with teachers reporting that they "agree" or "strongly agree" with the following statements about their school²‧³</t>
  </si>
  <si>
    <t xml:space="preserve">Change in the scale of workplace well‐being and stress¹ associated with teachers reporting that they "agree" or "strongly agree" with the following statements about their school²‧³</t>
  </si>
  <si>
    <t xml:space="preserve">1. Higher values on the workplace well-being and stress scale reflect lower levels of well-being. The scale of workplace well‐being and stress (T4WELS) was constructed using teacher responses ("not at all", "to some extent", "quite a bit", "a lot") about the extent to which the following situations occur (TT4G76): "I experience stress in my work"; "My job leaves me time for my personal life"; "My job negatively impacts my mental health"; "My job negatively impacts my physical health". Standardised scale scores with a standard deviation of 2 and the value of 10 corresponding to the item mid-point value of the response scale.</t>
  </si>
  <si>
    <t xml:space="preserve">Change in the scale of instructional autonomy associated with teachers reporting that they "agree" or "strongly agree" with the following statements about their school</t>
  </si>
  <si>
    <t xml:space="preserve">Change in the scale of instructional autonomy associated with teachers reporting that they "agree" or "strongly agree" with the following statements about their school²‧³</t>
  </si>
  <si>
    <t xml:space="preserve">Change in the scale of instructional autonomy¹ associated with teachers reporting that they "agree" or "strongly agree" with the following statements about their school²‧³</t>
  </si>
  <si>
    <t xml:space="preserve">Change in the scale of job satisfaction associated with teachers reporting that teachers can influence education policy in their country/region</t>
  </si>
  <si>
    <t xml:space="preserve">Change in the scale of job satisfaction associated with teachers reporting that teachers can influence education policy in their country/region²‧³</t>
  </si>
  <si>
    <t xml:space="preserve">Change in the scale of job satisfaction¹ associated with teachers reporting that teachers can influence education policy in their country/region²‧³</t>
  </si>
  <si>
    <t xml:space="preserve">Change in the scale of fulfilment of lesson aims associated with the scale of instructional autonomy</t>
  </si>
  <si>
    <t xml:space="preserve">Change in the scale of fulfilment of lesson aims associated with the scale of instructional autonomy²‧³‧⁴</t>
  </si>
  <si>
    <t xml:space="preserve">Change in the scale of fulfilment of lesson aims¹ associated with the scale of instructional autonomy²‧³‧⁴</t>
  </si>
  <si>
    <t xml:space="preserve">Before accounting for teacher and school characteristics⁵</t>
  </si>
  <si>
    <t xml:space="preserve">After accounting for teacher characteristics⁵</t>
  </si>
  <si>
    <t xml:space="preserve">After accounting for teacher and school characteristics⁵</t>
  </si>
  <si>
    <t xml:space="preserve">1. The scale of fulfilment of lesson aims (complexity of teaching) (T4FULFIL) was constructed using teacher responses ("not at all", "to some extent", "quite a bit", "a lot") about the extent to which the following aims were fulfilled in the past week (TT4G58): "Presenting the content in a comprehensible way"; "Engaging students in work that challenges them"; "Providing students with feedback to support their learning "; "Offering students opportunities to practise what they learned"; "Adapting teaching to meet the different needs of students". Standardised scale scores with a standard deviation of 2 and the value of 10 corresponding to the item mid-point value of the response scale.</t>
  </si>
  <si>
    <t xml:space="preserve">2. The scale of instructional autonomy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t>
  </si>
  <si>
    <t xml:space="preserve">4. These data are reported by teachers and refer to a class randomly selected from their current weekly timetable during the week preceding the survey.</t>
  </si>
  <si>
    <t xml:space="preserve">5.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</si>
  <si>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 xml:space="preserve">Change in the likelihood that teachers report considering students’ prior knowledge and needs when planning a lesson "frequently" or "always", associated with the scale of instructional autonomy</t>
  </si>
  <si>
    <t xml:space="preserve">Before accounting for teacher and target class characteristics</t>
  </si>
  <si>
    <t xml:space="preserve">After accounting for teacher and target class characteristics</t>
  </si>
  <si>
    <t xml:space="preserve">Change in the likelihood that teachers report considering students’ prior knowledge and needs when planning a lesson "frequently" or "always", associated with the scale of instructional autonomy²‧³</t>
  </si>
  <si>
    <t xml:space="preserve">Change in the likelihood that teachers report considering students’ prior knowledge and needs when planning a lesson "frequently" or "always"¹, associated with the scale of instructional autonomy²‧³</t>
  </si>
  <si>
    <t xml:space="preserve">Before accounting for teacher and target class characteristics⁴</t>
  </si>
  <si>
    <t xml:space="preserve">After accounting for teacher and target class characteristics⁴</t>
  </si>
  <si>
    <t xml:space="preserve">1. Binary variable: the reference category refers to "never or almost never" and "occasionally".</t>
  </si>
  <si>
    <t xml:space="preserve">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 Results refer to a class randomly selected from teachers' current weekly timetable during the week preceding the survey.</t>
  </si>
  <si>
    <t xml:space="preserve">4. Teacher characteristics include gender, age (standardised at the international level) and years of teaching experience (standardised at the international level). Target class characteristics include class size (standardised at the international level), class intake of students who have difficulties understanding the language(s) of instruction, class intake of low achieving students, and class intake of students with special education needs.</t>
  </si>
  <si>
    <t xml:space="preserve">Change in the likelihood that teachers report pointing students to different materials for learning depending on their needs "frequently" or "always", associated with the scale of instructional autonomy</t>
  </si>
  <si>
    <t xml:space="preserve">Change in the likelihood that teachers report pointing students to different materials for learning depending on their needs "frequently" or "always", associated with the scale of instructional autonomy²‧³</t>
  </si>
  <si>
    <t xml:space="preserve">Change in the likelihood that teachers report pointing students to different materials for learning depending on their needs "frequently" or "always"¹, associated with the scale of instructional autonomy²‧³</t>
  </si>
  <si>
    <t xml:space="preserve">Change in the likelihood that teachers report changing their way of explaining when a student has difficulties understanding a topic or task "frequently" or "always", associated with the scale of instructional autonomy</t>
  </si>
  <si>
    <t xml:space="preserve">Change in the likelihood that teachers report changing their way of explaining when a student has difficulties understanding a topic or task "frequently" or "always", associated with the scale of instructional autonomy²‧³</t>
  </si>
  <si>
    <t xml:space="preserve">Change in the likelihood that teachers report changing their way of explaining when a student has difficulties understanding a topic or task "frequently" or "always"¹, associated with the scale of instructional autonomy²‧³</t>
  </si>
  <si>
    <t xml:space="preserve">Change in the likelihood that teachers report adapting teaching methods to students’ needs "frequently" or "always", associated with the scale of instructional autonomy</t>
  </si>
  <si>
    <t xml:space="preserve">Change in the likelihood that teachers report adapting teaching methods to students’ needs "frequently" or "always", associated with the scale of instructional autonomy²‧³</t>
  </si>
  <si>
    <t xml:space="preserve">Change in the likelihood that teachers report adapting teaching methods to students’ needs "frequently" or "always"¹, associated with the scale of instructional autonomy²‧³</t>
  </si>
  <si>
    <t xml:space="preserve">Change in the likelihood that teachers report asking questions at various difficulty levels to check students’ understanding of the subject matter "frequently" or "always", associated with the scale of instructional autonomy</t>
  </si>
  <si>
    <t xml:space="preserve">Change in the likelihood that teachers report asking questions at various difficulty levels to check students’ understanding of the subject matter "frequently" or "always", associated with the scale of instructional autonomy²‧³</t>
  </si>
  <si>
    <t xml:space="preserve">Change in the likelihood that teachers report asking questions at various difficulty levels to check students’ understanding of the subject matter "frequently" or "always"¹, associated with the scale of instructional autonomy²‧³</t>
  </si>
  <si>
    <t xml:space="preserve">Percentage of teachers who report they can do the following "quite a bit" or "a lot":</t>
  </si>
  <si>
    <t xml:space="preserve">Get students to follow classroom rules</t>
  </si>
  <si>
    <t xml:space="preserve">Vary instructional strategies in my classroom</t>
  </si>
  <si>
    <t xml:space="preserve">Reduce achievement gaps among students</t>
  </si>
  <si>
    <t xml:space="preserve">Change in the scale of job satisfaction associated with the scale of instructional autonomy</t>
  </si>
  <si>
    <t xml:space="preserve">Change in the scale of job satisfaction associated with the scale of instructional autonomy²‧³</t>
  </si>
  <si>
    <t xml:space="preserve">Change in the scale of job satisfaction¹ associated with the scale of instructional autonomy²‧³</t>
  </si>
  <si>
    <t xml:space="preserve">2. The scale of instructional autonomy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 Refers to a class randomly selected from teachers' current weekly timetable during the week preceding the survey.</t>
  </si>
  <si>
    <t xml:space="preserve">Change in the scale of workplace well‐being and stress associated with the scale of instructional autonomy</t>
  </si>
  <si>
    <t xml:space="preserve">Change in the scale of workplace well‐being and stress associated with the scale of instructional autonomy²‧³</t>
  </si>
  <si>
    <t xml:space="preserve">Change in the scale of workplace well‐being and stress¹ associated with the scale of instructional autonomy²‧³</t>
  </si>
  <si>
    <t xml:space="preserve">Change in the scale of workplace well‐being and stress associated with</t>
  </si>
  <si>
    <t xml:space="preserve">Scale of instructional autonomy</t>
  </si>
  <si>
    <t xml:space="preserve">Scale of self-efficacy in classroom management</t>
  </si>
  <si>
    <t xml:space="preserve">Scale of self-efficacy in classroom management⁴</t>
  </si>
  <si>
    <t xml:space="preserve">Scale of instructional autonomy³</t>
  </si>
  <si>
    <t xml:space="preserve">Change in the scale of workplace well‐being and stress associated with²</t>
  </si>
  <si>
    <t xml:space="preserve">Change in the scale of workplace well‐being and stress¹ associated with²</t>
  </si>
  <si>
    <t xml:space="preserve">3. The scale of instructional autonomy (T4AUTCH) was constructed using teacher responses ("no autonomy", "limited autonomy", "substantial autonomy", "full autonomy") about how much autonomy they had over the following aspects (TT4G57): "Implementing the curriculum in a flexible way"; "Selecting teaching methods and strategies"; "Choosing assessment activities "; "Designing and preparing lessons". Standardised scale scores with a standard deviation of 2 and the value of 10 corresponding to the item mid-point value of the response scale. Refers to a class randomly selected from teachers' current weekly timetable during the week preceding the survey.</t>
  </si>
  <si>
    <t xml:space="preserve">4.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</si>
  <si>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 xml:space="preserve">Change in the scale of instructional autonomy associated with the scale of self‐efficacy in instruction</t>
  </si>
  <si>
    <t xml:space="preserve">Change in the scale of instructional autonomy associated with the scale of self‐efficacy in instruction²‧³</t>
  </si>
  <si>
    <t xml:space="preserve">Change in the scale of instructional autonomy¹ associated with the scale of self‐efficacy in instruction²‧³</t>
  </si>
  <si>
    <t xml:space="preserve">2. The scale of self‐efficacy in instruction (T4SEINS) was constructed using teacher responses ("not at all", "to some extent", "quite a bit", "a lot") about the extent to which the following can occur (TT4G27): "Craft good questions for students"; "Use a variety of assessment strategies"; "Provide an alternative explanation, for example when students are confused"; Vary instructional strategies in my classroom". Standardised scale scores with a standard deviation of 2 and the value of 10 corresponding to the item mid-point value of the response scale.</t>
  </si>
  <si>
    <t xml:space="preserve">Change in the scale of instructional autonomy associated with the scale of self‐efficacy in classroom management </t>
  </si>
  <si>
    <t xml:space="preserve">Change in the scale of instructional autonomy associated with the scale of self‐efficacy in classroom management ²‧³</t>
  </si>
  <si>
    <t xml:space="preserve">Change in the scale of instructional autonomy¹ associated with the scale of self‐efficacy in classroom management ²‧³</t>
  </si>
  <si>
    <t xml:space="preserve">2.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t>
  </si>
  <si>
    <t xml:space="preserve">Change in the scale of instructional autonomy associated with the scale of self‐efficacy in student engagement </t>
  </si>
  <si>
    <t xml:space="preserve">Change in the scale of instructional autonomy associated with the scale of self‐efficacy in student engagement ²‧³</t>
  </si>
  <si>
    <t xml:space="preserve">Change in the scale of instructional autonomy¹ associated with the scale of self‐efficacy in student engagement ²‧³</t>
  </si>
  <si>
    <t xml:space="preserve">2. The scale of self‐efficacy in student engagement (T4SEENG) was constructed using teacher responses ("not at all", "to some extent", "quite a bit", "a lot") about the extent to which the following statements can occur (TT4G27): "Get students to believe they can do well in school work"; "Help students value learning"; "Motivate students who show low interest in school work"; "Help students think critically". Standardised scale scores with a standard deviation of 2 and the value of 10 corresponding to the item mid-point value of the response scale.</t>
  </si>
  <si>
    <t xml:space="preserve">Change in the scale of self‐efficacy associated with the scale of instructional autonomy among novice teachers</t>
  </si>
  <si>
    <t xml:space="preserve">Change in the scale of self‐efficacy associated with the scale of instructional autonomy among novice teachers³‧⁴</t>
  </si>
  <si>
    <t xml:space="preserve">Change in the scale of self‐efficacy associated with the scale of instructional autonomy² among novice teachers³‧⁴</t>
  </si>
  <si>
    <t xml:space="preserve">Change in the scale of self‐efficacy¹ associated with the scale of instructional autonomy² among novice teachers³‧⁴</t>
  </si>
  <si>
    <t xml:space="preserve">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</si>
  <si>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 xml:space="preserve">3. Analysis is restricted to novice teachers (those with up to five years of teaching experience).</t>
  </si>
  <si>
    <t xml:space="preserve">4. Results based on linear regression analysis, showing the change in the outcome variable associated with a one-unit increase in the explanatory variable. "R2 x 100" refers to the share of explained variance in the outcome variable.</t>
  </si>
  <si>
    <t xml:space="preserve">Change in the scale of self‐efficacy associated with the scale of instructional autonomy among experienced teachers</t>
  </si>
  <si>
    <t xml:space="preserve">Change in the scale of self‐efficacy associated with the scale of instructional autonomy among experienced teachers³‧⁴</t>
  </si>
  <si>
    <t xml:space="preserve">Change in the scale of self‐efficacy associated with the scale of instructional autonomy² among experienced teachers³‧⁴</t>
  </si>
  <si>
    <t xml:space="preserve">Change in the scale of self‐efficacy¹ associated with the scale of instructional autonomy² among experienced teachers³‧⁴</t>
  </si>
  <si>
    <t xml:space="preserve">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the value of 10 corresponding to the item mid-point value of the response scale.</t>
  </si>
  <si>
    <t xml:space="preserve">3. Analysis is restricted to experienced teachers (those with more than ten years of teaching experience).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</si>
</sst>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2">
    <numFmt numFmtId="165" formatCode="\(0.0\)"/>
    <numFmt numFmtId="164" formatCode="0.0"/>
    <numFmt numFmtId="166" formatCode="\(0.0\)"/>
    <numFmt numFmtId="167" formatCode="\(0.0\)"/>
    <numFmt numFmtId="168" formatCode="\(0.0\)"/>
    <numFmt numFmtId="169" formatCode="\(0.0\)"/>
    <numFmt numFmtId="170" formatCode="\(0.0\)"/>
    <numFmt numFmtId="171" formatCode="\(0.0\)"/>
    <numFmt numFmtId="172" formatCode="\(0.00\)"/>
    <numFmt numFmtId="173" formatCode="\(0.00\)"/>
    <numFmt numFmtId="174" formatCode="\(0.00\)"/>
    <numFmt numFmtId="175" formatCode="\(0.00\)"/>
    <numFmt numFmtId="176" formatCode="\(0.00\)"/>
    <numFmt numFmtId="177" formatCode="\(0.00\)"/>
    <numFmt numFmtId="178" formatCode="\(0.00\)"/>
    <numFmt numFmtId="179" formatCode="\(0.00\)"/>
    <numFmt numFmtId="180" formatCode="\(0.00\)"/>
    <numFmt numFmtId="181" formatCode="\(0.00\)"/>
    <numFmt numFmtId="182" formatCode="\(0.00\)"/>
    <numFmt numFmtId="183" formatCode="\(0.00\)"/>
    <numFmt numFmtId="184" formatCode="\(0.00\)"/>
    <numFmt numFmtId="185" formatCode="\(0.00\)"/>
    <numFmt numFmtId="186" formatCode="\(0.00\)"/>
    <numFmt numFmtId="187" formatCode="\(0.00\)"/>
    <numFmt numFmtId="188" formatCode="\(0.00\)"/>
    <numFmt numFmtId="189" formatCode="\(0.00\)"/>
    <numFmt numFmtId="190" formatCode="\(0.00\)"/>
    <numFmt numFmtId="191" formatCode="\(0.00\)"/>
    <numFmt numFmtId="192" formatCode="\(0.00\)"/>
    <numFmt numFmtId="193" formatCode="\(0.00\)"/>
    <numFmt numFmtId="194" formatCode="\(0.00\)"/>
    <numFmt numFmtId="195" formatCode="\(0.00\)"/>
    <numFmt numFmtId="196" formatCode="\(0.00\)"/>
    <numFmt numFmtId="197" formatCode="\(0.00\)"/>
    <numFmt numFmtId="198" formatCode="\(0.00\)"/>
    <numFmt numFmtId="199" formatCode="\(0.00\)"/>
    <numFmt numFmtId="200" formatCode="\(0.00\)"/>
    <numFmt numFmtId="201" formatCode="\(0.00\)"/>
    <numFmt numFmtId="202" formatCode="\(0.00\)"/>
    <numFmt numFmtId="203" formatCode="\(0.00\)"/>
    <numFmt numFmtId="204" formatCode="\(0.00\)"/>
    <numFmt numFmtId="205" formatCode="\(0.00\)"/>
    <numFmt numFmtId="206" formatCode="\(0.00\)"/>
    <numFmt numFmtId="207" formatCode="\(0.00\)"/>
    <numFmt numFmtId="208" formatCode="\(0.00\)"/>
    <numFmt numFmtId="209" formatCode="\(0.00\)"/>
    <numFmt numFmtId="210" formatCode="\(0.00\)"/>
    <numFmt numFmtId="211" formatCode="\(0.00\)"/>
    <numFmt numFmtId="212" formatCode="\(0.00\)"/>
    <numFmt numFmtId="213" formatCode="\(0.00\)"/>
    <numFmt numFmtId="214" formatCode="\(0.00\)"/>
    <numFmt numFmtId="215" formatCode="\(0.00\)"/>
    <numFmt numFmtId="216" formatCode="\(0.00\)"/>
    <numFmt numFmtId="217" formatCode="\(0.00\)"/>
    <numFmt numFmtId="218" formatCode="\(0.00\)"/>
    <numFmt numFmtId="219" formatCode="\(0.00\)"/>
    <numFmt numFmtId="220" formatCode="\(0.00\)"/>
    <numFmt numFmtId="221" formatCode="\(0.00\)"/>
    <numFmt numFmtId="222" formatCode="\(0.00\)"/>
    <numFmt numFmtId="223" formatCode="\(0.00\)"/>
    <numFmt numFmtId="224" formatCode="\(0.00\)"/>
    <numFmt numFmtId="225" formatCode="\(0.00\)"/>
    <numFmt numFmtId="226" formatCode="\(0.00\)"/>
    <numFmt numFmtId="227" formatCode="\(0.00\)"/>
    <numFmt numFmtId="228" formatCode="\(0.00\)"/>
    <numFmt numFmtId="229" formatCode="\(0.00\)"/>
    <numFmt numFmtId="230" formatCode="\(0.00\)"/>
    <numFmt numFmtId="231" formatCode="\(0.00\)"/>
    <numFmt numFmtId="232" formatCode="\(0.00\)"/>
    <numFmt numFmtId="233" formatCode="\(0.00\)"/>
    <numFmt numFmtId="234" formatCode="\(0.00\)"/>
    <numFmt numFmtId="235" formatCode="\(0.00\)"/>
    <numFmt numFmtId="236" formatCode="\(0.00\)"/>
    <numFmt numFmtId="237" formatCode="\(0.00\)"/>
    <numFmt numFmtId="238" formatCode="\(0.00\)"/>
    <numFmt numFmtId="239" formatCode="\(0.00\)"/>
    <numFmt numFmtId="240" formatCode="\(0.00\)"/>
    <numFmt numFmtId="241" formatCode="\(0.00\)"/>
    <numFmt numFmtId="242" formatCode="\(0.00\)"/>
    <numFmt numFmtId="243" formatCode="\(0.00\)"/>
    <numFmt numFmtId="244" formatCode="\(0.00\)"/>
    <numFmt numFmtId="245" formatCode="\(0.00\)"/>
    <numFmt numFmtId="246" formatCode="\(0.00\)"/>
    <numFmt numFmtId="247" formatCode="\(0.00\)"/>
    <numFmt numFmtId="248" formatCode="\(0.00\)"/>
    <numFmt numFmtId="249" formatCode="\(0.00\)"/>
    <numFmt numFmtId="250" formatCode="\(0.00\)"/>
    <numFmt numFmtId="251" formatCode="\(0.00\)"/>
    <numFmt numFmtId="252" formatCode="\(0.00\)"/>
    <numFmt numFmtId="253" formatCode="\(0.00\)"/>
    <numFmt numFmtId="254" formatCode="\(0.00\)"/>
    <numFmt numFmtId="255" formatCode="\(0.00\)"/>
    <numFmt numFmtId="256" formatCode="\(0.00\)"/>
    <numFmt numFmtId="257" formatCode="\(0.00\)"/>
    <numFmt numFmtId="258" formatCode="\(0.00\)"/>
    <numFmt numFmtId="259" formatCode="\(0.00\)"/>
    <numFmt numFmtId="260" formatCode="\(0.00\)"/>
    <numFmt numFmtId="261" formatCode="\(0.00\)"/>
    <numFmt numFmtId="262" formatCode="\(0.00\)"/>
    <numFmt numFmtId="263" formatCode="\(0.00\)"/>
    <numFmt numFmtId="264" formatCode="\(0.00\)"/>
    <numFmt numFmtId="265" formatCode="\(0.00\)"/>
    <numFmt numFmtId="266" formatCode="\(0.00\)"/>
    <numFmt numFmtId="267" formatCode="\(0.00\)"/>
    <numFmt numFmtId="268" formatCode="\(0.00\)"/>
    <numFmt numFmtId="269" formatCode="\(0.00\)"/>
    <numFmt numFmtId="270" formatCode="\(0.00\)"/>
    <numFmt numFmtId="271" formatCode="\(0.00\)"/>
    <numFmt numFmtId="272" formatCode="\(0.00\)"/>
    <numFmt numFmtId="273" formatCode="\(0.00\)"/>
    <numFmt numFmtId="274" formatCode="\(0.00\)"/>
    <numFmt numFmtId="275" formatCode="\(0.00\)"/>
    <numFmt numFmtId="276" formatCode="\(0.00\)"/>
    <numFmt numFmtId="277" formatCode="\(0.00\)"/>
    <numFmt numFmtId="278" formatCode="\(0.00\)"/>
    <numFmt numFmtId="279" formatCode="\(0.00\)"/>
    <numFmt numFmtId="280" formatCode="\(0.00\)"/>
    <numFmt numFmtId="281" formatCode="\(0.00\)"/>
    <numFmt numFmtId="282" formatCode="\(0.00\)"/>
    <numFmt numFmtId="283" formatCode="\(0.00\)"/>
    <numFmt numFmtId="284" formatCode="\(0.00\)"/>
    <numFmt numFmtId="285" formatCode="\(0.00\)"/>
    <numFmt numFmtId="286" formatCode="\(0.00\)"/>
    <numFmt numFmtId="287" formatCode="\(0.00\)"/>
    <numFmt numFmtId="288" formatCode="\(0.00\)"/>
    <numFmt numFmtId="289" formatCode="\(0.00\)"/>
    <numFmt numFmtId="290" formatCode="\(0.00\)"/>
    <numFmt numFmtId="291" formatCode="\(0.00\)"/>
    <numFmt numFmtId="292" formatCode="\(0.00\)"/>
    <numFmt numFmtId="293" formatCode="\(0.00\)"/>
    <numFmt numFmtId="294" formatCode="\(0.00\)"/>
    <numFmt numFmtId="295" formatCode="\(0.00\)"/>
    <numFmt numFmtId="296" formatCode="\(0.00\)"/>
    <numFmt numFmtId="297" formatCode="\(0.00\)"/>
    <numFmt numFmtId="298" formatCode="\(0.00\)"/>
    <numFmt numFmtId="299" formatCode="\(0.00\)"/>
    <numFmt numFmtId="300" formatCode="\(0.00\)"/>
    <numFmt numFmtId="301" formatCode="\(0.00\)"/>
    <numFmt numFmtId="302" formatCode="\(0.00\)"/>
    <numFmt numFmtId="303" formatCode="\(0.00\)"/>
    <numFmt numFmtId="304" formatCode="\(0.00\)"/>
    <numFmt numFmtId="305" formatCode="\(0.00\)"/>
    <numFmt numFmtId="306" formatCode="\(0.00\)"/>
    <numFmt numFmtId="307" formatCode="\(0.00\)"/>
    <numFmt numFmtId="308" formatCode="\(0.00\)"/>
    <numFmt numFmtId="309" formatCode="\(0.00\)"/>
    <numFmt numFmtId="310" formatCode="\(0.00\)"/>
    <numFmt numFmtId="311" formatCode="\(0.00\)"/>
    <numFmt numFmtId="312" formatCode="\(0.00\)"/>
    <numFmt numFmtId="313" formatCode="\(0.00\)"/>
    <numFmt numFmtId="314" formatCode="\(0.00\)"/>
    <numFmt numFmtId="315" formatCode="\(0.00\)"/>
    <numFmt numFmtId="316" formatCode="\(0.00\)"/>
    <numFmt numFmtId="317" formatCode="\(0.00\)"/>
    <numFmt numFmtId="318" formatCode="\(0.00\)"/>
    <numFmt numFmtId="319" formatCode="\(0.00\)"/>
    <numFmt numFmtId="320" formatCode="\(0.00\)"/>
    <numFmt numFmtId="321" formatCode="\(0.00\)"/>
    <numFmt numFmtId="322" formatCode="\(0.00\)"/>
    <numFmt numFmtId="323" formatCode="\(0.00\)"/>
    <numFmt numFmtId="324" formatCode="\(0.00\)"/>
    <numFmt numFmtId="325" formatCode="\(0.00\)"/>
    <numFmt numFmtId="326" formatCode="\(0.00\)"/>
    <numFmt numFmtId="327" formatCode="\(0.00\)"/>
    <numFmt numFmtId="328" formatCode="\(0.00\)"/>
    <numFmt numFmtId="329" formatCode="\(0.00\)"/>
    <numFmt numFmtId="330" formatCode="\(0.00\)"/>
    <numFmt numFmtId="331" formatCode="\(0.00\)"/>
    <numFmt numFmtId="332" formatCode="\(0.00\)"/>
    <numFmt numFmtId="333" formatCode="\(0.00\)"/>
    <numFmt numFmtId="334" formatCode="\(0.00\)"/>
    <numFmt numFmtId="335" formatCode="\(0.00\)"/>
    <numFmt numFmtId="336" formatCode="\(0.00\)"/>
    <numFmt numFmtId="337" formatCode="\(0.00\)"/>
    <numFmt numFmtId="338" formatCode="\(0.00\)"/>
    <numFmt numFmtId="339" formatCode="\(0.00\)"/>
    <numFmt numFmtId="340" formatCode="\(0.00\)"/>
    <numFmt numFmtId="341" formatCode="\(0.00\)"/>
    <numFmt numFmtId="342" formatCode="\(0.00\)"/>
    <numFmt numFmtId="343" formatCode="\(0.00\)"/>
    <numFmt numFmtId="344" formatCode="\(0.00\)"/>
    <numFmt numFmtId="345" formatCode="\(0.00\)"/>
  </numFmts>
  <fonts count="13">
    <font>
      <sz val="10"/>
      <color theme="1"/>
      <name val="Arial"/>
      <family val="2"/>
    </font>
    <font>
      <sz val="10"/>
      <color theme="1"/>
      <name val="Arial"/>
      <family val="2"/>
    </font>
    <font>
      <sz val="11"/>
      <color theme="1"/>
      <name val="Aptos Narrow"/>
      <family val="2"/>
      <scheme val="minor"/>
    </font>
    <font>
      <sz val="10"/>
      <color theme="0"/>
      <name val="Arial"/>
      <family val="2"/>
      <b/>
    </font>
    <font>
      <sz val="11"/>
      <color theme="0"/>
      <name val="Arial"/>
      <family val="2"/>
      <b/>
    </font>
    <font>
      <sz val="10"/>
      <color theme="1"/>
      <name val="Arial"/>
      <family val="2"/>
      <i/>
    </font>
    <font>
      <sz val="10"/>
      <color theme="1"/>
      <name val="Arial"/>
    </font>
    <font>
      <sz val="10"/>
      <color theme="0"/>
      <name val="Arial"/>
      <family val="2"/>
    </font>
    <font>
      <sz val="10"/>
      <color theme="1"/>
      <name val="Arial"/>
      <family val="2"/>
      <b/>
    </font>
    <font>
      <sz val="10"/>
      <color theme="10"/>
      <name val="Arial"/>
      <family val="2"/>
      <u val="single"/>
    </font>
    <font>
      <sz val="10"/>
      <color theme="1"/>
      <name val="Arial"/>
      <family val="2"/>
      <b/>
      <i/>
    </font>
    <font>
      <sz val="10"/>
      <color rgb="FF3A00FF"/>
      <name val="Arial"/>
      <u val="single"/>
    </font>
    <font>
      <sz val="10"/>
      <color rgb="FFFFFFFF"/>
      <name val="Arial"/>
    </font>
  </fonts>
  <fills count="27">
    <fill>
      <patternFill patternType="none"/>
    </fill>
    <fill>
      <patternFill patternType="gray125"/>
    </fill>
    <fill>
      <patternFill patternType="solid">
        <fgColor theme="0"/>
        <bgColor indexed="64"/>
      </patternFill>
    </fill>
    <fill>
      <patternFill patternType="solid">
        <fgColor rgb="FF609ED6"/>
        <bgColor indexed="64"/>
      </patternFill>
    </fill>
    <fill>
      <patternFill patternType="solid">
        <fgColor theme="1"/>
        <bgColor indexed="64"/>
      </patternFill>
    </fill>
    <fill>
      <patternFill patternType="solid">
        <fgColor rgb="FF1F4E78"/>
        <bgColor indexed="64"/>
      </patternFill>
    </fill>
    <fill>
      <patternFill patternType="solid">
        <fgColor rgb="FF2F75B5"/>
        <bgColor indexed="64"/>
      </patternFill>
    </fill>
    <fill>
      <patternFill patternType="solid">
        <fgColor rgb="FF003152"/>
        <bgColor indexed="64"/>
      </patternFill>
    </fill>
    <fill>
      <patternFill patternType="solid">
        <fgColor rgb="FF0D2429"/>
        <bgColor indexed="64"/>
      </patternFill>
    </fill>
    <fill>
      <patternFill patternType="solid">
        <fgColor rgb="FF215967"/>
        <bgColor indexed="64"/>
      </patternFill>
    </fill>
    <fill>
      <patternFill patternType="solid">
        <fgColor rgb="FF31869B"/>
        <bgColor indexed="64"/>
      </patternFill>
    </fill>
    <fill>
      <patternFill patternType="solid">
        <fgColor rgb="FF006E5D"/>
        <bgColor indexed="64"/>
      </patternFill>
    </fill>
    <fill>
      <patternFill patternType="solid">
        <fgColor rgb="FF927100"/>
        <bgColor indexed="64"/>
      </patternFill>
    </fill>
    <fill>
      <patternFill patternType="solid">
        <fgColor rgb="FFD9D9D9"/>
        <bgColor indexed="64"/>
      </patternFill>
    </fill>
    <fill>
      <patternFill patternType="solid">
        <fgColor rgb="FFD2EEFE"/>
        <bgColor indexed="64"/>
      </patternFill>
    </fill>
    <fill>
      <patternFill patternType="solid">
        <fgColor rgb="FF9DF9EA"/>
        <bgColor indexed="64"/>
      </patternFill>
    </fill>
    <fill>
      <patternFill patternType="solid">
        <fgColor rgb="FFFFE8A7"/>
        <bgColor indexed="64"/>
      </patternFill>
    </fill>
    <fill>
      <patternFill patternType="solid">
        <fgColor theme="0" tint="-0.14999847407452621"/>
        <bgColor indexed="64"/>
      </patternFill>
    </fill>
    <fill>
      <patternFill patternType="solid">
        <fgColor rgb="FF3D5C1A"/>
        <bgColor indexed="64"/>
      </patternFill>
    </fill>
    <fill>
      <patternFill patternType="solid">
        <fgColor rgb="FF639828"/>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
      <patternFill patternType="solid">
        <fgColor theme="1" tint="0.499984740745262"/>
        <bgColor indexed="64"/>
      </patternFill>
    </fill>
  </fills>
  <borders count="83">
    <border>
      <left/>
      <right/>
      <top/>
      <bottom/>
      <diagonal/>
    </border>
    <border>
      <right style="thin">
        <color indexed="64"/>
      </right>
      <top style="medium">
        <color indexed="64"/>
      </top>
    </border>
    <border>
      <right style="medium">
        <color indexed="64"/>
      </right>
    </border>
    <border>
      <left style="thin">
        <color theme="0"/>
      </left>
      <right style="thin">
        <color theme="0"/>
      </right>
      <top style="thin">
        <color theme="0"/>
      </top>
      <bottom style="thin">
        <color theme="0"/>
      </bottom>
    </border>
    <border>
      <left style="medium">
        <color indexed="64"/>
      </left>
      <right style="thin">
        <color theme="0"/>
      </right>
      <top style="medium">
        <color indexed="64"/>
      </top>
    </border>
    <border>
      <left style="medium">
        <color indexed="64"/>
      </left>
      <right style="thin">
        <color theme="0"/>
      </right>
      <top style="medium">
        <color indexed="64"/>
      </top>
      <bottom style="medium">
        <color indexed="64"/>
      </bottom>
    </border>
    <border>
      <left style="thin">
        <color theme="0"/>
      </left>
      <top style="medium">
        <color indexed="64"/>
      </top>
      <bottom style="thin">
        <color theme="0"/>
      </bottom>
    </border>
    <border>
      <top style="medium">
        <color indexed="64"/>
      </top>
      <bottom style="thin">
        <color theme="0"/>
      </bottom>
    </border>
    <border>
      <right style="medium">
        <color indexed="64"/>
      </right>
      <top style="medium">
        <color indexed="64"/>
      </top>
      <bottom style="thin">
        <color theme="0"/>
      </bottom>
    </border>
    <border>
      <left style="thin">
        <color theme="0"/>
      </left>
      <top style="thin">
        <color theme="0"/>
      </top>
      <bottom style="thin">
        <color theme="0"/>
      </bottom>
    </border>
    <border>
      <top style="thin">
        <color theme="0"/>
      </top>
      <bottom style="thin">
        <color theme="0"/>
      </bottom>
    </border>
    <border>
      <right style="medium">
        <color indexed="64"/>
      </right>
      <top style="thin">
        <color theme="0"/>
      </top>
      <bottom style="thin">
        <color theme="0"/>
      </bottom>
    </border>
    <border>
      <left style="thin">
        <color theme="0"/>
      </left>
      <top style="thin">
        <color theme="0"/>
      </top>
    </border>
    <border>
      <right style="thin">
        <color theme="0"/>
      </right>
      <top style="thin">
        <color theme="0"/>
      </top>
    </border>
    <border>
      <left style="thin">
        <color theme="0"/>
      </left>
      <bottom style="thin">
        <color theme="0"/>
      </bottom>
    </border>
    <border>
      <right style="thin">
        <color theme="0"/>
      </right>
      <bottom style="thin">
        <color theme="0"/>
      </bottom>
    </border>
    <border>
      <left style="thin">
        <color theme="0"/>
      </left>
      <right style="medium">
        <color indexed="64"/>
      </right>
      <top style="thin">
        <color theme="0"/>
      </top>
      <bottom style="thin">
        <color theme="0"/>
      </bottom>
    </border>
    <border>
      <left style="medium">
        <color indexed="64"/>
      </left>
    </border>
    <border>
      <left style="thin">
        <color indexed="64"/>
      </left>
    </border>
    <border>
      <right style="thin">
        <color indexed="64"/>
      </right>
    </border>
    <border>
      <left style="medium">
        <color rgb="FF000000"/>
      </left>
    </border>
    <border>
      <left style="medium">
        <color rgb="FF000000"/>
      </left>
      <bottom style="medium">
        <color rgb="FF000000"/>
      </bottom>
    </border>
    <border>
      <left style="thin">
        <color indexed="64"/>
      </left>
      <bottom style="medium">
        <color indexed="64"/>
      </bottom>
    </border>
    <border>
      <right style="thin">
        <color indexed="64"/>
      </right>
      <bottom style="medium">
        <color indexed="64"/>
      </bottom>
    </border>
    <border>
      <right style="medium">
        <color indexed="64"/>
      </right>
      <bottom style="medium">
        <color indexed="64"/>
      </bottom>
    </border>
    <border>
      <left style="medium">
        <color indexed="64"/>
      </left>
      <top style="medium">
        <color indexed="64"/>
      </top>
    </border>
    <border>
      <right style="medium">
        <color indexed="64"/>
      </right>
      <top style="medium">
        <color indexed="64"/>
      </top>
    </border>
    <border>
      <left style="thin">
        <color theme="0"/>
      </left>
      <right style="thin">
        <color theme="0"/>
      </right>
      <top style="thin">
        <color theme="0"/>
      </top>
      <bottom style="medium">
        <color rgb="FF000000"/>
      </bottom>
    </border>
    <border>
      <left style="thin">
        <color indexed="64"/>
      </left>
      <right style="thin">
        <color indexed="64"/>
      </right>
      <top style="medium">
        <color indexed="64"/>
      </top>
    </border>
    <border>
      <left style="thin">
        <color indexed="64"/>
      </left>
      <right style="thin">
        <color indexed="64"/>
      </right>
    </border>
    <border>
      <left style="thin">
        <color indexed="64"/>
      </left>
      <right style="thin">
        <color indexed="64"/>
      </right>
      <bottom style="medium">
        <color indexed="64"/>
      </bottom>
    </border>
    <border>
      <left style="thin">
        <color theme="0"/>
      </left>
      <right style="medium">
        <color indexed="64"/>
      </right>
      <top style="thin">
        <color theme="0"/>
      </top>
      <bottom style="medium">
        <color rgb="FF000000"/>
      </bottom>
    </border>
    <border>
      <left style="thin">
        <color indexed="64"/>
      </left>
      <right style="thin">
        <color indexed="64"/>
      </right>
      <top style="medium">
        <color rgb="FF000000"/>
      </top>
    </border>
    <border>
      <left style="medium">
        <color rgb="FF000000"/>
      </left>
      <right style="thin">
        <color rgb="FF000000"/>
      </right>
    </border>
    <border>
      <left style="medium">
        <color rgb="FF000000"/>
      </left>
      <right style="thin">
        <color rgb="FF000000"/>
      </right>
      <bottom style="medium">
        <color rgb="FF000000"/>
      </bottom>
    </border>
    <border>
      <left style="thin">
        <color indexed="64"/>
      </left>
      <top style="medium">
        <color indexed="64"/>
      </top>
    </border>
    <border>
      <right style="thin">
        <color theme="0"/>
      </right>
      <top style="thin">
        <color theme="0"/>
      </top>
      <bottom style="thin">
        <color theme="0"/>
      </bottom>
    </border>
    <border>
      <left style="medium">
        <color indexed="64"/>
      </left>
      <top style="medium">
        <color indexed="64"/>
      </top>
      <bottom style="medium">
        <color indexed="64"/>
      </bottom>
    </border>
    <border>
      <left style="thin">
        <color theme="0"/>
      </left>
      <right style="medium">
        <color theme="1"/>
      </right>
      <top style="thin">
        <color theme="0"/>
      </top>
      <bottom style="thin">
        <color theme="0"/>
      </bottom>
    </border>
    <border>
      <left style="thin">
        <color theme="0"/>
      </left>
      <right style="thin">
        <color theme="0"/>
      </right>
      <top style="thin">
        <color theme="0"/>
      </top>
      <bottom style="medium">
        <color indexed="64"/>
      </bottom>
    </border>
    <border>
      <left style="thin">
        <color theme="0"/>
      </left>
      <right style="medium">
        <color indexed="64"/>
      </right>
      <top style="thin">
        <color theme="0"/>
      </top>
      <bottom style="medium">
        <color indexed="64"/>
      </bottom>
    </border>
    <border>
      <left style="thin">
        <color indexed="64"/>
      </left>
      <top style="medium">
        <color indexed="64"/>
      </top>
      <bottom style="medium">
        <color rgb="FF000000"/>
      </bottom>
    </border>
    <border>
      <bottom style="medium">
        <color indexed="64"/>
      </bottom>
    </border>
    <border>
      <right style="thin">
        <color theme="0"/>
      </right>
      <top style="medium">
        <color indexed="64"/>
      </top>
      <bottom style="thin">
        <color theme="0"/>
      </bottom>
    </border>
    <border>
      <left style="medium">
        <color indexed="64"/>
      </left>
      <top style="medium">
        <color indexed="64"/>
      </top>
      <bottom style="medium">
        <color rgb="FF000000"/>
      </bottom>
    </border>
    <border>
      <left style="thin">
        <color indexed="64"/>
      </left>
      <top style="medium">
        <color rgb="FF000000"/>
      </top>
    </border>
    <border>
      <right style="thin">
        <color theme="0"/>
      </right>
      <top style="thin">
        <color theme="0"/>
      </top>
      <bottom style="medium">
        <color indexed="64"/>
      </bottom>
    </border>
    <border>
      <top style="medium">
        <color indexed="64"/>
      </top>
    </border>
    <border>
      <left style="thin">
        <color theme="0"/>
      </left>
      <top style="thin">
        <color theme="0"/>
      </top>
      <bottom style="medium">
        <color rgb="FF000000"/>
      </bottom>
    </border>
    <border>
      <left style="medium">
        <color indexed="64"/>
      </left>
      <bottom style="medium">
        <color indexed="64"/>
      </bottom>
    </border>
    <border>
      <left style="thin">
        <color theme="0"/>
      </left>
      <top style="medium">
        <color rgb="FF000000"/>
      </top>
      <bottom style="thin">
        <color theme="0"/>
      </bottom>
    </border>
    <border>
      <left style="medium">
        <color rgb="FF000000"/>
      </left>
      <top style="medium">
        <color indexed="64"/>
      </top>
    </border>
    <border>
      <left style="medium">
        <color rgb="FF000000"/>
      </left>
      <top style="medium">
        <color rgb="FF000000"/>
      </top>
    </border>
    <border>
      <left style="medium">
        <color rgb="FF000000"/>
      </left>
      <top style="medium">
        <color indexed="64"/>
      </top>
      <bottom style="medium">
        <color rgb="FF000000"/>
      </bottom>
    </border>
    <border>
      <left style="thin">
        <color theme="0"/>
      </left>
      <right style="medium">
        <color rgb="FF000000"/>
      </right>
      <top style="thin">
        <color theme="0"/>
      </top>
      <bottom style="thin">
        <color theme="0"/>
      </bottom>
    </border>
    <border>
      <left style="thin">
        <color theme="0"/>
      </left>
      <right style="medium">
        <color rgb="FF000000"/>
      </right>
      <top style="medium">
        <color rgb="FF000000"/>
      </top>
      <bottom style="thin">
        <color theme="0"/>
      </bottom>
    </border>
    <border>
      <left style="thin">
        <color theme="0"/>
      </left>
      <right style="medium">
        <color rgb="FF000000"/>
      </right>
      <top style="thin">
        <color theme="0"/>
      </top>
      <bottom style="medium">
        <color rgb="FF000000"/>
      </bottom>
    </border>
    <border>
      <left style="thin">
        <color rgb="FF000000"/>
      </left>
      <right style="thin">
        <color rgb="FF000000"/>
      </right>
    </border>
    <border>
      <left style="thin">
        <color rgb="FF000000"/>
      </left>
      <right style="thin">
        <color rgb="FF000000"/>
      </right>
      <bottom style="medium">
        <color rgb="FF000000"/>
      </bottom>
    </border>
    <border>
      <left style="thin">
        <color indexed="64"/>
      </left>
      <bottom style="medium">
        <color rgb="FF000000"/>
      </bottom>
    </border>
    <border>
      <right style="thin">
        <color indexed="64"/>
      </right>
      <bottom style="medium">
        <color rgb="FF000000"/>
      </bottom>
    </border>
    <border>
      <bottom style="medium">
        <color rgb="FF000000"/>
      </bottom>
    </border>
    <border>
      <left style="thin">
        <color rgb="FF000000"/>
      </left>
      <right style="thin">
        <color rgb="FF000000"/>
      </right>
      <top style="medium">
        <color rgb="FF000000"/>
      </top>
    </border>
    <border>
      <right style="thin">
        <color indexed="64"/>
      </right>
      <top style="medium">
        <color rgb="FF000000"/>
      </top>
    </border>
    <border>
      <top style="medium">
        <color rgb="FF000000"/>
      </top>
    </border>
    <border>
      <left style="medium">
        <color rgb="FF000000"/>
      </left>
      <right style="thin">
        <color rgb="FF000000"/>
      </right>
      <top style="medium">
        <color rgb="FF000000"/>
      </top>
    </border>
    <border>
      <right style="medium">
        <color rgb="FF000000"/>
      </right>
    </border>
    <border>
      <right style="medium">
        <color rgb="FF000000"/>
      </right>
      <bottom style="medium">
        <color rgb="FF000000"/>
      </bottom>
    </border>
    <border>
      <right style="medium">
        <color rgb="FF000000"/>
      </right>
      <top style="medium">
        <color rgb="FF000000"/>
      </top>
    </border>
    <border>
      <left style="thin">
        <color rgb="FF000000"/>
      </left>
      <right style="thin">
        <color rgb="FF000000"/>
      </right>
      <top style="thin">
        <color rgb="FF000000"/>
      </top>
    </border>
    <border>
      <left style="thin">
        <color indexed="64"/>
      </left>
      <top style="thin">
        <color rgb="FF000000"/>
      </top>
    </border>
    <border>
      <right style="thin">
        <color indexed="64"/>
      </right>
      <top style="thin">
        <color rgb="FF000000"/>
      </top>
    </border>
    <border>
      <left style="thin">
        <color rgb="FF000000"/>
      </left>
      <right style="thin">
        <color rgb="FF000000"/>
      </right>
      <bottom style="thin">
        <color rgb="FF000000"/>
      </bottom>
    </border>
    <border>
      <left style="thin">
        <color indexed="64"/>
      </left>
      <bottom style="thin">
        <color rgb="FF000000"/>
      </bottom>
    </border>
    <border>
      <right style="thin">
        <color indexed="64"/>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thin">
        <color rgb="FF000000"/>
      </bottom>
    </border>
    <border>
      <right style="medium">
        <color rgb="FF000000"/>
      </right>
      <top style="thin">
        <color rgb="FF000000"/>
      </top>
    </border>
    <border>
      <right style="medium">
        <color rgb="FF000000"/>
      </right>
      <bottom style="thin">
        <color rgb="FF000000"/>
      </bottom>
    </border>
    <border>
      <left style="thin">
        <color theme="0"/>
      </left>
      <right style="thin">
        <color theme="0"/>
      </right>
      <top style="medium">
        <color rgb="FF000000"/>
      </top>
      <bottom style="thin">
        <color theme="0"/>
      </bottom>
    </border>
    <border>
      <right style="thin">
        <color rgb="FF000000"/>
      </right>
    </border>
    <border>
      <right style="thin">
        <color rgb="FF000000"/>
      </right>
      <bottom style="medium">
        <color rgb="FF000000"/>
      </bottom>
    </border>
    <border>
      <right style="thin">
        <color rgb="FF000000"/>
      </right>
      <top style="medium">
        <color rgb="FF000000"/>
      </top>
    </border>
  </borders>
  <cellStyleXfs count="1">
    <xf numFmtId="0" fontId="0" fillId="0" borderId="0"/>
  </cellStyleXfs>
  <cellXfs count="694">
    <xf numFmtId="0" fontId="0" fillId="0" borderId="0" xfId="0"/>
    <xf numFmtId="0" fontId="1" fillId="2" borderId="0" xfId="0" applyFont="1" applyFill="1"/>
    <xf numFmtId="165" fontId="1" fillId="2" borderId="1" xfId="0" applyFont="1" applyNumberFormat="1" applyFill="1" applyBorder="1" applyAlignment="1">
      <alignment horizontal="center"/>
    </xf>
    <xf numFmtId="0" fontId="2" fillId="2" borderId="2" xfId="0" applyFont="1" applyFill="1" applyBorder="1"/>
    <xf numFmtId="0" fontId="3" fillId="3"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1" fillId="2" borderId="17" xfId="0" applyFont="1" applyFill="1" applyBorder="1"/>
    <xf numFmtId="164" fontId="1" fillId="2" borderId="18" xfId="0" applyFont="1" applyNumberFormat="1" applyFill="1" applyBorder="1" applyAlignment="1">
      <alignment horizontal="center" vertical="center"/>
    </xf>
    <xf numFmtId="165" fontId="1" fillId="2" borderId="19" xfId="0" applyFont="1" applyNumberFormat="1" applyFill="1" applyBorder="1" applyAlignment="1">
      <alignment horizontal="center" vertical="center"/>
    </xf>
    <xf numFmtId="165" fontId="1" fillId="2" borderId="2" xfId="0" applyFont="1" applyNumberFormat="1" applyFill="1" applyBorder="1" applyAlignment="1">
      <alignment horizontal="center" vertical="center"/>
    </xf>
    <xf numFmtId="0" fontId="1" fillId="2" borderId="17" xfId="0" applyFont="1" applyFill="1" applyBorder="1" applyAlignment="1">
      <alignment vertical="center"/>
    </xf>
    <xf numFmtId="0" fontId="5" fillId="2" borderId="17" xfId="0" applyFont="1" applyFill="1" applyBorder="1" applyAlignment="1">
      <alignment horizontal="left" vertical="center" indent="1"/>
    </xf>
    <xf numFmtId="0" fontId="6" fillId="2" borderId="0" xfId="0" applyFont="1" applyFill="1"/>
    <xf numFmtId="0" fontId="1" fillId="0" borderId="17" xfId="0" applyFont="1" applyBorder="1" applyAlignment="1">
      <alignment vertical="center"/>
    </xf>
    <xf numFmtId="0" fontId="1" fillId="0" borderId="17" xfId="0" applyFont="1" applyBorder="1"/>
    <xf numFmtId="0" fontId="3" fillId="8" borderId="17" xfId="0" applyFont="1" applyFill="1" applyBorder="1" applyAlignment="1">
      <alignment vertical="center"/>
    </xf>
    <xf numFmtId="164" fontId="7" fillId="8" borderId="18" xfId="0" applyFont="1" applyNumberFormat="1" applyFill="1" applyBorder="1" applyAlignment="1">
      <alignment horizontal="center" vertical="center"/>
    </xf>
    <xf numFmtId="165" fontId="7" fillId="8" borderId="19" xfId="0" applyFont="1" applyNumberFormat="1" applyFill="1" applyBorder="1" applyAlignment="1">
      <alignment horizontal="center" vertical="center"/>
    </xf>
    <xf numFmtId="165" fontId="7" fillId="8" borderId="2" xfId="0" applyFont="1" applyNumberFormat="1" applyFill="1" applyBorder="1" applyAlignment="1">
      <alignment horizontal="center" vertical="center"/>
    </xf>
    <xf numFmtId="0" fontId="3" fillId="9" borderId="17" xfId="0" applyFont="1" applyFill="1" applyBorder="1" applyAlignment="1">
      <alignment vertical="center"/>
    </xf>
    <xf numFmtId="164" fontId="7" fillId="9" borderId="18" xfId="0" applyFont="1" applyNumberFormat="1" applyFill="1" applyBorder="1" applyAlignment="1">
      <alignment horizontal="center" vertical="center"/>
    </xf>
    <xf numFmtId="165" fontId="7" fillId="9" borderId="19" xfId="0" applyFont="1" applyNumberFormat="1" applyFill="1" applyBorder="1" applyAlignment="1">
      <alignment horizontal="center" vertical="center"/>
    </xf>
    <xf numFmtId="165" fontId="7" fillId="9" borderId="2" xfId="0" applyFont="1" applyNumberFormat="1" applyFill="1" applyBorder="1" applyAlignment="1">
      <alignment horizontal="center" vertical="center"/>
    </xf>
    <xf numFmtId="0" fontId="8" fillId="2" borderId="0" xfId="0" applyFont="1" applyFill="1"/>
    <xf numFmtId="0" fontId="3" fillId="10" borderId="17" xfId="0" applyFont="1" applyFill="1" applyBorder="1" applyAlignment="1">
      <alignment vertical="center"/>
    </xf>
    <xf numFmtId="164" fontId="7" fillId="10" borderId="18" xfId="0" applyFont="1" applyNumberFormat="1" applyFill="1" applyBorder="1" applyAlignment="1">
      <alignment horizontal="center" vertical="center"/>
    </xf>
    <xf numFmtId="165" fontId="7" fillId="10" borderId="19" xfId="0" applyFont="1" applyNumberFormat="1" applyFill="1" applyBorder="1" applyAlignment="1">
      <alignment horizontal="center" vertical="center"/>
    </xf>
    <xf numFmtId="165" fontId="7" fillId="10" borderId="2" xfId="0" applyFont="1" applyNumberFormat="1" applyFill="1" applyBorder="1" applyAlignment="1">
      <alignment horizontal="center" vertical="center"/>
    </xf>
    <xf numFmtId="0" fontId="1" fillId="2" borderId="20" xfId="0" applyFont="1" applyFill="1" applyBorder="1" applyAlignment="1">
      <alignment vertical="center"/>
    </xf>
    <xf numFmtId="0" fontId="1" fillId="2" borderId="21" xfId="0" applyFont="1" applyFill="1" applyBorder="1" applyAlignment="1">
      <alignment vertical="center"/>
    </xf>
    <xf numFmtId="164" fontId="1" fillId="2" borderId="22" xfId="0" applyFont="1" applyNumberFormat="1" applyFill="1" applyBorder="1" applyAlignment="1">
      <alignment horizontal="center" vertical="center"/>
    </xf>
    <xf numFmtId="0" fontId="5" fillId="2" borderId="0" xfId="0" applyFont="1" applyFill="1"/>
    <xf numFmtId="165" fontId="1" fillId="2" borderId="23" xfId="0" applyFont="1" applyNumberFormat="1" applyFill="1" applyBorder="1" applyAlignment="1">
      <alignment horizontal="center" vertical="center"/>
    </xf>
    <xf numFmtId="165" fontId="1" fillId="2" borderId="24" xfId="0" applyFont="1" applyNumberFormat="1" applyFill="1" applyBorder="1" applyAlignment="1">
      <alignment horizontal="center" vertical="center"/>
    </xf>
    <xf numFmtId="0" fontId="1" fillId="2" borderId="25" xfId="0" applyFont="1" applyFill="1" applyBorder="1"/>
    <xf numFmtId="165" fontId="1" fillId="2" borderId="26" xfId="0" applyFont="1" applyNumberFormat="1" applyFill="1" applyBorder="1" applyAlignment="1">
      <alignment horizontal="center"/>
    </xf>
    <xf numFmtId="164" fontId="7" fillId="11" borderId="18" xfId="0" applyFont="1" applyNumberFormat="1" applyFill="1" applyBorder="1" applyAlignment="1">
      <alignment horizontal="center" vertical="center"/>
    </xf>
    <xf numFmtId="165" fontId="7" fillId="11" borderId="19" xfId="0" applyFont="1" applyNumberFormat="1" applyFill="1" applyBorder="1" applyAlignment="1">
      <alignment horizontal="center" vertical="center"/>
    </xf>
    <xf numFmtId="165" fontId="7" fillId="11" borderId="2" xfId="0" applyFont="1" applyNumberFormat="1" applyFill="1" applyBorder="1" applyAlignment="1">
      <alignment horizontal="center" vertical="center"/>
    </xf>
    <xf numFmtId="0" fontId="9" fillId="2" borderId="0" xfId="0" applyFont="1" applyFill="1"/>
    <xf numFmtId="164" fontId="1" fillId="2" borderId="18" xfId="0" applyFont="1" applyNumberFormat="1" applyFill="1" applyBorder="1" applyAlignment="1">
      <alignment horizontal="center"/>
    </xf>
    <xf numFmtId="165" fontId="1" fillId="2" borderId="19" xfId="0" applyFont="1" applyNumberFormat="1" applyFill="1" applyBorder="1" applyAlignment="1">
      <alignment horizontal="center"/>
    </xf>
    <xf numFmtId="165" fontId="1" fillId="2" borderId="2" xfId="0" applyFont="1" applyNumberFormat="1" applyFill="1" applyBorder="1" applyAlignment="1">
      <alignment horizontal="center"/>
    </xf>
    <xf numFmtId="164" fontId="7" fillId="12" borderId="22" xfId="0" applyFont="1" applyNumberFormat="1" applyFill="1" applyBorder="1" applyAlignment="1">
      <alignment horizontal="center" vertical="center"/>
    </xf>
    <xf numFmtId="165" fontId="7" fillId="12" borderId="23" xfId="0" applyFont="1" applyNumberFormat="1" applyFill="1" applyBorder="1" applyAlignment="1">
      <alignment horizontal="center" vertical="center"/>
    </xf>
    <xf numFmtId="165" fontId="7" fillId="12" borderId="24" xfId="0" applyFont="1" applyNumberFormat="1" applyFill="1" applyBorder="1" applyAlignment="1">
      <alignment horizontal="center" vertical="center"/>
    </xf>
    <xf numFmtId="0" fontId="1" fillId="13" borderId="27" xfId="0" applyFont="1" applyFill="1" applyBorder="1" applyAlignment="1">
      <alignment horizontal="center" vertical="center" wrapText="1"/>
    </xf>
    <xf numFmtId="0" fontId="1" fillId="14" borderId="28" xfId="0" applyFont="1" applyFill="1" applyBorder="1" applyAlignment="1">
      <alignment horizontal="center"/>
    </xf>
    <xf numFmtId="0" fontId="2" fillId="2" borderId="0" xfId="0" applyFont="1" applyFill="1"/>
    <xf numFmtId="0" fontId="1" fillId="14" borderId="29" xfId="0" applyFont="1" applyFill="1" applyBorder="1" applyAlignment="1">
      <alignment horizontal="center"/>
    </xf>
    <xf numFmtId="0" fontId="7" fillId="8" borderId="29" xfId="0" applyFont="1" applyFill="1" applyBorder="1" applyAlignment="1">
      <alignment horizontal="center"/>
    </xf>
    <xf numFmtId="0" fontId="7" fillId="9" borderId="29" xfId="0" applyFont="1" applyFill="1" applyBorder="1" applyAlignment="1">
      <alignment horizontal="center"/>
    </xf>
    <xf numFmtId="0" fontId="7" fillId="10" borderId="29" xfId="0" applyFont="1" applyFill="1" applyBorder="1" applyAlignment="1">
      <alignment horizontal="center"/>
    </xf>
    <xf numFmtId="0" fontId="1" fillId="14" borderId="30" xfId="0" applyFont="1" applyFill="1" applyBorder="1" applyAlignment="1">
      <alignment horizontal="center"/>
    </xf>
    <xf numFmtId="0" fontId="1" fillId="15" borderId="28" xfId="0" applyFont="1" applyFill="1" applyBorder="1"/>
    <xf numFmtId="0" fontId="1" fillId="15" borderId="29" xfId="0" applyFont="1" applyFill="1" applyBorder="1" applyAlignment="1">
      <alignment horizontal="center"/>
    </xf>
    <xf numFmtId="0" fontId="7" fillId="11" borderId="29" xfId="0" applyFont="1" applyFill="1" applyBorder="1" applyAlignment="1">
      <alignment horizontal="center"/>
    </xf>
    <xf numFmtId="0" fontId="1" fillId="13" borderId="31" xfId="0" applyFont="1" applyFill="1" applyBorder="1" applyAlignment="1">
      <alignment horizontal="center" vertical="center" wrapText="1"/>
    </xf>
    <xf numFmtId="0" fontId="1" fillId="15" borderId="30" xfId="0" applyFont="1" applyFill="1" applyBorder="1" applyAlignment="1">
      <alignment horizontal="center"/>
    </xf>
    <xf numFmtId="0" fontId="1" fillId="16" borderId="32" xfId="0" applyFont="1" applyFill="1" applyBorder="1" applyAlignment="1">
      <alignment horizontal="center"/>
    </xf>
    <xf numFmtId="0" fontId="1" fillId="16" borderId="29" xfId="0" applyFont="1" applyFill="1" applyBorder="1" applyAlignment="1">
      <alignment horizontal="center"/>
    </xf>
    <xf numFmtId="0" fontId="7" fillId="12" borderId="30" xfId="0" applyFont="1" applyFill="1" applyBorder="1" applyAlignment="1">
      <alignment horizontal="center"/>
    </xf>
    <xf numFmtId="0" fontId="3" fillId="11" borderId="33" xfId="0" applyFont="1" applyFill="1" applyBorder="1" applyAlignment="1">
      <alignment vertical="center"/>
    </xf>
    <xf numFmtId="0" fontId="3" fillId="12" borderId="34" xfId="0" applyFont="1" applyFill="1" applyBorder="1" applyAlignment="1">
      <alignment vertical="center"/>
    </xf>
    <xf numFmtId="0" fontId="7" fillId="2" borderId="25" xfId="0" applyFont="1" applyFill="1" applyBorder="1"/>
    <xf numFmtId="164" fontId="1" fillId="2" borderId="35" xfId="0" applyFont="1" applyNumberFormat="1" applyFill="1" applyBorder="1" applyAlignment="1">
      <alignment horizontal="center"/>
    </xf>
    <xf numFmtId="0" fontId="3" fillId="3" borderId="9"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1" fillId="13" borderId="39" xfId="0" applyFont="1" applyFill="1" applyBorder="1" applyAlignment="1">
      <alignment horizontal="center" vertical="center" wrapText="1"/>
    </xf>
    <xf numFmtId="0" fontId="1" fillId="13" borderId="40"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6" fillId="0" borderId="0" xfId="0" applyFont="1"/>
    <xf numFmtId="165" fontId="7" fillId="8" borderId="0" xfId="0" applyFont="1" applyNumberFormat="1" applyFill="1" applyAlignment="1">
      <alignment horizontal="center" vertical="center"/>
    </xf>
    <xf numFmtId="165" fontId="7" fillId="9" borderId="0" xfId="0" applyFont="1" applyNumberFormat="1" applyFill="1" applyAlignment="1">
      <alignment horizontal="center" vertical="center"/>
    </xf>
    <xf numFmtId="165" fontId="7" fillId="10" borderId="0" xfId="0" applyFont="1" applyNumberFormat="1" applyFill="1" applyAlignment="1">
      <alignment horizontal="center" vertical="center"/>
    </xf>
    <xf numFmtId="165" fontId="1" fillId="2" borderId="0" xfId="0" applyFont="1" applyNumberFormat="1" applyFill="1" applyAlignment="1">
      <alignment horizontal="center" vertical="center"/>
    </xf>
    <xf numFmtId="165" fontId="1" fillId="2" borderId="42" xfId="0" applyFont="1" applyNumberFormat="1" applyFill="1" applyBorder="1" applyAlignment="1">
      <alignment horizontal="center" vertical="center"/>
    </xf>
    <xf numFmtId="165" fontId="7" fillId="11" borderId="0" xfId="0" applyFont="1" applyNumberFormat="1" applyFill="1" applyAlignment="1">
      <alignment horizontal="center" vertical="center"/>
    </xf>
    <xf numFmtId="165" fontId="1" fillId="2" borderId="0" xfId="0" applyFont="1" applyNumberFormat="1" applyFill="1" applyAlignment="1">
      <alignment horizontal="center"/>
    </xf>
    <xf numFmtId="165" fontId="7" fillId="12" borderId="42" xfId="0" applyFont="1" applyNumberFormat="1" applyFill="1" applyBorder="1" applyAlignment="1">
      <alignment horizontal="center" vertical="center"/>
    </xf>
    <xf numFmtId="0" fontId="1" fillId="17" borderId="18" xfId="0" applyFont="1" applyFill="1" applyBorder="1" applyAlignment="1">
      <alignment horizontal="center"/>
    </xf>
    <xf numFmtId="0" fontId="1" fillId="17" borderId="0" xfId="0" applyFont="1" applyFill="1" applyAlignment="1">
      <alignment horizontal="center"/>
    </xf>
    <xf numFmtId="164" fontId="1" fillId="17" borderId="18" xfId="0" applyFont="1" applyNumberFormat="1" applyFill="1" applyBorder="1" applyAlignment="1">
      <alignment horizontal="center" vertical="center"/>
    </xf>
    <xf numFmtId="0" fontId="1" fillId="17" borderId="0" xfId="0" applyFont="1" applyFill="1" applyAlignment="1">
      <alignment horizontal="center" vertical="center"/>
    </xf>
    <xf numFmtId="0" fontId="1" fillId="17" borderId="18" xfId="0" applyFont="1" applyFill="1" applyBorder="1" applyAlignment="1">
      <alignment horizontal="center" vertical="center"/>
    </xf>
    <xf numFmtId="0" fontId="8" fillId="17" borderId="18" xfId="0" applyFont="1" applyFill="1" applyBorder="1" applyAlignment="1">
      <alignment vertical="center" wrapText="1"/>
    </xf>
    <xf numFmtId="0" fontId="8" fillId="17" borderId="0" xfId="0" applyFont="1" applyFill="1" applyAlignment="1">
      <alignment vertical="center" wrapText="1"/>
    </xf>
    <xf numFmtId="0" fontId="8" fillId="17" borderId="0" xfId="0" applyFont="1" applyFill="1" applyAlignment="1">
      <alignment horizontal="center" vertical="center" wrapText="1"/>
    </xf>
    <xf numFmtId="164" fontId="8" fillId="17" borderId="22" xfId="0" applyFont="1" applyNumberFormat="1" applyFill="1" applyBorder="1" applyAlignment="1">
      <alignment vertical="center" wrapText="1"/>
    </xf>
    <xf numFmtId="0" fontId="1" fillId="17" borderId="35" xfId="0" applyFont="1" applyFill="1" applyBorder="1" applyAlignment="1">
      <alignment horizontal="center" vertical="center"/>
    </xf>
    <xf numFmtId="0" fontId="1" fillId="17" borderId="22" xfId="0" applyFont="1" applyFill="1" applyBorder="1" applyAlignment="1">
      <alignment horizontal="center" vertical="center"/>
    </xf>
    <xf numFmtId="0" fontId="1" fillId="17" borderId="35" xfId="0" applyFont="1" applyFill="1" applyBorder="1" applyAlignment="1">
      <alignment horizont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3" fillId="18" borderId="7" xfId="0" applyFont="1" applyFill="1" applyBorder="1" applyAlignment="1">
      <alignment horizontal="center" vertical="center" wrapText="1"/>
    </xf>
    <xf numFmtId="0" fontId="3" fillId="18" borderId="43" xfId="0" applyFont="1" applyFill="1" applyBorder="1" applyAlignment="1">
      <alignment horizontal="center" vertical="center" wrapText="1"/>
    </xf>
    <xf numFmtId="0" fontId="3" fillId="18" borderId="8"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36"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19" borderId="16"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11" borderId="20" xfId="0" applyFont="1" applyFill="1" applyBorder="1" applyAlignment="1">
      <alignment vertical="center"/>
    </xf>
    <xf numFmtId="0" fontId="3" fillId="12" borderId="21" xfId="0" applyFont="1" applyFill="1" applyBorder="1" applyAlignment="1">
      <alignment vertical="center"/>
    </xf>
    <xf numFmtId="0" fontId="1" fillId="14" borderId="32" xfId="0" applyFont="1" applyFill="1" applyBorder="1" applyAlignment="1">
      <alignment horizontal="center"/>
    </xf>
    <xf numFmtId="164" fontId="1" fillId="2" borderId="45" xfId="0" applyFont="1" applyNumberFormat="1" applyFill="1" applyBorder="1" applyAlignment="1">
      <alignment horizontal="center"/>
    </xf>
    <xf numFmtId="0" fontId="1" fillId="13" borderId="39" xfId="0" applyFont="1" applyFill="1" applyBorder="1" applyAlignment="1">
      <alignment horizontal="center" wrapText="1"/>
    </xf>
    <xf numFmtId="0" fontId="1" fillId="13" borderId="46" xfId="0" applyFont="1" applyFill="1" applyBorder="1" applyAlignment="1">
      <alignment horizontal="center" wrapText="1"/>
    </xf>
    <xf numFmtId="0" fontId="1" fillId="13" borderId="40" xfId="0" applyFont="1" applyFill="1" applyBorder="1" applyAlignment="1">
      <alignment horizontal="center" wrapText="1"/>
    </xf>
    <xf numFmtId="0" fontId="1" fillId="17" borderId="2" xfId="0" applyFont="1" applyFill="1" applyBorder="1" applyAlignment="1">
      <alignment horizontal="center"/>
    </xf>
    <xf numFmtId="0" fontId="8" fillId="17" borderId="42" xfId="0" applyFont="1" applyFill="1" applyBorder="1" applyAlignment="1">
      <alignment vertical="center" wrapText="1"/>
    </xf>
    <xf numFmtId="0" fontId="8" fillId="17" borderId="42" xfId="0" applyFont="1" applyFill="1" applyBorder="1" applyAlignment="1">
      <alignment horizontal="center" vertical="center" wrapText="1"/>
    </xf>
    <xf numFmtId="0" fontId="1" fillId="17" borderId="47" xfId="0" applyFont="1" applyFill="1" applyBorder="1" applyAlignment="1">
      <alignment horizontal="center"/>
    </xf>
    <xf numFmtId="0" fontId="1" fillId="17" borderId="26" xfId="0" applyFont="1" applyFill="1" applyBorder="1" applyAlignment="1">
      <alignment horizontal="center"/>
    </xf>
    <xf numFmtId="0" fontId="1" fillId="17" borderId="47" xfId="0" applyFont="1" applyFill="1" applyBorder="1" applyAlignment="1">
      <alignment horizontal="center" vertical="center"/>
    </xf>
    <xf numFmtId="164" fontId="1" fillId="2" borderId="47" xfId="0" applyFont="1" applyNumberFormat="1" applyFill="1" applyBorder="1" applyAlignment="1">
      <alignment horizontal="center"/>
    </xf>
    <xf numFmtId="164" fontId="1" fillId="2" borderId="26" xfId="0" applyFont="1" applyNumberFormat="1" applyFill="1" applyBorder="1" applyAlignment="1">
      <alignment horizontal="center"/>
    </xf>
    <xf numFmtId="0" fontId="1" fillId="17" borderId="42" xfId="0" applyFont="1" applyFill="1" applyBorder="1" applyAlignment="1">
      <alignment horizontal="center" vertical="center"/>
    </xf>
    <xf numFmtId="0" fontId="1" fillId="13" borderId="48" xfId="0" applyFont="1" applyFill="1" applyBorder="1" applyAlignment="1">
      <alignment horizontal="center" vertical="center" wrapText="1"/>
    </xf>
    <xf numFmtId="165" fontId="1" fillId="2" borderId="47" xfId="0" applyFont="1" applyNumberFormat="1" applyFill="1" applyBorder="1" applyAlignment="1">
      <alignment horizontal="center"/>
    </xf>
    <xf numFmtId="0" fontId="3" fillId="11" borderId="17" xfId="0" applyFont="1" applyFill="1" applyBorder="1" applyAlignment="1">
      <alignment vertical="center"/>
    </xf>
    <xf numFmtId="0" fontId="3" fillId="12" borderId="49" xfId="0" applyFont="1" applyFill="1" applyBorder="1" applyAlignment="1">
      <alignment vertical="center"/>
    </xf>
    <xf numFmtId="0" fontId="10" fillId="2" borderId="0" xfId="0" applyFont="1" applyFill="1"/>
    <xf numFmtId="0" fontId="11" fillId="0" borderId="0" xfId="0" applyFont="1"/>
    <xf numFmtId="0" fontId="3" fillId="18" borderId="3"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18" borderId="54" xfId="0" applyFont="1" applyFill="1" applyBorder="1" applyAlignment="1">
      <alignment horizontal="center" vertical="center" wrapText="1"/>
    </xf>
    <xf numFmtId="0" fontId="3" fillId="19" borderId="54"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1" fillId="13" borderId="56" xfId="0" applyFont="1" applyFill="1" applyBorder="1" applyAlignment="1">
      <alignment horizontal="center" vertical="center" wrapText="1"/>
    </xf>
    <xf numFmtId="0" fontId="1" fillId="14" borderId="57" xfId="0" applyFont="1" applyFill="1" applyBorder="1" applyAlignment="1">
      <alignment horizontal="center"/>
    </xf>
    <xf numFmtId="0" fontId="7" fillId="8" borderId="57" xfId="0" applyFont="1" applyFill="1" applyBorder="1" applyAlignment="1">
      <alignment horizontal="center"/>
    </xf>
    <xf numFmtId="0" fontId="7" fillId="9" borderId="57" xfId="0" applyFont="1" applyFill="1" applyBorder="1" applyAlignment="1">
      <alignment horizontal="center"/>
    </xf>
    <xf numFmtId="0" fontId="7" fillId="10" borderId="57" xfId="0" applyFont="1" applyFill="1" applyBorder="1" applyAlignment="1">
      <alignment horizontal="center"/>
    </xf>
    <xf numFmtId="0" fontId="1" fillId="15" borderId="57" xfId="0" applyFont="1" applyFill="1" applyBorder="1" applyAlignment="1">
      <alignment horizontal="center"/>
    </xf>
    <xf numFmtId="0" fontId="7" fillId="11" borderId="57" xfId="0" applyFont="1" applyFill="1" applyBorder="1" applyAlignment="1">
      <alignment horizontal="center"/>
    </xf>
    <xf numFmtId="0" fontId="1" fillId="16" borderId="57" xfId="0" applyFont="1" applyFill="1" applyBorder="1" applyAlignment="1">
      <alignment horizontal="center"/>
    </xf>
    <xf numFmtId="0" fontId="7" fillId="12" borderId="57" xfId="0" applyFont="1" applyFill="1" applyBorder="1" applyAlignment="1">
      <alignment horizontal="center"/>
    </xf>
    <xf numFmtId="164" fontId="7" fillId="12" borderId="18" xfId="0" applyFont="1" applyNumberFormat="1" applyFill="1" applyBorder="1" applyAlignment="1">
      <alignment horizontal="center" vertical="center"/>
    </xf>
    <xf numFmtId="166" fontId="1" fillId="2" borderId="19" xfId="0" applyFont="1" applyNumberFormat="1" applyFill="1" applyBorder="1" applyAlignment="1">
      <alignment horizontal="center" vertical="center"/>
    </xf>
    <xf numFmtId="167" fontId="7" fillId="8" borderId="19" xfId="0" applyFont="1" applyNumberFormat="1" applyFill="1" applyBorder="1" applyAlignment="1">
      <alignment horizontal="center" vertical="center"/>
    </xf>
    <xf numFmtId="168" fontId="7" fillId="9" borderId="19" xfId="0" applyFont="1" applyNumberFormat="1" applyFill="1" applyBorder="1" applyAlignment="1">
      <alignment horizontal="center" vertical="center"/>
    </xf>
    <xf numFmtId="169" fontId="7" fillId="10" borderId="19" xfId="0" applyFont="1" applyNumberFormat="1" applyFill="1" applyBorder="1" applyAlignment="1">
      <alignment horizontal="center" vertical="center"/>
    </xf>
    <xf numFmtId="170" fontId="7" fillId="11" borderId="19" xfId="0" applyFont="1" applyNumberFormat="1" applyFill="1" applyBorder="1" applyAlignment="1">
      <alignment horizontal="center" vertical="center"/>
    </xf>
    <xf numFmtId="171" fontId="7" fillId="12" borderId="19" xfId="0" applyFont="1" applyNumberFormat="1" applyFill="1" applyBorder="1" applyAlignment="1">
      <alignment horizontal="center" vertical="center"/>
    </xf>
    <xf numFmtId="0" fontId="1" fillId="14" borderId="58" xfId="0" applyFont="1" applyFill="1" applyBorder="1" applyAlignment="1">
      <alignment horizontal="center"/>
    </xf>
    <xf numFmtId="164" fontId="1" fillId="2" borderId="59" xfId="0" applyFont="1" applyNumberFormat="1" applyFill="1" applyBorder="1" applyAlignment="1">
      <alignment horizontal="center" vertical="center"/>
    </xf>
    <xf numFmtId="166" fontId="1" fillId="2" borderId="60" xfId="0" applyFont="1" applyNumberFormat="1" applyFill="1" applyBorder="1" applyAlignment="1">
      <alignment horizontal="center" vertical="center"/>
    </xf>
    <xf numFmtId="0" fontId="1" fillId="17" borderId="61" xfId="0" applyFont="1" applyFill="1" applyBorder="1" applyAlignment="1">
      <alignment horizontal="center" vertical="center"/>
    </xf>
    <xf numFmtId="0" fontId="1" fillId="15" borderId="58" xfId="0" applyFont="1" applyFill="1" applyBorder="1" applyAlignment="1">
      <alignment horizontal="center"/>
    </xf>
    <xf numFmtId="0" fontId="1" fillId="14" borderId="62" xfId="0" applyFont="1" applyFill="1" applyBorder="1" applyAlignment="1">
      <alignment horizontal="center"/>
    </xf>
    <xf numFmtId="164" fontId="1" fillId="2" borderId="45" xfId="0" applyFont="1" applyNumberFormat="1" applyFill="1" applyBorder="1" applyAlignment="1">
      <alignment horizontal="center" vertical="center"/>
    </xf>
    <xf numFmtId="166" fontId="1" fillId="2" borderId="63" xfId="0" applyFont="1" applyNumberFormat="1" applyFill="1" applyBorder="1" applyAlignment="1">
      <alignment horizontal="center" vertical="center"/>
    </xf>
    <xf numFmtId="0" fontId="1" fillId="17" borderId="64" xfId="0" applyFont="1" applyFill="1" applyBorder="1" applyAlignment="1">
      <alignment horizontal="center" vertical="center"/>
    </xf>
    <xf numFmtId="0" fontId="1" fillId="16" borderId="58" xfId="0" applyFont="1" applyFill="1" applyBorder="1" applyAlignment="1">
      <alignment horizontal="center"/>
    </xf>
    <xf numFmtId="0" fontId="1" fillId="2" borderId="33" xfId="0" applyFont="1" applyFill="1" applyBorder="1" applyAlignment="1">
      <alignment vertical="center"/>
    </xf>
    <xf numFmtId="0" fontId="3" fillId="12" borderId="33" xfId="0" applyFont="1" applyFill="1" applyBorder="1" applyAlignment="1">
      <alignment vertical="center"/>
    </xf>
    <xf numFmtId="0" fontId="5" fillId="0" borderId="33" xfId="0" applyFont="1" applyBorder="1" applyAlignment="1">
      <alignment horizontal="left" vertical="center" indent="1"/>
    </xf>
    <xf numFmtId="0" fontId="3" fillId="8" borderId="33" xfId="0" applyFont="1" applyFill="1" applyBorder="1" applyAlignment="1">
      <alignment vertical="center"/>
    </xf>
    <xf numFmtId="0" fontId="3" fillId="9" borderId="33" xfId="0" applyFont="1" applyFill="1" applyBorder="1" applyAlignment="1">
      <alignment vertical="center"/>
    </xf>
    <xf numFmtId="0" fontId="3" fillId="10" borderId="33" xfId="0" applyFont="1" applyFill="1" applyBorder="1" applyAlignment="1">
      <alignment vertical="center"/>
    </xf>
    <xf numFmtId="0" fontId="1" fillId="2" borderId="34" xfId="0" applyFont="1" applyFill="1" applyBorder="1" applyAlignment="1">
      <alignment vertical="center"/>
    </xf>
    <xf numFmtId="0" fontId="1" fillId="2" borderId="65" xfId="0" applyFont="1" applyFill="1" applyBorder="1" applyAlignment="1">
      <alignment vertical="center"/>
    </xf>
    <xf numFmtId="166" fontId="1" fillId="2" borderId="66" xfId="0" applyFont="1" applyNumberFormat="1" applyFill="1" applyBorder="1" applyAlignment="1">
      <alignment horizontal="center" vertical="center"/>
    </xf>
    <xf numFmtId="171" fontId="7" fillId="12" borderId="66" xfId="0" applyFont="1" applyNumberFormat="1" applyFill="1" applyBorder="1" applyAlignment="1">
      <alignment horizontal="center" vertical="center"/>
    </xf>
    <xf numFmtId="170" fontId="7" fillId="11" borderId="66" xfId="0" applyFont="1" applyNumberFormat="1" applyFill="1" applyBorder="1" applyAlignment="1">
      <alignment horizontal="center" vertical="center"/>
    </xf>
    <xf numFmtId="0" fontId="1" fillId="17" borderId="66" xfId="0" applyFont="1" applyFill="1" applyBorder="1" applyAlignment="1">
      <alignment horizontal="center" vertical="center"/>
    </xf>
    <xf numFmtId="167" fontId="7" fillId="8" borderId="66" xfId="0" applyFont="1" applyNumberFormat="1" applyFill="1" applyBorder="1" applyAlignment="1">
      <alignment horizontal="center" vertical="center"/>
    </xf>
    <xf numFmtId="168" fontId="7" fillId="9" borderId="66" xfId="0" applyFont="1" applyNumberFormat="1" applyFill="1" applyBorder="1" applyAlignment="1">
      <alignment horizontal="center" vertical="center"/>
    </xf>
    <xf numFmtId="169" fontId="7" fillId="10" borderId="66" xfId="0" applyFont="1" applyNumberFormat="1" applyFill="1" applyBorder="1" applyAlignment="1">
      <alignment horizontal="center" vertical="center"/>
    </xf>
    <xf numFmtId="166" fontId="1" fillId="2" borderId="67" xfId="0" applyFont="1" applyNumberFormat="1" applyFill="1" applyBorder="1" applyAlignment="1">
      <alignment horizontal="center" vertical="center"/>
    </xf>
    <xf numFmtId="0" fontId="1" fillId="17" borderId="67" xfId="0" applyFont="1" applyFill="1" applyBorder="1" applyAlignment="1">
      <alignment horizontal="center" vertical="center"/>
    </xf>
    <xf numFmtId="166" fontId="1" fillId="2" borderId="68" xfId="0" applyFont="1" applyNumberFormat="1" applyFill="1" applyBorder="1" applyAlignment="1">
      <alignment horizontal="center" vertical="center"/>
    </xf>
    <xf numFmtId="0" fontId="1" fillId="17" borderId="68" xfId="0" applyFont="1" applyFill="1" applyBorder="1" applyAlignment="1">
      <alignment horizontal="center" vertical="center"/>
    </xf>
    <xf numFmtId="0" fontId="3" fillId="5" borderId="54"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1" fillId="15" borderId="69" xfId="0" applyFont="1" applyFill="1" applyBorder="1" applyAlignment="1">
      <alignment horizontal="center"/>
    </xf>
    <xf numFmtId="164" fontId="1" fillId="2" borderId="70" xfId="0" applyFont="1" applyNumberFormat="1" applyFill="1" applyBorder="1" applyAlignment="1">
      <alignment horizontal="center" vertical="center"/>
    </xf>
    <xf numFmtId="166" fontId="1" fillId="2" borderId="71" xfId="0" applyFont="1" applyNumberFormat="1" applyFill="1" applyBorder="1" applyAlignment="1">
      <alignment horizontal="center" vertical="center"/>
    </xf>
    <xf numFmtId="0" fontId="1" fillId="15" borderId="72" xfId="0" applyFont="1" applyFill="1" applyBorder="1" applyAlignment="1">
      <alignment horizontal="center"/>
    </xf>
    <xf numFmtId="164" fontId="1" fillId="2" borderId="73" xfId="0" applyFont="1" applyNumberFormat="1" applyFill="1" applyBorder="1" applyAlignment="1">
      <alignment horizontal="center" vertical="center"/>
    </xf>
    <xf numFmtId="166" fontId="1" fillId="2" borderId="74" xfId="0" applyFont="1" applyNumberFormat="1" applyFill="1" applyBorder="1" applyAlignment="1">
      <alignment horizontal="center" vertical="center"/>
    </xf>
    <xf numFmtId="0" fontId="1" fillId="2" borderId="75" xfId="0" applyFont="1" applyFill="1" applyBorder="1" applyAlignment="1">
      <alignment vertical="center"/>
    </xf>
    <xf numFmtId="0" fontId="1" fillId="2" borderId="76" xfId="0" applyFont="1" applyFill="1" applyBorder="1" applyAlignment="1">
      <alignment vertical="center"/>
    </xf>
    <xf numFmtId="166" fontId="1" fillId="2" borderId="77" xfId="0" applyFont="1" applyNumberFormat="1" applyFill="1" applyBorder="1" applyAlignment="1">
      <alignment horizontal="center" vertical="center"/>
    </xf>
    <xf numFmtId="166" fontId="1" fillId="2" borderId="78" xfId="0" applyFont="1" applyNumberFormat="1" applyFill="1" applyBorder="1" applyAlignment="1">
      <alignment horizontal="center" vertical="center"/>
    </xf>
    <xf numFmtId="0" fontId="7" fillId="12" borderId="58" xfId="0" applyFont="1" applyFill="1" applyBorder="1" applyAlignment="1">
      <alignment horizontal="center"/>
    </xf>
    <xf numFmtId="164" fontId="7" fillId="12" borderId="59" xfId="0" applyFont="1" applyNumberFormat="1" applyFill="1" applyBorder="1" applyAlignment="1">
      <alignment horizontal="center" vertical="center"/>
    </xf>
    <xf numFmtId="171" fontId="7" fillId="12" borderId="60" xfId="0" applyFont="1" applyNumberFormat="1" applyFill="1" applyBorder="1" applyAlignment="1">
      <alignment horizontal="center" vertical="center"/>
    </xf>
    <xf numFmtId="171" fontId="7" fillId="12" borderId="67" xfId="0" applyFont="1" applyNumberFormat="1" applyFill="1" applyBorder="1" applyAlignment="1">
      <alignment horizontal="center" vertical="center"/>
    </xf>
    <xf numFmtId="0" fontId="3" fillId="18" borderId="79" xfId="0" applyFont="1" applyFill="1" applyBorder="1" applyAlignment="1">
      <alignment horizontal="center" vertical="center" wrapText="1"/>
    </xf>
    <xf numFmtId="0" fontId="3" fillId="18" borderId="55" xfId="0" applyFont="1" applyFill="1" applyBorder="1" applyAlignment="1">
      <alignment horizontal="center" vertical="center" wrapText="1"/>
    </xf>
    <xf numFmtId="2" fontId="1" fillId="2" borderId="18" xfId="0" applyFont="1" applyNumberFormat="1" applyFill="1" applyBorder="1" applyAlignment="1">
      <alignment horizontal="center" vertical="center"/>
    </xf>
    <xf numFmtId="2" fontId="7" fillId="8" borderId="18" xfId="0" applyFont="1" applyNumberFormat="1" applyFill="1" applyBorder="1" applyAlignment="1">
      <alignment horizontal="center" vertical="center"/>
    </xf>
    <xf numFmtId="2" fontId="7" fillId="9" borderId="18" xfId="0" applyFont="1" applyNumberFormat="1" applyFill="1" applyBorder="1" applyAlignment="1">
      <alignment horizontal="center" vertical="center"/>
    </xf>
    <xf numFmtId="2" fontId="7" fillId="10" borderId="18" xfId="0" applyFont="1" applyNumberFormat="1" applyFill="1" applyBorder="1" applyAlignment="1">
      <alignment horizontal="center" vertical="center"/>
    </xf>
    <xf numFmtId="2" fontId="7" fillId="11" borderId="18" xfId="0" applyFont="1" applyNumberFormat="1" applyFill="1" applyBorder="1" applyAlignment="1">
      <alignment horizontal="center" vertical="center"/>
    </xf>
    <xf numFmtId="172" fontId="6" fillId="20" borderId="80" xfId="0" applyFont="1" applyNumberFormat="1" applyFill="1" applyBorder="1" applyAlignment="1">
      <alignment horizontal="center" vertical="center"/>
    </xf>
    <xf numFmtId="173" fontId="12" fillId="21" borderId="80" xfId="0" applyFont="1" applyNumberFormat="1" applyFill="1" applyBorder="1" applyAlignment="1">
      <alignment horizontal="center" vertical="center"/>
    </xf>
    <xf numFmtId="174" fontId="12" fillId="22" borderId="80" xfId="0" applyFont="1" applyNumberFormat="1" applyFill="1" applyBorder="1" applyAlignment="1">
      <alignment horizontal="center" vertical="center"/>
    </xf>
    <xf numFmtId="175" fontId="12" fillId="23" borderId="80" xfId="0" applyFont="1" applyNumberFormat="1" applyFill="1" applyBorder="1" applyAlignment="1">
      <alignment horizontal="center" vertical="center"/>
    </xf>
    <xf numFmtId="176" fontId="12" fillId="24" borderId="80" xfId="0" applyFont="1" applyNumberFormat="1" applyFill="1" applyBorder="1" applyAlignment="1">
      <alignment horizontal="center" vertical="center"/>
    </xf>
    <xf numFmtId="2" fontId="1" fillId="2" borderId="59" xfId="0" applyFont="1" applyNumberFormat="1" applyFill="1" applyBorder="1" applyAlignment="1">
      <alignment horizontal="center" vertical="center"/>
    </xf>
    <xf numFmtId="172" fontId="6" fillId="20" borderId="81" xfId="0" applyFont="1" applyNumberFormat="1" applyFill="1" applyBorder="1" applyAlignment="1">
      <alignment horizontal="center" vertical="center"/>
    </xf>
    <xf numFmtId="2" fontId="1" fillId="2" borderId="45" xfId="0" applyFont="1" applyNumberFormat="1" applyFill="1" applyBorder="1" applyAlignment="1">
      <alignment horizontal="center" vertical="center"/>
    </xf>
    <xf numFmtId="172" fontId="6" fillId="20" borderId="82" xfId="0" applyFont="1" applyNumberFormat="1" applyFill="1" applyBorder="1" applyAlignment="1">
      <alignment horizontal="center" vertical="center"/>
    </xf>
    <xf numFmtId="2" fontId="7" fillId="12" borderId="59" xfId="0" applyFont="1" applyNumberFormat="1" applyFill="1" applyBorder="1" applyAlignment="1">
      <alignment horizontal="center" vertical="center"/>
    </xf>
    <xf numFmtId="177" fontId="12" fillId="25" borderId="81" xfId="0" applyFont="1" applyNumberFormat="1" applyFill="1" applyBorder="1" applyAlignment="1">
      <alignment horizontal="center" vertical="center"/>
    </xf>
    <xf numFmtId="172" fontId="6" fillId="20" borderId="66" xfId="0" applyFont="1" applyNumberFormat="1" applyFill="1" applyBorder="1" applyAlignment="1">
      <alignment horizontal="center" vertical="center"/>
    </xf>
    <xf numFmtId="176" fontId="12" fillId="24" borderId="66" xfId="0" applyFont="1" applyNumberFormat="1" applyFill="1" applyBorder="1" applyAlignment="1">
      <alignment horizontal="center" vertical="center"/>
    </xf>
    <xf numFmtId="173" fontId="12" fillId="21" borderId="66" xfId="0" applyFont="1" applyNumberFormat="1" applyFill="1" applyBorder="1" applyAlignment="1">
      <alignment horizontal="center" vertical="center"/>
    </xf>
    <xf numFmtId="174" fontId="12" fillId="22" borderId="66" xfId="0" applyFont="1" applyNumberFormat="1" applyFill="1" applyBorder="1" applyAlignment="1">
      <alignment horizontal="center" vertical="center"/>
    </xf>
    <xf numFmtId="175" fontId="12" fillId="23" borderId="66" xfId="0" applyFont="1" applyNumberFormat="1" applyFill="1" applyBorder="1" applyAlignment="1">
      <alignment horizontal="center" vertical="center"/>
    </xf>
    <xf numFmtId="172" fontId="6" fillId="20" borderId="67" xfId="0" applyFont="1" applyNumberFormat="1" applyFill="1" applyBorder="1" applyAlignment="1">
      <alignment horizontal="center" vertical="center"/>
    </xf>
    <xf numFmtId="172" fontId="6" fillId="20" borderId="68" xfId="0" applyFont="1" applyNumberFormat="1" applyFill="1" applyBorder="1" applyAlignment="1">
      <alignment horizontal="center" vertical="center"/>
    </xf>
    <xf numFmtId="177" fontId="12" fillId="25" borderId="67" xfId="0" applyFont="1" applyNumberFormat="1" applyFill="1" applyBorder="1" applyAlignment="1">
      <alignment horizontal="center" vertical="center"/>
    </xf>
    <xf numFmtId="178" fontId="6" fillId="20" borderId="80" xfId="0" applyFont="1" applyNumberFormat="1" applyFill="1" applyBorder="1" applyAlignment="1">
      <alignment horizontal="center" vertical="center"/>
    </xf>
    <xf numFmtId="179" fontId="12" fillId="21" borderId="80" xfId="0" applyFont="1" applyNumberFormat="1" applyFill="1" applyBorder="1" applyAlignment="1">
      <alignment horizontal="center" vertical="center"/>
    </xf>
    <xf numFmtId="180" fontId="12" fillId="22" borderId="80" xfId="0" applyFont="1" applyNumberFormat="1" applyFill="1" applyBorder="1" applyAlignment="1">
      <alignment horizontal="center" vertical="center"/>
    </xf>
    <xf numFmtId="181" fontId="12" fillId="23" borderId="80" xfId="0" applyFont="1" applyNumberFormat="1" applyFill="1" applyBorder="1" applyAlignment="1">
      <alignment horizontal="center" vertical="center"/>
    </xf>
    <xf numFmtId="182" fontId="12" fillId="24" borderId="80" xfId="0" applyFont="1" applyNumberFormat="1" applyFill="1" applyBorder="1" applyAlignment="1">
      <alignment horizontal="center" vertical="center"/>
    </xf>
    <xf numFmtId="178" fontId="6" fillId="20" borderId="81" xfId="0" applyFont="1" applyNumberFormat="1" applyFill="1" applyBorder="1" applyAlignment="1">
      <alignment horizontal="center" vertical="center"/>
    </xf>
    <xf numFmtId="178" fontId="6" fillId="20" borderId="82" xfId="0" applyFont="1" applyNumberFormat="1" applyFill="1" applyBorder="1" applyAlignment="1">
      <alignment horizontal="center" vertical="center"/>
    </xf>
    <xf numFmtId="183" fontId="12" fillId="25" borderId="81" xfId="0" applyFont="1" applyNumberFormat="1" applyFill="1" applyBorder="1" applyAlignment="1">
      <alignment horizontal="center" vertical="center"/>
    </xf>
    <xf numFmtId="178" fontId="6" fillId="20" borderId="66" xfId="0" applyFont="1" applyNumberFormat="1" applyFill="1" applyBorder="1" applyAlignment="1">
      <alignment horizontal="center" vertical="center"/>
    </xf>
    <xf numFmtId="182" fontId="12" fillId="24" borderId="66" xfId="0" applyFont="1" applyNumberFormat="1" applyFill="1" applyBorder="1" applyAlignment="1">
      <alignment horizontal="center" vertical="center"/>
    </xf>
    <xf numFmtId="179" fontId="12" fillId="21" borderId="66" xfId="0" applyFont="1" applyNumberFormat="1" applyFill="1" applyBorder="1" applyAlignment="1">
      <alignment horizontal="center" vertical="center"/>
    </xf>
    <xf numFmtId="180" fontId="12" fillId="22" borderId="66" xfId="0" applyFont="1" applyNumberFormat="1" applyFill="1" applyBorder="1" applyAlignment="1">
      <alignment horizontal="center" vertical="center"/>
    </xf>
    <xf numFmtId="181" fontId="12" fillId="23" borderId="66" xfId="0" applyFont="1" applyNumberFormat="1" applyFill="1" applyBorder="1" applyAlignment="1">
      <alignment horizontal="center" vertical="center"/>
    </xf>
    <xf numFmtId="178" fontId="6" fillId="20" borderId="67" xfId="0" applyFont="1" applyNumberFormat="1" applyFill="1" applyBorder="1" applyAlignment="1">
      <alignment horizontal="center" vertical="center"/>
    </xf>
    <xf numFmtId="178" fontId="6" fillId="20" borderId="68" xfId="0" applyFont="1" applyNumberFormat="1" applyFill="1" applyBorder="1" applyAlignment="1">
      <alignment horizontal="center" vertical="center"/>
    </xf>
    <xf numFmtId="183" fontId="12" fillId="25" borderId="67" xfId="0" applyFont="1" applyNumberFormat="1" applyFill="1" applyBorder="1" applyAlignment="1">
      <alignment horizontal="center" vertical="center"/>
    </xf>
    <xf numFmtId="184" fontId="6" fillId="20" borderId="80" xfId="0" applyFont="1" applyNumberFormat="1" applyFill="1" applyBorder="1" applyAlignment="1">
      <alignment horizontal="center" vertical="center"/>
    </xf>
    <xf numFmtId="185" fontId="12" fillId="21" borderId="80" xfId="0" applyFont="1" applyNumberFormat="1" applyFill="1" applyBorder="1" applyAlignment="1">
      <alignment horizontal="center" vertical="center"/>
    </xf>
    <xf numFmtId="186" fontId="12" fillId="22" borderId="80" xfId="0" applyFont="1" applyNumberFormat="1" applyFill="1" applyBorder="1" applyAlignment="1">
      <alignment horizontal="center" vertical="center"/>
    </xf>
    <xf numFmtId="187" fontId="12" fillId="23" borderId="80" xfId="0" applyFont="1" applyNumberFormat="1" applyFill="1" applyBorder="1" applyAlignment="1">
      <alignment horizontal="center" vertical="center"/>
    </xf>
    <xf numFmtId="188" fontId="12" fillId="24" borderId="80" xfId="0" applyFont="1" applyNumberFormat="1" applyFill="1" applyBorder="1" applyAlignment="1">
      <alignment horizontal="center" vertical="center"/>
    </xf>
    <xf numFmtId="184" fontId="6" fillId="20" borderId="81" xfId="0" applyFont="1" applyNumberFormat="1" applyFill="1" applyBorder="1" applyAlignment="1">
      <alignment horizontal="center" vertical="center"/>
    </xf>
    <xf numFmtId="184" fontId="6" fillId="20" borderId="82" xfId="0" applyFont="1" applyNumberFormat="1" applyFill="1" applyBorder="1" applyAlignment="1">
      <alignment horizontal="center" vertical="center"/>
    </xf>
    <xf numFmtId="189" fontId="12" fillId="25" borderId="81" xfId="0" applyFont="1" applyNumberFormat="1" applyFill="1" applyBorder="1" applyAlignment="1">
      <alignment horizontal="center" vertical="center"/>
    </xf>
    <xf numFmtId="184" fontId="6" fillId="20" borderId="66" xfId="0" applyFont="1" applyNumberFormat="1" applyFill="1" applyBorder="1" applyAlignment="1">
      <alignment horizontal="center" vertical="center"/>
    </xf>
    <xf numFmtId="188" fontId="12" fillId="24" borderId="66" xfId="0" applyFont="1" applyNumberFormat="1" applyFill="1" applyBorder="1" applyAlignment="1">
      <alignment horizontal="center" vertical="center"/>
    </xf>
    <xf numFmtId="185" fontId="12" fillId="21" borderId="66" xfId="0" applyFont="1" applyNumberFormat="1" applyFill="1" applyBorder="1" applyAlignment="1">
      <alignment horizontal="center" vertical="center"/>
    </xf>
    <xf numFmtId="186" fontId="12" fillId="22" borderId="66" xfId="0" applyFont="1" applyNumberFormat="1" applyFill="1" applyBorder="1" applyAlignment="1">
      <alignment horizontal="center" vertical="center"/>
    </xf>
    <xf numFmtId="187" fontId="12" fillId="23" borderId="66" xfId="0" applyFont="1" applyNumberFormat="1" applyFill="1" applyBorder="1" applyAlignment="1">
      <alignment horizontal="center" vertical="center"/>
    </xf>
    <xf numFmtId="184" fontId="6" fillId="20" borderId="67" xfId="0" applyFont="1" applyNumberFormat="1" applyFill="1" applyBorder="1" applyAlignment="1">
      <alignment horizontal="center" vertical="center"/>
    </xf>
    <xf numFmtId="184" fontId="6" fillId="20" borderId="68" xfId="0" applyFont="1" applyNumberFormat="1" applyFill="1" applyBorder="1" applyAlignment="1">
      <alignment horizontal="center" vertical="center"/>
    </xf>
    <xf numFmtId="189" fontId="12" fillId="25" borderId="67" xfId="0" applyFont="1" applyNumberFormat="1" applyFill="1" applyBorder="1" applyAlignment="1">
      <alignment horizontal="center" vertical="center"/>
    </xf>
    <xf numFmtId="190" fontId="6" fillId="20" borderId="80" xfId="0" applyFont="1" applyNumberFormat="1" applyFill="1" applyBorder="1" applyAlignment="1">
      <alignment horizontal="center" vertical="center"/>
    </xf>
    <xf numFmtId="191" fontId="12" fillId="21" borderId="80" xfId="0" applyFont="1" applyNumberFormat="1" applyFill="1" applyBorder="1" applyAlignment="1">
      <alignment horizontal="center" vertical="center"/>
    </xf>
    <xf numFmtId="192" fontId="12" fillId="22" borderId="80" xfId="0" applyFont="1" applyNumberFormat="1" applyFill="1" applyBorder="1" applyAlignment="1">
      <alignment horizontal="center" vertical="center"/>
    </xf>
    <xf numFmtId="193" fontId="12" fillId="23" borderId="80" xfId="0" applyFont="1" applyNumberFormat="1" applyFill="1" applyBorder="1" applyAlignment="1">
      <alignment horizontal="center" vertical="center"/>
    </xf>
    <xf numFmtId="194" fontId="12" fillId="24" borderId="80" xfId="0" applyFont="1" applyNumberFormat="1" applyFill="1" applyBorder="1" applyAlignment="1">
      <alignment horizontal="center" vertical="center"/>
    </xf>
    <xf numFmtId="190" fontId="6" fillId="20" borderId="81" xfId="0" applyFont="1" applyNumberFormat="1" applyFill="1" applyBorder="1" applyAlignment="1">
      <alignment horizontal="center" vertical="center"/>
    </xf>
    <xf numFmtId="190" fontId="6" fillId="20" borderId="82" xfId="0" applyFont="1" applyNumberFormat="1" applyFill="1" applyBorder="1" applyAlignment="1">
      <alignment horizontal="center" vertical="center"/>
    </xf>
    <xf numFmtId="195" fontId="12" fillId="25" borderId="81" xfId="0" applyFont="1" applyNumberFormat="1" applyFill="1" applyBorder="1" applyAlignment="1">
      <alignment horizontal="center" vertical="center"/>
    </xf>
    <xf numFmtId="190" fontId="6" fillId="20" borderId="66" xfId="0" applyFont="1" applyNumberFormat="1" applyFill="1" applyBorder="1" applyAlignment="1">
      <alignment horizontal="center" vertical="center"/>
    </xf>
    <xf numFmtId="194" fontId="12" fillId="24" borderId="66" xfId="0" applyFont="1" applyNumberFormat="1" applyFill="1" applyBorder="1" applyAlignment="1">
      <alignment horizontal="center" vertical="center"/>
    </xf>
    <xf numFmtId="191" fontId="12" fillId="21" borderId="66" xfId="0" applyFont="1" applyNumberFormat="1" applyFill="1" applyBorder="1" applyAlignment="1">
      <alignment horizontal="center" vertical="center"/>
    </xf>
    <xf numFmtId="192" fontId="12" fillId="22" borderId="66" xfId="0" applyFont="1" applyNumberFormat="1" applyFill="1" applyBorder="1" applyAlignment="1">
      <alignment horizontal="center" vertical="center"/>
    </xf>
    <xf numFmtId="193" fontId="12" fillId="23" borderId="66" xfId="0" applyFont="1" applyNumberFormat="1" applyFill="1" applyBorder="1" applyAlignment="1">
      <alignment horizontal="center" vertical="center"/>
    </xf>
    <xf numFmtId="190" fontId="6" fillId="20" borderId="67" xfId="0" applyFont="1" applyNumberFormat="1" applyFill="1" applyBorder="1" applyAlignment="1">
      <alignment horizontal="center" vertical="center"/>
    </xf>
    <xf numFmtId="190" fontId="6" fillId="20" borderId="68" xfId="0" applyFont="1" applyNumberFormat="1" applyFill="1" applyBorder="1" applyAlignment="1">
      <alignment horizontal="center" vertical="center"/>
    </xf>
    <xf numFmtId="195" fontId="12" fillId="25" borderId="67" xfId="0" applyFont="1" applyNumberFormat="1" applyFill="1" applyBorder="1" applyAlignment="1">
      <alignment horizontal="center" vertical="center"/>
    </xf>
    <xf numFmtId="196" fontId="6" fillId="20" borderId="80" xfId="0" applyFont="1" applyNumberFormat="1" applyFill="1" applyBorder="1" applyAlignment="1">
      <alignment horizontal="center" vertical="center"/>
    </xf>
    <xf numFmtId="197" fontId="12" fillId="21" borderId="80" xfId="0" applyFont="1" applyNumberFormat="1" applyFill="1" applyBorder="1" applyAlignment="1">
      <alignment horizontal="center" vertical="center"/>
    </xf>
    <xf numFmtId="198" fontId="12" fillId="22" borderId="80" xfId="0" applyFont="1" applyNumberFormat="1" applyFill="1" applyBorder="1" applyAlignment="1">
      <alignment horizontal="center" vertical="center"/>
    </xf>
    <xf numFmtId="199" fontId="12" fillId="23" borderId="80" xfId="0" applyFont="1" applyNumberFormat="1" applyFill="1" applyBorder="1" applyAlignment="1">
      <alignment horizontal="center" vertical="center"/>
    </xf>
    <xf numFmtId="200" fontId="12" fillId="24" borderId="80" xfId="0" applyFont="1" applyNumberFormat="1" applyFill="1" applyBorder="1" applyAlignment="1">
      <alignment horizontal="center" vertical="center"/>
    </xf>
    <xf numFmtId="196" fontId="6" fillId="20" borderId="81" xfId="0" applyFont="1" applyNumberFormat="1" applyFill="1" applyBorder="1" applyAlignment="1">
      <alignment horizontal="center" vertical="center"/>
    </xf>
    <xf numFmtId="196" fontId="6" fillId="20" borderId="82" xfId="0" applyFont="1" applyNumberFormat="1" applyFill="1" applyBorder="1" applyAlignment="1">
      <alignment horizontal="center" vertical="center"/>
    </xf>
    <xf numFmtId="201" fontId="12" fillId="25" borderId="81" xfId="0" applyFont="1" applyNumberFormat="1" applyFill="1" applyBorder="1" applyAlignment="1">
      <alignment horizontal="center" vertical="center"/>
    </xf>
    <xf numFmtId="196" fontId="6" fillId="20" borderId="66" xfId="0" applyFont="1" applyNumberFormat="1" applyFill="1" applyBorder="1" applyAlignment="1">
      <alignment horizontal="center" vertical="center"/>
    </xf>
    <xf numFmtId="200" fontId="12" fillId="24" borderId="66" xfId="0" applyFont="1" applyNumberFormat="1" applyFill="1" applyBorder="1" applyAlignment="1">
      <alignment horizontal="center" vertical="center"/>
    </xf>
    <xf numFmtId="197" fontId="12" fillId="21" borderId="66" xfId="0" applyFont="1" applyNumberFormat="1" applyFill="1" applyBorder="1" applyAlignment="1">
      <alignment horizontal="center" vertical="center"/>
    </xf>
    <xf numFmtId="198" fontId="12" fillId="22" borderId="66" xfId="0" applyFont="1" applyNumberFormat="1" applyFill="1" applyBorder="1" applyAlignment="1">
      <alignment horizontal="center" vertical="center"/>
    </xf>
    <xf numFmtId="199" fontId="12" fillId="23" borderId="66" xfId="0" applyFont="1" applyNumberFormat="1" applyFill="1" applyBorder="1" applyAlignment="1">
      <alignment horizontal="center" vertical="center"/>
    </xf>
    <xf numFmtId="196" fontId="6" fillId="20" borderId="67" xfId="0" applyFont="1" applyNumberFormat="1" applyFill="1" applyBorder="1" applyAlignment="1">
      <alignment horizontal="center" vertical="center"/>
    </xf>
    <xf numFmtId="196" fontId="6" fillId="20" borderId="68" xfId="0" applyFont="1" applyNumberFormat="1" applyFill="1" applyBorder="1" applyAlignment="1">
      <alignment horizontal="center" vertical="center"/>
    </xf>
    <xf numFmtId="201" fontId="12" fillId="25" borderId="67" xfId="0" applyFont="1" applyNumberFormat="1" applyFill="1" applyBorder="1" applyAlignment="1">
      <alignment horizontal="center" vertical="center"/>
    </xf>
    <xf numFmtId="0" fontId="3" fillId="26" borderId="3" xfId="0" applyFont="1" applyFill="1" applyBorder="1" applyAlignment="1">
      <alignment horizontal="center" vertical="center" wrapText="1"/>
    </xf>
    <xf numFmtId="0" fontId="3" fillId="26" borderId="79" xfId="0" applyFont="1" applyFill="1" applyBorder="1" applyAlignment="1">
      <alignment horizontal="center" vertical="center" wrapText="1"/>
    </xf>
    <xf numFmtId="0" fontId="3" fillId="26" borderId="54" xfId="0" applyFont="1" applyFill="1" applyBorder="1" applyAlignment="1">
      <alignment horizontal="center" vertical="center" wrapText="1"/>
    </xf>
    <xf numFmtId="0" fontId="3" fillId="26" borderId="55" xfId="0" applyFont="1" applyFill="1" applyBorder="1" applyAlignment="1">
      <alignment horizontal="center" vertical="center" wrapText="1"/>
    </xf>
    <xf numFmtId="202" fontId="6" fillId="20" borderId="80" xfId="0" applyFont="1" applyNumberFormat="1" applyFill="1" applyBorder="1" applyAlignment="1">
      <alignment horizontal="center" vertical="center"/>
    </xf>
    <xf numFmtId="203" fontId="12" fillId="21" borderId="80" xfId="0" applyFont="1" applyNumberFormat="1" applyFill="1" applyBorder="1" applyAlignment="1">
      <alignment horizontal="center" vertical="center"/>
    </xf>
    <xf numFmtId="204" fontId="12" fillId="22" borderId="80" xfId="0" applyFont="1" applyNumberFormat="1" applyFill="1" applyBorder="1" applyAlignment="1">
      <alignment horizontal="center" vertical="center"/>
    </xf>
    <xf numFmtId="205" fontId="12" fillId="23" borderId="80" xfId="0" applyFont="1" applyNumberFormat="1" applyFill="1" applyBorder="1" applyAlignment="1">
      <alignment horizontal="center" vertical="center"/>
    </xf>
    <xf numFmtId="206" fontId="12" fillId="24" borderId="80" xfId="0" applyFont="1" applyNumberFormat="1" applyFill="1" applyBorder="1" applyAlignment="1">
      <alignment horizontal="center" vertical="center"/>
    </xf>
    <xf numFmtId="202" fontId="6" fillId="20" borderId="81" xfId="0" applyFont="1" applyNumberFormat="1" applyFill="1" applyBorder="1" applyAlignment="1">
      <alignment horizontal="center" vertical="center"/>
    </xf>
    <xf numFmtId="202" fontId="6" fillId="20" borderId="82" xfId="0" applyFont="1" applyNumberFormat="1" applyFill="1" applyBorder="1" applyAlignment="1">
      <alignment horizontal="center" vertical="center"/>
    </xf>
    <xf numFmtId="207" fontId="12" fillId="25" borderId="81" xfId="0" applyFont="1" applyNumberFormat="1" applyFill="1" applyBorder="1" applyAlignment="1">
      <alignment horizontal="center" vertical="center"/>
    </xf>
    <xf numFmtId="202" fontId="6" fillId="20" borderId="66" xfId="0" applyFont="1" applyNumberFormat="1" applyFill="1" applyBorder="1" applyAlignment="1">
      <alignment horizontal="center" vertical="center"/>
    </xf>
    <xf numFmtId="206" fontId="12" fillId="24" borderId="66" xfId="0" applyFont="1" applyNumberFormat="1" applyFill="1" applyBorder="1" applyAlignment="1">
      <alignment horizontal="center" vertical="center"/>
    </xf>
    <xf numFmtId="203" fontId="12" fillId="21" borderId="66" xfId="0" applyFont="1" applyNumberFormat="1" applyFill="1" applyBorder="1" applyAlignment="1">
      <alignment horizontal="center" vertical="center"/>
    </xf>
    <xf numFmtId="204" fontId="12" fillId="22" borderId="66" xfId="0" applyFont="1" applyNumberFormat="1" applyFill="1" applyBorder="1" applyAlignment="1">
      <alignment horizontal="center" vertical="center"/>
    </xf>
    <xf numFmtId="205" fontId="12" fillId="23" borderId="66" xfId="0" applyFont="1" applyNumberFormat="1" applyFill="1" applyBorder="1" applyAlignment="1">
      <alignment horizontal="center" vertical="center"/>
    </xf>
    <xf numFmtId="202" fontId="6" fillId="20" borderId="67" xfId="0" applyFont="1" applyNumberFormat="1" applyFill="1" applyBorder="1" applyAlignment="1">
      <alignment horizontal="center" vertical="center"/>
    </xf>
    <xf numFmtId="202" fontId="6" fillId="20" borderId="68" xfId="0" applyFont="1" applyNumberFormat="1" applyFill="1" applyBorder="1" applyAlignment="1">
      <alignment horizontal="center" vertical="center"/>
    </xf>
    <xf numFmtId="207" fontId="12" fillId="25" borderId="67" xfId="0" applyFont="1" applyNumberFormat="1" applyFill="1" applyBorder="1" applyAlignment="1">
      <alignment horizontal="center" vertical="center"/>
    </xf>
    <xf numFmtId="208" fontId="6" fillId="20" borderId="80" xfId="0" applyFont="1" applyNumberFormat="1" applyFill="1" applyBorder="1" applyAlignment="1">
      <alignment horizontal="center" vertical="center"/>
    </xf>
    <xf numFmtId="209" fontId="12" fillId="21" borderId="80" xfId="0" applyFont="1" applyNumberFormat="1" applyFill="1" applyBorder="1" applyAlignment="1">
      <alignment horizontal="center" vertical="center"/>
    </xf>
    <xf numFmtId="210" fontId="12" fillId="22" borderId="80" xfId="0" applyFont="1" applyNumberFormat="1" applyFill="1" applyBorder="1" applyAlignment="1">
      <alignment horizontal="center" vertical="center"/>
    </xf>
    <xf numFmtId="211" fontId="12" fillId="23" borderId="80" xfId="0" applyFont="1" applyNumberFormat="1" applyFill="1" applyBorder="1" applyAlignment="1">
      <alignment horizontal="center" vertical="center"/>
    </xf>
    <xf numFmtId="212" fontId="12" fillId="24" borderId="80" xfId="0" applyFont="1" applyNumberFormat="1" applyFill="1" applyBorder="1" applyAlignment="1">
      <alignment horizontal="center" vertical="center"/>
    </xf>
    <xf numFmtId="208" fontId="6" fillId="20" borderId="81" xfId="0" applyFont="1" applyNumberFormat="1" applyFill="1" applyBorder="1" applyAlignment="1">
      <alignment horizontal="center" vertical="center"/>
    </xf>
    <xf numFmtId="208" fontId="6" fillId="20" borderId="82" xfId="0" applyFont="1" applyNumberFormat="1" applyFill="1" applyBorder="1" applyAlignment="1">
      <alignment horizontal="center" vertical="center"/>
    </xf>
    <xf numFmtId="213" fontId="12" fillId="25" borderId="81" xfId="0" applyFont="1" applyNumberFormat="1" applyFill="1" applyBorder="1" applyAlignment="1">
      <alignment horizontal="center" vertical="center"/>
    </xf>
    <xf numFmtId="208" fontId="6" fillId="20" borderId="66" xfId="0" applyFont="1" applyNumberFormat="1" applyFill="1" applyBorder="1" applyAlignment="1">
      <alignment horizontal="center" vertical="center"/>
    </xf>
    <xf numFmtId="212" fontId="12" fillId="24" borderId="66" xfId="0" applyFont="1" applyNumberFormat="1" applyFill="1" applyBorder="1" applyAlignment="1">
      <alignment horizontal="center" vertical="center"/>
    </xf>
    <xf numFmtId="209" fontId="12" fillId="21" borderId="66" xfId="0" applyFont="1" applyNumberFormat="1" applyFill="1" applyBorder="1" applyAlignment="1">
      <alignment horizontal="center" vertical="center"/>
    </xf>
    <xf numFmtId="210" fontId="12" fillId="22" borderId="66" xfId="0" applyFont="1" applyNumberFormat="1" applyFill="1" applyBorder="1" applyAlignment="1">
      <alignment horizontal="center" vertical="center"/>
    </xf>
    <xf numFmtId="211" fontId="12" fillId="23" borderId="66" xfId="0" applyFont="1" applyNumberFormat="1" applyFill="1" applyBorder="1" applyAlignment="1">
      <alignment horizontal="center" vertical="center"/>
    </xf>
    <xf numFmtId="208" fontId="6" fillId="20" borderId="67" xfId="0" applyFont="1" applyNumberFormat="1" applyFill="1" applyBorder="1" applyAlignment="1">
      <alignment horizontal="center" vertical="center"/>
    </xf>
    <xf numFmtId="208" fontId="6" fillId="20" borderId="68" xfId="0" applyFont="1" applyNumberFormat="1" applyFill="1" applyBorder="1" applyAlignment="1">
      <alignment horizontal="center" vertical="center"/>
    </xf>
    <xf numFmtId="213" fontId="12" fillId="25" borderId="67" xfId="0" applyFont="1" applyNumberFormat="1" applyFill="1" applyBorder="1" applyAlignment="1">
      <alignment horizontal="center" vertical="center"/>
    </xf>
    <xf numFmtId="214" fontId="6" fillId="20" borderId="80" xfId="0" applyFont="1" applyNumberFormat="1" applyFill="1" applyBorder="1" applyAlignment="1">
      <alignment horizontal="center" vertical="center"/>
    </xf>
    <xf numFmtId="215" fontId="12" fillId="21" borderId="80" xfId="0" applyFont="1" applyNumberFormat="1" applyFill="1" applyBorder="1" applyAlignment="1">
      <alignment horizontal="center" vertical="center"/>
    </xf>
    <xf numFmtId="216" fontId="12" fillId="22" borderId="80" xfId="0" applyFont="1" applyNumberFormat="1" applyFill="1" applyBorder="1" applyAlignment="1">
      <alignment horizontal="center" vertical="center"/>
    </xf>
    <xf numFmtId="217" fontId="12" fillId="23" borderId="80" xfId="0" applyFont="1" applyNumberFormat="1" applyFill="1" applyBorder="1" applyAlignment="1">
      <alignment horizontal="center" vertical="center"/>
    </xf>
    <xf numFmtId="218" fontId="12" fillId="24" borderId="80" xfId="0" applyFont="1" applyNumberFormat="1" applyFill="1" applyBorder="1" applyAlignment="1">
      <alignment horizontal="center" vertical="center"/>
    </xf>
    <xf numFmtId="214" fontId="6" fillId="20" borderId="81" xfId="0" applyFont="1" applyNumberFormat="1" applyFill="1" applyBorder="1" applyAlignment="1">
      <alignment horizontal="center" vertical="center"/>
    </xf>
    <xf numFmtId="214" fontId="6" fillId="20" borderId="82" xfId="0" applyFont="1" applyNumberFormat="1" applyFill="1" applyBorder="1" applyAlignment="1">
      <alignment horizontal="center" vertical="center"/>
    </xf>
    <xf numFmtId="219" fontId="12" fillId="25" borderId="81" xfId="0" applyFont="1" applyNumberFormat="1" applyFill="1" applyBorder="1" applyAlignment="1">
      <alignment horizontal="center" vertical="center"/>
    </xf>
    <xf numFmtId="214" fontId="6" fillId="20" borderId="66" xfId="0" applyFont="1" applyNumberFormat="1" applyFill="1" applyBorder="1" applyAlignment="1">
      <alignment horizontal="center" vertical="center"/>
    </xf>
    <xf numFmtId="218" fontId="12" fillId="24" borderId="66" xfId="0" applyFont="1" applyNumberFormat="1" applyFill="1" applyBorder="1" applyAlignment="1">
      <alignment horizontal="center" vertical="center"/>
    </xf>
    <xf numFmtId="215" fontId="12" fillId="21" borderId="66" xfId="0" applyFont="1" applyNumberFormat="1" applyFill="1" applyBorder="1" applyAlignment="1">
      <alignment horizontal="center" vertical="center"/>
    </xf>
    <xf numFmtId="216" fontId="12" fillId="22" borderId="66" xfId="0" applyFont="1" applyNumberFormat="1" applyFill="1" applyBorder="1" applyAlignment="1">
      <alignment horizontal="center" vertical="center"/>
    </xf>
    <xf numFmtId="217" fontId="12" fillId="23" borderId="66" xfId="0" applyFont="1" applyNumberFormat="1" applyFill="1" applyBorder="1" applyAlignment="1">
      <alignment horizontal="center" vertical="center"/>
    </xf>
    <xf numFmtId="214" fontId="6" fillId="20" borderId="67" xfId="0" applyFont="1" applyNumberFormat="1" applyFill="1" applyBorder="1" applyAlignment="1">
      <alignment horizontal="center" vertical="center"/>
    </xf>
    <xf numFmtId="214" fontId="6" fillId="20" borderId="68" xfId="0" applyFont="1" applyNumberFormat="1" applyFill="1" applyBorder="1" applyAlignment="1">
      <alignment horizontal="center" vertical="center"/>
    </xf>
    <xf numFmtId="219" fontId="12" fillId="25" borderId="67" xfId="0" applyFont="1" applyNumberFormat="1" applyFill="1" applyBorder="1" applyAlignment="1">
      <alignment horizontal="center" vertical="center"/>
    </xf>
    <xf numFmtId="220" fontId="6" fillId="20" borderId="80" xfId="0" applyFont="1" applyNumberFormat="1" applyFill="1" applyBorder="1" applyAlignment="1">
      <alignment horizontal="center" vertical="center"/>
    </xf>
    <xf numFmtId="221" fontId="12" fillId="21" borderId="80" xfId="0" applyFont="1" applyNumberFormat="1" applyFill="1" applyBorder="1" applyAlignment="1">
      <alignment horizontal="center" vertical="center"/>
    </xf>
    <xf numFmtId="222" fontId="12" fillId="22" borderId="80" xfId="0" applyFont="1" applyNumberFormat="1" applyFill="1" applyBorder="1" applyAlignment="1">
      <alignment horizontal="center" vertical="center"/>
    </xf>
    <xf numFmtId="223" fontId="12" fillId="23" borderId="80" xfId="0" applyFont="1" applyNumberFormat="1" applyFill="1" applyBorder="1" applyAlignment="1">
      <alignment horizontal="center" vertical="center"/>
    </xf>
    <xf numFmtId="224" fontId="12" fillId="24" borderId="80" xfId="0" applyFont="1" applyNumberFormat="1" applyFill="1" applyBorder="1" applyAlignment="1">
      <alignment horizontal="center" vertical="center"/>
    </xf>
    <xf numFmtId="220" fontId="6" fillId="20" borderId="81" xfId="0" applyFont="1" applyNumberFormat="1" applyFill="1" applyBorder="1" applyAlignment="1">
      <alignment horizontal="center" vertical="center"/>
    </xf>
    <xf numFmtId="220" fontId="6" fillId="20" borderId="82" xfId="0" applyFont="1" applyNumberFormat="1" applyFill="1" applyBorder="1" applyAlignment="1">
      <alignment horizontal="center" vertical="center"/>
    </xf>
    <xf numFmtId="225" fontId="12" fillId="25" borderId="81" xfId="0" applyFont="1" applyNumberFormat="1" applyFill="1" applyBorder="1" applyAlignment="1">
      <alignment horizontal="center" vertical="center"/>
    </xf>
    <xf numFmtId="220" fontId="6" fillId="20" borderId="66" xfId="0" applyFont="1" applyNumberFormat="1" applyFill="1" applyBorder="1" applyAlignment="1">
      <alignment horizontal="center" vertical="center"/>
    </xf>
    <xf numFmtId="224" fontId="12" fillId="24" borderId="66" xfId="0" applyFont="1" applyNumberFormat="1" applyFill="1" applyBorder="1" applyAlignment="1">
      <alignment horizontal="center" vertical="center"/>
    </xf>
    <xf numFmtId="221" fontId="12" fillId="21" borderId="66" xfId="0" applyFont="1" applyNumberFormat="1" applyFill="1" applyBorder="1" applyAlignment="1">
      <alignment horizontal="center" vertical="center"/>
    </xf>
    <xf numFmtId="222" fontId="12" fillId="22" borderId="66" xfId="0" applyFont="1" applyNumberFormat="1" applyFill="1" applyBorder="1" applyAlignment="1">
      <alignment horizontal="center" vertical="center"/>
    </xf>
    <xf numFmtId="223" fontId="12" fillId="23" borderId="66" xfId="0" applyFont="1" applyNumberFormat="1" applyFill="1" applyBorder="1" applyAlignment="1">
      <alignment horizontal="center" vertical="center"/>
    </xf>
    <xf numFmtId="220" fontId="6" fillId="20" borderId="67" xfId="0" applyFont="1" applyNumberFormat="1" applyFill="1" applyBorder="1" applyAlignment="1">
      <alignment horizontal="center" vertical="center"/>
    </xf>
    <xf numFmtId="220" fontId="6" fillId="20" borderId="68" xfId="0" applyFont="1" applyNumberFormat="1" applyFill="1" applyBorder="1" applyAlignment="1">
      <alignment horizontal="center" vertical="center"/>
    </xf>
    <xf numFmtId="225" fontId="12" fillId="25" borderId="67" xfId="0" applyFont="1" applyNumberFormat="1" applyFill="1" applyBorder="1" applyAlignment="1">
      <alignment horizontal="center" vertical="center"/>
    </xf>
    <xf numFmtId="226" fontId="6" fillId="20" borderId="80" xfId="0" applyFont="1" applyNumberFormat="1" applyFill="1" applyBorder="1" applyAlignment="1">
      <alignment horizontal="center" vertical="center"/>
    </xf>
    <xf numFmtId="227" fontId="12" fillId="21" borderId="80" xfId="0" applyFont="1" applyNumberFormat="1" applyFill="1" applyBorder="1" applyAlignment="1">
      <alignment horizontal="center" vertical="center"/>
    </xf>
    <xf numFmtId="228" fontId="12" fillId="22" borderId="80" xfId="0" applyFont="1" applyNumberFormat="1" applyFill="1" applyBorder="1" applyAlignment="1">
      <alignment horizontal="center" vertical="center"/>
    </xf>
    <xf numFmtId="229" fontId="12" fillId="23" borderId="80" xfId="0" applyFont="1" applyNumberFormat="1" applyFill="1" applyBorder="1" applyAlignment="1">
      <alignment horizontal="center" vertical="center"/>
    </xf>
    <xf numFmtId="230" fontId="12" fillId="24" borderId="80" xfId="0" applyFont="1" applyNumberFormat="1" applyFill="1" applyBorder="1" applyAlignment="1">
      <alignment horizontal="center" vertical="center"/>
    </xf>
    <xf numFmtId="226" fontId="6" fillId="20" borderId="81" xfId="0" applyFont="1" applyNumberFormat="1" applyFill="1" applyBorder="1" applyAlignment="1">
      <alignment horizontal="center" vertical="center"/>
    </xf>
    <xf numFmtId="226" fontId="6" fillId="20" borderId="82" xfId="0" applyFont="1" applyNumberFormat="1" applyFill="1" applyBorder="1" applyAlignment="1">
      <alignment horizontal="center" vertical="center"/>
    </xf>
    <xf numFmtId="231" fontId="12" fillId="25" borderId="81" xfId="0" applyFont="1" applyNumberFormat="1" applyFill="1" applyBorder="1" applyAlignment="1">
      <alignment horizontal="center" vertical="center"/>
    </xf>
    <xf numFmtId="226" fontId="6" fillId="20" borderId="66" xfId="0" applyFont="1" applyNumberFormat="1" applyFill="1" applyBorder="1" applyAlignment="1">
      <alignment horizontal="center" vertical="center"/>
    </xf>
    <xf numFmtId="230" fontId="12" fillId="24" borderId="66" xfId="0" applyFont="1" applyNumberFormat="1" applyFill="1" applyBorder="1" applyAlignment="1">
      <alignment horizontal="center" vertical="center"/>
    </xf>
    <xf numFmtId="227" fontId="12" fillId="21" borderId="66" xfId="0" applyFont="1" applyNumberFormat="1" applyFill="1" applyBorder="1" applyAlignment="1">
      <alignment horizontal="center" vertical="center"/>
    </xf>
    <xf numFmtId="228" fontId="12" fillId="22" borderId="66" xfId="0" applyFont="1" applyNumberFormat="1" applyFill="1" applyBorder="1" applyAlignment="1">
      <alignment horizontal="center" vertical="center"/>
    </xf>
    <xf numFmtId="229" fontId="12" fillId="23" borderId="66" xfId="0" applyFont="1" applyNumberFormat="1" applyFill="1" applyBorder="1" applyAlignment="1">
      <alignment horizontal="center" vertical="center"/>
    </xf>
    <xf numFmtId="226" fontId="6" fillId="20" borderId="67" xfId="0" applyFont="1" applyNumberFormat="1" applyFill="1" applyBorder="1" applyAlignment="1">
      <alignment horizontal="center" vertical="center"/>
    </xf>
    <xf numFmtId="226" fontId="6" fillId="20" borderId="68" xfId="0" applyFont="1" applyNumberFormat="1" applyFill="1" applyBorder="1" applyAlignment="1">
      <alignment horizontal="center" vertical="center"/>
    </xf>
    <xf numFmtId="231" fontId="12" fillId="25" borderId="67" xfId="0" applyFont="1" applyNumberFormat="1" applyFill="1" applyBorder="1" applyAlignment="1">
      <alignment horizontal="center" vertical="center"/>
    </xf>
    <xf numFmtId="232" fontId="6" fillId="20" borderId="80" xfId="0" applyFont="1" applyNumberFormat="1" applyFill="1" applyBorder="1" applyAlignment="1">
      <alignment horizontal="center" vertical="center"/>
    </xf>
    <xf numFmtId="233" fontId="12" fillId="21" borderId="80" xfId="0" applyFont="1" applyNumberFormat="1" applyFill="1" applyBorder="1" applyAlignment="1">
      <alignment horizontal="center" vertical="center"/>
    </xf>
    <xf numFmtId="234" fontId="12" fillId="22" borderId="80" xfId="0" applyFont="1" applyNumberFormat="1" applyFill="1" applyBorder="1" applyAlignment="1">
      <alignment horizontal="center" vertical="center"/>
    </xf>
    <xf numFmtId="235" fontId="12" fillId="23" borderId="80" xfId="0" applyFont="1" applyNumberFormat="1" applyFill="1" applyBorder="1" applyAlignment="1">
      <alignment horizontal="center" vertical="center"/>
    </xf>
    <xf numFmtId="236" fontId="12" fillId="24" borderId="80" xfId="0" applyFont="1" applyNumberFormat="1" applyFill="1" applyBorder="1" applyAlignment="1">
      <alignment horizontal="center" vertical="center"/>
    </xf>
    <xf numFmtId="232" fontId="6" fillId="20" borderId="81" xfId="0" applyFont="1" applyNumberFormat="1" applyFill="1" applyBorder="1" applyAlignment="1">
      <alignment horizontal="center" vertical="center"/>
    </xf>
    <xf numFmtId="232" fontId="6" fillId="20" borderId="82" xfId="0" applyFont="1" applyNumberFormat="1" applyFill="1" applyBorder="1" applyAlignment="1">
      <alignment horizontal="center" vertical="center"/>
    </xf>
    <xf numFmtId="237" fontId="12" fillId="25" borderId="81" xfId="0" applyFont="1" applyNumberFormat="1" applyFill="1" applyBorder="1" applyAlignment="1">
      <alignment horizontal="center" vertical="center"/>
    </xf>
    <xf numFmtId="232" fontId="6" fillId="20" borderId="66" xfId="0" applyFont="1" applyNumberFormat="1" applyFill="1" applyBorder="1" applyAlignment="1">
      <alignment horizontal="center" vertical="center"/>
    </xf>
    <xf numFmtId="236" fontId="12" fillId="24" borderId="66" xfId="0" applyFont="1" applyNumberFormat="1" applyFill="1" applyBorder="1" applyAlignment="1">
      <alignment horizontal="center" vertical="center"/>
    </xf>
    <xf numFmtId="233" fontId="12" fillId="21" borderId="66" xfId="0" applyFont="1" applyNumberFormat="1" applyFill="1" applyBorder="1" applyAlignment="1">
      <alignment horizontal="center" vertical="center"/>
    </xf>
    <xf numFmtId="234" fontId="12" fillId="22" borderId="66" xfId="0" applyFont="1" applyNumberFormat="1" applyFill="1" applyBorder="1" applyAlignment="1">
      <alignment horizontal="center" vertical="center"/>
    </xf>
    <xf numFmtId="235" fontId="12" fillId="23" borderId="66" xfId="0" applyFont="1" applyNumberFormat="1" applyFill="1" applyBorder="1" applyAlignment="1">
      <alignment horizontal="center" vertical="center"/>
    </xf>
    <xf numFmtId="232" fontId="6" fillId="20" borderId="67" xfId="0" applyFont="1" applyNumberFormat="1" applyFill="1" applyBorder="1" applyAlignment="1">
      <alignment horizontal="center" vertical="center"/>
    </xf>
    <xf numFmtId="232" fontId="6" fillId="20" borderId="68" xfId="0" applyFont="1" applyNumberFormat="1" applyFill="1" applyBorder="1" applyAlignment="1">
      <alignment horizontal="center" vertical="center"/>
    </xf>
    <xf numFmtId="237" fontId="12" fillId="25" borderId="67" xfId="0" applyFont="1" applyNumberFormat="1" applyFill="1" applyBorder="1" applyAlignment="1">
      <alignment horizontal="center" vertical="center"/>
    </xf>
    <xf numFmtId="238" fontId="6" fillId="20" borderId="80" xfId="0" applyFont="1" applyNumberFormat="1" applyFill="1" applyBorder="1" applyAlignment="1">
      <alignment horizontal="center" vertical="center"/>
    </xf>
    <xf numFmtId="239" fontId="12" fillId="21" borderId="80" xfId="0" applyFont="1" applyNumberFormat="1" applyFill="1" applyBorder="1" applyAlignment="1">
      <alignment horizontal="center" vertical="center"/>
    </xf>
    <xf numFmtId="240" fontId="12" fillId="22" borderId="80" xfId="0" applyFont="1" applyNumberFormat="1" applyFill="1" applyBorder="1" applyAlignment="1">
      <alignment horizontal="center" vertical="center"/>
    </xf>
    <xf numFmtId="241" fontId="12" fillId="23" borderId="80" xfId="0" applyFont="1" applyNumberFormat="1" applyFill="1" applyBorder="1" applyAlignment="1">
      <alignment horizontal="center" vertical="center"/>
    </xf>
    <xf numFmtId="242" fontId="12" fillId="24" borderId="80" xfId="0" applyFont="1" applyNumberFormat="1" applyFill="1" applyBorder="1" applyAlignment="1">
      <alignment horizontal="center" vertical="center"/>
    </xf>
    <xf numFmtId="238" fontId="6" fillId="20" borderId="81" xfId="0" applyFont="1" applyNumberFormat="1" applyFill="1" applyBorder="1" applyAlignment="1">
      <alignment horizontal="center" vertical="center"/>
    </xf>
    <xf numFmtId="238" fontId="6" fillId="20" borderId="82" xfId="0" applyFont="1" applyNumberFormat="1" applyFill="1" applyBorder="1" applyAlignment="1">
      <alignment horizontal="center" vertical="center"/>
    </xf>
    <xf numFmtId="243" fontId="12" fillId="25" borderId="81" xfId="0" applyFont="1" applyNumberFormat="1" applyFill="1" applyBorder="1" applyAlignment="1">
      <alignment horizontal="center" vertical="center"/>
    </xf>
    <xf numFmtId="238" fontId="6" fillId="20" borderId="66" xfId="0" applyFont="1" applyNumberFormat="1" applyFill="1" applyBorder="1" applyAlignment="1">
      <alignment horizontal="center" vertical="center"/>
    </xf>
    <xf numFmtId="242" fontId="12" fillId="24" borderId="66" xfId="0" applyFont="1" applyNumberFormat="1" applyFill="1" applyBorder="1" applyAlignment="1">
      <alignment horizontal="center" vertical="center"/>
    </xf>
    <xf numFmtId="239" fontId="12" fillId="21" borderId="66" xfId="0" applyFont="1" applyNumberFormat="1" applyFill="1" applyBorder="1" applyAlignment="1">
      <alignment horizontal="center" vertical="center"/>
    </xf>
    <xf numFmtId="240" fontId="12" fillId="22" borderId="66" xfId="0" applyFont="1" applyNumberFormat="1" applyFill="1" applyBorder="1" applyAlignment="1">
      <alignment horizontal="center" vertical="center"/>
    </xf>
    <xf numFmtId="241" fontId="12" fillId="23" borderId="66" xfId="0" applyFont="1" applyNumberFormat="1" applyFill="1" applyBorder="1" applyAlignment="1">
      <alignment horizontal="center" vertical="center"/>
    </xf>
    <xf numFmtId="238" fontId="6" fillId="20" borderId="67" xfId="0" applyFont="1" applyNumberFormat="1" applyFill="1" applyBorder="1" applyAlignment="1">
      <alignment horizontal="center" vertical="center"/>
    </xf>
    <xf numFmtId="238" fontId="6" fillId="20" borderId="68" xfId="0" applyFont="1" applyNumberFormat="1" applyFill="1" applyBorder="1" applyAlignment="1">
      <alignment horizontal="center" vertical="center"/>
    </xf>
    <xf numFmtId="243" fontId="12" fillId="25" borderId="67" xfId="0" applyFont="1" applyNumberFormat="1" applyFill="1" applyBorder="1" applyAlignment="1">
      <alignment horizontal="center" vertical="center"/>
    </xf>
    <xf numFmtId="244" fontId="6" fillId="20" borderId="80" xfId="0" applyFont="1" applyNumberFormat="1" applyFill="1" applyBorder="1" applyAlignment="1">
      <alignment horizontal="center" vertical="center"/>
    </xf>
    <xf numFmtId="245" fontId="12" fillId="21" borderId="80" xfId="0" applyFont="1" applyNumberFormat="1" applyFill="1" applyBorder="1" applyAlignment="1">
      <alignment horizontal="center" vertical="center"/>
    </xf>
    <xf numFmtId="246" fontId="12" fillId="22" borderId="80" xfId="0" applyFont="1" applyNumberFormat="1" applyFill="1" applyBorder="1" applyAlignment="1">
      <alignment horizontal="center" vertical="center"/>
    </xf>
    <xf numFmtId="247" fontId="12" fillId="23" borderId="80" xfId="0" applyFont="1" applyNumberFormat="1" applyFill="1" applyBorder="1" applyAlignment="1">
      <alignment horizontal="center" vertical="center"/>
    </xf>
    <xf numFmtId="248" fontId="12" fillId="24" borderId="80" xfId="0" applyFont="1" applyNumberFormat="1" applyFill="1" applyBorder="1" applyAlignment="1">
      <alignment horizontal="center" vertical="center"/>
    </xf>
    <xf numFmtId="244" fontId="6" fillId="20" borderId="81" xfId="0" applyFont="1" applyNumberFormat="1" applyFill="1" applyBorder="1" applyAlignment="1">
      <alignment horizontal="center" vertical="center"/>
    </xf>
    <xf numFmtId="244" fontId="6" fillId="20" borderId="82" xfId="0" applyFont="1" applyNumberFormat="1" applyFill="1" applyBorder="1" applyAlignment="1">
      <alignment horizontal="center" vertical="center"/>
    </xf>
    <xf numFmtId="249" fontId="12" fillId="25" borderId="81" xfId="0" applyFont="1" applyNumberFormat="1" applyFill="1" applyBorder="1" applyAlignment="1">
      <alignment horizontal="center" vertical="center"/>
    </xf>
    <xf numFmtId="244" fontId="6" fillId="20" borderId="66" xfId="0" applyFont="1" applyNumberFormat="1" applyFill="1" applyBorder="1" applyAlignment="1">
      <alignment horizontal="center" vertical="center"/>
    </xf>
    <xf numFmtId="248" fontId="12" fillId="24" borderId="66" xfId="0" applyFont="1" applyNumberFormat="1" applyFill="1" applyBorder="1" applyAlignment="1">
      <alignment horizontal="center" vertical="center"/>
    </xf>
    <xf numFmtId="245" fontId="12" fillId="21" borderId="66" xfId="0" applyFont="1" applyNumberFormat="1" applyFill="1" applyBorder="1" applyAlignment="1">
      <alignment horizontal="center" vertical="center"/>
    </xf>
    <xf numFmtId="246" fontId="12" fillId="22" borderId="66" xfId="0" applyFont="1" applyNumberFormat="1" applyFill="1" applyBorder="1" applyAlignment="1">
      <alignment horizontal="center" vertical="center"/>
    </xf>
    <xf numFmtId="247" fontId="12" fillId="23" borderId="66" xfId="0" applyFont="1" applyNumberFormat="1" applyFill="1" applyBorder="1" applyAlignment="1">
      <alignment horizontal="center" vertical="center"/>
    </xf>
    <xf numFmtId="244" fontId="6" fillId="20" borderId="67" xfId="0" applyFont="1" applyNumberFormat="1" applyFill="1" applyBorder="1" applyAlignment="1">
      <alignment horizontal="center" vertical="center"/>
    </xf>
    <xf numFmtId="244" fontId="6" fillId="20" borderId="68" xfId="0" applyFont="1" applyNumberFormat="1" applyFill="1" applyBorder="1" applyAlignment="1">
      <alignment horizontal="center" vertical="center"/>
    </xf>
    <xf numFmtId="249" fontId="12" fillId="25" borderId="67" xfId="0" applyFont="1" applyNumberFormat="1" applyFill="1" applyBorder="1" applyAlignment="1">
      <alignment horizontal="center" vertical="center"/>
    </xf>
    <xf numFmtId="250" fontId="6" fillId="20" borderId="80" xfId="0" applyFont="1" applyNumberFormat="1" applyFill="1" applyBorder="1" applyAlignment="1">
      <alignment horizontal="center" vertical="center"/>
    </xf>
    <xf numFmtId="251" fontId="12" fillId="21" borderId="80" xfId="0" applyFont="1" applyNumberFormat="1" applyFill="1" applyBorder="1" applyAlignment="1">
      <alignment horizontal="center" vertical="center"/>
    </xf>
    <xf numFmtId="252" fontId="12" fillId="22" borderId="80" xfId="0" applyFont="1" applyNumberFormat="1" applyFill="1" applyBorder="1" applyAlignment="1">
      <alignment horizontal="center" vertical="center"/>
    </xf>
    <xf numFmtId="253" fontId="12" fillId="23" borderId="80" xfId="0" applyFont="1" applyNumberFormat="1" applyFill="1" applyBorder="1" applyAlignment="1">
      <alignment horizontal="center" vertical="center"/>
    </xf>
    <xf numFmtId="254" fontId="12" fillId="24" borderId="80" xfId="0" applyFont="1" applyNumberFormat="1" applyFill="1" applyBorder="1" applyAlignment="1">
      <alignment horizontal="center" vertical="center"/>
    </xf>
    <xf numFmtId="250" fontId="6" fillId="20" borderId="81" xfId="0" applyFont="1" applyNumberFormat="1" applyFill="1" applyBorder="1" applyAlignment="1">
      <alignment horizontal="center" vertical="center"/>
    </xf>
    <xf numFmtId="250" fontId="6" fillId="20" borderId="82" xfId="0" applyFont="1" applyNumberFormat="1" applyFill="1" applyBorder="1" applyAlignment="1">
      <alignment horizontal="center" vertical="center"/>
    </xf>
    <xf numFmtId="255" fontId="12" fillId="25" borderId="81" xfId="0" applyFont="1" applyNumberFormat="1" applyFill="1" applyBorder="1" applyAlignment="1">
      <alignment horizontal="center" vertical="center"/>
    </xf>
    <xf numFmtId="250" fontId="6" fillId="20" borderId="66" xfId="0" applyFont="1" applyNumberFormat="1" applyFill="1" applyBorder="1" applyAlignment="1">
      <alignment horizontal="center" vertical="center"/>
    </xf>
    <xf numFmtId="254" fontId="12" fillId="24" borderId="66" xfId="0" applyFont="1" applyNumberFormat="1" applyFill="1" applyBorder="1" applyAlignment="1">
      <alignment horizontal="center" vertical="center"/>
    </xf>
    <xf numFmtId="251" fontId="12" fillId="21" borderId="66" xfId="0" applyFont="1" applyNumberFormat="1" applyFill="1" applyBorder="1" applyAlignment="1">
      <alignment horizontal="center" vertical="center"/>
    </xf>
    <xf numFmtId="252" fontId="12" fillId="22" borderId="66" xfId="0" applyFont="1" applyNumberFormat="1" applyFill="1" applyBorder="1" applyAlignment="1">
      <alignment horizontal="center" vertical="center"/>
    </xf>
    <xf numFmtId="253" fontId="12" fillId="23" borderId="66" xfId="0" applyFont="1" applyNumberFormat="1" applyFill="1" applyBorder="1" applyAlignment="1">
      <alignment horizontal="center" vertical="center"/>
    </xf>
    <xf numFmtId="250" fontId="6" fillId="20" borderId="67" xfId="0" applyFont="1" applyNumberFormat="1" applyFill="1" applyBorder="1" applyAlignment="1">
      <alignment horizontal="center" vertical="center"/>
    </xf>
    <xf numFmtId="250" fontId="6" fillId="20" borderId="68" xfId="0" applyFont="1" applyNumberFormat="1" applyFill="1" applyBorder="1" applyAlignment="1">
      <alignment horizontal="center" vertical="center"/>
    </xf>
    <xf numFmtId="255" fontId="12" fillId="25" borderId="67" xfId="0" applyFont="1" applyNumberFormat="1" applyFill="1" applyBorder="1" applyAlignment="1">
      <alignment horizontal="center" vertical="center"/>
    </xf>
    <xf numFmtId="256" fontId="6" fillId="20" borderId="80" xfId="0" applyFont="1" applyNumberFormat="1" applyFill="1" applyBorder="1" applyAlignment="1">
      <alignment horizontal="center" vertical="center"/>
    </xf>
    <xf numFmtId="257" fontId="12" fillId="21" borderId="80" xfId="0" applyFont="1" applyNumberFormat="1" applyFill="1" applyBorder="1" applyAlignment="1">
      <alignment horizontal="center" vertical="center"/>
    </xf>
    <xf numFmtId="258" fontId="12" fillId="22" borderId="80" xfId="0" applyFont="1" applyNumberFormat="1" applyFill="1" applyBorder="1" applyAlignment="1">
      <alignment horizontal="center" vertical="center"/>
    </xf>
    <xf numFmtId="259" fontId="12" fillId="23" borderId="80" xfId="0" applyFont="1" applyNumberFormat="1" applyFill="1" applyBorder="1" applyAlignment="1">
      <alignment horizontal="center" vertical="center"/>
    </xf>
    <xf numFmtId="260" fontId="12" fillId="24" borderId="80" xfId="0" applyFont="1" applyNumberFormat="1" applyFill="1" applyBorder="1" applyAlignment="1">
      <alignment horizontal="center" vertical="center"/>
    </xf>
    <xf numFmtId="256" fontId="6" fillId="20" borderId="81" xfId="0" applyFont="1" applyNumberFormat="1" applyFill="1" applyBorder="1" applyAlignment="1">
      <alignment horizontal="center" vertical="center"/>
    </xf>
    <xf numFmtId="256" fontId="6" fillId="20" borderId="82" xfId="0" applyFont="1" applyNumberFormat="1" applyFill="1" applyBorder="1" applyAlignment="1">
      <alignment horizontal="center" vertical="center"/>
    </xf>
    <xf numFmtId="261" fontId="12" fillId="25" borderId="81" xfId="0" applyFont="1" applyNumberFormat="1" applyFill="1" applyBorder="1" applyAlignment="1">
      <alignment horizontal="center" vertical="center"/>
    </xf>
    <xf numFmtId="256" fontId="6" fillId="20" borderId="66" xfId="0" applyFont="1" applyNumberFormat="1" applyFill="1" applyBorder="1" applyAlignment="1">
      <alignment horizontal="center" vertical="center"/>
    </xf>
    <xf numFmtId="260" fontId="12" fillId="24" borderId="66" xfId="0" applyFont="1" applyNumberFormat="1" applyFill="1" applyBorder="1" applyAlignment="1">
      <alignment horizontal="center" vertical="center"/>
    </xf>
    <xf numFmtId="257" fontId="12" fillId="21" borderId="66" xfId="0" applyFont="1" applyNumberFormat="1" applyFill="1" applyBorder="1" applyAlignment="1">
      <alignment horizontal="center" vertical="center"/>
    </xf>
    <xf numFmtId="258" fontId="12" fillId="22" borderId="66" xfId="0" applyFont="1" applyNumberFormat="1" applyFill="1" applyBorder="1" applyAlignment="1">
      <alignment horizontal="center" vertical="center"/>
    </xf>
    <xf numFmtId="259" fontId="12" fillId="23" borderId="66" xfId="0" applyFont="1" applyNumberFormat="1" applyFill="1" applyBorder="1" applyAlignment="1">
      <alignment horizontal="center" vertical="center"/>
    </xf>
    <xf numFmtId="256" fontId="6" fillId="20" borderId="67" xfId="0" applyFont="1" applyNumberFormat="1" applyFill="1" applyBorder="1" applyAlignment="1">
      <alignment horizontal="center" vertical="center"/>
    </xf>
    <xf numFmtId="256" fontId="6" fillId="20" borderId="68" xfId="0" applyFont="1" applyNumberFormat="1" applyFill="1" applyBorder="1" applyAlignment="1">
      <alignment horizontal="center" vertical="center"/>
    </xf>
    <xf numFmtId="261" fontId="12" fillId="25" borderId="67" xfId="0" applyFont="1" applyNumberFormat="1" applyFill="1" applyBorder="1" applyAlignment="1">
      <alignment horizontal="center" vertical="center"/>
    </xf>
    <xf numFmtId="262" fontId="6" fillId="20" borderId="80" xfId="0" applyFont="1" applyNumberFormat="1" applyFill="1" applyBorder="1" applyAlignment="1">
      <alignment horizontal="center" vertical="center"/>
    </xf>
    <xf numFmtId="263" fontId="12" fillId="21" borderId="80" xfId="0" applyFont="1" applyNumberFormat="1" applyFill="1" applyBorder="1" applyAlignment="1">
      <alignment horizontal="center" vertical="center"/>
    </xf>
    <xf numFmtId="264" fontId="12" fillId="22" borderId="80" xfId="0" applyFont="1" applyNumberFormat="1" applyFill="1" applyBorder="1" applyAlignment="1">
      <alignment horizontal="center" vertical="center"/>
    </xf>
    <xf numFmtId="265" fontId="12" fillId="23" borderId="80" xfId="0" applyFont="1" applyNumberFormat="1" applyFill="1" applyBorder="1" applyAlignment="1">
      <alignment horizontal="center" vertical="center"/>
    </xf>
    <xf numFmtId="266" fontId="12" fillId="24" borderId="80" xfId="0" applyFont="1" applyNumberFormat="1" applyFill="1" applyBorder="1" applyAlignment="1">
      <alignment horizontal="center" vertical="center"/>
    </xf>
    <xf numFmtId="262" fontId="6" fillId="20" borderId="81" xfId="0" applyFont="1" applyNumberFormat="1" applyFill="1" applyBorder="1" applyAlignment="1">
      <alignment horizontal="center" vertical="center"/>
    </xf>
    <xf numFmtId="262" fontId="6" fillId="20" borderId="82" xfId="0" applyFont="1" applyNumberFormat="1" applyFill="1" applyBorder="1" applyAlignment="1">
      <alignment horizontal="center" vertical="center"/>
    </xf>
    <xf numFmtId="267" fontId="12" fillId="25" borderId="81" xfId="0" applyFont="1" applyNumberFormat="1" applyFill="1" applyBorder="1" applyAlignment="1">
      <alignment horizontal="center" vertical="center"/>
    </xf>
    <xf numFmtId="262" fontId="6" fillId="20" borderId="66" xfId="0" applyFont="1" applyNumberFormat="1" applyFill="1" applyBorder="1" applyAlignment="1">
      <alignment horizontal="center" vertical="center"/>
    </xf>
    <xf numFmtId="266" fontId="12" fillId="24" borderId="66" xfId="0" applyFont="1" applyNumberFormat="1" applyFill="1" applyBorder="1" applyAlignment="1">
      <alignment horizontal="center" vertical="center"/>
    </xf>
    <xf numFmtId="263" fontId="12" fillId="21" borderId="66" xfId="0" applyFont="1" applyNumberFormat="1" applyFill="1" applyBorder="1" applyAlignment="1">
      <alignment horizontal="center" vertical="center"/>
    </xf>
    <xf numFmtId="264" fontId="12" fillId="22" borderId="66" xfId="0" applyFont="1" applyNumberFormat="1" applyFill="1" applyBorder="1" applyAlignment="1">
      <alignment horizontal="center" vertical="center"/>
    </xf>
    <xf numFmtId="265" fontId="12" fillId="23" borderId="66" xfId="0" applyFont="1" applyNumberFormat="1" applyFill="1" applyBorder="1" applyAlignment="1">
      <alignment horizontal="center" vertical="center"/>
    </xf>
    <xf numFmtId="262" fontId="6" fillId="20" borderId="67" xfId="0" applyFont="1" applyNumberFormat="1" applyFill="1" applyBorder="1" applyAlignment="1">
      <alignment horizontal="center" vertical="center"/>
    </xf>
    <xf numFmtId="262" fontId="6" fillId="20" borderId="68" xfId="0" applyFont="1" applyNumberFormat="1" applyFill="1" applyBorder="1" applyAlignment="1">
      <alignment horizontal="center" vertical="center"/>
    </xf>
    <xf numFmtId="267" fontId="12" fillId="25" borderId="67" xfId="0" applyFont="1" applyNumberFormat="1" applyFill="1" applyBorder="1" applyAlignment="1">
      <alignment horizontal="center" vertical="center"/>
    </xf>
    <xf numFmtId="268" fontId="6" fillId="20" borderId="80" xfId="0" applyFont="1" applyNumberFormat="1" applyFill="1" applyBorder="1" applyAlignment="1">
      <alignment horizontal="center" vertical="center"/>
    </xf>
    <xf numFmtId="269" fontId="12" fillId="21" borderId="80" xfId="0" applyFont="1" applyNumberFormat="1" applyFill="1" applyBorder="1" applyAlignment="1">
      <alignment horizontal="center" vertical="center"/>
    </xf>
    <xf numFmtId="270" fontId="12" fillId="22" borderId="80" xfId="0" applyFont="1" applyNumberFormat="1" applyFill="1" applyBorder="1" applyAlignment="1">
      <alignment horizontal="center" vertical="center"/>
    </xf>
    <xf numFmtId="271" fontId="12" fillId="23" borderId="80" xfId="0" applyFont="1" applyNumberFormat="1" applyFill="1" applyBorder="1" applyAlignment="1">
      <alignment horizontal="center" vertical="center"/>
    </xf>
    <xf numFmtId="272" fontId="12" fillId="24" borderId="80" xfId="0" applyFont="1" applyNumberFormat="1" applyFill="1" applyBorder="1" applyAlignment="1">
      <alignment horizontal="center" vertical="center"/>
    </xf>
    <xf numFmtId="268" fontId="6" fillId="20" borderId="81" xfId="0" applyFont="1" applyNumberFormat="1" applyFill="1" applyBorder="1" applyAlignment="1">
      <alignment horizontal="center" vertical="center"/>
    </xf>
    <xf numFmtId="268" fontId="6" fillId="20" borderId="82" xfId="0" applyFont="1" applyNumberFormat="1" applyFill="1" applyBorder="1" applyAlignment="1">
      <alignment horizontal="center" vertical="center"/>
    </xf>
    <xf numFmtId="273" fontId="12" fillId="25" borderId="81" xfId="0" applyFont="1" applyNumberFormat="1" applyFill="1" applyBorder="1" applyAlignment="1">
      <alignment horizontal="center" vertical="center"/>
    </xf>
    <xf numFmtId="268" fontId="6" fillId="20" borderId="66" xfId="0" applyFont="1" applyNumberFormat="1" applyFill="1" applyBorder="1" applyAlignment="1">
      <alignment horizontal="center" vertical="center"/>
    </xf>
    <xf numFmtId="272" fontId="12" fillId="24" borderId="66" xfId="0" applyFont="1" applyNumberFormat="1" applyFill="1" applyBorder="1" applyAlignment="1">
      <alignment horizontal="center" vertical="center"/>
    </xf>
    <xf numFmtId="269" fontId="12" fillId="21" borderId="66" xfId="0" applyFont="1" applyNumberFormat="1" applyFill="1" applyBorder="1" applyAlignment="1">
      <alignment horizontal="center" vertical="center"/>
    </xf>
    <xf numFmtId="270" fontId="12" fillId="22" borderId="66" xfId="0" applyFont="1" applyNumberFormat="1" applyFill="1" applyBorder="1" applyAlignment="1">
      <alignment horizontal="center" vertical="center"/>
    </xf>
    <xf numFmtId="271" fontId="12" fillId="23" borderId="66" xfId="0" applyFont="1" applyNumberFormat="1" applyFill="1" applyBorder="1" applyAlignment="1">
      <alignment horizontal="center" vertical="center"/>
    </xf>
    <xf numFmtId="268" fontId="6" fillId="20" borderId="67" xfId="0" applyFont="1" applyNumberFormat="1" applyFill="1" applyBorder="1" applyAlignment="1">
      <alignment horizontal="center" vertical="center"/>
    </xf>
    <xf numFmtId="268" fontId="6" fillId="20" borderId="68" xfId="0" applyFont="1" applyNumberFormat="1" applyFill="1" applyBorder="1" applyAlignment="1">
      <alignment horizontal="center" vertical="center"/>
    </xf>
    <xf numFmtId="273" fontId="12" fillId="25" borderId="67" xfId="0" applyFont="1" applyNumberFormat="1" applyFill="1" applyBorder="1" applyAlignment="1">
      <alignment horizontal="center" vertical="center"/>
    </xf>
    <xf numFmtId="274" fontId="6" fillId="20" borderId="80" xfId="0" applyFont="1" applyNumberFormat="1" applyFill="1" applyBorder="1" applyAlignment="1">
      <alignment horizontal="center" vertical="center"/>
    </xf>
    <xf numFmtId="275" fontId="12" fillId="21" borderId="80" xfId="0" applyFont="1" applyNumberFormat="1" applyFill="1" applyBorder="1" applyAlignment="1">
      <alignment horizontal="center" vertical="center"/>
    </xf>
    <xf numFmtId="276" fontId="12" fillId="22" borderId="80" xfId="0" applyFont="1" applyNumberFormat="1" applyFill="1" applyBorder="1" applyAlignment="1">
      <alignment horizontal="center" vertical="center"/>
    </xf>
    <xf numFmtId="277" fontId="12" fillId="23" borderId="80" xfId="0" applyFont="1" applyNumberFormat="1" applyFill="1" applyBorder="1" applyAlignment="1">
      <alignment horizontal="center" vertical="center"/>
    </xf>
    <xf numFmtId="278" fontId="12" fillId="24" borderId="80" xfId="0" applyFont="1" applyNumberFormat="1" applyFill="1" applyBorder="1" applyAlignment="1">
      <alignment horizontal="center" vertical="center"/>
    </xf>
    <xf numFmtId="274" fontId="6" fillId="20" borderId="81" xfId="0" applyFont="1" applyNumberFormat="1" applyFill="1" applyBorder="1" applyAlignment="1">
      <alignment horizontal="center" vertical="center"/>
    </xf>
    <xf numFmtId="274" fontId="6" fillId="20" borderId="82" xfId="0" applyFont="1" applyNumberFormat="1" applyFill="1" applyBorder="1" applyAlignment="1">
      <alignment horizontal="center" vertical="center"/>
    </xf>
    <xf numFmtId="279" fontId="12" fillId="25" borderId="81" xfId="0" applyFont="1" applyNumberFormat="1" applyFill="1" applyBorder="1" applyAlignment="1">
      <alignment horizontal="center" vertical="center"/>
    </xf>
    <xf numFmtId="274" fontId="6" fillId="20" borderId="66" xfId="0" applyFont="1" applyNumberFormat="1" applyFill="1" applyBorder="1" applyAlignment="1">
      <alignment horizontal="center" vertical="center"/>
    </xf>
    <xf numFmtId="278" fontId="12" fillId="24" borderId="66" xfId="0" applyFont="1" applyNumberFormat="1" applyFill="1" applyBorder="1" applyAlignment="1">
      <alignment horizontal="center" vertical="center"/>
    </xf>
    <xf numFmtId="275" fontId="12" fillId="21" borderId="66" xfId="0" applyFont="1" applyNumberFormat="1" applyFill="1" applyBorder="1" applyAlignment="1">
      <alignment horizontal="center" vertical="center"/>
    </xf>
    <xf numFmtId="276" fontId="12" fillId="22" borderId="66" xfId="0" applyFont="1" applyNumberFormat="1" applyFill="1" applyBorder="1" applyAlignment="1">
      <alignment horizontal="center" vertical="center"/>
    </xf>
    <xf numFmtId="277" fontId="12" fillId="23" borderId="66" xfId="0" applyFont="1" applyNumberFormat="1" applyFill="1" applyBorder="1" applyAlignment="1">
      <alignment horizontal="center" vertical="center"/>
    </xf>
    <xf numFmtId="274" fontId="6" fillId="20" borderId="67" xfId="0" applyFont="1" applyNumberFormat="1" applyFill="1" applyBorder="1" applyAlignment="1">
      <alignment horizontal="center" vertical="center"/>
    </xf>
    <xf numFmtId="274" fontId="6" fillId="20" borderId="68" xfId="0" applyFont="1" applyNumberFormat="1" applyFill="1" applyBorder="1" applyAlignment="1">
      <alignment horizontal="center" vertical="center"/>
    </xf>
    <xf numFmtId="279" fontId="12" fillId="25" borderId="67" xfId="0" applyFont="1" applyNumberFormat="1" applyFill="1" applyBorder="1" applyAlignment="1">
      <alignment horizontal="center" vertical="center"/>
    </xf>
    <xf numFmtId="280" fontId="6" fillId="20" borderId="80" xfId="0" applyFont="1" applyNumberFormat="1" applyFill="1" applyBorder="1" applyAlignment="1">
      <alignment horizontal="center" vertical="center"/>
    </xf>
    <xf numFmtId="281" fontId="12" fillId="21" borderId="80" xfId="0" applyFont="1" applyNumberFormat="1" applyFill="1" applyBorder="1" applyAlignment="1">
      <alignment horizontal="center" vertical="center"/>
    </xf>
    <xf numFmtId="282" fontId="12" fillId="22" borderId="80" xfId="0" applyFont="1" applyNumberFormat="1" applyFill="1" applyBorder="1" applyAlignment="1">
      <alignment horizontal="center" vertical="center"/>
    </xf>
    <xf numFmtId="283" fontId="12" fillId="23" borderId="80" xfId="0" applyFont="1" applyNumberFormat="1" applyFill="1" applyBorder="1" applyAlignment="1">
      <alignment horizontal="center" vertical="center"/>
    </xf>
    <xf numFmtId="284" fontId="12" fillId="24" borderId="80" xfId="0" applyFont="1" applyNumberFormat="1" applyFill="1" applyBorder="1" applyAlignment="1">
      <alignment horizontal="center" vertical="center"/>
    </xf>
    <xf numFmtId="280" fontId="6" fillId="20" borderId="81" xfId="0" applyFont="1" applyNumberFormat="1" applyFill="1" applyBorder="1" applyAlignment="1">
      <alignment horizontal="center" vertical="center"/>
    </xf>
    <xf numFmtId="280" fontId="6" fillId="20" borderId="82" xfId="0" applyFont="1" applyNumberFormat="1" applyFill="1" applyBorder="1" applyAlignment="1">
      <alignment horizontal="center" vertical="center"/>
    </xf>
    <xf numFmtId="285" fontId="12" fillId="25" borderId="81" xfId="0" applyFont="1" applyNumberFormat="1" applyFill="1" applyBorder="1" applyAlignment="1">
      <alignment horizontal="center" vertical="center"/>
    </xf>
    <xf numFmtId="280" fontId="6" fillId="20" borderId="66" xfId="0" applyFont="1" applyNumberFormat="1" applyFill="1" applyBorder="1" applyAlignment="1">
      <alignment horizontal="center" vertical="center"/>
    </xf>
    <xf numFmtId="284" fontId="12" fillId="24" borderId="66" xfId="0" applyFont="1" applyNumberFormat="1" applyFill="1" applyBorder="1" applyAlignment="1">
      <alignment horizontal="center" vertical="center"/>
    </xf>
    <xf numFmtId="281" fontId="12" fillId="21" borderId="66" xfId="0" applyFont="1" applyNumberFormat="1" applyFill="1" applyBorder="1" applyAlignment="1">
      <alignment horizontal="center" vertical="center"/>
    </xf>
    <xf numFmtId="282" fontId="12" fillId="22" borderId="66" xfId="0" applyFont="1" applyNumberFormat="1" applyFill="1" applyBorder="1" applyAlignment="1">
      <alignment horizontal="center" vertical="center"/>
    </xf>
    <xf numFmtId="283" fontId="12" fillId="23" borderId="66" xfId="0" applyFont="1" applyNumberFormat="1" applyFill="1" applyBorder="1" applyAlignment="1">
      <alignment horizontal="center" vertical="center"/>
    </xf>
    <xf numFmtId="280" fontId="6" fillId="20" borderId="67" xfId="0" applyFont="1" applyNumberFormat="1" applyFill="1" applyBorder="1" applyAlignment="1">
      <alignment horizontal="center" vertical="center"/>
    </xf>
    <xf numFmtId="280" fontId="6" fillId="20" borderId="68" xfId="0" applyFont="1" applyNumberFormat="1" applyFill="1" applyBorder="1" applyAlignment="1">
      <alignment horizontal="center" vertical="center"/>
    </xf>
    <xf numFmtId="285" fontId="12" fillId="25" borderId="67" xfId="0" applyFont="1" applyNumberFormat="1" applyFill="1" applyBorder="1" applyAlignment="1">
      <alignment horizontal="center" vertical="center"/>
    </xf>
    <xf numFmtId="286" fontId="6" fillId="20" borderId="80" xfId="0" applyFont="1" applyNumberFormat="1" applyFill="1" applyBorder="1" applyAlignment="1">
      <alignment horizontal="center" vertical="center"/>
    </xf>
    <xf numFmtId="287" fontId="12" fillId="21" borderId="80" xfId="0" applyFont="1" applyNumberFormat="1" applyFill="1" applyBorder="1" applyAlignment="1">
      <alignment horizontal="center" vertical="center"/>
    </xf>
    <xf numFmtId="288" fontId="12" fillId="22" borderId="80" xfId="0" applyFont="1" applyNumberFormat="1" applyFill="1" applyBorder="1" applyAlignment="1">
      <alignment horizontal="center" vertical="center"/>
    </xf>
    <xf numFmtId="289" fontId="12" fillId="23" borderId="80" xfId="0" applyFont="1" applyNumberFormat="1" applyFill="1" applyBorder="1" applyAlignment="1">
      <alignment horizontal="center" vertical="center"/>
    </xf>
    <xf numFmtId="290" fontId="12" fillId="24" borderId="80" xfId="0" applyFont="1" applyNumberFormat="1" applyFill="1" applyBorder="1" applyAlignment="1">
      <alignment horizontal="center" vertical="center"/>
    </xf>
    <xf numFmtId="286" fontId="6" fillId="20" borderId="81" xfId="0" applyFont="1" applyNumberFormat="1" applyFill="1" applyBorder="1" applyAlignment="1">
      <alignment horizontal="center" vertical="center"/>
    </xf>
    <xf numFmtId="286" fontId="6" fillId="20" borderId="82" xfId="0" applyFont="1" applyNumberFormat="1" applyFill="1" applyBorder="1" applyAlignment="1">
      <alignment horizontal="center" vertical="center"/>
    </xf>
    <xf numFmtId="291" fontId="12" fillId="25" borderId="81" xfId="0" applyFont="1" applyNumberFormat="1" applyFill="1" applyBorder="1" applyAlignment="1">
      <alignment horizontal="center" vertical="center"/>
    </xf>
    <xf numFmtId="286" fontId="6" fillId="20" borderId="66" xfId="0" applyFont="1" applyNumberFormat="1" applyFill="1" applyBorder="1" applyAlignment="1">
      <alignment horizontal="center" vertical="center"/>
    </xf>
    <xf numFmtId="290" fontId="12" fillId="24" borderId="66" xfId="0" applyFont="1" applyNumberFormat="1" applyFill="1" applyBorder="1" applyAlignment="1">
      <alignment horizontal="center" vertical="center"/>
    </xf>
    <xf numFmtId="287" fontId="12" fillId="21" borderId="66" xfId="0" applyFont="1" applyNumberFormat="1" applyFill="1" applyBorder="1" applyAlignment="1">
      <alignment horizontal="center" vertical="center"/>
    </xf>
    <xf numFmtId="288" fontId="12" fillId="22" borderId="66" xfId="0" applyFont="1" applyNumberFormat="1" applyFill="1" applyBorder="1" applyAlignment="1">
      <alignment horizontal="center" vertical="center"/>
    </xf>
    <xf numFmtId="289" fontId="12" fillId="23" borderId="66" xfId="0" applyFont="1" applyNumberFormat="1" applyFill="1" applyBorder="1" applyAlignment="1">
      <alignment horizontal="center" vertical="center"/>
    </xf>
    <xf numFmtId="286" fontId="6" fillId="20" borderId="67" xfId="0" applyFont="1" applyNumberFormat="1" applyFill="1" applyBorder="1" applyAlignment="1">
      <alignment horizontal="center" vertical="center"/>
    </xf>
    <xf numFmtId="286" fontId="6" fillId="20" borderId="68" xfId="0" applyFont="1" applyNumberFormat="1" applyFill="1" applyBorder="1" applyAlignment="1">
      <alignment horizontal="center" vertical="center"/>
    </xf>
    <xf numFmtId="291" fontId="12" fillId="25" borderId="67" xfId="0" applyFont="1" applyNumberFormat="1" applyFill="1" applyBorder="1" applyAlignment="1">
      <alignment horizontal="center" vertical="center"/>
    </xf>
    <xf numFmtId="292" fontId="6" fillId="20" borderId="80" xfId="0" applyFont="1" applyNumberFormat="1" applyFill="1" applyBorder="1" applyAlignment="1">
      <alignment horizontal="center" vertical="center"/>
    </xf>
    <xf numFmtId="293" fontId="12" fillId="21" borderId="80" xfId="0" applyFont="1" applyNumberFormat="1" applyFill="1" applyBorder="1" applyAlignment="1">
      <alignment horizontal="center" vertical="center"/>
    </xf>
    <xf numFmtId="294" fontId="12" fillId="22" borderId="80" xfId="0" applyFont="1" applyNumberFormat="1" applyFill="1" applyBorder="1" applyAlignment="1">
      <alignment horizontal="center" vertical="center"/>
    </xf>
    <xf numFmtId="295" fontId="12" fillId="23" borderId="80" xfId="0" applyFont="1" applyNumberFormat="1" applyFill="1" applyBorder="1" applyAlignment="1">
      <alignment horizontal="center" vertical="center"/>
    </xf>
    <xf numFmtId="296" fontId="12" fillId="24" borderId="80" xfId="0" applyFont="1" applyNumberFormat="1" applyFill="1" applyBorder="1" applyAlignment="1">
      <alignment horizontal="center" vertical="center"/>
    </xf>
    <xf numFmtId="292" fontId="6" fillId="20" borderId="81" xfId="0" applyFont="1" applyNumberFormat="1" applyFill="1" applyBorder="1" applyAlignment="1">
      <alignment horizontal="center" vertical="center"/>
    </xf>
    <xf numFmtId="292" fontId="6" fillId="20" borderId="82" xfId="0" applyFont="1" applyNumberFormat="1" applyFill="1" applyBorder="1" applyAlignment="1">
      <alignment horizontal="center" vertical="center"/>
    </xf>
    <xf numFmtId="297" fontId="12" fillId="25" borderId="81" xfId="0" applyFont="1" applyNumberFormat="1" applyFill="1" applyBorder="1" applyAlignment="1">
      <alignment horizontal="center" vertical="center"/>
    </xf>
    <xf numFmtId="292" fontId="6" fillId="20" borderId="66" xfId="0" applyFont="1" applyNumberFormat="1" applyFill="1" applyBorder="1" applyAlignment="1">
      <alignment horizontal="center" vertical="center"/>
    </xf>
    <xf numFmtId="296" fontId="12" fillId="24" borderId="66" xfId="0" applyFont="1" applyNumberFormat="1" applyFill="1" applyBorder="1" applyAlignment="1">
      <alignment horizontal="center" vertical="center"/>
    </xf>
    <xf numFmtId="293" fontId="12" fillId="21" borderId="66" xfId="0" applyFont="1" applyNumberFormat="1" applyFill="1" applyBorder="1" applyAlignment="1">
      <alignment horizontal="center" vertical="center"/>
    </xf>
    <xf numFmtId="294" fontId="12" fillId="22" borderId="66" xfId="0" applyFont="1" applyNumberFormat="1" applyFill="1" applyBorder="1" applyAlignment="1">
      <alignment horizontal="center" vertical="center"/>
    </xf>
    <xf numFmtId="295" fontId="12" fillId="23" borderId="66" xfId="0" applyFont="1" applyNumberFormat="1" applyFill="1" applyBorder="1" applyAlignment="1">
      <alignment horizontal="center" vertical="center"/>
    </xf>
    <xf numFmtId="292" fontId="6" fillId="20" borderId="67" xfId="0" applyFont="1" applyNumberFormat="1" applyFill="1" applyBorder="1" applyAlignment="1">
      <alignment horizontal="center" vertical="center"/>
    </xf>
    <xf numFmtId="292" fontId="6" fillId="20" borderId="68" xfId="0" applyFont="1" applyNumberFormat="1" applyFill="1" applyBorder="1" applyAlignment="1">
      <alignment horizontal="center" vertical="center"/>
    </xf>
    <xf numFmtId="297" fontId="12" fillId="25" borderId="67" xfId="0" applyFont="1" applyNumberFormat="1" applyFill="1" applyBorder="1" applyAlignment="1">
      <alignment horizontal="center" vertical="center"/>
    </xf>
    <xf numFmtId="298" fontId="6" fillId="20" borderId="80" xfId="0" applyFont="1" applyNumberFormat="1" applyFill="1" applyBorder="1" applyAlignment="1">
      <alignment horizontal="center" vertical="center"/>
    </xf>
    <xf numFmtId="299" fontId="12" fillId="21" borderId="80" xfId="0" applyFont="1" applyNumberFormat="1" applyFill="1" applyBorder="1" applyAlignment="1">
      <alignment horizontal="center" vertical="center"/>
    </xf>
    <xf numFmtId="300" fontId="12" fillId="22" borderId="80" xfId="0" applyFont="1" applyNumberFormat="1" applyFill="1" applyBorder="1" applyAlignment="1">
      <alignment horizontal="center" vertical="center"/>
    </xf>
    <xf numFmtId="301" fontId="12" fillId="23" borderId="80" xfId="0" applyFont="1" applyNumberFormat="1" applyFill="1" applyBorder="1" applyAlignment="1">
      <alignment horizontal="center" vertical="center"/>
    </xf>
    <xf numFmtId="302" fontId="12" fillId="24" borderId="80" xfId="0" applyFont="1" applyNumberFormat="1" applyFill="1" applyBorder="1" applyAlignment="1">
      <alignment horizontal="center" vertical="center"/>
    </xf>
    <xf numFmtId="298" fontId="6" fillId="20" borderId="81" xfId="0" applyFont="1" applyNumberFormat="1" applyFill="1" applyBorder="1" applyAlignment="1">
      <alignment horizontal="center" vertical="center"/>
    </xf>
    <xf numFmtId="298" fontId="6" fillId="20" borderId="82" xfId="0" applyFont="1" applyNumberFormat="1" applyFill="1" applyBorder="1" applyAlignment="1">
      <alignment horizontal="center" vertical="center"/>
    </xf>
    <xf numFmtId="303" fontId="12" fillId="25" borderId="81" xfId="0" applyFont="1" applyNumberFormat="1" applyFill="1" applyBorder="1" applyAlignment="1">
      <alignment horizontal="center" vertical="center"/>
    </xf>
    <xf numFmtId="298" fontId="6" fillId="20" borderId="66" xfId="0" applyFont="1" applyNumberFormat="1" applyFill="1" applyBorder="1" applyAlignment="1">
      <alignment horizontal="center" vertical="center"/>
    </xf>
    <xf numFmtId="302" fontId="12" fillId="24" borderId="66" xfId="0" applyFont="1" applyNumberFormat="1" applyFill="1" applyBorder="1" applyAlignment="1">
      <alignment horizontal="center" vertical="center"/>
    </xf>
    <xf numFmtId="299" fontId="12" fillId="21" borderId="66" xfId="0" applyFont="1" applyNumberFormat="1" applyFill="1" applyBorder="1" applyAlignment="1">
      <alignment horizontal="center" vertical="center"/>
    </xf>
    <xf numFmtId="300" fontId="12" fillId="22" borderId="66" xfId="0" applyFont="1" applyNumberFormat="1" applyFill="1" applyBorder="1" applyAlignment="1">
      <alignment horizontal="center" vertical="center"/>
    </xf>
    <xf numFmtId="301" fontId="12" fillId="23" borderId="66" xfId="0" applyFont="1" applyNumberFormat="1" applyFill="1" applyBorder="1" applyAlignment="1">
      <alignment horizontal="center" vertical="center"/>
    </xf>
    <xf numFmtId="298" fontId="6" fillId="20" borderId="67" xfId="0" applyFont="1" applyNumberFormat="1" applyFill="1" applyBorder="1" applyAlignment="1">
      <alignment horizontal="center" vertical="center"/>
    </xf>
    <xf numFmtId="298" fontId="6" fillId="20" borderId="68" xfId="0" applyFont="1" applyNumberFormat="1" applyFill="1" applyBorder="1" applyAlignment="1">
      <alignment horizontal="center" vertical="center"/>
    </xf>
    <xf numFmtId="303" fontId="12" fillId="25" borderId="67" xfId="0" applyFont="1" applyNumberFormat="1" applyFill="1" applyBorder="1" applyAlignment="1">
      <alignment horizontal="center" vertical="center"/>
    </xf>
    <xf numFmtId="304" fontId="6" fillId="20" borderId="80" xfId="0" applyFont="1" applyNumberFormat="1" applyFill="1" applyBorder="1" applyAlignment="1">
      <alignment horizontal="center" vertical="center"/>
    </xf>
    <xf numFmtId="305" fontId="12" fillId="21" borderId="80" xfId="0" applyFont="1" applyNumberFormat="1" applyFill="1" applyBorder="1" applyAlignment="1">
      <alignment horizontal="center" vertical="center"/>
    </xf>
    <xf numFmtId="306" fontId="12" fillId="22" borderId="80" xfId="0" applyFont="1" applyNumberFormat="1" applyFill="1" applyBorder="1" applyAlignment="1">
      <alignment horizontal="center" vertical="center"/>
    </xf>
    <xf numFmtId="307" fontId="12" fillId="23" borderId="80" xfId="0" applyFont="1" applyNumberFormat="1" applyFill="1" applyBorder="1" applyAlignment="1">
      <alignment horizontal="center" vertical="center"/>
    </xf>
    <xf numFmtId="308" fontId="12" fillId="24" borderId="80" xfId="0" applyFont="1" applyNumberFormat="1" applyFill="1" applyBorder="1" applyAlignment="1">
      <alignment horizontal="center" vertical="center"/>
    </xf>
    <xf numFmtId="304" fontId="6" fillId="20" borderId="81" xfId="0" applyFont="1" applyNumberFormat="1" applyFill="1" applyBorder="1" applyAlignment="1">
      <alignment horizontal="center" vertical="center"/>
    </xf>
    <xf numFmtId="304" fontId="6" fillId="20" borderId="82" xfId="0" applyFont="1" applyNumberFormat="1" applyFill="1" applyBorder="1" applyAlignment="1">
      <alignment horizontal="center" vertical="center"/>
    </xf>
    <xf numFmtId="309" fontId="12" fillId="25" borderId="81" xfId="0" applyFont="1" applyNumberFormat="1" applyFill="1" applyBorder="1" applyAlignment="1">
      <alignment horizontal="center" vertical="center"/>
    </xf>
    <xf numFmtId="304" fontId="6" fillId="20" borderId="66" xfId="0" applyFont="1" applyNumberFormat="1" applyFill="1" applyBorder="1" applyAlignment="1">
      <alignment horizontal="center" vertical="center"/>
    </xf>
    <xf numFmtId="308" fontId="12" fillId="24" borderId="66" xfId="0" applyFont="1" applyNumberFormat="1" applyFill="1" applyBorder="1" applyAlignment="1">
      <alignment horizontal="center" vertical="center"/>
    </xf>
    <xf numFmtId="305" fontId="12" fillId="21" borderId="66" xfId="0" applyFont="1" applyNumberFormat="1" applyFill="1" applyBorder="1" applyAlignment="1">
      <alignment horizontal="center" vertical="center"/>
    </xf>
    <xf numFmtId="306" fontId="12" fillId="22" borderId="66" xfId="0" applyFont="1" applyNumberFormat="1" applyFill="1" applyBorder="1" applyAlignment="1">
      <alignment horizontal="center" vertical="center"/>
    </xf>
    <xf numFmtId="307" fontId="12" fillId="23" borderId="66" xfId="0" applyFont="1" applyNumberFormat="1" applyFill="1" applyBorder="1" applyAlignment="1">
      <alignment horizontal="center" vertical="center"/>
    </xf>
    <xf numFmtId="304" fontId="6" fillId="20" borderId="67" xfId="0" applyFont="1" applyNumberFormat="1" applyFill="1" applyBorder="1" applyAlignment="1">
      <alignment horizontal="center" vertical="center"/>
    </xf>
    <xf numFmtId="304" fontId="6" fillId="20" borderId="68" xfId="0" applyFont="1" applyNumberFormat="1" applyFill="1" applyBorder="1" applyAlignment="1">
      <alignment horizontal="center" vertical="center"/>
    </xf>
    <xf numFmtId="309" fontId="12" fillId="25" borderId="67" xfId="0" applyFont="1" applyNumberFormat="1" applyFill="1" applyBorder="1" applyAlignment="1">
      <alignment horizontal="center" vertical="center"/>
    </xf>
    <xf numFmtId="310" fontId="6" fillId="20" borderId="80" xfId="0" applyFont="1" applyNumberFormat="1" applyFill="1" applyBorder="1" applyAlignment="1">
      <alignment horizontal="center" vertical="center"/>
    </xf>
    <xf numFmtId="311" fontId="12" fillId="21" borderId="80" xfId="0" applyFont="1" applyNumberFormat="1" applyFill="1" applyBorder="1" applyAlignment="1">
      <alignment horizontal="center" vertical="center"/>
    </xf>
    <xf numFmtId="312" fontId="12" fillId="22" borderId="80" xfId="0" applyFont="1" applyNumberFormat="1" applyFill="1" applyBorder="1" applyAlignment="1">
      <alignment horizontal="center" vertical="center"/>
    </xf>
    <xf numFmtId="313" fontId="12" fillId="23" borderId="80" xfId="0" applyFont="1" applyNumberFormat="1" applyFill="1" applyBorder="1" applyAlignment="1">
      <alignment horizontal="center" vertical="center"/>
    </xf>
    <xf numFmtId="314" fontId="12" fillId="24" borderId="80" xfId="0" applyFont="1" applyNumberFormat="1" applyFill="1" applyBorder="1" applyAlignment="1">
      <alignment horizontal="center" vertical="center"/>
    </xf>
    <xf numFmtId="310" fontId="6" fillId="20" borderId="81" xfId="0" applyFont="1" applyNumberFormat="1" applyFill="1" applyBorder="1" applyAlignment="1">
      <alignment horizontal="center" vertical="center"/>
    </xf>
    <xf numFmtId="310" fontId="6" fillId="20" borderId="82" xfId="0" applyFont="1" applyNumberFormat="1" applyFill="1" applyBorder="1" applyAlignment="1">
      <alignment horizontal="center" vertical="center"/>
    </xf>
    <xf numFmtId="315" fontId="12" fillId="25" borderId="81" xfId="0" applyFont="1" applyNumberFormat="1" applyFill="1" applyBorder="1" applyAlignment="1">
      <alignment horizontal="center" vertical="center"/>
    </xf>
    <xf numFmtId="310" fontId="6" fillId="20" borderId="66" xfId="0" applyFont="1" applyNumberFormat="1" applyFill="1" applyBorder="1" applyAlignment="1">
      <alignment horizontal="center" vertical="center"/>
    </xf>
    <xf numFmtId="314" fontId="12" fillId="24" borderId="66" xfId="0" applyFont="1" applyNumberFormat="1" applyFill="1" applyBorder="1" applyAlignment="1">
      <alignment horizontal="center" vertical="center"/>
    </xf>
    <xf numFmtId="311" fontId="12" fillId="21" borderId="66" xfId="0" applyFont="1" applyNumberFormat="1" applyFill="1" applyBorder="1" applyAlignment="1">
      <alignment horizontal="center" vertical="center"/>
    </xf>
    <xf numFmtId="312" fontId="12" fillId="22" borderId="66" xfId="0" applyFont="1" applyNumberFormat="1" applyFill="1" applyBorder="1" applyAlignment="1">
      <alignment horizontal="center" vertical="center"/>
    </xf>
    <xf numFmtId="313" fontId="12" fillId="23" borderId="66" xfId="0" applyFont="1" applyNumberFormat="1" applyFill="1" applyBorder="1" applyAlignment="1">
      <alignment horizontal="center" vertical="center"/>
    </xf>
    <xf numFmtId="310" fontId="6" fillId="20" borderId="67" xfId="0" applyFont="1" applyNumberFormat="1" applyFill="1" applyBorder="1" applyAlignment="1">
      <alignment horizontal="center" vertical="center"/>
    </xf>
    <xf numFmtId="310" fontId="6" fillId="20" borderId="68" xfId="0" applyFont="1" applyNumberFormat="1" applyFill="1" applyBorder="1" applyAlignment="1">
      <alignment horizontal="center" vertical="center"/>
    </xf>
    <xf numFmtId="315" fontId="12" fillId="25" borderId="67" xfId="0" applyFont="1" applyNumberFormat="1" applyFill="1" applyBorder="1" applyAlignment="1">
      <alignment horizontal="center" vertical="center"/>
    </xf>
    <xf numFmtId="316" fontId="6" fillId="20" borderId="80" xfId="0" applyFont="1" applyNumberFormat="1" applyFill="1" applyBorder="1" applyAlignment="1">
      <alignment horizontal="center" vertical="center"/>
    </xf>
    <xf numFmtId="317" fontId="12" fillId="21" borderId="80" xfId="0" applyFont="1" applyNumberFormat="1" applyFill="1" applyBorder="1" applyAlignment="1">
      <alignment horizontal="center" vertical="center"/>
    </xf>
    <xf numFmtId="318" fontId="12" fillId="22" borderId="80" xfId="0" applyFont="1" applyNumberFormat="1" applyFill="1" applyBorder="1" applyAlignment="1">
      <alignment horizontal="center" vertical="center"/>
    </xf>
    <xf numFmtId="319" fontId="12" fillId="23" borderId="80" xfId="0" applyFont="1" applyNumberFormat="1" applyFill="1" applyBorder="1" applyAlignment="1">
      <alignment horizontal="center" vertical="center"/>
    </xf>
    <xf numFmtId="320" fontId="12" fillId="24" borderId="80" xfId="0" applyFont="1" applyNumberFormat="1" applyFill="1" applyBorder="1" applyAlignment="1">
      <alignment horizontal="center" vertical="center"/>
    </xf>
    <xf numFmtId="316" fontId="6" fillId="20" borderId="81" xfId="0" applyFont="1" applyNumberFormat="1" applyFill="1" applyBorder="1" applyAlignment="1">
      <alignment horizontal="center" vertical="center"/>
    </xf>
    <xf numFmtId="316" fontId="6" fillId="20" borderId="82" xfId="0" applyFont="1" applyNumberFormat="1" applyFill="1" applyBorder="1" applyAlignment="1">
      <alignment horizontal="center" vertical="center"/>
    </xf>
    <xf numFmtId="321" fontId="12" fillId="25" borderId="81" xfId="0" applyFont="1" applyNumberFormat="1" applyFill="1" applyBorder="1" applyAlignment="1">
      <alignment horizontal="center" vertical="center"/>
    </xf>
    <xf numFmtId="316" fontId="6" fillId="20" borderId="66" xfId="0" applyFont="1" applyNumberFormat="1" applyFill="1" applyBorder="1" applyAlignment="1">
      <alignment horizontal="center" vertical="center"/>
    </xf>
    <xf numFmtId="320" fontId="12" fillId="24" borderId="66" xfId="0" applyFont="1" applyNumberFormat="1" applyFill="1" applyBorder="1" applyAlignment="1">
      <alignment horizontal="center" vertical="center"/>
    </xf>
    <xf numFmtId="317" fontId="12" fillId="21" borderId="66" xfId="0" applyFont="1" applyNumberFormat="1" applyFill="1" applyBorder="1" applyAlignment="1">
      <alignment horizontal="center" vertical="center"/>
    </xf>
    <xf numFmtId="318" fontId="12" fillId="22" borderId="66" xfId="0" applyFont="1" applyNumberFormat="1" applyFill="1" applyBorder="1" applyAlignment="1">
      <alignment horizontal="center" vertical="center"/>
    </xf>
    <xf numFmtId="319" fontId="12" fillId="23" borderId="66" xfId="0" applyFont="1" applyNumberFormat="1" applyFill="1" applyBorder="1" applyAlignment="1">
      <alignment horizontal="center" vertical="center"/>
    </xf>
    <xf numFmtId="316" fontId="6" fillId="20" borderId="67" xfId="0" applyFont="1" applyNumberFormat="1" applyFill="1" applyBorder="1" applyAlignment="1">
      <alignment horizontal="center" vertical="center"/>
    </xf>
    <xf numFmtId="316" fontId="6" fillId="20" borderId="68" xfId="0" applyFont="1" applyNumberFormat="1" applyFill="1" applyBorder="1" applyAlignment="1">
      <alignment horizontal="center" vertical="center"/>
    </xf>
    <xf numFmtId="321" fontId="12" fillId="25" borderId="67" xfId="0" applyFont="1" applyNumberFormat="1" applyFill="1" applyBorder="1" applyAlignment="1">
      <alignment horizontal="center" vertical="center"/>
    </xf>
    <xf numFmtId="322" fontId="6" fillId="20" borderId="80" xfId="0" applyFont="1" applyNumberFormat="1" applyFill="1" applyBorder="1" applyAlignment="1">
      <alignment horizontal="center" vertical="center"/>
    </xf>
    <xf numFmtId="323" fontId="12" fillId="21" borderId="80" xfId="0" applyFont="1" applyNumberFormat="1" applyFill="1" applyBorder="1" applyAlignment="1">
      <alignment horizontal="center" vertical="center"/>
    </xf>
    <xf numFmtId="324" fontId="12" fillId="22" borderId="80" xfId="0" applyFont="1" applyNumberFormat="1" applyFill="1" applyBorder="1" applyAlignment="1">
      <alignment horizontal="center" vertical="center"/>
    </xf>
    <xf numFmtId="325" fontId="12" fillId="23" borderId="80" xfId="0" applyFont="1" applyNumberFormat="1" applyFill="1" applyBorder="1" applyAlignment="1">
      <alignment horizontal="center" vertical="center"/>
    </xf>
    <xf numFmtId="326" fontId="12" fillId="24" borderId="80" xfId="0" applyFont="1" applyNumberFormat="1" applyFill="1" applyBorder="1" applyAlignment="1">
      <alignment horizontal="center" vertical="center"/>
    </xf>
    <xf numFmtId="322" fontId="6" fillId="20" borderId="81" xfId="0" applyFont="1" applyNumberFormat="1" applyFill="1" applyBorder="1" applyAlignment="1">
      <alignment horizontal="center" vertical="center"/>
    </xf>
    <xf numFmtId="322" fontId="6" fillId="20" borderId="82" xfId="0" applyFont="1" applyNumberFormat="1" applyFill="1" applyBorder="1" applyAlignment="1">
      <alignment horizontal="center" vertical="center"/>
    </xf>
    <xf numFmtId="327" fontId="12" fillId="25" borderId="81" xfId="0" applyFont="1" applyNumberFormat="1" applyFill="1" applyBorder="1" applyAlignment="1">
      <alignment horizontal="center" vertical="center"/>
    </xf>
    <xf numFmtId="322" fontId="6" fillId="20" borderId="66" xfId="0" applyFont="1" applyNumberFormat="1" applyFill="1" applyBorder="1" applyAlignment="1">
      <alignment horizontal="center" vertical="center"/>
    </xf>
    <xf numFmtId="326" fontId="12" fillId="24" borderId="66" xfId="0" applyFont="1" applyNumberFormat="1" applyFill="1" applyBorder="1" applyAlignment="1">
      <alignment horizontal="center" vertical="center"/>
    </xf>
    <xf numFmtId="323" fontId="12" fillId="21" borderId="66" xfId="0" applyFont="1" applyNumberFormat="1" applyFill="1" applyBorder="1" applyAlignment="1">
      <alignment horizontal="center" vertical="center"/>
    </xf>
    <xf numFmtId="324" fontId="12" fillId="22" borderId="66" xfId="0" applyFont="1" applyNumberFormat="1" applyFill="1" applyBorder="1" applyAlignment="1">
      <alignment horizontal="center" vertical="center"/>
    </xf>
    <xf numFmtId="325" fontId="12" fillId="23" borderId="66" xfId="0" applyFont="1" applyNumberFormat="1" applyFill="1" applyBorder="1" applyAlignment="1">
      <alignment horizontal="center" vertical="center"/>
    </xf>
    <xf numFmtId="322" fontId="6" fillId="20" borderId="67" xfId="0" applyFont="1" applyNumberFormat="1" applyFill="1" applyBorder="1" applyAlignment="1">
      <alignment horizontal="center" vertical="center"/>
    </xf>
    <xf numFmtId="322" fontId="6" fillId="20" borderId="68" xfId="0" applyFont="1" applyNumberFormat="1" applyFill="1" applyBorder="1" applyAlignment="1">
      <alignment horizontal="center" vertical="center"/>
    </xf>
    <xf numFmtId="327" fontId="12" fillId="25" borderId="67" xfId="0" applyFont="1" applyNumberFormat="1" applyFill="1" applyBorder="1" applyAlignment="1">
      <alignment horizontal="center" vertical="center"/>
    </xf>
    <xf numFmtId="328" fontId="6" fillId="20" borderId="80" xfId="0" applyFont="1" applyNumberFormat="1" applyFill="1" applyBorder="1" applyAlignment="1">
      <alignment horizontal="center" vertical="center"/>
    </xf>
    <xf numFmtId="329" fontId="12" fillId="21" borderId="80" xfId="0" applyFont="1" applyNumberFormat="1" applyFill="1" applyBorder="1" applyAlignment="1">
      <alignment horizontal="center" vertical="center"/>
    </xf>
    <xf numFmtId="330" fontId="12" fillId="22" borderId="80" xfId="0" applyFont="1" applyNumberFormat="1" applyFill="1" applyBorder="1" applyAlignment="1">
      <alignment horizontal="center" vertical="center"/>
    </xf>
    <xf numFmtId="331" fontId="12" fillId="23" borderId="80" xfId="0" applyFont="1" applyNumberFormat="1" applyFill="1" applyBorder="1" applyAlignment="1">
      <alignment horizontal="center" vertical="center"/>
    </xf>
    <xf numFmtId="332" fontId="12" fillId="24" borderId="80" xfId="0" applyFont="1" applyNumberFormat="1" applyFill="1" applyBorder="1" applyAlignment="1">
      <alignment horizontal="center" vertical="center"/>
    </xf>
    <xf numFmtId="328" fontId="6" fillId="20" borderId="81" xfId="0" applyFont="1" applyNumberFormat="1" applyFill="1" applyBorder="1" applyAlignment="1">
      <alignment horizontal="center" vertical="center"/>
    </xf>
    <xf numFmtId="328" fontId="6" fillId="20" borderId="82" xfId="0" applyFont="1" applyNumberFormat="1" applyFill="1" applyBorder="1" applyAlignment="1">
      <alignment horizontal="center" vertical="center"/>
    </xf>
    <xf numFmtId="333" fontId="12" fillId="25" borderId="81" xfId="0" applyFont="1" applyNumberFormat="1" applyFill="1" applyBorder="1" applyAlignment="1">
      <alignment horizontal="center" vertical="center"/>
    </xf>
    <xf numFmtId="328" fontId="6" fillId="20" borderId="66" xfId="0" applyFont="1" applyNumberFormat="1" applyFill="1" applyBorder="1" applyAlignment="1">
      <alignment horizontal="center" vertical="center"/>
    </xf>
    <xf numFmtId="332" fontId="12" fillId="24" borderId="66" xfId="0" applyFont="1" applyNumberFormat="1" applyFill="1" applyBorder="1" applyAlignment="1">
      <alignment horizontal="center" vertical="center"/>
    </xf>
    <xf numFmtId="329" fontId="12" fillId="21" borderId="66" xfId="0" applyFont="1" applyNumberFormat="1" applyFill="1" applyBorder="1" applyAlignment="1">
      <alignment horizontal="center" vertical="center"/>
    </xf>
    <xf numFmtId="330" fontId="12" fillId="22" borderId="66" xfId="0" applyFont="1" applyNumberFormat="1" applyFill="1" applyBorder="1" applyAlignment="1">
      <alignment horizontal="center" vertical="center"/>
    </xf>
    <xf numFmtId="331" fontId="12" fillId="23" borderId="66" xfId="0" applyFont="1" applyNumberFormat="1" applyFill="1" applyBorder="1" applyAlignment="1">
      <alignment horizontal="center" vertical="center"/>
    </xf>
    <xf numFmtId="328" fontId="6" fillId="20" borderId="67" xfId="0" applyFont="1" applyNumberFormat="1" applyFill="1" applyBorder="1" applyAlignment="1">
      <alignment horizontal="center" vertical="center"/>
    </xf>
    <xf numFmtId="328" fontId="6" fillId="20" borderId="68" xfId="0" applyFont="1" applyNumberFormat="1" applyFill="1" applyBorder="1" applyAlignment="1">
      <alignment horizontal="center" vertical="center"/>
    </xf>
    <xf numFmtId="333" fontId="12" fillId="25" borderId="67" xfId="0" applyFont="1" applyNumberFormat="1" applyFill="1" applyBorder="1" applyAlignment="1">
      <alignment horizontal="center" vertical="center"/>
    </xf>
    <xf numFmtId="334" fontId="6" fillId="20" borderId="80" xfId="0" applyFont="1" applyNumberFormat="1" applyFill="1" applyBorder="1" applyAlignment="1">
      <alignment horizontal="center" vertical="center"/>
    </xf>
    <xf numFmtId="335" fontId="12" fillId="21" borderId="80" xfId="0" applyFont="1" applyNumberFormat="1" applyFill="1" applyBorder="1" applyAlignment="1">
      <alignment horizontal="center" vertical="center"/>
    </xf>
    <xf numFmtId="336" fontId="12" fillId="22" borderId="80" xfId="0" applyFont="1" applyNumberFormat="1" applyFill="1" applyBorder="1" applyAlignment="1">
      <alignment horizontal="center" vertical="center"/>
    </xf>
    <xf numFmtId="337" fontId="12" fillId="23" borderId="80" xfId="0" applyFont="1" applyNumberFormat="1" applyFill="1" applyBorder="1" applyAlignment="1">
      <alignment horizontal="center" vertical="center"/>
    </xf>
    <xf numFmtId="338" fontId="12" fillId="24" borderId="80" xfId="0" applyFont="1" applyNumberFormat="1" applyFill="1" applyBorder="1" applyAlignment="1">
      <alignment horizontal="center" vertical="center"/>
    </xf>
    <xf numFmtId="334" fontId="6" fillId="20" borderId="81" xfId="0" applyFont="1" applyNumberFormat="1" applyFill="1" applyBorder="1" applyAlignment="1">
      <alignment horizontal="center" vertical="center"/>
    </xf>
    <xf numFmtId="334" fontId="6" fillId="20" borderId="82" xfId="0" applyFont="1" applyNumberFormat="1" applyFill="1" applyBorder="1" applyAlignment="1">
      <alignment horizontal="center" vertical="center"/>
    </xf>
    <xf numFmtId="339" fontId="12" fillId="25" borderId="81" xfId="0" applyFont="1" applyNumberFormat="1" applyFill="1" applyBorder="1" applyAlignment="1">
      <alignment horizontal="center" vertical="center"/>
    </xf>
    <xf numFmtId="334" fontId="6" fillId="20" borderId="66" xfId="0" applyFont="1" applyNumberFormat="1" applyFill="1" applyBorder="1" applyAlignment="1">
      <alignment horizontal="center" vertical="center"/>
    </xf>
    <xf numFmtId="338" fontId="12" fillId="24" borderId="66" xfId="0" applyFont="1" applyNumberFormat="1" applyFill="1" applyBorder="1" applyAlignment="1">
      <alignment horizontal="center" vertical="center"/>
    </xf>
    <xf numFmtId="335" fontId="12" fillId="21" borderId="66" xfId="0" applyFont="1" applyNumberFormat="1" applyFill="1" applyBorder="1" applyAlignment="1">
      <alignment horizontal="center" vertical="center"/>
    </xf>
    <xf numFmtId="336" fontId="12" fillId="22" borderId="66" xfId="0" applyFont="1" applyNumberFormat="1" applyFill="1" applyBorder="1" applyAlignment="1">
      <alignment horizontal="center" vertical="center"/>
    </xf>
    <xf numFmtId="337" fontId="12" fillId="23" borderId="66" xfId="0" applyFont="1" applyNumberFormat="1" applyFill="1" applyBorder="1" applyAlignment="1">
      <alignment horizontal="center" vertical="center"/>
    </xf>
    <xf numFmtId="334" fontId="6" fillId="20" borderId="67" xfId="0" applyFont="1" applyNumberFormat="1" applyFill="1" applyBorder="1" applyAlignment="1">
      <alignment horizontal="center" vertical="center"/>
    </xf>
    <xf numFmtId="334" fontId="6" fillId="20" borderId="68" xfId="0" applyFont="1" applyNumberFormat="1" applyFill="1" applyBorder="1" applyAlignment="1">
      <alignment horizontal="center" vertical="center"/>
    </xf>
    <xf numFmtId="339" fontId="12" fillId="25" borderId="67" xfId="0" applyFont="1" applyNumberFormat="1" applyFill="1" applyBorder="1" applyAlignment="1">
      <alignment horizontal="center" vertical="center"/>
    </xf>
    <xf numFmtId="340" fontId="6" fillId="20" borderId="80" xfId="0" applyFont="1" applyNumberFormat="1" applyFill="1" applyBorder="1" applyAlignment="1">
      <alignment horizontal="center" vertical="center"/>
    </xf>
    <xf numFmtId="341" fontId="12" fillId="21" borderId="80" xfId="0" applyFont="1" applyNumberFormat="1" applyFill="1" applyBorder="1" applyAlignment="1">
      <alignment horizontal="center" vertical="center"/>
    </xf>
    <xf numFmtId="342" fontId="12" fillId="22" borderId="80" xfId="0" applyFont="1" applyNumberFormat="1" applyFill="1" applyBorder="1" applyAlignment="1">
      <alignment horizontal="center" vertical="center"/>
    </xf>
    <xf numFmtId="343" fontId="12" fillId="23" borderId="80" xfId="0" applyFont="1" applyNumberFormat="1" applyFill="1" applyBorder="1" applyAlignment="1">
      <alignment horizontal="center" vertical="center"/>
    </xf>
    <xf numFmtId="344" fontId="12" fillId="24" borderId="80" xfId="0" applyFont="1" applyNumberFormat="1" applyFill="1" applyBorder="1" applyAlignment="1">
      <alignment horizontal="center" vertical="center"/>
    </xf>
    <xf numFmtId="340" fontId="6" fillId="20" borderId="81" xfId="0" applyFont="1" applyNumberFormat="1" applyFill="1" applyBorder="1" applyAlignment="1">
      <alignment horizontal="center" vertical="center"/>
    </xf>
    <xf numFmtId="340" fontId="6" fillId="20" borderId="82" xfId="0" applyFont="1" applyNumberFormat="1" applyFill="1" applyBorder="1" applyAlignment="1">
      <alignment horizontal="center" vertical="center"/>
    </xf>
    <xf numFmtId="345" fontId="12" fillId="25" borderId="81" xfId="0" applyFont="1" applyNumberFormat="1" applyFill="1" applyBorder="1" applyAlignment="1">
      <alignment horizontal="center" vertical="center"/>
    </xf>
    <xf numFmtId="340" fontId="6" fillId="20" borderId="66" xfId="0" applyFont="1" applyNumberFormat="1" applyFill="1" applyBorder="1" applyAlignment="1">
      <alignment horizontal="center" vertical="center"/>
    </xf>
    <xf numFmtId="344" fontId="12" fillId="24" borderId="66" xfId="0" applyFont="1" applyNumberFormat="1" applyFill="1" applyBorder="1" applyAlignment="1">
      <alignment horizontal="center" vertical="center"/>
    </xf>
    <xf numFmtId="341" fontId="12" fillId="21" borderId="66" xfId="0" applyFont="1" applyNumberFormat="1" applyFill="1" applyBorder="1" applyAlignment="1">
      <alignment horizontal="center" vertical="center"/>
    </xf>
    <xf numFmtId="342" fontId="12" fillId="22" borderId="66" xfId="0" applyFont="1" applyNumberFormat="1" applyFill="1" applyBorder="1" applyAlignment="1">
      <alignment horizontal="center" vertical="center"/>
    </xf>
    <xf numFmtId="343" fontId="12" fillId="23" borderId="66" xfId="0" applyFont="1" applyNumberFormat="1" applyFill="1" applyBorder="1" applyAlignment="1">
      <alignment horizontal="center" vertical="center"/>
    </xf>
    <xf numFmtId="340" fontId="6" fillId="20" borderId="67" xfId="0" applyFont="1" applyNumberFormat="1" applyFill="1" applyBorder="1" applyAlignment="1">
      <alignment horizontal="center" vertical="center"/>
    </xf>
    <xf numFmtId="340" fontId="6" fillId="20" borderId="68" xfId="0" applyFont="1" applyNumberFormat="1" applyFill="1" applyBorder="1" applyAlignment="1">
      <alignment horizontal="center" vertical="center"/>
    </xf>
    <xf numFmtId="345" fontId="12" fillId="25" borderId="67" xfId="0" applyFont="1" applyNumberFormat="1" applyFill="1" applyBorder="1" applyAlignment="1">
      <alignment horizontal="center" vertical="center"/>
    </xf>
  </cellXfs>
  <cellStyles count="1">
    <cellStyle name="Normal" xfId="0" builtinId="0"/>
  </cellStyles>
  <dxfs count="104">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val="1"/>
        <sz val="11"/>
      </font>
    </dxf>
  </dxf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9.xml"/><Relationship Id="rIdvml" Type="http://schemas.openxmlformats.org/officeDocument/2006/relationships/vmlDrawing" Target="../drawings/vmlDrawing9.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8.xml"/><Relationship Id="rIdvml" Type="http://schemas.openxmlformats.org/officeDocument/2006/relationships/vmlDrawing" Target="../drawings/vmlDrawing18.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9.xml"/><Relationship Id="rIdvml" Type="http://schemas.openxmlformats.org/officeDocument/2006/relationships/vmlDrawing" Target="../drawings/vmlDrawing19.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20.xml"/><Relationship Id="rIdvml" Type="http://schemas.openxmlformats.org/officeDocument/2006/relationships/vmlDrawing" Target="../drawings/vmlDrawing20.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21.xml"/><Relationship Id="rIdvml" Type="http://schemas.openxmlformats.org/officeDocument/2006/relationships/vmlDrawing" Target="../drawings/vmlDrawing21.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22.xml"/><Relationship Id="rIdvml" Type="http://schemas.openxmlformats.org/officeDocument/2006/relationships/vmlDrawing" Target="../drawings/vmlDrawing22.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23.xml"/><Relationship Id="rIdvml" Type="http://schemas.openxmlformats.org/officeDocument/2006/relationships/vmlDrawing" Target="../drawings/vmlDrawing23.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24.xml"/><Relationship Id="rIdvml" Type="http://schemas.openxmlformats.org/officeDocument/2006/relationships/vmlDrawing" Target="../drawings/vmlDrawing24.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25.xml"/><Relationship Id="rIdvml" Type="http://schemas.openxmlformats.org/officeDocument/2006/relationships/vmlDrawing" Target="../drawings/vmlDrawing25.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26.xml"/><Relationship Id="rIdvml" Type="http://schemas.openxmlformats.org/officeDocument/2006/relationships/vmlDrawing" Target="../drawings/vmlDrawing26.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xml"/><Relationship Id="rIdvml" Type="http://schemas.openxmlformats.org/officeDocument/2006/relationships/vmlDrawing" Target="../drawings/vmlDrawing1.vml"/><Relationship Id="rId1h" Type="http://schemas.openxmlformats.org/officeDocument/2006/relationships/hyperlink" Target="https://oecdcode.org/disclaimers/cyprus.html"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0.xml"/><Relationship Id="rIdvml" Type="http://schemas.openxmlformats.org/officeDocument/2006/relationships/vmlDrawing" Target="../drawings/vmlDrawing10.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7.xml"/><Relationship Id="rIdvml" Type="http://schemas.openxmlformats.org/officeDocument/2006/relationships/vmlDrawing" Target="../drawings/vmlDrawing27.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8.xml"/><Relationship Id="rIdvml" Type="http://schemas.openxmlformats.org/officeDocument/2006/relationships/vmlDrawing" Target="../drawings/vmlDrawing28.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9.xml"/><Relationship Id="rIdvml" Type="http://schemas.openxmlformats.org/officeDocument/2006/relationships/vmlDrawing" Target="../drawings/vmlDrawing29.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30.xml"/><Relationship Id="rIdvml" Type="http://schemas.openxmlformats.org/officeDocument/2006/relationships/vmlDrawing" Target="../drawings/vmlDrawing30.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31.xml"/><Relationship Id="rIdvml" Type="http://schemas.openxmlformats.org/officeDocument/2006/relationships/vmlDrawing" Target="../drawings/vmlDrawing31.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32.xml"/><Relationship Id="rIdvml" Type="http://schemas.openxmlformats.org/officeDocument/2006/relationships/vmlDrawing" Target="../drawings/vmlDrawing32.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33.xml"/><Relationship Id="rIdvml" Type="http://schemas.openxmlformats.org/officeDocument/2006/relationships/vmlDrawing" Target="../drawings/vmlDrawing33.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34.xml"/><Relationship Id="rIdvml" Type="http://schemas.openxmlformats.org/officeDocument/2006/relationships/vmlDrawing" Target="../drawings/vmlDrawing34.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35.xml"/><Relationship Id="rIdvml" Type="http://schemas.openxmlformats.org/officeDocument/2006/relationships/vmlDrawing" Target="../drawings/vmlDrawing35.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36.xml"/><Relationship Id="rIdvml" Type="http://schemas.openxmlformats.org/officeDocument/2006/relationships/vmlDrawing" Target="../drawings/vmlDrawing36.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1.xml"/><Relationship Id="rIdvml" Type="http://schemas.openxmlformats.org/officeDocument/2006/relationships/vmlDrawing" Target="../drawings/vmlDrawing11.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7.xml"/><Relationship Id="rIdvml" Type="http://schemas.openxmlformats.org/officeDocument/2006/relationships/vmlDrawing" Target="../drawings/vmlDrawing37.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8.xml"/><Relationship Id="rIdvml" Type="http://schemas.openxmlformats.org/officeDocument/2006/relationships/vmlDrawing" Target="../drawings/vmlDrawing38.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9.xml"/><Relationship Id="rIdvml" Type="http://schemas.openxmlformats.org/officeDocument/2006/relationships/vmlDrawing" Target="../drawings/vmlDrawing39.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40.xml"/><Relationship Id="rIdvml" Type="http://schemas.openxmlformats.org/officeDocument/2006/relationships/vmlDrawing" Target="../drawings/vmlDrawing40.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41.xml"/><Relationship Id="rIdvml" Type="http://schemas.openxmlformats.org/officeDocument/2006/relationships/vmlDrawing" Target="../drawings/vmlDrawing41.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42.xml"/><Relationship Id="rIdvml" Type="http://schemas.openxmlformats.org/officeDocument/2006/relationships/vmlDrawing" Target="../drawings/vmlDrawing42.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43.xml"/><Relationship Id="rIdvml" Type="http://schemas.openxmlformats.org/officeDocument/2006/relationships/vmlDrawing" Target="../drawings/vmlDrawing43.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44.xml"/><Relationship Id="rIdvml" Type="http://schemas.openxmlformats.org/officeDocument/2006/relationships/vmlDrawing" Target="../drawings/vmlDrawing44.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45.xml"/><Relationship Id="rIdvml" Type="http://schemas.openxmlformats.org/officeDocument/2006/relationships/vmlDrawing" Target="../drawings/vmlDrawing45.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46.xml"/><Relationship Id="rIdvml" Type="http://schemas.openxmlformats.org/officeDocument/2006/relationships/vmlDrawing" Target="../drawings/vmlDrawing46.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12.xml"/><Relationship Id="rIdvml" Type="http://schemas.openxmlformats.org/officeDocument/2006/relationships/vmlDrawing" Target="../drawings/vmlDrawing12.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7.xml"/><Relationship Id="rIdvml" Type="http://schemas.openxmlformats.org/officeDocument/2006/relationships/vmlDrawing" Target="../drawings/vmlDrawing47.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xml"/><Relationship Id="rIdvml" Type="http://schemas.openxmlformats.org/officeDocument/2006/relationships/vmlDrawing" Target="../drawings/vmlDrawing4.vml"/><Relationship Id="rId1h" Type="http://schemas.openxmlformats.org/officeDocument/2006/relationships/hyperlink" Target="https://oecdcode.org/disclaimers/cyprus.html" TargetMode="Externa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5.xml"/><Relationship Id="rIdvml" Type="http://schemas.openxmlformats.org/officeDocument/2006/relationships/vmlDrawing" Target="../drawings/vmlDrawing5.vml"/><Relationship Id="rId1h" Type="http://schemas.openxmlformats.org/officeDocument/2006/relationships/hyperlink" Target="https://oecdcode.org/disclaimers/cyprus.html" TargetMode="Externa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6.xml"/><Relationship Id="rIdvml" Type="http://schemas.openxmlformats.org/officeDocument/2006/relationships/vmlDrawing" Target="../drawings/vmlDrawing6.vml"/><Relationship Id="rId1h" Type="http://schemas.openxmlformats.org/officeDocument/2006/relationships/hyperlink" Target="https://oecdcode.org/disclaimers/cyprus.html" TargetMode="Externa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7.xml"/><Relationship Id="rIdvml" Type="http://schemas.openxmlformats.org/officeDocument/2006/relationships/vmlDrawing" Target="../drawings/vmlDrawing7.vml"/><Relationship Id="rId1h" Type="http://schemas.openxmlformats.org/officeDocument/2006/relationships/hyperlink" Target="https://oecdcode.org/disclaimers/cyprus.html" TargetMode="Externa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8.xml"/><Relationship Id="rIdvml" Type="http://schemas.openxmlformats.org/officeDocument/2006/relationships/vmlDrawing" Target="../drawings/vmlDrawing8.vml"/><Relationship Id="rId1h" Type="http://schemas.openxmlformats.org/officeDocument/2006/relationships/hyperlink" Target="https://oecdcode.org/disclaimers/cyprus.html" TargetMode="Externa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8.xml"/><Relationship Id="rIdvml" Type="http://schemas.openxmlformats.org/officeDocument/2006/relationships/vmlDrawing" Target="../drawings/vmlDrawing48.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9.xml"/><Relationship Id="rIdvml" Type="http://schemas.openxmlformats.org/officeDocument/2006/relationships/vmlDrawing" Target="../drawings/vmlDrawing49.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50.xml"/><Relationship Id="rIdvml" Type="http://schemas.openxmlformats.org/officeDocument/2006/relationships/vmlDrawing" Target="../drawings/vmlDrawing50.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51.xml"/><Relationship Id="rIdvml" Type="http://schemas.openxmlformats.org/officeDocument/2006/relationships/vmlDrawing" Target="../drawings/vmlDrawing51.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13.xml"/><Relationship Id="rIdvml" Type="http://schemas.openxmlformats.org/officeDocument/2006/relationships/vmlDrawing" Target="../drawings/vmlDrawing13.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2.xml"/><Relationship Id="rIdvml" Type="http://schemas.openxmlformats.org/officeDocument/2006/relationships/vmlDrawing" Target="../drawings/vmlDrawing52.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3.xml"/><Relationship Id="rIdvml" Type="http://schemas.openxmlformats.org/officeDocument/2006/relationships/vmlDrawing" Target="../drawings/vmlDrawing53.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4.xml"/><Relationship Id="rIdvml" Type="http://schemas.openxmlformats.org/officeDocument/2006/relationships/vmlDrawing" Target="../drawings/vmlDrawing54.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5.xml"/><Relationship Id="rIdvml" Type="http://schemas.openxmlformats.org/officeDocument/2006/relationships/vmlDrawing" Target="../drawings/vmlDrawing55.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6.xml"/><Relationship Id="rIdvml" Type="http://schemas.openxmlformats.org/officeDocument/2006/relationships/vmlDrawing" Target="../drawings/vmlDrawing56.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7.xml"/><Relationship Id="rIdvml" Type="http://schemas.openxmlformats.org/officeDocument/2006/relationships/vmlDrawing" Target="../drawings/vmlDrawing57.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8.xml"/><Relationship Id="rIdvml" Type="http://schemas.openxmlformats.org/officeDocument/2006/relationships/vmlDrawing" Target="../drawings/vmlDrawing58.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9.xml"/><Relationship Id="rIdvml" Type="http://schemas.openxmlformats.org/officeDocument/2006/relationships/vmlDrawing" Target="../drawings/vmlDrawing59.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60.xml"/><Relationship Id="rIdvml" Type="http://schemas.openxmlformats.org/officeDocument/2006/relationships/vmlDrawing" Target="../drawings/vmlDrawing60.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61.xml"/><Relationship Id="rIdvml" Type="http://schemas.openxmlformats.org/officeDocument/2006/relationships/vmlDrawing" Target="../drawings/vmlDrawing61.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14.xml"/><Relationship Id="rIdvml" Type="http://schemas.openxmlformats.org/officeDocument/2006/relationships/vmlDrawing" Target="../drawings/vmlDrawing14.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2.xml"/><Relationship Id="rIdvml" Type="http://schemas.openxmlformats.org/officeDocument/2006/relationships/vmlDrawing" Target="../drawings/vmlDrawing2.vml"/><Relationship Id="rId1h" Type="http://schemas.openxmlformats.org/officeDocument/2006/relationships/hyperlink" Target="https://oecdcode.org/disclaimers/cyprus.html" TargetMode="Externa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2.xml"/><Relationship Id="rIdvml" Type="http://schemas.openxmlformats.org/officeDocument/2006/relationships/vmlDrawing" Target="../drawings/vmlDrawing62.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3.xml"/><Relationship Id="rIdvml" Type="http://schemas.openxmlformats.org/officeDocument/2006/relationships/vmlDrawing" Target="../drawings/vmlDrawing63.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4.xml"/><Relationship Id="rIdvml" Type="http://schemas.openxmlformats.org/officeDocument/2006/relationships/vmlDrawing" Target="../drawings/vmlDrawing64.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5.xml"/><Relationship Id="rIdvml" Type="http://schemas.openxmlformats.org/officeDocument/2006/relationships/vmlDrawing" Target="../drawings/vmlDrawing65.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6.xml"/><Relationship Id="rIdvml" Type="http://schemas.openxmlformats.org/officeDocument/2006/relationships/vmlDrawing" Target="../drawings/vmlDrawing66.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7.xml"/><Relationship Id="rIdvml" Type="http://schemas.openxmlformats.org/officeDocument/2006/relationships/vmlDrawing" Target="../drawings/vmlDrawing67.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8.xml"/><Relationship Id="rIdvml" Type="http://schemas.openxmlformats.org/officeDocument/2006/relationships/vmlDrawing" Target="../drawings/vmlDrawing68.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3.xml"/><Relationship Id="rIdvml" Type="http://schemas.openxmlformats.org/officeDocument/2006/relationships/vmlDrawing" Target="../drawings/vmlDrawing3.vml"/><Relationship Id="rId1h" Type="http://schemas.openxmlformats.org/officeDocument/2006/relationships/hyperlink" Target="https://oecdcode.org/disclaimers/cyprus.html" TargetMode="Externa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15.xml"/><Relationship Id="rIdvml" Type="http://schemas.openxmlformats.org/officeDocument/2006/relationships/vmlDrawing" Target="../drawings/vmlDrawing15.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vml" Type="http://schemas.openxmlformats.org/officeDocument/2006/relationships/vmlDrawing" Target="../drawings/vmlDrawing70.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16.xml"/><Relationship Id="rIdvml" Type="http://schemas.openxmlformats.org/officeDocument/2006/relationships/vmlDrawing" Target="../drawings/vmlDrawing16.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17.xml"/><Relationship Id="rIdvml"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s>
  <sheetData>
    <row r="1">
      <c r="A1" s="1" t="s">
        <v>140</v>
      </c>
      <c r="B1" s="1"/>
    </row>
    <row r="2">
      <c r="A2" s="1" t="s">
        <v>141</v>
      </c>
      <c r="B2" s="1" t="s">
        <v>142</v>
      </c>
    </row>
    <row r="3">
      <c r="A3" s="1" t="s">
        <v>143</v>
      </c>
      <c r="B3" s="1"/>
    </row>
    <row r="4">
      <c r="A4" s="146" t="str">
        <f>HYPERLINK("http://oe.cd/disclaimer", "Disclaimer: http://oe.cd/disclaimer")</f>
      </c>
      <c r="B4" s="1"/>
    </row>
    <row r="5">
      <c r="A5" s="1"/>
      <c r="B5" s="1"/>
    </row>
    <row r="6">
      <c r="A6" s="38" t="s">
        <v>145</v>
      </c>
      <c r="B6" s="38" t="s">
        <v>146</v>
      </c>
    </row>
    <row r="7">
      <c r="A7" s="38"/>
      <c r="B7" s="38"/>
    </row>
    <row r="8">
      <c r="A8" s="38" t="s">
        <v>147</v>
      </c>
      <c r="B8" s="38" t="s">
        <v>148</v>
      </c>
    </row>
    <row r="9">
      <c r="A9" s="145" t="s">
        <v>149</v>
      </c>
      <c r="B9" s="145"/>
    </row>
    <row r="10">
      <c r="A10" s="1"/>
      <c r="B10" s="1"/>
    </row>
    <row r="11">
      <c r="A11" s="54" t="str">
        <f>=HYPERLINK("#'BMUL.NO.PQ24ijk_PQ25a'!A1", "BMUL.NO.PQ24ijk_PQ25a")</f>
      </c>
      <c r="B11" s="1" t="s">
        <v>151</v>
      </c>
    </row>
    <row r="12">
      <c r="A12" s="54" t="str">
        <f>=HYPERLINK("#'BMUL.NO.PQ24fg_PQ25cdef'!A1", "BMUL.NO.PQ24fg_PQ25cdef")</f>
      </c>
      <c r="B12" s="1" t="s">
        <v>153</v>
      </c>
    </row>
    <row r="13">
      <c r="A13" s="54" t="str">
        <f>=HYPERLINK("#'BMUL.NO.PQ24a_e'!A1", "BMUL.NO.PQ24a_e")</f>
      </c>
      <c r="B13" s="1" t="s">
        <v>155</v>
      </c>
    </row>
    <row r="14">
      <c r="A14" s="54" t="str">
        <f>=HYPERLINK("#'BMUL.SCH.PQ24j'!A1", "BMUL.SCH.PQ24j")</f>
      </c>
      <c r="B14" s="1" t="s">
        <v>157</v>
      </c>
    </row>
    <row r="15">
      <c r="A15" s="54" t="str">
        <f>=HYPERLINK("#'BMUL.SCH.PQ24k'!A1", "BMUL.SCH.PQ24k")</f>
      </c>
      <c r="B15" s="1" t="s">
        <v>159</v>
      </c>
    </row>
    <row r="16">
      <c r="A16" s="54" t="str">
        <f>=HYPERLINK("#'BMUL.TR2.PQ24a_g'!A1", "BMUL.TR2.PQ24a_g")</f>
      </c>
      <c r="B16" s="1" t="s">
        <v>161</v>
      </c>
    </row>
    <row r="17">
      <c r="A17" s="54" t="str">
        <f>=HYPERLINK("#'BMUL.TR2.PQ24i_k'!A1", "BMUL.TR2.PQ24i_k")</f>
      </c>
      <c r="B17" s="1" t="s">
        <v>163</v>
      </c>
    </row>
    <row r="18">
      <c r="A18" s="54" t="str">
        <f>=HYPERLINK("#'BMUL.SCH.PQ24g'!A1", "BMUL.SCH.PQ24g")</f>
      </c>
      <c r="B18" s="1" t="s">
        <v>165</v>
      </c>
    </row>
    <row r="19">
      <c r="A19" s="54" t="str">
        <f>=HYPERLINK("#'BMUL.SCH.PQ24f'!A1", "BMUL.SCH.PQ24f")</f>
      </c>
      <c r="B19" s="1" t="s">
        <v>167</v>
      </c>
    </row>
    <row r="20">
      <c r="A20" s="54" t="str">
        <f>=HYPERLINK("#'BMUL.TGND.TQ64agijk'!A1", "BMUL.TGND.TQ64agijk")</f>
      </c>
      <c r="B20" s="1" t="s">
        <v>169</v>
      </c>
    </row>
    <row r="21">
      <c r="A21" s="54" t="str">
        <f>=HYPERLINK("#'BMUL.TAGE.TQ64agijk'!A1", "BMUL.TAGE.TQ64agijk")</f>
      </c>
      <c r="B21" s="1" t="s">
        <v>171</v>
      </c>
    </row>
    <row r="22">
      <c r="A22" s="54" t="str">
        <f>=HYPERLINK("#'BIN.SCH.TQ64a'!A1", "BIN.SCH.TQ64a")</f>
      </c>
      <c r="B22" s="1" t="s">
        <v>173</v>
      </c>
    </row>
    <row r="23">
      <c r="A23" s="54" t="str">
        <f>=HYPERLINK("#'BMUL.TEXP.TQ64agijk'!A1", "BMUL.TEXP.TQ64agijk")</f>
      </c>
      <c r="B23" s="1" t="s">
        <v>175</v>
      </c>
    </row>
    <row r="24">
      <c r="A24" s="54" t="str">
        <f>=HYPERLINK("#'BIN.NO.PQ23e'!A1", "BIN.NO.PQ23e")</f>
      </c>
      <c r="B24" s="1" t="s">
        <v>177</v>
      </c>
    </row>
    <row r="25">
      <c r="A25" s="54" t="str">
        <f>=HYPERLINK("#'BIN.TR3.PQ23e'!A1", "BIN.TR3.PQ23e")</f>
      </c>
      <c r="B25" s="1" t="s">
        <v>179</v>
      </c>
    </row>
    <row r="26">
      <c r="A26" s="54" t="str">
        <f>=HYPERLINK("#'CON.TR2.TQ16e'!A1", "CON.TR2.TQ16e")</f>
      </c>
      <c r="B26" s="1" t="s">
        <v>181</v>
      </c>
    </row>
    <row r="27">
      <c r="A27" s="54" t="str">
        <f>=HYPERLINK("#'CON.TCH.TQ16e'!A1", "CON.TCH.TQ16e")</f>
      </c>
      <c r="B27" s="1" t="s">
        <v>183</v>
      </c>
    </row>
    <row r="28">
      <c r="A28" s="54" t="str">
        <f>=HYPERLINK("#'BMUL.UND.TQS27f_TQ64'!A1", "BMUL.UND.TQS27f_TQ64")</f>
      </c>
      <c r="B28" s="1" t="s">
        <v>185</v>
      </c>
    </row>
    <row r="29">
      <c r="A29" s="54" t="str">
        <f>=HYPERLINK("#'BIN.SCH.TQ64g'!A1", "BIN.SCH.TQ64g")</f>
      </c>
      <c r="B29" s="1" t="s">
        <v>187</v>
      </c>
    </row>
    <row r="30">
      <c r="A30" s="54" t="str">
        <f>=HYPERLINK("#'BIN.SCH.TQ64i'!A1", "BIN.SCH.TQ64i")</f>
      </c>
      <c r="B30" s="1" t="s">
        <v>189</v>
      </c>
    </row>
    <row r="31">
      <c r="A31" s="54" t="str">
        <f>=HYPERLINK("#'BIN.SCH.TQ64j'!A1", "BIN.SCH.TQ64j")</f>
      </c>
      <c r="B31" s="1" t="s">
        <v>191</v>
      </c>
    </row>
    <row r="32">
      <c r="A32" s="54" t="str">
        <f>=HYPERLINK("#'BIN.SCH.TQ64k'!A1", "BIN.SCH.TQ64k")</f>
      </c>
      <c r="B32" s="1" t="s">
        <v>193</v>
      </c>
    </row>
    <row r="33">
      <c r="A33" s="54" t="str">
        <f>=HYPERLINK("#'LOG.TQ64a.TQS27'!A1", "LOG.TQ64a.TQS27")</f>
      </c>
      <c r="B33" s="1" t="s">
        <v>195</v>
      </c>
    </row>
    <row r="34">
      <c r="A34" s="54" t="str">
        <f>=HYPERLINK("#'LOG.TQ64g.TQS27'!A1", "LOG.TQ64g.TQS27")</f>
      </c>
      <c r="B34" s="1" t="s">
        <v>197</v>
      </c>
    </row>
    <row r="35">
      <c r="A35" s="54" t="str">
        <f>=HYPERLINK("#'LOG.TQ64i.TQS27'!A1", "LOG.TQ64i.TQS27")</f>
      </c>
      <c r="B35" s="1" t="s">
        <v>199</v>
      </c>
    </row>
    <row r="36">
      <c r="A36" s="54" t="str">
        <f>=HYPERLINK("#'LOG.TQ64j.TQS27'!A1", "LOG.TQ64j.TQS27")</f>
      </c>
      <c r="B36" s="1" t="s">
        <v>201</v>
      </c>
    </row>
    <row r="37">
      <c r="A37" s="54" t="str">
        <f>=HYPERLINK("#'LOG.TQ64k.TQS27'!A1", "LOG.TQ64k.TQS27")</f>
      </c>
      <c r="B37" s="1" t="s">
        <v>203</v>
      </c>
    </row>
    <row r="38">
      <c r="A38" s="54" t="str">
        <f>=HYPERLINK("#'BIN.NO.TQ79f'!A1", "BIN.NO.TQ79f")</f>
      </c>
      <c r="B38" s="1" t="s">
        <v>205</v>
      </c>
    </row>
    <row r="39">
      <c r="A39" s="54" t="str">
        <f>=HYPERLINK("#'BIN.TCH.TQ79f'!A1", "BIN.TCH.TQ79f")</f>
      </c>
      <c r="B39" s="1" t="s">
        <v>207</v>
      </c>
    </row>
    <row r="40">
      <c r="A40" s="54" t="str">
        <f>=HYPERLINK("#'BIN.TR3.TQ79f'!A1", "BIN.TR3.TQ79f")</f>
      </c>
      <c r="B40" s="1" t="s">
        <v>209</v>
      </c>
    </row>
    <row r="41">
      <c r="A41" s="54" t="str">
        <f>=HYPERLINK("#'BMUL.NO.TQ57'!A1", "BMUL.NO.TQ57")</f>
      </c>
      <c r="B41" s="1" t="s">
        <v>211</v>
      </c>
    </row>
    <row r="42">
      <c r="A42" s="54" t="str">
        <f>=HYPERLINK("#'BMUL.SCH.TQ57a'!A1", "BMUL.SCH.TQ57a")</f>
      </c>
      <c r="B42" s="1" t="s">
        <v>213</v>
      </c>
    </row>
    <row r="43">
      <c r="A43" s="54" t="str">
        <f>=HYPERLINK("#'BMUL.SCH.TQ57b'!A1", "BMUL.SCH.TQ57b")</f>
      </c>
      <c r="B43" s="1" t="s">
        <v>215</v>
      </c>
    </row>
    <row r="44">
      <c r="A44" s="54" t="str">
        <f>=HYPERLINK("#'BMUL.SCH.TQ57c'!A1", "BMUL.SCH.TQ57c")</f>
      </c>
      <c r="B44" s="1" t="s">
        <v>217</v>
      </c>
    </row>
    <row r="45">
      <c r="A45" s="54" t="str">
        <f>=HYPERLINK("#'BMUL.SCH.TQ57d'!A1", "BMUL.SCH.TQ57d")</f>
      </c>
      <c r="B45" s="1" t="s">
        <v>219</v>
      </c>
    </row>
    <row r="46">
      <c r="A46" s="54" t="str">
        <f>=HYPERLINK("#'BMUL.SCH.TQ57e'!A1", "BMUL.SCH.TQ57e")</f>
      </c>
      <c r="B46" s="1" t="s">
        <v>221</v>
      </c>
    </row>
    <row r="47">
      <c r="A47" s="54" t="str">
        <f>=HYPERLINK("#'BMUL.TEXP.TQ57'!A1", "BMUL.TEXP.TQ57")</f>
      </c>
      <c r="B47" s="1" t="s">
        <v>223</v>
      </c>
    </row>
    <row r="48">
      <c r="A48" s="54" t="str">
        <f>=HYPERLINK("#'OLS.TQS57.TCH'!A1", "OLS.TQS57.TCH")</f>
      </c>
      <c r="B48" s="1" t="s">
        <v>225</v>
      </c>
    </row>
    <row r="49">
      <c r="A49" s="54" t="str">
        <f>=HYPERLINK("#'OLS.TQS57.SCH'!A1", "OLS.TQS57.SCH")</f>
      </c>
      <c r="B49" s="1" t="s">
        <v>227</v>
      </c>
    </row>
    <row r="50">
      <c r="A50" s="54" t="str">
        <f>=HYPERLINK("#'BMUL.UND.TQ57a_PQ35'!A1", "BMUL.UND.TQ57a_PQ35")</f>
      </c>
      <c r="B50" s="1" t="s">
        <v>229</v>
      </c>
    </row>
    <row r="51">
      <c r="A51" s="54" t="str">
        <f>=HYPERLINK("#'BMUL.UND.TQ57b_PQ35'!A1", "BMUL.UND.TQ57b_PQ35")</f>
      </c>
      <c r="B51" s="1" t="s">
        <v>231</v>
      </c>
    </row>
    <row r="52">
      <c r="A52" s="54" t="str">
        <f>=HYPERLINK("#'BMUL.UND.TQ57c_PQ35'!A1", "BMUL.UND.TQ57c_PQ35")</f>
      </c>
      <c r="B52" s="1" t="s">
        <v>233</v>
      </c>
    </row>
    <row r="53">
      <c r="A53" s="54" t="str">
        <f>=HYPERLINK("#'BMUL.UND.TQ57d_PQ35'!A1", "BMUL.UND.TQ57d_PQ35")</f>
      </c>
      <c r="B53" s="1" t="s">
        <v>235</v>
      </c>
    </row>
    <row r="54">
      <c r="A54" s="54" t="str">
        <f>=HYPERLINK("#'BMUL.UND.TQ57e_PQ35'!A1", "BMUL.UND.TQ57e_PQ35")</f>
      </c>
      <c r="B54" s="1" t="s">
        <v>237</v>
      </c>
    </row>
    <row r="55">
      <c r="A55" s="54" t="str">
        <f>=HYPERLINK("#'OLS.TQS78.TQ16e'!A1", "OLS.TQS78.TQ16e")</f>
      </c>
      <c r="B55" s="1" t="s">
        <v>239</v>
      </c>
    </row>
    <row r="56">
      <c r="A56" s="54" t="str">
        <f>=HYPERLINK("#'OLS.TQS78.PQ24fg_PQ25cdf'!A1", "OLS.TQS78.PQ24fg_PQ25cdf")</f>
      </c>
      <c r="B56" s="1" t="s">
        <v>241</v>
      </c>
    </row>
    <row r="57">
      <c r="A57" s="54" t="str">
        <f>=HYPERLINK("#'OLS.TQS78.PQ24ae_PQ25e'!A1", "OLS.TQS78.PQ24ae_PQ25e")</f>
      </c>
      <c r="B57" s="1" t="s">
        <v>243</v>
      </c>
    </row>
    <row r="58">
      <c r="A58" s="54" t="str">
        <f>=HYPERLINK("#'OLS.TQS78.PQ24ik_PQ25a'!A1", "OLS.TQS78.PQ24ik_PQ25a")</f>
      </c>
      <c r="B58" s="1" t="s">
        <v>245</v>
      </c>
    </row>
    <row r="59">
      <c r="A59" s="54" t="str">
        <f>=HYPERLINK("#'OLS.TQS78.TQ64agijk'!A1", "OLS.TQS78.TQ64agijk")</f>
      </c>
      <c r="B59" s="1" t="s">
        <v>247</v>
      </c>
    </row>
    <row r="60">
      <c r="A60" s="54" t="str">
        <f>=HYPERLINK("#'OLS.TQS76.TQ64'!A1", "OLS.TQS76.TQ64")</f>
      </c>
      <c r="B60" s="1" t="s">
        <v>249</v>
      </c>
    </row>
    <row r="61">
      <c r="A61" s="54" t="str">
        <f>=HYPERLINK("#'OLS.TQS57.TQ64'!A1", "OLS.TQS57.TQ64")</f>
      </c>
      <c r="B61" s="1" t="s">
        <v>251</v>
      </c>
    </row>
    <row r="62">
      <c r="A62" s="54" t="str">
        <f>=HYPERLINK("#'OLS.TQS78.TQ79f'!A1", "OLS.TQS78.TQ79f")</f>
      </c>
      <c r="B62" s="1" t="s">
        <v>253</v>
      </c>
    </row>
    <row r="63">
      <c r="A63" s="54" t="str">
        <f>=HYPERLINK("#'OLS.TQS58.TQS57'!A1", "OLS.TQS58.TQS57")</f>
      </c>
      <c r="B63" s="1" t="s">
        <v>255</v>
      </c>
    </row>
    <row r="64">
      <c r="A64" s="54" t="str">
        <f>=HYPERLINK("#'LOG.TQ55a.TQS57'!A1", "LOG.TQ55a.TQS57")</f>
      </c>
      <c r="B64" s="1" t="s">
        <v>257</v>
      </c>
    </row>
    <row r="65">
      <c r="A65" s="54" t="str">
        <f>=HYPERLINK("#'LOG.TQ55b.TQS57'!A1", "LOG.TQ55b.TQS57")</f>
      </c>
      <c r="B65" s="1" t="s">
        <v>259</v>
      </c>
    </row>
    <row r="66">
      <c r="A66" s="54" t="str">
        <f>=HYPERLINK("#'LOG.TQ55c.TQS57'!A1", "LOG.TQ55c.TQS57")</f>
      </c>
      <c r="B66" s="1" t="s">
        <v>261</v>
      </c>
    </row>
    <row r="67">
      <c r="A67" s="54" t="str">
        <f>=HYPERLINK("#'LOG.TQ55d.TQS57'!A1", "LOG.TQ55d.TQS57")</f>
      </c>
      <c r="B67" s="1" t="s">
        <v>263</v>
      </c>
    </row>
    <row r="68">
      <c r="A68" s="54" t="str">
        <f>=HYPERLINK("#'LOG.TQ55e.TQS57'!A1", "LOG.TQ55e.TQS57")</f>
      </c>
      <c r="B68" s="1" t="s">
        <v>265</v>
      </c>
    </row>
    <row r="69">
      <c r="A69" s="54" t="str">
        <f>=HYPERLINK("#'BMUL.UND.TQS57_TQ27'!A1", "BMUL.UND.TQS57_TQ27")</f>
      </c>
      <c r="B69" s="1" t="s">
        <v>267</v>
      </c>
    </row>
    <row r="70">
      <c r="A70" s="54" t="str">
        <f>=HYPERLINK("#'BMUL.TEXP.TQ27'!A1", "BMUL.TEXP.TQ27")</f>
      </c>
      <c r="B70" s="1" t="s">
        <v>269</v>
      </c>
    </row>
    <row r="71">
      <c r="A71" s="54" t="str">
        <f>=HYPERLINK("#'OLS.TQS78.TQS57'!A1", "OLS.TQS78.TQS57")</f>
      </c>
      <c r="B71" s="1" t="s">
        <v>271</v>
      </c>
    </row>
    <row r="72">
      <c r="A72" s="54" t="str">
        <f>=HYPERLINK("#'OLS.TQS76.TQS57'!A1", "OLS.TQS76.TQS57")</f>
      </c>
      <c r="B72" s="1" t="s">
        <v>273</v>
      </c>
    </row>
    <row r="73">
      <c r="A73" s="54" t="str">
        <f>=HYPERLINK("#'OLS.TQS76.TQS57_TQS27C'!A1", "OLS.TQS76.TQS57_TQS27C")</f>
      </c>
      <c r="B73" s="1" t="s">
        <v>275</v>
      </c>
    </row>
    <row r="74">
      <c r="A74" s="54" t="str">
        <f>=HYPERLINK("#'OLS.TQS57.TQS27cjkl'!A1", "OLS.TQS57.TQS27cjkl")</f>
      </c>
      <c r="B74" s="1" t="s">
        <v>277</v>
      </c>
    </row>
    <row r="75">
      <c r="A75" s="54" t="str">
        <f>=HYPERLINK("#'OLS.TQS57.TQS27dfhi'!A1", "OLS.TQS57.TQS27dfhi")</f>
      </c>
      <c r="B75" s="1" t="s">
        <v>279</v>
      </c>
    </row>
    <row r="76">
      <c r="A76" s="54" t="str">
        <f>=HYPERLINK("#'OLS.TQS57.TQS27abeg'!A1", "OLS.TQS57.TQS27abeg")</f>
      </c>
      <c r="B76" s="1" t="s">
        <v>281</v>
      </c>
    </row>
    <row r="77">
      <c r="A77" s="54" t="str">
        <f>=HYPERLINK("#'BMUL.UND.TQS27f_TQ57'!A1", "BMUL.UND.TQS27f_TQ57")</f>
      </c>
      <c r="B77" s="1" t="s">
        <v>283</v>
      </c>
    </row>
    <row r="78">
      <c r="A78" s="54" t="str">
        <f>=HYPERLINK("#'OLS.TQS27F.TQS57_LE'!A1", "OLS.TQS27F.TQS57_LE")</f>
      </c>
      <c r="B78" s="1" t="s">
        <v>285</v>
      </c>
    </row>
    <row r="79">
      <c r="A79" s="54" t="str">
        <f>=HYPERLINK("#'OLS.TQS27F.TQS57_HE'!A1", "OLS.TQS27F.TQS57_HE")</f>
      </c>
      <c r="B79" s="1" t="s">
        <v>287</v>
      </c>
    </row>
    <row r="80">
      <c r="A80" s="1" t="s">
        <v>288</v>
      </c>
      <c r="B80" s="1"/>
    </row>
    <row r="81">
      <c r="A81" s="1" t="s">
        <v>289</v>
      </c>
      <c r="B81" s="1"/>
    </row>
    <row r="82">
      <c r="A82" s="1" t="s">
        <v>290</v>
      </c>
      <c r="B82" s="1"/>
    </row>
    <row r="83">
      <c r="A83" s="1" t="s">
        <v>291</v>
      </c>
      <c r="B83" s="1"/>
    </row>
    <row r="84">
      <c r="A84" s="1" t="s">
        <v>292</v>
      </c>
      <c r="B84" s="1"/>
    </row>
    <row r="85">
      <c r="A85" s="1" t="s">
        <v>293</v>
      </c>
      <c r="B85" s="1"/>
    </row>
  </sheetData>
  <pageMargins left="0.7" right="0.7" top="0.75" bottom="0.75" header="0.3" footer="0.3"/>
  <pageSetup paperSize="9" orientation="portrait" horizontalDpi="300" verticalDpi="3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166</v>
      </c>
    </row>
    <row r="2">
      <c r="A2" s="38" t="s">
        <v>167</v>
      </c>
    </row>
    <row r="3">
      <c r="A3" s="46" t="s">
        <v>294</v>
      </c>
    </row>
    <row r="4">
      <c r="A4" s="54" t="str">
        <f>=HYPERLINK("#'TOC'!A1", "Back to TOC")</f>
      </c>
    </row>
    <row customHeight="1" ht="16" r="7">
      <c r="B7" s="150" t="s">
        <v>295</v>
      </c>
      <c r="C7" s="148" t="s">
        <v>433</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b.meanpct.d_tc4g24f3checked</t>
        </is>
      </c>
      <c r="D11" s="178" t="inlineStr">
        <is>
          <t>se.meanpct.d_tc4g24f3checked</t>
        </is>
      </c>
      <c r="E11" s="177" t="inlineStr">
        <is>
          <t>b.meanpct.d_tc4g24f3checked..schloc..1 Rural</t>
        </is>
      </c>
      <c r="F11" s="178" t="inlineStr">
        <is>
          <t>se.meanpct.d_tc4g24f3checked..schloc..1 Rural</t>
        </is>
      </c>
      <c r="G11" s="177" t="inlineStr">
        <is>
          <t>b.meanpct.d_tc4g24f3checked..schloc..2 Town</t>
        </is>
      </c>
      <c r="H11" s="178" t="inlineStr">
        <is>
          <t>se.meanpct.d_tc4g24f3checked..schloc..2 Town</t>
        </is>
      </c>
      <c r="I11" s="177" t="inlineStr">
        <is>
          <t>b.meanpct.d_tc4g24f3checked..schloc..3 City</t>
        </is>
      </c>
      <c r="J11" s="178" t="inlineStr">
        <is>
          <t>se.meanpct.d_tc4g24f3checked..schloc..3 City</t>
        </is>
      </c>
      <c r="K11" s="177" t="inlineStr">
        <is>
          <t>b.meanpct.d_tc4g24f3checked..schloc..(3 City-1 Rural)</t>
        </is>
      </c>
      <c r="L11" s="178" t="inlineStr">
        <is>
          <t>se.meanpct.d_tc4g24f3checked..schloc..(3 City-1 Rural)</t>
        </is>
      </c>
      <c r="M11" s="177" t="inlineStr">
        <is>
          <t>b.meanpct.d_tc4g24f3checked..schtype..1 Public</t>
        </is>
      </c>
      <c r="N11" s="178" t="inlineStr">
        <is>
          <t>se.meanpct.d_tc4g24f3checked..schtype..1 Public</t>
        </is>
      </c>
      <c r="O11" s="177" t="inlineStr">
        <is>
          <t>b.meanpct.d_tc4g24f3checked..schtype..2 Private</t>
        </is>
      </c>
      <c r="P11" s="178" t="inlineStr">
        <is>
          <t>se.meanpct.d_tc4g24f3checked..schtype..2 Private</t>
        </is>
      </c>
      <c r="Q11" s="177" t="inlineStr">
        <is>
          <t>b.meanpct.d_tc4g24f3checked..schtype..(2 Private-1 Public)</t>
        </is>
      </c>
      <c r="R11" s="178" t="inlineStr">
        <is>
          <t>se.meanpct.d_tc4g24f3checked..schtype..(2 Private-1 Public)</t>
        </is>
      </c>
      <c r="S11" s="177" t="inlineStr">
        <is>
          <t>b.meanpct.d_tc4g24f3checked..disadv..1 under_10pct</t>
        </is>
      </c>
      <c r="T11" s="178" t="inlineStr">
        <is>
          <t>se.meanpct.d_tc4g24f3checked..disadv..1 under_10pct</t>
        </is>
      </c>
      <c r="U11" s="177" t="inlineStr">
        <is>
          <t>b.meanpct.d_tc4g24f3checked..disadv..2 10_to_30pct</t>
        </is>
      </c>
      <c r="V11" s="178" t="inlineStr">
        <is>
          <t>se.meanpct.d_tc4g24f3checked..disadv..2 10_to_30pct</t>
        </is>
      </c>
      <c r="W11" s="177" t="inlineStr">
        <is>
          <t>b.meanpct.d_tc4g24f3checked..disadv..3 over_30pct</t>
        </is>
      </c>
      <c r="X11" s="178" t="inlineStr">
        <is>
          <t>se.meanpct.d_tc4g24f3checked..disadv..3 over_30pct</t>
        </is>
      </c>
      <c r="Y11" s="177" t="inlineStr">
        <is>
          <t>b.meanpct.d_tc4g24f3checked..disadv..(3 over_30pct-1 under_10pct)</t>
        </is>
      </c>
      <c r="Z11" s="178" t="inlineStr">
        <is>
          <t>se.meanpct.d_tc4g24f3checked..disadv..(3 over_30pct-1 under_10pct)</t>
        </is>
      </c>
      <c r="AA11" s="177" t="inlineStr">
        <is>
          <t>b.meanpct.d_tc4g24f3checked..diflang..1 None</t>
        </is>
      </c>
      <c r="AB11" s="178" t="inlineStr">
        <is>
          <t>se.meanpct.d_tc4g24f3checked..diflang..1 None</t>
        </is>
      </c>
      <c r="AC11" s="177" t="inlineStr">
        <is>
          <t>b.meanpct.d_tc4g24f3checked..diflang..2 0_to_10pct</t>
        </is>
      </c>
      <c r="AD11" s="178" t="inlineStr">
        <is>
          <t>se.meanpct.d_tc4g24f3checked..diflang..2 0_to_10pct</t>
        </is>
      </c>
      <c r="AE11" s="177" t="inlineStr">
        <is>
          <t>b.meanpct.d_tc4g24f3checked..diflang..3 over_10pct</t>
        </is>
      </c>
      <c r="AF11" s="178" t="inlineStr">
        <is>
          <t>se.meanpct.d_tc4g24f3checked..diflang..3 over_10pct</t>
        </is>
      </c>
      <c r="AG11" s="177" t="inlineStr">
        <is>
          <t>b.meanpct.d_tc4g24f3checked..diflang..(3 over_10pct-1 None)</t>
        </is>
      </c>
      <c r="AH11" s="178" t="inlineStr">
        <is>
          <t>se.meanpct.d_tc4g24f3checked..diflang..(3 over_10pct-1 None)</t>
        </is>
      </c>
      <c r="AI11" s="177" t="inlineStr">
        <is>
          <t>b.meanpct.d_tc4g24f3checked..spneed..1 under_10pct</t>
        </is>
      </c>
      <c r="AJ11" s="178" t="inlineStr">
        <is>
          <t>se.meanpct.d_tc4g24f3checked..spneed..1 under_10pct</t>
        </is>
      </c>
      <c r="AK11" s="177" t="inlineStr">
        <is>
          <t>b.meanpct.d_tc4g24f3checked..spneed..2 10_to_30pct</t>
        </is>
      </c>
      <c r="AL11" s="178" t="inlineStr">
        <is>
          <t>se.meanpct.d_tc4g24f3checked..spneed..2 10_to_30pct</t>
        </is>
      </c>
      <c r="AM11" s="177" t="inlineStr">
        <is>
          <t>b.meanpct.d_tc4g24f3checked..spneed..3 over_30pct</t>
        </is>
      </c>
      <c r="AN11" s="178" t="inlineStr">
        <is>
          <t>se.meanpct.d_tc4g24f3checked..spneed..3 over_30pct</t>
        </is>
      </c>
      <c r="AO11" s="177" t="inlineStr">
        <is>
          <t>b.meanpct.d_tc4g24f3checked..spneed..(3 over_30pct-1 under_10pct)</t>
        </is>
      </c>
      <c r="AP11" s="178" t="inlineStr">
        <is>
          <t>se.meanpct.d_tc4g24f3checked..spneed..(3 over_30pct-1 under_10pct)</t>
        </is>
      </c>
      <c r="AQ11" s="179" t="inlineStr">
        <is>
          <t>b.(meanpct.d_tc4g24f3checked_isc1)-(meanpct.d_tc4g24f3checked_isc2)</t>
        </is>
      </c>
      <c r="AR11" s="179" t="inlineStr">
        <is>
          <t>se.(meanpct.d_tc4g24f3checked_isc1)-(meanpct.d_tc4g24f3checked_isc2)</t>
        </is>
      </c>
      <c r="AS11" s="179" t="inlineStr">
        <is>
          <t>b.(meanpct.d_tc4g24f3checked_isc3)-(meanpct.d_tc4g24f3checked_isc2)</t>
        </is>
      </c>
      <c r="AT11" s="199" t="inlineStr">
        <is>
          <t>se.(meanpct.d_tc4g24f3checked_isc3)-(meanpct.d_tc4g24f3checked_isc2)</t>
        </is>
      </c>
      <c r="GM11" s="103"/>
      <c r="GN11" s="103"/>
      <c r="GO11" s="103"/>
      <c r="GP11" s="103"/>
    </row>
    <row customHeight="1" ht="13" r="12">
      <c r="A12" s="181" t="s">
        <v>306</v>
      </c>
      <c r="B12" s="156" t="n">
        <v>2</v>
      </c>
      <c r="C12" s="22">
        <v>36.842607010544</v>
      </c>
      <c r="D12" s="165">
        <v>3.17135956705026</v>
      </c>
      <c r="E12" s="22">
        <v>33.201746491312</v>
      </c>
      <c r="F12" s="165">
        <v>4.58096352704624</v>
      </c>
      <c r="G12" s="22">
        <v>39.1462957205287</v>
      </c>
      <c r="H12" s="165">
        <v>6.23148561832012</v>
      </c>
      <c r="I12" s="22">
        <v>40.2999689209903</v>
      </c>
      <c r="J12" s="165">
        <v>5.86266765355397</v>
      </c>
      <c r="K12" s="22">
        <v>7.09822242967832</v>
      </c>
      <c r="L12" s="165">
        <v>7.31921318711005</v>
      </c>
      <c r="M12" s="22">
        <v>37.7965037853871</v>
      </c>
      <c r="N12" s="165">
        <v>3.21257964330709</v>
      </c>
      <c r="O12" s="22">
        <v>27.9463350915206</v>
      </c>
      <c r="P12" s="165">
        <v>9.77812424785713</v>
      </c>
      <c r="Q12" s="22">
        <v>-9.85016869386659</v>
      </c>
      <c r="R12" s="165">
        <v>9.9899394382345</v>
      </c>
      <c r="S12" s="22">
        <v>42.8043526995104</v>
      </c>
      <c r="T12" s="165">
        <v>4.59549856251876</v>
      </c>
      <c r="U12" s="22">
        <v>30.4855694889909</v>
      </c>
      <c r="V12" s="165">
        <v>5.21300985118124</v>
      </c>
      <c r="W12" s="22">
        <v>30.7036365532871</v>
      </c>
      <c r="X12" s="165">
        <v>6.68103986405268</v>
      </c>
      <c r="Y12" s="22">
        <v>-12.1007161462233</v>
      </c>
      <c r="Z12" s="165">
        <v>7.67476580020389</v>
      </c>
      <c r="AA12" s="22">
        <v>37.6601443859645</v>
      </c>
      <c r="AB12" s="165">
        <v>3.84007521588437</v>
      </c>
      <c r="AC12" s="22">
        <v>36.8016805967754</v>
      </c>
      <c r="AD12" s="165">
        <v>5.45141167346928</v>
      </c>
      <c r="AE12" s="22">
        <v>18.6796590662098</v>
      </c>
      <c r="AF12" s="165">
        <v>13.3643915188462</v>
      </c>
      <c r="AG12" s="22">
        <v>-18.9804853197547</v>
      </c>
      <c r="AH12" s="165">
        <v>13.7900559416715</v>
      </c>
      <c r="AI12" s="22">
        <v>36.465483842645</v>
      </c>
      <c r="AJ12" s="165">
        <v>3.26985300137065</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24.559949460979</v>
      </c>
      <c r="D13" s="165">
        <v>3.14984423577547</v>
      </c>
      <c r="E13" s="22" t="inlineStr">
        <is>
          <t>c</t>
        </is>
      </c>
      <c r="F13" s="165" t="inlineStr">
        <is>
          <t>c</t>
        </is>
      </c>
      <c r="G13" s="22">
        <v>26.8471057106083</v>
      </c>
      <c r="H13" s="165">
        <v>8.07417521497415</v>
      </c>
      <c r="I13" s="22">
        <v>22.2132548171544</v>
      </c>
      <c r="J13" s="165">
        <v>3.68200019678263</v>
      </c>
      <c r="K13" s="22" t="inlineStr">
        <is>
          <t>c</t>
        </is>
      </c>
      <c r="L13" s="165" t="inlineStr">
        <is>
          <t>c</t>
        </is>
      </c>
      <c r="M13" s="22">
        <v>27.3451930416571</v>
      </c>
      <c r="N13" s="165">
        <v>4.38878887671588</v>
      </c>
      <c r="O13" s="22">
        <v>21.4000289704634</v>
      </c>
      <c r="P13" s="165">
        <v>4.5784415687644</v>
      </c>
      <c r="Q13" s="22">
        <v>-5.9451640711937</v>
      </c>
      <c r="R13" s="165">
        <v>6.33923787369234</v>
      </c>
      <c r="S13" s="22">
        <v>17.7658855573679</v>
      </c>
      <c r="T13" s="165">
        <v>4.49372126415881</v>
      </c>
      <c r="U13" s="22">
        <v>23.4600328622091</v>
      </c>
      <c r="V13" s="165">
        <v>6.65849042938643</v>
      </c>
      <c r="W13" s="22">
        <v>32.1570792226634</v>
      </c>
      <c r="X13" s="165">
        <v>7.38036893189736</v>
      </c>
      <c r="Y13" s="22">
        <v>14.3911936652955</v>
      </c>
      <c r="Z13" s="165">
        <v>8.70689835119272</v>
      </c>
      <c r="AA13" s="22">
        <v>10.4561530111227</v>
      </c>
      <c r="AB13" s="165">
        <v>6.48430612984744</v>
      </c>
      <c r="AC13" s="22">
        <v>22.3193057860826</v>
      </c>
      <c r="AD13" s="165">
        <v>3.85309205859517</v>
      </c>
      <c r="AE13" s="22">
        <v>41.6869945682505</v>
      </c>
      <c r="AF13" s="165">
        <v>9.63995460492547</v>
      </c>
      <c r="AG13" s="22">
        <v>31.2308415571278</v>
      </c>
      <c r="AH13" s="165">
        <v>11.7142768499547</v>
      </c>
      <c r="AI13" s="22">
        <v>14.8597748802701</v>
      </c>
      <c r="AJ13" s="165">
        <v>4.44545004153177</v>
      </c>
      <c r="AK13" s="22">
        <v>28.8583150006432</v>
      </c>
      <c r="AL13" s="165">
        <v>4.85245065975259</v>
      </c>
      <c r="AM13" s="22">
        <v>21.8166517856171</v>
      </c>
      <c r="AN13" s="165">
        <v>10.6051054413564</v>
      </c>
      <c r="AO13" s="22">
        <v>6.95687690534704</v>
      </c>
      <c r="AP13" s="165">
        <v>11.3301698672332</v>
      </c>
      <c r="AQ13" s="103"/>
      <c r="AR13" s="103"/>
      <c r="AS13" s="103"/>
      <c r="AT13" s="192"/>
      <c r="GM13" s="103"/>
      <c r="GN13" s="103"/>
      <c r="GO13" s="103"/>
      <c r="GP13" s="103"/>
    </row>
    <row customHeight="1" ht="13" r="14">
      <c r="A14" s="181" t="s">
        <v>308</v>
      </c>
      <c r="B14" s="156" t="n">
        <v>2</v>
      </c>
      <c r="C14" s="22">
        <v>46.3584397525541</v>
      </c>
      <c r="D14" s="165">
        <v>3.43825735408256</v>
      </c>
      <c r="E14" s="22">
        <v>60.6358917273555</v>
      </c>
      <c r="F14" s="165">
        <v>9.09303011706359</v>
      </c>
      <c r="G14" s="22">
        <v>48.0650839119306</v>
      </c>
      <c r="H14" s="165">
        <v>4.69489517940764</v>
      </c>
      <c r="I14" s="22">
        <v>38.5655835955524</v>
      </c>
      <c r="J14" s="165">
        <v>5.89358998422304</v>
      </c>
      <c r="K14" s="22">
        <v>-22.0703081318032</v>
      </c>
      <c r="L14" s="165">
        <v>10.3029560393726</v>
      </c>
      <c r="M14" s="22">
        <v>45.6863055451125</v>
      </c>
      <c r="N14" s="165">
        <v>3.59036073291023</v>
      </c>
      <c r="O14" s="22">
        <v>53.3025904818721</v>
      </c>
      <c r="P14" s="165">
        <v>10.8343734377645</v>
      </c>
      <c r="Q14" s="22">
        <v>7.61628493675961</v>
      </c>
      <c r="R14" s="165">
        <v>11.3227283926198</v>
      </c>
      <c r="S14" s="22">
        <v>49.9747606471869</v>
      </c>
      <c r="T14" s="165">
        <v>4.08261013046364</v>
      </c>
      <c r="U14" s="22">
        <v>51.5571400036115</v>
      </c>
      <c r="V14" s="165">
        <v>5.98316519768897</v>
      </c>
      <c r="W14" s="22">
        <v>29.5022238296669</v>
      </c>
      <c r="X14" s="165">
        <v>8.03670570373943</v>
      </c>
      <c r="Y14" s="22">
        <v>-20.4725368175201</v>
      </c>
      <c r="Z14" s="165">
        <v>8.93876416563057</v>
      </c>
      <c r="AA14" s="22">
        <v>56.7384594951053</v>
      </c>
      <c r="AB14" s="165">
        <v>8.05200248266227</v>
      </c>
      <c r="AC14" s="22">
        <v>47.7017397106559</v>
      </c>
      <c r="AD14" s="165">
        <v>4.09996818224719</v>
      </c>
      <c r="AE14" s="22">
        <v>36.9984419068714</v>
      </c>
      <c r="AF14" s="165">
        <v>7.35791641831172</v>
      </c>
      <c r="AG14" s="22">
        <v>-19.7400175882339</v>
      </c>
      <c r="AH14" s="165">
        <v>10.409503920916</v>
      </c>
      <c r="AI14" s="22">
        <v>45.8019269397806</v>
      </c>
      <c r="AJ14" s="165">
        <v>3.67732249831601</v>
      </c>
      <c r="AK14" s="22">
        <v>54.4081038551474</v>
      </c>
      <c r="AL14" s="165">
        <v>11.9186736908512</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7.66038129929701</v>
      </c>
      <c r="D15" s="165">
        <v>1.82040437873516</v>
      </c>
      <c r="E15" s="22">
        <v>9.64204697725527</v>
      </c>
      <c r="F15" s="165">
        <v>2.78019579613885</v>
      </c>
      <c r="G15" s="22">
        <v>5.81938718139445</v>
      </c>
      <c r="H15" s="165">
        <v>3.29361235921233</v>
      </c>
      <c r="I15" s="22">
        <v>6.82558957888184</v>
      </c>
      <c r="J15" s="165">
        <v>3.60563608582461</v>
      </c>
      <c r="K15" s="22">
        <v>-2.81645739837344</v>
      </c>
      <c r="L15" s="165">
        <v>4.55524177583977</v>
      </c>
      <c r="M15" s="22">
        <v>7.6916075159176</v>
      </c>
      <c r="N15" s="165">
        <v>1.8621933917061</v>
      </c>
      <c r="O15" s="22">
        <v>8.10261707850794</v>
      </c>
      <c r="P15" s="165">
        <v>4.30364613286342</v>
      </c>
      <c r="Q15" s="22">
        <v>0.411009562590347</v>
      </c>
      <c r="R15" s="165">
        <v>4.74768041691896</v>
      </c>
      <c r="S15" s="22">
        <v>6.18252495008704</v>
      </c>
      <c r="T15" s="165">
        <v>2.28487357850768</v>
      </c>
      <c r="U15" s="22">
        <v>8.70814653677642</v>
      </c>
      <c r="V15" s="165">
        <v>3.13224608408502</v>
      </c>
      <c r="W15" s="22">
        <v>10.9199804311689</v>
      </c>
      <c r="X15" s="165">
        <v>6.08123631822811</v>
      </c>
      <c r="Y15" s="22">
        <v>4.73745548108184</v>
      </c>
      <c r="Z15" s="165">
        <v>6.43970997219397</v>
      </c>
      <c r="AA15" s="22">
        <v>8.75688091327784</v>
      </c>
      <c r="AB15" s="165">
        <v>2.31767725283501</v>
      </c>
      <c r="AC15" s="22">
        <v>6.60442717518253</v>
      </c>
      <c r="AD15" s="165">
        <v>3.63257701237486</v>
      </c>
      <c r="AE15" s="22">
        <v>2.95250193783596</v>
      </c>
      <c r="AF15" s="165">
        <v>2.96369233584158</v>
      </c>
      <c r="AG15" s="22">
        <v>-5.80437897544188</v>
      </c>
      <c r="AH15" s="165">
        <v>3.69454362548721</v>
      </c>
      <c r="AI15" s="22">
        <v>8.15704789704739</v>
      </c>
      <c r="AJ15" s="165">
        <v>1.92772480027386</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9.91925904586226</v>
      </c>
      <c r="D16" s="165">
        <v>0.135907953236673</v>
      </c>
      <c r="E16" s="22">
        <v>8.97297381753047</v>
      </c>
      <c r="F16" s="165">
        <v>0.276634508191904</v>
      </c>
      <c r="G16" s="22">
        <v>10.0582078827922</v>
      </c>
      <c r="H16" s="165">
        <v>0.15409264497617</v>
      </c>
      <c r="I16" s="22" t="inlineStr">
        <is>
          <t>a</t>
        </is>
      </c>
      <c r="J16" s="165" t="inlineStr">
        <is>
          <t>a</t>
        </is>
      </c>
      <c r="K16" s="22" t="inlineStr">
        <is>
          <t>a</t>
        </is>
      </c>
      <c r="L16" s="165" t="inlineStr">
        <is>
          <t>a</t>
        </is>
      </c>
      <c r="M16" s="22">
        <v>2.87168083803142</v>
      </c>
      <c r="N16" s="165">
        <v>0.0840639454032436</v>
      </c>
      <c r="O16" s="22">
        <v>26.1540081052478</v>
      </c>
      <c r="P16" s="165">
        <v>0.342987858051787</v>
      </c>
      <c r="Q16" s="22">
        <v>23.2823272672164</v>
      </c>
      <c r="R16" s="165">
        <v>0.354255258607935</v>
      </c>
      <c r="S16" s="22">
        <v>13.9115590998108</v>
      </c>
      <c r="T16" s="165">
        <v>0.240446564976758</v>
      </c>
      <c r="U16" s="22">
        <v>7.45752765430892</v>
      </c>
      <c r="V16" s="165">
        <v>0.164510847554944</v>
      </c>
      <c r="W16" s="22">
        <v>3.95935525834446</v>
      </c>
      <c r="X16" s="165">
        <v>0.191326743844617</v>
      </c>
      <c r="Y16" s="22">
        <v>-9.95220384146631</v>
      </c>
      <c r="Z16" s="165">
        <v>0.298761556238951</v>
      </c>
      <c r="AA16" s="22">
        <v>10.8520153984434</v>
      </c>
      <c r="AB16" s="165">
        <v>0.254848003918284</v>
      </c>
      <c r="AC16" s="22">
        <v>9.77569690339774</v>
      </c>
      <c r="AD16" s="165">
        <v>0.171967694484147</v>
      </c>
      <c r="AE16" s="22">
        <v>9.04383008582354</v>
      </c>
      <c r="AF16" s="165">
        <v>0.321956160898171</v>
      </c>
      <c r="AG16" s="22">
        <v>-1.80818531261985</v>
      </c>
      <c r="AH16" s="165">
        <v>0.420616446002572</v>
      </c>
      <c r="AI16" s="22">
        <v>11.117282599729</v>
      </c>
      <c r="AJ16" s="165">
        <v>0.161858383495589</v>
      </c>
      <c r="AK16" s="22">
        <v>5.74056743452822</v>
      </c>
      <c r="AL16" s="165">
        <v>0.201158447074705</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33.5169628829575</v>
      </c>
      <c r="D17" s="165">
        <v>3.01107790384836</v>
      </c>
      <c r="E17" s="22" t="inlineStr">
        <is>
          <t>c</t>
        </is>
      </c>
      <c r="F17" s="165" t="inlineStr">
        <is>
          <t>c</t>
        </is>
      </c>
      <c r="G17" s="22">
        <v>31.2538676519744</v>
      </c>
      <c r="H17" s="165">
        <v>3.37627905886438</v>
      </c>
      <c r="I17" s="22">
        <v>39.1995498718221</v>
      </c>
      <c r="J17" s="165">
        <v>6.759123941181</v>
      </c>
      <c r="K17" s="22" t="inlineStr">
        <is>
          <t>c</t>
        </is>
      </c>
      <c r="L17" s="165" t="inlineStr">
        <is>
          <t>c</t>
        </is>
      </c>
      <c r="M17" s="22">
        <v>25.4052101348989</v>
      </c>
      <c r="N17" s="165">
        <v>4.65138778377427</v>
      </c>
      <c r="O17" s="22">
        <v>37.3814159313954</v>
      </c>
      <c r="P17" s="165">
        <v>3.86065201946327</v>
      </c>
      <c r="Q17" s="22">
        <v>11.9762057964965</v>
      </c>
      <c r="R17" s="165">
        <v>6.13338572062716</v>
      </c>
      <c r="S17" s="22">
        <v>30.245422687788</v>
      </c>
      <c r="T17" s="165">
        <v>4.58009870785697</v>
      </c>
      <c r="U17" s="22">
        <v>25.5074687712817</v>
      </c>
      <c r="V17" s="165">
        <v>5.12368778381373</v>
      </c>
      <c r="W17" s="22">
        <v>46.1009496230015</v>
      </c>
      <c r="X17" s="165">
        <v>6.56353084831299</v>
      </c>
      <c r="Y17" s="22">
        <v>15.8555269352135</v>
      </c>
      <c r="Z17" s="165">
        <v>7.5211522584073</v>
      </c>
      <c r="AA17" s="22" t="inlineStr">
        <is>
          <t>c</t>
        </is>
      </c>
      <c r="AB17" s="165" t="inlineStr">
        <is>
          <t>c</t>
        </is>
      </c>
      <c r="AC17" s="22">
        <v>31.3608267537157</v>
      </c>
      <c r="AD17" s="165">
        <v>3.88911731814294</v>
      </c>
      <c r="AE17" s="22">
        <v>33.6146111735769</v>
      </c>
      <c r="AF17" s="165">
        <v>5.24317828685589</v>
      </c>
      <c r="AG17" s="22" t="inlineStr">
        <is>
          <t>c</t>
        </is>
      </c>
      <c r="AH17" s="165" t="inlineStr">
        <is>
          <t>c</t>
        </is>
      </c>
      <c r="AI17" s="22">
        <v>21.7674897078449</v>
      </c>
      <c r="AJ17" s="165">
        <v>4.8643794603119</v>
      </c>
      <c r="AK17" s="22">
        <v>38.7410761011448</v>
      </c>
      <c r="AL17" s="165">
        <v>4.45674116332643</v>
      </c>
      <c r="AM17" s="22">
        <v>37.3449223236416</v>
      </c>
      <c r="AN17" s="165">
        <v>7.59911163203358</v>
      </c>
      <c r="AO17" s="22">
        <v>15.5774326157967</v>
      </c>
      <c r="AP17" s="165">
        <v>9.11091836621077</v>
      </c>
      <c r="AQ17" s="103"/>
      <c r="AR17" s="103"/>
      <c r="AS17" s="103"/>
      <c r="AT17" s="192"/>
      <c r="GM17" s="103"/>
      <c r="GN17" s="103"/>
      <c r="GO17" s="103"/>
      <c r="GP17" s="103"/>
    </row>
    <row customHeight="1" ht="13" r="18">
      <c r="A18" s="183" t="s">
        <v>312</v>
      </c>
      <c r="B18" s="156" t="n">
        <v>2</v>
      </c>
      <c r="C18" s="22">
        <v>28.0472023209523</v>
      </c>
      <c r="D18" s="165">
        <v>3.77704859238589</v>
      </c>
      <c r="E18" s="22" t="inlineStr">
        <is>
          <t>c</t>
        </is>
      </c>
      <c r="F18" s="165" t="inlineStr">
        <is>
          <t>c</t>
        </is>
      </c>
      <c r="G18" s="22">
        <v>27.8511674685993</v>
      </c>
      <c r="H18" s="165">
        <v>4.1492157319216</v>
      </c>
      <c r="I18" s="22">
        <v>28.0012560579412</v>
      </c>
      <c r="J18" s="165">
        <v>9.79129111410124</v>
      </c>
      <c r="K18" s="22" t="inlineStr">
        <is>
          <t>c</t>
        </is>
      </c>
      <c r="L18" s="165" t="inlineStr">
        <is>
          <t>c</t>
        </is>
      </c>
      <c r="M18" s="22">
        <v>23.7941796737851</v>
      </c>
      <c r="N18" s="165">
        <v>4.81325029264885</v>
      </c>
      <c r="O18" s="22">
        <v>29.5817903939742</v>
      </c>
      <c r="P18" s="165">
        <v>4.75163493488195</v>
      </c>
      <c r="Q18" s="22">
        <v>5.78761072018912</v>
      </c>
      <c r="R18" s="165">
        <v>6.72541444761764</v>
      </c>
      <c r="S18" s="22">
        <v>19.050952767031</v>
      </c>
      <c r="T18" s="165">
        <v>4.98141666815784</v>
      </c>
      <c r="U18" s="22">
        <v>26.4713943682962</v>
      </c>
      <c r="V18" s="165">
        <v>6.45971731980922</v>
      </c>
      <c r="W18" s="22">
        <v>42.0409897616786</v>
      </c>
      <c r="X18" s="165">
        <v>8.34160635096192</v>
      </c>
      <c r="Y18" s="22">
        <v>22.9900369946476</v>
      </c>
      <c r="Z18" s="165">
        <v>9.96726366969333</v>
      </c>
      <c r="AA18" s="22" t="inlineStr">
        <is>
          <t>c</t>
        </is>
      </c>
      <c r="AB18" s="165" t="inlineStr">
        <is>
          <t>c</t>
        </is>
      </c>
      <c r="AC18" s="22">
        <v>25.766252801334</v>
      </c>
      <c r="AD18" s="165">
        <v>5.00697401569493</v>
      </c>
      <c r="AE18" s="22">
        <v>26.6466055247926</v>
      </c>
      <c r="AF18" s="165">
        <v>6.03205157188427</v>
      </c>
      <c r="AG18" s="22" t="inlineStr">
        <is>
          <t>c</t>
        </is>
      </c>
      <c r="AH18" s="165" t="inlineStr">
        <is>
          <t>c</t>
        </is>
      </c>
      <c r="AI18" s="22">
        <v>19.4455402785391</v>
      </c>
      <c r="AJ18" s="165">
        <v>6.05243666917401</v>
      </c>
      <c r="AK18" s="22">
        <v>32.2322928632065</v>
      </c>
      <c r="AL18" s="165">
        <v>6.09229609001055</v>
      </c>
      <c r="AM18" s="22">
        <v>32.2476155591966</v>
      </c>
      <c r="AN18" s="165">
        <v>8.8009063167093</v>
      </c>
      <c r="AO18" s="22">
        <v>12.8020752806575</v>
      </c>
      <c r="AP18" s="165">
        <v>10.7265766432715</v>
      </c>
      <c r="AQ18" s="103"/>
      <c r="AR18" s="103"/>
      <c r="AS18" s="103"/>
      <c r="AT18" s="192"/>
      <c r="GM18" s="103"/>
      <c r="GN18" s="103"/>
      <c r="GO18" s="103"/>
      <c r="GP18" s="103"/>
    </row>
    <row customHeight="1" ht="13" r="19">
      <c r="A19" s="183" t="s">
        <v>313</v>
      </c>
      <c r="B19" s="156" t="n">
        <v>2</v>
      </c>
      <c r="C19" s="22">
        <v>42.4762010777389</v>
      </c>
      <c r="D19" s="165">
        <v>5.28216465743685</v>
      </c>
      <c r="E19" s="22" t="inlineStr">
        <is>
          <t>c</t>
        </is>
      </c>
      <c r="F19" s="165" t="inlineStr">
        <is>
          <t>c</t>
        </is>
      </c>
      <c r="G19" s="22">
        <v>39.2129574812948</v>
      </c>
      <c r="H19" s="165">
        <v>6.72822782967642</v>
      </c>
      <c r="I19" s="22">
        <v>45.8135268890575</v>
      </c>
      <c r="J19" s="165">
        <v>7.68977615880508</v>
      </c>
      <c r="K19" s="22" t="inlineStr">
        <is>
          <t>c</t>
        </is>
      </c>
      <c r="L19" s="165" t="inlineStr">
        <is>
          <t>c</t>
        </is>
      </c>
      <c r="M19" s="22">
        <v>27.0834826818446</v>
      </c>
      <c r="N19" s="165">
        <v>7.81786049478005</v>
      </c>
      <c r="O19" s="22">
        <v>53.4817608183219</v>
      </c>
      <c r="P19" s="165">
        <v>7.10746491341684</v>
      </c>
      <c r="Q19" s="22">
        <v>26.3982781364773</v>
      </c>
      <c r="R19" s="165">
        <v>10.5775541891483</v>
      </c>
      <c r="S19" s="22">
        <v>48.2063597505949</v>
      </c>
      <c r="T19" s="165">
        <v>8.23779324733274</v>
      </c>
      <c r="U19" s="22">
        <v>23.1933813204747</v>
      </c>
      <c r="V19" s="165">
        <v>7.66815784683671</v>
      </c>
      <c r="W19" s="22">
        <v>50.961107627317</v>
      </c>
      <c r="X19" s="165">
        <v>10.1259138489901</v>
      </c>
      <c r="Y19" s="22">
        <v>2.75474787672209</v>
      </c>
      <c r="Z19" s="165">
        <v>12.5658645146127</v>
      </c>
      <c r="AA19" s="22" t="inlineStr">
        <is>
          <t>c</t>
        </is>
      </c>
      <c r="AB19" s="165" t="inlineStr">
        <is>
          <t>c</t>
        </is>
      </c>
      <c r="AC19" s="22">
        <v>40.8640879257119</v>
      </c>
      <c r="AD19" s="165">
        <v>6.58066635202541</v>
      </c>
      <c r="AE19" s="22">
        <v>46.3420126427892</v>
      </c>
      <c r="AF19" s="165">
        <v>8.98481411758587</v>
      </c>
      <c r="AG19" s="22" t="inlineStr">
        <is>
          <t>c</t>
        </is>
      </c>
      <c r="AH19" s="165" t="inlineStr">
        <is>
          <t>c</t>
        </is>
      </c>
      <c r="AI19" s="22">
        <v>26.4998153412497</v>
      </c>
      <c r="AJ19" s="165">
        <v>7.09454372278865</v>
      </c>
      <c r="AK19" s="22">
        <v>47.5603254926828</v>
      </c>
      <c r="AL19" s="165">
        <v>6.95275148338572</v>
      </c>
      <c r="AM19" s="22">
        <v>49.2249476035422</v>
      </c>
      <c r="AN19" s="165">
        <v>16.4129356683492</v>
      </c>
      <c r="AO19" s="22">
        <v>22.7251322622926</v>
      </c>
      <c r="AP19" s="165">
        <v>17.2903141353323</v>
      </c>
      <c r="AQ19" s="103"/>
      <c r="AR19" s="103"/>
      <c r="AS19" s="103"/>
      <c r="AT19" s="192"/>
      <c r="GM19" s="103"/>
      <c r="GN19" s="103"/>
      <c r="GO19" s="103"/>
      <c r="GP19" s="103"/>
    </row>
    <row customHeight="1" ht="13" r="20">
      <c r="A20" s="181" t="s">
        <v>314</v>
      </c>
      <c r="B20" s="156" t="n">
        <v>2</v>
      </c>
      <c r="C20" s="22">
        <v>22.5067945942729</v>
      </c>
      <c r="D20" s="165">
        <v>3.16354554887365</v>
      </c>
      <c r="E20" s="22">
        <v>19.8707427821267</v>
      </c>
      <c r="F20" s="165">
        <v>5.81567297710743</v>
      </c>
      <c r="G20" s="22">
        <v>24.7107481476992</v>
      </c>
      <c r="H20" s="165">
        <v>5.51477477294405</v>
      </c>
      <c r="I20" s="22">
        <v>21.8440568261665</v>
      </c>
      <c r="J20" s="165">
        <v>4.81871685180755</v>
      </c>
      <c r="K20" s="22">
        <v>1.97331404403978</v>
      </c>
      <c r="L20" s="165">
        <v>7.54333149359056</v>
      </c>
      <c r="M20" s="22">
        <v>21.8778860839413</v>
      </c>
      <c r="N20" s="165">
        <v>3.34216747453262</v>
      </c>
      <c r="O20" s="22">
        <v>24.8545927897491</v>
      </c>
      <c r="P20" s="165">
        <v>8.26090689973121</v>
      </c>
      <c r="Q20" s="22">
        <v>2.97670670580776</v>
      </c>
      <c r="R20" s="165">
        <v>8.90868498675097</v>
      </c>
      <c r="S20" s="22">
        <v>24.38537558633</v>
      </c>
      <c r="T20" s="165">
        <v>4.97597875323877</v>
      </c>
      <c r="U20" s="22">
        <v>26.2313140420287</v>
      </c>
      <c r="V20" s="165">
        <v>7.3481035064169</v>
      </c>
      <c r="W20" s="22">
        <v>18.1817746124916</v>
      </c>
      <c r="X20" s="165">
        <v>5.55937356120062</v>
      </c>
      <c r="Y20" s="22">
        <v>-6.20360097383842</v>
      </c>
      <c r="Z20" s="165">
        <v>7.62839024128967</v>
      </c>
      <c r="AA20" s="22">
        <v>20.2703528883808</v>
      </c>
      <c r="AB20" s="165">
        <v>4.10991859848764</v>
      </c>
      <c r="AC20" s="22">
        <v>23.4931346995133</v>
      </c>
      <c r="AD20" s="165">
        <v>6.98320539425453</v>
      </c>
      <c r="AE20" s="22">
        <v>27.4428687499284</v>
      </c>
      <c r="AF20" s="165">
        <v>8.21434944210294</v>
      </c>
      <c r="AG20" s="22">
        <v>7.1725158615476</v>
      </c>
      <c r="AH20" s="165">
        <v>9.8073186168508</v>
      </c>
      <c r="AI20" s="22">
        <v>24.6212937699443</v>
      </c>
      <c r="AJ20" s="165">
        <v>3.92862128142909</v>
      </c>
      <c r="AK20" s="22">
        <v>20.2982006083763</v>
      </c>
      <c r="AL20" s="165">
        <v>7.09612157260337</v>
      </c>
      <c r="AM20" s="22">
        <v>7.60574696046169</v>
      </c>
      <c r="AN20" s="165">
        <v>7.93066778330427</v>
      </c>
      <c r="AO20" s="22">
        <v>-17.0155468094826</v>
      </c>
      <c r="AP20" s="165">
        <v>9.32797712797546</v>
      </c>
      <c r="AQ20" s="103"/>
      <c r="AR20" s="103"/>
      <c r="AS20" s="103"/>
      <c r="AT20" s="192"/>
      <c r="GM20" s="103"/>
      <c r="GN20" s="103"/>
      <c r="GO20" s="103"/>
      <c r="GP20" s="103"/>
    </row>
    <row customHeight="1" ht="13" r="21">
      <c r="A21" s="181" t="s">
        <v>315</v>
      </c>
      <c r="B21" s="156" t="n">
        <v>2</v>
      </c>
      <c r="C21" s="22">
        <v>32.9365662961153</v>
      </c>
      <c r="D21" s="165">
        <v>3.43444283911568</v>
      </c>
      <c r="E21" s="22">
        <v>33.4068720050255</v>
      </c>
      <c r="F21" s="165">
        <v>6.82217534234174</v>
      </c>
      <c r="G21" s="22">
        <v>34.8873553056144</v>
      </c>
      <c r="H21" s="165">
        <v>5.6339610289443</v>
      </c>
      <c r="I21" s="22">
        <v>30.6520787045912</v>
      </c>
      <c r="J21" s="165">
        <v>6.23051584122382</v>
      </c>
      <c r="K21" s="22">
        <v>-2.75479330043429</v>
      </c>
      <c r="L21" s="165">
        <v>8.71711858973118</v>
      </c>
      <c r="M21" s="22">
        <v>32.8818837698712</v>
      </c>
      <c r="N21" s="165">
        <v>3.49611274255979</v>
      </c>
      <c r="O21" s="22" t="inlineStr">
        <is>
          <t>c</t>
        </is>
      </c>
      <c r="P21" s="165" t="inlineStr">
        <is>
          <t>c</t>
        </is>
      </c>
      <c r="Q21" s="22" t="inlineStr">
        <is>
          <t>c</t>
        </is>
      </c>
      <c r="R21" s="165" t="inlineStr">
        <is>
          <t>c</t>
        </is>
      </c>
      <c r="S21" s="22">
        <v>27.9680357874347</v>
      </c>
      <c r="T21" s="165">
        <v>4.36465611731407</v>
      </c>
      <c r="U21" s="22">
        <v>40.7140825103327</v>
      </c>
      <c r="V21" s="165">
        <v>7.71025553974922</v>
      </c>
      <c r="W21" s="22">
        <v>36.0451492073771</v>
      </c>
      <c r="X21" s="165">
        <v>8.30421287450831</v>
      </c>
      <c r="Y21" s="22">
        <v>8.07711341994241</v>
      </c>
      <c r="Z21" s="165">
        <v>9.34272677091569</v>
      </c>
      <c r="AA21" s="22">
        <v>36.7371721986574</v>
      </c>
      <c r="AB21" s="165">
        <v>5.49910556972702</v>
      </c>
      <c r="AC21" s="22">
        <v>31.7482158247096</v>
      </c>
      <c r="AD21" s="165">
        <v>5.78087239739619</v>
      </c>
      <c r="AE21" s="22">
        <v>25.9674198912687</v>
      </c>
      <c r="AF21" s="165">
        <v>6.9203248393867</v>
      </c>
      <c r="AG21" s="22">
        <v>-10.7697523073887</v>
      </c>
      <c r="AH21" s="165">
        <v>9.0839045510139</v>
      </c>
      <c r="AI21" s="22">
        <v>32.7617656186736</v>
      </c>
      <c r="AJ21" s="165">
        <v>3.45292448390345</v>
      </c>
      <c r="AK21" s="22">
        <v>29.1223317662369</v>
      </c>
      <c r="AL21" s="165">
        <v>12.3442318581193</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25.2768527494239</v>
      </c>
      <c r="D22" s="165">
        <v>3.39004800546832</v>
      </c>
      <c r="E22" s="22">
        <v>41.1474283227315</v>
      </c>
      <c r="F22" s="165">
        <v>12.7040594823542</v>
      </c>
      <c r="G22" s="22">
        <v>23.5862124705729</v>
      </c>
      <c r="H22" s="165">
        <v>5.0816728390015</v>
      </c>
      <c r="I22" s="22">
        <v>23.8755953268647</v>
      </c>
      <c r="J22" s="165">
        <v>4.26059077662779</v>
      </c>
      <c r="K22" s="22">
        <v>-17.2718329958668</v>
      </c>
      <c r="L22" s="165">
        <v>13.3982363619227</v>
      </c>
      <c r="M22" s="22">
        <v>25.452436941635</v>
      </c>
      <c r="N22" s="165">
        <v>4.49034961949068</v>
      </c>
      <c r="O22" s="22">
        <v>25.1310887431706</v>
      </c>
      <c r="P22" s="165">
        <v>4.93153933794106</v>
      </c>
      <c r="Q22" s="22">
        <v>-0.321348198464456</v>
      </c>
      <c r="R22" s="165">
        <v>6.63758624871647</v>
      </c>
      <c r="S22" s="22">
        <v>25.1184528435863</v>
      </c>
      <c r="T22" s="165">
        <v>5.80395803482089</v>
      </c>
      <c r="U22" s="22">
        <v>22.8999424469931</v>
      </c>
      <c r="V22" s="165">
        <v>7.96510190970978</v>
      </c>
      <c r="W22" s="22">
        <v>26.0023716131121</v>
      </c>
      <c r="X22" s="165">
        <v>4.69872997748163</v>
      </c>
      <c r="Y22" s="22">
        <v>0.883918769525856</v>
      </c>
      <c r="Z22" s="165">
        <v>7.4614288743798</v>
      </c>
      <c r="AA22" s="22">
        <v>27.1723910174948</v>
      </c>
      <c r="AB22" s="165">
        <v>4.83553550362512</v>
      </c>
      <c r="AC22" s="22">
        <v>27.590932286295</v>
      </c>
      <c r="AD22" s="165">
        <v>4.85133285711627</v>
      </c>
      <c r="AE22" s="22">
        <v>16.9551232838402</v>
      </c>
      <c r="AF22" s="165">
        <v>6.3134041402562</v>
      </c>
      <c r="AG22" s="22">
        <v>-10.2172677336546</v>
      </c>
      <c r="AH22" s="165">
        <v>7.76088026728662</v>
      </c>
      <c r="AI22" s="22">
        <v>28.0251407524459</v>
      </c>
      <c r="AJ22" s="165">
        <v>8.75189684645636</v>
      </c>
      <c r="AK22" s="22">
        <v>24.6116562491045</v>
      </c>
      <c r="AL22" s="165">
        <v>4.05228255844116</v>
      </c>
      <c r="AM22" s="22">
        <v>23.4704020438584</v>
      </c>
      <c r="AN22" s="165">
        <v>5.87438908347436</v>
      </c>
      <c r="AO22" s="22">
        <v>-4.55473870858747</v>
      </c>
      <c r="AP22" s="165">
        <v>10.5395278802591</v>
      </c>
      <c r="AQ22" s="103"/>
      <c r="AR22" s="103"/>
      <c r="AS22" s="103"/>
      <c r="AT22" s="192"/>
      <c r="GM22" s="103"/>
      <c r="GN22" s="103"/>
      <c r="GO22" s="103"/>
      <c r="GP22" s="103"/>
    </row>
    <row customHeight="1" ht="13" r="23">
      <c r="A23" s="181" t="s">
        <v>317</v>
      </c>
      <c r="B23" s="156" t="n">
        <v>2</v>
      </c>
      <c r="C23" s="22">
        <v>21.1324517147545</v>
      </c>
      <c r="D23" s="165">
        <v>3.68053728863435</v>
      </c>
      <c r="E23" s="22">
        <v>28.3677806949295</v>
      </c>
      <c r="F23" s="165">
        <v>6.22503465282057</v>
      </c>
      <c r="G23" s="22">
        <v>11.4380431169637</v>
      </c>
      <c r="H23" s="165">
        <v>4.1830762197979</v>
      </c>
      <c r="I23" s="22">
        <v>25.2042395245248</v>
      </c>
      <c r="J23" s="165">
        <v>6.315379787972</v>
      </c>
      <c r="K23" s="22">
        <v>-3.16354117040476</v>
      </c>
      <c r="L23" s="165">
        <v>8.21548950998476</v>
      </c>
      <c r="M23" s="22">
        <v>20.0620938387752</v>
      </c>
      <c r="N23" s="165">
        <v>3.92528392146913</v>
      </c>
      <c r="O23" s="22">
        <v>26.1692060573381</v>
      </c>
      <c r="P23" s="165">
        <v>9.57884766311518</v>
      </c>
      <c r="Q23" s="22">
        <v>6.10711221856295</v>
      </c>
      <c r="R23" s="165">
        <v>10.3488818868127</v>
      </c>
      <c r="S23" s="22">
        <v>19.353216971489</v>
      </c>
      <c r="T23" s="165">
        <v>6.85946626077225</v>
      </c>
      <c r="U23" s="22">
        <v>16.3931654786884</v>
      </c>
      <c r="V23" s="165">
        <v>7.87761950654816</v>
      </c>
      <c r="W23" s="22">
        <v>23.7628320680521</v>
      </c>
      <c r="X23" s="165">
        <v>5.69341797525136</v>
      </c>
      <c r="Y23" s="22">
        <v>4.40961509656313</v>
      </c>
      <c r="Z23" s="165">
        <v>9.53764477360847</v>
      </c>
      <c r="AA23" s="22">
        <v>20.3963931262815</v>
      </c>
      <c r="AB23" s="165">
        <v>4.6891359485221</v>
      </c>
      <c r="AC23" s="22">
        <v>31.1633609587865</v>
      </c>
      <c r="AD23" s="165">
        <v>10.5822559540758</v>
      </c>
      <c r="AE23" s="22">
        <v>12.648483481269</v>
      </c>
      <c r="AF23" s="165">
        <v>7.0474184415983</v>
      </c>
      <c r="AG23" s="22">
        <v>-7.74790964501246</v>
      </c>
      <c r="AH23" s="165">
        <v>9.75634146670073</v>
      </c>
      <c r="AI23" s="22">
        <v>21.415135545685</v>
      </c>
      <c r="AJ23" s="165">
        <v>3.76914315040235</v>
      </c>
      <c r="AK23" s="22">
        <v>27.3294121218432</v>
      </c>
      <c r="AL23" s="165">
        <v>12.1426880721285</v>
      </c>
      <c r="AM23" s="22">
        <v>10.254095400164</v>
      </c>
      <c r="AN23" s="165">
        <v>8.06894404796762</v>
      </c>
      <c r="AO23" s="22">
        <v>-11.161040145521</v>
      </c>
      <c r="AP23" s="165">
        <v>8.9854059067309</v>
      </c>
      <c r="AQ23" s="103"/>
      <c r="AR23" s="103"/>
      <c r="AS23" s="103"/>
      <c r="AT23" s="192"/>
      <c r="GM23" s="103"/>
      <c r="GN23" s="103"/>
      <c r="GO23" s="103"/>
      <c r="GP23" s="103"/>
    </row>
    <row customHeight="1" ht="13" r="24">
      <c r="A24" s="181" t="s">
        <v>318</v>
      </c>
      <c r="B24" s="156" t="n">
        <v>2</v>
      </c>
      <c r="C24" s="22">
        <v>34.2466853475912</v>
      </c>
      <c r="D24" s="165">
        <v>3.98737772615693</v>
      </c>
      <c r="E24" s="22">
        <v>30.108465966578</v>
      </c>
      <c r="F24" s="165">
        <v>7.13745583792475</v>
      </c>
      <c r="G24" s="22">
        <v>29.9037679933686</v>
      </c>
      <c r="H24" s="165">
        <v>5.52993103000383</v>
      </c>
      <c r="I24" s="22">
        <v>55.9856686846283</v>
      </c>
      <c r="J24" s="165">
        <v>10.2174607933475</v>
      </c>
      <c r="K24" s="22">
        <v>25.8772027180502</v>
      </c>
      <c r="L24" s="165">
        <v>12.6786623388421</v>
      </c>
      <c r="M24" s="22">
        <v>38.4277140918604</v>
      </c>
      <c r="N24" s="165">
        <v>4.43781994219297</v>
      </c>
      <c r="O24" s="22">
        <v>11.8107503363322</v>
      </c>
      <c r="P24" s="165">
        <v>7.30686753538988</v>
      </c>
      <c r="Q24" s="22">
        <v>-26.6169637555282</v>
      </c>
      <c r="R24" s="165">
        <v>8.51213044315074</v>
      </c>
      <c r="S24" s="22">
        <v>20.1944862402974</v>
      </c>
      <c r="T24" s="165">
        <v>7.88774880929313</v>
      </c>
      <c r="U24" s="22">
        <v>41.1402093791664</v>
      </c>
      <c r="V24" s="165">
        <v>10.3856969704577</v>
      </c>
      <c r="W24" s="22">
        <v>37.5759460741216</v>
      </c>
      <c r="X24" s="165">
        <v>5.29462220449168</v>
      </c>
      <c r="Y24" s="22">
        <v>17.3814598338243</v>
      </c>
      <c r="Z24" s="165">
        <v>9.36662774096895</v>
      </c>
      <c r="AA24" s="22">
        <v>30.9430876154647</v>
      </c>
      <c r="AB24" s="165">
        <v>5.16360956278983</v>
      </c>
      <c r="AC24" s="22">
        <v>35.662773952316</v>
      </c>
      <c r="AD24" s="165">
        <v>6.63198306294405</v>
      </c>
      <c r="AE24" s="22">
        <v>48.4581398877265</v>
      </c>
      <c r="AF24" s="165">
        <v>14.5202796989345</v>
      </c>
      <c r="AG24" s="22">
        <v>17.5150522722618</v>
      </c>
      <c r="AH24" s="165">
        <v>14.6123501958748</v>
      </c>
      <c r="AI24" s="22">
        <v>34.557626836082</v>
      </c>
      <c r="AJ24" s="165">
        <v>5.44004520162513</v>
      </c>
      <c r="AK24" s="22">
        <v>31.8146479376011</v>
      </c>
      <c r="AL24" s="165">
        <v>7.01403603299197</v>
      </c>
      <c r="AM24" s="22">
        <v>40.7219154510103</v>
      </c>
      <c r="AN24" s="165">
        <v>14.5483493100709</v>
      </c>
      <c r="AO24" s="22">
        <v>6.16428861492831</v>
      </c>
      <c r="AP24" s="165">
        <v>14.618556011425</v>
      </c>
      <c r="AQ24" s="103"/>
      <c r="AR24" s="103"/>
      <c r="AS24" s="103"/>
      <c r="AT24" s="192"/>
      <c r="GM24" s="103"/>
      <c r="GN24" s="103"/>
      <c r="GO24" s="103"/>
      <c r="GP24" s="103"/>
    </row>
    <row customHeight="1" ht="13" r="25">
      <c r="A25" s="181" t="s">
        <v>319</v>
      </c>
      <c r="B25" s="156" t="n">
        <v>2</v>
      </c>
      <c r="C25" s="22">
        <v>63.3482188037314</v>
      </c>
      <c r="D25" s="165">
        <v>3.50691162800842</v>
      </c>
      <c r="E25" s="22">
        <v>64.7455544240114</v>
      </c>
      <c r="F25" s="165">
        <v>8.04254777448697</v>
      </c>
      <c r="G25" s="22">
        <v>63.7498874907332</v>
      </c>
      <c r="H25" s="165">
        <v>4.67478154274877</v>
      </c>
      <c r="I25" s="22">
        <v>61.0113312750669</v>
      </c>
      <c r="J25" s="165">
        <v>6.67452279161845</v>
      </c>
      <c r="K25" s="22">
        <v>-3.73422314894443</v>
      </c>
      <c r="L25" s="165">
        <v>9.76133356680956</v>
      </c>
      <c r="M25" s="22">
        <v>63.2153106274128</v>
      </c>
      <c r="N25" s="165">
        <v>3.54831836662425</v>
      </c>
      <c r="O25" s="22" t="inlineStr">
        <is>
          <t>c</t>
        </is>
      </c>
      <c r="P25" s="165" t="inlineStr">
        <is>
          <t>c</t>
        </is>
      </c>
      <c r="Q25" s="22" t="inlineStr">
        <is>
          <t>c</t>
        </is>
      </c>
      <c r="R25" s="165" t="inlineStr">
        <is>
          <t>c</t>
        </is>
      </c>
      <c r="S25" s="22">
        <v>63.6162916244864</v>
      </c>
      <c r="T25" s="165">
        <v>3.92065284231506</v>
      </c>
      <c r="U25" s="22">
        <v>62.8747640888775</v>
      </c>
      <c r="V25" s="165">
        <v>7.02577887178094</v>
      </c>
      <c r="W25" s="22">
        <v>61.682393116443</v>
      </c>
      <c r="X25" s="165">
        <v>13.4102555134808</v>
      </c>
      <c r="Y25" s="22">
        <v>-1.93389850804334</v>
      </c>
      <c r="Z25" s="165">
        <v>13.8051150098151</v>
      </c>
      <c r="AA25" s="22">
        <v>69.1739483180203</v>
      </c>
      <c r="AB25" s="165">
        <v>5.38981768497737</v>
      </c>
      <c r="AC25" s="22">
        <v>59.566740261944</v>
      </c>
      <c r="AD25" s="165">
        <v>4.53565076864138</v>
      </c>
      <c r="AE25" s="22" t="inlineStr">
        <is>
          <t>c</t>
        </is>
      </c>
      <c r="AF25" s="165" t="inlineStr">
        <is>
          <t>c</t>
        </is>
      </c>
      <c r="AG25" s="22" t="inlineStr">
        <is>
          <t>c</t>
        </is>
      </c>
      <c r="AH25" s="165" t="inlineStr">
        <is>
          <t>c</t>
        </is>
      </c>
      <c r="AI25" s="22">
        <v>61.256646205501</v>
      </c>
      <c r="AJ25" s="165">
        <v>3.92143716525236</v>
      </c>
      <c r="AK25" s="22">
        <v>69.9364910146207</v>
      </c>
      <c r="AL25" s="165">
        <v>7.53409770207623</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19.9668118823291</v>
      </c>
      <c r="D26" s="165">
        <v>0.236401321315927</v>
      </c>
      <c r="E26" s="22">
        <v>14.1204763701353</v>
      </c>
      <c r="F26" s="165">
        <v>0.539044020891344</v>
      </c>
      <c r="G26" s="22">
        <v>23.4711447038126</v>
      </c>
      <c r="H26" s="165">
        <v>0.362636048211622</v>
      </c>
      <c r="I26" s="22">
        <v>17.021632404462</v>
      </c>
      <c r="J26" s="165">
        <v>0.41335549335935</v>
      </c>
      <c r="K26" s="22">
        <v>2.90115603432666</v>
      </c>
      <c r="L26" s="165">
        <v>0.598970393584121</v>
      </c>
      <c r="M26" s="22">
        <v>17.3664077980474</v>
      </c>
      <c r="N26" s="165">
        <v>0.28174927147304</v>
      </c>
      <c r="O26" s="22">
        <v>27.8638007547851</v>
      </c>
      <c r="P26" s="165">
        <v>0.452478885911845</v>
      </c>
      <c r="Q26" s="22">
        <v>10.4973929567378</v>
      </c>
      <c r="R26" s="165">
        <v>0.540338899238498</v>
      </c>
      <c r="S26" s="22">
        <v>26.1016974597199</v>
      </c>
      <c r="T26" s="165">
        <v>0.38150944668107</v>
      </c>
      <c r="U26" s="22">
        <v>13.1777438212424</v>
      </c>
      <c r="V26" s="165">
        <v>0.433689573006779</v>
      </c>
      <c r="W26" s="22">
        <v>11.3558074953859</v>
      </c>
      <c r="X26" s="165">
        <v>0.420646531314337</v>
      </c>
      <c r="Y26" s="22">
        <v>-14.745889964334</v>
      </c>
      <c r="Z26" s="165">
        <v>0.602427607315555</v>
      </c>
      <c r="AA26" s="22">
        <v>0</v>
      </c>
      <c r="AB26" s="165">
        <v>0</v>
      </c>
      <c r="AC26" s="22">
        <v>26.3952153990354</v>
      </c>
      <c r="AD26" s="165">
        <v>0.357400602913124</v>
      </c>
      <c r="AE26" s="22">
        <v>18.4773663107478</v>
      </c>
      <c r="AF26" s="165">
        <v>0.51808058497278</v>
      </c>
      <c r="AG26" s="22">
        <v>18.4773663107478</v>
      </c>
      <c r="AH26" s="165">
        <v>0.51808058497278</v>
      </c>
      <c r="AI26" s="22">
        <v>13.7216269173919</v>
      </c>
      <c r="AJ26" s="165">
        <v>0.300162395983676</v>
      </c>
      <c r="AK26" s="22">
        <v>29.2193040397324</v>
      </c>
      <c r="AL26" s="165">
        <v>0.464463160191074</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67.7045727047727</v>
      </c>
      <c r="D27" s="165">
        <v>2.54345360152745</v>
      </c>
      <c r="E27" s="22">
        <v>71.5322666790701</v>
      </c>
      <c r="F27" s="165">
        <v>5.34281946113823</v>
      </c>
      <c r="G27" s="22">
        <v>69.1016325723605</v>
      </c>
      <c r="H27" s="165">
        <v>3.2328607228662</v>
      </c>
      <c r="I27" s="22">
        <v>61.0585992631625</v>
      </c>
      <c r="J27" s="165">
        <v>5.85156478557778</v>
      </c>
      <c r="K27" s="22">
        <v>-10.4736674159076</v>
      </c>
      <c r="L27" s="165">
        <v>8.03800292928819</v>
      </c>
      <c r="M27" s="22">
        <v>67.4500487383796</v>
      </c>
      <c r="N27" s="165">
        <v>2.61782481509519</v>
      </c>
      <c r="O27" s="22">
        <v>70.5680174606317</v>
      </c>
      <c r="P27" s="165">
        <v>9.10721584655174</v>
      </c>
      <c r="Q27" s="22">
        <v>3.11796872225213</v>
      </c>
      <c r="R27" s="165">
        <v>9.37522786304741</v>
      </c>
      <c r="S27" s="22">
        <v>67.0817095760561</v>
      </c>
      <c r="T27" s="165">
        <v>2.81802041389386</v>
      </c>
      <c r="U27" s="22">
        <v>67.2771805386732</v>
      </c>
      <c r="V27" s="165">
        <v>6.60325585151692</v>
      </c>
      <c r="W27" s="22">
        <v>80.6521651058357</v>
      </c>
      <c r="X27" s="165">
        <v>9.68773939087684</v>
      </c>
      <c r="Y27" s="22">
        <v>13.5704555297796</v>
      </c>
      <c r="Z27" s="165">
        <v>9.97469133514421</v>
      </c>
      <c r="AA27" s="22">
        <v>61.0888907919188</v>
      </c>
      <c r="AB27" s="165">
        <v>5.96629499986393</v>
      </c>
      <c r="AC27" s="22">
        <v>70.3703858876567</v>
      </c>
      <c r="AD27" s="165">
        <v>3.16719227027557</v>
      </c>
      <c r="AE27" s="22">
        <v>67.4973437657328</v>
      </c>
      <c r="AF27" s="165">
        <v>10.3046855478912</v>
      </c>
      <c r="AG27" s="22">
        <v>6.40845297381402</v>
      </c>
      <c r="AH27" s="165">
        <v>11.8252287561543</v>
      </c>
      <c r="AI27" s="22">
        <v>62.0533537132158</v>
      </c>
      <c r="AJ27" s="165">
        <v>3.92891360614148</v>
      </c>
      <c r="AK27" s="22">
        <v>71.7969781115001</v>
      </c>
      <c r="AL27" s="165">
        <v>3.76994914671226</v>
      </c>
      <c r="AM27" s="22">
        <v>77.495189810292</v>
      </c>
      <c r="AN27" s="165">
        <v>12.7161100520977</v>
      </c>
      <c r="AO27" s="22">
        <v>15.4418360970762</v>
      </c>
      <c r="AP27" s="165">
        <v>13.3275044955339</v>
      </c>
      <c r="AQ27" s="103"/>
      <c r="AR27" s="103"/>
      <c r="AS27" s="103"/>
      <c r="AT27" s="192"/>
      <c r="GM27" s="103"/>
      <c r="GN27" s="103"/>
      <c r="GO27" s="103"/>
      <c r="GP27" s="103"/>
    </row>
    <row customHeight="1" ht="13" r="28">
      <c r="A28" s="181" t="s">
        <v>322</v>
      </c>
      <c r="B28" s="156" t="n">
        <v>2</v>
      </c>
      <c r="C28" s="22">
        <v>60.535588343914</v>
      </c>
      <c r="D28" s="165">
        <v>3.91732079829651</v>
      </c>
      <c r="E28" s="22">
        <v>74.300288245172</v>
      </c>
      <c r="F28" s="165">
        <v>6.83276974083351</v>
      </c>
      <c r="G28" s="22">
        <v>53.7181062046783</v>
      </c>
      <c r="H28" s="165">
        <v>5.2115246500856</v>
      </c>
      <c r="I28" s="22">
        <v>62.833326606755</v>
      </c>
      <c r="J28" s="165">
        <v>10.1165445584056</v>
      </c>
      <c r="K28" s="22">
        <v>-11.466961638417</v>
      </c>
      <c r="L28" s="165">
        <v>12.4818984188774</v>
      </c>
      <c r="M28" s="22">
        <v>55.0611292991973</v>
      </c>
      <c r="N28" s="165">
        <v>4.69125492383041</v>
      </c>
      <c r="O28" s="22">
        <v>73.0923244047505</v>
      </c>
      <c r="P28" s="165">
        <v>6.83675408552639</v>
      </c>
      <c r="Q28" s="22">
        <v>18.0311951055532</v>
      </c>
      <c r="R28" s="165">
        <v>8.23443843744584</v>
      </c>
      <c r="S28" s="22">
        <v>61.8946801048919</v>
      </c>
      <c r="T28" s="165">
        <v>4.93710453233152</v>
      </c>
      <c r="U28" s="22">
        <v>50.7440608239438</v>
      </c>
      <c r="V28" s="165">
        <v>7.47387655793091</v>
      </c>
      <c r="W28" s="22">
        <v>75.554427722541</v>
      </c>
      <c r="X28" s="165">
        <v>12.1671297794649</v>
      </c>
      <c r="Y28" s="22">
        <v>13.6597476176491</v>
      </c>
      <c r="Z28" s="165">
        <v>13.2255608038849</v>
      </c>
      <c r="AA28" s="22">
        <v>59.4061124469316</v>
      </c>
      <c r="AB28" s="165">
        <v>8.86601818362733</v>
      </c>
      <c r="AC28" s="22">
        <v>60.7820426903215</v>
      </c>
      <c r="AD28" s="165">
        <v>4.71220359799583</v>
      </c>
      <c r="AE28" s="22">
        <v>61.9310095327765</v>
      </c>
      <c r="AF28" s="165">
        <v>10.9946722696693</v>
      </c>
      <c r="AG28" s="22">
        <v>2.52489708584493</v>
      </c>
      <c r="AH28" s="165">
        <v>14.1528139107635</v>
      </c>
      <c r="AI28" s="22">
        <v>58.2801977610546</v>
      </c>
      <c r="AJ28" s="165">
        <v>6.04758620635442</v>
      </c>
      <c r="AK28" s="22">
        <v>60.685679001751</v>
      </c>
      <c r="AL28" s="165">
        <v>4.98527345182129</v>
      </c>
      <c r="AM28" s="22">
        <v>79.1621203166135</v>
      </c>
      <c r="AN28" s="165">
        <v>14.0998842934339</v>
      </c>
      <c r="AO28" s="22">
        <v>20.8819225555589</v>
      </c>
      <c r="AP28" s="165">
        <v>15.9697879957471</v>
      </c>
      <c r="AQ28" s="103"/>
      <c r="AR28" s="103"/>
      <c r="AS28" s="103"/>
      <c r="AT28" s="192"/>
      <c r="GM28" s="103"/>
      <c r="GN28" s="103"/>
      <c r="GO28" s="103"/>
      <c r="GP28" s="103"/>
    </row>
    <row customHeight="1" ht="13" r="29">
      <c r="A29" s="181" t="s">
        <v>323</v>
      </c>
      <c r="B29" s="156" t="n">
        <v>2</v>
      </c>
      <c r="C29" s="22">
        <v>62.3329213277062</v>
      </c>
      <c r="D29" s="165">
        <v>3.55064853318188</v>
      </c>
      <c r="E29" s="22">
        <v>65.5513525377947</v>
      </c>
      <c r="F29" s="165">
        <v>6.20605276865035</v>
      </c>
      <c r="G29" s="22">
        <v>60.3345601775972</v>
      </c>
      <c r="H29" s="165">
        <v>5.64591755947228</v>
      </c>
      <c r="I29" s="22">
        <v>62.0556556680149</v>
      </c>
      <c r="J29" s="165">
        <v>7.15225194614803</v>
      </c>
      <c r="K29" s="22">
        <v>-3.4956968697798</v>
      </c>
      <c r="L29" s="165">
        <v>9.62723203521868</v>
      </c>
      <c r="M29" s="22">
        <v>61.3660146374545</v>
      </c>
      <c r="N29" s="165">
        <v>3.80093696821396</v>
      </c>
      <c r="O29" s="22">
        <v>79.9486498222226</v>
      </c>
      <c r="P29" s="165">
        <v>8.08716758065943</v>
      </c>
      <c r="Q29" s="22">
        <v>18.5826351847682</v>
      </c>
      <c r="R29" s="165">
        <v>9.16806676526109</v>
      </c>
      <c r="S29" s="22">
        <v>61.2683561235417</v>
      </c>
      <c r="T29" s="165">
        <v>4.26780427160172</v>
      </c>
      <c r="U29" s="22">
        <v>61.9780411901649</v>
      </c>
      <c r="V29" s="165">
        <v>6.98251971792032</v>
      </c>
      <c r="W29" s="22">
        <v>66.7318617665638</v>
      </c>
      <c r="X29" s="165">
        <v>15.5709755392746</v>
      </c>
      <c r="Y29" s="22">
        <v>5.46350564302207</v>
      </c>
      <c r="Z29" s="165">
        <v>16.4595073330892</v>
      </c>
      <c r="AA29" s="22">
        <v>67.3730997225866</v>
      </c>
      <c r="AB29" s="165">
        <v>7.59088547238112</v>
      </c>
      <c r="AC29" s="22">
        <v>59.8920164326404</v>
      </c>
      <c r="AD29" s="165">
        <v>4.76818726156913</v>
      </c>
      <c r="AE29" s="22">
        <v>62.7551607289767</v>
      </c>
      <c r="AF29" s="165">
        <v>9.46496776316091</v>
      </c>
      <c r="AG29" s="22">
        <v>-4.61793899360992</v>
      </c>
      <c r="AH29" s="165">
        <v>13.2282251302499</v>
      </c>
      <c r="AI29" s="22">
        <v>55.9505105375846</v>
      </c>
      <c r="AJ29" s="165">
        <v>5.63486596497616</v>
      </c>
      <c r="AK29" s="22">
        <v>69.2038423549019</v>
      </c>
      <c r="AL29" s="165">
        <v>5.15722977929844</v>
      </c>
      <c r="AM29" s="22">
        <v>56.8699089079161</v>
      </c>
      <c r="AN29" s="165">
        <v>9.7947310284746</v>
      </c>
      <c r="AO29" s="22">
        <v>0.919398370331557</v>
      </c>
      <c r="AP29" s="165">
        <v>10.991760645969</v>
      </c>
      <c r="AQ29" s="103"/>
      <c r="AR29" s="103"/>
      <c r="AS29" s="103"/>
      <c r="AT29" s="192"/>
      <c r="GM29" s="103"/>
      <c r="GN29" s="103"/>
      <c r="GO29" s="103"/>
      <c r="GP29" s="103"/>
    </row>
    <row customHeight="1" ht="13" r="30">
      <c r="A30" s="181" t="s">
        <v>324</v>
      </c>
      <c r="B30" s="156" t="n">
        <v>2</v>
      </c>
      <c r="C30" s="22">
        <v>33.6885096719852</v>
      </c>
      <c r="D30" s="165">
        <v>3.68759622469056</v>
      </c>
      <c r="E30" s="22">
        <v>32.2024390455638</v>
      </c>
      <c r="F30" s="165">
        <v>13.0279824849048</v>
      </c>
      <c r="G30" s="22">
        <v>33.0257042986848</v>
      </c>
      <c r="H30" s="165">
        <v>4.82233967007734</v>
      </c>
      <c r="I30" s="22">
        <v>36.6698775191989</v>
      </c>
      <c r="J30" s="165">
        <v>6.35484285489477</v>
      </c>
      <c r="K30" s="22">
        <v>4.46743847363501</v>
      </c>
      <c r="L30" s="165">
        <v>14.2335785667145</v>
      </c>
      <c r="M30" s="22">
        <v>31.6839081845898</v>
      </c>
      <c r="N30" s="165">
        <v>3.72240851593936</v>
      </c>
      <c r="O30" s="22">
        <v>64.4616533113145</v>
      </c>
      <c r="P30" s="165">
        <v>16.284093121297</v>
      </c>
      <c r="Q30" s="22">
        <v>32.7777451267246</v>
      </c>
      <c r="R30" s="165">
        <v>16.9043936851111</v>
      </c>
      <c r="S30" s="22">
        <v>34.7285688976679</v>
      </c>
      <c r="T30" s="165">
        <v>5.0384570135434</v>
      </c>
      <c r="U30" s="22">
        <v>35.2208968149682</v>
      </c>
      <c r="V30" s="165">
        <v>5.85198203964338</v>
      </c>
      <c r="W30" s="22">
        <v>13.7741358110231</v>
      </c>
      <c r="X30" s="165">
        <v>9.57673757964763</v>
      </c>
      <c r="Y30" s="22">
        <v>-20.9544330866448</v>
      </c>
      <c r="Z30" s="165">
        <v>10.4967939428278</v>
      </c>
      <c r="AA30" s="22">
        <v>30.2169630532027</v>
      </c>
      <c r="AB30" s="165">
        <v>9.42424062754032</v>
      </c>
      <c r="AC30" s="22">
        <v>33.4172333013027</v>
      </c>
      <c r="AD30" s="165">
        <v>4.10073235802677</v>
      </c>
      <c r="AE30" s="22">
        <v>36.074037052428</v>
      </c>
      <c r="AF30" s="165">
        <v>8.39833868889247</v>
      </c>
      <c r="AG30" s="22">
        <v>5.85707399922535</v>
      </c>
      <c r="AH30" s="165">
        <v>12.3731058279579</v>
      </c>
      <c r="AI30" s="22">
        <v>37.7289521363448</v>
      </c>
      <c r="AJ30" s="165">
        <v>5.22864187922554</v>
      </c>
      <c r="AK30" s="22">
        <v>30.1288570748344</v>
      </c>
      <c r="AL30" s="165">
        <v>4.96099334822498</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27.575861143807</v>
      </c>
      <c r="D31" s="165">
        <v>3.8248738921143</v>
      </c>
      <c r="E31" s="22">
        <v>14.6669541672991</v>
      </c>
      <c r="F31" s="165">
        <v>7.76612088365833</v>
      </c>
      <c r="G31" s="22">
        <v>30.5991614325212</v>
      </c>
      <c r="H31" s="165">
        <v>5.03676051142856</v>
      </c>
      <c r="I31" s="22">
        <v>30.1200610912846</v>
      </c>
      <c r="J31" s="165">
        <v>10.1138484806232</v>
      </c>
      <c r="K31" s="22">
        <v>15.4531069239855</v>
      </c>
      <c r="L31" s="165">
        <v>12.7147677261879</v>
      </c>
      <c r="M31" s="22">
        <v>22.5526600614531</v>
      </c>
      <c r="N31" s="165">
        <v>4.28400355153326</v>
      </c>
      <c r="O31" s="22">
        <v>47.8170309398078</v>
      </c>
      <c r="P31" s="165">
        <v>8.52696226596218</v>
      </c>
      <c r="Q31" s="22">
        <v>25.2643708783546</v>
      </c>
      <c r="R31" s="165">
        <v>9.52590229773979</v>
      </c>
      <c r="S31" s="22">
        <v>32.3783467480429</v>
      </c>
      <c r="T31" s="165">
        <v>6.51266049206608</v>
      </c>
      <c r="U31" s="22">
        <v>30.812435450207</v>
      </c>
      <c r="V31" s="165">
        <v>7.75838160258334</v>
      </c>
      <c r="W31" s="22">
        <v>22.375138517203</v>
      </c>
      <c r="X31" s="165">
        <v>5.28567777527324</v>
      </c>
      <c r="Y31" s="22">
        <v>-10.0032082308398</v>
      </c>
      <c r="Z31" s="165">
        <v>8.22745806454841</v>
      </c>
      <c r="AA31" s="22">
        <v>46.6582184524944</v>
      </c>
      <c r="AB31" s="165">
        <v>11.2184480146472</v>
      </c>
      <c r="AC31" s="22">
        <v>25.4947253467209</v>
      </c>
      <c r="AD31" s="165">
        <v>4.67325231336535</v>
      </c>
      <c r="AE31" s="22">
        <v>22.8769571472448</v>
      </c>
      <c r="AF31" s="165">
        <v>6.24001055553423</v>
      </c>
      <c r="AG31" s="22">
        <v>-23.7812613052496</v>
      </c>
      <c r="AH31" s="165">
        <v>12.7465431918437</v>
      </c>
      <c r="AI31" s="22">
        <v>41.455330578563</v>
      </c>
      <c r="AJ31" s="165">
        <v>7.76684375266601</v>
      </c>
      <c r="AK31" s="22">
        <v>20.1213806038806</v>
      </c>
      <c r="AL31" s="165">
        <v>4.29281341811958</v>
      </c>
      <c r="AM31" s="22">
        <v>38.5693737385373</v>
      </c>
      <c r="AN31" s="165">
        <v>13.3587441899219</v>
      </c>
      <c r="AO31" s="22">
        <v>-2.88595684002566</v>
      </c>
      <c r="AP31" s="165">
        <v>14.9271211584337</v>
      </c>
      <c r="AQ31" s="103"/>
      <c r="AR31" s="103"/>
      <c r="AS31" s="103"/>
      <c r="AT31" s="192"/>
      <c r="GM31" s="103"/>
      <c r="GN31" s="103"/>
      <c r="GO31" s="103"/>
      <c r="GP31" s="103"/>
    </row>
    <row customHeight="1" ht="13" r="32">
      <c r="A32" s="181" t="s">
        <v>326</v>
      </c>
      <c r="B32" s="156" t="n">
        <v>2</v>
      </c>
      <c r="C32" s="22">
        <v>47.2214735598282</v>
      </c>
      <c r="D32" s="165">
        <v>3.50455558540824</v>
      </c>
      <c r="E32" s="22">
        <v>34.4592339944921</v>
      </c>
      <c r="F32" s="165">
        <v>6.19255970967358</v>
      </c>
      <c r="G32" s="22">
        <v>52.6118077881682</v>
      </c>
      <c r="H32" s="165">
        <v>5.21104291539209</v>
      </c>
      <c r="I32" s="22">
        <v>47.2564367486708</v>
      </c>
      <c r="J32" s="165">
        <v>7.08494755004114</v>
      </c>
      <c r="K32" s="22">
        <v>12.7972027541787</v>
      </c>
      <c r="L32" s="165">
        <v>10.006710428902</v>
      </c>
      <c r="M32" s="22">
        <v>46.9353861994732</v>
      </c>
      <c r="N32" s="165">
        <v>4.04567687100655</v>
      </c>
      <c r="O32" s="22">
        <v>48.9248683004142</v>
      </c>
      <c r="P32" s="165">
        <v>7.71224671505243</v>
      </c>
      <c r="Q32" s="22">
        <v>1.98948210094091</v>
      </c>
      <c r="R32" s="165">
        <v>8.89939168444139</v>
      </c>
      <c r="S32" s="22">
        <v>47.3933456437523</v>
      </c>
      <c r="T32" s="165">
        <v>4.24392243221103</v>
      </c>
      <c r="U32" s="22">
        <v>54.506406988991</v>
      </c>
      <c r="V32" s="165">
        <v>9.58374381344013</v>
      </c>
      <c r="W32" s="22">
        <v>39.8662064595694</v>
      </c>
      <c r="X32" s="165">
        <v>10.6128164937937</v>
      </c>
      <c r="Y32" s="22">
        <v>-7.52713918418282</v>
      </c>
      <c r="Z32" s="165">
        <v>11.5450898015449</v>
      </c>
      <c r="AA32" s="22">
        <v>40.7998581159893</v>
      </c>
      <c r="AB32" s="165">
        <v>4.74306247270726</v>
      </c>
      <c r="AC32" s="22">
        <v>58.5995112911324</v>
      </c>
      <c r="AD32" s="165">
        <v>5.69766963653488</v>
      </c>
      <c r="AE32" s="22">
        <v>31.9711619015507</v>
      </c>
      <c r="AF32" s="165">
        <v>12.3996823030577</v>
      </c>
      <c r="AG32" s="22">
        <v>-8.82869621443861</v>
      </c>
      <c r="AH32" s="165">
        <v>13.8663031104313</v>
      </c>
      <c r="AI32" s="22">
        <v>46.8032492162371</v>
      </c>
      <c r="AJ32" s="165">
        <v>4.23755652058843</v>
      </c>
      <c r="AK32" s="22">
        <v>50.928613840191</v>
      </c>
      <c r="AL32" s="165">
        <v>7.49176328111265</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69.0233821932923</v>
      </c>
      <c r="D33" s="165">
        <v>0.0672583978307785</v>
      </c>
      <c r="E33" s="22">
        <v>90.2088136992724</v>
      </c>
      <c r="F33" s="165">
        <v>0.0587530201220409</v>
      </c>
      <c r="G33" s="22">
        <v>60.7170960397321</v>
      </c>
      <c r="H33" s="165">
        <v>0.092210536989445</v>
      </c>
      <c r="I33" s="22">
        <v>62.7745693267939</v>
      </c>
      <c r="J33" s="165">
        <v>0.178402696721491</v>
      </c>
      <c r="K33" s="22">
        <v>-27.4342443724785</v>
      </c>
      <c r="L33" s="165">
        <v>0.187828566780857</v>
      </c>
      <c r="M33" s="22">
        <v>69.0026691170944</v>
      </c>
      <c r="N33" s="165">
        <v>0.0640724588502765</v>
      </c>
      <c r="O33" s="22" t="inlineStr">
        <is>
          <t>c</t>
        </is>
      </c>
      <c r="P33" s="165" t="inlineStr">
        <is>
          <t>c</t>
        </is>
      </c>
      <c r="Q33" s="22" t="inlineStr">
        <is>
          <t>c</t>
        </is>
      </c>
      <c r="R33" s="165" t="inlineStr">
        <is>
          <t>c</t>
        </is>
      </c>
      <c r="S33" s="22">
        <v>68.2961977677014</v>
      </c>
      <c r="T33" s="165">
        <v>0.0937356362860564</v>
      </c>
      <c r="U33" s="22">
        <v>76.0721276664723</v>
      </c>
      <c r="V33" s="165">
        <v>0.0838970760748253</v>
      </c>
      <c r="W33" s="22" t="inlineStr">
        <is>
          <t>c</t>
        </is>
      </c>
      <c r="X33" s="165" t="inlineStr">
        <is>
          <t>c</t>
        </is>
      </c>
      <c r="Y33" s="22" t="inlineStr">
        <is>
          <t>c</t>
        </is>
      </c>
      <c r="Z33" s="165" t="inlineStr">
        <is>
          <t>c</t>
        </is>
      </c>
      <c r="AA33" s="22">
        <v>93.3518012779304</v>
      </c>
      <c r="AB33" s="165">
        <v>0.144230436624219</v>
      </c>
      <c r="AC33" s="22">
        <v>70.3061781401239</v>
      </c>
      <c r="AD33" s="165">
        <v>0.0901074811669362</v>
      </c>
      <c r="AE33" s="22">
        <v>67.9202952799873</v>
      </c>
      <c r="AF33" s="165">
        <v>0.124325774085758</v>
      </c>
      <c r="AG33" s="22">
        <v>-25.4315059979431</v>
      </c>
      <c r="AH33" s="165">
        <v>0.190088203777055</v>
      </c>
      <c r="AI33" s="22">
        <v>61.6571659841776</v>
      </c>
      <c r="AJ33" s="165">
        <v>0.135486078953346</v>
      </c>
      <c r="AK33" s="22">
        <v>70.5899221586151</v>
      </c>
      <c r="AL33" s="165">
        <v>0.104303104892527</v>
      </c>
      <c r="AM33" s="22">
        <v>89.2368988510183</v>
      </c>
      <c r="AN33" s="165">
        <v>0.210292764448377</v>
      </c>
      <c r="AO33" s="22">
        <v>27.5797328668407</v>
      </c>
      <c r="AP33" s="165">
        <v>0.250151763647887</v>
      </c>
      <c r="AQ33" s="103"/>
      <c r="AR33" s="103"/>
      <c r="AS33" s="103"/>
      <c r="AT33" s="192"/>
      <c r="GM33" s="103"/>
      <c r="GN33" s="103"/>
      <c r="GO33" s="103"/>
      <c r="GP33" s="103"/>
    </row>
    <row customHeight="1" ht="13" r="34">
      <c r="A34" s="181" t="s">
        <v>328</v>
      </c>
      <c r="B34" s="156" t="n">
        <v>2</v>
      </c>
      <c r="C34" s="22">
        <v>32.898161104321</v>
      </c>
      <c r="D34" s="165">
        <v>4.3467405325962</v>
      </c>
      <c r="E34" s="22">
        <v>36.4467975548774</v>
      </c>
      <c r="F34" s="165">
        <v>16.6820362544054</v>
      </c>
      <c r="G34" s="22">
        <v>26.5671311631556</v>
      </c>
      <c r="H34" s="165">
        <v>4.97038583391718</v>
      </c>
      <c r="I34" s="22">
        <v>42.8269580493889</v>
      </c>
      <c r="J34" s="165">
        <v>7.74838754769773</v>
      </c>
      <c r="K34" s="22">
        <v>6.38016049451151</v>
      </c>
      <c r="L34" s="165">
        <v>17.5901306026233</v>
      </c>
      <c r="M34" s="22">
        <v>33.1607735484423</v>
      </c>
      <c r="N34" s="165">
        <v>4.39317911256174</v>
      </c>
      <c r="O34" s="22" t="inlineStr">
        <is>
          <t>c</t>
        </is>
      </c>
      <c r="P34" s="165" t="inlineStr">
        <is>
          <t>c</t>
        </is>
      </c>
      <c r="Q34" s="22" t="inlineStr">
        <is>
          <t>c</t>
        </is>
      </c>
      <c r="R34" s="165" t="inlineStr">
        <is>
          <t>c</t>
        </is>
      </c>
      <c r="S34" s="22">
        <v>43.914261356844</v>
      </c>
      <c r="T34" s="165">
        <v>7.30486763911911</v>
      </c>
      <c r="U34" s="22">
        <v>32.3481768016079</v>
      </c>
      <c r="V34" s="165">
        <v>7.94206794298353</v>
      </c>
      <c r="W34" s="22">
        <v>22.8192985908959</v>
      </c>
      <c r="X34" s="165">
        <v>6.51566525167487</v>
      </c>
      <c r="Y34" s="22">
        <v>-21.0949627659481</v>
      </c>
      <c r="Z34" s="165">
        <v>8.87442123498895</v>
      </c>
      <c r="AA34" s="22">
        <v>30.5588871347814</v>
      </c>
      <c r="AB34" s="165">
        <v>9.811373939139</v>
      </c>
      <c r="AC34" s="22">
        <v>36.7275886031619</v>
      </c>
      <c r="AD34" s="165">
        <v>5.53419907878919</v>
      </c>
      <c r="AE34" s="22">
        <v>27.2805169416976</v>
      </c>
      <c r="AF34" s="165">
        <v>7.58727416618171</v>
      </c>
      <c r="AG34" s="22">
        <v>-3.27837019308384</v>
      </c>
      <c r="AH34" s="165">
        <v>12.3395372394512</v>
      </c>
      <c r="AI34" s="22">
        <v>25.9762226922712</v>
      </c>
      <c r="AJ34" s="165">
        <v>5.63457086111797</v>
      </c>
      <c r="AK34" s="22">
        <v>38.2814252547002</v>
      </c>
      <c r="AL34" s="165">
        <v>6.69690937599943</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40.1989714909653</v>
      </c>
      <c r="D35" s="165">
        <v>3.64039181561969</v>
      </c>
      <c r="E35" s="22">
        <v>36.2073341705978</v>
      </c>
      <c r="F35" s="165">
        <v>9.6938229492859</v>
      </c>
      <c r="G35" s="22">
        <v>41.0298264002582</v>
      </c>
      <c r="H35" s="165">
        <v>4.24653598030074</v>
      </c>
      <c r="I35" s="22">
        <v>39.8148476999616</v>
      </c>
      <c r="J35" s="165">
        <v>7.64254903742521</v>
      </c>
      <c r="K35" s="22">
        <v>3.60751352936381</v>
      </c>
      <c r="L35" s="165">
        <v>12.6255426953282</v>
      </c>
      <c r="M35" s="22">
        <v>39.4095785536154</v>
      </c>
      <c r="N35" s="165">
        <v>3.71852211330196</v>
      </c>
      <c r="O35" s="22" t="inlineStr">
        <is>
          <t>c</t>
        </is>
      </c>
      <c r="P35" s="165" t="inlineStr">
        <is>
          <t>c</t>
        </is>
      </c>
      <c r="Q35" s="22" t="inlineStr">
        <is>
          <t>c</t>
        </is>
      </c>
      <c r="R35" s="165" t="inlineStr">
        <is>
          <t>c</t>
        </is>
      </c>
      <c r="S35" s="22">
        <v>43.7818270880733</v>
      </c>
      <c r="T35" s="165">
        <v>4.5138812935933</v>
      </c>
      <c r="U35" s="22">
        <v>30.7543682563296</v>
      </c>
      <c r="V35" s="165">
        <v>6.85551987614859</v>
      </c>
      <c r="W35" s="22">
        <v>45.7233968983009</v>
      </c>
      <c r="X35" s="165">
        <v>14.1274483797369</v>
      </c>
      <c r="Y35" s="22">
        <v>1.94156981022764</v>
      </c>
      <c r="Z35" s="165">
        <v>14.6620464087534</v>
      </c>
      <c r="AA35" s="22">
        <v>42.9747372298751</v>
      </c>
      <c r="AB35" s="165">
        <v>11.5884551971239</v>
      </c>
      <c r="AC35" s="22">
        <v>40.3881085822216</v>
      </c>
      <c r="AD35" s="165">
        <v>3.94987321508628</v>
      </c>
      <c r="AE35" s="22">
        <v>39.0052873855493</v>
      </c>
      <c r="AF35" s="165">
        <v>10.5811574533173</v>
      </c>
      <c r="AG35" s="22">
        <v>-3.96944984432582</v>
      </c>
      <c r="AH35" s="165">
        <v>15.2957085194878</v>
      </c>
      <c r="AI35" s="22">
        <v>45.027070377365</v>
      </c>
      <c r="AJ35" s="165">
        <v>6.14178916055084</v>
      </c>
      <c r="AK35" s="22">
        <v>37.5880030668531</v>
      </c>
      <c r="AL35" s="165">
        <v>5.14289293730569</v>
      </c>
      <c r="AM35" s="22">
        <v>38.6302915252845</v>
      </c>
      <c r="AN35" s="165">
        <v>8.85018739692604</v>
      </c>
      <c r="AO35" s="22">
        <v>-6.39677885208057</v>
      </c>
      <c r="AP35" s="165">
        <v>10.1177037483028</v>
      </c>
      <c r="AQ35" s="103"/>
      <c r="AR35" s="103"/>
      <c r="AS35" s="103"/>
      <c r="AT35" s="192"/>
      <c r="GM35" s="103"/>
      <c r="GN35" s="103"/>
      <c r="GO35" s="103"/>
      <c r="GP35" s="103"/>
    </row>
    <row customHeight="1" ht="13" r="36">
      <c r="A36" s="181" t="s">
        <v>330</v>
      </c>
      <c r="B36" s="156" t="n">
        <v>2</v>
      </c>
      <c r="C36" s="22">
        <v>32.0642137355542</v>
      </c>
      <c r="D36" s="165">
        <v>3.44616686511893</v>
      </c>
      <c r="E36" s="22" t="inlineStr">
        <is>
          <t>c</t>
        </is>
      </c>
      <c r="F36" s="165" t="inlineStr">
        <is>
          <t>c</t>
        </is>
      </c>
      <c r="G36" s="22">
        <v>31.7450869470577</v>
      </c>
      <c r="H36" s="165">
        <v>6.17318865742317</v>
      </c>
      <c r="I36" s="22">
        <v>32.5479553335905</v>
      </c>
      <c r="J36" s="165">
        <v>4.31539776781628</v>
      </c>
      <c r="K36" s="22" t="inlineStr">
        <is>
          <t>c</t>
        </is>
      </c>
      <c r="L36" s="165" t="inlineStr">
        <is>
          <t>c</t>
        </is>
      </c>
      <c r="M36" s="22">
        <v>31.1444133474131</v>
      </c>
      <c r="N36" s="165">
        <v>3.67751366781376</v>
      </c>
      <c r="O36" s="22">
        <v>40.7099455492831</v>
      </c>
      <c r="P36" s="165">
        <v>10.8826362688161</v>
      </c>
      <c r="Q36" s="22">
        <v>9.56553220187001</v>
      </c>
      <c r="R36" s="165">
        <v>11.5859221459982</v>
      </c>
      <c r="S36" s="22">
        <v>31.5879143975159</v>
      </c>
      <c r="T36" s="165">
        <v>4.25990421022388</v>
      </c>
      <c r="U36" s="22">
        <v>29.0732213111577</v>
      </c>
      <c r="V36" s="165">
        <v>6.37142254055475</v>
      </c>
      <c r="W36" s="22">
        <v>43.5838830230488</v>
      </c>
      <c r="X36" s="165">
        <v>16.4681609402264</v>
      </c>
      <c r="Y36" s="22">
        <v>11.9959686255329</v>
      </c>
      <c r="Z36" s="165">
        <v>17.4929695841677</v>
      </c>
      <c r="AA36" s="22">
        <v>38.7909807431308</v>
      </c>
      <c r="AB36" s="165">
        <v>4.98868095386029</v>
      </c>
      <c r="AC36" s="22">
        <v>26.8631997073596</v>
      </c>
      <c r="AD36" s="165">
        <v>5.00446522258818</v>
      </c>
      <c r="AE36" s="22" t="inlineStr">
        <is>
          <t>c</t>
        </is>
      </c>
      <c r="AF36" s="165" t="inlineStr">
        <is>
          <t>c</t>
        </is>
      </c>
      <c r="AG36" s="22" t="inlineStr">
        <is>
          <t>c</t>
        </is>
      </c>
      <c r="AH36" s="165" t="inlineStr">
        <is>
          <t>c</t>
        </is>
      </c>
      <c r="AI36" s="22">
        <v>35.6222912998978</v>
      </c>
      <c r="AJ36" s="165">
        <v>4.13332245245132</v>
      </c>
      <c r="AK36" s="22">
        <v>24.9892933993913</v>
      </c>
      <c r="AL36" s="165">
        <v>5.80306854724578</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18.6186126173985</v>
      </c>
      <c r="D37" s="165">
        <v>2.72070942712694</v>
      </c>
      <c r="E37" s="22">
        <v>16.4265426218498</v>
      </c>
      <c r="F37" s="165">
        <v>3.85590946340713</v>
      </c>
      <c r="G37" s="22">
        <v>8.58084136676642</v>
      </c>
      <c r="H37" s="165">
        <v>2.56130805851078</v>
      </c>
      <c r="I37" s="22">
        <v>32.8260060520925</v>
      </c>
      <c r="J37" s="165">
        <v>6.01213142173888</v>
      </c>
      <c r="K37" s="22">
        <v>16.3994634302427</v>
      </c>
      <c r="L37" s="165">
        <v>6.90824537960559</v>
      </c>
      <c r="M37" s="22">
        <v>18.7273459316867</v>
      </c>
      <c r="N37" s="165">
        <v>2.82925335684526</v>
      </c>
      <c r="O37" s="22">
        <v>15.5743347561657</v>
      </c>
      <c r="P37" s="165">
        <v>5.15926617826029</v>
      </c>
      <c r="Q37" s="22">
        <v>-3.15301117552093</v>
      </c>
      <c r="R37" s="165">
        <v>6.12512794412687</v>
      </c>
      <c r="S37" s="22">
        <v>21.0812185151782</v>
      </c>
      <c r="T37" s="165">
        <v>3.90478323682324</v>
      </c>
      <c r="U37" s="22">
        <v>13.5479185722989</v>
      </c>
      <c r="V37" s="165">
        <v>3.75235718396299</v>
      </c>
      <c r="W37" s="22">
        <v>19.6691954014199</v>
      </c>
      <c r="X37" s="165">
        <v>9.30332138023121</v>
      </c>
      <c r="Y37" s="22">
        <v>-1.41202311375827</v>
      </c>
      <c r="Z37" s="165">
        <v>10.091270835091</v>
      </c>
      <c r="AA37" s="22">
        <v>19.4552402556341</v>
      </c>
      <c r="AB37" s="165">
        <v>3.27596848249514</v>
      </c>
      <c r="AC37" s="22">
        <v>17.4146967121917</v>
      </c>
      <c r="AD37" s="165">
        <v>4.80807637816226</v>
      </c>
      <c r="AE37" s="22">
        <v>5.5060788477909</v>
      </c>
      <c r="AF37" s="165">
        <v>3.97649228789775</v>
      </c>
      <c r="AG37" s="22">
        <v>-13.9491614078432</v>
      </c>
      <c r="AH37" s="165">
        <v>5.358720009138</v>
      </c>
      <c r="AI37" s="22">
        <v>18.9859815865757</v>
      </c>
      <c r="AJ37" s="165">
        <v>2.80018262535846</v>
      </c>
      <c r="AK37" s="22">
        <v>19.1917322004994</v>
      </c>
      <c r="AL37" s="165">
        <v>8.85676335103186</v>
      </c>
      <c r="AM37" s="22">
        <v>12.8284942657746</v>
      </c>
      <c r="AN37" s="165">
        <v>10.256118993131</v>
      </c>
      <c r="AO37" s="22">
        <v>-6.15748732080107</v>
      </c>
      <c r="AP37" s="165">
        <v>10.1689798697942</v>
      </c>
      <c r="AQ37" s="103"/>
      <c r="AR37" s="103"/>
      <c r="AS37" s="103"/>
      <c r="AT37" s="192"/>
      <c r="GM37" s="103"/>
      <c r="GN37" s="103"/>
      <c r="GO37" s="103"/>
      <c r="GP37" s="103"/>
    </row>
    <row customHeight="1" ht="13" r="38">
      <c r="A38" s="181" t="s">
        <v>332</v>
      </c>
      <c r="B38" s="156" t="n">
        <v>2</v>
      </c>
      <c r="C38" s="22">
        <v>45.1429064631784</v>
      </c>
      <c r="D38" s="165">
        <v>4.10164708617392</v>
      </c>
      <c r="E38" s="22" t="inlineStr">
        <is>
          <t>c</t>
        </is>
      </c>
      <c r="F38" s="165" t="inlineStr">
        <is>
          <t>c</t>
        </is>
      </c>
      <c r="G38" s="22">
        <v>37.8481551544366</v>
      </c>
      <c r="H38" s="165">
        <v>11.5099797157002</v>
      </c>
      <c r="I38" s="22">
        <v>46.8891760699623</v>
      </c>
      <c r="J38" s="165">
        <v>4.44787473747893</v>
      </c>
      <c r="K38" s="22" t="inlineStr">
        <is>
          <t>c</t>
        </is>
      </c>
      <c r="L38" s="165" t="inlineStr">
        <is>
          <t>c</t>
        </is>
      </c>
      <c r="M38" s="22">
        <v>45.6783885423486</v>
      </c>
      <c r="N38" s="165">
        <v>4.5304152210243</v>
      </c>
      <c r="O38" s="22">
        <v>42.4661258049565</v>
      </c>
      <c r="P38" s="165">
        <v>9.71184408939553</v>
      </c>
      <c r="Q38" s="22">
        <v>-3.2122627373921</v>
      </c>
      <c r="R38" s="165">
        <v>10.7195240112854</v>
      </c>
      <c r="S38" s="22">
        <v>45.7227326083621</v>
      </c>
      <c r="T38" s="165">
        <v>5.75336849580693</v>
      </c>
      <c r="U38" s="22">
        <v>45.7654074375282</v>
      </c>
      <c r="V38" s="165">
        <v>6.18202234796148</v>
      </c>
      <c r="W38" s="22" t="inlineStr">
        <is>
          <t>c</t>
        </is>
      </c>
      <c r="X38" s="165" t="inlineStr">
        <is>
          <t>c</t>
        </is>
      </c>
      <c r="Y38" s="22" t="inlineStr">
        <is>
          <t>c</t>
        </is>
      </c>
      <c r="Z38" s="165" t="inlineStr">
        <is>
          <t>c</t>
        </is>
      </c>
      <c r="AA38" s="22">
        <v>43.723526510801</v>
      </c>
      <c r="AB38" s="165">
        <v>5.17543000341174</v>
      </c>
      <c r="AC38" s="22">
        <v>48.2848646994922</v>
      </c>
      <c r="AD38" s="165">
        <v>7.56868170170275</v>
      </c>
      <c r="AE38" s="22" t="inlineStr">
        <is>
          <t>c</t>
        </is>
      </c>
      <c r="AF38" s="165" t="inlineStr">
        <is>
          <t>c</t>
        </is>
      </c>
      <c r="AG38" s="22" t="inlineStr">
        <is>
          <t>c</t>
        </is>
      </c>
      <c r="AH38" s="165" t="inlineStr">
        <is>
          <t>c</t>
        </is>
      </c>
      <c r="AI38" s="22">
        <v>44.5304052939981</v>
      </c>
      <c r="AJ38" s="165">
        <v>4.06359807046788</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13.0069421476936</v>
      </c>
      <c r="D39" s="165">
        <v>2.03154115867377</v>
      </c>
      <c r="E39" s="22">
        <v>10.2823673143291</v>
      </c>
      <c r="F39" s="165">
        <v>2.31490523121224</v>
      </c>
      <c r="G39" s="22">
        <v>14.9346396760131</v>
      </c>
      <c r="H39" s="165">
        <v>4.86431276713752</v>
      </c>
      <c r="I39" s="22">
        <v>20.3678550713714</v>
      </c>
      <c r="J39" s="165">
        <v>7.31627144453887</v>
      </c>
      <c r="K39" s="22">
        <v>10.0854877570422</v>
      </c>
      <c r="L39" s="165">
        <v>7.66389443020028</v>
      </c>
      <c r="M39" s="22">
        <v>11.4435878279116</v>
      </c>
      <c r="N39" s="165">
        <v>1.83813780591747</v>
      </c>
      <c r="O39" s="22" t="inlineStr">
        <is>
          <t>c</t>
        </is>
      </c>
      <c r="P39" s="165" t="inlineStr">
        <is>
          <t>c</t>
        </is>
      </c>
      <c r="Q39" s="22" t="inlineStr">
        <is>
          <t>c</t>
        </is>
      </c>
      <c r="R39" s="165" t="inlineStr">
        <is>
          <t>c</t>
        </is>
      </c>
      <c r="S39" s="22">
        <v>13.1005306455445</v>
      </c>
      <c r="T39" s="165">
        <v>2.47958461284108</v>
      </c>
      <c r="U39" s="22">
        <v>13.7813022568556</v>
      </c>
      <c r="V39" s="165">
        <v>4.87764234877521</v>
      </c>
      <c r="W39" s="22">
        <v>11.5763649200532</v>
      </c>
      <c r="X39" s="165">
        <v>10.8666811142332</v>
      </c>
      <c r="Y39" s="22">
        <v>-1.52416572549125</v>
      </c>
      <c r="Z39" s="165">
        <v>11.2357817380859</v>
      </c>
      <c r="AA39" s="22">
        <v>11.766726210438</v>
      </c>
      <c r="AB39" s="165">
        <v>3.05680276781305</v>
      </c>
      <c r="AC39" s="22">
        <v>18.6401100768995</v>
      </c>
      <c r="AD39" s="165">
        <v>4.31350419356146</v>
      </c>
      <c r="AE39" s="22">
        <v>0</v>
      </c>
      <c r="AF39" s="165">
        <v>0</v>
      </c>
      <c r="AG39" s="22">
        <v>-11.766726210438</v>
      </c>
      <c r="AH39" s="165">
        <v>3.05680276781305</v>
      </c>
      <c r="AI39" s="22">
        <v>13.2219604230602</v>
      </c>
      <c r="AJ39" s="165">
        <v>2.09567300297522</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59.7737495699627</v>
      </c>
      <c r="D40" s="165">
        <v>3.35391706334479</v>
      </c>
      <c r="E40" s="22">
        <v>55.3195639615427</v>
      </c>
      <c r="F40" s="165">
        <v>7.48165150231065</v>
      </c>
      <c r="G40" s="22">
        <v>62.4879319481489</v>
      </c>
      <c r="H40" s="165">
        <v>4.98472817539833</v>
      </c>
      <c r="I40" s="22">
        <v>59.931158751864</v>
      </c>
      <c r="J40" s="165">
        <v>4.05562108309326</v>
      </c>
      <c r="K40" s="22">
        <v>4.61159479032124</v>
      </c>
      <c r="L40" s="165">
        <v>8.51562992405112</v>
      </c>
      <c r="M40" s="22">
        <v>60.8754924611756</v>
      </c>
      <c r="N40" s="165">
        <v>3.40157160051536</v>
      </c>
      <c r="O40" s="22" t="inlineStr">
        <is>
          <t>c</t>
        </is>
      </c>
      <c r="P40" s="165" t="inlineStr">
        <is>
          <t>c</t>
        </is>
      </c>
      <c r="Q40" s="22" t="inlineStr">
        <is>
          <t>c</t>
        </is>
      </c>
      <c r="R40" s="165" t="inlineStr">
        <is>
          <t>c</t>
        </is>
      </c>
      <c r="S40" s="22">
        <v>58.7523264780931</v>
      </c>
      <c r="T40" s="165">
        <v>3.97438184052929</v>
      </c>
      <c r="U40" s="22">
        <v>60.6484067787306</v>
      </c>
      <c r="V40" s="165">
        <v>7.92212736842647</v>
      </c>
      <c r="W40" s="22" t="inlineStr">
        <is>
          <t>c</t>
        </is>
      </c>
      <c r="X40" s="165" t="inlineStr">
        <is>
          <t>c</t>
        </is>
      </c>
      <c r="Y40" s="22" t="inlineStr">
        <is>
          <t>c</t>
        </is>
      </c>
      <c r="Z40" s="165" t="inlineStr">
        <is>
          <t>c</t>
        </is>
      </c>
      <c r="AA40" s="22">
        <v>58.3609679196109</v>
      </c>
      <c r="AB40" s="165">
        <v>9.05912374872369</v>
      </c>
      <c r="AC40" s="22">
        <v>59.7224938088429</v>
      </c>
      <c r="AD40" s="165">
        <v>4.57635241247843</v>
      </c>
      <c r="AE40" s="22">
        <v>60.537326811338</v>
      </c>
      <c r="AF40" s="165">
        <v>5.78939306990425</v>
      </c>
      <c r="AG40" s="22">
        <v>2.17635889172718</v>
      </c>
      <c r="AH40" s="165">
        <v>10.5747403694502</v>
      </c>
      <c r="AI40" s="22">
        <v>57.8240250803192</v>
      </c>
      <c r="AJ40" s="165">
        <v>3.47700529969493</v>
      </c>
      <c r="AK40" s="22">
        <v>59.5245254230339</v>
      </c>
      <c r="AL40" s="165">
        <v>7.3727206098533</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35.1894540100576</v>
      </c>
      <c r="D41" s="165">
        <v>4.31801904358975</v>
      </c>
      <c r="E41" s="22">
        <v>42.1595239931616</v>
      </c>
      <c r="F41" s="165">
        <v>10.3435504891198</v>
      </c>
      <c r="G41" s="22">
        <v>36.5798985359305</v>
      </c>
      <c r="H41" s="165">
        <v>5.92837834927476</v>
      </c>
      <c r="I41" s="22">
        <v>30.3727259117917</v>
      </c>
      <c r="J41" s="165">
        <v>6.10000474620223</v>
      </c>
      <c r="K41" s="22">
        <v>-11.7867980813699</v>
      </c>
      <c r="L41" s="165">
        <v>12.0469617595507</v>
      </c>
      <c r="M41" s="22">
        <v>35.9611277974246</v>
      </c>
      <c r="N41" s="165">
        <v>4.47968263438155</v>
      </c>
      <c r="O41" s="22" t="inlineStr">
        <is>
          <t>c</t>
        </is>
      </c>
      <c r="P41" s="165" t="inlineStr">
        <is>
          <t>c</t>
        </is>
      </c>
      <c r="Q41" s="22" t="inlineStr">
        <is>
          <t>c</t>
        </is>
      </c>
      <c r="R41" s="165" t="inlineStr">
        <is>
          <t>c</t>
        </is>
      </c>
      <c r="S41" s="22">
        <v>31.2400808828654</v>
      </c>
      <c r="T41" s="165">
        <v>5.07086743517558</v>
      </c>
      <c r="U41" s="22">
        <v>44.5266043526172</v>
      </c>
      <c r="V41" s="165">
        <v>7.48921491487073</v>
      </c>
      <c r="W41" s="22">
        <v>46.1263692480769</v>
      </c>
      <c r="X41" s="165">
        <v>18.9809109840688</v>
      </c>
      <c r="Y41" s="22">
        <v>14.8862883652115</v>
      </c>
      <c r="Z41" s="165">
        <v>19.8284123300605</v>
      </c>
      <c r="AA41" s="22">
        <v>34.9729410370442</v>
      </c>
      <c r="AB41" s="165">
        <v>7.13399877247744</v>
      </c>
      <c r="AC41" s="22">
        <v>35.6013658563398</v>
      </c>
      <c r="AD41" s="165">
        <v>5.16883338725396</v>
      </c>
      <c r="AE41" s="22" t="inlineStr">
        <is>
          <t>c</t>
        </is>
      </c>
      <c r="AF41" s="165" t="inlineStr">
        <is>
          <t>c</t>
        </is>
      </c>
      <c r="AG41" s="22" t="inlineStr">
        <is>
          <t>c</t>
        </is>
      </c>
      <c r="AH41" s="165" t="inlineStr">
        <is>
          <t>c</t>
        </is>
      </c>
      <c r="AI41" s="22">
        <v>29.0513615977898</v>
      </c>
      <c r="AJ41" s="165">
        <v>5.32392173464993</v>
      </c>
      <c r="AK41" s="22">
        <v>44.1295672269491</v>
      </c>
      <c r="AL41" s="165">
        <v>6.31588077616179</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36.6674662913523</v>
      </c>
      <c r="D42" s="165">
        <v>0.0000221418732684459</v>
      </c>
      <c r="E42" s="22" t="inlineStr">
        <is>
          <t>c</t>
        </is>
      </c>
      <c r="F42" s="165" t="inlineStr">
        <is>
          <t>c</t>
        </is>
      </c>
      <c r="G42" s="22">
        <v>38.0047665572811</v>
      </c>
      <c r="H42" s="165">
        <v>0.0000230604011621303</v>
      </c>
      <c r="I42" s="22" t="inlineStr">
        <is>
          <t>a</t>
        </is>
      </c>
      <c r="J42" s="165" t="inlineStr">
        <is>
          <t>a</t>
        </is>
      </c>
      <c r="K42" s="22" t="inlineStr">
        <is>
          <t>a</t>
        </is>
      </c>
      <c r="L42" s="165" t="inlineStr">
        <is>
          <t>a</t>
        </is>
      </c>
      <c r="M42" s="22">
        <v>28.1660109267537</v>
      </c>
      <c r="N42" s="165">
        <v>0.0000258865215353328</v>
      </c>
      <c r="O42" s="22">
        <v>48.12876796567</v>
      </c>
      <c r="P42" s="165">
        <v>0.0000402634298445506</v>
      </c>
      <c r="Q42" s="22">
        <v>19.9627570389163</v>
      </c>
      <c r="R42" s="165">
        <v>0.0000469917728202539</v>
      </c>
      <c r="S42" s="22">
        <v>42.986576497115</v>
      </c>
      <c r="T42" s="165">
        <v>0.0000289126442785742</v>
      </c>
      <c r="U42" s="22">
        <v>17.6186831704224</v>
      </c>
      <c r="V42" s="165">
        <v>0.0000254887081815943</v>
      </c>
      <c r="W42" s="22" t="inlineStr">
        <is>
          <t>c</t>
        </is>
      </c>
      <c r="X42" s="165" t="inlineStr">
        <is>
          <t>c</t>
        </is>
      </c>
      <c r="Y42" s="22" t="inlineStr">
        <is>
          <t>c</t>
        </is>
      </c>
      <c r="Z42" s="165" t="inlineStr">
        <is>
          <t>c</t>
        </is>
      </c>
      <c r="AA42" s="22">
        <v>16.8815314463401</v>
      </c>
      <c r="AB42" s="165">
        <v>0.0000505559579353319</v>
      </c>
      <c r="AC42" s="22">
        <v>45.6188981272244</v>
      </c>
      <c r="AD42" s="165">
        <v>0.0000250499721284759</v>
      </c>
      <c r="AE42" s="22" t="inlineStr">
        <is>
          <t>c</t>
        </is>
      </c>
      <c r="AF42" s="165" t="inlineStr">
        <is>
          <t>c</t>
        </is>
      </c>
      <c r="AG42" s="22" t="inlineStr">
        <is>
          <t>c</t>
        </is>
      </c>
      <c r="AH42" s="165" t="inlineStr">
        <is>
          <t>c</t>
        </is>
      </c>
      <c r="AI42" s="22">
        <v>28.3917278084701</v>
      </c>
      <c r="AJ42" s="165">
        <v>0.0000294461181812129</v>
      </c>
      <c r="AK42" s="22">
        <v>40.943347110154</v>
      </c>
      <c r="AL42" s="165">
        <v>0.000032428630463917</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40.2635096284536</v>
      </c>
      <c r="D43" s="165">
        <v>0.0457559854275533</v>
      </c>
      <c r="E43" s="22">
        <v>59.6822585276604</v>
      </c>
      <c r="F43" s="165">
        <v>0.12957445027728</v>
      </c>
      <c r="G43" s="22">
        <v>35.4040314670346</v>
      </c>
      <c r="H43" s="165">
        <v>0.0566941669503687</v>
      </c>
      <c r="I43" s="22" t="inlineStr">
        <is>
          <t>c</t>
        </is>
      </c>
      <c r="J43" s="165" t="inlineStr">
        <is>
          <t>c</t>
        </is>
      </c>
      <c r="K43" s="22" t="inlineStr">
        <is>
          <t>c</t>
        </is>
      </c>
      <c r="L43" s="165" t="inlineStr">
        <is>
          <t>c</t>
        </is>
      </c>
      <c r="M43" s="22">
        <v>40.2635096284536</v>
      </c>
      <c r="N43" s="165">
        <v>0.0457559854275533</v>
      </c>
      <c r="O43" s="22" t="inlineStr">
        <is>
          <t>a</t>
        </is>
      </c>
      <c r="P43" s="165" t="inlineStr">
        <is>
          <t>a</t>
        </is>
      </c>
      <c r="Q43" s="22" t="inlineStr">
        <is>
          <t>a</t>
        </is>
      </c>
      <c r="R43" s="165" t="inlineStr">
        <is>
          <t>a</t>
        </is>
      </c>
      <c r="S43" s="22">
        <v>38.5602887772477</v>
      </c>
      <c r="T43" s="165">
        <v>0.0634442534088786</v>
      </c>
      <c r="U43" s="22">
        <v>41.5845831104512</v>
      </c>
      <c r="V43" s="165">
        <v>0.000111935745883861</v>
      </c>
      <c r="W43" s="22" t="inlineStr">
        <is>
          <t>c</t>
        </is>
      </c>
      <c r="X43" s="165" t="inlineStr">
        <is>
          <t>c</t>
        </is>
      </c>
      <c r="Y43" s="22" t="inlineStr">
        <is>
          <t>c</t>
        </is>
      </c>
      <c r="Z43" s="165" t="inlineStr">
        <is>
          <t>c</t>
        </is>
      </c>
      <c r="AA43" s="22">
        <v>41.907388205524</v>
      </c>
      <c r="AB43" s="165">
        <v>0.102496144919474</v>
      </c>
      <c r="AC43" s="22">
        <v>33.8104501403312</v>
      </c>
      <c r="AD43" s="165">
        <v>0.0000640234934881401</v>
      </c>
      <c r="AE43" s="22" t="inlineStr">
        <is>
          <t>c</t>
        </is>
      </c>
      <c r="AF43" s="165" t="inlineStr">
        <is>
          <t>c</t>
        </is>
      </c>
      <c r="AG43" s="22" t="inlineStr">
        <is>
          <t>c</t>
        </is>
      </c>
      <c r="AH43" s="165" t="inlineStr">
        <is>
          <t>c</t>
        </is>
      </c>
      <c r="AI43" s="22">
        <v>44.0192799968787</v>
      </c>
      <c r="AJ43" s="165">
        <v>0.0493033926244076</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35.0205772316236</v>
      </c>
      <c r="D44" s="165">
        <v>2.82517295251928</v>
      </c>
      <c r="E44" s="22">
        <v>35.9009165134579</v>
      </c>
      <c r="F44" s="165">
        <v>7.43940052009719</v>
      </c>
      <c r="G44" s="22">
        <v>32.8491480145759</v>
      </c>
      <c r="H44" s="165">
        <v>3.79246736084524</v>
      </c>
      <c r="I44" s="22">
        <v>35.9041713142413</v>
      </c>
      <c r="J44" s="165">
        <v>4.29210719502948</v>
      </c>
      <c r="K44" s="22">
        <v>0.00325480078335261</v>
      </c>
      <c r="L44" s="165">
        <v>8.53877768626589</v>
      </c>
      <c r="M44" s="22">
        <v>36.4107518162035</v>
      </c>
      <c r="N44" s="165">
        <v>2.54654079634781</v>
      </c>
      <c r="O44" s="22">
        <v>30.4136514961201</v>
      </c>
      <c r="P44" s="165">
        <v>8.94011787555604</v>
      </c>
      <c r="Q44" s="22">
        <v>-5.99710032008336</v>
      </c>
      <c r="R44" s="165">
        <v>9.18013993459279</v>
      </c>
      <c r="S44" s="22">
        <v>30.6289792607634</v>
      </c>
      <c r="T44" s="165">
        <v>5.397082416417</v>
      </c>
      <c r="U44" s="22">
        <v>44.6525406767548</v>
      </c>
      <c r="V44" s="165">
        <v>5.79184000686071</v>
      </c>
      <c r="W44" s="22">
        <v>34.4826403296753</v>
      </c>
      <c r="X44" s="165">
        <v>3.21340930145335</v>
      </c>
      <c r="Y44" s="22">
        <v>3.85366106891186</v>
      </c>
      <c r="Z44" s="165">
        <v>6.22693250955868</v>
      </c>
      <c r="AA44" s="22">
        <v>30.194510061829</v>
      </c>
      <c r="AB44" s="165">
        <v>11.1121943088155</v>
      </c>
      <c r="AC44" s="22">
        <v>30.2893453792606</v>
      </c>
      <c r="AD44" s="165">
        <v>6.87779432169758</v>
      </c>
      <c r="AE44" s="22">
        <v>37.1173510757413</v>
      </c>
      <c r="AF44" s="165">
        <v>3.0489133469191</v>
      </c>
      <c r="AG44" s="22">
        <v>6.9228410139123</v>
      </c>
      <c r="AH44" s="165">
        <v>11.40066085025</v>
      </c>
      <c r="AI44" s="22">
        <v>35.0217992485689</v>
      </c>
      <c r="AJ44" s="165">
        <v>2.86339986953954</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48.4635747984426</v>
      </c>
      <c r="D45" s="165">
        <v>3.57098737732748</v>
      </c>
      <c r="E45" s="22">
        <v>40.6604981746698</v>
      </c>
      <c r="F45" s="165">
        <v>5.73192703280384</v>
      </c>
      <c r="G45" s="22">
        <v>56.9026022822054</v>
      </c>
      <c r="H45" s="165">
        <v>5.02563622326731</v>
      </c>
      <c r="I45" s="22">
        <v>44.662648413402</v>
      </c>
      <c r="J45" s="165">
        <v>8.08300554119393</v>
      </c>
      <c r="K45" s="22">
        <v>4.00215023873227</v>
      </c>
      <c r="L45" s="165">
        <v>9.94122111308627</v>
      </c>
      <c r="M45" s="22">
        <v>48.4635747984426</v>
      </c>
      <c r="N45" s="165">
        <v>3.57098737732748</v>
      </c>
      <c r="O45" s="22" t="inlineStr">
        <is>
          <t>a</t>
        </is>
      </c>
      <c r="P45" s="165" t="inlineStr">
        <is>
          <t>a</t>
        </is>
      </c>
      <c r="Q45" s="22" t="inlineStr">
        <is>
          <t>a</t>
        </is>
      </c>
      <c r="R45" s="165" t="inlineStr">
        <is>
          <t>a</t>
        </is>
      </c>
      <c r="S45" s="22">
        <v>47.5954037015087</v>
      </c>
      <c r="T45" s="165">
        <v>4.55987744531426</v>
      </c>
      <c r="U45" s="22">
        <v>50.4883130313499</v>
      </c>
      <c r="V45" s="165">
        <v>6.36487238630295</v>
      </c>
      <c r="W45" s="22">
        <v>51.2268789202967</v>
      </c>
      <c r="X45" s="165">
        <v>12.5287712988206</v>
      </c>
      <c r="Y45" s="22">
        <v>3.63147521878803</v>
      </c>
      <c r="Z45" s="165">
        <v>13.1150623969407</v>
      </c>
      <c r="AA45" s="22">
        <v>48.1708891294141</v>
      </c>
      <c r="AB45" s="165">
        <v>4.50134681423183</v>
      </c>
      <c r="AC45" s="22">
        <v>53.3436087793324</v>
      </c>
      <c r="AD45" s="165">
        <v>7.89701955105236</v>
      </c>
      <c r="AE45" s="22">
        <v>41.9720149527246</v>
      </c>
      <c r="AF45" s="165">
        <v>14.0383892338463</v>
      </c>
      <c r="AG45" s="22">
        <v>-6.19887417668953</v>
      </c>
      <c r="AH45" s="165">
        <v>14.9253065954155</v>
      </c>
      <c r="AI45" s="22">
        <v>49.2774517345024</v>
      </c>
      <c r="AJ45" s="165">
        <v>3.85666950009661</v>
      </c>
      <c r="AK45" s="22">
        <v>48.041167312603</v>
      </c>
      <c r="AL45" s="165">
        <v>12.8499690337267</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62.7148560230034</v>
      </c>
      <c r="D46" s="165">
        <v>3.35648719260056</v>
      </c>
      <c r="E46" s="22">
        <v>65.9186609903731</v>
      </c>
      <c r="F46" s="165">
        <v>5.58729077320977</v>
      </c>
      <c r="G46" s="22">
        <v>66.0180616060392</v>
      </c>
      <c r="H46" s="165">
        <v>5.77409636410975</v>
      </c>
      <c r="I46" s="22">
        <v>52.0776974351102</v>
      </c>
      <c r="J46" s="165">
        <v>7.17939795140579</v>
      </c>
      <c r="K46" s="22">
        <v>-13.8409635552629</v>
      </c>
      <c r="L46" s="165">
        <v>9.44119445863232</v>
      </c>
      <c r="M46" s="22">
        <v>64.0643130496396</v>
      </c>
      <c r="N46" s="165">
        <v>3.45374111988124</v>
      </c>
      <c r="O46" s="22">
        <v>50.9132310840478</v>
      </c>
      <c r="P46" s="165">
        <v>12.2106473282355</v>
      </c>
      <c r="Q46" s="22">
        <v>-13.1510819655918</v>
      </c>
      <c r="R46" s="165">
        <v>12.6697815180889</v>
      </c>
      <c r="S46" s="22">
        <v>64.309322873934</v>
      </c>
      <c r="T46" s="165">
        <v>3.98837369320509</v>
      </c>
      <c r="U46" s="22">
        <v>51.8096499126215</v>
      </c>
      <c r="V46" s="165">
        <v>7.63870292676476</v>
      </c>
      <c r="W46" s="22" t="inlineStr">
        <is>
          <t>c</t>
        </is>
      </c>
      <c r="X46" s="165" t="inlineStr">
        <is>
          <t>c</t>
        </is>
      </c>
      <c r="Y46" s="22" t="inlineStr">
        <is>
          <t>c</t>
        </is>
      </c>
      <c r="Z46" s="165" t="inlineStr">
        <is>
          <t>c</t>
        </is>
      </c>
      <c r="AA46" s="22">
        <v>67.8242799351928</v>
      </c>
      <c r="AB46" s="165">
        <v>5.59848913799781</v>
      </c>
      <c r="AC46" s="22">
        <v>59.8208394738692</v>
      </c>
      <c r="AD46" s="165">
        <v>4.56736352728184</v>
      </c>
      <c r="AE46" s="22">
        <v>73.7962550246742</v>
      </c>
      <c r="AF46" s="165">
        <v>12.6400662196466</v>
      </c>
      <c r="AG46" s="22">
        <v>5.97197508948138</v>
      </c>
      <c r="AH46" s="165">
        <v>14.2650212454228</v>
      </c>
      <c r="AI46" s="22">
        <v>66.2264389715245</v>
      </c>
      <c r="AJ46" s="165">
        <v>5.29463239405619</v>
      </c>
      <c r="AK46" s="22">
        <v>62.0716042953297</v>
      </c>
      <c r="AL46" s="165">
        <v>4.9479113846776</v>
      </c>
      <c r="AM46" s="22">
        <v>58.3932552752432</v>
      </c>
      <c r="AN46" s="165">
        <v>9.17714041082853</v>
      </c>
      <c r="AO46" s="22">
        <v>-7.83318369628132</v>
      </c>
      <c r="AP46" s="165">
        <v>10.353184396159</v>
      </c>
      <c r="AQ46" s="103"/>
      <c r="AR46" s="103"/>
      <c r="AS46" s="103"/>
      <c r="AT46" s="192"/>
      <c r="GM46" s="103"/>
      <c r="GN46" s="103"/>
      <c r="GO46" s="103"/>
      <c r="GP46" s="103"/>
    </row>
    <row customHeight="1" ht="13" r="47">
      <c r="A47" s="181" t="s">
        <v>341</v>
      </c>
      <c r="B47" s="156" t="n">
        <v>2</v>
      </c>
      <c r="C47" s="22">
        <v>14.3015682739138</v>
      </c>
      <c r="D47" s="165">
        <v>2.53848159251278</v>
      </c>
      <c r="E47" s="22" t="inlineStr">
        <is>
          <t>c</t>
        </is>
      </c>
      <c r="F47" s="165" t="inlineStr">
        <is>
          <t>c</t>
        </is>
      </c>
      <c r="G47" s="22">
        <v>13.1598877906746</v>
      </c>
      <c r="H47" s="165">
        <v>2.71070207033702</v>
      </c>
      <c r="I47" s="22">
        <v>21.3910575646217</v>
      </c>
      <c r="J47" s="165">
        <v>7.43859344181704</v>
      </c>
      <c r="K47" s="22" t="inlineStr">
        <is>
          <t>c</t>
        </is>
      </c>
      <c r="L47" s="165" t="inlineStr">
        <is>
          <t>c</t>
        </is>
      </c>
      <c r="M47" s="22">
        <v>12.4085922445444</v>
      </c>
      <c r="N47" s="165">
        <v>2.47143535441105</v>
      </c>
      <c r="O47" s="22">
        <v>42.3124664551879</v>
      </c>
      <c r="P47" s="165">
        <v>13.6801764165438</v>
      </c>
      <c r="Q47" s="22">
        <v>29.9038742106435</v>
      </c>
      <c r="R47" s="165">
        <v>13.9150072348652</v>
      </c>
      <c r="S47" s="22">
        <v>21.0137720278442</v>
      </c>
      <c r="T47" s="165">
        <v>6.91138153581406</v>
      </c>
      <c r="U47" s="22">
        <v>18.5349733287298</v>
      </c>
      <c r="V47" s="165">
        <v>4.48670143308693</v>
      </c>
      <c r="W47" s="22">
        <v>6.78425182601293</v>
      </c>
      <c r="X47" s="165">
        <v>2.63001902058306</v>
      </c>
      <c r="Y47" s="22">
        <v>-14.2295202018313</v>
      </c>
      <c r="Z47" s="165">
        <v>7.40183729606407</v>
      </c>
      <c r="AA47" s="22" t="inlineStr">
        <is>
          <t>c</t>
        </is>
      </c>
      <c r="AB47" s="165" t="inlineStr">
        <is>
          <t>c</t>
        </is>
      </c>
      <c r="AC47" s="22">
        <v>18.9681488631736</v>
      </c>
      <c r="AD47" s="165">
        <v>3.89489549075474</v>
      </c>
      <c r="AE47" s="22">
        <v>8.62979766578206</v>
      </c>
      <c r="AF47" s="165">
        <v>2.95551595830733</v>
      </c>
      <c r="AG47" s="22" t="inlineStr">
        <is>
          <t>c</t>
        </is>
      </c>
      <c r="AH47" s="165" t="inlineStr">
        <is>
          <t>c</t>
        </is>
      </c>
      <c r="AI47" s="22">
        <v>15.3846465042774</v>
      </c>
      <c r="AJ47" s="165">
        <v>3.18300240060272</v>
      </c>
      <c r="AK47" s="22">
        <v>14.1860754168573</v>
      </c>
      <c r="AL47" s="165">
        <v>4.47034094198129</v>
      </c>
      <c r="AM47" s="22">
        <v>6.57963842402961</v>
      </c>
      <c r="AN47" s="165">
        <v>5.6763238691371</v>
      </c>
      <c r="AO47" s="22">
        <v>-8.80500808024778</v>
      </c>
      <c r="AP47" s="165">
        <v>6.41530946963797</v>
      </c>
      <c r="AQ47" s="103"/>
      <c r="AR47" s="103"/>
      <c r="AS47" s="103"/>
      <c r="AT47" s="192"/>
      <c r="GM47" s="103"/>
      <c r="GN47" s="103"/>
      <c r="GO47" s="103"/>
      <c r="GP47" s="103"/>
    </row>
    <row customHeight="1" ht="13" r="48">
      <c r="A48" s="181" t="s">
        <v>342</v>
      </c>
      <c r="B48" s="156" t="n">
        <v>2</v>
      </c>
      <c r="C48" s="22">
        <v>36.8782587025395</v>
      </c>
      <c r="D48" s="165">
        <v>3.84503345019907</v>
      </c>
      <c r="E48" s="22">
        <v>31.6855474207351</v>
      </c>
      <c r="F48" s="165">
        <v>7.23809374952145</v>
      </c>
      <c r="G48" s="22">
        <v>27.931972132897</v>
      </c>
      <c r="H48" s="165">
        <v>4.96671472375681</v>
      </c>
      <c r="I48" s="22">
        <v>53.9777993633045</v>
      </c>
      <c r="J48" s="165">
        <v>6.36047886458638</v>
      </c>
      <c r="K48" s="22">
        <v>22.2922519425694</v>
      </c>
      <c r="L48" s="165">
        <v>9.66840219261605</v>
      </c>
      <c r="M48" s="22">
        <v>36.1755070482978</v>
      </c>
      <c r="N48" s="165">
        <v>3.8746643139423</v>
      </c>
      <c r="O48" s="22" t="inlineStr">
        <is>
          <t>c</t>
        </is>
      </c>
      <c r="P48" s="165" t="inlineStr">
        <is>
          <t>c</t>
        </is>
      </c>
      <c r="Q48" s="22" t="inlineStr">
        <is>
          <t>c</t>
        </is>
      </c>
      <c r="R48" s="165" t="inlineStr">
        <is>
          <t>c</t>
        </is>
      </c>
      <c r="S48" s="22">
        <v>43.9185026386821</v>
      </c>
      <c r="T48" s="165">
        <v>5.38126860996524</v>
      </c>
      <c r="U48" s="22">
        <v>33.3931388122607</v>
      </c>
      <c r="V48" s="165">
        <v>8.07998588573876</v>
      </c>
      <c r="W48" s="22">
        <v>28.4129706734833</v>
      </c>
      <c r="X48" s="165">
        <v>6.7130314147207</v>
      </c>
      <c r="Y48" s="22">
        <v>-15.5055319651988</v>
      </c>
      <c r="Z48" s="165">
        <v>8.92180051853361</v>
      </c>
      <c r="AA48" s="22">
        <v>35.0546160830005</v>
      </c>
      <c r="AB48" s="165">
        <v>4.75895056782386</v>
      </c>
      <c r="AC48" s="22">
        <v>36.7714067558761</v>
      </c>
      <c r="AD48" s="165">
        <v>6.61903363486768</v>
      </c>
      <c r="AE48" s="22">
        <v>50.3656632412203</v>
      </c>
      <c r="AF48" s="165">
        <v>16.0906557606747</v>
      </c>
      <c r="AG48" s="22">
        <v>15.3110471582198</v>
      </c>
      <c r="AH48" s="165">
        <v>16.6758431039696</v>
      </c>
      <c r="AI48" s="22">
        <v>37.2148097681975</v>
      </c>
      <c r="AJ48" s="165">
        <v>3.87862493745837</v>
      </c>
      <c r="AK48" s="22">
        <v>35.7292049568922</v>
      </c>
      <c r="AL48" s="165">
        <v>19.3565559187184</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0.73453445010366</v>
      </c>
      <c r="D49" s="165">
        <v>0.543595768076394</v>
      </c>
      <c r="E49" s="22">
        <v>0</v>
      </c>
      <c r="F49" s="165">
        <v>0</v>
      </c>
      <c r="G49" s="22">
        <v>0</v>
      </c>
      <c r="H49" s="165">
        <v>0</v>
      </c>
      <c r="I49" s="22">
        <v>1.21267245424986</v>
      </c>
      <c r="J49" s="165">
        <v>0.879555400623615</v>
      </c>
      <c r="K49" s="22">
        <v>1.21267245424986</v>
      </c>
      <c r="L49" s="165">
        <v>0.879555400623615</v>
      </c>
      <c r="M49" s="22">
        <v>0.78144868270455</v>
      </c>
      <c r="N49" s="165">
        <v>0.57862492421025</v>
      </c>
      <c r="O49" s="22">
        <v>0</v>
      </c>
      <c r="P49" s="165">
        <v>0</v>
      </c>
      <c r="Q49" s="22">
        <v>-0.78144868270455</v>
      </c>
      <c r="R49" s="165">
        <v>0.57862492421025</v>
      </c>
      <c r="S49" s="22">
        <v>0.666086170512351</v>
      </c>
      <c r="T49" s="165">
        <v>0.662481126315797</v>
      </c>
      <c r="U49" s="22">
        <v>0</v>
      </c>
      <c r="V49" s="165">
        <v>0</v>
      </c>
      <c r="W49" s="22">
        <v>0</v>
      </c>
      <c r="X49" s="165">
        <v>0</v>
      </c>
      <c r="Y49" s="22">
        <v>-0.666086170512351</v>
      </c>
      <c r="Z49" s="165">
        <v>0.662481126315797</v>
      </c>
      <c r="AA49" s="22">
        <v>1.25024960728984</v>
      </c>
      <c r="AB49" s="165">
        <v>0.925018253192425</v>
      </c>
      <c r="AC49" s="22">
        <v>0</v>
      </c>
      <c r="AD49" s="165">
        <v>0</v>
      </c>
      <c r="AE49" s="22">
        <v>0</v>
      </c>
      <c r="AF49" s="165">
        <v>0</v>
      </c>
      <c r="AG49" s="22">
        <v>-1.25024960728984</v>
      </c>
      <c r="AH49" s="165">
        <v>0.925018253192425</v>
      </c>
      <c r="AI49" s="22">
        <v>0.772726667120922</v>
      </c>
      <c r="AJ49" s="165">
        <v>0.572223891365957</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32.7013807139905</v>
      </c>
      <c r="D50" s="165">
        <v>3.45288764951117</v>
      </c>
      <c r="E50" s="22">
        <v>36.5277893381028</v>
      </c>
      <c r="F50" s="165">
        <v>5.11272465241255</v>
      </c>
      <c r="G50" s="22">
        <v>35.081608929537</v>
      </c>
      <c r="H50" s="165">
        <v>5.44572695867486</v>
      </c>
      <c r="I50" s="22">
        <v>25.5293425348578</v>
      </c>
      <c r="J50" s="165">
        <v>6.10028593184084</v>
      </c>
      <c r="K50" s="22">
        <v>-10.998446803245</v>
      </c>
      <c r="L50" s="165">
        <v>7.97297609475071</v>
      </c>
      <c r="M50" s="22">
        <v>32.7013807139905</v>
      </c>
      <c r="N50" s="165">
        <v>3.45288764951117</v>
      </c>
      <c r="O50" s="22" t="inlineStr">
        <is>
          <t>a</t>
        </is>
      </c>
      <c r="P50" s="165" t="inlineStr">
        <is>
          <t>a</t>
        </is>
      </c>
      <c r="Q50" s="22" t="inlineStr">
        <is>
          <t>a</t>
        </is>
      </c>
      <c r="R50" s="165" t="inlineStr">
        <is>
          <t>a</t>
        </is>
      </c>
      <c r="S50" s="22">
        <v>29.624176529942</v>
      </c>
      <c r="T50" s="165">
        <v>3.86298138721173</v>
      </c>
      <c r="U50" s="22">
        <v>39.5260520172371</v>
      </c>
      <c r="V50" s="165">
        <v>6.79254714690291</v>
      </c>
      <c r="W50" s="22">
        <v>27.8478882148522</v>
      </c>
      <c r="X50" s="165">
        <v>11.7980609438708</v>
      </c>
      <c r="Y50" s="22">
        <v>-1.77628831508973</v>
      </c>
      <c r="Z50" s="165">
        <v>12.5215826030167</v>
      </c>
      <c r="AA50" s="22">
        <v>31.3984632748119</v>
      </c>
      <c r="AB50" s="165">
        <v>4.37000967385283</v>
      </c>
      <c r="AC50" s="22">
        <v>33.5541616292834</v>
      </c>
      <c r="AD50" s="165">
        <v>5.67204524566454</v>
      </c>
      <c r="AE50" s="22" t="inlineStr">
        <is>
          <t>c</t>
        </is>
      </c>
      <c r="AF50" s="165" t="inlineStr">
        <is>
          <t>c</t>
        </is>
      </c>
      <c r="AG50" s="22" t="inlineStr">
        <is>
          <t>c</t>
        </is>
      </c>
      <c r="AH50" s="165" t="inlineStr">
        <is>
          <t>c</t>
        </is>
      </c>
      <c r="AI50" s="22">
        <v>31.6845008716383</v>
      </c>
      <c r="AJ50" s="165">
        <v>3.57313719431525</v>
      </c>
      <c r="AK50" s="22">
        <v>37.730622316689</v>
      </c>
      <c r="AL50" s="165">
        <v>10.5510984190737</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30.4925666133916</v>
      </c>
      <c r="D51" s="165">
        <v>3.28571278406828</v>
      </c>
      <c r="E51" s="22">
        <v>58.1475649856351</v>
      </c>
      <c r="F51" s="165">
        <v>17.6459847788878</v>
      </c>
      <c r="G51" s="22">
        <v>24.8991755352426</v>
      </c>
      <c r="H51" s="165">
        <v>6.53238474431639</v>
      </c>
      <c r="I51" s="22">
        <v>30.4406406365877</v>
      </c>
      <c r="J51" s="165">
        <v>3.91356866538136</v>
      </c>
      <c r="K51" s="22">
        <v>-27.7069243490474</v>
      </c>
      <c r="L51" s="165">
        <v>18.0516769657236</v>
      </c>
      <c r="M51" s="22">
        <v>31.2544501899519</v>
      </c>
      <c r="N51" s="165">
        <v>3.50018435778281</v>
      </c>
      <c r="O51" s="22">
        <v>23.1958625616727</v>
      </c>
      <c r="P51" s="165">
        <v>9.92615608394784</v>
      </c>
      <c r="Q51" s="22">
        <v>-8.05858762827917</v>
      </c>
      <c r="R51" s="165">
        <v>10.5917630549927</v>
      </c>
      <c r="S51" s="22">
        <v>32.0182169785324</v>
      </c>
      <c r="T51" s="165">
        <v>3.38758581954358</v>
      </c>
      <c r="U51" s="22">
        <v>0</v>
      </c>
      <c r="V51" s="165">
        <v>0</v>
      </c>
      <c r="W51" s="22" t="inlineStr">
        <is>
          <t>c</t>
        </is>
      </c>
      <c r="X51" s="165" t="inlineStr">
        <is>
          <t>c</t>
        </is>
      </c>
      <c r="Y51" s="22" t="inlineStr">
        <is>
          <t>c</t>
        </is>
      </c>
      <c r="Z51" s="165" t="inlineStr">
        <is>
          <t>c</t>
        </is>
      </c>
      <c r="AA51" s="22">
        <v>32.2798795948419</v>
      </c>
      <c r="AB51" s="165">
        <v>3.54582130250518</v>
      </c>
      <c r="AC51" s="22">
        <v>16.2854396815441</v>
      </c>
      <c r="AD51" s="165">
        <v>7.79101231632251</v>
      </c>
      <c r="AE51" s="22" t="inlineStr">
        <is>
          <t>a</t>
        </is>
      </c>
      <c r="AF51" s="165" t="inlineStr">
        <is>
          <t>a</t>
        </is>
      </c>
      <c r="AG51" s="22" t="inlineStr">
        <is>
          <t>a</t>
        </is>
      </c>
      <c r="AH51" s="165" t="inlineStr">
        <is>
          <t>a</t>
        </is>
      </c>
      <c r="AI51" s="22">
        <v>30.7643930608686</v>
      </c>
      <c r="AJ51" s="165">
        <v>3.27864805491678</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32.3688932572827</v>
      </c>
      <c r="D52" s="165">
        <v>2.02214245411857</v>
      </c>
      <c r="E52" s="22" t="inlineStr">
        <is>
          <t>a</t>
        </is>
      </c>
      <c r="F52" s="165" t="inlineStr">
        <is>
          <t>a</t>
        </is>
      </c>
      <c r="G52" s="22" t="inlineStr">
        <is>
          <t>a</t>
        </is>
      </c>
      <c r="H52" s="165" t="inlineStr">
        <is>
          <t>a</t>
        </is>
      </c>
      <c r="I52" s="22">
        <v>32.3688932572827</v>
      </c>
      <c r="J52" s="165">
        <v>2.02214245411857</v>
      </c>
      <c r="K52" s="22" t="inlineStr">
        <is>
          <t>a</t>
        </is>
      </c>
      <c r="L52" s="165" t="inlineStr">
        <is>
          <t>a</t>
        </is>
      </c>
      <c r="M52" s="22">
        <v>35.4534273921402</v>
      </c>
      <c r="N52" s="165">
        <v>0.107939066356942</v>
      </c>
      <c r="O52" s="22">
        <v>16.1569342150345</v>
      </c>
      <c r="P52" s="165">
        <v>11.1272044581742</v>
      </c>
      <c r="Q52" s="22">
        <v>-19.2964931771057</v>
      </c>
      <c r="R52" s="165">
        <v>11.1204303708927</v>
      </c>
      <c r="S52" s="22">
        <v>26.7841245156914</v>
      </c>
      <c r="T52" s="165">
        <v>3.24163024250959</v>
      </c>
      <c r="U52" s="22">
        <v>38.1163294376613</v>
      </c>
      <c r="V52" s="165">
        <v>1.12920144262987</v>
      </c>
      <c r="W52" s="22" t="inlineStr">
        <is>
          <t>c</t>
        </is>
      </c>
      <c r="X52" s="165" t="inlineStr">
        <is>
          <t>c</t>
        </is>
      </c>
      <c r="Y52" s="22" t="inlineStr">
        <is>
          <t>c</t>
        </is>
      </c>
      <c r="Z52" s="165" t="inlineStr">
        <is>
          <t>c</t>
        </is>
      </c>
      <c r="AA52" s="22">
        <v>34.2237525404636</v>
      </c>
      <c r="AB52" s="165">
        <v>0.803565782400065</v>
      </c>
      <c r="AC52" s="22">
        <v>28.0361964663831</v>
      </c>
      <c r="AD52" s="165">
        <v>4.25760490872165</v>
      </c>
      <c r="AE52" s="22" t="inlineStr">
        <is>
          <t>c</t>
        </is>
      </c>
      <c r="AF52" s="165" t="inlineStr">
        <is>
          <t>c</t>
        </is>
      </c>
      <c r="AG52" s="22" t="inlineStr">
        <is>
          <t>c</t>
        </is>
      </c>
      <c r="AH52" s="165" t="inlineStr">
        <is>
          <t>c</t>
        </is>
      </c>
      <c r="AI52" s="22">
        <v>27.9748001052779</v>
      </c>
      <c r="AJ52" s="165">
        <v>2.75464665162713</v>
      </c>
      <c r="AK52" s="22">
        <v>42.2435595385229</v>
      </c>
      <c r="AL52" s="165">
        <v>0.180768761185903</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54.6513478067503</v>
      </c>
      <c r="D53" s="165">
        <v>3.09434707680413</v>
      </c>
      <c r="E53" s="22">
        <v>54.8908291498717</v>
      </c>
      <c r="F53" s="165">
        <v>5.83663262357075</v>
      </c>
      <c r="G53" s="22">
        <v>55.7353693356938</v>
      </c>
      <c r="H53" s="165">
        <v>3.90008197952055</v>
      </c>
      <c r="I53" s="22">
        <v>47.5506058323124</v>
      </c>
      <c r="J53" s="165">
        <v>11.8589563163138</v>
      </c>
      <c r="K53" s="22">
        <v>-7.34022331755933</v>
      </c>
      <c r="L53" s="165">
        <v>13.1910002503754</v>
      </c>
      <c r="M53" s="22">
        <v>55.9255604434152</v>
      </c>
      <c r="N53" s="165">
        <v>3.22352332527711</v>
      </c>
      <c r="O53" s="22">
        <v>46.0227348718187</v>
      </c>
      <c r="P53" s="165">
        <v>9.55923844151271</v>
      </c>
      <c r="Q53" s="22">
        <v>-9.90282557159648</v>
      </c>
      <c r="R53" s="165">
        <v>10.0014214975291</v>
      </c>
      <c r="S53" s="22">
        <v>55.3326061486299</v>
      </c>
      <c r="T53" s="165">
        <v>3.34804749682265</v>
      </c>
      <c r="U53" s="22">
        <v>63.0252969107361</v>
      </c>
      <c r="V53" s="165">
        <v>12.4730165590689</v>
      </c>
      <c r="W53" s="22">
        <v>39.2985961123591</v>
      </c>
      <c r="X53" s="165">
        <v>10.239170997474</v>
      </c>
      <c r="Y53" s="22">
        <v>-16.0340100362708</v>
      </c>
      <c r="Z53" s="165">
        <v>10.8804271175068</v>
      </c>
      <c r="AA53" s="22">
        <v>60.4566030648465</v>
      </c>
      <c r="AB53" s="165">
        <v>4.90884560045264</v>
      </c>
      <c r="AC53" s="22">
        <v>54.8481788159518</v>
      </c>
      <c r="AD53" s="165">
        <v>4.82866000780965</v>
      </c>
      <c r="AE53" s="22">
        <v>36.4753047647275</v>
      </c>
      <c r="AF53" s="165">
        <v>7.9704225676039</v>
      </c>
      <c r="AG53" s="22">
        <v>-23.981298300119</v>
      </c>
      <c r="AH53" s="165">
        <v>9.14047327859417</v>
      </c>
      <c r="AI53" s="22">
        <v>58.461328189657</v>
      </c>
      <c r="AJ53" s="165">
        <v>4.66910995505234</v>
      </c>
      <c r="AK53" s="22">
        <v>50.6296486001714</v>
      </c>
      <c r="AL53" s="165">
        <v>5.36799809964914</v>
      </c>
      <c r="AM53" s="22">
        <v>41.1586537511448</v>
      </c>
      <c r="AN53" s="165">
        <v>13.2094916307215</v>
      </c>
      <c r="AO53" s="22">
        <v>-17.3026744385123</v>
      </c>
      <c r="AP53" s="165">
        <v>14.1041934488272</v>
      </c>
      <c r="AQ53" s="103"/>
      <c r="AR53" s="103"/>
      <c r="AS53" s="103"/>
      <c r="AT53" s="192"/>
      <c r="GM53" s="103"/>
      <c r="GN53" s="103"/>
      <c r="GO53" s="103"/>
      <c r="GP53" s="103"/>
    </row>
    <row customHeight="1" ht="13" r="54">
      <c r="A54" s="181" t="s">
        <v>348</v>
      </c>
      <c r="B54" s="156" t="n">
        <v>2</v>
      </c>
      <c r="C54" s="22">
        <v>75.7348534686304</v>
      </c>
      <c r="D54" s="165">
        <v>3.17861789641059</v>
      </c>
      <c r="E54" s="22">
        <v>80.8858546544302</v>
      </c>
      <c r="F54" s="165">
        <v>5.88730784074921</v>
      </c>
      <c r="G54" s="22">
        <v>71.8791898215493</v>
      </c>
      <c r="H54" s="165">
        <v>4.17932566496274</v>
      </c>
      <c r="I54" s="22">
        <v>77.9070633459067</v>
      </c>
      <c r="J54" s="165">
        <v>6.65311957254604</v>
      </c>
      <c r="K54" s="22">
        <v>-2.97879130852355</v>
      </c>
      <c r="L54" s="165">
        <v>8.94738085447716</v>
      </c>
      <c r="M54" s="22">
        <v>76.4016317826139</v>
      </c>
      <c r="N54" s="165">
        <v>3.1484089945312</v>
      </c>
      <c r="O54" s="22" t="inlineStr">
        <is>
          <t>c</t>
        </is>
      </c>
      <c r="P54" s="165" t="inlineStr">
        <is>
          <t>c</t>
        </is>
      </c>
      <c r="Q54" s="22" t="inlineStr">
        <is>
          <t>c</t>
        </is>
      </c>
      <c r="R54" s="165" t="inlineStr">
        <is>
          <t>c</t>
        </is>
      </c>
      <c r="S54" s="22">
        <v>73.473539659021</v>
      </c>
      <c r="T54" s="165">
        <v>4.15926249659947</v>
      </c>
      <c r="U54" s="22">
        <v>78.1706778955179</v>
      </c>
      <c r="V54" s="165">
        <v>5.70629763216284</v>
      </c>
      <c r="W54" s="22">
        <v>84.4437478170502</v>
      </c>
      <c r="X54" s="165">
        <v>10.5095119670758</v>
      </c>
      <c r="Y54" s="22">
        <v>10.9702081580292</v>
      </c>
      <c r="Z54" s="165">
        <v>11.448721332243</v>
      </c>
      <c r="AA54" s="22">
        <v>56.0502966633289</v>
      </c>
      <c r="AB54" s="165">
        <v>13.7184199563255</v>
      </c>
      <c r="AC54" s="22">
        <v>75.3219831210374</v>
      </c>
      <c r="AD54" s="165">
        <v>3.73518037602711</v>
      </c>
      <c r="AE54" s="22">
        <v>86.7538912109775</v>
      </c>
      <c r="AF54" s="165">
        <v>6.53422054571126</v>
      </c>
      <c r="AG54" s="22">
        <v>30.7035945476486</v>
      </c>
      <c r="AH54" s="165">
        <v>15.2732827313965</v>
      </c>
      <c r="AI54" s="22">
        <v>70.6384543527953</v>
      </c>
      <c r="AJ54" s="165">
        <v>4.88990546931465</v>
      </c>
      <c r="AK54" s="22">
        <v>80.5780821558794</v>
      </c>
      <c r="AL54" s="165">
        <v>4.98234031797193</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19.5595005405633</v>
      </c>
      <c r="D55" s="165">
        <v>2.50554692626789</v>
      </c>
      <c r="E55" s="22">
        <v>7.46763909860501</v>
      </c>
      <c r="F55" s="165">
        <v>4.04856879617392</v>
      </c>
      <c r="G55" s="22">
        <v>17.2749146972602</v>
      </c>
      <c r="H55" s="165">
        <v>4.04693826326443</v>
      </c>
      <c r="I55" s="22">
        <v>27.6611594765922</v>
      </c>
      <c r="J55" s="165">
        <v>4.87857370595093</v>
      </c>
      <c r="K55" s="22">
        <v>20.1935203779872</v>
      </c>
      <c r="L55" s="165">
        <v>6.50708773005954</v>
      </c>
      <c r="M55" s="22">
        <v>18.3359218197783</v>
      </c>
      <c r="N55" s="165">
        <v>2.58729097390302</v>
      </c>
      <c r="O55" s="22">
        <v>31.2625413285714</v>
      </c>
      <c r="P55" s="165">
        <v>9.61899325805571</v>
      </c>
      <c r="Q55" s="22">
        <v>12.9266195087931</v>
      </c>
      <c r="R55" s="165">
        <v>9.8781384411761</v>
      </c>
      <c r="S55" s="22">
        <v>34.1586280227666</v>
      </c>
      <c r="T55" s="165">
        <v>8.18662111690919</v>
      </c>
      <c r="U55" s="22">
        <v>27.0013054371957</v>
      </c>
      <c r="V55" s="165">
        <v>6.90021944790193</v>
      </c>
      <c r="W55" s="22">
        <v>14.5533812385701</v>
      </c>
      <c r="X55" s="165">
        <v>3.06361365142988</v>
      </c>
      <c r="Y55" s="22">
        <v>-19.6052467841964</v>
      </c>
      <c r="Z55" s="165">
        <v>8.79486227086197</v>
      </c>
      <c r="AA55" s="22">
        <v>12.8176840467918</v>
      </c>
      <c r="AB55" s="165">
        <v>5.36610894358666</v>
      </c>
      <c r="AC55" s="22">
        <v>24.8611673086724</v>
      </c>
      <c r="AD55" s="165">
        <v>5.42341861862443</v>
      </c>
      <c r="AE55" s="22">
        <v>18.7773807597052</v>
      </c>
      <c r="AF55" s="165">
        <v>3.54398295102976</v>
      </c>
      <c r="AG55" s="22">
        <v>5.95969671291337</v>
      </c>
      <c r="AH55" s="165">
        <v>6.55905119758491</v>
      </c>
      <c r="AI55" s="22">
        <v>19.2305928080401</v>
      </c>
      <c r="AJ55" s="165">
        <v>3.00588991354049</v>
      </c>
      <c r="AK55" s="22">
        <v>17.0299393858544</v>
      </c>
      <c r="AL55" s="165">
        <v>4.07337064033897</v>
      </c>
      <c r="AM55" s="22">
        <v>33.3649150300964</v>
      </c>
      <c r="AN55" s="165">
        <v>12.188613037655</v>
      </c>
      <c r="AO55" s="22">
        <v>14.1343222220563</v>
      </c>
      <c r="AP55" s="165">
        <v>12.5093684031236</v>
      </c>
      <c r="AQ55" s="103"/>
      <c r="AR55" s="103"/>
      <c r="AS55" s="103"/>
      <c r="AT55" s="192"/>
      <c r="GM55" s="103"/>
      <c r="GN55" s="103"/>
      <c r="GO55" s="103"/>
      <c r="GP55" s="103"/>
    </row>
    <row customHeight="1" ht="13" r="56">
      <c r="A56" s="181" t="s">
        <v>350</v>
      </c>
      <c r="B56" s="156" t="n">
        <v>2</v>
      </c>
      <c r="C56" s="22">
        <v>26.813946519291</v>
      </c>
      <c r="D56" s="165">
        <v>2.54761526625562</v>
      </c>
      <c r="E56" s="22">
        <v>30.4556159786538</v>
      </c>
      <c r="F56" s="165">
        <v>11.9494966874031</v>
      </c>
      <c r="G56" s="22">
        <v>26.6557210683365</v>
      </c>
      <c r="H56" s="165">
        <v>3.27405959348804</v>
      </c>
      <c r="I56" s="22">
        <v>26.8234136556259</v>
      </c>
      <c r="J56" s="165">
        <v>4.45054436564159</v>
      </c>
      <c r="K56" s="22">
        <v>-3.63220232302787</v>
      </c>
      <c r="L56" s="165">
        <v>12.5937788932643</v>
      </c>
      <c r="M56" s="22">
        <v>25.8529944513509</v>
      </c>
      <c r="N56" s="165">
        <v>3.02739418743353</v>
      </c>
      <c r="O56" s="22">
        <v>29.8112516496489</v>
      </c>
      <c r="P56" s="165">
        <v>5.39538250726561</v>
      </c>
      <c r="Q56" s="22">
        <v>3.95825719829802</v>
      </c>
      <c r="R56" s="165">
        <v>6.38595227851742</v>
      </c>
      <c r="S56" s="22">
        <v>23.9402204803939</v>
      </c>
      <c r="T56" s="165">
        <v>3.28375094830021</v>
      </c>
      <c r="U56" s="22">
        <v>31.9170352933947</v>
      </c>
      <c r="V56" s="165">
        <v>5.25035686926176</v>
      </c>
      <c r="W56" s="22">
        <v>31.7509172065143</v>
      </c>
      <c r="X56" s="165">
        <v>9.27672645346881</v>
      </c>
      <c r="Y56" s="22">
        <v>7.81069672612043</v>
      </c>
      <c r="Z56" s="165">
        <v>10.1537547766785</v>
      </c>
      <c r="AA56" s="22">
        <v>23.9357379476029</v>
      </c>
      <c r="AB56" s="165">
        <v>7.28150873905308</v>
      </c>
      <c r="AC56" s="22">
        <v>28.3854456154148</v>
      </c>
      <c r="AD56" s="165">
        <v>3.24908446174389</v>
      </c>
      <c r="AE56" s="22">
        <v>23.6196620326047</v>
      </c>
      <c r="AF56" s="165">
        <v>7.4169476077551</v>
      </c>
      <c r="AG56" s="22">
        <v>-0.316075914998216</v>
      </c>
      <c r="AH56" s="165">
        <v>10.6914349115787</v>
      </c>
      <c r="AI56" s="22">
        <v>21.9185708989109</v>
      </c>
      <c r="AJ56" s="165">
        <v>2.54309455042908</v>
      </c>
      <c r="AK56" s="22">
        <v>39.3447340597397</v>
      </c>
      <c r="AL56" s="165">
        <v>5.91559313819486</v>
      </c>
      <c r="AM56" s="22">
        <v>21.201582350976</v>
      </c>
      <c r="AN56" s="165">
        <v>14.2157080793504</v>
      </c>
      <c r="AO56" s="22">
        <v>-0.7169885479349</v>
      </c>
      <c r="AP56" s="165">
        <v>14.4209908223716</v>
      </c>
      <c r="AQ56" s="103"/>
      <c r="AR56" s="103"/>
      <c r="AS56" s="103"/>
      <c r="AT56" s="192"/>
      <c r="GM56" s="103"/>
      <c r="GN56" s="103"/>
      <c r="GO56" s="103"/>
      <c r="GP56" s="103"/>
    </row>
    <row customHeight="1" ht="13" r="57">
      <c r="A57" s="181" t="s">
        <v>351</v>
      </c>
      <c r="B57" s="156" t="n">
        <v>2</v>
      </c>
      <c r="C57" s="22">
        <v>3.24626248735613</v>
      </c>
      <c r="D57" s="165">
        <v>1.45801450052413</v>
      </c>
      <c r="E57" s="22">
        <v>0</v>
      </c>
      <c r="F57" s="165">
        <v>0</v>
      </c>
      <c r="G57" s="22">
        <v>6.25882384839468</v>
      </c>
      <c r="H57" s="165">
        <v>2.75835694831305</v>
      </c>
      <c r="I57" s="22">
        <v>0</v>
      </c>
      <c r="J57" s="165">
        <v>0</v>
      </c>
      <c r="K57" s="22">
        <v>0</v>
      </c>
      <c r="L57" s="165">
        <v>0</v>
      </c>
      <c r="M57" s="22">
        <v>1.95311628930657</v>
      </c>
      <c r="N57" s="165">
        <v>0.649966638766347</v>
      </c>
      <c r="O57" s="22">
        <v>8.20589282823211</v>
      </c>
      <c r="P57" s="165">
        <v>6.32663145658387</v>
      </c>
      <c r="Q57" s="22">
        <v>6.25277653892554</v>
      </c>
      <c r="R57" s="165">
        <v>6.35834981748595</v>
      </c>
      <c r="S57" s="22">
        <v>6.51343852543663</v>
      </c>
      <c r="T57" s="165">
        <v>2.93209116301837</v>
      </c>
      <c r="U57" s="22">
        <v>0</v>
      </c>
      <c r="V57" s="165">
        <v>0</v>
      </c>
      <c r="W57" s="22">
        <v>0</v>
      </c>
      <c r="X57" s="165">
        <v>0</v>
      </c>
      <c r="Y57" s="22">
        <v>-6.51343852543663</v>
      </c>
      <c r="Z57" s="165">
        <v>2.93209116301837</v>
      </c>
      <c r="AA57" s="22">
        <v>16.1004000325478</v>
      </c>
      <c r="AB57" s="165">
        <v>14.9274256978275</v>
      </c>
      <c r="AC57" s="22">
        <v>2.11036095878542</v>
      </c>
      <c r="AD57" s="165">
        <v>0.395006407652204</v>
      </c>
      <c r="AE57" s="22">
        <v>2.07536534816115</v>
      </c>
      <c r="AF57" s="165">
        <v>2.06448345649886</v>
      </c>
      <c r="AG57" s="22">
        <v>-14.0250346843866</v>
      </c>
      <c r="AH57" s="165">
        <v>15.0683442255397</v>
      </c>
      <c r="AI57" s="22">
        <v>7.37221635129154</v>
      </c>
      <c r="AJ57" s="165">
        <v>3.69797577730436</v>
      </c>
      <c r="AK57" s="22">
        <v>1.05751130684253</v>
      </c>
      <c r="AL57" s="165">
        <v>1.05039081019909</v>
      </c>
      <c r="AM57" s="22">
        <v>0</v>
      </c>
      <c r="AN57" s="165">
        <v>0</v>
      </c>
      <c r="AO57" s="22">
        <v>-7.37221635129154</v>
      </c>
      <c r="AP57" s="165">
        <v>3.69797577730436</v>
      </c>
      <c r="AQ57" s="103"/>
      <c r="AR57" s="103"/>
      <c r="AS57" s="103"/>
      <c r="AT57" s="192"/>
      <c r="GM57" s="103"/>
      <c r="GN57" s="103"/>
      <c r="GO57" s="103"/>
      <c r="GP57" s="103"/>
    </row>
    <row customHeight="1" ht="13" r="58">
      <c r="A58" s="181" t="s">
        <v>352</v>
      </c>
      <c r="B58" s="156" t="n">
        <v>2</v>
      </c>
      <c r="C58" s="22">
        <v>11.9643116435668</v>
      </c>
      <c r="D58" s="165">
        <v>2.20037542110539</v>
      </c>
      <c r="E58" s="22">
        <v>8.30828361521715</v>
      </c>
      <c r="F58" s="165">
        <v>5.53423689741959</v>
      </c>
      <c r="G58" s="22">
        <v>11.3143006510655</v>
      </c>
      <c r="H58" s="165">
        <v>3.62845098739941</v>
      </c>
      <c r="I58" s="22">
        <v>13.2980314111505</v>
      </c>
      <c r="J58" s="165">
        <v>3.16803600858711</v>
      </c>
      <c r="K58" s="22">
        <v>4.98974779593335</v>
      </c>
      <c r="L58" s="165">
        <v>6.39384288319551</v>
      </c>
      <c r="M58" s="22">
        <v>7.90958716171875</v>
      </c>
      <c r="N58" s="165">
        <v>1.89688356888593</v>
      </c>
      <c r="O58" s="22">
        <v>52.3041213829587</v>
      </c>
      <c r="P58" s="165">
        <v>13.4219956555948</v>
      </c>
      <c r="Q58" s="22">
        <v>44.3945342212399</v>
      </c>
      <c r="R58" s="165">
        <v>13.4893555442726</v>
      </c>
      <c r="S58" s="22">
        <v>14.0027662593443</v>
      </c>
      <c r="T58" s="165">
        <v>3.40587712462515</v>
      </c>
      <c r="U58" s="22">
        <v>13.3564261005935</v>
      </c>
      <c r="V58" s="165">
        <v>5.12535850633799</v>
      </c>
      <c r="W58" s="22">
        <v>7.4307229804489</v>
      </c>
      <c r="X58" s="165">
        <v>3.24666400304472</v>
      </c>
      <c r="Y58" s="22">
        <v>-6.57204327889544</v>
      </c>
      <c r="Z58" s="165">
        <v>4.58281892019918</v>
      </c>
      <c r="AA58" s="22">
        <v>13.7076365696724</v>
      </c>
      <c r="AB58" s="165">
        <v>3.39684369112107</v>
      </c>
      <c r="AC58" s="22">
        <v>13.5248883214553</v>
      </c>
      <c r="AD58" s="165">
        <v>3.70085492114492</v>
      </c>
      <c r="AE58" s="22">
        <v>2.88686662700934</v>
      </c>
      <c r="AF58" s="165">
        <v>2.8486062108289</v>
      </c>
      <c r="AG58" s="22">
        <v>-10.820769942663</v>
      </c>
      <c r="AH58" s="165">
        <v>4.31394696489365</v>
      </c>
      <c r="AI58" s="22">
        <v>12.2116111879601</v>
      </c>
      <c r="AJ58" s="165">
        <v>2.34185697184102</v>
      </c>
      <c r="AK58" s="22">
        <v>10.4355285987086</v>
      </c>
      <c r="AL58" s="165">
        <v>7.08995818686814</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12.808271510969</v>
      </c>
      <c r="D59" s="165">
        <v>3.28125224254065</v>
      </c>
      <c r="E59" s="22">
        <v>14.8388821659845</v>
      </c>
      <c r="F59" s="165">
        <v>13.1647823317647</v>
      </c>
      <c r="G59" s="22">
        <v>5.98848800840521</v>
      </c>
      <c r="H59" s="165">
        <v>3.46921411910089</v>
      </c>
      <c r="I59" s="22">
        <v>13.9869027407768</v>
      </c>
      <c r="J59" s="165">
        <v>4.08896198400774</v>
      </c>
      <c r="K59" s="22">
        <v>-0.851979425207668</v>
      </c>
      <c r="L59" s="165">
        <v>14.3385574117798</v>
      </c>
      <c r="M59" s="22">
        <v>0.443352877987774</v>
      </c>
      <c r="N59" s="165">
        <v>0.443811899371667</v>
      </c>
      <c r="O59" s="22">
        <v>16.5881376497603</v>
      </c>
      <c r="P59" s="165">
        <v>4.3412766839318</v>
      </c>
      <c r="Q59" s="22">
        <v>16.1447847717725</v>
      </c>
      <c r="R59" s="165">
        <v>4.36055074784707</v>
      </c>
      <c r="S59" s="22">
        <v>15.8829941593278</v>
      </c>
      <c r="T59" s="165">
        <v>4.09539489426582</v>
      </c>
      <c r="U59" s="22">
        <v>0</v>
      </c>
      <c r="V59" s="165">
        <v>0</v>
      </c>
      <c r="W59" s="22">
        <v>0</v>
      </c>
      <c r="X59" s="165">
        <v>0</v>
      </c>
      <c r="Y59" s="22">
        <v>-15.8829941593278</v>
      </c>
      <c r="Z59" s="165">
        <v>4.09539489426582</v>
      </c>
      <c r="AA59" s="22">
        <v>18.6910114112991</v>
      </c>
      <c r="AB59" s="165">
        <v>6.87275494224054</v>
      </c>
      <c r="AC59" s="22">
        <v>5.5617731934518</v>
      </c>
      <c r="AD59" s="165">
        <v>2.52824718674187</v>
      </c>
      <c r="AE59" s="22">
        <v>17.4080097581109</v>
      </c>
      <c r="AF59" s="165">
        <v>6.96522287785712</v>
      </c>
      <c r="AG59" s="22">
        <v>-1.28300165318819</v>
      </c>
      <c r="AH59" s="165">
        <v>9.8713282020422</v>
      </c>
      <c r="AI59" s="22">
        <v>14.0296242694503</v>
      </c>
      <c r="AJ59" s="165">
        <v>3.78379768111273</v>
      </c>
      <c r="AK59" s="22">
        <v>9.06268957675431</v>
      </c>
      <c r="AL59" s="165">
        <v>6.78630253667378</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19.6257425526986</v>
      </c>
      <c r="D60" s="165">
        <v>3.62049814496743</v>
      </c>
      <c r="E60" s="22">
        <v>9.63097238016139</v>
      </c>
      <c r="F60" s="165">
        <v>9.61186466755557</v>
      </c>
      <c r="G60" s="22">
        <v>14.7059619039961</v>
      </c>
      <c r="H60" s="165">
        <v>5.40926452228406</v>
      </c>
      <c r="I60" s="22">
        <v>27.765110799591</v>
      </c>
      <c r="J60" s="165">
        <v>5.04522483026144</v>
      </c>
      <c r="K60" s="22">
        <v>18.1341384194296</v>
      </c>
      <c r="L60" s="165">
        <v>10.4482919212218</v>
      </c>
      <c r="M60" s="22">
        <v>19.5304698808783</v>
      </c>
      <c r="N60" s="165">
        <v>3.55115763903645</v>
      </c>
      <c r="O60" s="22">
        <v>20.2009168962099</v>
      </c>
      <c r="P60" s="165">
        <v>13.7674488038506</v>
      </c>
      <c r="Q60" s="22">
        <v>0.670447015331675</v>
      </c>
      <c r="R60" s="165">
        <v>14.1994789690437</v>
      </c>
      <c r="S60" s="22">
        <v>25.4427162328468</v>
      </c>
      <c r="T60" s="165">
        <v>15.2322080050548</v>
      </c>
      <c r="U60" s="22">
        <v>16.5621612435393</v>
      </c>
      <c r="V60" s="165">
        <v>7.78267321569369</v>
      </c>
      <c r="W60" s="22">
        <v>20.019622695662</v>
      </c>
      <c r="X60" s="165">
        <v>5.28350851685647</v>
      </c>
      <c r="Y60" s="22">
        <v>-5.4230935371848</v>
      </c>
      <c r="Z60" s="165">
        <v>15.8384220820389</v>
      </c>
      <c r="AA60" s="22">
        <v>11.3414697061687</v>
      </c>
      <c r="AB60" s="165">
        <v>5.48154129707632</v>
      </c>
      <c r="AC60" s="22">
        <v>24.3022418355411</v>
      </c>
      <c r="AD60" s="165">
        <v>6.11591584435608</v>
      </c>
      <c r="AE60" s="22">
        <v>17.299088797926</v>
      </c>
      <c r="AF60" s="165">
        <v>8.40500678477326</v>
      </c>
      <c r="AG60" s="22">
        <v>5.95761909175729</v>
      </c>
      <c r="AH60" s="165">
        <v>10.0936511969157</v>
      </c>
      <c r="AI60" s="22">
        <v>16.7840526144137</v>
      </c>
      <c r="AJ60" s="165">
        <v>6.73505905671324</v>
      </c>
      <c r="AK60" s="22">
        <v>16.8850997339104</v>
      </c>
      <c r="AL60" s="165">
        <v>5.16261673611745</v>
      </c>
      <c r="AM60" s="22">
        <v>48.5962059504177</v>
      </c>
      <c r="AN60" s="165">
        <v>16.6130217952185</v>
      </c>
      <c r="AO60" s="22">
        <v>31.8121533360041</v>
      </c>
      <c r="AP60" s="165">
        <v>17.7113089194262</v>
      </c>
      <c r="AQ60" s="103"/>
      <c r="AR60" s="103"/>
      <c r="AS60" s="103"/>
      <c r="AT60" s="192"/>
      <c r="GM60" s="103"/>
      <c r="GN60" s="103"/>
      <c r="GO60" s="103"/>
      <c r="GP60" s="103"/>
    </row>
    <row customHeight="1" ht="13" r="61">
      <c r="A61" s="181" t="s">
        <v>355</v>
      </c>
      <c r="B61" s="156" t="n">
        <v>2</v>
      </c>
      <c r="C61" s="22">
        <v>3.13209585828045</v>
      </c>
      <c r="D61" s="165">
        <v>1.33016705650556</v>
      </c>
      <c r="E61" s="22">
        <v>3.43215105335306</v>
      </c>
      <c r="F61" s="165">
        <v>2.0504515634995</v>
      </c>
      <c r="G61" s="22">
        <v>1.76246648805968</v>
      </c>
      <c r="H61" s="165">
        <v>1.7561820156153</v>
      </c>
      <c r="I61" s="22">
        <v>4.1084162781842</v>
      </c>
      <c r="J61" s="165">
        <v>2.86125524222966</v>
      </c>
      <c r="K61" s="22">
        <v>0.676265224831145</v>
      </c>
      <c r="L61" s="165">
        <v>3.52684400481954</v>
      </c>
      <c r="M61" s="22">
        <v>3.15889796894869</v>
      </c>
      <c r="N61" s="165">
        <v>1.34170543074566</v>
      </c>
      <c r="O61" s="22" t="inlineStr">
        <is>
          <t>c</t>
        </is>
      </c>
      <c r="P61" s="165" t="inlineStr">
        <is>
          <t>c</t>
        </is>
      </c>
      <c r="Q61" s="22" t="inlineStr">
        <is>
          <t>c</t>
        </is>
      </c>
      <c r="R61" s="165" t="inlineStr">
        <is>
          <t>c</t>
        </is>
      </c>
      <c r="S61" s="22">
        <v>3.40252397669277</v>
      </c>
      <c r="T61" s="165">
        <v>1.44823906655102</v>
      </c>
      <c r="U61" s="22">
        <v>0</v>
      </c>
      <c r="V61" s="165">
        <v>0</v>
      </c>
      <c r="W61" s="22" t="inlineStr">
        <is>
          <t>c</t>
        </is>
      </c>
      <c r="X61" s="165" t="inlineStr">
        <is>
          <t>c</t>
        </is>
      </c>
      <c r="Y61" s="22" t="inlineStr">
        <is>
          <t>c</t>
        </is>
      </c>
      <c r="Z61" s="165" t="inlineStr">
        <is>
          <t>c</t>
        </is>
      </c>
      <c r="AA61" s="22">
        <v>2.86704020625346</v>
      </c>
      <c r="AB61" s="165">
        <v>1.4961596011206</v>
      </c>
      <c r="AC61" s="22">
        <v>6.55417469062311</v>
      </c>
      <c r="AD61" s="165">
        <v>4.457757338964</v>
      </c>
      <c r="AE61" s="22">
        <v>0</v>
      </c>
      <c r="AF61" s="165">
        <v>0</v>
      </c>
      <c r="AG61" s="22">
        <v>-2.86704020625346</v>
      </c>
      <c r="AH61" s="165">
        <v>1.4961596011206</v>
      </c>
      <c r="AI61" s="22">
        <v>3.1544899453142</v>
      </c>
      <c r="AJ61" s="165">
        <v>1.33958565927018</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13.8384315436036</v>
      </c>
      <c r="D62" s="165">
        <v>2.4028235927907</v>
      </c>
      <c r="E62" s="22">
        <v>15.5657449472733</v>
      </c>
      <c r="F62" s="165">
        <v>4.46129487282414</v>
      </c>
      <c r="G62" s="22">
        <v>12.8972353202439</v>
      </c>
      <c r="H62" s="165">
        <v>3.51605344156456</v>
      </c>
      <c r="I62" s="22">
        <v>14.1171950724307</v>
      </c>
      <c r="J62" s="165">
        <v>6.10775896653045</v>
      </c>
      <c r="K62" s="22">
        <v>-1.44854987484261</v>
      </c>
      <c r="L62" s="165">
        <v>7.5574480618731</v>
      </c>
      <c r="M62" s="22">
        <v>14.0264337156927</v>
      </c>
      <c r="N62" s="165">
        <v>2.41112226700036</v>
      </c>
      <c r="O62" s="22" t="inlineStr">
        <is>
          <t>c</t>
        </is>
      </c>
      <c r="P62" s="165" t="inlineStr">
        <is>
          <t>c</t>
        </is>
      </c>
      <c r="Q62" s="22" t="inlineStr">
        <is>
          <t>c</t>
        </is>
      </c>
      <c r="R62" s="165" t="inlineStr">
        <is>
          <t>c</t>
        </is>
      </c>
      <c r="S62" s="22">
        <v>14.5809753905041</v>
      </c>
      <c r="T62" s="165">
        <v>3.01170629917809</v>
      </c>
      <c r="U62" s="22">
        <v>11.5783698175865</v>
      </c>
      <c r="V62" s="165">
        <v>4.88224109815434</v>
      </c>
      <c r="W62" s="22">
        <v>7.24184559107151</v>
      </c>
      <c r="X62" s="165">
        <v>7.02966335547347</v>
      </c>
      <c r="Y62" s="22">
        <v>-7.33912979943262</v>
      </c>
      <c r="Z62" s="165">
        <v>7.57703169406418</v>
      </c>
      <c r="AA62" s="22">
        <v>12.0092808948065</v>
      </c>
      <c r="AB62" s="165">
        <v>2.939162931376</v>
      </c>
      <c r="AC62" s="22">
        <v>17.9156780416711</v>
      </c>
      <c r="AD62" s="165">
        <v>5.00560569336558</v>
      </c>
      <c r="AE62" s="22">
        <v>12.0013533021159</v>
      </c>
      <c r="AF62" s="165">
        <v>8.28951482839513</v>
      </c>
      <c r="AG62" s="22">
        <v>-0.00792759269056909</v>
      </c>
      <c r="AH62" s="165">
        <v>9.11443300520159</v>
      </c>
      <c r="AI62" s="22">
        <v>13.2679129952069</v>
      </c>
      <c r="AJ62" s="165">
        <v>2.47524772853231</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39.5368146667709</v>
      </c>
      <c r="D63" s="166">
        <v>0.642972280993138</v>
      </c>
      <c r="E63" s="31">
        <v>43.7911068876884</v>
      </c>
      <c r="F63" s="166">
        <v>1.82775083345823</v>
      </c>
      <c r="G63" s="31">
        <v>38.2662035386629</v>
      </c>
      <c r="H63" s="166">
        <v>0.997423700556753</v>
      </c>
      <c r="I63" s="31">
        <v>40.2595637001965</v>
      </c>
      <c r="J63" s="166">
        <v>1.28013014929251</v>
      </c>
      <c r="K63" s="31">
        <v>-1.75623296731783</v>
      </c>
      <c r="L63" s="166">
        <v>2.33095177038547</v>
      </c>
      <c r="M63" s="31">
        <v>38.7669188661284</v>
      </c>
      <c r="N63" s="166">
        <v>0.706517116458844</v>
      </c>
      <c r="O63" s="31">
        <v>42.5216338705741</v>
      </c>
      <c r="P63" s="166">
        <v>2.12658712733325</v>
      </c>
      <c r="Q63" s="31">
        <v>7.66946548366451</v>
      </c>
      <c r="R63" s="166">
        <v>2.2803481486577</v>
      </c>
      <c r="S63" s="31">
        <v>39.8044798084657</v>
      </c>
      <c r="T63" s="166">
        <v>1.08539460870796</v>
      </c>
      <c r="U63" s="31">
        <v>39.7800560754991</v>
      </c>
      <c r="V63" s="166">
        <v>1.36737329891841</v>
      </c>
      <c r="W63" s="31">
        <v>36.6102671396402</v>
      </c>
      <c r="X63" s="166">
        <v>2.03073301496718</v>
      </c>
      <c r="Y63" s="31">
        <v>0.191120396140883</v>
      </c>
      <c r="Z63" s="166">
        <v>2.37497965345884</v>
      </c>
      <c r="AA63" s="31">
        <v>41.735995704845</v>
      </c>
      <c r="AB63" s="166">
        <v>1.58199076104904</v>
      </c>
      <c r="AC63" s="31">
        <v>40.7233607703851</v>
      </c>
      <c r="AD63" s="166">
        <v>0.954171183370352</v>
      </c>
      <c r="AE63" s="31">
        <v>38.3227967633616</v>
      </c>
      <c r="AF63" s="166">
        <v>1.70305142581852</v>
      </c>
      <c r="AG63" s="31">
        <v>-2.20044231131047</v>
      </c>
      <c r="AH63" s="166">
        <v>2.53803178634902</v>
      </c>
      <c r="AI63" s="31">
        <v>38.4216500000651</v>
      </c>
      <c r="AJ63" s="166">
        <v>0.955173081561909</v>
      </c>
      <c r="AK63" s="31">
        <v>40.7276762672894</v>
      </c>
      <c r="AL63" s="166">
        <v>1.200165939091</v>
      </c>
      <c r="AM63" s="31">
        <v>40.558888582692</v>
      </c>
      <c r="AN63" s="166">
        <v>2.60672847989339</v>
      </c>
      <c r="AO63" s="31">
        <v>3.42970915890594</v>
      </c>
      <c r="AP63" s="166">
        <v>2.86865354771013</v>
      </c>
      <c r="AQ63" s="103"/>
      <c r="AR63" s="103"/>
      <c r="AS63" s="103"/>
      <c r="AT63" s="192"/>
      <c r="GM63" s="103"/>
      <c r="GN63" s="103"/>
      <c r="GO63" s="103"/>
      <c r="GP63" s="103"/>
    </row>
    <row customHeight="1" ht="13" r="64">
      <c r="A64" s="185" t="s">
        <v>358</v>
      </c>
      <c r="B64" s="158" t="n">
        <v>2</v>
      </c>
      <c r="C64" s="35">
        <v>39.518518600355</v>
      </c>
      <c r="D64" s="167">
        <v>1.09536230857804</v>
      </c>
      <c r="E64" s="35">
        <v>39.6577457902514</v>
      </c>
      <c r="F64" s="167">
        <v>3.20999709438478</v>
      </c>
      <c r="G64" s="35">
        <v>40.6423961634562</v>
      </c>
      <c r="H64" s="167">
        <v>1.49421182731904</v>
      </c>
      <c r="I64" s="35">
        <v>39.2039773908018</v>
      </c>
      <c r="J64" s="167">
        <v>2.49570087628303</v>
      </c>
      <c r="K64" s="35">
        <v>0.181569612941249</v>
      </c>
      <c r="L64" s="167">
        <v>4.18509323616176</v>
      </c>
      <c r="M64" s="35">
        <v>38.4629140790528</v>
      </c>
      <c r="N64" s="167">
        <v>1.17857437508161</v>
      </c>
      <c r="O64" s="35">
        <v>45.2430522066092</v>
      </c>
      <c r="P64" s="167">
        <v>3.44433257035273</v>
      </c>
      <c r="Q64" s="35">
        <v>7.57138338588514</v>
      </c>
      <c r="R64" s="167">
        <v>3.72280191565363</v>
      </c>
      <c r="S64" s="35">
        <v>41.5890038191901</v>
      </c>
      <c r="T64" s="167">
        <v>1.5370615784689</v>
      </c>
      <c r="U64" s="35">
        <v>38.5942398070555</v>
      </c>
      <c r="V64" s="167">
        <v>2.30702477163696</v>
      </c>
      <c r="W64" s="35">
        <v>35.6710474610033</v>
      </c>
      <c r="X64" s="167">
        <v>3.42479908566876</v>
      </c>
      <c r="Y64" s="35">
        <v>-1.77821320525024</v>
      </c>
      <c r="Z64" s="167">
        <v>3.73268714767606</v>
      </c>
      <c r="AA64" s="35">
        <v>45.023462340736</v>
      </c>
      <c r="AB64" s="167">
        <v>3.11557120882759</v>
      </c>
      <c r="AC64" s="35">
        <v>40.0447570541643</v>
      </c>
      <c r="AD64" s="167">
        <v>1.37308057458092</v>
      </c>
      <c r="AE64" s="35">
        <v>39.1669479650523</v>
      </c>
      <c r="AF64" s="167">
        <v>3.18626330735623</v>
      </c>
      <c r="AG64" s="35">
        <v>-4.45091212634038</v>
      </c>
      <c r="AH64" s="167">
        <v>4.69261163874039</v>
      </c>
      <c r="AI64" s="35">
        <v>41.8474964200639</v>
      </c>
      <c r="AJ64" s="167">
        <v>1.79800443088004</v>
      </c>
      <c r="AK64" s="35">
        <v>41.1068243075062</v>
      </c>
      <c r="AL64" s="167">
        <v>2.01580350122485</v>
      </c>
      <c r="AM64" s="35">
        <v>39.4427361388084</v>
      </c>
      <c r="AN64" s="167">
        <v>4.85216468788801</v>
      </c>
      <c r="AO64" s="35">
        <v>-2.35892027671308</v>
      </c>
      <c r="AP64" s="167">
        <v>5.08949129333087</v>
      </c>
      <c r="AQ64" s="103"/>
      <c r="AR64" s="103"/>
      <c r="AS64" s="103"/>
      <c r="AT64" s="192"/>
      <c r="GM64" s="103"/>
      <c r="GN64" s="103"/>
      <c r="GO64" s="103"/>
      <c r="GP64" s="103"/>
    </row>
    <row customHeight="1" ht="13" r="65">
      <c r="A65" s="186" t="s">
        <v>359</v>
      </c>
      <c r="B65" s="159" t="n">
        <v>2</v>
      </c>
      <c r="C65" s="40">
        <v>33.3720255273603</v>
      </c>
      <c r="D65" s="168">
        <v>0.43179808963041</v>
      </c>
      <c r="E65" s="40">
        <v>35.1900634894809</v>
      </c>
      <c r="F65" s="168">
        <v>1.1912326691568</v>
      </c>
      <c r="G65" s="40">
        <v>32.2404669260832</v>
      </c>
      <c r="H65" s="168">
        <v>0.681416286315681</v>
      </c>
      <c r="I65" s="40">
        <v>34.8223169626269</v>
      </c>
      <c r="J65" s="168">
        <v>0.8979228413001</v>
      </c>
      <c r="K65" s="40">
        <v>-0.0527685211651096</v>
      </c>
      <c r="L65" s="168">
        <v>1.58350067580444</v>
      </c>
      <c r="M65" s="40">
        <v>32.3717079825106</v>
      </c>
      <c r="N65" s="168">
        <v>0.455614672578771</v>
      </c>
      <c r="O65" s="40">
        <v>34.976349855143</v>
      </c>
      <c r="P65" s="168">
        <v>1.50469943114345</v>
      </c>
      <c r="Q65" s="40">
        <v>5.88598715562437</v>
      </c>
      <c r="R65" s="168">
        <v>1.60284253970555</v>
      </c>
      <c r="S65" s="40">
        <v>34.1771432207339</v>
      </c>
      <c r="T65" s="168">
        <v>0.700190681185609</v>
      </c>
      <c r="U65" s="40">
        <v>32.5510040514512</v>
      </c>
      <c r="V65" s="168">
        <v>0.879945021932762</v>
      </c>
      <c r="W65" s="40">
        <v>30.2473851543911</v>
      </c>
      <c r="X65" s="168">
        <v>1.40491483547368</v>
      </c>
      <c r="Y65" s="40">
        <v>-2.09880752917371</v>
      </c>
      <c r="Z65" s="168">
        <v>1.62940565262264</v>
      </c>
      <c r="AA65" s="40">
        <v>33.5280568019704</v>
      </c>
      <c r="AB65" s="168">
        <v>0.943660579190193</v>
      </c>
      <c r="AC65" s="40">
        <v>33.9300603804837</v>
      </c>
      <c r="AD65" s="168">
        <v>0.70592014667661</v>
      </c>
      <c r="AE65" s="40">
        <v>30.1364655074975</v>
      </c>
      <c r="AF65" s="168">
        <v>1.27098248020821</v>
      </c>
      <c r="AG65" s="40">
        <v>-1.82242227792335</v>
      </c>
      <c r="AH65" s="168">
        <v>1.74484068435854</v>
      </c>
      <c r="AI65" s="40">
        <v>32.4999540437114</v>
      </c>
      <c r="AJ65" s="168">
        <v>0.589871548303563</v>
      </c>
      <c r="AK65" s="40">
        <v>37.5181728259228</v>
      </c>
      <c r="AL65" s="168">
        <v>1.15404781218268</v>
      </c>
      <c r="AM65" s="40">
        <v>37.1650131081049</v>
      </c>
      <c r="AN65" s="168">
        <v>2.3876821393307</v>
      </c>
      <c r="AO65" s="40">
        <v>2.46331718965868</v>
      </c>
      <c r="AP65" s="168">
        <v>2.61014111439864</v>
      </c>
      <c r="AQ65" s="103"/>
      <c r="AR65" s="103"/>
      <c r="AS65" s="103"/>
      <c r="AT65" s="192"/>
      <c r="GM65" s="103"/>
      <c r="GN65" s="103"/>
      <c r="GO65" s="103"/>
      <c r="GP65" s="103"/>
    </row>
    <row customHeight="1" ht="13" r="66">
      <c r="A66" s="181" t="s">
        <v>360</v>
      </c>
      <c r="B66" s="156" t="n">
        <v>2</v>
      </c>
      <c r="C66" s="22">
        <v>21.8139654884848</v>
      </c>
      <c r="D66" s="165">
        <v>4.58835852435305</v>
      </c>
      <c r="E66" s="22">
        <v>43.6046514279006</v>
      </c>
      <c r="F66" s="165">
        <v>21.0841805051353</v>
      </c>
      <c r="G66" s="22">
        <v>13.0463553167115</v>
      </c>
      <c r="H66" s="165">
        <v>8.68301761726389</v>
      </c>
      <c r="I66" s="22">
        <v>21.1653879262367</v>
      </c>
      <c r="J66" s="165">
        <v>4.93751682384719</v>
      </c>
      <c r="K66" s="22">
        <v>-22.4392635016639</v>
      </c>
      <c r="L66" s="165">
        <v>21.3149956471982</v>
      </c>
      <c r="M66" s="22">
        <v>24.7726512612537</v>
      </c>
      <c r="N66" s="165">
        <v>5.12328892635526</v>
      </c>
      <c r="O66" s="22" t="inlineStr">
        <is>
          <t>c</t>
        </is>
      </c>
      <c r="P66" s="165" t="inlineStr">
        <is>
          <t>c</t>
        </is>
      </c>
      <c r="Q66" s="22" t="inlineStr">
        <is>
          <t>c</t>
        </is>
      </c>
      <c r="R66" s="165" t="inlineStr">
        <is>
          <t>c</t>
        </is>
      </c>
      <c r="S66" s="22">
        <v>17.7000924563942</v>
      </c>
      <c r="T66" s="165">
        <v>4.71152316992666</v>
      </c>
      <c r="U66" s="22">
        <v>25.9859250921932</v>
      </c>
      <c r="V66" s="165">
        <v>9.49385523983096</v>
      </c>
      <c r="W66" s="22">
        <v>24.7041877099989</v>
      </c>
      <c r="X66" s="165">
        <v>11.8949922145936</v>
      </c>
      <c r="Y66" s="22">
        <v>7.00409525360474</v>
      </c>
      <c r="Z66" s="165">
        <v>12.4337535378539</v>
      </c>
      <c r="AA66" s="22">
        <v>22.4170798645615</v>
      </c>
      <c r="AB66" s="165">
        <v>9.17978560075188</v>
      </c>
      <c r="AC66" s="22">
        <v>21.1162114965026</v>
      </c>
      <c r="AD66" s="165">
        <v>6.61792665752098</v>
      </c>
      <c r="AE66" s="22">
        <v>22.4153526703738</v>
      </c>
      <c r="AF66" s="165">
        <v>7.14424350076424</v>
      </c>
      <c r="AG66" s="22">
        <v>-0.00172719418766931</v>
      </c>
      <c r="AH66" s="165">
        <v>10.9387897575219</v>
      </c>
      <c r="AI66" s="22">
        <v>13.4720924922904</v>
      </c>
      <c r="AJ66" s="165">
        <v>4.69748846354018</v>
      </c>
      <c r="AK66" s="22">
        <v>22.1981829251715</v>
      </c>
      <c r="AL66" s="165">
        <v>6.01504123077296</v>
      </c>
      <c r="AM66" s="22">
        <v>33.2480533447097</v>
      </c>
      <c r="AN66" s="165">
        <v>13.1256306519752</v>
      </c>
      <c r="AO66" s="22">
        <v>19.7759608524193</v>
      </c>
      <c r="AP66" s="165">
        <v>14.2531435257682</v>
      </c>
      <c r="AQ66" s="103"/>
      <c r="AR66" s="103"/>
      <c r="AS66" s="103"/>
      <c r="AT66" s="192"/>
      <c r="GM66" s="103"/>
      <c r="GN66" s="103"/>
      <c r="GO66" s="103"/>
      <c r="GP66" s="103"/>
    </row>
    <row customHeight="1" ht="13" r="67">
      <c r="A67" s="181" t="s">
        <v>361</v>
      </c>
      <c r="B67" s="156" t="n">
        <v>2</v>
      </c>
      <c r="C67" s="22">
        <v>42.7360251044207</v>
      </c>
      <c r="D67" s="165">
        <v>8.31347352034229</v>
      </c>
      <c r="E67" s="22" t="inlineStr">
        <is>
          <t>c</t>
        </is>
      </c>
      <c r="F67" s="165" t="inlineStr">
        <is>
          <t>c</t>
        </is>
      </c>
      <c r="G67" s="22">
        <v>34.8747609103173</v>
      </c>
      <c r="H67" s="165">
        <v>9.86249568854981</v>
      </c>
      <c r="I67" s="22">
        <v>52.1336966085267</v>
      </c>
      <c r="J67" s="165">
        <v>13.4271372878379</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30.0708255992069</v>
      </c>
      <c r="T67" s="165">
        <v>13.5705159579376</v>
      </c>
      <c r="U67" s="22">
        <v>53.6140865961465</v>
      </c>
      <c r="V67" s="165">
        <v>11.0544302992412</v>
      </c>
      <c r="W67" s="22">
        <v>30.802281694728</v>
      </c>
      <c r="X67" s="165">
        <v>15.6784200949461</v>
      </c>
      <c r="Y67" s="22">
        <v>0.731456095521082</v>
      </c>
      <c r="Z67" s="165">
        <v>20.1771163133734</v>
      </c>
      <c r="AA67" s="22" t="inlineStr">
        <is>
          <t>c</t>
        </is>
      </c>
      <c r="AB67" s="165" t="inlineStr">
        <is>
          <t>c</t>
        </is>
      </c>
      <c r="AC67" s="22">
        <v>42.8463469624746</v>
      </c>
      <c r="AD67" s="165">
        <v>10.5179303102015</v>
      </c>
      <c r="AE67" s="22">
        <v>48.6208355519384</v>
      </c>
      <c r="AF67" s="165">
        <v>14.3869240788529</v>
      </c>
      <c r="AG67" s="22" t="inlineStr">
        <is>
          <t>c</t>
        </is>
      </c>
      <c r="AH67" s="165" t="inlineStr">
        <is>
          <t>c</t>
        </is>
      </c>
      <c r="AI67" s="22">
        <v>36.8804970233163</v>
      </c>
      <c r="AJ67" s="165">
        <v>19.6237964249332</v>
      </c>
      <c r="AK67" s="22">
        <v>44.6751655549743</v>
      </c>
      <c r="AL67" s="165">
        <v>10.3683181790657</v>
      </c>
      <c r="AM67" s="22">
        <v>43.059141507661</v>
      </c>
      <c r="AN67" s="165">
        <v>14.4044820621164</v>
      </c>
      <c r="AO67" s="22">
        <v>6.17864448434465</v>
      </c>
      <c r="AP67" s="165">
        <v>24.8752513767883</v>
      </c>
      <c r="AQ67" s="103"/>
      <c r="AR67" s="103"/>
      <c r="AS67" s="103"/>
      <c r="AT67" s="192"/>
      <c r="GM67" s="103"/>
      <c r="GN67" s="103"/>
      <c r="GO67" s="103"/>
      <c r="GP67" s="103"/>
    </row>
    <row customHeight="1" ht="13" r="68">
      <c r="A68" s="181" t="s">
        <v>362</v>
      </c>
      <c r="B68" s="156" t="n">
        <v>2</v>
      </c>
      <c r="C68" s="22">
        <v>15.7166769154229</v>
      </c>
      <c r="D68" s="165">
        <v>4.67354768733671</v>
      </c>
      <c r="E68" s="22" t="inlineStr">
        <is>
          <t>c</t>
        </is>
      </c>
      <c r="F68" s="165" t="inlineStr">
        <is>
          <t>c</t>
        </is>
      </c>
      <c r="G68" s="22">
        <v>23.2285578793653</v>
      </c>
      <c r="H68" s="165">
        <v>7.85230580597655</v>
      </c>
      <c r="I68" s="22">
        <v>7.24030957229676</v>
      </c>
      <c r="J68" s="165">
        <v>4.24585715622711</v>
      </c>
      <c r="K68" s="22" t="inlineStr">
        <is>
          <t>c</t>
        </is>
      </c>
      <c r="L68" s="165" t="inlineStr">
        <is>
          <t>c</t>
        </is>
      </c>
      <c r="M68" s="22">
        <v>17.1644486284443</v>
      </c>
      <c r="N68" s="165">
        <v>4.9454026065643</v>
      </c>
      <c r="O68" s="22" t="inlineStr">
        <is>
          <t>c</t>
        </is>
      </c>
      <c r="P68" s="165" t="inlineStr">
        <is>
          <t>c</t>
        </is>
      </c>
      <c r="Q68" s="22" t="inlineStr">
        <is>
          <t>c</t>
        </is>
      </c>
      <c r="R68" s="165" t="inlineStr">
        <is>
          <t>c</t>
        </is>
      </c>
      <c r="S68" s="22">
        <v>20.9577029383706</v>
      </c>
      <c r="T68" s="165">
        <v>9.45400521207337</v>
      </c>
      <c r="U68" s="22">
        <v>16.5381853223797</v>
      </c>
      <c r="V68" s="165">
        <v>7.58213887588727</v>
      </c>
      <c r="W68" s="22">
        <v>8.55077723422149</v>
      </c>
      <c r="X68" s="165">
        <v>7.13485447285462</v>
      </c>
      <c r="Y68" s="22">
        <v>-12.4069257041491</v>
      </c>
      <c r="Z68" s="165">
        <v>11.8169312027491</v>
      </c>
      <c r="AA68" s="22">
        <v>37.0674795771529</v>
      </c>
      <c r="AB68" s="165">
        <v>19.8227970956194</v>
      </c>
      <c r="AC68" s="22">
        <v>16.8285812893672</v>
      </c>
      <c r="AD68" s="165">
        <v>6.31748583164006</v>
      </c>
      <c r="AE68" s="22">
        <v>4.49657171707384</v>
      </c>
      <c r="AF68" s="165">
        <v>4.69699424711772</v>
      </c>
      <c r="AG68" s="22">
        <v>-32.570907860079</v>
      </c>
      <c r="AH68" s="165">
        <v>20.5035825881435</v>
      </c>
      <c r="AI68" s="22">
        <v>18.4705380256654</v>
      </c>
      <c r="AJ68" s="165">
        <v>12.0161447044139</v>
      </c>
      <c r="AK68" s="22">
        <v>16.7288500673673</v>
      </c>
      <c r="AL68" s="165">
        <v>5.85909939893921</v>
      </c>
      <c r="AM68" s="22">
        <v>9.90927156579505</v>
      </c>
      <c r="AN68" s="165">
        <v>8.23984763419869</v>
      </c>
      <c r="AO68" s="22">
        <v>-8.56126645987038</v>
      </c>
      <c r="AP68" s="165">
        <v>13.7929684510012</v>
      </c>
      <c r="AQ68" s="103"/>
      <c r="AR68" s="103"/>
      <c r="AS68" s="103"/>
      <c r="AT68" s="192"/>
      <c r="GM68" s="103"/>
      <c r="GN68" s="103"/>
      <c r="GO68" s="103"/>
      <c r="GP68" s="103"/>
    </row>
    <row customHeight="1" ht="13" r="69">
      <c r="A69" s="187" t="s">
        <v>363</v>
      </c>
      <c r="B69" s="171" t="n">
        <v>2</v>
      </c>
      <c r="C69" s="172">
        <v>32.4695294630271</v>
      </c>
      <c r="D69" s="173">
        <v>5.0097309476195</v>
      </c>
      <c r="E69" s="172">
        <v>20.8506165658099</v>
      </c>
      <c r="F69" s="173">
        <v>11.9716661116624</v>
      </c>
      <c r="G69" s="172">
        <v>34.1998707188048</v>
      </c>
      <c r="H69" s="173">
        <v>6.2540025422838</v>
      </c>
      <c r="I69" s="172">
        <v>35.5213243758966</v>
      </c>
      <c r="J69" s="173">
        <v>13.105758415356</v>
      </c>
      <c r="K69" s="172">
        <v>14.6707078100866</v>
      </c>
      <c r="L69" s="173">
        <v>17.0349490535557</v>
      </c>
      <c r="M69" s="172">
        <v>31.0348193050245</v>
      </c>
      <c r="N69" s="173">
        <v>5.02420495683817</v>
      </c>
      <c r="O69" s="172" t="inlineStr">
        <is>
          <t>c</t>
        </is>
      </c>
      <c r="P69" s="173" t="inlineStr">
        <is>
          <t>c</t>
        </is>
      </c>
      <c r="Q69" s="172" t="inlineStr">
        <is>
          <t>c</t>
        </is>
      </c>
      <c r="R69" s="173" t="inlineStr">
        <is>
          <t>c</t>
        </is>
      </c>
      <c r="S69" s="172">
        <v>31.9836755422104</v>
      </c>
      <c r="T69" s="173">
        <v>5.89272306676264</v>
      </c>
      <c r="U69" s="172">
        <v>34.3434826501406</v>
      </c>
      <c r="V69" s="173">
        <v>9.5664791491236</v>
      </c>
      <c r="W69" s="172" t="inlineStr">
        <is>
          <t>c</t>
        </is>
      </c>
      <c r="X69" s="173" t="inlineStr">
        <is>
          <t>c</t>
        </is>
      </c>
      <c r="Y69" s="172" t="inlineStr">
        <is>
          <t>c</t>
        </is>
      </c>
      <c r="Z69" s="173" t="inlineStr">
        <is>
          <t>c</t>
        </is>
      </c>
      <c r="AA69" s="172">
        <v>14.998934224737</v>
      </c>
      <c r="AB69" s="173">
        <v>10.7393756277867</v>
      </c>
      <c r="AC69" s="172">
        <v>37.8061519291877</v>
      </c>
      <c r="AD69" s="173">
        <v>5.8117295250814</v>
      </c>
      <c r="AE69" s="172">
        <v>9.7687695405513</v>
      </c>
      <c r="AF69" s="173">
        <v>10.3491115322255</v>
      </c>
      <c r="AG69" s="172">
        <v>-5.23016468418568</v>
      </c>
      <c r="AH69" s="173">
        <v>15.0522948745631</v>
      </c>
      <c r="AI69" s="172">
        <v>27.5813183318067</v>
      </c>
      <c r="AJ69" s="173">
        <v>5.91378031615013</v>
      </c>
      <c r="AK69" s="172">
        <v>36.3636333676773</v>
      </c>
      <c r="AL69" s="173">
        <v>7.5811782407884</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b.meanpct.d_tc4g24f3checked</t>
        </is>
      </c>
      <c r="D70" s="165" t="inlineStr">
        <is>
          <t>se.meanpct.d_tc4g24f3checked</t>
        </is>
      </c>
      <c r="E70" s="22" t="inlineStr">
        <is>
          <t>b.meanpct.d_tc4g24f3checked..schloc..1 Rural</t>
        </is>
      </c>
      <c r="F70" s="165" t="inlineStr">
        <is>
          <t>se.meanpct.d_tc4g24f3checked..schloc..1 Rural</t>
        </is>
      </c>
      <c r="G70" s="22" t="inlineStr">
        <is>
          <t>b.meanpct.d_tc4g24f3checked..schloc..2 Town</t>
        </is>
      </c>
      <c r="H70" s="165" t="inlineStr">
        <is>
          <t>se.meanpct.d_tc4g24f3checked..schloc..2 Town</t>
        </is>
      </c>
      <c r="I70" s="22" t="inlineStr">
        <is>
          <t>b.meanpct.d_tc4g24f3checked..schloc..3 City</t>
        </is>
      </c>
      <c r="J70" s="165" t="inlineStr">
        <is>
          <t>se.meanpct.d_tc4g24f3checked..schloc..3 City</t>
        </is>
      </c>
      <c r="K70" s="22" t="inlineStr">
        <is>
          <t>b.meanpct.d_tc4g24f3checked..schloc..(3 City-1 Rural)</t>
        </is>
      </c>
      <c r="L70" s="165" t="inlineStr">
        <is>
          <t>se.meanpct.d_tc4g24f3checked..schloc..(3 City-1 Rural)</t>
        </is>
      </c>
      <c r="M70" s="22" t="inlineStr">
        <is>
          <t>b.meanpct.d_tc4g24f3checked..schtype..1 Public</t>
        </is>
      </c>
      <c r="N70" s="165" t="inlineStr">
        <is>
          <t>se.meanpct.d_tc4g24f3checked..schtype..1 Public</t>
        </is>
      </c>
      <c r="O70" s="22" t="inlineStr">
        <is>
          <t>b.meanpct.d_tc4g24f3checked..schtype..2 Private</t>
        </is>
      </c>
      <c r="P70" s="165" t="inlineStr">
        <is>
          <t>se.meanpct.d_tc4g24f3checked..schtype..2 Private</t>
        </is>
      </c>
      <c r="Q70" s="22" t="inlineStr">
        <is>
          <t>b.meanpct.d_tc4g24f3checked..schtype..(2 Private-1 Public)</t>
        </is>
      </c>
      <c r="R70" s="165" t="inlineStr">
        <is>
          <t>se.meanpct.d_tc4g24f3checked..schtype..(2 Private-1 Public)</t>
        </is>
      </c>
      <c r="S70" s="22" t="inlineStr">
        <is>
          <t>b.meanpct.d_tc4g24f3checked..disadv..1 under_10pct</t>
        </is>
      </c>
      <c r="T70" s="165" t="inlineStr">
        <is>
          <t>se.meanpct.d_tc4g24f3checked..disadv..1 under_10pct</t>
        </is>
      </c>
      <c r="U70" s="22" t="inlineStr">
        <is>
          <t>b.meanpct.d_tc4g24f3checked..disadv..2 10_to_30pct</t>
        </is>
      </c>
      <c r="V70" s="165" t="inlineStr">
        <is>
          <t>se.meanpct.d_tc4g24f3checked..disadv..2 10_to_30pct</t>
        </is>
      </c>
      <c r="W70" s="22" t="inlineStr">
        <is>
          <t>b.meanpct.d_tc4g24f3checked..disadv..3 over_30pct</t>
        </is>
      </c>
      <c r="X70" s="165" t="inlineStr">
        <is>
          <t>se.meanpct.d_tc4g24f3checked..disadv..3 over_30pct</t>
        </is>
      </c>
      <c r="Y70" s="22" t="inlineStr">
        <is>
          <t>b.meanpct.d_tc4g24f3checked..disadv..(3 over_30pct-1 under_10pct)</t>
        </is>
      </c>
      <c r="Z70" s="165" t="inlineStr">
        <is>
          <t>se.meanpct.d_tc4g24f3checked..disadv..(3 over_30pct-1 under_10pct)</t>
        </is>
      </c>
      <c r="AA70" s="22" t="inlineStr">
        <is>
          <t>b.meanpct.d_tc4g24f3checked..diflang..1 None</t>
        </is>
      </c>
      <c r="AB70" s="165" t="inlineStr">
        <is>
          <t>se.meanpct.d_tc4g24f3checked..diflang..1 None</t>
        </is>
      </c>
      <c r="AC70" s="22" t="inlineStr">
        <is>
          <t>b.meanpct.d_tc4g24f3checked..diflang..2 0_to_10pct</t>
        </is>
      </c>
      <c r="AD70" s="165" t="inlineStr">
        <is>
          <t>se.meanpct.d_tc4g24f3checked..diflang..2 0_to_10pct</t>
        </is>
      </c>
      <c r="AE70" s="22" t="inlineStr">
        <is>
          <t>b.meanpct.d_tc4g24f3checked..diflang..3 over_10pct</t>
        </is>
      </c>
      <c r="AF70" s="165" t="inlineStr">
        <is>
          <t>se.meanpct.d_tc4g24f3checked..diflang..3 over_10pct</t>
        </is>
      </c>
      <c r="AG70" s="22" t="inlineStr">
        <is>
          <t>b.meanpct.d_tc4g24f3checked..diflang..(3 over_10pct-1 None)</t>
        </is>
      </c>
      <c r="AH70" s="165" t="inlineStr">
        <is>
          <t>se.meanpct.d_tc4g24f3checked..diflang..(3 over_10pct-1 None)</t>
        </is>
      </c>
      <c r="AI70" s="22" t="inlineStr">
        <is>
          <t>b.meanpct.d_tc4g24f3checked..spneed..1 under_10pct</t>
        </is>
      </c>
      <c r="AJ70" s="165" t="inlineStr">
        <is>
          <t>se.meanpct.d_tc4g24f3checked..spneed..1 under_10pct</t>
        </is>
      </c>
      <c r="AK70" s="22" t="inlineStr">
        <is>
          <t>b.meanpct.d_tc4g24f3checked..spneed..2 10_to_30pct</t>
        </is>
      </c>
      <c r="AL70" s="165" t="inlineStr">
        <is>
          <t>se.meanpct.d_tc4g24f3checked..spneed..2 10_to_30pct</t>
        </is>
      </c>
      <c r="AM70" s="22" t="inlineStr">
        <is>
          <t>b.meanpct.d_tc4g24f3checked..spneed..3 over_30pct</t>
        </is>
      </c>
      <c r="AN70" s="165" t="inlineStr">
        <is>
          <t>se.meanpct.d_tc4g24f3checked..spneed..3 over_30pct</t>
        </is>
      </c>
      <c r="AO70" s="22" t="inlineStr">
        <is>
          <t>b.meanpct.d_tc4g24f3checked..spneed..(3 over_30pct-1 under_10pct)</t>
        </is>
      </c>
      <c r="AP70" s="165" t="inlineStr">
        <is>
          <t>se.meanpct.d_tc4g24f3checked..spneed..(3 over_30pct-1 under_10pct)</t>
        </is>
      </c>
      <c r="AQ70" s="22" t="inlineStr">
        <is>
          <t>b.(meanpct.d_tc4g24f3checked_isc1)-(meanpct.d_tc4g24f3checked_isc2)</t>
        </is>
      </c>
      <c r="AR70" s="165" t="inlineStr">
        <is>
          <t>se.(meanpct.d_tc4g24f3checked_isc1)-(meanpct.d_tc4g24f3checked_isc2)</t>
        </is>
      </c>
      <c r="AS70" s="103" t="inlineStr">
        <is>
          <t>b.(meanpct.d_tc4g24f3checked_isc3)-(meanpct.d_tc4g24f3checked_isc2)</t>
        </is>
      </c>
      <c r="AT70" s="192" t="inlineStr">
        <is>
          <t>se.(meanpct.d_tc4g24f3checked_isc3)-(meanpct.d_tc4g24f3checked_isc2)</t>
        </is>
      </c>
      <c r="GO70" s="103"/>
      <c r="GP70" s="103"/>
    </row>
    <row customHeight="1" ht="13" r="71">
      <c r="A71" s="181" t="s">
        <v>307</v>
      </c>
      <c r="B71" s="160" t="n">
        <v>1</v>
      </c>
      <c r="C71" s="22">
        <v>37.2791447271442</v>
      </c>
      <c r="D71" s="165">
        <v>4.08599711617145</v>
      </c>
      <c r="E71" s="22">
        <v>51.2766179156313</v>
      </c>
      <c r="F71" s="165">
        <v>12.0777810382393</v>
      </c>
      <c r="G71" s="22">
        <v>38.9700686758223</v>
      </c>
      <c r="H71" s="165">
        <v>8.69726297044629</v>
      </c>
      <c r="I71" s="22">
        <v>34.6657382360586</v>
      </c>
      <c r="J71" s="165">
        <v>5.30556748595805</v>
      </c>
      <c r="K71" s="22">
        <v>-16.6108796795727</v>
      </c>
      <c r="L71" s="165">
        <v>13.3942086189736</v>
      </c>
      <c r="M71" s="22">
        <v>35.0342755704312</v>
      </c>
      <c r="N71" s="165">
        <v>4.80771737907511</v>
      </c>
      <c r="O71" s="22">
        <v>40.2255131472241</v>
      </c>
      <c r="P71" s="165">
        <v>7.53931255721388</v>
      </c>
      <c r="Q71" s="22">
        <v>5.19123757679288</v>
      </c>
      <c r="R71" s="165">
        <v>8.97848451775551</v>
      </c>
      <c r="S71" s="22">
        <v>39.7433855194679</v>
      </c>
      <c r="T71" s="165">
        <v>6.27548217115844</v>
      </c>
      <c r="U71" s="22">
        <v>40.9471784633833</v>
      </c>
      <c r="V71" s="165">
        <v>8.27755331216169</v>
      </c>
      <c r="W71" s="22">
        <v>31.0963353102752</v>
      </c>
      <c r="X71" s="165">
        <v>7.20320262331219</v>
      </c>
      <c r="Y71" s="22">
        <v>-8.64705020919276</v>
      </c>
      <c r="Z71" s="165">
        <v>9.26498171514293</v>
      </c>
      <c r="AA71" s="22">
        <v>27.7263025344037</v>
      </c>
      <c r="AB71" s="165">
        <v>11.8054988369063</v>
      </c>
      <c r="AC71" s="22">
        <v>40.8686238686748</v>
      </c>
      <c r="AD71" s="165">
        <v>5.51652135496774</v>
      </c>
      <c r="AE71" s="22">
        <v>32.6635305284633</v>
      </c>
      <c r="AF71" s="165">
        <v>7.70760639186148</v>
      </c>
      <c r="AG71" s="22">
        <v>4.93722799405953</v>
      </c>
      <c r="AH71" s="165">
        <v>14.815847836006</v>
      </c>
      <c r="AI71" s="22">
        <v>43.7393876635057</v>
      </c>
      <c r="AJ71" s="165">
        <v>7.82620948762169</v>
      </c>
      <c r="AK71" s="22">
        <v>34.4269055429612</v>
      </c>
      <c r="AL71" s="165">
        <v>5.78432410171084</v>
      </c>
      <c r="AM71" s="22">
        <v>35.6206898897196</v>
      </c>
      <c r="AN71" s="165">
        <v>9.10933621015499</v>
      </c>
      <c r="AO71" s="22">
        <v>-8.11869777378609</v>
      </c>
      <c r="AP71" s="165">
        <v>11.9193054311705</v>
      </c>
      <c r="AQ71" s="22">
        <v>12.7191952661652</v>
      </c>
      <c r="AR71" s="165">
        <v>5.15915604949195</v>
      </c>
      <c r="AS71" s="103"/>
      <c r="AT71" s="192"/>
      <c r="GO71" s="103"/>
      <c r="GP71" s="103"/>
    </row>
    <row customHeight="1" ht="13" r="72">
      <c r="A72" s="181" t="s">
        <v>311</v>
      </c>
      <c r="B72" s="160" t="n">
        <v>1</v>
      </c>
      <c r="C72" s="22">
        <v>35.2177739261782</v>
      </c>
      <c r="D72" s="165">
        <v>3.15749099734474</v>
      </c>
      <c r="E72" s="22">
        <v>35.5973931049308</v>
      </c>
      <c r="F72" s="165">
        <v>7.71173093518569</v>
      </c>
      <c r="G72" s="22">
        <v>32.0495131840148</v>
      </c>
      <c r="H72" s="165">
        <v>3.49928187933799</v>
      </c>
      <c r="I72" s="22">
        <v>48.2395941452727</v>
      </c>
      <c r="J72" s="165">
        <v>8.10380457885379</v>
      </c>
      <c r="K72" s="22">
        <v>12.6422010403419</v>
      </c>
      <c r="L72" s="165">
        <v>10.9558034165776</v>
      </c>
      <c r="M72" s="22">
        <v>30.6170536186181</v>
      </c>
      <c r="N72" s="165">
        <v>3.90956972253178</v>
      </c>
      <c r="O72" s="22">
        <v>39.9459280350247</v>
      </c>
      <c r="P72" s="165">
        <v>4.77960276004056</v>
      </c>
      <c r="Q72" s="22">
        <v>9.32887441640661</v>
      </c>
      <c r="R72" s="165">
        <v>6.02743034158604</v>
      </c>
      <c r="S72" s="22">
        <v>33.7292425661109</v>
      </c>
      <c r="T72" s="165">
        <v>4.65158149146973</v>
      </c>
      <c r="U72" s="22">
        <v>38.2400139336668</v>
      </c>
      <c r="V72" s="165">
        <v>4.98824653714099</v>
      </c>
      <c r="W72" s="22">
        <v>33.0174193136813</v>
      </c>
      <c r="X72" s="165">
        <v>5.39142132286298</v>
      </c>
      <c r="Y72" s="22">
        <v>-0.711823252429646</v>
      </c>
      <c r="Z72" s="165">
        <v>7.03879192410739</v>
      </c>
      <c r="AA72" s="22">
        <v>25.9209445045281</v>
      </c>
      <c r="AB72" s="165">
        <v>10.9893285968637</v>
      </c>
      <c r="AC72" s="22">
        <v>39.6348960960838</v>
      </c>
      <c r="AD72" s="165">
        <v>4.46399194077845</v>
      </c>
      <c r="AE72" s="22">
        <v>31.5145368820814</v>
      </c>
      <c r="AF72" s="165">
        <v>4.603767351129</v>
      </c>
      <c r="AG72" s="22">
        <v>5.59359237755325</v>
      </c>
      <c r="AH72" s="165">
        <v>12.1061358684445</v>
      </c>
      <c r="AI72" s="22">
        <v>35.0372834241015</v>
      </c>
      <c r="AJ72" s="165">
        <v>4.78764687162539</v>
      </c>
      <c r="AK72" s="22">
        <v>35.4112206338812</v>
      </c>
      <c r="AL72" s="165">
        <v>4.65354721110853</v>
      </c>
      <c r="AM72" s="22">
        <v>34.9001945176923</v>
      </c>
      <c r="AN72" s="165">
        <v>6.51549279962861</v>
      </c>
      <c r="AO72" s="22">
        <v>-0.137088906409126</v>
      </c>
      <c r="AP72" s="165">
        <v>7.42769671052077</v>
      </c>
      <c r="AQ72" s="22">
        <v>1.70081104322068</v>
      </c>
      <c r="AR72" s="165">
        <v>4.36306538357574</v>
      </c>
      <c r="AS72" s="103"/>
      <c r="AT72" s="192"/>
      <c r="GO72" s="103"/>
      <c r="GP72" s="103"/>
    </row>
    <row customHeight="1" ht="13" r="73">
      <c r="A73" s="183" t="s">
        <v>313</v>
      </c>
      <c r="B73" s="160" t="n">
        <v>1</v>
      </c>
      <c r="C73" s="22">
        <v>36.8140453855057</v>
      </c>
      <c r="D73" s="165">
        <v>4.23150188305545</v>
      </c>
      <c r="E73" s="22">
        <v>39.5473733103005</v>
      </c>
      <c r="F73" s="165">
        <v>9.99976691000911</v>
      </c>
      <c r="G73" s="22">
        <v>37.1026378326888</v>
      </c>
      <c r="H73" s="165">
        <v>5.80143792990467</v>
      </c>
      <c r="I73" s="22">
        <v>34.0937857390005</v>
      </c>
      <c r="J73" s="165">
        <v>8.73728105094004</v>
      </c>
      <c r="K73" s="22">
        <v>-5.45358757130003</v>
      </c>
      <c r="L73" s="165">
        <v>12.8388838953821</v>
      </c>
      <c r="M73" s="22">
        <v>28.6256365259038</v>
      </c>
      <c r="N73" s="165">
        <v>4.34259757311853</v>
      </c>
      <c r="O73" s="22">
        <v>50.0739092403879</v>
      </c>
      <c r="P73" s="165">
        <v>8.52355507072904</v>
      </c>
      <c r="Q73" s="22">
        <v>21.4482727144841</v>
      </c>
      <c r="R73" s="165">
        <v>9.57446641203441</v>
      </c>
      <c r="S73" s="22">
        <v>34.2066605517175</v>
      </c>
      <c r="T73" s="165">
        <v>6.96015587526684</v>
      </c>
      <c r="U73" s="22">
        <v>40.0259629721795</v>
      </c>
      <c r="V73" s="165">
        <v>8.0112362577354</v>
      </c>
      <c r="W73" s="22">
        <v>37.9157945989616</v>
      </c>
      <c r="X73" s="165">
        <v>6.98367267602979</v>
      </c>
      <c r="Y73" s="22">
        <v>3.70913404724408</v>
      </c>
      <c r="Z73" s="165">
        <v>10.0570768700812</v>
      </c>
      <c r="AA73" s="22">
        <v>36.9111702611704</v>
      </c>
      <c r="AB73" s="165">
        <v>14.2912504545548</v>
      </c>
      <c r="AC73" s="22">
        <v>36.6936208654757</v>
      </c>
      <c r="AD73" s="165">
        <v>6.22614891919693</v>
      </c>
      <c r="AE73" s="22">
        <v>37.3232421977917</v>
      </c>
      <c r="AF73" s="165">
        <v>5.84812447817253</v>
      </c>
      <c r="AG73" s="22">
        <v>0.412071936621331</v>
      </c>
      <c r="AH73" s="165">
        <v>15.0920387909356</v>
      </c>
      <c r="AI73" s="22">
        <v>41.5058267538018</v>
      </c>
      <c r="AJ73" s="165">
        <v>7.37873109768792</v>
      </c>
      <c r="AK73" s="22">
        <v>31.3972438300896</v>
      </c>
      <c r="AL73" s="165">
        <v>5.61878155448423</v>
      </c>
      <c r="AM73" s="22">
        <v>42.8416989994781</v>
      </c>
      <c r="AN73" s="165">
        <v>8.39224564413258</v>
      </c>
      <c r="AO73" s="22">
        <v>1.33587224567633</v>
      </c>
      <c r="AP73" s="165">
        <v>10.0400061246544</v>
      </c>
      <c r="AQ73" s="22">
        <v>-5.66215569223317</v>
      </c>
      <c r="AR73" s="165">
        <v>6.76807739720645</v>
      </c>
      <c r="AS73" s="103"/>
      <c r="AT73" s="192"/>
      <c r="GO73" s="103"/>
      <c r="GP73" s="103"/>
    </row>
    <row customHeight="1" ht="13" r="74">
      <c r="A74" s="181" t="s">
        <v>314</v>
      </c>
      <c r="B74" s="160" t="n">
        <v>1</v>
      </c>
      <c r="C74" s="22">
        <v>22.537509592946</v>
      </c>
      <c r="D74" s="165">
        <v>2.88329863450073</v>
      </c>
      <c r="E74" s="22">
        <v>10.2380332918962</v>
      </c>
      <c r="F74" s="165">
        <v>3.56835181192384</v>
      </c>
      <c r="G74" s="22">
        <v>20.9941639458426</v>
      </c>
      <c r="H74" s="165">
        <v>4.24100493582928</v>
      </c>
      <c r="I74" s="22">
        <v>29.8870755307398</v>
      </c>
      <c r="J74" s="165">
        <v>5.86583153788761</v>
      </c>
      <c r="K74" s="22">
        <v>19.6490422388437</v>
      </c>
      <c r="L74" s="165">
        <v>7.34020341205273</v>
      </c>
      <c r="M74" s="22">
        <v>21.9392413881861</v>
      </c>
      <c r="N74" s="165">
        <v>3.51423069507156</v>
      </c>
      <c r="O74" s="22">
        <v>24.4689113258073</v>
      </c>
      <c r="P74" s="165">
        <v>5.28101196777458</v>
      </c>
      <c r="Q74" s="22">
        <v>2.52966993762124</v>
      </c>
      <c r="R74" s="165">
        <v>6.43133430126857</v>
      </c>
      <c r="S74" s="22">
        <v>25.4394124104165</v>
      </c>
      <c r="T74" s="165">
        <v>4.24852250135653</v>
      </c>
      <c r="U74" s="22">
        <v>18.8060888501749</v>
      </c>
      <c r="V74" s="165">
        <v>6.17480484033073</v>
      </c>
      <c r="W74" s="22">
        <v>20.3482444822818</v>
      </c>
      <c r="X74" s="165">
        <v>6.07121988716686</v>
      </c>
      <c r="Y74" s="22">
        <v>-5.09116792813469</v>
      </c>
      <c r="Z74" s="165">
        <v>7.36650075363723</v>
      </c>
      <c r="AA74" s="22">
        <v>19.882493764258</v>
      </c>
      <c r="AB74" s="165">
        <v>3.96495573219586</v>
      </c>
      <c r="AC74" s="22">
        <v>26.1241044427361</v>
      </c>
      <c r="AD74" s="165">
        <v>6.2217657312336</v>
      </c>
      <c r="AE74" s="22">
        <v>23.6512305940429</v>
      </c>
      <c r="AF74" s="165">
        <v>7.8542408670395</v>
      </c>
      <c r="AG74" s="22">
        <v>3.7687368297849</v>
      </c>
      <c r="AH74" s="165">
        <v>8.67252481274794</v>
      </c>
      <c r="AI74" s="22">
        <v>23.4726330270296</v>
      </c>
      <c r="AJ74" s="165">
        <v>3.72978150639603</v>
      </c>
      <c r="AK74" s="22">
        <v>18.4708689732664</v>
      </c>
      <c r="AL74" s="165">
        <v>6.34987186032038</v>
      </c>
      <c r="AM74" s="22">
        <v>26.8447530060885</v>
      </c>
      <c r="AN74" s="165">
        <v>15.0131757109916</v>
      </c>
      <c r="AO74" s="22">
        <v>3.37211997905894</v>
      </c>
      <c r="AP74" s="165">
        <v>16.3356764315906</v>
      </c>
      <c r="AQ74" s="22">
        <v>0.030714998673119</v>
      </c>
      <c r="AR74" s="165">
        <v>4.28035412734882</v>
      </c>
      <c r="AS74" s="103"/>
      <c r="AT74" s="192"/>
      <c r="GO74" s="103"/>
      <c r="GP74" s="103"/>
    </row>
    <row customHeight="1" ht="13" r="75">
      <c r="A75" s="181" t="s">
        <v>325</v>
      </c>
      <c r="B75" s="160" t="n">
        <v>1</v>
      </c>
      <c r="C75" s="22">
        <v>33.1528291589992</v>
      </c>
      <c r="D75" s="165">
        <v>3.60958645638115</v>
      </c>
      <c r="E75" s="22">
        <v>39.3294775256792</v>
      </c>
      <c r="F75" s="165">
        <v>5.1815695313385</v>
      </c>
      <c r="G75" s="22">
        <v>34.5403010512056</v>
      </c>
      <c r="H75" s="165">
        <v>4.71276236038434</v>
      </c>
      <c r="I75" s="22">
        <v>12.886379910546</v>
      </c>
      <c r="J75" s="165">
        <v>6.77079226821588</v>
      </c>
      <c r="K75" s="22">
        <v>-26.4430976151333</v>
      </c>
      <c r="L75" s="165">
        <v>8.31767392380386</v>
      </c>
      <c r="M75" s="22">
        <v>33.5844838436678</v>
      </c>
      <c r="N75" s="165">
        <v>3.87145189372431</v>
      </c>
      <c r="O75" s="22">
        <v>30.7288627530685</v>
      </c>
      <c r="P75" s="165">
        <v>8.76543062553324</v>
      </c>
      <c r="Q75" s="22">
        <v>-2.85562109059934</v>
      </c>
      <c r="R75" s="165">
        <v>9.4110449097423</v>
      </c>
      <c r="S75" s="22">
        <v>41.2654898195464</v>
      </c>
      <c r="T75" s="165">
        <v>5.85332352968677</v>
      </c>
      <c r="U75" s="22">
        <v>25.946754137092</v>
      </c>
      <c r="V75" s="165">
        <v>6.90820995267023</v>
      </c>
      <c r="W75" s="22">
        <v>26.7696622781401</v>
      </c>
      <c r="X75" s="165">
        <v>6.02026896116196</v>
      </c>
      <c r="Y75" s="22">
        <v>-14.4958275414063</v>
      </c>
      <c r="Z75" s="165">
        <v>8.45470542804947</v>
      </c>
      <c r="AA75" s="22">
        <v>31.4401796379361</v>
      </c>
      <c r="AB75" s="165">
        <v>5.58228812297845</v>
      </c>
      <c r="AC75" s="22">
        <v>41.2179170092117</v>
      </c>
      <c r="AD75" s="165">
        <v>5.37603833885834</v>
      </c>
      <c r="AE75" s="22">
        <v>19.7409364095452</v>
      </c>
      <c r="AF75" s="165">
        <v>6.00892482452955</v>
      </c>
      <c r="AG75" s="22">
        <v>-11.6992432283908</v>
      </c>
      <c r="AH75" s="165">
        <v>8.4442710411318</v>
      </c>
      <c r="AI75" s="22">
        <v>39.016945337684</v>
      </c>
      <c r="AJ75" s="165">
        <v>5.60002142500263</v>
      </c>
      <c r="AK75" s="22">
        <v>34.7810445638459</v>
      </c>
      <c r="AL75" s="165">
        <v>5.49811832146059</v>
      </c>
      <c r="AM75" s="22">
        <v>13.3226340051884</v>
      </c>
      <c r="AN75" s="165">
        <v>5.81092236094167</v>
      </c>
      <c r="AO75" s="22">
        <v>-25.6943113324956</v>
      </c>
      <c r="AP75" s="165">
        <v>7.73567133773425</v>
      </c>
      <c r="AQ75" s="22">
        <v>5.57696801519219</v>
      </c>
      <c r="AR75" s="165">
        <v>5.2591610240292</v>
      </c>
      <c r="AS75" s="103"/>
      <c r="AT75" s="192"/>
      <c r="GO75" s="103"/>
      <c r="GP75" s="103"/>
    </row>
    <row customHeight="1" ht="13" r="76">
      <c r="A76" s="181" t="s">
        <v>330</v>
      </c>
      <c r="B76" s="160" t="n">
        <v>1</v>
      </c>
      <c r="C76" s="22">
        <v>30.8091415032477</v>
      </c>
      <c r="D76" s="165">
        <v>3.3386542884195</v>
      </c>
      <c r="E76" s="22" t="inlineStr">
        <is>
          <t>c</t>
        </is>
      </c>
      <c r="F76" s="165" t="inlineStr">
        <is>
          <t>c</t>
        </is>
      </c>
      <c r="G76" s="22">
        <v>26.8448178306248</v>
      </c>
      <c r="H76" s="165">
        <v>5.41908398246973</v>
      </c>
      <c r="I76" s="22">
        <v>33.7720717871168</v>
      </c>
      <c r="J76" s="165">
        <v>4.37929605614214</v>
      </c>
      <c r="K76" s="22" t="inlineStr">
        <is>
          <t>c</t>
        </is>
      </c>
      <c r="L76" s="165" t="inlineStr">
        <is>
          <t>c</t>
        </is>
      </c>
      <c r="M76" s="22">
        <v>31.2828150810302</v>
      </c>
      <c r="N76" s="165">
        <v>3.35920063992118</v>
      </c>
      <c r="O76" s="22" t="inlineStr">
        <is>
          <t>c</t>
        </is>
      </c>
      <c r="P76" s="165" t="inlineStr">
        <is>
          <t>c</t>
        </is>
      </c>
      <c r="Q76" s="22" t="inlineStr">
        <is>
          <t>c</t>
        </is>
      </c>
      <c r="R76" s="165" t="inlineStr">
        <is>
          <t>c</t>
        </is>
      </c>
      <c r="S76" s="22">
        <v>30.0177837648523</v>
      </c>
      <c r="T76" s="165">
        <v>3.62287939904485</v>
      </c>
      <c r="U76" s="22">
        <v>35.9031438722471</v>
      </c>
      <c r="V76" s="165">
        <v>9.1729337016755</v>
      </c>
      <c r="W76" s="22" t="inlineStr">
        <is>
          <t>c</t>
        </is>
      </c>
      <c r="X76" s="165" t="inlineStr">
        <is>
          <t>c</t>
        </is>
      </c>
      <c r="Y76" s="22" t="inlineStr">
        <is>
          <t>c</t>
        </is>
      </c>
      <c r="Z76" s="165" t="inlineStr">
        <is>
          <t>c</t>
        </is>
      </c>
      <c r="AA76" s="22">
        <v>26.9704612003949</v>
      </c>
      <c r="AB76" s="165">
        <v>4.59620235289785</v>
      </c>
      <c r="AC76" s="22">
        <v>33.9216240075816</v>
      </c>
      <c r="AD76" s="165">
        <v>5.01103075412471</v>
      </c>
      <c r="AE76" s="22" t="inlineStr">
        <is>
          <t>a</t>
        </is>
      </c>
      <c r="AF76" s="165" t="inlineStr">
        <is>
          <t>a</t>
        </is>
      </c>
      <c r="AG76" s="22" t="inlineStr">
        <is>
          <t>a</t>
        </is>
      </c>
      <c r="AH76" s="165" t="inlineStr">
        <is>
          <t>a</t>
        </is>
      </c>
      <c r="AI76" s="22">
        <v>33.3991046474256</v>
      </c>
      <c r="AJ76" s="165">
        <v>4.00013016977689</v>
      </c>
      <c r="AK76" s="22">
        <v>24.2276754067442</v>
      </c>
      <c r="AL76" s="165">
        <v>5.62640093323638</v>
      </c>
      <c r="AM76" s="22" t="inlineStr">
        <is>
          <t>c</t>
        </is>
      </c>
      <c r="AN76" s="165" t="inlineStr">
        <is>
          <t>c</t>
        </is>
      </c>
      <c r="AO76" s="22" t="inlineStr">
        <is>
          <t>c</t>
        </is>
      </c>
      <c r="AP76" s="165" t="inlineStr">
        <is>
          <t>c</t>
        </is>
      </c>
      <c r="AQ76" s="22">
        <v>-1.25507223230651</v>
      </c>
      <c r="AR76" s="165">
        <v>4.7981953398987</v>
      </c>
      <c r="AS76" s="103"/>
      <c r="AT76" s="192"/>
      <c r="GO76" s="103"/>
      <c r="GP76" s="103"/>
    </row>
    <row customHeight="1" ht="13" r="77">
      <c r="A77" s="181" t="s">
        <v>332</v>
      </c>
      <c r="B77" s="160" t="n">
        <v>1</v>
      </c>
      <c r="C77" s="22">
        <v>49.4538497741714</v>
      </c>
      <c r="D77" s="165">
        <v>3.4817931974312</v>
      </c>
      <c r="E77" s="22">
        <v>56.4847347636347</v>
      </c>
      <c r="F77" s="165">
        <v>17.4894113027427</v>
      </c>
      <c r="G77" s="22">
        <v>35.4485028234037</v>
      </c>
      <c r="H77" s="165">
        <v>10.2340770971306</v>
      </c>
      <c r="I77" s="22">
        <v>51.0196315985592</v>
      </c>
      <c r="J77" s="165">
        <v>3.96431816572184</v>
      </c>
      <c r="K77" s="22">
        <v>-5.46510316507553</v>
      </c>
      <c r="L77" s="165">
        <v>17.9181706061917</v>
      </c>
      <c r="M77" s="22">
        <v>49.4538497741714</v>
      </c>
      <c r="N77" s="165">
        <v>3.4817931974312</v>
      </c>
      <c r="O77" s="22" t="inlineStr">
        <is>
          <t>a</t>
        </is>
      </c>
      <c r="P77" s="165" t="inlineStr">
        <is>
          <t>a</t>
        </is>
      </c>
      <c r="Q77" s="22" t="inlineStr">
        <is>
          <t>a</t>
        </is>
      </c>
      <c r="R77" s="165" t="inlineStr">
        <is>
          <t>a</t>
        </is>
      </c>
      <c r="S77" s="22">
        <v>52.9034323170386</v>
      </c>
      <c r="T77" s="165">
        <v>4.26768507166904</v>
      </c>
      <c r="U77" s="22">
        <v>37.3689771581623</v>
      </c>
      <c r="V77" s="165">
        <v>8.40312737502919</v>
      </c>
      <c r="W77" s="22">
        <v>61.7967784617855</v>
      </c>
      <c r="X77" s="165">
        <v>14.8769517116756</v>
      </c>
      <c r="Y77" s="22">
        <v>8.89334614474683</v>
      </c>
      <c r="Z77" s="165">
        <v>15.5505060085334</v>
      </c>
      <c r="AA77" s="22">
        <v>50.7961172708315</v>
      </c>
      <c r="AB77" s="165">
        <v>5.23138865435325</v>
      </c>
      <c r="AC77" s="22">
        <v>50.3368359324431</v>
      </c>
      <c r="AD77" s="165">
        <v>6.01169819130867</v>
      </c>
      <c r="AE77" s="22" t="inlineStr">
        <is>
          <t>c</t>
        </is>
      </c>
      <c r="AF77" s="165" t="inlineStr">
        <is>
          <t>c</t>
        </is>
      </c>
      <c r="AG77" s="22" t="inlineStr">
        <is>
          <t>c</t>
        </is>
      </c>
      <c r="AH77" s="165" t="inlineStr">
        <is>
          <t>c</t>
        </is>
      </c>
      <c r="AI77" s="22">
        <v>48.7556611578945</v>
      </c>
      <c r="AJ77" s="165">
        <v>3.64675517870448</v>
      </c>
      <c r="AK77" s="22" t="inlineStr">
        <is>
          <t>c</t>
        </is>
      </c>
      <c r="AL77" s="165" t="inlineStr">
        <is>
          <t>c</t>
        </is>
      </c>
      <c r="AM77" s="22" t="inlineStr">
        <is>
          <t>c</t>
        </is>
      </c>
      <c r="AN77" s="165" t="inlineStr">
        <is>
          <t>c</t>
        </is>
      </c>
      <c r="AO77" s="22" t="inlineStr">
        <is>
          <t>c</t>
        </is>
      </c>
      <c r="AP77" s="165" t="inlineStr">
        <is>
          <t>c</t>
        </is>
      </c>
      <c r="AQ77" s="22">
        <v>4.31094331099298</v>
      </c>
      <c r="AR77" s="165">
        <v>5.38018519097598</v>
      </c>
      <c r="AS77" s="103"/>
      <c r="AT77" s="192"/>
      <c r="GO77" s="103"/>
      <c r="GP77" s="103"/>
    </row>
    <row customHeight="1" ht="13" r="78">
      <c r="A78" s="181" t="s">
        <v>338</v>
      </c>
      <c r="B78" s="160" t="n">
        <v>1</v>
      </c>
      <c r="C78" s="22">
        <v>30.5381278504744</v>
      </c>
      <c r="D78" s="165">
        <v>3.10587240507187</v>
      </c>
      <c r="E78" s="22">
        <v>32.8382761252169</v>
      </c>
      <c r="F78" s="165">
        <v>4.80862066671215</v>
      </c>
      <c r="G78" s="22">
        <v>23.2928546980696</v>
      </c>
      <c r="H78" s="165">
        <v>6.04856183340455</v>
      </c>
      <c r="I78" s="22">
        <v>33.3807139849347</v>
      </c>
      <c r="J78" s="165">
        <v>4.93620601762873</v>
      </c>
      <c r="K78" s="22">
        <v>0.54243785971773</v>
      </c>
      <c r="L78" s="165">
        <v>7.03399658846308</v>
      </c>
      <c r="M78" s="22">
        <v>32.4959948123984</v>
      </c>
      <c r="N78" s="165">
        <v>3.52578354680379</v>
      </c>
      <c r="O78" s="22">
        <v>23.2389795885526</v>
      </c>
      <c r="P78" s="165">
        <v>6.95591189185879</v>
      </c>
      <c r="Q78" s="22">
        <v>-9.25701522384579</v>
      </c>
      <c r="R78" s="165">
        <v>7.90012127395111</v>
      </c>
      <c r="S78" s="22">
        <v>23.5941393078083</v>
      </c>
      <c r="T78" s="165">
        <v>4.2142896072148</v>
      </c>
      <c r="U78" s="22">
        <v>38.1395743913758</v>
      </c>
      <c r="V78" s="165">
        <v>6.80051452629869</v>
      </c>
      <c r="W78" s="22">
        <v>36.3673661434521</v>
      </c>
      <c r="X78" s="165">
        <v>5.40004536258933</v>
      </c>
      <c r="Y78" s="22">
        <v>12.7732268356438</v>
      </c>
      <c r="Z78" s="165">
        <v>6.83004403950891</v>
      </c>
      <c r="AA78" s="22">
        <v>34.2705520805556</v>
      </c>
      <c r="AB78" s="165">
        <v>7.57340439274794</v>
      </c>
      <c r="AC78" s="22">
        <v>27.2950554385569</v>
      </c>
      <c r="AD78" s="165">
        <v>4.77526153744481</v>
      </c>
      <c r="AE78" s="22">
        <v>31.0851671939342</v>
      </c>
      <c r="AF78" s="165">
        <v>4.85818548514997</v>
      </c>
      <c r="AG78" s="22">
        <v>-3.18538488662142</v>
      </c>
      <c r="AH78" s="165">
        <v>8.94834190204323</v>
      </c>
      <c r="AI78" s="22">
        <v>30.431566728835</v>
      </c>
      <c r="AJ78" s="165">
        <v>3.17435068307595</v>
      </c>
      <c r="AK78" s="22">
        <v>35.4350168106062</v>
      </c>
      <c r="AL78" s="165">
        <v>16.0566474335149</v>
      </c>
      <c r="AM78" s="22" t="inlineStr">
        <is>
          <t>c</t>
        </is>
      </c>
      <c r="AN78" s="165" t="inlineStr">
        <is>
          <t>c</t>
        </is>
      </c>
      <c r="AO78" s="22" t="inlineStr">
        <is>
          <t>c</t>
        </is>
      </c>
      <c r="AP78" s="165" t="inlineStr">
        <is>
          <t>c</t>
        </is>
      </c>
      <c r="AQ78" s="22">
        <v>-4.48244938114918</v>
      </c>
      <c r="AR78" s="165">
        <v>4.19857661693025</v>
      </c>
      <c r="AS78" s="103"/>
      <c r="AT78" s="192"/>
      <c r="GO78" s="103"/>
      <c r="GP78" s="103"/>
    </row>
    <row customHeight="1" ht="13" r="79">
      <c r="A79" s="181" t="s">
        <v>343</v>
      </c>
      <c r="B79" s="160" t="n">
        <v>1</v>
      </c>
      <c r="C79" s="22">
        <v>2.37904718465664</v>
      </c>
      <c r="D79" s="165">
        <v>0.907456408024734</v>
      </c>
      <c r="E79" s="22">
        <v>0</v>
      </c>
      <c r="F79" s="165">
        <v>0</v>
      </c>
      <c r="G79" s="22">
        <v>1.22759487774328</v>
      </c>
      <c r="H79" s="165">
        <v>0.894316222723745</v>
      </c>
      <c r="I79" s="22">
        <v>3.82451278959388</v>
      </c>
      <c r="J79" s="165">
        <v>1.57682921882068</v>
      </c>
      <c r="K79" s="22">
        <v>3.82451278959388</v>
      </c>
      <c r="L79" s="165">
        <v>1.57682921882068</v>
      </c>
      <c r="M79" s="22">
        <v>1.3960544665053</v>
      </c>
      <c r="N79" s="165">
        <v>0.865531533010871</v>
      </c>
      <c r="O79" s="22">
        <v>11.6838523777827</v>
      </c>
      <c r="P79" s="165">
        <v>4.940532043913</v>
      </c>
      <c r="Q79" s="22">
        <v>10.2877979112774</v>
      </c>
      <c r="R79" s="165">
        <v>4.9886403499847</v>
      </c>
      <c r="S79" s="22">
        <v>2.13191669973463</v>
      </c>
      <c r="T79" s="165">
        <v>0.83946034729098</v>
      </c>
      <c r="U79" s="22">
        <v>0</v>
      </c>
      <c r="V79" s="165">
        <v>0</v>
      </c>
      <c r="W79" s="22">
        <v>13.0095795900658</v>
      </c>
      <c r="X79" s="165">
        <v>10.4152827461776</v>
      </c>
      <c r="Y79" s="22">
        <v>10.8776628903311</v>
      </c>
      <c r="Z79" s="165">
        <v>10.4632611572527</v>
      </c>
      <c r="AA79" s="22">
        <v>1.59180172383673</v>
      </c>
      <c r="AB79" s="165">
        <v>0.725357287333561</v>
      </c>
      <c r="AC79" s="22">
        <v>4.57115775219007</v>
      </c>
      <c r="AD79" s="165">
        <v>3.65795545106267</v>
      </c>
      <c r="AE79" s="22">
        <v>5.63671556417689</v>
      </c>
      <c r="AF79" s="165">
        <v>4.35432695804354</v>
      </c>
      <c r="AG79" s="22">
        <v>4.04491384034015</v>
      </c>
      <c r="AH79" s="165">
        <v>4.40010535586927</v>
      </c>
      <c r="AI79" s="22">
        <v>2.53712073695241</v>
      </c>
      <c r="AJ79" s="165">
        <v>1.02285202319737</v>
      </c>
      <c r="AK79" s="22" t="inlineStr">
        <is>
          <t>c</t>
        </is>
      </c>
      <c r="AL79" s="165" t="inlineStr">
        <is>
          <t>c</t>
        </is>
      </c>
      <c r="AM79" s="22" t="inlineStr">
        <is>
          <t>c</t>
        </is>
      </c>
      <c r="AN79" s="165" t="inlineStr">
        <is>
          <t>c</t>
        </is>
      </c>
      <c r="AO79" s="22" t="inlineStr">
        <is>
          <t>c</t>
        </is>
      </c>
      <c r="AP79" s="165" t="inlineStr">
        <is>
          <t>c</t>
        </is>
      </c>
      <c r="AQ79" s="22">
        <v>1.64451273455298</v>
      </c>
      <c r="AR79" s="165">
        <v>1.05781543358741</v>
      </c>
      <c r="AS79" s="103"/>
      <c r="AT79" s="192"/>
      <c r="GO79" s="103"/>
      <c r="GP79" s="103"/>
    </row>
    <row customHeight="1" ht="13" r="80">
      <c r="A80" s="181" t="s">
        <v>348</v>
      </c>
      <c r="B80" s="160" t="n">
        <v>1</v>
      </c>
      <c r="C80" s="22">
        <v>79.2213827575024</v>
      </c>
      <c r="D80" s="165">
        <v>3.14052439317245</v>
      </c>
      <c r="E80" s="22">
        <v>91.1992181182788</v>
      </c>
      <c r="F80" s="165">
        <v>3.93515659016141</v>
      </c>
      <c r="G80" s="22">
        <v>72.9436306755122</v>
      </c>
      <c r="H80" s="165">
        <v>4.5133719058962</v>
      </c>
      <c r="I80" s="22">
        <v>78.7380607377151</v>
      </c>
      <c r="J80" s="165">
        <v>8.06601034732209</v>
      </c>
      <c r="K80" s="22">
        <v>-12.4611573805638</v>
      </c>
      <c r="L80" s="165">
        <v>8.96001458572487</v>
      </c>
      <c r="M80" s="22">
        <v>79.6567758667885</v>
      </c>
      <c r="N80" s="165">
        <v>3.13215740941253</v>
      </c>
      <c r="O80" s="22" t="inlineStr">
        <is>
          <t>c</t>
        </is>
      </c>
      <c r="P80" s="165" t="inlineStr">
        <is>
          <t>c</t>
        </is>
      </c>
      <c r="Q80" s="22" t="inlineStr">
        <is>
          <t>c</t>
        </is>
      </c>
      <c r="R80" s="165" t="inlineStr">
        <is>
          <t>c</t>
        </is>
      </c>
      <c r="S80" s="22">
        <v>81.0047450917485</v>
      </c>
      <c r="T80" s="165">
        <v>4.37274763164479</v>
      </c>
      <c r="U80" s="22">
        <v>76.5545609602443</v>
      </c>
      <c r="V80" s="165">
        <v>7.03223901898182</v>
      </c>
      <c r="W80" s="22">
        <v>69.6597725291703</v>
      </c>
      <c r="X80" s="165">
        <v>13.6952268097253</v>
      </c>
      <c r="Y80" s="22">
        <v>-11.3449725625782</v>
      </c>
      <c r="Z80" s="165">
        <v>14.6668556898915</v>
      </c>
      <c r="AA80" s="22">
        <v>62.1437569348901</v>
      </c>
      <c r="AB80" s="165">
        <v>14.6311648114556</v>
      </c>
      <c r="AC80" s="22">
        <v>79.9286722261169</v>
      </c>
      <c r="AD80" s="165">
        <v>4.02265035819035</v>
      </c>
      <c r="AE80" s="22">
        <v>81.5782124552329</v>
      </c>
      <c r="AF80" s="165">
        <v>7.07272444496594</v>
      </c>
      <c r="AG80" s="22">
        <v>19.4344555203429</v>
      </c>
      <c r="AH80" s="165">
        <v>16.395063161589</v>
      </c>
      <c r="AI80" s="22">
        <v>73.5803849740319</v>
      </c>
      <c r="AJ80" s="165">
        <v>5.0762839777111</v>
      </c>
      <c r="AK80" s="22">
        <v>84.2826888070497</v>
      </c>
      <c r="AL80" s="165">
        <v>4.47788147590114</v>
      </c>
      <c r="AM80" s="22" t="inlineStr">
        <is>
          <t>c</t>
        </is>
      </c>
      <c r="AN80" s="165" t="inlineStr">
        <is>
          <t>c</t>
        </is>
      </c>
      <c r="AO80" s="22" t="inlineStr">
        <is>
          <t>c</t>
        </is>
      </c>
      <c r="AP80" s="165" t="inlineStr">
        <is>
          <t>c</t>
        </is>
      </c>
      <c r="AQ80" s="22">
        <v>3.48652928887191</v>
      </c>
      <c r="AR80" s="165">
        <v>4.46838955279112</v>
      </c>
      <c r="AS80" s="103"/>
      <c r="AT80" s="192"/>
      <c r="GO80" s="103"/>
      <c r="GP80" s="103"/>
    </row>
    <row customHeight="1" ht="13" r="81">
      <c r="A81" s="181" t="s">
        <v>350</v>
      </c>
      <c r="B81" s="160" t="n">
        <v>1</v>
      </c>
      <c r="C81" s="22">
        <v>29.8745895139489</v>
      </c>
      <c r="D81" s="165">
        <v>3.32658927487706</v>
      </c>
      <c r="E81" s="22">
        <v>31.1361270236955</v>
      </c>
      <c r="F81" s="165">
        <v>7.65746080268711</v>
      </c>
      <c r="G81" s="22">
        <v>27.9372390950823</v>
      </c>
      <c r="H81" s="165">
        <v>4.41711651345884</v>
      </c>
      <c r="I81" s="22">
        <v>32.8102490704069</v>
      </c>
      <c r="J81" s="165">
        <v>5.85597067867748</v>
      </c>
      <c r="K81" s="22">
        <v>1.67412204671148</v>
      </c>
      <c r="L81" s="165">
        <v>9.76183252272277</v>
      </c>
      <c r="M81" s="22">
        <v>29.4407768007242</v>
      </c>
      <c r="N81" s="165">
        <v>3.84015997784937</v>
      </c>
      <c r="O81" s="22">
        <v>31.7453142064879</v>
      </c>
      <c r="P81" s="165">
        <v>5.0240162065885</v>
      </c>
      <c r="Q81" s="22">
        <v>2.30453740576368</v>
      </c>
      <c r="R81" s="165">
        <v>5.86156250419044</v>
      </c>
      <c r="S81" s="22">
        <v>28.0264238901826</v>
      </c>
      <c r="T81" s="165">
        <v>3.69279481944008</v>
      </c>
      <c r="U81" s="22">
        <v>34.278185703184</v>
      </c>
      <c r="V81" s="165">
        <v>6.02972168990246</v>
      </c>
      <c r="W81" s="22">
        <v>28.0126984292789</v>
      </c>
      <c r="X81" s="165">
        <v>8.56330368139994</v>
      </c>
      <c r="Y81" s="22">
        <v>-0.0137254609036468</v>
      </c>
      <c r="Z81" s="165">
        <v>9.03481372982833</v>
      </c>
      <c r="AA81" s="22">
        <v>27.6599203561548</v>
      </c>
      <c r="AB81" s="165">
        <v>6.75093138321839</v>
      </c>
      <c r="AC81" s="22">
        <v>29.6732968668111</v>
      </c>
      <c r="AD81" s="165">
        <v>3.84813600411136</v>
      </c>
      <c r="AE81" s="22">
        <v>30.9577339061815</v>
      </c>
      <c r="AF81" s="165">
        <v>7.29572188015769</v>
      </c>
      <c r="AG81" s="22">
        <v>3.29781355002662</v>
      </c>
      <c r="AH81" s="165">
        <v>8.669544566821</v>
      </c>
      <c r="AI81" s="22">
        <v>26.8031191242526</v>
      </c>
      <c r="AJ81" s="165">
        <v>4.05473397505333</v>
      </c>
      <c r="AK81" s="22">
        <v>34.006723118936</v>
      </c>
      <c r="AL81" s="165">
        <v>5.33146802839373</v>
      </c>
      <c r="AM81" s="22">
        <v>33.5811809863684</v>
      </c>
      <c r="AN81" s="165">
        <v>12.0459084912206</v>
      </c>
      <c r="AO81" s="22">
        <v>6.77806186211577</v>
      </c>
      <c r="AP81" s="165">
        <v>12.7033895548923</v>
      </c>
      <c r="AQ81" s="22">
        <v>3.06064299465794</v>
      </c>
      <c r="AR81" s="165">
        <v>4.19005247563629</v>
      </c>
      <c r="AS81" s="103"/>
      <c r="AT81" s="192"/>
      <c r="GO81" s="103"/>
      <c r="GP81" s="103"/>
    </row>
    <row customHeight="1" ht="13" r="82">
      <c r="A82" s="181" t="s">
        <v>352</v>
      </c>
      <c r="B82" s="160" t="n">
        <v>1</v>
      </c>
      <c r="C82" s="22">
        <v>11.2999636206966</v>
      </c>
      <c r="D82" s="165">
        <v>2.08643572663681</v>
      </c>
      <c r="E82" s="22">
        <v>5.98364239325093</v>
      </c>
      <c r="F82" s="165">
        <v>2.11948672573846</v>
      </c>
      <c r="G82" s="22">
        <v>10.1835896548573</v>
      </c>
      <c r="H82" s="165">
        <v>3.9374506804671</v>
      </c>
      <c r="I82" s="22">
        <v>12.9491576762781</v>
      </c>
      <c r="J82" s="165">
        <v>2.99313211103645</v>
      </c>
      <c r="K82" s="22">
        <v>6.96551528302717</v>
      </c>
      <c r="L82" s="165">
        <v>3.61789972689501</v>
      </c>
      <c r="M82" s="22">
        <v>10.722645234082</v>
      </c>
      <c r="N82" s="165">
        <v>2.16573700802673</v>
      </c>
      <c r="O82" s="22">
        <v>16.165771466314</v>
      </c>
      <c r="P82" s="165">
        <v>7.93538751596544</v>
      </c>
      <c r="Q82" s="22">
        <v>5.443126232232</v>
      </c>
      <c r="R82" s="165">
        <v>8.31252402544997</v>
      </c>
      <c r="S82" s="22">
        <v>7.82467914924581</v>
      </c>
      <c r="T82" s="165">
        <v>2.33562193438475</v>
      </c>
      <c r="U82" s="22">
        <v>14.8187573660822</v>
      </c>
      <c r="V82" s="165">
        <v>4.65582288972944</v>
      </c>
      <c r="W82" s="22">
        <v>17.1463072219527</v>
      </c>
      <c r="X82" s="165">
        <v>5.65356974575809</v>
      </c>
      <c r="Y82" s="22">
        <v>9.32162807270689</v>
      </c>
      <c r="Z82" s="165">
        <v>6.02893229693219</v>
      </c>
      <c r="AA82" s="22">
        <v>8.0744514462095</v>
      </c>
      <c r="AB82" s="165">
        <v>2.43143198821547</v>
      </c>
      <c r="AC82" s="22">
        <v>13.6384006785183</v>
      </c>
      <c r="AD82" s="165">
        <v>3.56779108555896</v>
      </c>
      <c r="AE82" s="22">
        <v>13.319792775715</v>
      </c>
      <c r="AF82" s="165">
        <v>5.8412480103208</v>
      </c>
      <c r="AG82" s="22">
        <v>5.24534132950552</v>
      </c>
      <c r="AH82" s="165">
        <v>6.31909048867758</v>
      </c>
      <c r="AI82" s="22">
        <v>11.5337421233694</v>
      </c>
      <c r="AJ82" s="165">
        <v>2.18813957022161</v>
      </c>
      <c r="AK82" s="22">
        <v>3.43730370918856</v>
      </c>
      <c r="AL82" s="165">
        <v>2.61046388753385</v>
      </c>
      <c r="AM82" s="22" t="inlineStr">
        <is>
          <t>c</t>
        </is>
      </c>
      <c r="AN82" s="165" t="inlineStr">
        <is>
          <t>c</t>
        </is>
      </c>
      <c r="AO82" s="22" t="inlineStr">
        <is>
          <t>c</t>
        </is>
      </c>
      <c r="AP82" s="165" t="inlineStr">
        <is>
          <t>c</t>
        </is>
      </c>
      <c r="AQ82" s="22">
        <v>-0.664348022870168</v>
      </c>
      <c r="AR82" s="165">
        <v>3.03230375048265</v>
      </c>
      <c r="AS82" s="103"/>
      <c r="AT82" s="192"/>
      <c r="GO82" s="103"/>
      <c r="GP82" s="103"/>
    </row>
    <row customHeight="1" ht="13" r="83">
      <c r="A83" s="181" t="s">
        <v>353</v>
      </c>
      <c r="B83" s="160" t="n">
        <v>1</v>
      </c>
      <c r="C83" s="22">
        <v>24.5530815336631</v>
      </c>
      <c r="D83" s="165">
        <v>3.58217395300321</v>
      </c>
      <c r="E83" s="22" t="inlineStr">
        <is>
          <t>c</t>
        </is>
      </c>
      <c r="F83" s="165" t="inlineStr">
        <is>
          <t>c</t>
        </is>
      </c>
      <c r="G83" s="22">
        <v>11.6208582070636</v>
      </c>
      <c r="H83" s="165">
        <v>4.39788774457577</v>
      </c>
      <c r="I83" s="22">
        <v>27.7828686952612</v>
      </c>
      <c r="J83" s="165">
        <v>4.24034834190998</v>
      </c>
      <c r="K83" s="22" t="inlineStr">
        <is>
          <t>c</t>
        </is>
      </c>
      <c r="L83" s="165" t="inlineStr">
        <is>
          <t>c</t>
        </is>
      </c>
      <c r="M83" s="22">
        <v>14.012306881147</v>
      </c>
      <c r="N83" s="165">
        <v>6.27065564166037</v>
      </c>
      <c r="O83" s="22">
        <v>27.0905508372303</v>
      </c>
      <c r="P83" s="165">
        <v>4.07278187305325</v>
      </c>
      <c r="Q83" s="22">
        <v>13.0782439560833</v>
      </c>
      <c r="R83" s="165">
        <v>7.20115635844426</v>
      </c>
      <c r="S83" s="22">
        <v>26.8794463793123</v>
      </c>
      <c r="T83" s="165">
        <v>4.11253566024532</v>
      </c>
      <c r="U83" s="22">
        <v>21.4032832420889</v>
      </c>
      <c r="V83" s="165">
        <v>11.3213906894387</v>
      </c>
      <c r="W83" s="22">
        <v>0</v>
      </c>
      <c r="X83" s="165">
        <v>0</v>
      </c>
      <c r="Y83" s="22">
        <v>-26.8794463793123</v>
      </c>
      <c r="Z83" s="165">
        <v>4.11253566024532</v>
      </c>
      <c r="AA83" s="22">
        <v>13.2088750007078</v>
      </c>
      <c r="AB83" s="165">
        <v>6.55301038329188</v>
      </c>
      <c r="AC83" s="22">
        <v>33.6664011838012</v>
      </c>
      <c r="AD83" s="165">
        <v>5.76987388082794</v>
      </c>
      <c r="AE83" s="22">
        <v>19.4226855552256</v>
      </c>
      <c r="AF83" s="165">
        <v>5.92578931116646</v>
      </c>
      <c r="AG83" s="22">
        <v>6.21381055451786</v>
      </c>
      <c r="AH83" s="165">
        <v>9.15914664873033</v>
      </c>
      <c r="AI83" s="22">
        <v>22.2600768540194</v>
      </c>
      <c r="AJ83" s="165">
        <v>3.7624785251008</v>
      </c>
      <c r="AK83" s="22">
        <v>31.166284389719</v>
      </c>
      <c r="AL83" s="165">
        <v>9.46819698732437</v>
      </c>
      <c r="AM83" s="22" t="inlineStr">
        <is>
          <t>c</t>
        </is>
      </c>
      <c r="AN83" s="165" t="inlineStr">
        <is>
          <t>c</t>
        </is>
      </c>
      <c r="AO83" s="22" t="inlineStr">
        <is>
          <t>c</t>
        </is>
      </c>
      <c r="AP83" s="165" t="inlineStr">
        <is>
          <t>c</t>
        </is>
      </c>
      <c r="AQ83" s="22">
        <v>11.7448100226941</v>
      </c>
      <c r="AR83" s="165">
        <v>4.8578376371337</v>
      </c>
      <c r="AS83" s="103"/>
      <c r="AT83" s="192"/>
      <c r="GO83" s="103"/>
      <c r="GP83" s="103"/>
    </row>
    <row customHeight="1" ht="13" r="84">
      <c r="A84" s="77" t="s">
        <v>364</v>
      </c>
      <c r="B84" s="161" t="n">
        <v>1</v>
      </c>
      <c r="C84" s="51">
        <v>32.1930367619691</v>
      </c>
      <c r="D84" s="169">
        <v>0.912343358049107</v>
      </c>
      <c r="E84" s="51">
        <v>35.4083520262214</v>
      </c>
      <c r="F84" s="169">
        <v>2.55449038759848</v>
      </c>
      <c r="G84" s="51">
        <v>28.0044278932702</v>
      </c>
      <c r="H84" s="169">
        <v>1.61223123192192</v>
      </c>
      <c r="I84" s="51">
        <v>33.3296711802069</v>
      </c>
      <c r="J84" s="169">
        <v>1.58576826954946</v>
      </c>
      <c r="K84" s="51">
        <v>-1.56824065821094</v>
      </c>
      <c r="L84" s="169">
        <v>3.1371731047883</v>
      </c>
      <c r="M84" s="51">
        <v>30.8030227781459</v>
      </c>
      <c r="N84" s="169">
        <v>1.08938382136262</v>
      </c>
      <c r="O84" s="51">
        <v>27.2548537486102</v>
      </c>
      <c r="P84" s="169">
        <v>2.11403286417647</v>
      </c>
      <c r="Q84" s="51">
        <v>4.00565012463689</v>
      </c>
      <c r="R84" s="169">
        <v>2.45825392261877</v>
      </c>
      <c r="S84" s="51">
        <v>32.7133414096221</v>
      </c>
      <c r="T84" s="169">
        <v>1.23113340684526</v>
      </c>
      <c r="U84" s="51">
        <v>31.8672098398085</v>
      </c>
      <c r="V84" s="169">
        <v>2.0681359617708</v>
      </c>
      <c r="W84" s="51">
        <v>30.6567421600076</v>
      </c>
      <c r="X84" s="169">
        <v>2.58071592381033</v>
      </c>
      <c r="Y84" s="51">
        <v>-2.30164994459352</v>
      </c>
      <c r="Z84" s="169">
        <v>2.8878269977883</v>
      </c>
      <c r="AA84" s="51">
        <v>27.4738213712256</v>
      </c>
      <c r="AB84" s="169">
        <v>2.23900543076309</v>
      </c>
      <c r="AC84" s="51">
        <v>35.0730821252271</v>
      </c>
      <c r="AD84" s="169">
        <v>1.42501593212036</v>
      </c>
      <c r="AE84" s="51">
        <v>28.9570541864599</v>
      </c>
      <c r="AF84" s="169">
        <v>1.98354839323525</v>
      </c>
      <c r="AG84" s="51">
        <v>3.76512638811185</v>
      </c>
      <c r="AH84" s="169">
        <v>3.28603103112705</v>
      </c>
      <c r="AI84" s="51">
        <v>32.5472521499251</v>
      </c>
      <c r="AJ84" s="169">
        <v>1.26660895386058</v>
      </c>
      <c r="AK84" s="51">
        <v>33.5645731956198</v>
      </c>
      <c r="AL84" s="169">
        <v>2.36658751939062</v>
      </c>
      <c r="AM84" s="51">
        <v>28.8538904810114</v>
      </c>
      <c r="AN84" s="169">
        <v>4.60303303314027</v>
      </c>
      <c r="AO84" s="51">
        <v>-4.75998323430323</v>
      </c>
      <c r="AP84" s="169">
        <v>5.23569121355118</v>
      </c>
      <c r="AQ84" s="51">
        <v>2.42849838936459</v>
      </c>
      <c r="AR84" s="169">
        <v>1.31451402980728</v>
      </c>
      <c r="AS84" s="103"/>
      <c r="AT84" s="192"/>
      <c r="GO84" s="103"/>
      <c r="GP84" s="103"/>
    </row>
    <row customHeight="1" ht="13" r="85">
      <c r="A85" s="181" t="s">
        <v>65</v>
      </c>
      <c r="B85" s="160" t="n">
        <v>1</v>
      </c>
      <c r="C85" s="22">
        <v>34.2011852450023</v>
      </c>
      <c r="D85" s="165">
        <v>4.33647795186462</v>
      </c>
      <c r="E85" s="22">
        <v>32.7116749359646</v>
      </c>
      <c r="F85" s="165">
        <v>10.3983491776695</v>
      </c>
      <c r="G85" s="22">
        <v>29.4648519054714</v>
      </c>
      <c r="H85" s="165">
        <v>4.79225214374593</v>
      </c>
      <c r="I85" s="22">
        <v>67.0403486419786</v>
      </c>
      <c r="J85" s="165">
        <v>13.1590594811965</v>
      </c>
      <c r="K85" s="22">
        <v>34.328673706014</v>
      </c>
      <c r="L85" s="165">
        <v>17.1017119989783</v>
      </c>
      <c r="M85" s="22">
        <v>32.4158116677175</v>
      </c>
      <c r="N85" s="165">
        <v>6.45752150439979</v>
      </c>
      <c r="O85" s="22">
        <v>35.5807382033323</v>
      </c>
      <c r="P85" s="165">
        <v>5.80934979570235</v>
      </c>
      <c r="Q85" s="22">
        <v>3.16492653561476</v>
      </c>
      <c r="R85" s="165">
        <v>8.63226637528081</v>
      </c>
      <c r="S85" s="22">
        <v>33.417833398387</v>
      </c>
      <c r="T85" s="165">
        <v>6.50459456435021</v>
      </c>
      <c r="U85" s="22">
        <v>37.4687700607007</v>
      </c>
      <c r="V85" s="165">
        <v>6.66485929792865</v>
      </c>
      <c r="W85" s="22">
        <v>28.0066365946207</v>
      </c>
      <c r="X85" s="165">
        <v>8.1860689706791</v>
      </c>
      <c r="Y85" s="22">
        <v>-5.41119680376625</v>
      </c>
      <c r="Z85" s="165">
        <v>10.5210316813374</v>
      </c>
      <c r="AA85" s="22" t="inlineStr">
        <is>
          <t>c</t>
        </is>
      </c>
      <c r="AB85" s="165" t="inlineStr">
        <is>
          <t>c</t>
        </is>
      </c>
      <c r="AC85" s="22">
        <v>41.1329172158804</v>
      </c>
      <c r="AD85" s="165">
        <v>5.88801254072253</v>
      </c>
      <c r="AE85" s="22">
        <v>27.4831168680766</v>
      </c>
      <c r="AF85" s="165">
        <v>5.94322285466379</v>
      </c>
      <c r="AG85" s="22" t="inlineStr">
        <is>
          <t>c</t>
        </is>
      </c>
      <c r="AH85" s="165" t="inlineStr">
        <is>
          <t>c</t>
        </is>
      </c>
      <c r="AI85" s="22">
        <v>31.7254221243981</v>
      </c>
      <c r="AJ85" s="165">
        <v>6.21565101979346</v>
      </c>
      <c r="AK85" s="22">
        <v>38.143237567663</v>
      </c>
      <c r="AL85" s="165">
        <v>6.42701323699593</v>
      </c>
      <c r="AM85" s="22">
        <v>28.3388768563728</v>
      </c>
      <c r="AN85" s="165">
        <v>9.47211110801511</v>
      </c>
      <c r="AO85" s="22">
        <v>-3.38654526802526</v>
      </c>
      <c r="AP85" s="165">
        <v>11.0014347776402</v>
      </c>
      <c r="AQ85" s="22">
        <v>6.15398292404998</v>
      </c>
      <c r="AR85" s="165">
        <v>5.75075100280409</v>
      </c>
      <c r="AS85" s="103"/>
      <c r="AT85" s="192"/>
      <c r="GO85" s="103"/>
      <c r="GP85" s="103"/>
    </row>
    <row customHeight="1" ht="13" r="86">
      <c r="A86" s="181" t="s">
        <v>361</v>
      </c>
      <c r="B86" s="160" t="n">
        <v>1</v>
      </c>
      <c r="C86" s="22">
        <v>30.6649891406741</v>
      </c>
      <c r="D86" s="165">
        <v>4.75892134795306</v>
      </c>
      <c r="E86" s="22">
        <v>28.3932215149859</v>
      </c>
      <c r="F86" s="165">
        <v>10.2052363539606</v>
      </c>
      <c r="G86" s="22">
        <v>31.8282763089789</v>
      </c>
      <c r="H86" s="165">
        <v>5.66681319850054</v>
      </c>
      <c r="I86" s="22">
        <v>27.3891640804449</v>
      </c>
      <c r="J86" s="165">
        <v>11.1950393760895</v>
      </c>
      <c r="K86" s="22">
        <v>-1.00405743454095</v>
      </c>
      <c r="L86" s="165">
        <v>15.1435035863744</v>
      </c>
      <c r="M86" s="22" t="inlineStr">
        <is>
          <t>w</t>
        </is>
      </c>
      <c r="N86" s="165" t="inlineStr">
        <is>
          <t>w</t>
        </is>
      </c>
      <c r="O86" s="22" t="inlineStr">
        <is>
          <t>w</t>
        </is>
      </c>
      <c r="P86" s="165" t="inlineStr">
        <is>
          <t>w</t>
        </is>
      </c>
      <c r="Q86" s="22" t="inlineStr">
        <is>
          <t>w</t>
        </is>
      </c>
      <c r="R86" s="165" t="inlineStr">
        <is>
          <t>w</t>
        </is>
      </c>
      <c r="S86" s="22">
        <v>34.2183470176927</v>
      </c>
      <c r="T86" s="165">
        <v>6.42407356017971</v>
      </c>
      <c r="U86" s="22">
        <v>12.4678389505511</v>
      </c>
      <c r="V86" s="165">
        <v>6.15205332953739</v>
      </c>
      <c r="W86" s="22">
        <v>35.3936648694455</v>
      </c>
      <c r="X86" s="165">
        <v>11.1984036870643</v>
      </c>
      <c r="Y86" s="22">
        <v>1.17531785175277</v>
      </c>
      <c r="Z86" s="165">
        <v>13.0190830903375</v>
      </c>
      <c r="AA86" s="22">
        <v>25.9719602112575</v>
      </c>
      <c r="AB86" s="165">
        <v>14.3721436783286</v>
      </c>
      <c r="AC86" s="22">
        <v>31.2459396314823</v>
      </c>
      <c r="AD86" s="165">
        <v>5.61366940662957</v>
      </c>
      <c r="AE86" s="22">
        <v>31.6637338019763</v>
      </c>
      <c r="AF86" s="165">
        <v>9.3646173377388</v>
      </c>
      <c r="AG86" s="22">
        <v>5.6917735907188</v>
      </c>
      <c r="AH86" s="165">
        <v>16.9050925777073</v>
      </c>
      <c r="AI86" s="22">
        <v>32.2385271841609</v>
      </c>
      <c r="AJ86" s="165">
        <v>8.30820034168242</v>
      </c>
      <c r="AK86" s="22">
        <v>28.8251570506517</v>
      </c>
      <c r="AL86" s="165">
        <v>6.63951845328392</v>
      </c>
      <c r="AM86" s="22">
        <v>32.7789938801386</v>
      </c>
      <c r="AN86" s="165">
        <v>9.16205613740856</v>
      </c>
      <c r="AO86" s="22">
        <v>0.540466695977649</v>
      </c>
      <c r="AP86" s="165">
        <v>12.1118382536347</v>
      </c>
      <c r="AQ86" s="22">
        <v>-12.0710359637467</v>
      </c>
      <c r="AR86" s="165">
        <v>9.57920530991145</v>
      </c>
      <c r="AS86" s="103"/>
      <c r="AT86" s="192"/>
      <c r="GO86" s="103"/>
      <c r="GP86" s="103"/>
    </row>
    <row customHeight="1" ht="13" r="87">
      <c r="A87" s="187" t="s">
        <v>362</v>
      </c>
      <c r="B87" s="175" t="n">
        <v>1</v>
      </c>
      <c r="C87" s="172">
        <v>28.2786018384909</v>
      </c>
      <c r="D87" s="173">
        <v>4.1481575100242</v>
      </c>
      <c r="E87" s="172">
        <v>27.9784043573868</v>
      </c>
      <c r="F87" s="173">
        <v>13.0147596002667</v>
      </c>
      <c r="G87" s="172">
        <v>30.2447911294963</v>
      </c>
      <c r="H87" s="173">
        <v>10.1704958070568</v>
      </c>
      <c r="I87" s="172">
        <v>27.3952268947527</v>
      </c>
      <c r="J87" s="173">
        <v>5.37663244804421</v>
      </c>
      <c r="K87" s="172">
        <v>-0.583177462634112</v>
      </c>
      <c r="L87" s="173">
        <v>13.9401353649137</v>
      </c>
      <c r="M87" s="172">
        <v>28.0279411026582</v>
      </c>
      <c r="N87" s="173">
        <v>4.10538965793626</v>
      </c>
      <c r="O87" s="172" t="inlineStr">
        <is>
          <t>c</t>
        </is>
      </c>
      <c r="P87" s="173" t="inlineStr">
        <is>
          <t>c</t>
        </is>
      </c>
      <c r="Q87" s="172" t="inlineStr">
        <is>
          <t>c</t>
        </is>
      </c>
      <c r="R87" s="173" t="inlineStr">
        <is>
          <t>c</t>
        </is>
      </c>
      <c r="S87" s="172">
        <v>21.1741780289242</v>
      </c>
      <c r="T87" s="173">
        <v>4.42854858543568</v>
      </c>
      <c r="U87" s="172">
        <v>40.4149272939553</v>
      </c>
      <c r="V87" s="173">
        <v>9.63087305982086</v>
      </c>
      <c r="W87" s="172">
        <v>23.1667362415931</v>
      </c>
      <c r="X87" s="173">
        <v>10.1812022096086</v>
      </c>
      <c r="Y87" s="172">
        <v>1.99255821266889</v>
      </c>
      <c r="Z87" s="173">
        <v>11.1368420674327</v>
      </c>
      <c r="AA87" s="172">
        <v>3.44940624925467</v>
      </c>
      <c r="AB87" s="173">
        <v>3.78512291441568</v>
      </c>
      <c r="AC87" s="172">
        <v>23.5355781084259</v>
      </c>
      <c r="AD87" s="173">
        <v>6.17241623739562</v>
      </c>
      <c r="AE87" s="172">
        <v>35.0023651422194</v>
      </c>
      <c r="AF87" s="173">
        <v>6.38405383526921</v>
      </c>
      <c r="AG87" s="172">
        <v>31.5529588929647</v>
      </c>
      <c r="AH87" s="173">
        <v>7.91932548394637</v>
      </c>
      <c r="AI87" s="172">
        <v>29.2545324724966</v>
      </c>
      <c r="AJ87" s="173">
        <v>10.7477772684923</v>
      </c>
      <c r="AK87" s="172">
        <v>27.4253771894221</v>
      </c>
      <c r="AL87" s="173">
        <v>5.54333267938583</v>
      </c>
      <c r="AM87" s="172">
        <v>26.614138598445</v>
      </c>
      <c r="AN87" s="173">
        <v>9.93604915938791</v>
      </c>
      <c r="AO87" s="172">
        <v>-2.64039387405161</v>
      </c>
      <c r="AP87" s="173">
        <v>15.8641211947634</v>
      </c>
      <c r="AQ87" s="172">
        <v>12.5619249230681</v>
      </c>
      <c r="AR87" s="173">
        <v>6.24894060731741</v>
      </c>
      <c r="AS87" s="174"/>
      <c r="AT87" s="197"/>
      <c r="GO87" s="103"/>
      <c r="GP87" s="103"/>
    </row>
    <row customHeight="1" ht="13" r="88">
      <c r="A88" s="181"/>
      <c r="B88" s="162"/>
      <c r="C88" s="22" t="inlineStr">
        <is>
          <t>b.meanpct.d_tc4g24f3checked</t>
        </is>
      </c>
      <c r="D88" s="165" t="inlineStr">
        <is>
          <t>se.meanpct.d_tc4g24f3checked</t>
        </is>
      </c>
      <c r="E88" s="22" t="inlineStr">
        <is>
          <t>b.meanpct.d_tc4g24f3checked..schloc..1 Rural</t>
        </is>
      </c>
      <c r="F88" s="165" t="inlineStr">
        <is>
          <t>se.meanpct.d_tc4g24f3checked..schloc..1 Rural</t>
        </is>
      </c>
      <c r="G88" s="22" t="inlineStr">
        <is>
          <t>b.meanpct.d_tc4g24f3checked..schloc..2 Town</t>
        </is>
      </c>
      <c r="H88" s="165" t="inlineStr">
        <is>
          <t>se.meanpct.d_tc4g24f3checked..schloc..2 Town</t>
        </is>
      </c>
      <c r="I88" s="22" t="inlineStr">
        <is>
          <t>b.meanpct.d_tc4g24f3checked..schloc..3 City</t>
        </is>
      </c>
      <c r="J88" s="165" t="inlineStr">
        <is>
          <t>se.meanpct.d_tc4g24f3checked..schloc..3 City</t>
        </is>
      </c>
      <c r="K88" s="22" t="inlineStr">
        <is>
          <t>b.meanpct.d_tc4g24f3checked..schloc..(3 City-1 Rural)</t>
        </is>
      </c>
      <c r="L88" s="165" t="inlineStr">
        <is>
          <t>se.meanpct.d_tc4g24f3checked..schloc..(3 City-1 Rural)</t>
        </is>
      </c>
      <c r="M88" s="22" t="inlineStr">
        <is>
          <t>b.meanpct.d_tc4g24f3checked..schtype..1 Public</t>
        </is>
      </c>
      <c r="N88" s="165" t="inlineStr">
        <is>
          <t>se.meanpct.d_tc4g24f3checked..schtype..1 Public</t>
        </is>
      </c>
      <c r="O88" s="22" t="inlineStr">
        <is>
          <t>b.meanpct.d_tc4g24f3checked..schtype..2 Private</t>
        </is>
      </c>
      <c r="P88" s="165" t="inlineStr">
        <is>
          <t>se.meanpct.d_tc4g24f3checked..schtype..2 Private</t>
        </is>
      </c>
      <c r="Q88" s="22" t="inlineStr">
        <is>
          <t>b.meanpct.d_tc4g24f3checked..schtype..(2 Private-1 Public)</t>
        </is>
      </c>
      <c r="R88" s="165" t="inlineStr">
        <is>
          <t>se.meanpct.d_tc4g24f3checked..schtype..(2 Private-1 Public)</t>
        </is>
      </c>
      <c r="S88" s="22" t="inlineStr">
        <is>
          <t>b.meanpct.d_tc4g24f3checked..disadv..1 under_10pct</t>
        </is>
      </c>
      <c r="T88" s="165" t="inlineStr">
        <is>
          <t>se.meanpct.d_tc4g24f3checked..disadv..1 under_10pct</t>
        </is>
      </c>
      <c r="U88" s="22" t="inlineStr">
        <is>
          <t>b.meanpct.d_tc4g24f3checked..disadv..2 10_to_30pct</t>
        </is>
      </c>
      <c r="V88" s="165" t="inlineStr">
        <is>
          <t>se.meanpct.d_tc4g24f3checked..disadv..2 10_to_30pct</t>
        </is>
      </c>
      <c r="W88" s="22" t="inlineStr">
        <is>
          <t>b.meanpct.d_tc4g24f3checked..disadv..3 over_30pct</t>
        </is>
      </c>
      <c r="X88" s="165" t="inlineStr">
        <is>
          <t>se.meanpct.d_tc4g24f3checked..disadv..3 over_30pct</t>
        </is>
      </c>
      <c r="Y88" s="22" t="inlineStr">
        <is>
          <t>b.meanpct.d_tc4g24f3checked..disadv..(3 over_30pct-1 under_10pct)</t>
        </is>
      </c>
      <c r="Z88" s="165" t="inlineStr">
        <is>
          <t>se.meanpct.d_tc4g24f3checked..disadv..(3 over_30pct-1 under_10pct)</t>
        </is>
      </c>
      <c r="AA88" s="22" t="inlineStr">
        <is>
          <t>b.meanpct.d_tc4g24f3checked..diflang..1 None</t>
        </is>
      </c>
      <c r="AB88" s="165" t="inlineStr">
        <is>
          <t>se.meanpct.d_tc4g24f3checked..diflang..1 None</t>
        </is>
      </c>
      <c r="AC88" s="22" t="inlineStr">
        <is>
          <t>b.meanpct.d_tc4g24f3checked..diflang..2 0_to_10pct</t>
        </is>
      </c>
      <c r="AD88" s="165" t="inlineStr">
        <is>
          <t>se.meanpct.d_tc4g24f3checked..diflang..2 0_to_10pct</t>
        </is>
      </c>
      <c r="AE88" s="22" t="inlineStr">
        <is>
          <t>b.meanpct.d_tc4g24f3checked..diflang..3 over_10pct</t>
        </is>
      </c>
      <c r="AF88" s="165" t="inlineStr">
        <is>
          <t>se.meanpct.d_tc4g24f3checked..diflang..3 over_10pct</t>
        </is>
      </c>
      <c r="AG88" s="22" t="inlineStr">
        <is>
          <t>b.meanpct.d_tc4g24f3checked..diflang..(3 over_10pct-1 None)</t>
        </is>
      </c>
      <c r="AH88" s="165" t="inlineStr">
        <is>
          <t>se.meanpct.d_tc4g24f3checked..diflang..(3 over_10pct-1 None)</t>
        </is>
      </c>
      <c r="AI88" s="22" t="inlineStr">
        <is>
          <t>b.meanpct.d_tc4g24f3checked..spneed..1 under_10pct</t>
        </is>
      </c>
      <c r="AJ88" s="165" t="inlineStr">
        <is>
          <t>se.meanpct.d_tc4g24f3checked..spneed..1 under_10pct</t>
        </is>
      </c>
      <c r="AK88" s="22" t="inlineStr">
        <is>
          <t>b.meanpct.d_tc4g24f3checked..spneed..2 10_to_30pct</t>
        </is>
      </c>
      <c r="AL88" s="165" t="inlineStr">
        <is>
          <t>se.meanpct.d_tc4g24f3checked..spneed..2 10_to_30pct</t>
        </is>
      </c>
      <c r="AM88" s="22" t="inlineStr">
        <is>
          <t>b.meanpct.d_tc4g24f3checked..spneed..3 over_30pct</t>
        </is>
      </c>
      <c r="AN88" s="165" t="inlineStr">
        <is>
          <t>se.meanpct.d_tc4g24f3checked..spneed..3 over_30pct</t>
        </is>
      </c>
      <c r="AO88" s="22" t="inlineStr">
        <is>
          <t>b.meanpct.d_tc4g24f3checked..spneed..(3 over_30pct-1 under_10pct)</t>
        </is>
      </c>
      <c r="AP88" s="165" t="inlineStr">
        <is>
          <t>se.meanpct.d_tc4g24f3checked..spneed..(3 over_30pct-1 under_10pct)</t>
        </is>
      </c>
      <c r="AQ88" s="103" t="inlineStr">
        <is>
          <t>b.(meanpct.d_tc4g24f3checked_isc1)-(meanpct.d_tc4g24f3checked_isc2)</t>
        </is>
      </c>
      <c r="AR88" s="103" t="inlineStr">
        <is>
          <t>se.(meanpct.d_tc4g24f3checked_isc1)-(meanpct.d_tc4g24f3checked_isc2)</t>
        </is>
      </c>
      <c r="AS88" s="22" t="inlineStr">
        <is>
          <t>b.(meanpct.d_tc4g24f3checked_isc3)-(meanpct.d_tc4g24f3checked_isc2)</t>
        </is>
      </c>
      <c r="AT88" s="189" t="inlineStr">
        <is>
          <t>se.(meanpct.d_tc4g24f3checked_isc3)-(meanpct.d_tc4g24f3checked_isc2)</t>
        </is>
      </c>
      <c r="GM88" s="103"/>
      <c r="GN88" s="103"/>
    </row>
    <row customHeight="1" ht="13" r="89">
      <c r="A89" s="181" t="s">
        <v>319</v>
      </c>
      <c r="B89" s="162" t="n">
        <v>3</v>
      </c>
      <c r="C89" s="22">
        <v>60.2012309478177</v>
      </c>
      <c r="D89" s="165">
        <v>3.25062148656277</v>
      </c>
      <c r="E89" s="22" t="inlineStr">
        <is>
          <t>a</t>
        </is>
      </c>
      <c r="F89" s="165" t="inlineStr">
        <is>
          <t>a</t>
        </is>
      </c>
      <c r="G89" s="22">
        <v>63.9494278771216</v>
      </c>
      <c r="H89" s="165">
        <v>3.87274614616469</v>
      </c>
      <c r="I89" s="22">
        <v>53.0641598574021</v>
      </c>
      <c r="J89" s="165">
        <v>6.41839280812648</v>
      </c>
      <c r="K89" s="22" t="inlineStr">
        <is>
          <t>a</t>
        </is>
      </c>
      <c r="L89" s="165" t="inlineStr">
        <is>
          <t>a</t>
        </is>
      </c>
      <c r="M89" s="22">
        <v>60.3390615930585</v>
      </c>
      <c r="N89" s="165">
        <v>3.38461095782513</v>
      </c>
      <c r="O89" s="22" t="inlineStr">
        <is>
          <t>c</t>
        </is>
      </c>
      <c r="P89" s="165" t="inlineStr">
        <is>
          <t>c</t>
        </is>
      </c>
      <c r="Q89" s="22" t="inlineStr">
        <is>
          <t>c</t>
        </is>
      </c>
      <c r="R89" s="165" t="inlineStr">
        <is>
          <t>c</t>
        </is>
      </c>
      <c r="S89" s="22">
        <v>56.6959805337059</v>
      </c>
      <c r="T89" s="165">
        <v>4.82455717198239</v>
      </c>
      <c r="U89" s="22">
        <v>67.1198118358976</v>
      </c>
      <c r="V89" s="165">
        <v>6.72276791867604</v>
      </c>
      <c r="W89" s="22">
        <v>55.9570438430906</v>
      </c>
      <c r="X89" s="165">
        <v>14.0910300193119</v>
      </c>
      <c r="Y89" s="22">
        <v>-0.738936690615375</v>
      </c>
      <c r="Z89" s="165">
        <v>15.5647286324204</v>
      </c>
      <c r="AA89" s="22">
        <v>52.8035656969757</v>
      </c>
      <c r="AB89" s="165">
        <v>5.73271024839104</v>
      </c>
      <c r="AC89" s="22">
        <v>66.784932676189</v>
      </c>
      <c r="AD89" s="165">
        <v>4.47598893512833</v>
      </c>
      <c r="AE89" s="22" t="inlineStr">
        <is>
          <t>c</t>
        </is>
      </c>
      <c r="AF89" s="165" t="inlineStr">
        <is>
          <t>c</t>
        </is>
      </c>
      <c r="AG89" s="22" t="inlineStr">
        <is>
          <t>c</t>
        </is>
      </c>
      <c r="AH89" s="165" t="inlineStr">
        <is>
          <t>c</t>
        </is>
      </c>
      <c r="AI89" s="22">
        <v>61.0811584322072</v>
      </c>
      <c r="AJ89" s="165">
        <v>4.36142951077209</v>
      </c>
      <c r="AK89" s="22">
        <v>55.388470206043</v>
      </c>
      <c r="AL89" s="165">
        <v>7.30160391166325</v>
      </c>
      <c r="AM89" s="22" t="inlineStr">
        <is>
          <t>c</t>
        </is>
      </c>
      <c r="AN89" s="165" t="inlineStr">
        <is>
          <t>c</t>
        </is>
      </c>
      <c r="AO89" s="22" t="inlineStr">
        <is>
          <t>c</t>
        </is>
      </c>
      <c r="AP89" s="165" t="inlineStr">
        <is>
          <t>c</t>
        </is>
      </c>
      <c r="AQ89" s="103"/>
      <c r="AR89" s="103"/>
      <c r="AS89" s="22">
        <v>-3.14698785591369</v>
      </c>
      <c r="AT89" s="189">
        <v>4.78173286744086</v>
      </c>
      <c r="GM89" s="103"/>
      <c r="GN89" s="103"/>
    </row>
    <row customHeight="1" ht="13" r="90">
      <c r="A90" s="181" t="s">
        <v>322</v>
      </c>
      <c r="B90" s="162" t="n">
        <v>3</v>
      </c>
      <c r="C90" s="22">
        <v>39.3569624214515</v>
      </c>
      <c r="D90" s="165">
        <v>4.62862841532552</v>
      </c>
      <c r="E90" s="22" t="inlineStr">
        <is>
          <t>c</t>
        </is>
      </c>
      <c r="F90" s="165" t="inlineStr">
        <is>
          <t>c</t>
        </is>
      </c>
      <c r="G90" s="22">
        <v>40.148383097593</v>
      </c>
      <c r="H90" s="165">
        <v>5.99948697915838</v>
      </c>
      <c r="I90" s="22">
        <v>38.7984988959107</v>
      </c>
      <c r="J90" s="165">
        <v>8.06320924226846</v>
      </c>
      <c r="K90" s="22" t="inlineStr">
        <is>
          <t>c</t>
        </is>
      </c>
      <c r="L90" s="165" t="inlineStr">
        <is>
          <t>c</t>
        </is>
      </c>
      <c r="M90" s="22">
        <v>39.1613176240177</v>
      </c>
      <c r="N90" s="165">
        <v>4.70012272838482</v>
      </c>
      <c r="O90" s="22" t="inlineStr">
        <is>
          <t>c</t>
        </is>
      </c>
      <c r="P90" s="165" t="inlineStr">
        <is>
          <t>c</t>
        </is>
      </c>
      <c r="Q90" s="22" t="inlineStr">
        <is>
          <t>c</t>
        </is>
      </c>
      <c r="R90" s="165" t="inlineStr">
        <is>
          <t>c</t>
        </is>
      </c>
      <c r="S90" s="22">
        <v>37.0067065151951</v>
      </c>
      <c r="T90" s="165">
        <v>6.01506587463838</v>
      </c>
      <c r="U90" s="22">
        <v>44.1683304328258</v>
      </c>
      <c r="V90" s="165">
        <v>8.68799149583474</v>
      </c>
      <c r="W90" s="22">
        <v>41.0622744844641</v>
      </c>
      <c r="X90" s="165">
        <v>13.1789136562326</v>
      </c>
      <c r="Y90" s="22">
        <v>4.05556796926902</v>
      </c>
      <c r="Z90" s="165">
        <v>14.0765430980899</v>
      </c>
      <c r="AA90" s="22">
        <v>40.3121603662815</v>
      </c>
      <c r="AB90" s="165">
        <v>7.57653869594816</v>
      </c>
      <c r="AC90" s="22">
        <v>38.9806644274604</v>
      </c>
      <c r="AD90" s="165">
        <v>6.07201052441195</v>
      </c>
      <c r="AE90" s="22">
        <v>28.1415916833496</v>
      </c>
      <c r="AF90" s="165">
        <v>12.3234271154328</v>
      </c>
      <c r="AG90" s="22">
        <v>-12.170568682932</v>
      </c>
      <c r="AH90" s="165">
        <v>14.0540859535317</v>
      </c>
      <c r="AI90" s="22">
        <v>34.5569458821189</v>
      </c>
      <c r="AJ90" s="165">
        <v>6.48898213634727</v>
      </c>
      <c r="AK90" s="22">
        <v>40.9541991088486</v>
      </c>
      <c r="AL90" s="165">
        <v>8.36602172867609</v>
      </c>
      <c r="AM90" s="22">
        <v>50.3028232677593</v>
      </c>
      <c r="AN90" s="165">
        <v>11.3915745497041</v>
      </c>
      <c r="AO90" s="22">
        <v>15.7458773856405</v>
      </c>
      <c r="AP90" s="165">
        <v>14.0788414685449</v>
      </c>
      <c r="AQ90" s="103"/>
      <c r="AR90" s="103"/>
      <c r="AS90" s="22">
        <v>-21.1786259224626</v>
      </c>
      <c r="AT90" s="189">
        <v>6.06379445924128</v>
      </c>
      <c r="GM90" s="103"/>
      <c r="GN90" s="103"/>
    </row>
    <row customHeight="1" ht="13" r="91">
      <c r="A91" s="181" t="s">
        <v>341</v>
      </c>
      <c r="B91" s="162" t="n">
        <v>3</v>
      </c>
      <c r="C91" s="22">
        <v>18.2087333163003</v>
      </c>
      <c r="D91" s="165">
        <v>2.759152157859</v>
      </c>
      <c r="E91" s="22" t="inlineStr">
        <is>
          <t>c</t>
        </is>
      </c>
      <c r="F91" s="165" t="inlineStr">
        <is>
          <t>c</t>
        </is>
      </c>
      <c r="G91" s="22">
        <v>17.3435269182087</v>
      </c>
      <c r="H91" s="165">
        <v>3.14595518326631</v>
      </c>
      <c r="I91" s="22">
        <v>21.9809986816371</v>
      </c>
      <c r="J91" s="165">
        <v>6.66102364229472</v>
      </c>
      <c r="K91" s="22" t="inlineStr">
        <is>
          <t>c</t>
        </is>
      </c>
      <c r="L91" s="165" t="inlineStr">
        <is>
          <t>c</t>
        </is>
      </c>
      <c r="M91" s="22">
        <v>17.1089320198968</v>
      </c>
      <c r="N91" s="165">
        <v>2.78966192225297</v>
      </c>
      <c r="O91" s="22">
        <v>25.7426209354152</v>
      </c>
      <c r="P91" s="165">
        <v>10.4689562466865</v>
      </c>
      <c r="Q91" s="22">
        <v>8.63368891551843</v>
      </c>
      <c r="R91" s="165">
        <v>10.8409538964516</v>
      </c>
      <c r="S91" s="22">
        <v>25.10941565329</v>
      </c>
      <c r="T91" s="165">
        <v>7.15688944108623</v>
      </c>
      <c r="U91" s="22">
        <v>18.6447024236128</v>
      </c>
      <c r="V91" s="165">
        <v>4.03144697547403</v>
      </c>
      <c r="W91" s="22">
        <v>12.6508386148403</v>
      </c>
      <c r="X91" s="165">
        <v>4.49701203809724</v>
      </c>
      <c r="Y91" s="22">
        <v>-12.4585770384497</v>
      </c>
      <c r="Z91" s="165">
        <v>8.45622080311226</v>
      </c>
      <c r="AA91" s="22" t="inlineStr">
        <is>
          <t>c</t>
        </is>
      </c>
      <c r="AB91" s="165" t="inlineStr">
        <is>
          <t>c</t>
        </is>
      </c>
      <c r="AC91" s="22">
        <v>18.5280796738297</v>
      </c>
      <c r="AD91" s="165">
        <v>3.45829447393689</v>
      </c>
      <c r="AE91" s="22">
        <v>15.3553595810714</v>
      </c>
      <c r="AF91" s="165">
        <v>3.87541181069343</v>
      </c>
      <c r="AG91" s="22" t="inlineStr">
        <is>
          <t>c</t>
        </is>
      </c>
      <c r="AH91" s="165" t="inlineStr">
        <is>
          <t>c</t>
        </is>
      </c>
      <c r="AI91" s="22">
        <v>18.3714593460285</v>
      </c>
      <c r="AJ91" s="165">
        <v>3.38217634175645</v>
      </c>
      <c r="AK91" s="22">
        <v>17.4777367795063</v>
      </c>
      <c r="AL91" s="165">
        <v>4.76777280357992</v>
      </c>
      <c r="AM91" s="22" t="inlineStr">
        <is>
          <t>c</t>
        </is>
      </c>
      <c r="AN91" s="165" t="inlineStr">
        <is>
          <t>c</t>
        </is>
      </c>
      <c r="AO91" s="22" t="inlineStr">
        <is>
          <t>c</t>
        </is>
      </c>
      <c r="AP91" s="165" t="inlineStr">
        <is>
          <t>c</t>
        </is>
      </c>
      <c r="AQ91" s="103"/>
      <c r="AR91" s="103"/>
      <c r="AS91" s="22">
        <v>3.90716504238654</v>
      </c>
      <c r="AT91" s="189">
        <v>3.74924117999152</v>
      </c>
      <c r="GM91" s="103"/>
      <c r="GN91" s="103"/>
    </row>
    <row customHeight="1" ht="13" r="92">
      <c r="A92" s="181" t="s">
        <v>343</v>
      </c>
      <c r="B92" s="162" t="n">
        <v>3</v>
      </c>
      <c r="C92" s="22">
        <v>0.508559974529639</v>
      </c>
      <c r="D92" s="165">
        <v>0.317332000678864</v>
      </c>
      <c r="E92" s="22">
        <v>0</v>
      </c>
      <c r="F92" s="165">
        <v>0</v>
      </c>
      <c r="G92" s="22">
        <v>0.938810650609925</v>
      </c>
      <c r="H92" s="165">
        <v>0.936590400313257</v>
      </c>
      <c r="I92" s="22">
        <v>0.399319721228505</v>
      </c>
      <c r="J92" s="165">
        <v>0.279604095977827</v>
      </c>
      <c r="K92" s="22">
        <v>0.399319721228505</v>
      </c>
      <c r="L92" s="165">
        <v>0.279604095977827</v>
      </c>
      <c r="M92" s="22">
        <v>0.0756679274425232</v>
      </c>
      <c r="N92" s="165">
        <v>0.0763098689741604</v>
      </c>
      <c r="O92" s="22">
        <v>5.49385572754355</v>
      </c>
      <c r="P92" s="165">
        <v>3.7729470153233</v>
      </c>
      <c r="Q92" s="22">
        <v>5.41818780010103</v>
      </c>
      <c r="R92" s="165">
        <v>3.77265822812635</v>
      </c>
      <c r="S92" s="22">
        <v>0.652695665136757</v>
      </c>
      <c r="T92" s="165">
        <v>0.409480128625495</v>
      </c>
      <c r="U92" s="22">
        <v>0</v>
      </c>
      <c r="V92" s="165">
        <v>0</v>
      </c>
      <c r="W92" s="22">
        <v>0</v>
      </c>
      <c r="X92" s="165">
        <v>0</v>
      </c>
      <c r="Y92" s="22">
        <v>-0.652695665136757</v>
      </c>
      <c r="Z92" s="165">
        <v>0.409480128625495</v>
      </c>
      <c r="AA92" s="22">
        <v>0.612229897065863</v>
      </c>
      <c r="AB92" s="165">
        <v>0.428137502569574</v>
      </c>
      <c r="AC92" s="22">
        <v>0.534381710873892</v>
      </c>
      <c r="AD92" s="165">
        <v>0.550991345890167</v>
      </c>
      <c r="AE92" s="22">
        <v>0</v>
      </c>
      <c r="AF92" s="165">
        <v>0</v>
      </c>
      <c r="AG92" s="22">
        <v>-0.612229897065863</v>
      </c>
      <c r="AH92" s="165">
        <v>0.428137502569574</v>
      </c>
      <c r="AI92" s="22">
        <v>0.532405797865457</v>
      </c>
      <c r="AJ92" s="165">
        <v>0.331862252606266</v>
      </c>
      <c r="AK92" s="22" t="inlineStr">
        <is>
          <t>c</t>
        </is>
      </c>
      <c r="AL92" s="165" t="inlineStr">
        <is>
          <t>c</t>
        </is>
      </c>
      <c r="AM92" s="22" t="inlineStr">
        <is>
          <t>c</t>
        </is>
      </c>
      <c r="AN92" s="165" t="inlineStr">
        <is>
          <t>c</t>
        </is>
      </c>
      <c r="AO92" s="22" t="inlineStr">
        <is>
          <t>c</t>
        </is>
      </c>
      <c r="AP92" s="165" t="inlineStr">
        <is>
          <t>c</t>
        </is>
      </c>
      <c r="AQ92" s="103"/>
      <c r="AR92" s="103"/>
      <c r="AS92" s="22">
        <v>-0.225974475574021</v>
      </c>
      <c r="AT92" s="189">
        <v>0.629440988278818</v>
      </c>
      <c r="GM92" s="103"/>
      <c r="GN92" s="103"/>
    </row>
    <row customHeight="1" ht="13" r="93">
      <c r="A93" s="181" t="s">
        <v>348</v>
      </c>
      <c r="B93" s="162" t="n">
        <v>3</v>
      </c>
      <c r="C93" s="22">
        <v>64.8182233675149</v>
      </c>
      <c r="D93" s="165">
        <v>0.161450768685018</v>
      </c>
      <c r="E93" s="22" t="inlineStr">
        <is>
          <t>c</t>
        </is>
      </c>
      <c r="F93" s="165" t="inlineStr">
        <is>
          <t>c</t>
        </is>
      </c>
      <c r="G93" s="22">
        <v>66.3404092230728</v>
      </c>
      <c r="H93" s="165">
        <v>0.201851119054478</v>
      </c>
      <c r="I93" s="22">
        <v>61.5815306867511</v>
      </c>
      <c r="J93" s="165">
        <v>0.263967372281168</v>
      </c>
      <c r="K93" s="22" t="inlineStr">
        <is>
          <t>c</t>
        </is>
      </c>
      <c r="L93" s="165" t="inlineStr">
        <is>
          <t>c</t>
        </is>
      </c>
      <c r="M93" s="22">
        <v>66.4811089370275</v>
      </c>
      <c r="N93" s="165">
        <v>0.16847962658766</v>
      </c>
      <c r="O93" s="22" t="inlineStr">
        <is>
          <t>c</t>
        </is>
      </c>
      <c r="P93" s="165" t="inlineStr">
        <is>
          <t>c</t>
        </is>
      </c>
      <c r="Q93" s="22" t="inlineStr">
        <is>
          <t>c</t>
        </is>
      </c>
      <c r="R93" s="165" t="inlineStr">
        <is>
          <t>c</t>
        </is>
      </c>
      <c r="S93" s="22">
        <v>62.1236181775039</v>
      </c>
      <c r="T93" s="165">
        <v>0.239305204325719</v>
      </c>
      <c r="U93" s="22">
        <v>67.5354703390069</v>
      </c>
      <c r="V93" s="165">
        <v>0.251295044844043</v>
      </c>
      <c r="W93" s="22" t="inlineStr">
        <is>
          <t>c</t>
        </is>
      </c>
      <c r="X93" s="165" t="inlineStr">
        <is>
          <t>c</t>
        </is>
      </c>
      <c r="Y93" s="22" t="inlineStr">
        <is>
          <t>c</t>
        </is>
      </c>
      <c r="Z93" s="165" t="inlineStr">
        <is>
          <t>c</t>
        </is>
      </c>
      <c r="AA93" s="22">
        <v>70.2399184250086</v>
      </c>
      <c r="AB93" s="165">
        <v>0.346111059701147</v>
      </c>
      <c r="AC93" s="22">
        <v>64.8716311514231</v>
      </c>
      <c r="AD93" s="165">
        <v>0.1875285060444</v>
      </c>
      <c r="AE93" s="22" t="inlineStr">
        <is>
          <t>c</t>
        </is>
      </c>
      <c r="AF93" s="165" t="inlineStr">
        <is>
          <t>c</t>
        </is>
      </c>
      <c r="AG93" s="22" t="inlineStr">
        <is>
          <t>c</t>
        </is>
      </c>
      <c r="AH93" s="165" t="inlineStr">
        <is>
          <t>c</t>
        </is>
      </c>
      <c r="AI93" s="22">
        <v>58.8682914875645</v>
      </c>
      <c r="AJ93" s="165">
        <v>0.264495044747417</v>
      </c>
      <c r="AK93" s="22">
        <v>73.0856133930769</v>
      </c>
      <c r="AL93" s="165">
        <v>0.176275161858807</v>
      </c>
      <c r="AM93" s="22" t="inlineStr">
        <is>
          <t>c</t>
        </is>
      </c>
      <c r="AN93" s="165" t="inlineStr">
        <is>
          <t>c</t>
        </is>
      </c>
      <c r="AO93" s="22" t="inlineStr">
        <is>
          <t>c</t>
        </is>
      </c>
      <c r="AP93" s="165" t="inlineStr">
        <is>
          <t>c</t>
        </is>
      </c>
      <c r="AQ93" s="103"/>
      <c r="AR93" s="103"/>
      <c r="AS93" s="22">
        <v>-10.9166301011155</v>
      </c>
      <c r="AT93" s="189">
        <v>3.18271552013225</v>
      </c>
      <c r="GM93" s="103"/>
      <c r="GN93" s="103"/>
    </row>
    <row customHeight="1" ht="13" r="94">
      <c r="A94" s="181" t="s">
        <v>352</v>
      </c>
      <c r="B94" s="162" t="n">
        <v>3</v>
      </c>
      <c r="C94" s="22">
        <v>17.4693996653365</v>
      </c>
      <c r="D94" s="165">
        <v>2.9444684654565</v>
      </c>
      <c r="E94" s="22" t="inlineStr">
        <is>
          <t>c</t>
        </is>
      </c>
      <c r="F94" s="165" t="inlineStr">
        <is>
          <t>c</t>
        </is>
      </c>
      <c r="G94" s="22">
        <v>14.1282772955086</v>
      </c>
      <c r="H94" s="165">
        <v>4.22808873526834</v>
      </c>
      <c r="I94" s="22">
        <v>18.9028791520824</v>
      </c>
      <c r="J94" s="165">
        <v>3.83176874418275</v>
      </c>
      <c r="K94" s="22" t="inlineStr">
        <is>
          <t>c</t>
        </is>
      </c>
      <c r="L94" s="165" t="inlineStr">
        <is>
          <t>c</t>
        </is>
      </c>
      <c r="M94" s="22">
        <v>18.0919361802918</v>
      </c>
      <c r="N94" s="165">
        <v>3.2096238042812</v>
      </c>
      <c r="O94" s="22">
        <v>14.1762899504495</v>
      </c>
      <c r="P94" s="165">
        <v>7.50111980418608</v>
      </c>
      <c r="Q94" s="22">
        <v>-3.91564622984225</v>
      </c>
      <c r="R94" s="165">
        <v>8.17829794952638</v>
      </c>
      <c r="S94" s="22">
        <v>17.1271076728417</v>
      </c>
      <c r="T94" s="165">
        <v>4.32505563406928</v>
      </c>
      <c r="U94" s="22">
        <v>27.2210687228938</v>
      </c>
      <c r="V94" s="165">
        <v>6.62381028915696</v>
      </c>
      <c r="W94" s="22">
        <v>11.198361305995</v>
      </c>
      <c r="X94" s="165">
        <v>4.07633727409835</v>
      </c>
      <c r="Y94" s="22">
        <v>-5.92874636684671</v>
      </c>
      <c r="Z94" s="165">
        <v>6.12068431258828</v>
      </c>
      <c r="AA94" s="22">
        <v>18.245898070928</v>
      </c>
      <c r="AB94" s="165">
        <v>3.60984819210161</v>
      </c>
      <c r="AC94" s="22">
        <v>19.9148376782874</v>
      </c>
      <c r="AD94" s="165">
        <v>6.18052821527708</v>
      </c>
      <c r="AE94" s="22">
        <v>11.1100859340671</v>
      </c>
      <c r="AF94" s="165">
        <v>6.30971958653899</v>
      </c>
      <c r="AG94" s="22">
        <v>-7.13581213686091</v>
      </c>
      <c r="AH94" s="165">
        <v>6.98862010987663</v>
      </c>
      <c r="AI94" s="22">
        <v>17.8334569480827</v>
      </c>
      <c r="AJ94" s="165">
        <v>3.05262753098911</v>
      </c>
      <c r="AK94" s="22" t="inlineStr">
        <is>
          <t>c</t>
        </is>
      </c>
      <c r="AL94" s="165" t="inlineStr">
        <is>
          <t>c</t>
        </is>
      </c>
      <c r="AM94" s="22" t="inlineStr">
        <is>
          <t>c</t>
        </is>
      </c>
      <c r="AN94" s="165" t="inlineStr">
        <is>
          <t>c</t>
        </is>
      </c>
      <c r="AO94" s="22" t="inlineStr">
        <is>
          <t>c</t>
        </is>
      </c>
      <c r="AP94" s="165" t="inlineStr">
        <is>
          <t>c</t>
        </is>
      </c>
      <c r="AQ94" s="103"/>
      <c r="AR94" s="103"/>
      <c r="AS94" s="22">
        <v>5.50508802176975</v>
      </c>
      <c r="AT94" s="189">
        <v>3.67580556312116</v>
      </c>
      <c r="GM94" s="103"/>
      <c r="GN94" s="103"/>
    </row>
    <row customHeight="1" ht="13" r="95">
      <c r="A95" s="181" t="s">
        <v>353</v>
      </c>
      <c r="B95" s="162" t="n">
        <v>3</v>
      </c>
      <c r="C95" s="22">
        <v>16.0963764449993</v>
      </c>
      <c r="D95" s="165">
        <v>2.99333204026201</v>
      </c>
      <c r="E95" s="22">
        <v>6.30241498182678</v>
      </c>
      <c r="F95" s="165">
        <v>6.27933822972675</v>
      </c>
      <c r="G95" s="22">
        <v>12.4631300434258</v>
      </c>
      <c r="H95" s="165">
        <v>6.27272199697306</v>
      </c>
      <c r="I95" s="22">
        <v>17.5282156800056</v>
      </c>
      <c r="J95" s="165">
        <v>3.68269077230414</v>
      </c>
      <c r="K95" s="22">
        <v>11.2258006981788</v>
      </c>
      <c r="L95" s="165">
        <v>7.25981977366969</v>
      </c>
      <c r="M95" s="22">
        <v>5.87370665951121</v>
      </c>
      <c r="N95" s="165">
        <v>4.064265995596</v>
      </c>
      <c r="O95" s="22">
        <v>19.1233988000326</v>
      </c>
      <c r="P95" s="165">
        <v>3.75722959850397</v>
      </c>
      <c r="Q95" s="22">
        <v>13.2496921405214</v>
      </c>
      <c r="R95" s="165">
        <v>5.56187411805095</v>
      </c>
      <c r="S95" s="22">
        <v>15.6226795483598</v>
      </c>
      <c r="T95" s="165">
        <v>3.51017050116017</v>
      </c>
      <c r="U95" s="22">
        <v>20.356021707294</v>
      </c>
      <c r="V95" s="165">
        <v>8.67902179562279</v>
      </c>
      <c r="W95" s="22">
        <v>8.65740192968035</v>
      </c>
      <c r="X95" s="165">
        <v>5.38787948829698</v>
      </c>
      <c r="Y95" s="22">
        <v>-6.9652776186795</v>
      </c>
      <c r="Z95" s="165">
        <v>6.86687523750332</v>
      </c>
      <c r="AA95" s="22">
        <v>13.816684035522</v>
      </c>
      <c r="AB95" s="165">
        <v>4.62972720562584</v>
      </c>
      <c r="AC95" s="22">
        <v>20.0150341875153</v>
      </c>
      <c r="AD95" s="165">
        <v>4.94598924512913</v>
      </c>
      <c r="AE95" s="22">
        <v>12.0087417065729</v>
      </c>
      <c r="AF95" s="165">
        <v>5.02972727434239</v>
      </c>
      <c r="AG95" s="22">
        <v>-1.80794232894907</v>
      </c>
      <c r="AH95" s="165">
        <v>6.5489707449566</v>
      </c>
      <c r="AI95" s="22">
        <v>17.4943652034947</v>
      </c>
      <c r="AJ95" s="165">
        <v>3.37352765316608</v>
      </c>
      <c r="AK95" s="22">
        <v>5.89455196782124</v>
      </c>
      <c r="AL95" s="165">
        <v>5.90528435701421</v>
      </c>
      <c r="AM95" s="22" t="inlineStr">
        <is>
          <t>a</t>
        </is>
      </c>
      <c r="AN95" s="165" t="inlineStr">
        <is>
          <t>a</t>
        </is>
      </c>
      <c r="AO95" s="22" t="inlineStr">
        <is>
          <t>a</t>
        </is>
      </c>
      <c r="AP95" s="165" t="inlineStr">
        <is>
          <t>a</t>
        </is>
      </c>
      <c r="AQ95" s="103"/>
      <c r="AR95" s="103"/>
      <c r="AS95" s="22">
        <v>3.28810493403023</v>
      </c>
      <c r="AT95" s="189">
        <v>4.4414696872136</v>
      </c>
      <c r="GM95" s="103"/>
      <c r="GN95" s="103"/>
    </row>
    <row customHeight="1" ht="13" r="96">
      <c r="A96" s="182" t="s">
        <v>365</v>
      </c>
      <c r="B96" s="163" t="n">
        <v>3</v>
      </c>
      <c r="C96" s="164">
        <v>30.9513551625643</v>
      </c>
      <c r="D96" s="170">
        <v>1.08195174062443</v>
      </c>
      <c r="E96" s="164">
        <v>3.15120749091339</v>
      </c>
      <c r="F96" s="170">
        <v>3.13966911486338</v>
      </c>
      <c r="G96" s="164">
        <v>30.7588521579343</v>
      </c>
      <c r="H96" s="170">
        <v>1.55858885545894</v>
      </c>
      <c r="I96" s="164">
        <v>30.3222289535739</v>
      </c>
      <c r="J96" s="170">
        <v>1.91115343815626</v>
      </c>
      <c r="K96" s="164">
        <v>5.81256020970365</v>
      </c>
      <c r="L96" s="170">
        <v>3.63260105147307</v>
      </c>
      <c r="M96" s="164">
        <v>29.5902472773209</v>
      </c>
      <c r="N96" s="170">
        <v>1.17961521110135</v>
      </c>
      <c r="O96" s="164">
        <v>16.1340413533602</v>
      </c>
      <c r="P96" s="170">
        <v>3.48405068354441</v>
      </c>
      <c r="Q96" s="164">
        <v>5.84648065657466</v>
      </c>
      <c r="R96" s="170">
        <v>3.7879598115898</v>
      </c>
      <c r="S96" s="164">
        <v>30.6197433951476</v>
      </c>
      <c r="T96" s="170">
        <v>1.7019243609866</v>
      </c>
      <c r="U96" s="164">
        <v>35.0064864945044</v>
      </c>
      <c r="V96" s="170">
        <v>2.28657484117904</v>
      </c>
      <c r="W96" s="164">
        <v>21.5876533630117</v>
      </c>
      <c r="X96" s="170">
        <v>3.4885120211719</v>
      </c>
      <c r="Y96" s="164">
        <v>-3.78144423507651</v>
      </c>
      <c r="Z96" s="170">
        <v>4.07124721274355</v>
      </c>
      <c r="AA96" s="164">
        <v>32.6717427486303</v>
      </c>
      <c r="AB96" s="170">
        <v>1.86366110681885</v>
      </c>
      <c r="AC96" s="164">
        <v>32.8042230722255</v>
      </c>
      <c r="AD96" s="170">
        <v>1.64045841316593</v>
      </c>
      <c r="AE96" s="164">
        <v>13.3231557810122</v>
      </c>
      <c r="AF96" s="170">
        <v>3.0462855433256</v>
      </c>
      <c r="AG96" s="164">
        <v>-5.43163826145195</v>
      </c>
      <c r="AH96" s="170">
        <v>4.25316398820361</v>
      </c>
      <c r="AI96" s="164">
        <v>29.819726156766</v>
      </c>
      <c r="AJ96" s="170">
        <v>1.38097412530279</v>
      </c>
      <c r="AK96" s="164">
        <v>38.5601142910592</v>
      </c>
      <c r="AL96" s="170">
        <v>2.69027026912865</v>
      </c>
      <c r="AM96" s="164">
        <v>50.3028232677593</v>
      </c>
      <c r="AN96" s="170">
        <v>11.3915745497041</v>
      </c>
      <c r="AO96" s="164">
        <v>15.7458773856405</v>
      </c>
      <c r="AP96" s="170">
        <v>14.0788414685449</v>
      </c>
      <c r="AQ96" s="103"/>
      <c r="AR96" s="103"/>
      <c r="AS96" s="164">
        <v>-2.95132403702857</v>
      </c>
      <c r="AT96" s="190">
        <v>1.52428437315751</v>
      </c>
      <c r="GM96" s="103"/>
      <c r="GN96" s="103"/>
    </row>
    <row customHeight="1" ht="13" r="97">
      <c r="A97" s="187" t="s">
        <v>413</v>
      </c>
      <c r="B97" s="180" t="n">
        <v>3</v>
      </c>
      <c r="C97" s="172">
        <v>27.2044703816031</v>
      </c>
      <c r="D97" s="173">
        <v>4.1205328419437</v>
      </c>
      <c r="E97" s="172" t="inlineStr">
        <is>
          <t>c</t>
        </is>
      </c>
      <c r="F97" s="173" t="inlineStr">
        <is>
          <t>c</t>
        </is>
      </c>
      <c r="G97" s="172">
        <v>27.1424245840337</v>
      </c>
      <c r="H97" s="173">
        <v>4.2022442005203</v>
      </c>
      <c r="I97" s="172">
        <v>29.1751630467677</v>
      </c>
      <c r="J97" s="173">
        <v>10.5020598292905</v>
      </c>
      <c r="K97" s="172" t="inlineStr">
        <is>
          <t>c</t>
        </is>
      </c>
      <c r="L97" s="173" t="inlineStr">
        <is>
          <t>c</t>
        </is>
      </c>
      <c r="M97" s="172">
        <v>40.0650501730065</v>
      </c>
      <c r="N97" s="173">
        <v>8.8628280106587</v>
      </c>
      <c r="O97" s="172">
        <v>21.5826832376219</v>
      </c>
      <c r="P97" s="173">
        <v>4.50347508379983</v>
      </c>
      <c r="Q97" s="172">
        <v>-18.4823669353846</v>
      </c>
      <c r="R97" s="173">
        <v>9.85824328340328</v>
      </c>
      <c r="S97" s="172">
        <v>18.7327971204083</v>
      </c>
      <c r="T97" s="173">
        <v>6.33253582811963</v>
      </c>
      <c r="U97" s="172">
        <v>30.3471402607612</v>
      </c>
      <c r="V97" s="173">
        <v>7.13488495944148</v>
      </c>
      <c r="W97" s="172">
        <v>34.5789344632671</v>
      </c>
      <c r="X97" s="173">
        <v>9.14746548357451</v>
      </c>
      <c r="Y97" s="172">
        <v>15.8461373428588</v>
      </c>
      <c r="Z97" s="173">
        <v>11.033064062222</v>
      </c>
      <c r="AA97" s="172" t="inlineStr">
        <is>
          <t>c</t>
        </is>
      </c>
      <c r="AB97" s="173" t="inlineStr">
        <is>
          <t>c</t>
        </is>
      </c>
      <c r="AC97" s="172">
        <v>23.7650162624297</v>
      </c>
      <c r="AD97" s="173">
        <v>4.41354369423335</v>
      </c>
      <c r="AE97" s="172">
        <v>35.554984409225</v>
      </c>
      <c r="AF97" s="173">
        <v>8.62276138764427</v>
      </c>
      <c r="AG97" s="172" t="inlineStr">
        <is>
          <t>c</t>
        </is>
      </c>
      <c r="AH97" s="173" t="inlineStr">
        <is>
          <t>c</t>
        </is>
      </c>
      <c r="AI97" s="172">
        <v>26.5287696165014</v>
      </c>
      <c r="AJ97" s="173">
        <v>6.43852170115253</v>
      </c>
      <c r="AK97" s="172">
        <v>33.8641557394171</v>
      </c>
      <c r="AL97" s="173">
        <v>5.88346661622959</v>
      </c>
      <c r="AM97" s="172">
        <v>12.2400180438294</v>
      </c>
      <c r="AN97" s="173">
        <v>6.86283214565198</v>
      </c>
      <c r="AO97" s="172">
        <v>-14.288751572672</v>
      </c>
      <c r="AP97" s="173">
        <v>9.48546288491275</v>
      </c>
      <c r="AQ97" s="174"/>
      <c r="AR97" s="174"/>
      <c r="AS97" s="172">
        <v>-0.842731939349239</v>
      </c>
      <c r="AT97" s="196">
        <v>5.58971260180529</v>
      </c>
      <c r="GM97" s="103"/>
      <c r="GN97" s="103"/>
    </row>
    <row r="99">
      <c r="A99" s="91" t="s">
        <v>367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168</v>
      </c>
    </row>
    <row r="2">
      <c r="A2" s="38" t="s">
        <v>169</v>
      </c>
    </row>
    <row r="3">
      <c r="A3" s="46" t="s">
        <v>434</v>
      </c>
    </row>
    <row r="4">
      <c r="A4" s="54" t="str">
        <f>=HYPERLINK("#'TOC'!A1", "Back to TOC")</f>
      </c>
    </row>
    <row customHeight="1" ht="16" r="6">
      <c r="B6" s="150" t="s">
        <v>295</v>
      </c>
      <c r="C6" s="148" t="s">
        <v>435</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54"/>
    </row>
    <row customHeight="1" ht="30" r="7">
      <c r="B7" s="149"/>
      <c r="C7" s="7" t="s">
        <v>436</v>
      </c>
      <c r="D7" s="7"/>
      <c r="E7" s="7"/>
      <c r="F7" s="7"/>
      <c r="G7" s="7"/>
      <c r="H7" s="7"/>
      <c r="I7" s="7"/>
      <c r="J7" s="7"/>
      <c r="K7" s="7" t="s">
        <v>441</v>
      </c>
      <c r="L7" s="7"/>
      <c r="M7" s="7"/>
      <c r="N7" s="7"/>
      <c r="O7" s="7"/>
      <c r="P7" s="7"/>
      <c r="Q7" s="7"/>
      <c r="R7" s="7"/>
      <c r="S7" s="7" t="s">
        <v>442</v>
      </c>
      <c r="T7" s="7"/>
      <c r="U7" s="7"/>
      <c r="V7" s="7"/>
      <c r="W7" s="7"/>
      <c r="X7" s="7"/>
      <c r="Y7" s="7"/>
      <c r="Z7" s="7"/>
      <c r="AA7" s="7" t="s">
        <v>443</v>
      </c>
      <c r="AB7" s="7"/>
      <c r="AC7" s="7"/>
      <c r="AD7" s="7"/>
      <c r="AE7" s="7"/>
      <c r="AF7" s="7"/>
      <c r="AG7" s="7"/>
      <c r="AH7" s="7"/>
      <c r="AI7" s="7" t="s">
        <v>444</v>
      </c>
      <c r="AJ7" s="7"/>
      <c r="AK7" s="7"/>
      <c r="AL7" s="7"/>
      <c r="AM7" s="7"/>
      <c r="AN7" s="7"/>
      <c r="AO7" s="7"/>
      <c r="AP7" s="7"/>
      <c r="AQ7" s="147" t="s">
        <v>303</v>
      </c>
      <c r="AR7" s="147"/>
      <c r="AS7" s="147"/>
      <c r="AT7" s="147"/>
      <c r="AU7" s="147"/>
      <c r="AV7" s="147"/>
      <c r="AW7" s="147"/>
      <c r="AX7" s="147"/>
      <c r="AY7" s="147"/>
      <c r="AZ7" s="147"/>
      <c r="BA7" s="147" t="s">
        <v>305</v>
      </c>
      <c r="BB7" s="147"/>
      <c r="BC7" s="147"/>
      <c r="BD7" s="147"/>
      <c r="BE7" s="147"/>
      <c r="BF7" s="147"/>
      <c r="BG7" s="147"/>
      <c r="BH7" s="147"/>
      <c r="BI7" s="147"/>
      <c r="BJ7" s="152"/>
    </row>
    <row customHeight="1" ht="16" r="8">
      <c r="B8" s="149"/>
      <c r="C8" s="8" t="s">
        <v>386</v>
      </c>
      <c r="D8" s="8"/>
      <c r="E8" s="8" t="s">
        <v>437</v>
      </c>
      <c r="F8" s="8"/>
      <c r="G8" s="8"/>
      <c r="H8" s="8"/>
      <c r="I8" s="8"/>
      <c r="J8" s="8"/>
      <c r="K8" s="8" t="s">
        <v>386</v>
      </c>
      <c r="L8" s="8"/>
      <c r="M8" s="8" t="s">
        <v>437</v>
      </c>
      <c r="N8" s="8"/>
      <c r="O8" s="8"/>
      <c r="P8" s="8"/>
      <c r="Q8" s="8"/>
      <c r="R8" s="8"/>
      <c r="S8" s="8" t="s">
        <v>386</v>
      </c>
      <c r="T8" s="8"/>
      <c r="U8" s="8" t="s">
        <v>437</v>
      </c>
      <c r="V8" s="8"/>
      <c r="W8" s="8"/>
      <c r="X8" s="8"/>
      <c r="Y8" s="8"/>
      <c r="Z8" s="8"/>
      <c r="AA8" s="8" t="s">
        <v>386</v>
      </c>
      <c r="AB8" s="8"/>
      <c r="AC8" s="8" t="s">
        <v>437</v>
      </c>
      <c r="AD8" s="8"/>
      <c r="AE8" s="8"/>
      <c r="AF8" s="8"/>
      <c r="AG8" s="8"/>
      <c r="AH8" s="8"/>
      <c r="AI8" s="8" t="s">
        <v>386</v>
      </c>
      <c r="AJ8" s="8"/>
      <c r="AK8" s="8" t="s">
        <v>437</v>
      </c>
      <c r="AL8" s="8"/>
      <c r="AM8" s="8"/>
      <c r="AN8" s="8"/>
      <c r="AO8" s="8"/>
      <c r="AP8" s="8"/>
      <c r="AQ8" s="122" t="s">
        <v>386</v>
      </c>
      <c r="AR8" s="122"/>
      <c r="AS8" s="122"/>
      <c r="AT8" s="122"/>
      <c r="AU8" s="122"/>
      <c r="AV8" s="122"/>
      <c r="AW8" s="122"/>
      <c r="AX8" s="122"/>
      <c r="AY8" s="122"/>
      <c r="AZ8" s="122"/>
      <c r="BA8" s="122" t="s">
        <v>386</v>
      </c>
      <c r="BB8" s="122"/>
      <c r="BC8" s="122"/>
      <c r="BD8" s="122"/>
      <c r="BE8" s="122"/>
      <c r="BF8" s="122"/>
      <c r="BG8" s="122"/>
      <c r="BH8" s="122"/>
      <c r="BI8" s="122"/>
      <c r="BJ8" s="153"/>
    </row>
    <row customHeight="1" ht="64" r="9">
      <c r="B9" s="149"/>
      <c r="C9" s="8"/>
      <c r="D9" s="8"/>
      <c r="E9" s="4" t="s">
        <v>438</v>
      </c>
      <c r="F9" s="4"/>
      <c r="G9" s="4" t="s">
        <v>439</v>
      </c>
      <c r="H9" s="4"/>
      <c r="I9" s="4" t="s">
        <v>440</v>
      </c>
      <c r="J9" s="4"/>
      <c r="K9" s="8"/>
      <c r="L9" s="8"/>
      <c r="M9" s="4" t="s">
        <v>438</v>
      </c>
      <c r="N9" s="4"/>
      <c r="O9" s="4" t="s">
        <v>439</v>
      </c>
      <c r="P9" s="4"/>
      <c r="Q9" s="4" t="s">
        <v>440</v>
      </c>
      <c r="R9" s="4"/>
      <c r="S9" s="8"/>
      <c r="T9" s="8"/>
      <c r="U9" s="4" t="s">
        <v>438</v>
      </c>
      <c r="V9" s="4"/>
      <c r="W9" s="4" t="s">
        <v>439</v>
      </c>
      <c r="X9" s="4"/>
      <c r="Y9" s="4" t="s">
        <v>440</v>
      </c>
      <c r="Z9" s="4"/>
      <c r="AA9" s="8"/>
      <c r="AB9" s="8"/>
      <c r="AC9" s="4" t="s">
        <v>438</v>
      </c>
      <c r="AD9" s="4"/>
      <c r="AE9" s="4" t="s">
        <v>439</v>
      </c>
      <c r="AF9" s="4"/>
      <c r="AG9" s="4" t="s">
        <v>440</v>
      </c>
      <c r="AH9" s="4"/>
      <c r="AI9" s="8"/>
      <c r="AJ9" s="8"/>
      <c r="AK9" s="4" t="s">
        <v>438</v>
      </c>
      <c r="AL9" s="4"/>
      <c r="AM9" s="4" t="s">
        <v>439</v>
      </c>
      <c r="AN9" s="4"/>
      <c r="AO9" s="4" t="s">
        <v>440</v>
      </c>
      <c r="AP9" s="4"/>
      <c r="AQ9" s="122" t="s">
        <v>436</v>
      </c>
      <c r="AR9" s="122"/>
      <c r="AS9" s="122" t="s">
        <v>441</v>
      </c>
      <c r="AT9" s="122"/>
      <c r="AU9" s="122" t="s">
        <v>442</v>
      </c>
      <c r="AV9" s="122"/>
      <c r="AW9" s="122" t="s">
        <v>443</v>
      </c>
      <c r="AX9" s="122"/>
      <c r="AY9" s="122" t="s">
        <v>444</v>
      </c>
      <c r="AZ9" s="122"/>
      <c r="BA9" s="122" t="s">
        <v>436</v>
      </c>
      <c r="BB9" s="122"/>
      <c r="BC9" s="122" t="s">
        <v>441</v>
      </c>
      <c r="BD9" s="122"/>
      <c r="BE9" s="122" t="s">
        <v>442</v>
      </c>
      <c r="BF9" s="122"/>
      <c r="BG9" s="122" t="s">
        <v>443</v>
      </c>
      <c r="BH9" s="122"/>
      <c r="BI9" s="122" t="s">
        <v>444</v>
      </c>
      <c r="BJ9" s="153"/>
    </row>
    <row customHeight="1" ht="16" r="10">
      <c r="B10" s="151"/>
      <c r="C10" s="61" t="s">
        <v>299</v>
      </c>
      <c r="D10" s="61" t="s">
        <v>298</v>
      </c>
      <c r="E10" s="61" t="s">
        <v>299</v>
      </c>
      <c r="F10" s="61" t="s">
        <v>298</v>
      </c>
      <c r="G10" s="61" t="s">
        <v>299</v>
      </c>
      <c r="H10" s="61" t="s">
        <v>298</v>
      </c>
      <c r="I10" s="61" t="s">
        <v>304</v>
      </c>
      <c r="J10" s="61" t="s">
        <v>298</v>
      </c>
      <c r="K10" s="61" t="s">
        <v>299</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61" t="s">
        <v>298</v>
      </c>
      <c r="AU10" s="61" t="s">
        <v>304</v>
      </c>
      <c r="AV10" s="61" t="s">
        <v>298</v>
      </c>
      <c r="AW10" s="61" t="s">
        <v>304</v>
      </c>
      <c r="AX10" s="61" t="s">
        <v>298</v>
      </c>
      <c r="AY10" s="61" t="s">
        <v>304</v>
      </c>
      <c r="AZ10" s="61" t="s">
        <v>298</v>
      </c>
      <c r="BA10" s="61" t="s">
        <v>304</v>
      </c>
      <c r="BB10" s="61" t="s">
        <v>298</v>
      </c>
      <c r="BC10" s="61" t="s">
        <v>304</v>
      </c>
      <c r="BD10" s="61" t="s">
        <v>298</v>
      </c>
      <c r="BE10" s="61" t="s">
        <v>304</v>
      </c>
      <c r="BF10" s="61" t="s">
        <v>298</v>
      </c>
      <c r="BG10" s="61" t="s">
        <v>304</v>
      </c>
      <c r="BH10" s="61" t="s">
        <v>298</v>
      </c>
      <c r="BI10" s="61" t="s">
        <v>304</v>
      </c>
      <c r="BJ10" s="155" t="s">
        <v>298</v>
      </c>
    </row>
    <row customHeight="1" ht="13" r="11">
      <c r="A11" s="188"/>
      <c r="B11" s="176"/>
      <c r="C11" s="177" t="inlineStr">
        <is>
          <t>b.meanpct.d_tt4g64aagree</t>
        </is>
      </c>
      <c r="D11" s="178" t="inlineStr">
        <is>
          <t>se.meanpct.d_tt4g64aagree</t>
        </is>
      </c>
      <c r="E11" s="177" t="inlineStr">
        <is>
          <t>b.meanpct.d_tt4g64aagree..gender..Female</t>
        </is>
      </c>
      <c r="F11" s="178" t="inlineStr">
        <is>
          <t>se.meanpct.d_tt4g64aagree..gender..Female</t>
        </is>
      </c>
      <c r="G11" s="177" t="inlineStr">
        <is>
          <t>b.meanpct.d_tt4g64aagree..gender..Male</t>
        </is>
      </c>
      <c r="H11" s="178" t="inlineStr">
        <is>
          <t>se.meanpct.d_tt4g64aagree..gender..Male</t>
        </is>
      </c>
      <c r="I11" s="177" t="inlineStr">
        <is>
          <t>b.meanpct.d_tt4g64aagree..gender..(Male-Female)</t>
        </is>
      </c>
      <c r="J11" s="178" t="inlineStr">
        <is>
          <t>se.meanpct.d_tt4g64aagree..gender..(Male-Female)</t>
        </is>
      </c>
      <c r="K11" s="177" t="inlineStr">
        <is>
          <t>b.meanpct.d_tt4g64gagree</t>
        </is>
      </c>
      <c r="L11" s="178" t="inlineStr">
        <is>
          <t>se.meanpct.d_tt4g64gagree</t>
        </is>
      </c>
      <c r="M11" s="177" t="inlineStr">
        <is>
          <t>b.meanpct.d_tt4g64gagree..gender..Female</t>
        </is>
      </c>
      <c r="N11" s="178" t="inlineStr">
        <is>
          <t>se.meanpct.d_tt4g64gagree..gender..Female</t>
        </is>
      </c>
      <c r="O11" s="177" t="inlineStr">
        <is>
          <t>b.meanpct.d_tt4g64gagree..gender..Male</t>
        </is>
      </c>
      <c r="P11" s="178" t="inlineStr">
        <is>
          <t>se.meanpct.d_tt4g64gagree..gender..Male</t>
        </is>
      </c>
      <c r="Q11" s="177" t="inlineStr">
        <is>
          <t>b.meanpct.d_tt4g64gagree..gender..(Male-Female)</t>
        </is>
      </c>
      <c r="R11" s="178" t="inlineStr">
        <is>
          <t>se.meanpct.d_tt4g64gagree..gender..(Male-Female)</t>
        </is>
      </c>
      <c r="S11" s="177" t="inlineStr">
        <is>
          <t>b.meanpct.d_tt4g64iagree</t>
        </is>
      </c>
      <c r="T11" s="178" t="inlineStr">
        <is>
          <t>se.meanpct.d_tt4g64iagree</t>
        </is>
      </c>
      <c r="U11" s="177" t="inlineStr">
        <is>
          <t>b.meanpct.d_tt4g64iagree..gender..Female</t>
        </is>
      </c>
      <c r="V11" s="178" t="inlineStr">
        <is>
          <t>se.meanpct.d_tt4g64iagree..gender..Female</t>
        </is>
      </c>
      <c r="W11" s="177" t="inlineStr">
        <is>
          <t>b.meanpct.d_tt4g64iagree..gender..Male</t>
        </is>
      </c>
      <c r="X11" s="178" t="inlineStr">
        <is>
          <t>se.meanpct.d_tt4g64iagree..gender..Male</t>
        </is>
      </c>
      <c r="Y11" s="177" t="inlineStr">
        <is>
          <t>b.meanpct.d_tt4g64iagree..gender..(Male-Female)</t>
        </is>
      </c>
      <c r="Z11" s="178" t="inlineStr">
        <is>
          <t>se.meanpct.d_tt4g64iagree..gender..(Male-Female)</t>
        </is>
      </c>
      <c r="AA11" s="177" t="inlineStr">
        <is>
          <t>b.meanpct.d_tt4g64jagree</t>
        </is>
      </c>
      <c r="AB11" s="178" t="inlineStr">
        <is>
          <t>se.meanpct.d_tt4g64jagree</t>
        </is>
      </c>
      <c r="AC11" s="177" t="inlineStr">
        <is>
          <t>b.meanpct.d_tt4g64jagree..gender..Female</t>
        </is>
      </c>
      <c r="AD11" s="178" t="inlineStr">
        <is>
          <t>se.meanpct.d_tt4g64jagree..gender..Female</t>
        </is>
      </c>
      <c r="AE11" s="177" t="inlineStr">
        <is>
          <t>b.meanpct.d_tt4g64jagree..gender..Male</t>
        </is>
      </c>
      <c r="AF11" s="178" t="inlineStr">
        <is>
          <t>se.meanpct.d_tt4g64jagree..gender..Male</t>
        </is>
      </c>
      <c r="AG11" s="177" t="inlineStr">
        <is>
          <t>b.meanpct.d_tt4g64jagree..gender..(Male-Female)</t>
        </is>
      </c>
      <c r="AH11" s="178" t="inlineStr">
        <is>
          <t>se.meanpct.d_tt4g64jagree..gender..(Male-Female)</t>
        </is>
      </c>
      <c r="AI11" s="177" t="inlineStr">
        <is>
          <t>b.meanpct.d_tt4g64kagree</t>
        </is>
      </c>
      <c r="AJ11" s="178" t="inlineStr">
        <is>
          <t>se.meanpct.d_tt4g64kagree</t>
        </is>
      </c>
      <c r="AK11" s="177" t="inlineStr">
        <is>
          <t>b.meanpct.d_tt4g64kagree..gender..Female</t>
        </is>
      </c>
      <c r="AL11" s="178" t="inlineStr">
        <is>
          <t>se.meanpct.d_tt4g64kagree..gender..Female</t>
        </is>
      </c>
      <c r="AM11" s="177" t="inlineStr">
        <is>
          <t>b.meanpct.d_tt4g64kagree..gender..Male</t>
        </is>
      </c>
      <c r="AN11" s="178" t="inlineStr">
        <is>
          <t>se.meanpct.d_tt4g64kagree..gender..Male</t>
        </is>
      </c>
      <c r="AO11" s="177" t="inlineStr">
        <is>
          <t>b.meanpct.d_tt4g64kagree..gender..(Male-Female)</t>
        </is>
      </c>
      <c r="AP11" s="178" t="inlineStr">
        <is>
          <t>se.meanpct.d_tt4g64kagree..gender..(Male-Female)</t>
        </is>
      </c>
      <c r="AQ11" s="179" t="inlineStr">
        <is>
          <t>b.(meanpct.d_tt4g64aagree_isc1)-(meanpct.d_tt4g64aagree_isc2)</t>
        </is>
      </c>
      <c r="AR11" s="179" t="inlineStr">
        <is>
          <t>se.(meanpct.d_tt4g64aagree_isc1)-(meanpct.d_tt4g64aagree_isc2)</t>
        </is>
      </c>
      <c r="AS11" s="179" t="inlineStr">
        <is>
          <t>b.(meanpct.d_tt4g64gagree_isc1)-(meanpct.d_tt4g64gagree_isc2)</t>
        </is>
      </c>
      <c r="AT11" s="179" t="inlineStr">
        <is>
          <t>se.(meanpct.d_tt4g64gagree_isc1)-(meanpct.d_tt4g64gagree_isc2)</t>
        </is>
      </c>
      <c r="AU11" s="179" t="inlineStr">
        <is>
          <t>b.(meanpct.d_tt4g64iagree_isc1)-(meanpct.d_tt4g64iagree_isc2)</t>
        </is>
      </c>
      <c r="AV11" s="179" t="inlineStr">
        <is>
          <t>se.(meanpct.d_tt4g64iagree_isc1)-(meanpct.d_tt4g64iagree_isc2)</t>
        </is>
      </c>
      <c r="AW11" s="179" t="inlineStr">
        <is>
          <t>b.(meanpct.d_tt4g64jagree_isc1)-(meanpct.d_tt4g64jagree_isc2)</t>
        </is>
      </c>
      <c r="AX11" s="179" t="inlineStr">
        <is>
          <t>se.(meanpct.d_tt4g64jagree_isc1)-(meanpct.d_tt4g64jagree_isc2)</t>
        </is>
      </c>
      <c r="AY11" s="179" t="inlineStr">
        <is>
          <t>b.(meanpct.d_tt4g64kagree_isc1)-(meanpct.d_tt4g64kagree_isc2)</t>
        </is>
      </c>
      <c r="AZ11" s="179" t="inlineStr">
        <is>
          <t>se.(meanpct.d_tt4g64kagree_isc1)-(meanpct.d_tt4g64kagree_isc2)</t>
        </is>
      </c>
      <c r="BA11" s="179" t="inlineStr">
        <is>
          <t>b.(meanpct.d_tt4g64aagree_isc3)-(meanpct.d_tt4g64aagree_isc2)</t>
        </is>
      </c>
      <c r="BB11" s="179" t="inlineStr">
        <is>
          <t>se.(meanpct.d_tt4g64aagree_isc3)-(meanpct.d_tt4g64aagree_isc2)</t>
        </is>
      </c>
      <c r="BC11" s="179" t="inlineStr">
        <is>
          <t>b.(meanpct.d_tt4g64gagree_isc3)-(meanpct.d_tt4g64gagree_isc2)</t>
        </is>
      </c>
      <c r="BD11" s="179" t="inlineStr">
        <is>
          <t>se.(meanpct.d_tt4g64gagree_isc3)-(meanpct.d_tt4g64gagree_isc2)</t>
        </is>
      </c>
      <c r="BE11" s="179" t="inlineStr">
        <is>
          <t>b.(meanpct.d_tt4g64iagree_isc3)-(meanpct.d_tt4g64iagree_isc2)</t>
        </is>
      </c>
      <c r="BF11" s="179" t="inlineStr">
        <is>
          <t>se.(meanpct.d_tt4g64iagree_isc3)-(meanpct.d_tt4g64iagree_isc2)</t>
        </is>
      </c>
      <c r="BG11" s="179" t="inlineStr">
        <is>
          <t>b.(meanpct.d_tt4g64jagree_isc3)-(meanpct.d_tt4g64jagree_isc2)</t>
        </is>
      </c>
      <c r="BH11" s="179" t="inlineStr">
        <is>
          <t>se.(meanpct.d_tt4g64jagree_isc3)-(meanpct.d_tt4g64jagree_isc2)</t>
        </is>
      </c>
      <c r="BI11" s="179" t="inlineStr">
        <is>
          <t>b.(meanpct.d_tt4g64kagree_isc3)-(meanpct.d_tt4g64kagree_isc2)</t>
        </is>
      </c>
      <c r="BJ11" s="199" t="inlineStr">
        <is>
          <t>se.(meanpct.d_tt4g64kagree_isc3)-(meanpct.d_tt4g64kagree_isc2)</t>
        </is>
      </c>
    </row>
    <row customHeight="1" ht="13" r="12">
      <c r="A12" s="181" t="s">
        <v>306</v>
      </c>
      <c r="B12" s="156" t="n">
        <v>2</v>
      </c>
      <c r="C12" s="22">
        <v>97.1541149664486</v>
      </c>
      <c r="D12" s="165">
        <v>0.342013481441382</v>
      </c>
      <c r="E12" s="22">
        <v>97.044864485786</v>
      </c>
      <c r="F12" s="165">
        <v>0.367930729890174</v>
      </c>
      <c r="G12" s="22">
        <v>97.4674281486256</v>
      </c>
      <c r="H12" s="165">
        <v>0.61046957405662</v>
      </c>
      <c r="I12" s="22">
        <v>0.422563662839622</v>
      </c>
      <c r="J12" s="165">
        <v>0.646397743859672</v>
      </c>
      <c r="K12" s="22">
        <v>97.698552365114</v>
      </c>
      <c r="L12" s="165">
        <v>0.336689337726107</v>
      </c>
      <c r="M12" s="22">
        <v>98.0081284293307</v>
      </c>
      <c r="N12" s="165">
        <v>0.309253862132207</v>
      </c>
      <c r="O12" s="22">
        <v>96.7728087968092</v>
      </c>
      <c r="P12" s="165">
        <v>0.722759757308152</v>
      </c>
      <c r="Q12" s="22">
        <v>-1.23531963252145</v>
      </c>
      <c r="R12" s="165">
        <v>0.690431075002697</v>
      </c>
      <c r="S12" s="22">
        <v>96.3830356262491</v>
      </c>
      <c r="T12" s="165">
        <v>0.400830189425081</v>
      </c>
      <c r="U12" s="22">
        <v>96.4401422161869</v>
      </c>
      <c r="V12" s="165">
        <v>0.375572722647518</v>
      </c>
      <c r="W12" s="22">
        <v>96.2005852731963</v>
      </c>
      <c r="X12" s="165">
        <v>0.789394987600491</v>
      </c>
      <c r="Y12" s="22">
        <v>-0.23955694299066</v>
      </c>
      <c r="Z12" s="165">
        <v>0.733983305147192</v>
      </c>
      <c r="AA12" s="22">
        <v>98.8589838636453</v>
      </c>
      <c r="AB12" s="165">
        <v>0.207121574460414</v>
      </c>
      <c r="AC12" s="22">
        <v>98.9098065064736</v>
      </c>
      <c r="AD12" s="165">
        <v>0.238790489365694</v>
      </c>
      <c r="AE12" s="22">
        <v>98.7042133837757</v>
      </c>
      <c r="AF12" s="165">
        <v>0.427342167726915</v>
      </c>
      <c r="AG12" s="22">
        <v>-0.205593122697906</v>
      </c>
      <c r="AH12" s="165">
        <v>0.491961914581196</v>
      </c>
      <c r="AI12" s="22">
        <v>98.2104225789137</v>
      </c>
      <c r="AJ12" s="165">
        <v>0.253992370825294</v>
      </c>
      <c r="AK12" s="22">
        <v>98.0731653860094</v>
      </c>
      <c r="AL12" s="165">
        <v>0.301022622750668</v>
      </c>
      <c r="AM12" s="22">
        <v>98.6104212960277</v>
      </c>
      <c r="AN12" s="165">
        <v>0.410576274757685</v>
      </c>
      <c r="AO12" s="22">
        <v>0.537255910018217</v>
      </c>
      <c r="AP12" s="165">
        <v>0.487842338595214</v>
      </c>
      <c r="AQ12" s="103"/>
      <c r="AR12" s="103"/>
      <c r="AS12" s="103"/>
      <c r="AT12" s="103"/>
      <c r="AU12" s="103"/>
      <c r="AV12" s="103"/>
      <c r="AW12" s="103"/>
      <c r="AX12" s="103"/>
      <c r="AY12" s="103"/>
      <c r="AZ12" s="103"/>
      <c r="BA12" s="103"/>
      <c r="BB12" s="103"/>
      <c r="BC12" s="103"/>
      <c r="BD12" s="103"/>
      <c r="BE12" s="103"/>
      <c r="BF12" s="103"/>
      <c r="BG12" s="103"/>
      <c r="BH12" s="103"/>
      <c r="BI12" s="103"/>
      <c r="BJ12" s="192"/>
    </row>
    <row customHeight="1" ht="13" r="13">
      <c r="A13" s="181" t="s">
        <v>307</v>
      </c>
      <c r="B13" s="156" t="n">
        <v>2</v>
      </c>
      <c r="C13" s="22">
        <v>65.2729352406266</v>
      </c>
      <c r="D13" s="165">
        <v>1.3523605293003</v>
      </c>
      <c r="E13" s="22">
        <v>63.7413771113688</v>
      </c>
      <c r="F13" s="165">
        <v>1.64095952123063</v>
      </c>
      <c r="G13" s="22">
        <v>68.5814198485915</v>
      </c>
      <c r="H13" s="165">
        <v>1.6356923589502</v>
      </c>
      <c r="I13" s="22">
        <v>4.84004273722263</v>
      </c>
      <c r="J13" s="165">
        <v>1.86189255511016</v>
      </c>
      <c r="K13" s="22">
        <v>76.2553508686207</v>
      </c>
      <c r="L13" s="165">
        <v>0.95533004329402</v>
      </c>
      <c r="M13" s="22">
        <v>75.7898317808678</v>
      </c>
      <c r="N13" s="165">
        <v>1.18104185442942</v>
      </c>
      <c r="O13" s="22">
        <v>77.6099340073084</v>
      </c>
      <c r="P13" s="165">
        <v>1.32180543741709</v>
      </c>
      <c r="Q13" s="22">
        <v>1.82010222644055</v>
      </c>
      <c r="R13" s="165">
        <v>1.57942991393596</v>
      </c>
      <c r="S13" s="22">
        <v>81.3148338686799</v>
      </c>
      <c r="T13" s="165">
        <v>1.00254574731033</v>
      </c>
      <c r="U13" s="22">
        <v>81.4063680739997</v>
      </c>
      <c r="V13" s="165">
        <v>1.26126074596829</v>
      </c>
      <c r="W13" s="22">
        <v>81.4665806544701</v>
      </c>
      <c r="X13" s="165">
        <v>1.32452124269881</v>
      </c>
      <c r="Y13" s="22">
        <v>0.0602125804704059</v>
      </c>
      <c r="Z13" s="165">
        <v>1.67804947427606</v>
      </c>
      <c r="AA13" s="22">
        <v>80.167996757322</v>
      </c>
      <c r="AB13" s="165">
        <v>1.02691253918644</v>
      </c>
      <c r="AC13" s="22">
        <v>80.7581269998416</v>
      </c>
      <c r="AD13" s="165">
        <v>1.33542111048681</v>
      </c>
      <c r="AE13" s="22">
        <v>79.2845260294528</v>
      </c>
      <c r="AF13" s="165">
        <v>1.49470524337784</v>
      </c>
      <c r="AG13" s="22">
        <v>-1.4736009703888</v>
      </c>
      <c r="AH13" s="165">
        <v>1.95378089937877</v>
      </c>
      <c r="AI13" s="22">
        <v>77.7371250756573</v>
      </c>
      <c r="AJ13" s="165">
        <v>0.966657189796801</v>
      </c>
      <c r="AK13" s="22">
        <v>78.0654231861</v>
      </c>
      <c r="AL13" s="165">
        <v>1.25148076576826</v>
      </c>
      <c r="AM13" s="22">
        <v>77.6119108826931</v>
      </c>
      <c r="AN13" s="165">
        <v>1.55805843573738</v>
      </c>
      <c r="AO13" s="22">
        <v>-0.453512303406995</v>
      </c>
      <c r="AP13" s="165">
        <v>2.00245531674524</v>
      </c>
      <c r="AQ13" s="103"/>
      <c r="AR13" s="103"/>
      <c r="AS13" s="103"/>
      <c r="AT13" s="103"/>
      <c r="AU13" s="103"/>
      <c r="AV13" s="103"/>
      <c r="AW13" s="103"/>
      <c r="AX13" s="103"/>
      <c r="AY13" s="103"/>
      <c r="AZ13" s="103"/>
      <c r="BA13" s="103"/>
      <c r="BB13" s="103"/>
      <c r="BC13" s="103"/>
      <c r="BD13" s="103"/>
      <c r="BE13" s="103"/>
      <c r="BF13" s="103"/>
      <c r="BG13" s="103"/>
      <c r="BH13" s="103"/>
      <c r="BI13" s="103"/>
      <c r="BJ13" s="192"/>
    </row>
    <row customHeight="1" ht="13" r="14">
      <c r="A14" s="181" t="s">
        <v>308</v>
      </c>
      <c r="B14" s="156" t="n">
        <v>2</v>
      </c>
      <c r="C14" s="22">
        <v>81.8009719098421</v>
      </c>
      <c r="D14" s="165">
        <v>1.0770987067511</v>
      </c>
      <c r="E14" s="22">
        <v>81.3653137195115</v>
      </c>
      <c r="F14" s="165">
        <v>1.17381345670673</v>
      </c>
      <c r="G14" s="22">
        <v>83.1638555148371</v>
      </c>
      <c r="H14" s="165">
        <v>1.33476218778273</v>
      </c>
      <c r="I14" s="22">
        <v>1.79854179532558</v>
      </c>
      <c r="J14" s="165">
        <v>1.29921736216923</v>
      </c>
      <c r="K14" s="22">
        <v>75.1469795610788</v>
      </c>
      <c r="L14" s="165">
        <v>1.18301804104277</v>
      </c>
      <c r="M14" s="22">
        <v>74.4743328828515</v>
      </c>
      <c r="N14" s="165">
        <v>1.31794634895947</v>
      </c>
      <c r="O14" s="22">
        <v>76.9327089599682</v>
      </c>
      <c r="P14" s="165">
        <v>1.61832486836119</v>
      </c>
      <c r="Q14" s="22">
        <v>2.4583760771167</v>
      </c>
      <c r="R14" s="165">
        <v>1.65038394221332</v>
      </c>
      <c r="S14" s="22">
        <v>75.3517160541827</v>
      </c>
      <c r="T14" s="165">
        <v>1.09520102706409</v>
      </c>
      <c r="U14" s="22">
        <v>74.2409141535879</v>
      </c>
      <c r="V14" s="165">
        <v>1.25277970713258</v>
      </c>
      <c r="W14" s="22">
        <v>78.4225330015247</v>
      </c>
      <c r="X14" s="165">
        <v>1.40779024540966</v>
      </c>
      <c r="Y14" s="22">
        <v>4.18161884793685</v>
      </c>
      <c r="Z14" s="165">
        <v>1.51494885997895</v>
      </c>
      <c r="AA14" s="22">
        <v>82.9216846885175</v>
      </c>
      <c r="AB14" s="165">
        <v>0.973340080962066</v>
      </c>
      <c r="AC14" s="22">
        <v>82.8604576151874</v>
      </c>
      <c r="AD14" s="165">
        <v>1.11343500843885</v>
      </c>
      <c r="AE14" s="22">
        <v>83.4117086713978</v>
      </c>
      <c r="AF14" s="165">
        <v>1.39942594441302</v>
      </c>
      <c r="AG14" s="22">
        <v>0.551251056210461</v>
      </c>
      <c r="AH14" s="165">
        <v>1.53251971680302</v>
      </c>
      <c r="AI14" s="22">
        <v>94.5283257766766</v>
      </c>
      <c r="AJ14" s="165">
        <v>0.492899386290707</v>
      </c>
      <c r="AK14" s="22">
        <v>95.0468892364854</v>
      </c>
      <c r="AL14" s="165">
        <v>0.551600384151572</v>
      </c>
      <c r="AM14" s="22">
        <v>93.1340935864629</v>
      </c>
      <c r="AN14" s="165">
        <v>0.829676696564995</v>
      </c>
      <c r="AO14" s="22">
        <v>-1.91279565002253</v>
      </c>
      <c r="AP14" s="165">
        <v>0.90450746591654</v>
      </c>
      <c r="AQ14" s="103"/>
      <c r="AR14" s="103"/>
      <c r="AS14" s="103"/>
      <c r="AT14" s="103"/>
      <c r="AU14" s="103"/>
      <c r="AV14" s="103"/>
      <c r="AW14" s="103"/>
      <c r="AX14" s="103"/>
      <c r="AY14" s="103"/>
      <c r="AZ14" s="103"/>
      <c r="BA14" s="103"/>
      <c r="BB14" s="103"/>
      <c r="BC14" s="103"/>
      <c r="BD14" s="103"/>
      <c r="BE14" s="103"/>
      <c r="BF14" s="103"/>
      <c r="BG14" s="103"/>
      <c r="BH14" s="103"/>
      <c r="BI14" s="103"/>
      <c r="BJ14" s="192"/>
    </row>
    <row customHeight="1" ht="13" r="15">
      <c r="A15" s="181" t="s">
        <v>309</v>
      </c>
      <c r="B15" s="156" t="n">
        <v>2</v>
      </c>
      <c r="C15" s="22">
        <v>89.5493149564953</v>
      </c>
      <c r="D15" s="165">
        <v>0.692368873418997</v>
      </c>
      <c r="E15" s="22">
        <v>89.3845287667036</v>
      </c>
      <c r="F15" s="165">
        <v>0.714861579181763</v>
      </c>
      <c r="G15" s="22">
        <v>90.1297706676944</v>
      </c>
      <c r="H15" s="165">
        <v>1.27088734702474</v>
      </c>
      <c r="I15" s="22">
        <v>0.74524190099082</v>
      </c>
      <c r="J15" s="165">
        <v>1.25668582968169</v>
      </c>
      <c r="K15" s="22">
        <v>90.4771854223053</v>
      </c>
      <c r="L15" s="165">
        <v>0.63119800838173</v>
      </c>
      <c r="M15" s="22">
        <v>90.3329286702514</v>
      </c>
      <c r="N15" s="165">
        <v>0.675503330247764</v>
      </c>
      <c r="O15" s="22">
        <v>91.0948818781523</v>
      </c>
      <c r="P15" s="165">
        <v>1.15032502305262</v>
      </c>
      <c r="Q15" s="22">
        <v>0.761953207900902</v>
      </c>
      <c r="R15" s="165">
        <v>1.17382930209172</v>
      </c>
      <c r="S15" s="22">
        <v>87.9628991026457</v>
      </c>
      <c r="T15" s="165">
        <v>0.611239435340341</v>
      </c>
      <c r="U15" s="22">
        <v>87.6392034996589</v>
      </c>
      <c r="V15" s="165">
        <v>0.660014703058555</v>
      </c>
      <c r="W15" s="22">
        <v>89.1026576082455</v>
      </c>
      <c r="X15" s="165">
        <v>1.29390279250037</v>
      </c>
      <c r="Y15" s="22">
        <v>1.46345410858667</v>
      </c>
      <c r="Z15" s="165">
        <v>1.37851306086314</v>
      </c>
      <c r="AA15" s="22">
        <v>90.0965550022845</v>
      </c>
      <c r="AB15" s="165">
        <v>0.550692641624907</v>
      </c>
      <c r="AC15" s="22">
        <v>90.0598230622355</v>
      </c>
      <c r="AD15" s="165">
        <v>0.60876705331072</v>
      </c>
      <c r="AE15" s="22">
        <v>90.2371446401001</v>
      </c>
      <c r="AF15" s="165">
        <v>1.1656198773061</v>
      </c>
      <c r="AG15" s="22">
        <v>0.177321577864575</v>
      </c>
      <c r="AH15" s="165">
        <v>1.27577320063424</v>
      </c>
      <c r="AI15" s="22">
        <v>88.4280043502306</v>
      </c>
      <c r="AJ15" s="165">
        <v>0.61727449427088</v>
      </c>
      <c r="AK15" s="22">
        <v>88.0447753248255</v>
      </c>
      <c r="AL15" s="165">
        <v>0.658928817424849</v>
      </c>
      <c r="AM15" s="22">
        <v>90.0576363269299</v>
      </c>
      <c r="AN15" s="165">
        <v>1.50512476225064</v>
      </c>
      <c r="AO15" s="22">
        <v>2.01286100210437</v>
      </c>
      <c r="AP15" s="165">
        <v>1.62099005325451</v>
      </c>
      <c r="AQ15" s="103"/>
      <c r="AR15" s="103"/>
      <c r="AS15" s="103"/>
      <c r="AT15" s="103"/>
      <c r="AU15" s="103"/>
      <c r="AV15" s="103"/>
      <c r="AW15" s="103"/>
      <c r="AX15" s="103"/>
      <c r="AY15" s="103"/>
      <c r="AZ15" s="103"/>
      <c r="BA15" s="103"/>
      <c r="BB15" s="103"/>
      <c r="BC15" s="103"/>
      <c r="BD15" s="103"/>
      <c r="BE15" s="103"/>
      <c r="BF15" s="103"/>
      <c r="BG15" s="103"/>
      <c r="BH15" s="103"/>
      <c r="BI15" s="103"/>
      <c r="BJ15" s="192"/>
    </row>
    <row customHeight="1" ht="13" r="16">
      <c r="A16" s="181" t="s">
        <v>310</v>
      </c>
      <c r="B16" s="156" t="n">
        <v>2</v>
      </c>
      <c r="C16" s="22">
        <v>75.2427640022704</v>
      </c>
      <c r="D16" s="165">
        <v>0.61227941091725</v>
      </c>
      <c r="E16" s="22">
        <v>75.2522814505204</v>
      </c>
      <c r="F16" s="165">
        <v>0.904951732434089</v>
      </c>
      <c r="G16" s="22">
        <v>75.2041697782365</v>
      </c>
      <c r="H16" s="165">
        <v>1.03128589403554</v>
      </c>
      <c r="I16" s="22">
        <v>-0.0481116722838664</v>
      </c>
      <c r="J16" s="165">
        <v>1.52155939631589</v>
      </c>
      <c r="K16" s="22">
        <v>87.5849784994755</v>
      </c>
      <c r="L16" s="165">
        <v>0.660197919491114</v>
      </c>
      <c r="M16" s="22">
        <v>89.9927811555075</v>
      </c>
      <c r="N16" s="165">
        <v>0.788371069312809</v>
      </c>
      <c r="O16" s="22">
        <v>84.3360892807626</v>
      </c>
      <c r="P16" s="165">
        <v>1.10794861774301</v>
      </c>
      <c r="Q16" s="22">
        <v>-5.65669187474489</v>
      </c>
      <c r="R16" s="165">
        <v>1.33730391929306</v>
      </c>
      <c r="S16" s="22">
        <v>88.9383994885438</v>
      </c>
      <c r="T16" s="165">
        <v>0.612182316008996</v>
      </c>
      <c r="U16" s="22">
        <v>91.0060696679709</v>
      </c>
      <c r="V16" s="165">
        <v>0.636966312452305</v>
      </c>
      <c r="W16" s="22">
        <v>86.3055594569954</v>
      </c>
      <c r="X16" s="165">
        <v>1.07782843967968</v>
      </c>
      <c r="Y16" s="22">
        <v>-4.70051021097545</v>
      </c>
      <c r="Z16" s="165">
        <v>1.18358684295735</v>
      </c>
      <c r="AA16" s="22">
        <v>90.4518359315475</v>
      </c>
      <c r="AB16" s="165">
        <v>0.547716834664296</v>
      </c>
      <c r="AC16" s="22">
        <v>92.671821858057</v>
      </c>
      <c r="AD16" s="165">
        <v>0.645484525915288</v>
      </c>
      <c r="AE16" s="22">
        <v>87.5737554130196</v>
      </c>
      <c r="AF16" s="165">
        <v>0.8851119904023</v>
      </c>
      <c r="AG16" s="22">
        <v>-5.09806644503739</v>
      </c>
      <c r="AH16" s="165">
        <v>1.04995877521511</v>
      </c>
      <c r="AI16" s="22">
        <v>90.573759745409</v>
      </c>
      <c r="AJ16" s="165">
        <v>0.5310552910905</v>
      </c>
      <c r="AK16" s="22">
        <v>91.7231590801674</v>
      </c>
      <c r="AL16" s="165">
        <v>0.649978292395296</v>
      </c>
      <c r="AM16" s="22">
        <v>89.1792168181835</v>
      </c>
      <c r="AN16" s="165">
        <v>0.841670766118539</v>
      </c>
      <c r="AO16" s="22">
        <v>-2.54394226198389</v>
      </c>
      <c r="AP16" s="165">
        <v>1.01686422201898</v>
      </c>
      <c r="AQ16" s="103"/>
      <c r="AR16" s="103"/>
      <c r="AS16" s="103"/>
      <c r="AT16" s="103"/>
      <c r="AU16" s="103"/>
      <c r="AV16" s="103"/>
      <c r="AW16" s="103"/>
      <c r="AX16" s="103"/>
      <c r="AY16" s="103"/>
      <c r="AZ16" s="103"/>
      <c r="BA16" s="103"/>
      <c r="BB16" s="103"/>
      <c r="BC16" s="103"/>
      <c r="BD16" s="103"/>
      <c r="BE16" s="103"/>
      <c r="BF16" s="103"/>
      <c r="BG16" s="103"/>
      <c r="BH16" s="103"/>
      <c r="BI16" s="103"/>
      <c r="BJ16" s="192"/>
    </row>
    <row customHeight="1" ht="13" r="17">
      <c r="A17" s="181" t="s">
        <v>311</v>
      </c>
      <c r="B17" s="156" t="n">
        <v>2</v>
      </c>
      <c r="C17" s="22">
        <v>71.2314471730176</v>
      </c>
      <c r="D17" s="165">
        <v>1.01775057205927</v>
      </c>
      <c r="E17" s="22">
        <v>70.9643734768961</v>
      </c>
      <c r="F17" s="165">
        <v>1.27318605344164</v>
      </c>
      <c r="G17" s="22">
        <v>71.9488780116248</v>
      </c>
      <c r="H17" s="165">
        <v>1.44680484028427</v>
      </c>
      <c r="I17" s="22">
        <v>0.984504534728615</v>
      </c>
      <c r="J17" s="165">
        <v>1.83660756598664</v>
      </c>
      <c r="K17" s="22">
        <v>80.5532677650596</v>
      </c>
      <c r="L17" s="165">
        <v>0.938613805155473</v>
      </c>
      <c r="M17" s="22">
        <v>81.2172165636779</v>
      </c>
      <c r="N17" s="165">
        <v>0.967406883736974</v>
      </c>
      <c r="O17" s="22">
        <v>79.0299879818199</v>
      </c>
      <c r="P17" s="165">
        <v>1.58027136814391</v>
      </c>
      <c r="Q17" s="22">
        <v>-2.18722858185804</v>
      </c>
      <c r="R17" s="165">
        <v>1.59962704449877</v>
      </c>
      <c r="S17" s="22">
        <v>81.5726393903115</v>
      </c>
      <c r="T17" s="165">
        <v>0.844087789773429</v>
      </c>
      <c r="U17" s="22">
        <v>81.5364930246271</v>
      </c>
      <c r="V17" s="165">
        <v>0.930830059897734</v>
      </c>
      <c r="W17" s="22">
        <v>81.740743310599</v>
      </c>
      <c r="X17" s="165">
        <v>1.30009648514349</v>
      </c>
      <c r="Y17" s="22">
        <v>0.204250285971895</v>
      </c>
      <c r="Z17" s="165">
        <v>1.38632299839791</v>
      </c>
      <c r="AA17" s="22">
        <v>86.82514074408</v>
      </c>
      <c r="AB17" s="165">
        <v>0.66506642379717</v>
      </c>
      <c r="AC17" s="22">
        <v>87.5016340380723</v>
      </c>
      <c r="AD17" s="165">
        <v>0.792509365346085</v>
      </c>
      <c r="AE17" s="22">
        <v>85.3203996149022</v>
      </c>
      <c r="AF17" s="165">
        <v>1.15025344896499</v>
      </c>
      <c r="AG17" s="22">
        <v>-2.18123442317005</v>
      </c>
      <c r="AH17" s="165">
        <v>1.36762054340443</v>
      </c>
      <c r="AI17" s="22">
        <v>86.0206385537296</v>
      </c>
      <c r="AJ17" s="165">
        <v>0.606352820909484</v>
      </c>
      <c r="AK17" s="22">
        <v>86.4492517772734</v>
      </c>
      <c r="AL17" s="165">
        <v>0.72313038786732</v>
      </c>
      <c r="AM17" s="22">
        <v>85.0595130842906</v>
      </c>
      <c r="AN17" s="165">
        <v>1.0018304301209</v>
      </c>
      <c r="AO17" s="22">
        <v>-1.38973869298277</v>
      </c>
      <c r="AP17" s="165">
        <v>1.19965993561569</v>
      </c>
      <c r="AQ17" s="103"/>
      <c r="AR17" s="103"/>
      <c r="AS17" s="103"/>
      <c r="AT17" s="103"/>
      <c r="AU17" s="103"/>
      <c r="AV17" s="103"/>
      <c r="AW17" s="103"/>
      <c r="AX17" s="103"/>
      <c r="AY17" s="103"/>
      <c r="AZ17" s="103"/>
      <c r="BA17" s="103"/>
      <c r="BB17" s="103"/>
      <c r="BC17" s="103"/>
      <c r="BD17" s="103"/>
      <c r="BE17" s="103"/>
      <c r="BF17" s="103"/>
      <c r="BG17" s="103"/>
      <c r="BH17" s="103"/>
      <c r="BI17" s="103"/>
      <c r="BJ17" s="192"/>
    </row>
    <row customHeight="1" ht="13" r="18">
      <c r="A18" s="183" t="s">
        <v>312</v>
      </c>
      <c r="B18" s="156" t="n">
        <v>2</v>
      </c>
      <c r="C18" s="22">
        <v>76.5750218337798</v>
      </c>
      <c r="D18" s="165">
        <v>1.38496695302748</v>
      </c>
      <c r="E18" s="22">
        <v>76.9372751263404</v>
      </c>
      <c r="F18" s="165">
        <v>1.6310878279926</v>
      </c>
      <c r="G18" s="22">
        <v>75.8373886601447</v>
      </c>
      <c r="H18" s="165">
        <v>2.06183227789023</v>
      </c>
      <c r="I18" s="22">
        <v>-1.09988646619573</v>
      </c>
      <c r="J18" s="165">
        <v>2.40480079293164</v>
      </c>
      <c r="K18" s="22">
        <v>82.7766085736276</v>
      </c>
      <c r="L18" s="165">
        <v>1.29692310779863</v>
      </c>
      <c r="M18" s="22">
        <v>83.0767203603852</v>
      </c>
      <c r="N18" s="165">
        <v>1.36677013029542</v>
      </c>
      <c r="O18" s="22">
        <v>82.192477642896</v>
      </c>
      <c r="P18" s="165">
        <v>1.99196721353663</v>
      </c>
      <c r="Q18" s="22">
        <v>-0.884242717489244</v>
      </c>
      <c r="R18" s="165">
        <v>2.01051855197969</v>
      </c>
      <c r="S18" s="22">
        <v>82.0006332233828</v>
      </c>
      <c r="T18" s="165">
        <v>1.18379788963021</v>
      </c>
      <c r="U18" s="22">
        <v>81.5757908424857</v>
      </c>
      <c r="V18" s="165">
        <v>1.38530065102383</v>
      </c>
      <c r="W18" s="22">
        <v>82.9362022965437</v>
      </c>
      <c r="X18" s="165">
        <v>1.68086007316071</v>
      </c>
      <c r="Y18" s="22">
        <v>1.36041145405797</v>
      </c>
      <c r="Z18" s="165">
        <v>1.94274018302674</v>
      </c>
      <c r="AA18" s="22">
        <v>88.3716690791717</v>
      </c>
      <c r="AB18" s="165">
        <v>0.818012392462068</v>
      </c>
      <c r="AC18" s="22">
        <v>89.3055344770859</v>
      </c>
      <c r="AD18" s="165">
        <v>1.03510892726811</v>
      </c>
      <c r="AE18" s="22">
        <v>86.4842459731661</v>
      </c>
      <c r="AF18" s="165">
        <v>1.53824624613977</v>
      </c>
      <c r="AG18" s="22">
        <v>-2.82128850391976</v>
      </c>
      <c r="AH18" s="165">
        <v>1.94468477667012</v>
      </c>
      <c r="AI18" s="22">
        <v>87.1824846756123</v>
      </c>
      <c r="AJ18" s="165">
        <v>0.735008516012816</v>
      </c>
      <c r="AK18" s="22">
        <v>87.5733295961743</v>
      </c>
      <c r="AL18" s="165">
        <v>0.934410933372821</v>
      </c>
      <c r="AM18" s="22">
        <v>86.4297976297031</v>
      </c>
      <c r="AN18" s="165">
        <v>1.30185829342244</v>
      </c>
      <c r="AO18" s="22">
        <v>-1.14353196647127</v>
      </c>
      <c r="AP18" s="165">
        <v>1.67322503810571</v>
      </c>
      <c r="AQ18" s="103"/>
      <c r="AR18" s="103"/>
      <c r="AS18" s="103"/>
      <c r="AT18" s="103"/>
      <c r="AU18" s="103"/>
      <c r="AV18" s="103"/>
      <c r="AW18" s="103"/>
      <c r="AX18" s="103"/>
      <c r="AY18" s="103"/>
      <c r="AZ18" s="103"/>
      <c r="BA18" s="103"/>
      <c r="BB18" s="103"/>
      <c r="BC18" s="103"/>
      <c r="BD18" s="103"/>
      <c r="BE18" s="103"/>
      <c r="BF18" s="103"/>
      <c r="BG18" s="103"/>
      <c r="BH18" s="103"/>
      <c r="BI18" s="103"/>
      <c r="BJ18" s="192"/>
    </row>
    <row customHeight="1" ht="13" r="19">
      <c r="A19" s="183" t="s">
        <v>313</v>
      </c>
      <c r="B19" s="156" t="n">
        <v>2</v>
      </c>
      <c r="C19" s="22">
        <v>62.6942190380612</v>
      </c>
      <c r="D19" s="165">
        <v>1.38656836797511</v>
      </c>
      <c r="E19" s="22">
        <v>61.7651534156065</v>
      </c>
      <c r="F19" s="165">
        <v>1.58901548738729</v>
      </c>
      <c r="G19" s="22">
        <v>65.1268067751909</v>
      </c>
      <c r="H19" s="165">
        <v>1.84525545445928</v>
      </c>
      <c r="I19" s="22">
        <v>3.36165335958434</v>
      </c>
      <c r="J19" s="165">
        <v>1.9773433110155</v>
      </c>
      <c r="K19" s="22">
        <v>77.021678549189</v>
      </c>
      <c r="L19" s="165">
        <v>1.14441107317857</v>
      </c>
      <c r="M19" s="22">
        <v>78.3670258786978</v>
      </c>
      <c r="N19" s="165">
        <v>1.23938154285526</v>
      </c>
      <c r="O19" s="22">
        <v>73.5306134551678</v>
      </c>
      <c r="P19" s="165">
        <v>1.96026181202599</v>
      </c>
      <c r="Q19" s="22">
        <v>-4.83641242352998</v>
      </c>
      <c r="R19" s="165">
        <v>2.0558751300691</v>
      </c>
      <c r="S19" s="22">
        <v>80.8878154067326</v>
      </c>
      <c r="T19" s="165">
        <v>0.940689419765963</v>
      </c>
      <c r="U19" s="22">
        <v>81.4757031552772</v>
      </c>
      <c r="V19" s="165">
        <v>1.01929927207513</v>
      </c>
      <c r="W19" s="22">
        <v>79.6539431974705</v>
      </c>
      <c r="X19" s="165">
        <v>1.80245748304726</v>
      </c>
      <c r="Y19" s="22">
        <v>-1.82175995780668</v>
      </c>
      <c r="Z19" s="165">
        <v>1.95167629629965</v>
      </c>
      <c r="AA19" s="22">
        <v>84.3537589965187</v>
      </c>
      <c r="AB19" s="165">
        <v>0.921767005581671</v>
      </c>
      <c r="AC19" s="22">
        <v>84.7293877836958</v>
      </c>
      <c r="AD19" s="165">
        <v>1.05061543072818</v>
      </c>
      <c r="AE19" s="22">
        <v>83.2663730470557</v>
      </c>
      <c r="AF19" s="165">
        <v>1.50654209997104</v>
      </c>
      <c r="AG19" s="22">
        <v>-1.46301473664016</v>
      </c>
      <c r="AH19" s="165">
        <v>1.67278851156901</v>
      </c>
      <c r="AI19" s="22">
        <v>84.1561113528221</v>
      </c>
      <c r="AJ19" s="165">
        <v>0.893709255761484</v>
      </c>
      <c r="AK19" s="22">
        <v>84.7129898342527</v>
      </c>
      <c r="AL19" s="165">
        <v>0.991214930570005</v>
      </c>
      <c r="AM19" s="22">
        <v>82.6360770836783</v>
      </c>
      <c r="AN19" s="165">
        <v>1.65175199090626</v>
      </c>
      <c r="AO19" s="22">
        <v>-2.07691275057439</v>
      </c>
      <c r="AP19" s="165">
        <v>1.82655816485231</v>
      </c>
      <c r="AQ19" s="103"/>
      <c r="AR19" s="103"/>
      <c r="AS19" s="103"/>
      <c r="AT19" s="103"/>
      <c r="AU19" s="103"/>
      <c r="AV19" s="103"/>
      <c r="AW19" s="103"/>
      <c r="AX19" s="103"/>
      <c r="AY19" s="103"/>
      <c r="AZ19" s="103"/>
      <c r="BA19" s="103"/>
      <c r="BB19" s="103"/>
      <c r="BC19" s="103"/>
      <c r="BD19" s="103"/>
      <c r="BE19" s="103"/>
      <c r="BF19" s="103"/>
      <c r="BG19" s="103"/>
      <c r="BH19" s="103"/>
      <c r="BI19" s="103"/>
      <c r="BJ19" s="192"/>
    </row>
    <row customHeight="1" ht="13" r="20">
      <c r="A20" s="181" t="s">
        <v>314</v>
      </c>
      <c r="B20" s="156" t="n">
        <v>2</v>
      </c>
      <c r="C20" s="22">
        <v>76.7021234735381</v>
      </c>
      <c r="D20" s="165">
        <v>1.02885870419951</v>
      </c>
      <c r="E20" s="22">
        <v>75.3126440262559</v>
      </c>
      <c r="F20" s="165">
        <v>1.40883306352377</v>
      </c>
      <c r="G20" s="22">
        <v>79.5488479415408</v>
      </c>
      <c r="H20" s="165">
        <v>1.65049774254873</v>
      </c>
      <c r="I20" s="22">
        <v>4.23620391528489</v>
      </c>
      <c r="J20" s="165">
        <v>2.23383609205827</v>
      </c>
      <c r="K20" s="22">
        <v>80.5469497982385</v>
      </c>
      <c r="L20" s="165">
        <v>1.0739889116274</v>
      </c>
      <c r="M20" s="22">
        <v>80.2382316169247</v>
      </c>
      <c r="N20" s="165">
        <v>1.42477601817617</v>
      </c>
      <c r="O20" s="22">
        <v>81.1217385491228</v>
      </c>
      <c r="P20" s="165">
        <v>1.60873034197079</v>
      </c>
      <c r="Q20" s="22">
        <v>0.883506932198074</v>
      </c>
      <c r="R20" s="165">
        <v>2.17546535035596</v>
      </c>
      <c r="S20" s="22">
        <v>80.8754776095825</v>
      </c>
      <c r="T20" s="165">
        <v>1.05775947900347</v>
      </c>
      <c r="U20" s="22">
        <v>80.205964907827</v>
      </c>
      <c r="V20" s="165">
        <v>1.37130042897077</v>
      </c>
      <c r="W20" s="22">
        <v>82.0824234877505</v>
      </c>
      <c r="X20" s="165">
        <v>1.36904278386648</v>
      </c>
      <c r="Y20" s="22">
        <v>1.87645857992349</v>
      </c>
      <c r="Z20" s="165">
        <v>1.82270754222473</v>
      </c>
      <c r="AA20" s="22">
        <v>86.952451958653</v>
      </c>
      <c r="AB20" s="165">
        <v>0.844925713176329</v>
      </c>
      <c r="AC20" s="22">
        <v>86.527556195231</v>
      </c>
      <c r="AD20" s="165">
        <v>1.05327759600225</v>
      </c>
      <c r="AE20" s="22">
        <v>87.8175120171743</v>
      </c>
      <c r="AF20" s="165">
        <v>1.22534216793827</v>
      </c>
      <c r="AG20" s="22">
        <v>1.28995582194331</v>
      </c>
      <c r="AH20" s="165">
        <v>1.5166741168463</v>
      </c>
      <c r="AI20" s="22">
        <v>88.0832763733042</v>
      </c>
      <c r="AJ20" s="165">
        <v>0.812362801212814</v>
      </c>
      <c r="AK20" s="22">
        <v>88.601870484904</v>
      </c>
      <c r="AL20" s="165">
        <v>1.00449561550565</v>
      </c>
      <c r="AM20" s="22">
        <v>87.1469028389181</v>
      </c>
      <c r="AN20" s="165">
        <v>1.37949479680422</v>
      </c>
      <c r="AO20" s="22">
        <v>-1.45496764598587</v>
      </c>
      <c r="AP20" s="165">
        <v>1.70431074268129</v>
      </c>
      <c r="AQ20" s="103"/>
      <c r="AR20" s="103"/>
      <c r="AS20" s="103"/>
      <c r="AT20" s="103"/>
      <c r="AU20" s="103"/>
      <c r="AV20" s="103"/>
      <c r="AW20" s="103"/>
      <c r="AX20" s="103"/>
      <c r="AY20" s="103"/>
      <c r="AZ20" s="103"/>
      <c r="BA20" s="103"/>
      <c r="BB20" s="103"/>
      <c r="BC20" s="103"/>
      <c r="BD20" s="103"/>
      <c r="BE20" s="103"/>
      <c r="BF20" s="103"/>
      <c r="BG20" s="103"/>
      <c r="BH20" s="103"/>
      <c r="BI20" s="103"/>
      <c r="BJ20" s="192"/>
    </row>
    <row customHeight="1" ht="13" r="21">
      <c r="A21" s="181" t="s">
        <v>315</v>
      </c>
      <c r="B21" s="156" t="n">
        <v>2</v>
      </c>
      <c r="C21" s="22">
        <v>91.8567688745582</v>
      </c>
      <c r="D21" s="165">
        <v>0.746745323909751</v>
      </c>
      <c r="E21" s="22">
        <v>91.654419629606</v>
      </c>
      <c r="F21" s="165">
        <v>0.814987410002945</v>
      </c>
      <c r="G21" s="22">
        <v>92.5887445659404</v>
      </c>
      <c r="H21" s="165">
        <v>1.10829198643728</v>
      </c>
      <c r="I21" s="22">
        <v>0.934324936334406</v>
      </c>
      <c r="J21" s="165">
        <v>1.15911447759025</v>
      </c>
      <c r="K21" s="22">
        <v>94.8460141500843</v>
      </c>
      <c r="L21" s="165">
        <v>0.683043277834812</v>
      </c>
      <c r="M21" s="22">
        <v>94.9127777918704</v>
      </c>
      <c r="N21" s="165">
        <v>0.769072282799686</v>
      </c>
      <c r="O21" s="22">
        <v>94.5851106609794</v>
      </c>
      <c r="P21" s="165">
        <v>0.982081454975498</v>
      </c>
      <c r="Q21" s="22">
        <v>-0.327667130891001</v>
      </c>
      <c r="R21" s="165">
        <v>1.10115856944702</v>
      </c>
      <c r="S21" s="22">
        <v>91.9685790604636</v>
      </c>
      <c r="T21" s="165">
        <v>0.715936787910553</v>
      </c>
      <c r="U21" s="22">
        <v>91.9326255715901</v>
      </c>
      <c r="V21" s="165">
        <v>0.750384208478931</v>
      </c>
      <c r="W21" s="22">
        <v>92.0820758981935</v>
      </c>
      <c r="X21" s="165">
        <v>1.32609345863417</v>
      </c>
      <c r="Y21" s="22">
        <v>0.149450326603315</v>
      </c>
      <c r="Z21" s="165">
        <v>1.3528931141231</v>
      </c>
      <c r="AA21" s="22">
        <v>93.9920650270064</v>
      </c>
      <c r="AB21" s="165">
        <v>0.585762620850587</v>
      </c>
      <c r="AC21" s="22">
        <v>93.9998361945462</v>
      </c>
      <c r="AD21" s="165">
        <v>0.659405851242701</v>
      </c>
      <c r="AE21" s="22">
        <v>93.9485502995548</v>
      </c>
      <c r="AF21" s="165">
        <v>1.01521264039333</v>
      </c>
      <c r="AG21" s="22">
        <v>-0.0512858949914516</v>
      </c>
      <c r="AH21" s="165">
        <v>1.14152771528288</v>
      </c>
      <c r="AI21" s="22">
        <v>94.8112003439488</v>
      </c>
      <c r="AJ21" s="165">
        <v>0.614854941555221</v>
      </c>
      <c r="AK21" s="22">
        <v>95.1511100622731</v>
      </c>
      <c r="AL21" s="165">
        <v>0.669311085185608</v>
      </c>
      <c r="AM21" s="22">
        <v>93.5359802402747</v>
      </c>
      <c r="AN21" s="165">
        <v>1.07401930341953</v>
      </c>
      <c r="AO21" s="22">
        <v>-1.61512982199842</v>
      </c>
      <c r="AP21" s="165">
        <v>1.13591223706043</v>
      </c>
      <c r="AQ21" s="103"/>
      <c r="AR21" s="103"/>
      <c r="AS21" s="103"/>
      <c r="AT21" s="103"/>
      <c r="AU21" s="103"/>
      <c r="AV21" s="103"/>
      <c r="AW21" s="103"/>
      <c r="AX21" s="103"/>
      <c r="AY21" s="103"/>
      <c r="AZ21" s="103"/>
      <c r="BA21" s="103"/>
      <c r="BB21" s="103"/>
      <c r="BC21" s="103"/>
      <c r="BD21" s="103"/>
      <c r="BE21" s="103"/>
      <c r="BF21" s="103"/>
      <c r="BG21" s="103"/>
      <c r="BH21" s="103"/>
      <c r="BI21" s="103"/>
      <c r="BJ21" s="192"/>
    </row>
    <row customHeight="1" ht="13" r="22">
      <c r="A22" s="181" t="s">
        <v>316</v>
      </c>
      <c r="B22" s="156" t="n">
        <v>2</v>
      </c>
      <c r="C22" s="22">
        <v>64.8063602239021</v>
      </c>
      <c r="D22" s="165">
        <v>1.74847048425052</v>
      </c>
      <c r="E22" s="22">
        <v>64.3029501491246</v>
      </c>
      <c r="F22" s="165">
        <v>2.09263231472136</v>
      </c>
      <c r="G22" s="22">
        <v>65.6691728765216</v>
      </c>
      <c r="H22" s="165">
        <v>2.37784479718541</v>
      </c>
      <c r="I22" s="22">
        <v>1.36622272739697</v>
      </c>
      <c r="J22" s="165">
        <v>2.7631089482724</v>
      </c>
      <c r="K22" s="22">
        <v>71.2552633978091</v>
      </c>
      <c r="L22" s="165">
        <v>1.50662874578564</v>
      </c>
      <c r="M22" s="22">
        <v>70.9584696004703</v>
      </c>
      <c r="N22" s="165">
        <v>1.79673937849166</v>
      </c>
      <c r="O22" s="22">
        <v>72.3063009323189</v>
      </c>
      <c r="P22" s="165">
        <v>2.31837111344152</v>
      </c>
      <c r="Q22" s="22">
        <v>1.34783133184861</v>
      </c>
      <c r="R22" s="165">
        <v>2.73321127925944</v>
      </c>
      <c r="S22" s="22">
        <v>80.8266242350532</v>
      </c>
      <c r="T22" s="165">
        <v>1.23820710402852</v>
      </c>
      <c r="U22" s="22">
        <v>80.2339415623794</v>
      </c>
      <c r="V22" s="165">
        <v>1.66941505234399</v>
      </c>
      <c r="W22" s="22">
        <v>82.5146390184016</v>
      </c>
      <c r="X22" s="165">
        <v>1.61208877231839</v>
      </c>
      <c r="Y22" s="22">
        <v>2.2806974560222</v>
      </c>
      <c r="Z22" s="165">
        <v>2.2339508375203</v>
      </c>
      <c r="AA22" s="22">
        <v>85.1471637997434</v>
      </c>
      <c r="AB22" s="165">
        <v>0.97104950476951</v>
      </c>
      <c r="AC22" s="22">
        <v>85.191946592383</v>
      </c>
      <c r="AD22" s="165">
        <v>1.24280009857455</v>
      </c>
      <c r="AE22" s="22">
        <v>85.3639992989674</v>
      </c>
      <c r="AF22" s="165">
        <v>1.59166002145798</v>
      </c>
      <c r="AG22" s="22">
        <v>0.172052706584324</v>
      </c>
      <c r="AH22" s="165">
        <v>2.05000068490456</v>
      </c>
      <c r="AI22" s="22">
        <v>81.1112368732342</v>
      </c>
      <c r="AJ22" s="165">
        <v>1.09114294394492</v>
      </c>
      <c r="AK22" s="22">
        <v>81.7122730272372</v>
      </c>
      <c r="AL22" s="165">
        <v>1.34830194917356</v>
      </c>
      <c r="AM22" s="22">
        <v>80.7293471153576</v>
      </c>
      <c r="AN22" s="165">
        <v>1.67959597407074</v>
      </c>
      <c r="AO22" s="22">
        <v>-0.982925911879661</v>
      </c>
      <c r="AP22" s="165">
        <v>2.09185734806651</v>
      </c>
      <c r="AQ22" s="103"/>
      <c r="AR22" s="103"/>
      <c r="AS22" s="103"/>
      <c r="AT22" s="103"/>
      <c r="AU22" s="103"/>
      <c r="AV22" s="103"/>
      <c r="AW22" s="103"/>
      <c r="AX22" s="103"/>
      <c r="AY22" s="103"/>
      <c r="AZ22" s="103"/>
      <c r="BA22" s="103"/>
      <c r="BB22" s="103"/>
      <c r="BC22" s="103"/>
      <c r="BD22" s="103"/>
      <c r="BE22" s="103"/>
      <c r="BF22" s="103"/>
      <c r="BG22" s="103"/>
      <c r="BH22" s="103"/>
      <c r="BI22" s="103"/>
      <c r="BJ22" s="192"/>
    </row>
    <row customHeight="1" ht="13" r="23">
      <c r="A23" s="181" t="s">
        <v>317</v>
      </c>
      <c r="B23" s="156" t="n">
        <v>2</v>
      </c>
      <c r="C23" s="22">
        <v>84.3884820374093</v>
      </c>
      <c r="D23" s="165">
        <v>1.3019536485554</v>
      </c>
      <c r="E23" s="22">
        <v>83.8265984242596</v>
      </c>
      <c r="F23" s="165">
        <v>1.63759199508987</v>
      </c>
      <c r="G23" s="22">
        <v>84.9423883749317</v>
      </c>
      <c r="H23" s="165">
        <v>1.51577664988785</v>
      </c>
      <c r="I23" s="22">
        <v>1.11578995067207</v>
      </c>
      <c r="J23" s="165">
        <v>1.80193603553989</v>
      </c>
      <c r="K23" s="22">
        <v>87.4307451023237</v>
      </c>
      <c r="L23" s="165">
        <v>1.10221119569094</v>
      </c>
      <c r="M23" s="22">
        <v>88.2080024673023</v>
      </c>
      <c r="N23" s="165">
        <v>1.31832891640136</v>
      </c>
      <c r="O23" s="22">
        <v>86.3994361492566</v>
      </c>
      <c r="P23" s="165">
        <v>1.22400639474536</v>
      </c>
      <c r="Q23" s="22">
        <v>-1.80856631804562</v>
      </c>
      <c r="R23" s="165">
        <v>1.25550208740737</v>
      </c>
      <c r="S23" s="22">
        <v>88.4135671838636</v>
      </c>
      <c r="T23" s="165">
        <v>0.916578725801415</v>
      </c>
      <c r="U23" s="22">
        <v>88.7936241195279</v>
      </c>
      <c r="V23" s="165">
        <v>1.10500120344298</v>
      </c>
      <c r="W23" s="22">
        <v>88.1243524971263</v>
      </c>
      <c r="X23" s="165">
        <v>1.27482546693847</v>
      </c>
      <c r="Y23" s="22">
        <v>-0.669271622401581</v>
      </c>
      <c r="Z23" s="165">
        <v>1.49486250074384</v>
      </c>
      <c r="AA23" s="22">
        <v>92.0791203010764</v>
      </c>
      <c r="AB23" s="165">
        <v>0.789263182203936</v>
      </c>
      <c r="AC23" s="22">
        <v>92.04247108515</v>
      </c>
      <c r="AD23" s="165">
        <v>0.851154282727556</v>
      </c>
      <c r="AE23" s="22">
        <v>92.0615942886512</v>
      </c>
      <c r="AF23" s="165">
        <v>1.10496555704966</v>
      </c>
      <c r="AG23" s="22">
        <v>0.0191232035011382</v>
      </c>
      <c r="AH23" s="165">
        <v>1.13412562679896</v>
      </c>
      <c r="AI23" s="22">
        <v>91.2127857723258</v>
      </c>
      <c r="AJ23" s="165">
        <v>0.749597344541511</v>
      </c>
      <c r="AK23" s="22">
        <v>91.9559685927005</v>
      </c>
      <c r="AL23" s="165">
        <v>0.832979377733504</v>
      </c>
      <c r="AM23" s="22">
        <v>90.3864093014103</v>
      </c>
      <c r="AN23" s="165">
        <v>1.0979060959832</v>
      </c>
      <c r="AO23" s="22">
        <v>-1.56955929129018</v>
      </c>
      <c r="AP23" s="165">
        <v>1.19658862549177</v>
      </c>
      <c r="AQ23" s="103"/>
      <c r="AR23" s="103"/>
      <c r="AS23" s="103"/>
      <c r="AT23" s="103"/>
      <c r="AU23" s="103"/>
      <c r="AV23" s="103"/>
      <c r="AW23" s="103"/>
      <c r="AX23" s="103"/>
      <c r="AY23" s="103"/>
      <c r="AZ23" s="103"/>
      <c r="BA23" s="103"/>
      <c r="BB23" s="103"/>
      <c r="BC23" s="103"/>
      <c r="BD23" s="103"/>
      <c r="BE23" s="103"/>
      <c r="BF23" s="103"/>
      <c r="BG23" s="103"/>
      <c r="BH23" s="103"/>
      <c r="BI23" s="103"/>
      <c r="BJ23" s="192"/>
    </row>
    <row customHeight="1" ht="13" r="24">
      <c r="A24" s="181" t="s">
        <v>318</v>
      </c>
      <c r="B24" s="156" t="n">
        <v>2</v>
      </c>
      <c r="C24" s="22">
        <v>67.8319701822713</v>
      </c>
      <c r="D24" s="165">
        <v>1.50118283686105</v>
      </c>
      <c r="E24" s="22">
        <v>65.1165471048524</v>
      </c>
      <c r="F24" s="165">
        <v>1.91873610912435</v>
      </c>
      <c r="G24" s="22">
        <v>71.5083962633205</v>
      </c>
      <c r="H24" s="165">
        <v>1.70165508920272</v>
      </c>
      <c r="I24" s="22">
        <v>6.39184915846812</v>
      </c>
      <c r="J24" s="165">
        <v>2.16484672149347</v>
      </c>
      <c r="K24" s="22">
        <v>69.5859159615744</v>
      </c>
      <c r="L24" s="165">
        <v>1.45003268945745</v>
      </c>
      <c r="M24" s="22">
        <v>68.2354030618593</v>
      </c>
      <c r="N24" s="165">
        <v>1.88372591313267</v>
      </c>
      <c r="O24" s="22">
        <v>71.6037641726941</v>
      </c>
      <c r="P24" s="165">
        <v>1.71399694108076</v>
      </c>
      <c r="Q24" s="22">
        <v>3.36836111083478</v>
      </c>
      <c r="R24" s="165">
        <v>2.23014978917603</v>
      </c>
      <c r="S24" s="22">
        <v>73.3294051995678</v>
      </c>
      <c r="T24" s="165">
        <v>1.17414462554161</v>
      </c>
      <c r="U24" s="22">
        <v>72.1479678831717</v>
      </c>
      <c r="V24" s="165">
        <v>1.6169086613629</v>
      </c>
      <c r="W24" s="22">
        <v>74.9398078760056</v>
      </c>
      <c r="X24" s="165">
        <v>1.61913553374545</v>
      </c>
      <c r="Y24" s="22">
        <v>2.79183999283386</v>
      </c>
      <c r="Z24" s="165">
        <v>2.27723752054344</v>
      </c>
      <c r="AA24" s="22">
        <v>81.4336201543176</v>
      </c>
      <c r="AB24" s="165">
        <v>1.06287744982656</v>
      </c>
      <c r="AC24" s="22">
        <v>81.6672073106958</v>
      </c>
      <c r="AD24" s="165">
        <v>1.38623862986534</v>
      </c>
      <c r="AE24" s="22">
        <v>81.1665820999582</v>
      </c>
      <c r="AF24" s="165">
        <v>1.52454704445109</v>
      </c>
      <c r="AG24" s="22">
        <v>-0.500625210737567</v>
      </c>
      <c r="AH24" s="165">
        <v>1.99295313378314</v>
      </c>
      <c r="AI24" s="22">
        <v>80.104055424973</v>
      </c>
      <c r="AJ24" s="165">
        <v>0.983810683091013</v>
      </c>
      <c r="AK24" s="22">
        <v>79.8010119787239</v>
      </c>
      <c r="AL24" s="165">
        <v>1.31172895771468</v>
      </c>
      <c r="AM24" s="22">
        <v>80.6214064261069</v>
      </c>
      <c r="AN24" s="165">
        <v>1.31878318464291</v>
      </c>
      <c r="AO24" s="22">
        <v>0.820394447382967</v>
      </c>
      <c r="AP24" s="165">
        <v>1.77682466660663</v>
      </c>
      <c r="AQ24" s="103"/>
      <c r="AR24" s="103"/>
      <c r="AS24" s="103"/>
      <c r="AT24" s="103"/>
      <c r="AU24" s="103"/>
      <c r="AV24" s="103"/>
      <c r="AW24" s="103"/>
      <c r="AX24" s="103"/>
      <c r="AY24" s="103"/>
      <c r="AZ24" s="103"/>
      <c r="BA24" s="103"/>
      <c r="BB24" s="103"/>
      <c r="BC24" s="103"/>
      <c r="BD24" s="103"/>
      <c r="BE24" s="103"/>
      <c r="BF24" s="103"/>
      <c r="BG24" s="103"/>
      <c r="BH24" s="103"/>
      <c r="BI24" s="103"/>
      <c r="BJ24" s="192"/>
    </row>
    <row customHeight="1" ht="13" r="25">
      <c r="A25" s="181" t="s">
        <v>319</v>
      </c>
      <c r="B25" s="156" t="n">
        <v>2</v>
      </c>
      <c r="C25" s="22">
        <v>81.7739677225449</v>
      </c>
      <c r="D25" s="165">
        <v>0.909017879258117</v>
      </c>
      <c r="E25" s="22">
        <v>80.7638950457879</v>
      </c>
      <c r="F25" s="165">
        <v>1.01848488067092</v>
      </c>
      <c r="G25" s="22">
        <v>86.360548000055</v>
      </c>
      <c r="H25" s="165">
        <v>1.50885169346986</v>
      </c>
      <c r="I25" s="22">
        <v>5.59665295426714</v>
      </c>
      <c r="J25" s="165">
        <v>1.67660628521876</v>
      </c>
      <c r="K25" s="22">
        <v>79.2102969664329</v>
      </c>
      <c r="L25" s="165">
        <v>1.12478637734846</v>
      </c>
      <c r="M25" s="22">
        <v>79.1160864143027</v>
      </c>
      <c r="N25" s="165">
        <v>1.15916571694037</v>
      </c>
      <c r="O25" s="22">
        <v>79.8655063914053</v>
      </c>
      <c r="P25" s="165">
        <v>2.03958006314767</v>
      </c>
      <c r="Q25" s="22">
        <v>0.749419977102633</v>
      </c>
      <c r="R25" s="165">
        <v>2.01882073623099</v>
      </c>
      <c r="S25" s="22">
        <v>75.8115717587362</v>
      </c>
      <c r="T25" s="165">
        <v>0.995994021557613</v>
      </c>
      <c r="U25" s="22">
        <v>74.2925794012653</v>
      </c>
      <c r="V25" s="165">
        <v>1.11888519843583</v>
      </c>
      <c r="W25" s="22">
        <v>81.7245059018806</v>
      </c>
      <c r="X25" s="165">
        <v>1.59275077648662</v>
      </c>
      <c r="Y25" s="22">
        <v>7.43192650061532</v>
      </c>
      <c r="Z25" s="165">
        <v>1.79495838608591</v>
      </c>
      <c r="AA25" s="22">
        <v>82.4708458089572</v>
      </c>
      <c r="AB25" s="165">
        <v>1.00564777383228</v>
      </c>
      <c r="AC25" s="22">
        <v>81.7673511675419</v>
      </c>
      <c r="AD25" s="165">
        <v>1.13789687245675</v>
      </c>
      <c r="AE25" s="22">
        <v>85.6827514030726</v>
      </c>
      <c r="AF25" s="165">
        <v>1.5228596950321</v>
      </c>
      <c r="AG25" s="22">
        <v>3.91540023553065</v>
      </c>
      <c r="AH25" s="165">
        <v>1.7210208014623</v>
      </c>
      <c r="AI25" s="22">
        <v>87.8037081888682</v>
      </c>
      <c r="AJ25" s="165">
        <v>0.902745160772919</v>
      </c>
      <c r="AK25" s="22">
        <v>88.1714798946897</v>
      </c>
      <c r="AL25" s="165">
        <v>1.05102793619292</v>
      </c>
      <c r="AM25" s="22">
        <v>86.328967888699</v>
      </c>
      <c r="AN25" s="165">
        <v>1.67595503532098</v>
      </c>
      <c r="AO25" s="22">
        <v>-1.84251200599064</v>
      </c>
      <c r="AP25" s="165">
        <v>1.96119015521835</v>
      </c>
      <c r="AQ25" s="103"/>
      <c r="AR25" s="103"/>
      <c r="AS25" s="103"/>
      <c r="AT25" s="103"/>
      <c r="AU25" s="103"/>
      <c r="AV25" s="103"/>
      <c r="AW25" s="103"/>
      <c r="AX25" s="103"/>
      <c r="AY25" s="103"/>
      <c r="AZ25" s="103"/>
      <c r="BA25" s="103"/>
      <c r="BB25" s="103"/>
      <c r="BC25" s="103"/>
      <c r="BD25" s="103"/>
      <c r="BE25" s="103"/>
      <c r="BF25" s="103"/>
      <c r="BG25" s="103"/>
      <c r="BH25" s="103"/>
      <c r="BI25" s="103"/>
      <c r="BJ25" s="192"/>
    </row>
    <row customHeight="1" ht="13" r="26">
      <c r="A26" s="181" t="s">
        <v>320</v>
      </c>
      <c r="B26" s="156" t="n">
        <v>2</v>
      </c>
      <c r="C26" s="22">
        <v>74.5265074927573</v>
      </c>
      <c r="D26" s="165">
        <v>1.05337444615117</v>
      </c>
      <c r="E26" s="22">
        <v>73.7328115507884</v>
      </c>
      <c r="F26" s="165">
        <v>1.23053088145064</v>
      </c>
      <c r="G26" s="22">
        <v>76.8311176530367</v>
      </c>
      <c r="H26" s="165">
        <v>1.93326987542001</v>
      </c>
      <c r="I26" s="22">
        <v>3.09830610224822</v>
      </c>
      <c r="J26" s="165">
        <v>2.19525994584579</v>
      </c>
      <c r="K26" s="22">
        <v>81.8235242786067</v>
      </c>
      <c r="L26" s="165">
        <v>0.96799058753387</v>
      </c>
      <c r="M26" s="22">
        <v>81.4532566942518</v>
      </c>
      <c r="N26" s="165">
        <v>1.27025313492564</v>
      </c>
      <c r="O26" s="22">
        <v>83.0850228338322</v>
      </c>
      <c r="P26" s="165">
        <v>1.86913794354762</v>
      </c>
      <c r="Q26" s="22">
        <v>1.63176613958035</v>
      </c>
      <c r="R26" s="165">
        <v>2.43627108774002</v>
      </c>
      <c r="S26" s="22">
        <v>75.7654159469635</v>
      </c>
      <c r="T26" s="165">
        <v>1.16363611904955</v>
      </c>
      <c r="U26" s="22">
        <v>75.15212035488</v>
      </c>
      <c r="V26" s="165">
        <v>1.43636203817178</v>
      </c>
      <c r="W26" s="22">
        <v>77.2463845499551</v>
      </c>
      <c r="X26" s="165">
        <v>2.07144599658608</v>
      </c>
      <c r="Y26" s="22">
        <v>2.09426419507513</v>
      </c>
      <c r="Z26" s="165">
        <v>2.54237134670488</v>
      </c>
      <c r="AA26" s="22">
        <v>82.4184639616365</v>
      </c>
      <c r="AB26" s="165">
        <v>1.03542563355395</v>
      </c>
      <c r="AC26" s="22">
        <v>82.7314371692476</v>
      </c>
      <c r="AD26" s="165">
        <v>1.23513108166211</v>
      </c>
      <c r="AE26" s="22">
        <v>81.347957750379</v>
      </c>
      <c r="AF26" s="165">
        <v>2.0347236542912</v>
      </c>
      <c r="AG26" s="22">
        <v>-1.38347941886855</v>
      </c>
      <c r="AH26" s="165">
        <v>2.38886228286007</v>
      </c>
      <c r="AI26" s="22">
        <v>83.8974400331193</v>
      </c>
      <c r="AJ26" s="165">
        <v>0.830445135426136</v>
      </c>
      <c r="AK26" s="22">
        <v>83.6244398724414</v>
      </c>
      <c r="AL26" s="165">
        <v>1.0998560484858</v>
      </c>
      <c r="AM26" s="22">
        <v>84.7577791441363</v>
      </c>
      <c r="AN26" s="165">
        <v>1.73537576379884</v>
      </c>
      <c r="AO26" s="22">
        <v>1.13333927169482</v>
      </c>
      <c r="AP26" s="165">
        <v>2.2287708706991</v>
      </c>
      <c r="AQ26" s="103"/>
      <c r="AR26" s="103"/>
      <c r="AS26" s="103"/>
      <c r="AT26" s="103"/>
      <c r="AU26" s="103"/>
      <c r="AV26" s="103"/>
      <c r="AW26" s="103"/>
      <c r="AX26" s="103"/>
      <c r="AY26" s="103"/>
      <c r="AZ26" s="103"/>
      <c r="BA26" s="103"/>
      <c r="BB26" s="103"/>
      <c r="BC26" s="103"/>
      <c r="BD26" s="103"/>
      <c r="BE26" s="103"/>
      <c r="BF26" s="103"/>
      <c r="BG26" s="103"/>
      <c r="BH26" s="103"/>
      <c r="BI26" s="103"/>
      <c r="BJ26" s="192"/>
    </row>
    <row customHeight="1" ht="13" r="27">
      <c r="A27" s="181" t="s">
        <v>321</v>
      </c>
      <c r="B27" s="156" t="n">
        <v>2</v>
      </c>
      <c r="C27" s="22">
        <v>85.4234348862166</v>
      </c>
      <c r="D27" s="165">
        <v>0.733046277168638</v>
      </c>
      <c r="E27" s="22">
        <v>84.4478953018671</v>
      </c>
      <c r="F27" s="165">
        <v>0.849966487879264</v>
      </c>
      <c r="G27" s="22">
        <v>88.4966882586432</v>
      </c>
      <c r="H27" s="165">
        <v>0.876980263472684</v>
      </c>
      <c r="I27" s="22">
        <v>4.04879295677613</v>
      </c>
      <c r="J27" s="165">
        <v>1.04179597512934</v>
      </c>
      <c r="K27" s="22">
        <v>90.3004152135998</v>
      </c>
      <c r="L27" s="165">
        <v>0.582892814798232</v>
      </c>
      <c r="M27" s="22">
        <v>90.1097459169829</v>
      </c>
      <c r="N27" s="165">
        <v>0.68789320945747</v>
      </c>
      <c r="O27" s="22">
        <v>90.8837540197786</v>
      </c>
      <c r="P27" s="165">
        <v>0.766472976483497</v>
      </c>
      <c r="Q27" s="22">
        <v>0.774008102795648</v>
      </c>
      <c r="R27" s="165">
        <v>0.929486144524431</v>
      </c>
      <c r="S27" s="22">
        <v>85.3834217947081</v>
      </c>
      <c r="T27" s="165">
        <v>0.630647958652049</v>
      </c>
      <c r="U27" s="22">
        <v>85.6890821857897</v>
      </c>
      <c r="V27" s="165">
        <v>0.716193825362469</v>
      </c>
      <c r="W27" s="22">
        <v>84.4449652590677</v>
      </c>
      <c r="X27" s="165">
        <v>1.04539286591977</v>
      </c>
      <c r="Y27" s="22">
        <v>-1.24411692672196</v>
      </c>
      <c r="Z27" s="165">
        <v>1.17545002122421</v>
      </c>
      <c r="AA27" s="22">
        <v>87.9312671575985</v>
      </c>
      <c r="AB27" s="165">
        <v>0.686267160139704</v>
      </c>
      <c r="AC27" s="22">
        <v>87.774040300477</v>
      </c>
      <c r="AD27" s="165">
        <v>0.81378214330744</v>
      </c>
      <c r="AE27" s="22">
        <v>88.2798459878679</v>
      </c>
      <c r="AF27" s="165">
        <v>0.926897148681217</v>
      </c>
      <c r="AG27" s="22">
        <v>0.505805687390875</v>
      </c>
      <c r="AH27" s="165">
        <v>1.12695966844694</v>
      </c>
      <c r="AI27" s="22">
        <v>85.5408006097969</v>
      </c>
      <c r="AJ27" s="165">
        <v>0.654746117943533</v>
      </c>
      <c r="AK27" s="22">
        <v>86.4561169748631</v>
      </c>
      <c r="AL27" s="165">
        <v>0.694649947183036</v>
      </c>
      <c r="AM27" s="22">
        <v>82.9206376949462</v>
      </c>
      <c r="AN27" s="165">
        <v>1.08507180200709</v>
      </c>
      <c r="AO27" s="22">
        <v>-3.53547927991688</v>
      </c>
      <c r="AP27" s="165">
        <v>1.11668032522155</v>
      </c>
      <c r="AQ27" s="103"/>
      <c r="AR27" s="103"/>
      <c r="AS27" s="103"/>
      <c r="AT27" s="103"/>
      <c r="AU27" s="103"/>
      <c r="AV27" s="103"/>
      <c r="AW27" s="103"/>
      <c r="AX27" s="103"/>
      <c r="AY27" s="103"/>
      <c r="AZ27" s="103"/>
      <c r="BA27" s="103"/>
      <c r="BB27" s="103"/>
      <c r="BC27" s="103"/>
      <c r="BD27" s="103"/>
      <c r="BE27" s="103"/>
      <c r="BF27" s="103"/>
      <c r="BG27" s="103"/>
      <c r="BH27" s="103"/>
      <c r="BI27" s="103"/>
      <c r="BJ27" s="192"/>
    </row>
    <row customHeight="1" ht="13" r="28">
      <c r="A28" s="181" t="s">
        <v>322</v>
      </c>
      <c r="B28" s="156" t="n">
        <v>2</v>
      </c>
      <c r="C28" s="22">
        <v>80.2091171255803</v>
      </c>
      <c r="D28" s="165">
        <v>1.2554507780974</v>
      </c>
      <c r="E28" s="22">
        <v>78.6349924632762</v>
      </c>
      <c r="F28" s="165">
        <v>1.56497167592921</v>
      </c>
      <c r="G28" s="22">
        <v>82.3191816262545</v>
      </c>
      <c r="H28" s="165">
        <v>1.56605817539792</v>
      </c>
      <c r="I28" s="22">
        <v>3.68418916297837</v>
      </c>
      <c r="J28" s="165">
        <v>1.90029856721935</v>
      </c>
      <c r="K28" s="22">
        <v>82.7494290381745</v>
      </c>
      <c r="L28" s="165">
        <v>0.991072984370058</v>
      </c>
      <c r="M28" s="22">
        <v>83.5583731473941</v>
      </c>
      <c r="N28" s="165">
        <v>1.31897608483879</v>
      </c>
      <c r="O28" s="22">
        <v>81.5759202091369</v>
      </c>
      <c r="P28" s="165">
        <v>1.3056888694968</v>
      </c>
      <c r="Q28" s="22">
        <v>-1.98245293825721</v>
      </c>
      <c r="R28" s="165">
        <v>1.74562077496003</v>
      </c>
      <c r="S28" s="22">
        <v>80.5697877551645</v>
      </c>
      <c r="T28" s="165">
        <v>1.00969297101652</v>
      </c>
      <c r="U28" s="22">
        <v>80.1959295323831</v>
      </c>
      <c r="V28" s="165">
        <v>1.27083685264233</v>
      </c>
      <c r="W28" s="22">
        <v>81.3653291820088</v>
      </c>
      <c r="X28" s="165">
        <v>1.36738844989212</v>
      </c>
      <c r="Y28" s="22">
        <v>1.16939964962567</v>
      </c>
      <c r="Z28" s="165">
        <v>1.70817020841219</v>
      </c>
      <c r="AA28" s="22">
        <v>82.7610761795894</v>
      </c>
      <c r="AB28" s="165">
        <v>0.93009378746793</v>
      </c>
      <c r="AC28" s="22">
        <v>81.561284679697</v>
      </c>
      <c r="AD28" s="165">
        <v>1.23913316857612</v>
      </c>
      <c r="AE28" s="22">
        <v>84.4530031801501</v>
      </c>
      <c r="AF28" s="165">
        <v>1.23557078983327</v>
      </c>
      <c r="AG28" s="22">
        <v>2.89171850045315</v>
      </c>
      <c r="AH28" s="165">
        <v>1.62428988566267</v>
      </c>
      <c r="AI28" s="22">
        <v>92.0050021662429</v>
      </c>
      <c r="AJ28" s="165">
        <v>0.695504322397835</v>
      </c>
      <c r="AK28" s="22">
        <v>91.8986218331881</v>
      </c>
      <c r="AL28" s="165">
        <v>1.00954220367213</v>
      </c>
      <c r="AM28" s="22">
        <v>92.0881489658526</v>
      </c>
      <c r="AN28" s="165">
        <v>0.758261377340069</v>
      </c>
      <c r="AO28" s="22">
        <v>0.189527132664466</v>
      </c>
      <c r="AP28" s="165">
        <v>1.18527908374388</v>
      </c>
      <c r="AQ28" s="103"/>
      <c r="AR28" s="103"/>
      <c r="AS28" s="103"/>
      <c r="AT28" s="103"/>
      <c r="AU28" s="103"/>
      <c r="AV28" s="103"/>
      <c r="AW28" s="103"/>
      <c r="AX28" s="103"/>
      <c r="AY28" s="103"/>
      <c r="AZ28" s="103"/>
      <c r="BA28" s="103"/>
      <c r="BB28" s="103"/>
      <c r="BC28" s="103"/>
      <c r="BD28" s="103"/>
      <c r="BE28" s="103"/>
      <c r="BF28" s="103"/>
      <c r="BG28" s="103"/>
      <c r="BH28" s="103"/>
      <c r="BI28" s="103"/>
      <c r="BJ28" s="192"/>
    </row>
    <row customHeight="1" ht="13" r="29">
      <c r="A29" s="181" t="s">
        <v>323</v>
      </c>
      <c r="B29" s="156" t="n">
        <v>2</v>
      </c>
      <c r="C29" s="22">
        <v>86.1657576263363</v>
      </c>
      <c r="D29" s="165">
        <v>0.843669975042029</v>
      </c>
      <c r="E29" s="22">
        <v>85.8331524452856</v>
      </c>
      <c r="F29" s="165">
        <v>0.948996310157899</v>
      </c>
      <c r="G29" s="22">
        <v>87.7516396411341</v>
      </c>
      <c r="H29" s="165">
        <v>1.49643289053277</v>
      </c>
      <c r="I29" s="22">
        <v>1.91848719584844</v>
      </c>
      <c r="J29" s="165">
        <v>1.72826391185499</v>
      </c>
      <c r="K29" s="22">
        <v>86.4534112317917</v>
      </c>
      <c r="L29" s="165">
        <v>0.875567089896058</v>
      </c>
      <c r="M29" s="22">
        <v>86.2564922108545</v>
      </c>
      <c r="N29" s="165">
        <v>0.929753018481891</v>
      </c>
      <c r="O29" s="22">
        <v>87.5154348177304</v>
      </c>
      <c r="P29" s="165">
        <v>1.52987075532602</v>
      </c>
      <c r="Q29" s="22">
        <v>1.25894260687595</v>
      </c>
      <c r="R29" s="165">
        <v>1.58423711659616</v>
      </c>
      <c r="S29" s="22">
        <v>78.4189113090429</v>
      </c>
      <c r="T29" s="165">
        <v>1.15338770678237</v>
      </c>
      <c r="U29" s="22">
        <v>78.0786677023302</v>
      </c>
      <c r="V29" s="165">
        <v>1.25238430111579</v>
      </c>
      <c r="W29" s="22">
        <v>80.37738244002</v>
      </c>
      <c r="X29" s="165">
        <v>2.0224708465114</v>
      </c>
      <c r="Y29" s="22">
        <v>2.29871473768981</v>
      </c>
      <c r="Z29" s="165">
        <v>2.16763005415613</v>
      </c>
      <c r="AA29" s="22">
        <v>86.0825210498034</v>
      </c>
      <c r="AB29" s="165">
        <v>0.896442473531185</v>
      </c>
      <c r="AC29" s="22">
        <v>86.0883860661693</v>
      </c>
      <c r="AD29" s="165">
        <v>0.981129167727127</v>
      </c>
      <c r="AE29" s="22">
        <v>86.0643606203281</v>
      </c>
      <c r="AF29" s="165">
        <v>1.86822985702322</v>
      </c>
      <c r="AG29" s="22">
        <v>-0.0240254458412323</v>
      </c>
      <c r="AH29" s="165">
        <v>2.04007118401318</v>
      </c>
      <c r="AI29" s="22">
        <v>90.3696044206465</v>
      </c>
      <c r="AJ29" s="165">
        <v>0.656128243604274</v>
      </c>
      <c r="AK29" s="22">
        <v>91.0183435571523</v>
      </c>
      <c r="AL29" s="165">
        <v>0.71885639161072</v>
      </c>
      <c r="AM29" s="22">
        <v>87.0085260185657</v>
      </c>
      <c r="AN29" s="165">
        <v>1.54597981794825</v>
      </c>
      <c r="AO29" s="22">
        <v>-4.00981753858662</v>
      </c>
      <c r="AP29" s="165">
        <v>1.68722733692504</v>
      </c>
      <c r="AQ29" s="103"/>
      <c r="AR29" s="103"/>
      <c r="AS29" s="103"/>
      <c r="AT29" s="103"/>
      <c r="AU29" s="103"/>
      <c r="AV29" s="103"/>
      <c r="AW29" s="103"/>
      <c r="AX29" s="103"/>
      <c r="AY29" s="103"/>
      <c r="AZ29" s="103"/>
      <c r="BA29" s="103"/>
      <c r="BB29" s="103"/>
      <c r="BC29" s="103"/>
      <c r="BD29" s="103"/>
      <c r="BE29" s="103"/>
      <c r="BF29" s="103"/>
      <c r="BG29" s="103"/>
      <c r="BH29" s="103"/>
      <c r="BI29" s="103"/>
      <c r="BJ29" s="192"/>
    </row>
    <row customHeight="1" ht="13" r="30">
      <c r="A30" s="181" t="s">
        <v>324</v>
      </c>
      <c r="B30" s="156" t="n">
        <v>2</v>
      </c>
      <c r="C30" s="22">
        <v>76.9105700541365</v>
      </c>
      <c r="D30" s="165">
        <v>1.29216235251833</v>
      </c>
      <c r="E30" s="22">
        <v>76.3642527645403</v>
      </c>
      <c r="F30" s="165">
        <v>1.39957925092496</v>
      </c>
      <c r="G30" s="22">
        <v>79.0464899260834</v>
      </c>
      <c r="H30" s="165">
        <v>1.60945145023998</v>
      </c>
      <c r="I30" s="22">
        <v>2.68223716154313</v>
      </c>
      <c r="J30" s="165">
        <v>1.49978700812986</v>
      </c>
      <c r="K30" s="22">
        <v>86.5775397624562</v>
      </c>
      <c r="L30" s="165">
        <v>0.803640712201129</v>
      </c>
      <c r="M30" s="22">
        <v>86.6841248603326</v>
      </c>
      <c r="N30" s="165">
        <v>0.913277884683777</v>
      </c>
      <c r="O30" s="22">
        <v>86.8822954815084</v>
      </c>
      <c r="P30" s="165">
        <v>1.04467841993345</v>
      </c>
      <c r="Q30" s="22">
        <v>0.198170621175862</v>
      </c>
      <c r="R30" s="165">
        <v>1.16246232053741</v>
      </c>
      <c r="S30" s="22">
        <v>73.6617664764821</v>
      </c>
      <c r="T30" s="165">
        <v>0.865607137161692</v>
      </c>
      <c r="U30" s="22">
        <v>71.9492271553614</v>
      </c>
      <c r="V30" s="165">
        <v>1.00342696217788</v>
      </c>
      <c r="W30" s="22">
        <v>78.1767534164609</v>
      </c>
      <c r="X30" s="165">
        <v>1.26321248000373</v>
      </c>
      <c r="Y30" s="22">
        <v>6.22752626109953</v>
      </c>
      <c r="Z30" s="165">
        <v>1.42681130649708</v>
      </c>
      <c r="AA30" s="22">
        <v>78.2643787694658</v>
      </c>
      <c r="AB30" s="165">
        <v>0.917381770105619</v>
      </c>
      <c r="AC30" s="22">
        <v>78.0630049328214</v>
      </c>
      <c r="AD30" s="165">
        <v>1.03279538751644</v>
      </c>
      <c r="AE30" s="22">
        <v>78.9850369745462</v>
      </c>
      <c r="AF30" s="165">
        <v>1.26178884097385</v>
      </c>
      <c r="AG30" s="22">
        <v>0.922032041724862</v>
      </c>
      <c r="AH30" s="165">
        <v>1.34863929790638</v>
      </c>
      <c r="AI30" s="22">
        <v>75.3828793324113</v>
      </c>
      <c r="AJ30" s="165">
        <v>0.852030547098008</v>
      </c>
      <c r="AK30" s="22">
        <v>75.7046831842427</v>
      </c>
      <c r="AL30" s="165">
        <v>0.9645152647147</v>
      </c>
      <c r="AM30" s="22">
        <v>75.1888138966451</v>
      </c>
      <c r="AN30" s="165">
        <v>1.40121237022133</v>
      </c>
      <c r="AO30" s="22">
        <v>-0.515869287597596</v>
      </c>
      <c r="AP30" s="165">
        <v>1.55960461171818</v>
      </c>
      <c r="AQ30" s="103"/>
      <c r="AR30" s="103"/>
      <c r="AS30" s="103"/>
      <c r="AT30" s="103"/>
      <c r="AU30" s="103"/>
      <c r="AV30" s="103"/>
      <c r="AW30" s="103"/>
      <c r="AX30" s="103"/>
      <c r="AY30" s="103"/>
      <c r="AZ30" s="103"/>
      <c r="BA30" s="103"/>
      <c r="BB30" s="103"/>
      <c r="BC30" s="103"/>
      <c r="BD30" s="103"/>
      <c r="BE30" s="103"/>
      <c r="BF30" s="103"/>
      <c r="BG30" s="103"/>
      <c r="BH30" s="103"/>
      <c r="BI30" s="103"/>
      <c r="BJ30" s="192"/>
    </row>
    <row customHeight="1" ht="13" r="31">
      <c r="A31" s="181" t="s">
        <v>325</v>
      </c>
      <c r="B31" s="156" t="n">
        <v>2</v>
      </c>
      <c r="C31" s="22">
        <v>74.9173968712688</v>
      </c>
      <c r="D31" s="165">
        <v>1.56385722372973</v>
      </c>
      <c r="E31" s="22">
        <v>74.9821784253026</v>
      </c>
      <c r="F31" s="165">
        <v>1.7889927666359</v>
      </c>
      <c r="G31" s="22">
        <v>74.6877288710042</v>
      </c>
      <c r="H31" s="165">
        <v>1.85970933194703</v>
      </c>
      <c r="I31" s="22">
        <v>-0.294449554298367</v>
      </c>
      <c r="J31" s="165">
        <v>1.91801772535923</v>
      </c>
      <c r="K31" s="22">
        <v>75.4529595318085</v>
      </c>
      <c r="L31" s="165">
        <v>1.33841270429312</v>
      </c>
      <c r="M31" s="22">
        <v>76.0058115666542</v>
      </c>
      <c r="N31" s="165">
        <v>1.54599346142164</v>
      </c>
      <c r="O31" s="22">
        <v>74.4170748682661</v>
      </c>
      <c r="P31" s="165">
        <v>1.79576060541116</v>
      </c>
      <c r="Q31" s="22">
        <v>-1.5887366983881</v>
      </c>
      <c r="R31" s="165">
        <v>1.98154805214061</v>
      </c>
      <c r="S31" s="22">
        <v>68.9480464304723</v>
      </c>
      <c r="T31" s="165">
        <v>1.14432675157378</v>
      </c>
      <c r="U31" s="22">
        <v>67.0509721065663</v>
      </c>
      <c r="V31" s="165">
        <v>1.30873595690588</v>
      </c>
      <c r="W31" s="22">
        <v>72.6327936860717</v>
      </c>
      <c r="X31" s="165">
        <v>1.51919808262884</v>
      </c>
      <c r="Y31" s="22">
        <v>5.58182157950539</v>
      </c>
      <c r="Z31" s="165">
        <v>1.68026943672673</v>
      </c>
      <c r="AA31" s="22">
        <v>80.1562473752279</v>
      </c>
      <c r="AB31" s="165">
        <v>1.26682095641034</v>
      </c>
      <c r="AC31" s="22">
        <v>79.9423323708491</v>
      </c>
      <c r="AD31" s="165">
        <v>1.54059236422698</v>
      </c>
      <c r="AE31" s="22">
        <v>80.338279897259</v>
      </c>
      <c r="AF31" s="165">
        <v>1.61664532092642</v>
      </c>
      <c r="AG31" s="22">
        <v>0.395947526409969</v>
      </c>
      <c r="AH31" s="165">
        <v>1.94851924919017</v>
      </c>
      <c r="AI31" s="22">
        <v>68.7646009760666</v>
      </c>
      <c r="AJ31" s="165">
        <v>1.21429995719046</v>
      </c>
      <c r="AK31" s="22">
        <v>68.1683410855135</v>
      </c>
      <c r="AL31" s="165">
        <v>1.4685576733872</v>
      </c>
      <c r="AM31" s="22">
        <v>69.6405824453234</v>
      </c>
      <c r="AN31" s="165">
        <v>1.78769682907375</v>
      </c>
      <c r="AO31" s="22">
        <v>1.47224135980993</v>
      </c>
      <c r="AP31" s="165">
        <v>2.15929040665645</v>
      </c>
      <c r="AQ31" s="103"/>
      <c r="AR31" s="103"/>
      <c r="AS31" s="103"/>
      <c r="AT31" s="103"/>
      <c r="AU31" s="103"/>
      <c r="AV31" s="103"/>
      <c r="AW31" s="103"/>
      <c r="AX31" s="103"/>
      <c r="AY31" s="103"/>
      <c r="AZ31" s="103"/>
      <c r="BA31" s="103"/>
      <c r="BB31" s="103"/>
      <c r="BC31" s="103"/>
      <c r="BD31" s="103"/>
      <c r="BE31" s="103"/>
      <c r="BF31" s="103"/>
      <c r="BG31" s="103"/>
      <c r="BH31" s="103"/>
      <c r="BI31" s="103"/>
      <c r="BJ31" s="192"/>
    </row>
    <row customHeight="1" ht="13" r="32">
      <c r="A32" s="181" t="s">
        <v>326</v>
      </c>
      <c r="B32" s="156" t="n">
        <v>2</v>
      </c>
      <c r="C32" s="22">
        <v>89.8944178941276</v>
      </c>
      <c r="D32" s="165">
        <v>0.743225366828755</v>
      </c>
      <c r="E32" s="22">
        <v>90.3308333246944</v>
      </c>
      <c r="F32" s="165">
        <v>0.736955716934127</v>
      </c>
      <c r="G32" s="22">
        <v>88.2803414719394</v>
      </c>
      <c r="H32" s="165">
        <v>1.39246636844172</v>
      </c>
      <c r="I32" s="22">
        <v>-2.05049185275496</v>
      </c>
      <c r="J32" s="165">
        <v>1.29911562239261</v>
      </c>
      <c r="K32" s="22">
        <v>89.9206955035807</v>
      </c>
      <c r="L32" s="165">
        <v>0.597383283028431</v>
      </c>
      <c r="M32" s="22">
        <v>90.6248412878277</v>
      </c>
      <c r="N32" s="165">
        <v>0.564514429494278</v>
      </c>
      <c r="O32" s="22">
        <v>87.4660050972514</v>
      </c>
      <c r="P32" s="165">
        <v>1.46605809930582</v>
      </c>
      <c r="Q32" s="22">
        <v>-3.15883619057631</v>
      </c>
      <c r="R32" s="165">
        <v>1.46967036539338</v>
      </c>
      <c r="S32" s="22">
        <v>83.4522517854997</v>
      </c>
      <c r="T32" s="165">
        <v>0.708424621116025</v>
      </c>
      <c r="U32" s="22">
        <v>83.3536602329462</v>
      </c>
      <c r="V32" s="165">
        <v>0.75677239076122</v>
      </c>
      <c r="W32" s="22">
        <v>83.9058847684341</v>
      </c>
      <c r="X32" s="165">
        <v>1.41156240847302</v>
      </c>
      <c r="Y32" s="22">
        <v>0.552224535487895</v>
      </c>
      <c r="Z32" s="165">
        <v>1.49961892612899</v>
      </c>
      <c r="AA32" s="22">
        <v>83.7019246857919</v>
      </c>
      <c r="AB32" s="165">
        <v>0.812589773888133</v>
      </c>
      <c r="AC32" s="22">
        <v>84.694136639814</v>
      </c>
      <c r="AD32" s="165">
        <v>0.782568456360487</v>
      </c>
      <c r="AE32" s="22">
        <v>80.2889471127329</v>
      </c>
      <c r="AF32" s="165">
        <v>1.62081776299559</v>
      </c>
      <c r="AG32" s="22">
        <v>-4.40518952708111</v>
      </c>
      <c r="AH32" s="165">
        <v>1.52124918358141</v>
      </c>
      <c r="AI32" s="22">
        <v>87.3676909001643</v>
      </c>
      <c r="AJ32" s="165">
        <v>0.769869272104333</v>
      </c>
      <c r="AK32" s="22">
        <v>87.8177852204577</v>
      </c>
      <c r="AL32" s="165">
        <v>0.781714684940042</v>
      </c>
      <c r="AM32" s="22">
        <v>85.9024681260967</v>
      </c>
      <c r="AN32" s="165">
        <v>1.61898309260939</v>
      </c>
      <c r="AO32" s="22">
        <v>-1.91531709436094</v>
      </c>
      <c r="AP32" s="165">
        <v>1.63769075672277</v>
      </c>
      <c r="AQ32" s="103"/>
      <c r="AR32" s="103"/>
      <c r="AS32" s="103"/>
      <c r="AT32" s="103"/>
      <c r="AU32" s="103"/>
      <c r="AV32" s="103"/>
      <c r="AW32" s="103"/>
      <c r="AX32" s="103"/>
      <c r="AY32" s="103"/>
      <c r="AZ32" s="103"/>
      <c r="BA32" s="103"/>
      <c r="BB32" s="103"/>
      <c r="BC32" s="103"/>
      <c r="BD32" s="103"/>
      <c r="BE32" s="103"/>
      <c r="BF32" s="103"/>
      <c r="BG32" s="103"/>
      <c r="BH32" s="103"/>
      <c r="BI32" s="103"/>
      <c r="BJ32" s="192"/>
    </row>
    <row customHeight="1" ht="13" r="33">
      <c r="A33" s="181" t="s">
        <v>327</v>
      </c>
      <c r="B33" s="156" t="n">
        <v>2</v>
      </c>
      <c r="C33" s="22">
        <v>82.4487520062922</v>
      </c>
      <c r="D33" s="165">
        <v>0.949642530579529</v>
      </c>
      <c r="E33" s="22">
        <v>82.3110753741001</v>
      </c>
      <c r="F33" s="165">
        <v>1.11106124967665</v>
      </c>
      <c r="G33" s="22">
        <v>83.1144608770707</v>
      </c>
      <c r="H33" s="165">
        <v>2.01429543858964</v>
      </c>
      <c r="I33" s="22">
        <v>0.803385502970613</v>
      </c>
      <c r="J33" s="165">
        <v>2.3694031233072</v>
      </c>
      <c r="K33" s="22">
        <v>90.0404376195398</v>
      </c>
      <c r="L33" s="165">
        <v>0.906907963297989</v>
      </c>
      <c r="M33" s="22">
        <v>90.3047695566201</v>
      </c>
      <c r="N33" s="165">
        <v>1.08832021875085</v>
      </c>
      <c r="O33" s="22">
        <v>89.1313944361029</v>
      </c>
      <c r="P33" s="165">
        <v>1.86531195539076</v>
      </c>
      <c r="Q33" s="22">
        <v>-1.17337512051718</v>
      </c>
      <c r="R33" s="165">
        <v>2.2218635580019</v>
      </c>
      <c r="S33" s="22">
        <v>82.5521466294699</v>
      </c>
      <c r="T33" s="165">
        <v>1.20377373886365</v>
      </c>
      <c r="U33" s="22">
        <v>82.6791965760872</v>
      </c>
      <c r="V33" s="165">
        <v>1.33586595097146</v>
      </c>
      <c r="W33" s="22">
        <v>82.5050391828312</v>
      </c>
      <c r="X33" s="165">
        <v>2.26166391646003</v>
      </c>
      <c r="Y33" s="22">
        <v>-0.174157393255939</v>
      </c>
      <c r="Z33" s="165">
        <v>2.50875656424848</v>
      </c>
      <c r="AA33" s="22">
        <v>80.5881837705437</v>
      </c>
      <c r="AB33" s="165">
        <v>1.28656422712608</v>
      </c>
      <c r="AC33" s="22">
        <v>80.7439862259356</v>
      </c>
      <c r="AD33" s="165">
        <v>1.48173605316718</v>
      </c>
      <c r="AE33" s="22">
        <v>80.3765946574186</v>
      </c>
      <c r="AF33" s="165">
        <v>2.11724607092418</v>
      </c>
      <c r="AG33" s="22">
        <v>-0.367391568516965</v>
      </c>
      <c r="AH33" s="165">
        <v>2.42360501894228</v>
      </c>
      <c r="AI33" s="22">
        <v>84.9539676428428</v>
      </c>
      <c r="AJ33" s="165">
        <v>0.996800086443746</v>
      </c>
      <c r="AK33" s="22">
        <v>85.8054076256029</v>
      </c>
      <c r="AL33" s="165">
        <v>1.20295681542126</v>
      </c>
      <c r="AM33" s="22">
        <v>82.8014025308217</v>
      </c>
      <c r="AN33" s="165">
        <v>2.07811224853498</v>
      </c>
      <c r="AO33" s="22">
        <v>-3.00400509478119</v>
      </c>
      <c r="AP33" s="165">
        <v>2.49484135309703</v>
      </c>
      <c r="AQ33" s="103"/>
      <c r="AR33" s="103"/>
      <c r="AS33" s="103"/>
      <c r="AT33" s="103"/>
      <c r="AU33" s="103"/>
      <c r="AV33" s="103"/>
      <c r="AW33" s="103"/>
      <c r="AX33" s="103"/>
      <c r="AY33" s="103"/>
      <c r="AZ33" s="103"/>
      <c r="BA33" s="103"/>
      <c r="BB33" s="103"/>
      <c r="BC33" s="103"/>
      <c r="BD33" s="103"/>
      <c r="BE33" s="103"/>
      <c r="BF33" s="103"/>
      <c r="BG33" s="103"/>
      <c r="BH33" s="103"/>
      <c r="BI33" s="103"/>
      <c r="BJ33" s="192"/>
    </row>
    <row customHeight="1" ht="13" r="34">
      <c r="A34" s="181" t="s">
        <v>328</v>
      </c>
      <c r="B34" s="156" t="n">
        <v>2</v>
      </c>
      <c r="C34" s="22">
        <v>69.2957549485667</v>
      </c>
      <c r="D34" s="165">
        <v>1.24880507225077</v>
      </c>
      <c r="E34" s="22">
        <v>69.1414640601141</v>
      </c>
      <c r="F34" s="165">
        <v>1.28834693343809</v>
      </c>
      <c r="G34" s="22">
        <v>70.2071427031237</v>
      </c>
      <c r="H34" s="165">
        <v>2.40695209012283</v>
      </c>
      <c r="I34" s="22">
        <v>1.06567864300965</v>
      </c>
      <c r="J34" s="165">
        <v>2.41886701898689</v>
      </c>
      <c r="K34" s="22">
        <v>89.8658248339137</v>
      </c>
      <c r="L34" s="165">
        <v>0.865473386906946</v>
      </c>
      <c r="M34" s="22">
        <v>91.1864844208656</v>
      </c>
      <c r="N34" s="165">
        <v>0.926589594139444</v>
      </c>
      <c r="O34" s="22">
        <v>85.2723767872317</v>
      </c>
      <c r="P34" s="165">
        <v>1.44342956226786</v>
      </c>
      <c r="Q34" s="22">
        <v>-5.91410763363386</v>
      </c>
      <c r="R34" s="165">
        <v>1.50770389261257</v>
      </c>
      <c r="S34" s="22">
        <v>77.7626278003284</v>
      </c>
      <c r="T34" s="165">
        <v>1.53512212395201</v>
      </c>
      <c r="U34" s="22">
        <v>79.7932488501879</v>
      </c>
      <c r="V34" s="165">
        <v>1.364179928623</v>
      </c>
      <c r="W34" s="22">
        <v>71.3034776271324</v>
      </c>
      <c r="X34" s="165">
        <v>3.150743879398</v>
      </c>
      <c r="Y34" s="22">
        <v>-8.48977122305548</v>
      </c>
      <c r="Z34" s="165">
        <v>2.88990065705855</v>
      </c>
      <c r="AA34" s="22">
        <v>84.4489825681421</v>
      </c>
      <c r="AB34" s="165">
        <v>1.04884595825676</v>
      </c>
      <c r="AC34" s="22">
        <v>85.4534425810695</v>
      </c>
      <c r="AD34" s="165">
        <v>1.08395038988904</v>
      </c>
      <c r="AE34" s="22">
        <v>80.9261866651201</v>
      </c>
      <c r="AF34" s="165">
        <v>2.42920162793411</v>
      </c>
      <c r="AG34" s="22">
        <v>-4.52725591594935</v>
      </c>
      <c r="AH34" s="165">
        <v>2.60895295946834</v>
      </c>
      <c r="AI34" s="22">
        <v>77.2852251379268</v>
      </c>
      <c r="AJ34" s="165">
        <v>1.29638865502719</v>
      </c>
      <c r="AK34" s="22">
        <v>78.1612075712871</v>
      </c>
      <c r="AL34" s="165">
        <v>1.15754096126686</v>
      </c>
      <c r="AM34" s="22">
        <v>73.8989242904323</v>
      </c>
      <c r="AN34" s="165">
        <v>3.01788707701471</v>
      </c>
      <c r="AO34" s="22">
        <v>-4.2622832808548</v>
      </c>
      <c r="AP34" s="165">
        <v>2.87506967768554</v>
      </c>
      <c r="AQ34" s="103"/>
      <c r="AR34" s="103"/>
      <c r="AS34" s="103"/>
      <c r="AT34" s="103"/>
      <c r="AU34" s="103"/>
      <c r="AV34" s="103"/>
      <c r="AW34" s="103"/>
      <c r="AX34" s="103"/>
      <c r="AY34" s="103"/>
      <c r="AZ34" s="103"/>
      <c r="BA34" s="103"/>
      <c r="BB34" s="103"/>
      <c r="BC34" s="103"/>
      <c r="BD34" s="103"/>
      <c r="BE34" s="103"/>
      <c r="BF34" s="103"/>
      <c r="BG34" s="103"/>
      <c r="BH34" s="103"/>
      <c r="BI34" s="103"/>
      <c r="BJ34" s="192"/>
    </row>
    <row customHeight="1" ht="13" r="35">
      <c r="A35" s="181" t="s">
        <v>329</v>
      </c>
      <c r="B35" s="156" t="n">
        <v>2</v>
      </c>
      <c r="C35" s="22">
        <v>74.6880002432336</v>
      </c>
      <c r="D35" s="165">
        <v>1.15215490321972</v>
      </c>
      <c r="E35" s="22">
        <v>73.8931150088582</v>
      </c>
      <c r="F35" s="165">
        <v>1.29482996830248</v>
      </c>
      <c r="G35" s="22">
        <v>77.3707820910495</v>
      </c>
      <c r="H35" s="165">
        <v>1.63022873398644</v>
      </c>
      <c r="I35" s="22">
        <v>3.47766708219132</v>
      </c>
      <c r="J35" s="165">
        <v>1.78526544737887</v>
      </c>
      <c r="K35" s="22">
        <v>83.5706889144521</v>
      </c>
      <c r="L35" s="165">
        <v>1.162891615743</v>
      </c>
      <c r="M35" s="22">
        <v>83.5311851922545</v>
      </c>
      <c r="N35" s="165">
        <v>1.24145933042181</v>
      </c>
      <c r="O35" s="22">
        <v>83.8008024932046</v>
      </c>
      <c r="P35" s="165">
        <v>1.4040932976571</v>
      </c>
      <c r="Q35" s="22">
        <v>0.269617300950046</v>
      </c>
      <c r="R35" s="165">
        <v>1.31785378989454</v>
      </c>
      <c r="S35" s="22">
        <v>72.1438298016701</v>
      </c>
      <c r="T35" s="165">
        <v>0.975567062714537</v>
      </c>
      <c r="U35" s="22">
        <v>71.3337962110618</v>
      </c>
      <c r="V35" s="165">
        <v>1.05089403920002</v>
      </c>
      <c r="W35" s="22">
        <v>74.785333709418</v>
      </c>
      <c r="X35" s="165">
        <v>1.57518892869837</v>
      </c>
      <c r="Y35" s="22">
        <v>3.4515374983562</v>
      </c>
      <c r="Z35" s="165">
        <v>1.62106460161019</v>
      </c>
      <c r="AA35" s="22">
        <v>85.649773176891</v>
      </c>
      <c r="AB35" s="165">
        <v>0.745473147659607</v>
      </c>
      <c r="AC35" s="22">
        <v>85.182253407191</v>
      </c>
      <c r="AD35" s="165">
        <v>0.845714470911346</v>
      </c>
      <c r="AE35" s="22">
        <v>87.3621450835321</v>
      </c>
      <c r="AF35" s="165">
        <v>1.21442384833746</v>
      </c>
      <c r="AG35" s="22">
        <v>2.17989167634103</v>
      </c>
      <c r="AH35" s="165">
        <v>1.37324304785048</v>
      </c>
      <c r="AI35" s="22">
        <v>81.7791866295983</v>
      </c>
      <c r="AJ35" s="165">
        <v>0.726197229020116</v>
      </c>
      <c r="AK35" s="22">
        <v>82.2018730238076</v>
      </c>
      <c r="AL35" s="165">
        <v>0.788590923986435</v>
      </c>
      <c r="AM35" s="22">
        <v>80.4119458507671</v>
      </c>
      <c r="AN35" s="165">
        <v>1.28712624938308</v>
      </c>
      <c r="AO35" s="22">
        <v>-1.78992717304045</v>
      </c>
      <c r="AP35" s="165">
        <v>1.39037580156555</v>
      </c>
      <c r="AQ35" s="103"/>
      <c r="AR35" s="103"/>
      <c r="AS35" s="103"/>
      <c r="AT35" s="103"/>
      <c r="AU35" s="103"/>
      <c r="AV35" s="103"/>
      <c r="AW35" s="103"/>
      <c r="AX35" s="103"/>
      <c r="AY35" s="103"/>
      <c r="AZ35" s="103"/>
      <c r="BA35" s="103"/>
      <c r="BB35" s="103"/>
      <c r="BC35" s="103"/>
      <c r="BD35" s="103"/>
      <c r="BE35" s="103"/>
      <c r="BF35" s="103"/>
      <c r="BG35" s="103"/>
      <c r="BH35" s="103"/>
      <c r="BI35" s="103"/>
      <c r="BJ35" s="192"/>
    </row>
    <row customHeight="1" ht="13" r="36">
      <c r="A36" s="181" t="s">
        <v>330</v>
      </c>
      <c r="B36" s="156" t="n">
        <v>2</v>
      </c>
      <c r="C36" s="22">
        <v>74.0424714980519</v>
      </c>
      <c r="D36" s="165">
        <v>1.21220428275406</v>
      </c>
      <c r="E36" s="22">
        <v>71.7716222179536</v>
      </c>
      <c r="F36" s="165">
        <v>1.74820181687304</v>
      </c>
      <c r="G36" s="22">
        <v>75.5614628922525</v>
      </c>
      <c r="H36" s="165">
        <v>1.28416567501938</v>
      </c>
      <c r="I36" s="22">
        <v>3.78984067429889</v>
      </c>
      <c r="J36" s="165">
        <v>1.74450450047717</v>
      </c>
      <c r="K36" s="22">
        <v>64.5876177373554</v>
      </c>
      <c r="L36" s="165">
        <v>1.26947218327199</v>
      </c>
      <c r="M36" s="22">
        <v>64.6151400802173</v>
      </c>
      <c r="N36" s="165">
        <v>1.57922144390742</v>
      </c>
      <c r="O36" s="22">
        <v>64.4654658028689</v>
      </c>
      <c r="P36" s="165">
        <v>1.52564057920814</v>
      </c>
      <c r="Q36" s="22">
        <v>-0.149674277348424</v>
      </c>
      <c r="R36" s="165">
        <v>1.76362206145832</v>
      </c>
      <c r="S36" s="22">
        <v>58.8448264187784</v>
      </c>
      <c r="T36" s="165">
        <v>1.22230355208094</v>
      </c>
      <c r="U36" s="22">
        <v>59.2943487322397</v>
      </c>
      <c r="V36" s="165">
        <v>1.78779652885019</v>
      </c>
      <c r="W36" s="22">
        <v>58.4381292451329</v>
      </c>
      <c r="X36" s="165">
        <v>1.44642926925338</v>
      </c>
      <c r="Y36" s="22">
        <v>-0.856219487106792</v>
      </c>
      <c r="Z36" s="165">
        <v>2.03655303624624</v>
      </c>
      <c r="AA36" s="22">
        <v>72.6518907663948</v>
      </c>
      <c r="AB36" s="165">
        <v>1.0581461770974</v>
      </c>
      <c r="AC36" s="22">
        <v>73.3855333890407</v>
      </c>
      <c r="AD36" s="165">
        <v>1.47009598763049</v>
      </c>
      <c r="AE36" s="22">
        <v>72.143099545595</v>
      </c>
      <c r="AF36" s="165">
        <v>1.33139451908092</v>
      </c>
      <c r="AG36" s="22">
        <v>-1.24243384344567</v>
      </c>
      <c r="AH36" s="165">
        <v>1.80979296332841</v>
      </c>
      <c r="AI36" s="22">
        <v>78.7700542472406</v>
      </c>
      <c r="AJ36" s="165">
        <v>0.872990237317454</v>
      </c>
      <c r="AK36" s="22">
        <v>80.9199780303953</v>
      </c>
      <c r="AL36" s="165">
        <v>1.27230060549053</v>
      </c>
      <c r="AM36" s="22">
        <v>77.2444961134164</v>
      </c>
      <c r="AN36" s="165">
        <v>1.0709105457187</v>
      </c>
      <c r="AO36" s="22">
        <v>-3.67548191697894</v>
      </c>
      <c r="AP36" s="165">
        <v>1.5315118348821</v>
      </c>
      <c r="AQ36" s="103"/>
      <c r="AR36" s="103"/>
      <c r="AS36" s="103"/>
      <c r="AT36" s="103"/>
      <c r="AU36" s="103"/>
      <c r="AV36" s="103"/>
      <c r="AW36" s="103"/>
      <c r="AX36" s="103"/>
      <c r="AY36" s="103"/>
      <c r="AZ36" s="103"/>
      <c r="BA36" s="103"/>
      <c r="BB36" s="103"/>
      <c r="BC36" s="103"/>
      <c r="BD36" s="103"/>
      <c r="BE36" s="103"/>
      <c r="BF36" s="103"/>
      <c r="BG36" s="103"/>
      <c r="BH36" s="103"/>
      <c r="BI36" s="103"/>
      <c r="BJ36" s="192"/>
    </row>
    <row customHeight="1" ht="13" r="37">
      <c r="A37" s="181" t="s">
        <v>331</v>
      </c>
      <c r="B37" s="156" t="n">
        <v>2</v>
      </c>
      <c r="C37" s="22">
        <v>84.2465956463143</v>
      </c>
      <c r="D37" s="165">
        <v>0.64535584996231</v>
      </c>
      <c r="E37" s="22">
        <v>84.3138617243655</v>
      </c>
      <c r="F37" s="165">
        <v>0.707623192612726</v>
      </c>
      <c r="G37" s="22">
        <v>83.9715709251736</v>
      </c>
      <c r="H37" s="165">
        <v>1.34431583719801</v>
      </c>
      <c r="I37" s="22">
        <v>-0.342290799191886</v>
      </c>
      <c r="J37" s="165">
        <v>1.46999889429653</v>
      </c>
      <c r="K37" s="22">
        <v>90.2543232940757</v>
      </c>
      <c r="L37" s="165">
        <v>0.560099332040441</v>
      </c>
      <c r="M37" s="22">
        <v>90.3456323491026</v>
      </c>
      <c r="N37" s="165">
        <v>0.593899404803397</v>
      </c>
      <c r="O37" s="22">
        <v>89.9060290414983</v>
      </c>
      <c r="P37" s="165">
        <v>1.12833890583887</v>
      </c>
      <c r="Q37" s="22">
        <v>-0.439603307604287</v>
      </c>
      <c r="R37" s="165">
        <v>1.18473356548401</v>
      </c>
      <c r="S37" s="22">
        <v>90.4491654332392</v>
      </c>
      <c r="T37" s="165">
        <v>0.553701335753981</v>
      </c>
      <c r="U37" s="22">
        <v>90.1240883410554</v>
      </c>
      <c r="V37" s="165">
        <v>0.57197605238164</v>
      </c>
      <c r="W37" s="22">
        <v>91.5359716478122</v>
      </c>
      <c r="X37" s="165">
        <v>1.09592316498711</v>
      </c>
      <c r="Y37" s="22">
        <v>1.41188330675679</v>
      </c>
      <c r="Z37" s="165">
        <v>1.11518970324851</v>
      </c>
      <c r="AA37" s="22">
        <v>92.5284328168353</v>
      </c>
      <c r="AB37" s="165">
        <v>0.50780212694173</v>
      </c>
      <c r="AC37" s="22">
        <v>92.6050629438258</v>
      </c>
      <c r="AD37" s="165">
        <v>0.533281192539908</v>
      </c>
      <c r="AE37" s="22">
        <v>92.2259909942078</v>
      </c>
      <c r="AF37" s="165">
        <v>0.993214601766698</v>
      </c>
      <c r="AG37" s="22">
        <v>-0.379071949617995</v>
      </c>
      <c r="AH37" s="165">
        <v>1.0252586828192</v>
      </c>
      <c r="AI37" s="22">
        <v>95.6165767647586</v>
      </c>
      <c r="AJ37" s="165">
        <v>0.318080273553037</v>
      </c>
      <c r="AK37" s="22">
        <v>96.1086791877064</v>
      </c>
      <c r="AL37" s="165">
        <v>0.330561205211595</v>
      </c>
      <c r="AM37" s="22">
        <v>93.8832332905606</v>
      </c>
      <c r="AN37" s="165">
        <v>0.81549808632512</v>
      </c>
      <c r="AO37" s="22">
        <v>-2.22544589714579</v>
      </c>
      <c r="AP37" s="165">
        <v>0.867680824028228</v>
      </c>
      <c r="AQ37" s="103"/>
      <c r="AR37" s="103"/>
      <c r="AS37" s="103"/>
      <c r="AT37" s="103"/>
      <c r="AU37" s="103"/>
      <c r="AV37" s="103"/>
      <c r="AW37" s="103"/>
      <c r="AX37" s="103"/>
      <c r="AY37" s="103"/>
      <c r="AZ37" s="103"/>
      <c r="BA37" s="103"/>
      <c r="BB37" s="103"/>
      <c r="BC37" s="103"/>
      <c r="BD37" s="103"/>
      <c r="BE37" s="103"/>
      <c r="BF37" s="103"/>
      <c r="BG37" s="103"/>
      <c r="BH37" s="103"/>
      <c r="BI37" s="103"/>
      <c r="BJ37" s="192"/>
    </row>
    <row customHeight="1" ht="13" r="38">
      <c r="A38" s="181" t="s">
        <v>332</v>
      </c>
      <c r="B38" s="156" t="n">
        <v>2</v>
      </c>
      <c r="C38" s="22">
        <v>79.6619719973848</v>
      </c>
      <c r="D38" s="165">
        <v>1.1671157491484</v>
      </c>
      <c r="E38" s="22">
        <v>77.8769648897875</v>
      </c>
      <c r="F38" s="165">
        <v>1.35328617801489</v>
      </c>
      <c r="G38" s="22">
        <v>84.0313475552697</v>
      </c>
      <c r="H38" s="165">
        <v>1.55491922501512</v>
      </c>
      <c r="I38" s="22">
        <v>6.15438266548226</v>
      </c>
      <c r="J38" s="165">
        <v>1.74331579919857</v>
      </c>
      <c r="K38" s="22">
        <v>76.6022911722416</v>
      </c>
      <c r="L38" s="165">
        <v>1.24780368666173</v>
      </c>
      <c r="M38" s="22">
        <v>75.0619650646157</v>
      </c>
      <c r="N38" s="165">
        <v>1.42917121641214</v>
      </c>
      <c r="O38" s="22">
        <v>80.4291347645756</v>
      </c>
      <c r="P38" s="165">
        <v>1.72651272058035</v>
      </c>
      <c r="Q38" s="22">
        <v>5.36716969995992</v>
      </c>
      <c r="R38" s="165">
        <v>1.88593739875048</v>
      </c>
      <c r="S38" s="22">
        <v>86.8988988895351</v>
      </c>
      <c r="T38" s="165">
        <v>0.904480346047812</v>
      </c>
      <c r="U38" s="22">
        <v>86.3598556900198</v>
      </c>
      <c r="V38" s="165">
        <v>1.05721453411368</v>
      </c>
      <c r="W38" s="22">
        <v>88.1244544693907</v>
      </c>
      <c r="X38" s="165">
        <v>1.20161574776135</v>
      </c>
      <c r="Y38" s="22">
        <v>1.7645987793709</v>
      </c>
      <c r="Z38" s="165">
        <v>1.36269458341177</v>
      </c>
      <c r="AA38" s="22">
        <v>83.168686016189</v>
      </c>
      <c r="AB38" s="165">
        <v>1.00449347890452</v>
      </c>
      <c r="AC38" s="22">
        <v>82.4997770103159</v>
      </c>
      <c r="AD38" s="165">
        <v>1.13269051486249</v>
      </c>
      <c r="AE38" s="22">
        <v>84.735138419616</v>
      </c>
      <c r="AF38" s="165">
        <v>1.39836901316111</v>
      </c>
      <c r="AG38" s="22">
        <v>2.23536140930007</v>
      </c>
      <c r="AH38" s="165">
        <v>1.49185994949817</v>
      </c>
      <c r="AI38" s="22">
        <v>87.2935204581165</v>
      </c>
      <c r="AJ38" s="165">
        <v>0.80903006484232</v>
      </c>
      <c r="AK38" s="22">
        <v>87.7552486568023</v>
      </c>
      <c r="AL38" s="165">
        <v>0.915885204565133</v>
      </c>
      <c r="AM38" s="22">
        <v>86.0019817713067</v>
      </c>
      <c r="AN38" s="165">
        <v>1.44120454070612</v>
      </c>
      <c r="AO38" s="22">
        <v>-1.75326688549558</v>
      </c>
      <c r="AP38" s="165">
        <v>1.61254797876425</v>
      </c>
      <c r="AQ38" s="103"/>
      <c r="AR38" s="103"/>
      <c r="AS38" s="103"/>
      <c r="AT38" s="103"/>
      <c r="AU38" s="103"/>
      <c r="AV38" s="103"/>
      <c r="AW38" s="103"/>
      <c r="AX38" s="103"/>
      <c r="AY38" s="103"/>
      <c r="AZ38" s="103"/>
      <c r="BA38" s="103"/>
      <c r="BB38" s="103"/>
      <c r="BC38" s="103"/>
      <c r="BD38" s="103"/>
      <c r="BE38" s="103"/>
      <c r="BF38" s="103"/>
      <c r="BG38" s="103"/>
      <c r="BH38" s="103"/>
      <c r="BI38" s="103"/>
      <c r="BJ38" s="192"/>
    </row>
    <row customHeight="1" ht="13" r="39">
      <c r="A39" s="181" t="s">
        <v>333</v>
      </c>
      <c r="B39" s="156" t="n">
        <v>2</v>
      </c>
      <c r="C39" s="22">
        <v>88.3902501692858</v>
      </c>
      <c r="D39" s="165">
        <v>0.8552982254646</v>
      </c>
      <c r="E39" s="22">
        <v>88.0749202039053</v>
      </c>
      <c r="F39" s="165">
        <v>0.978976150135264</v>
      </c>
      <c r="G39" s="22">
        <v>88.5488345488323</v>
      </c>
      <c r="H39" s="165">
        <v>1.08809180720855</v>
      </c>
      <c r="I39" s="22">
        <v>0.473914344926996</v>
      </c>
      <c r="J39" s="165">
        <v>1.10111855996966</v>
      </c>
      <c r="K39" s="22">
        <v>88.023118354375</v>
      </c>
      <c r="L39" s="165">
        <v>0.781898486641391</v>
      </c>
      <c r="M39" s="22">
        <v>87.4528182312604</v>
      </c>
      <c r="N39" s="165">
        <v>0.937102508553145</v>
      </c>
      <c r="O39" s="22">
        <v>88.5386267399657</v>
      </c>
      <c r="P39" s="165">
        <v>1.03300355869785</v>
      </c>
      <c r="Q39" s="22">
        <v>1.08580850870528</v>
      </c>
      <c r="R39" s="165">
        <v>1.17321728685486</v>
      </c>
      <c r="S39" s="22">
        <v>87.3767810768364</v>
      </c>
      <c r="T39" s="165">
        <v>0.865206810671039</v>
      </c>
      <c r="U39" s="22">
        <v>87.0380897397825</v>
      </c>
      <c r="V39" s="165">
        <v>1.08597320641503</v>
      </c>
      <c r="W39" s="22">
        <v>87.6442858982074</v>
      </c>
      <c r="X39" s="165">
        <v>1.20941114087339</v>
      </c>
      <c r="Y39" s="22">
        <v>0.606196158424865</v>
      </c>
      <c r="Z39" s="165">
        <v>1.48775316850181</v>
      </c>
      <c r="AA39" s="22">
        <v>94.4249978368298</v>
      </c>
      <c r="AB39" s="165">
        <v>0.54056846799546</v>
      </c>
      <c r="AC39" s="22">
        <v>94.6197386125116</v>
      </c>
      <c r="AD39" s="165">
        <v>0.702042831495353</v>
      </c>
      <c r="AE39" s="22">
        <v>93.9447423703399</v>
      </c>
      <c r="AF39" s="165">
        <v>0.702117184423162</v>
      </c>
      <c r="AG39" s="22">
        <v>-0.674996242171645</v>
      </c>
      <c r="AH39" s="165">
        <v>0.894509835381178</v>
      </c>
      <c r="AI39" s="22">
        <v>90.9706661752924</v>
      </c>
      <c r="AJ39" s="165">
        <v>0.638031002445234</v>
      </c>
      <c r="AK39" s="22">
        <v>91.2041764547127</v>
      </c>
      <c r="AL39" s="165">
        <v>0.874691761229862</v>
      </c>
      <c r="AM39" s="22">
        <v>90.4257528617966</v>
      </c>
      <c r="AN39" s="165">
        <v>0.93170158969463</v>
      </c>
      <c r="AO39" s="22">
        <v>-0.77842359291617</v>
      </c>
      <c r="AP39" s="165">
        <v>1.26798257898449</v>
      </c>
      <c r="AQ39" s="103"/>
      <c r="AR39" s="103"/>
      <c r="AS39" s="103"/>
      <c r="AT39" s="103"/>
      <c r="AU39" s="103"/>
      <c r="AV39" s="103"/>
      <c r="AW39" s="103"/>
      <c r="AX39" s="103"/>
      <c r="AY39" s="103"/>
      <c r="AZ39" s="103"/>
      <c r="BA39" s="103"/>
      <c r="BB39" s="103"/>
      <c r="BC39" s="103"/>
      <c r="BD39" s="103"/>
      <c r="BE39" s="103"/>
      <c r="BF39" s="103"/>
      <c r="BG39" s="103"/>
      <c r="BH39" s="103"/>
      <c r="BI39" s="103"/>
      <c r="BJ39" s="192"/>
    </row>
    <row customHeight="1" ht="13" r="40">
      <c r="A40" s="181" t="s">
        <v>334</v>
      </c>
      <c r="B40" s="156" t="n">
        <v>2</v>
      </c>
      <c r="C40" s="22">
        <v>89.316490537533</v>
      </c>
      <c r="D40" s="165">
        <v>0.685497945295696</v>
      </c>
      <c r="E40" s="22">
        <v>89.5709639866487</v>
      </c>
      <c r="F40" s="165">
        <v>0.655822310183858</v>
      </c>
      <c r="G40" s="22">
        <v>87.8283599253064</v>
      </c>
      <c r="H40" s="165">
        <v>2.00941941520179</v>
      </c>
      <c r="I40" s="22">
        <v>-1.74260406134232</v>
      </c>
      <c r="J40" s="165">
        <v>1.97031345834358</v>
      </c>
      <c r="K40" s="22">
        <v>91.167269448131</v>
      </c>
      <c r="L40" s="165">
        <v>0.824231343140677</v>
      </c>
      <c r="M40" s="22">
        <v>91.9732649707556</v>
      </c>
      <c r="N40" s="165">
        <v>0.724840841805866</v>
      </c>
      <c r="O40" s="22">
        <v>86.2006844770805</v>
      </c>
      <c r="P40" s="165">
        <v>2.40383191435125</v>
      </c>
      <c r="Q40" s="22">
        <v>-5.77258049367514</v>
      </c>
      <c r="R40" s="165">
        <v>2.22253308273528</v>
      </c>
      <c r="S40" s="22">
        <v>83.0452073929383</v>
      </c>
      <c r="T40" s="165">
        <v>0.958789498139836</v>
      </c>
      <c r="U40" s="22">
        <v>83.1766228852317</v>
      </c>
      <c r="V40" s="165">
        <v>1.04565354272846</v>
      </c>
      <c r="W40" s="22">
        <v>82.5164896002357</v>
      </c>
      <c r="X40" s="165">
        <v>2.25936085271233</v>
      </c>
      <c r="Y40" s="22">
        <v>-0.660133284995965</v>
      </c>
      <c r="Z40" s="165">
        <v>2.46200637173643</v>
      </c>
      <c r="AA40" s="22">
        <v>88.3798678300031</v>
      </c>
      <c r="AB40" s="165">
        <v>0.688504517015464</v>
      </c>
      <c r="AC40" s="22">
        <v>88.2587549801876</v>
      </c>
      <c r="AD40" s="165">
        <v>0.737293596438518</v>
      </c>
      <c r="AE40" s="22">
        <v>89.157448912917</v>
      </c>
      <c r="AF40" s="165">
        <v>1.76042325291702</v>
      </c>
      <c r="AG40" s="22">
        <v>0.898693932729401</v>
      </c>
      <c r="AH40" s="165">
        <v>1.87703573370668</v>
      </c>
      <c r="AI40" s="22">
        <v>96.692025996887</v>
      </c>
      <c r="AJ40" s="165">
        <v>0.375403353000443</v>
      </c>
      <c r="AK40" s="22">
        <v>97.6188227963051</v>
      </c>
      <c r="AL40" s="165">
        <v>0.28092252306569</v>
      </c>
      <c r="AM40" s="22">
        <v>90.789936404267</v>
      </c>
      <c r="AN40" s="165">
        <v>1.78586325030335</v>
      </c>
      <c r="AO40" s="22">
        <v>-6.82888639203816</v>
      </c>
      <c r="AP40" s="165">
        <v>1.78658448817316</v>
      </c>
      <c r="AQ40" s="103"/>
      <c r="AR40" s="103"/>
      <c r="AS40" s="103"/>
      <c r="AT40" s="103"/>
      <c r="AU40" s="103"/>
      <c r="AV40" s="103"/>
      <c r="AW40" s="103"/>
      <c r="AX40" s="103"/>
      <c r="AY40" s="103"/>
      <c r="AZ40" s="103"/>
      <c r="BA40" s="103"/>
      <c r="BB40" s="103"/>
      <c r="BC40" s="103"/>
      <c r="BD40" s="103"/>
      <c r="BE40" s="103"/>
      <c r="BF40" s="103"/>
      <c r="BG40" s="103"/>
      <c r="BH40" s="103"/>
      <c r="BI40" s="103"/>
      <c r="BJ40" s="192"/>
    </row>
    <row customHeight="1" ht="13" r="41">
      <c r="A41" s="181" t="s">
        <v>335</v>
      </c>
      <c r="B41" s="156" t="n">
        <v>2</v>
      </c>
      <c r="C41" s="22">
        <v>88.2257522691663</v>
      </c>
      <c r="D41" s="165">
        <v>0.623560333365976</v>
      </c>
      <c r="E41" s="22">
        <v>88.4517361769629</v>
      </c>
      <c r="F41" s="165">
        <v>0.672146916503478</v>
      </c>
      <c r="G41" s="22">
        <v>87.1349282800552</v>
      </c>
      <c r="H41" s="165">
        <v>1.83484038987877</v>
      </c>
      <c r="I41" s="22">
        <v>-1.31680789690762</v>
      </c>
      <c r="J41" s="165">
        <v>1.97923130123669</v>
      </c>
      <c r="K41" s="22">
        <v>91.3570780221688</v>
      </c>
      <c r="L41" s="165">
        <v>0.735657828806234</v>
      </c>
      <c r="M41" s="22">
        <v>91.6108323139928</v>
      </c>
      <c r="N41" s="165">
        <v>0.724976879002967</v>
      </c>
      <c r="O41" s="22">
        <v>90.1493653736618</v>
      </c>
      <c r="P41" s="165">
        <v>1.59409473076538</v>
      </c>
      <c r="Q41" s="22">
        <v>-1.46146694033104</v>
      </c>
      <c r="R41" s="165">
        <v>1.4850150420247</v>
      </c>
      <c r="S41" s="22">
        <v>81.6205275246962</v>
      </c>
      <c r="T41" s="165">
        <v>0.733027827463469</v>
      </c>
      <c r="U41" s="22">
        <v>81.1910395613256</v>
      </c>
      <c r="V41" s="165">
        <v>0.801043455416626</v>
      </c>
      <c r="W41" s="22">
        <v>84.3828436068676</v>
      </c>
      <c r="X41" s="165">
        <v>1.61543559498153</v>
      </c>
      <c r="Y41" s="22">
        <v>3.19180404554197</v>
      </c>
      <c r="Z41" s="165">
        <v>1.78399793123799</v>
      </c>
      <c r="AA41" s="22">
        <v>83.8760716204</v>
      </c>
      <c r="AB41" s="165">
        <v>0.79175656264685</v>
      </c>
      <c r="AC41" s="22">
        <v>83.6001241304127</v>
      </c>
      <c r="AD41" s="165">
        <v>0.835962537277668</v>
      </c>
      <c r="AE41" s="22">
        <v>85.5673625111545</v>
      </c>
      <c r="AF41" s="165">
        <v>1.69269182543419</v>
      </c>
      <c r="AG41" s="22">
        <v>1.9672383807418</v>
      </c>
      <c r="AH41" s="165">
        <v>1.76138430974283</v>
      </c>
      <c r="AI41" s="22">
        <v>93.3340396515162</v>
      </c>
      <c r="AJ41" s="165">
        <v>0.602530000062283</v>
      </c>
      <c r="AK41" s="22">
        <v>93.5244900082791</v>
      </c>
      <c r="AL41" s="165">
        <v>0.609168052120076</v>
      </c>
      <c r="AM41" s="22">
        <v>92.4212357513837</v>
      </c>
      <c r="AN41" s="165">
        <v>1.25367484715839</v>
      </c>
      <c r="AO41" s="22">
        <v>-1.10325425689534</v>
      </c>
      <c r="AP41" s="165">
        <v>1.23115937055466</v>
      </c>
      <c r="AQ41" s="103"/>
      <c r="AR41" s="103"/>
      <c r="AS41" s="103"/>
      <c r="AT41" s="103"/>
      <c r="AU41" s="103"/>
      <c r="AV41" s="103"/>
      <c r="AW41" s="103"/>
      <c r="AX41" s="103"/>
      <c r="AY41" s="103"/>
      <c r="AZ41" s="103"/>
      <c r="BA41" s="103"/>
      <c r="BB41" s="103"/>
      <c r="BC41" s="103"/>
      <c r="BD41" s="103"/>
      <c r="BE41" s="103"/>
      <c r="BF41" s="103"/>
      <c r="BG41" s="103"/>
      <c r="BH41" s="103"/>
      <c r="BI41" s="103"/>
      <c r="BJ41" s="192"/>
    </row>
    <row customHeight="1" ht="13" r="42">
      <c r="A42" s="181" t="s">
        <v>336</v>
      </c>
      <c r="B42" s="156" t="n">
        <v>2</v>
      </c>
      <c r="C42" s="22">
        <v>66.8586849086829</v>
      </c>
      <c r="D42" s="165">
        <v>1.10047098801817</v>
      </c>
      <c r="E42" s="22">
        <v>65.4466361087463</v>
      </c>
      <c r="F42" s="165">
        <v>1.39813978545483</v>
      </c>
      <c r="G42" s="22">
        <v>70.3473803950672</v>
      </c>
      <c r="H42" s="165">
        <v>1.82663414586074</v>
      </c>
      <c r="I42" s="22">
        <v>4.90074428632094</v>
      </c>
      <c r="J42" s="165">
        <v>2.31679697243661</v>
      </c>
      <c r="K42" s="22">
        <v>81.6588055611991</v>
      </c>
      <c r="L42" s="165">
        <v>0.830507496676614</v>
      </c>
      <c r="M42" s="22">
        <v>82.3703562036822</v>
      </c>
      <c r="N42" s="165">
        <v>0.936274572091418</v>
      </c>
      <c r="O42" s="22">
        <v>80.0202844574617</v>
      </c>
      <c r="P42" s="165">
        <v>1.61057435378363</v>
      </c>
      <c r="Q42" s="22">
        <v>-2.35007174622046</v>
      </c>
      <c r="R42" s="165">
        <v>1.81753483642403</v>
      </c>
      <c r="S42" s="22">
        <v>74.2415247780773</v>
      </c>
      <c r="T42" s="165">
        <v>1.15034122288714</v>
      </c>
      <c r="U42" s="22">
        <v>73.2750232016489</v>
      </c>
      <c r="V42" s="165">
        <v>1.3743523268714</v>
      </c>
      <c r="W42" s="22">
        <v>76.6233176794391</v>
      </c>
      <c r="X42" s="165">
        <v>1.85451387351055</v>
      </c>
      <c r="Y42" s="22">
        <v>3.34829447779012</v>
      </c>
      <c r="Z42" s="165">
        <v>2.1581903769898</v>
      </c>
      <c r="AA42" s="22">
        <v>81.2006133065472</v>
      </c>
      <c r="AB42" s="165">
        <v>0.759924224042791</v>
      </c>
      <c r="AC42" s="22">
        <v>82.049741729139</v>
      </c>
      <c r="AD42" s="165">
        <v>0.995324315909111</v>
      </c>
      <c r="AE42" s="22">
        <v>79.1973996099194</v>
      </c>
      <c r="AF42" s="165">
        <v>1.68333271986179</v>
      </c>
      <c r="AG42" s="22">
        <v>-2.85234211921957</v>
      </c>
      <c r="AH42" s="165">
        <v>2.1320125739239</v>
      </c>
      <c r="AI42" s="22">
        <v>75.789248695643</v>
      </c>
      <c r="AJ42" s="165">
        <v>0.948798836307941</v>
      </c>
      <c r="AK42" s="22">
        <v>75.4901456277282</v>
      </c>
      <c r="AL42" s="165">
        <v>1.1625938113786</v>
      </c>
      <c r="AM42" s="22">
        <v>76.6126993245363</v>
      </c>
      <c r="AN42" s="165">
        <v>1.8925701284478</v>
      </c>
      <c r="AO42" s="22">
        <v>1.12255369680807</v>
      </c>
      <c r="AP42" s="165">
        <v>2.30004031937802</v>
      </c>
      <c r="AQ42" s="103"/>
      <c r="AR42" s="103"/>
      <c r="AS42" s="103"/>
      <c r="AT42" s="103"/>
      <c r="AU42" s="103"/>
      <c r="AV42" s="103"/>
      <c r="AW42" s="103"/>
      <c r="AX42" s="103"/>
      <c r="AY42" s="103"/>
      <c r="AZ42" s="103"/>
      <c r="BA42" s="103"/>
      <c r="BB42" s="103"/>
      <c r="BC42" s="103"/>
      <c r="BD42" s="103"/>
      <c r="BE42" s="103"/>
      <c r="BF42" s="103"/>
      <c r="BG42" s="103"/>
      <c r="BH42" s="103"/>
      <c r="BI42" s="103"/>
      <c r="BJ42" s="192"/>
    </row>
    <row customHeight="1" ht="13" r="43">
      <c r="A43" s="181" t="s">
        <v>337</v>
      </c>
      <c r="B43" s="156" t="n">
        <v>2</v>
      </c>
      <c r="C43" s="22">
        <v>87.9770980982392</v>
      </c>
      <c r="D43" s="165">
        <v>0.959504651658381</v>
      </c>
      <c r="E43" s="22">
        <v>86.8145558389698</v>
      </c>
      <c r="F43" s="165">
        <v>1.18908961771354</v>
      </c>
      <c r="G43" s="22">
        <v>90.9134858158875</v>
      </c>
      <c r="H43" s="165">
        <v>1.49423172646505</v>
      </c>
      <c r="I43" s="22">
        <v>4.09892997691767</v>
      </c>
      <c r="J43" s="165">
        <v>1.92644051801634</v>
      </c>
      <c r="K43" s="22">
        <v>88.7993937443047</v>
      </c>
      <c r="L43" s="165">
        <v>0.809086343000362</v>
      </c>
      <c r="M43" s="22">
        <v>87.4495240014199</v>
      </c>
      <c r="N43" s="165">
        <v>1.05163313503569</v>
      </c>
      <c r="O43" s="22">
        <v>91.8610861292866</v>
      </c>
      <c r="P43" s="165">
        <v>1.24604323888339</v>
      </c>
      <c r="Q43" s="22">
        <v>4.41156212786673</v>
      </c>
      <c r="R43" s="165">
        <v>1.6290161634029</v>
      </c>
      <c r="S43" s="22">
        <v>87.6390019251853</v>
      </c>
      <c r="T43" s="165">
        <v>0.978618282138197</v>
      </c>
      <c r="U43" s="22">
        <v>87.1669363579651</v>
      </c>
      <c r="V43" s="165">
        <v>1.24963583635052</v>
      </c>
      <c r="W43" s="22">
        <v>89.1995508976308</v>
      </c>
      <c r="X43" s="165">
        <v>1.78065448002608</v>
      </c>
      <c r="Y43" s="22">
        <v>2.03261453966572</v>
      </c>
      <c r="Z43" s="165">
        <v>2.2988746093826</v>
      </c>
      <c r="AA43" s="22">
        <v>89.9477556044866</v>
      </c>
      <c r="AB43" s="165">
        <v>0.845561507534969</v>
      </c>
      <c r="AC43" s="22">
        <v>89.1211496733936</v>
      </c>
      <c r="AD43" s="165">
        <v>1.15444011164908</v>
      </c>
      <c r="AE43" s="22">
        <v>92.2495928706298</v>
      </c>
      <c r="AF43" s="165">
        <v>1.4870580774884</v>
      </c>
      <c r="AG43" s="22">
        <v>3.12844319723621</v>
      </c>
      <c r="AH43" s="165">
        <v>2.04524615277119</v>
      </c>
      <c r="AI43" s="22">
        <v>94.9617850570148</v>
      </c>
      <c r="AJ43" s="165">
        <v>0.717540489484295</v>
      </c>
      <c r="AK43" s="22">
        <v>95.3841130876706</v>
      </c>
      <c r="AL43" s="165">
        <v>0.81521973548839</v>
      </c>
      <c r="AM43" s="22">
        <v>94.1958315148427</v>
      </c>
      <c r="AN43" s="165">
        <v>1.3824213033482</v>
      </c>
      <c r="AO43" s="22">
        <v>-1.18828157282795</v>
      </c>
      <c r="AP43" s="165">
        <v>1.60312416549612</v>
      </c>
      <c r="AQ43" s="103"/>
      <c r="AR43" s="103"/>
      <c r="AS43" s="103"/>
      <c r="AT43" s="103"/>
      <c r="AU43" s="103"/>
      <c r="AV43" s="103"/>
      <c r="AW43" s="103"/>
      <c r="AX43" s="103"/>
      <c r="AY43" s="103"/>
      <c r="AZ43" s="103"/>
      <c r="BA43" s="103"/>
      <c r="BB43" s="103"/>
      <c r="BC43" s="103"/>
      <c r="BD43" s="103"/>
      <c r="BE43" s="103"/>
      <c r="BF43" s="103"/>
      <c r="BG43" s="103"/>
      <c r="BH43" s="103"/>
      <c r="BI43" s="103"/>
      <c r="BJ43" s="192"/>
    </row>
    <row customHeight="1" ht="13" r="44">
      <c r="A44" s="181" t="s">
        <v>338</v>
      </c>
      <c r="B44" s="156" t="n">
        <v>2</v>
      </c>
      <c r="C44" s="22">
        <v>79.9764953538915</v>
      </c>
      <c r="D44" s="165">
        <v>1.12164482490342</v>
      </c>
      <c r="E44" s="22">
        <v>80.663976527481</v>
      </c>
      <c r="F44" s="165">
        <v>1.4208193723761</v>
      </c>
      <c r="G44" s="22">
        <v>79.592427406749</v>
      </c>
      <c r="H44" s="165">
        <v>1.35506592351793</v>
      </c>
      <c r="I44" s="22">
        <v>-1.07154912073196</v>
      </c>
      <c r="J44" s="165">
        <v>1.64629805241557</v>
      </c>
      <c r="K44" s="22">
        <v>82.2326912783578</v>
      </c>
      <c r="L44" s="165">
        <v>0.891842308747992</v>
      </c>
      <c r="M44" s="22">
        <v>84.2405866545029</v>
      </c>
      <c r="N44" s="165">
        <v>0.976051406342251</v>
      </c>
      <c r="O44" s="22">
        <v>80.5504783261939</v>
      </c>
      <c r="P44" s="165">
        <v>1.15622118438864</v>
      </c>
      <c r="Q44" s="22">
        <v>-3.69010832830901</v>
      </c>
      <c r="R44" s="165">
        <v>1.1804001864743</v>
      </c>
      <c r="S44" s="22">
        <v>77.6757590732969</v>
      </c>
      <c r="T44" s="165">
        <v>0.786779394700034</v>
      </c>
      <c r="U44" s="22">
        <v>79.5287410901066</v>
      </c>
      <c r="V44" s="165">
        <v>1.05686382858846</v>
      </c>
      <c r="W44" s="22">
        <v>76.1072759525801</v>
      </c>
      <c r="X44" s="165">
        <v>1.19162924998612</v>
      </c>
      <c r="Y44" s="22">
        <v>-3.42146513752644</v>
      </c>
      <c r="Z44" s="165">
        <v>1.60055166791757</v>
      </c>
      <c r="AA44" s="22">
        <v>77.1361999528546</v>
      </c>
      <c r="AB44" s="165">
        <v>1.05713761805157</v>
      </c>
      <c r="AC44" s="22">
        <v>77.019163255339</v>
      </c>
      <c r="AD44" s="165">
        <v>1.30999411113281</v>
      </c>
      <c r="AE44" s="22">
        <v>77.2228225630027</v>
      </c>
      <c r="AF44" s="165">
        <v>1.32612479838071</v>
      </c>
      <c r="AG44" s="22">
        <v>0.203659307663742</v>
      </c>
      <c r="AH44" s="165">
        <v>1.56604077071369</v>
      </c>
      <c r="AI44" s="22">
        <v>64.2455135871476</v>
      </c>
      <c r="AJ44" s="165">
        <v>1.09558370583171</v>
      </c>
      <c r="AK44" s="22">
        <v>65.2185991887264</v>
      </c>
      <c r="AL44" s="165">
        <v>1.61133810996625</v>
      </c>
      <c r="AM44" s="22">
        <v>63.3789060678854</v>
      </c>
      <c r="AN44" s="165">
        <v>1.66313769260431</v>
      </c>
      <c r="AO44" s="22">
        <v>-1.83969312084101</v>
      </c>
      <c r="AP44" s="165">
        <v>2.43954234845704</v>
      </c>
      <c r="AQ44" s="103"/>
      <c r="AR44" s="103"/>
      <c r="AS44" s="103"/>
      <c r="AT44" s="103"/>
      <c r="AU44" s="103"/>
      <c r="AV44" s="103"/>
      <c r="AW44" s="103"/>
      <c r="AX44" s="103"/>
      <c r="AY44" s="103"/>
      <c r="AZ44" s="103"/>
      <c r="BA44" s="103"/>
      <c r="BB44" s="103"/>
      <c r="BC44" s="103"/>
      <c r="BD44" s="103"/>
      <c r="BE44" s="103"/>
      <c r="BF44" s="103"/>
      <c r="BG44" s="103"/>
      <c r="BH44" s="103"/>
      <c r="BI44" s="103"/>
      <c r="BJ44" s="192"/>
    </row>
    <row customHeight="1" ht="13" r="45">
      <c r="A45" s="181" t="s">
        <v>339</v>
      </c>
      <c r="B45" s="156" t="n">
        <v>2</v>
      </c>
      <c r="C45" s="22">
        <v>80.3119084772133</v>
      </c>
      <c r="D45" s="165">
        <v>0.980478816104396</v>
      </c>
      <c r="E45" s="22">
        <v>80.3710400591239</v>
      </c>
      <c r="F45" s="165">
        <v>1.17031196052862</v>
      </c>
      <c r="G45" s="22">
        <v>80.4133795837498</v>
      </c>
      <c r="H45" s="165">
        <v>1.25729637761025</v>
      </c>
      <c r="I45" s="22">
        <v>0.042339524625902</v>
      </c>
      <c r="J45" s="165">
        <v>1.46988376208555</v>
      </c>
      <c r="K45" s="22">
        <v>84.5380369893402</v>
      </c>
      <c r="L45" s="165">
        <v>0.823108478189156</v>
      </c>
      <c r="M45" s="22">
        <v>85.4841390928863</v>
      </c>
      <c r="N45" s="165">
        <v>0.983709449873103</v>
      </c>
      <c r="O45" s="22">
        <v>82.7196547729661</v>
      </c>
      <c r="P45" s="165">
        <v>1.16934477300295</v>
      </c>
      <c r="Q45" s="22">
        <v>-2.76448431992019</v>
      </c>
      <c r="R45" s="165">
        <v>1.35861725601471</v>
      </c>
      <c r="S45" s="22">
        <v>83.1195297747313</v>
      </c>
      <c r="T45" s="165">
        <v>0.770684166996364</v>
      </c>
      <c r="U45" s="22">
        <v>82.8641111441355</v>
      </c>
      <c r="V45" s="165">
        <v>0.978640150447791</v>
      </c>
      <c r="W45" s="22">
        <v>83.6570299587205</v>
      </c>
      <c r="X45" s="165">
        <v>1.18292747447638</v>
      </c>
      <c r="Y45" s="22">
        <v>0.792918814585022</v>
      </c>
      <c r="Z45" s="165">
        <v>1.51527988857949</v>
      </c>
      <c r="AA45" s="22">
        <v>87.4912534119116</v>
      </c>
      <c r="AB45" s="165">
        <v>0.723576879812528</v>
      </c>
      <c r="AC45" s="22">
        <v>87.9760146540751</v>
      </c>
      <c r="AD45" s="165">
        <v>0.871259377606505</v>
      </c>
      <c r="AE45" s="22">
        <v>86.4641557930282</v>
      </c>
      <c r="AF45" s="165">
        <v>1.10362389773768</v>
      </c>
      <c r="AG45" s="22">
        <v>-1.51185886104696</v>
      </c>
      <c r="AH45" s="165">
        <v>1.33312307571992</v>
      </c>
      <c r="AI45" s="22">
        <v>90.6050814365663</v>
      </c>
      <c r="AJ45" s="165">
        <v>0.633111249374323</v>
      </c>
      <c r="AK45" s="22">
        <v>91.5588159626082</v>
      </c>
      <c r="AL45" s="165">
        <v>0.654827415740808</v>
      </c>
      <c r="AM45" s="22">
        <v>88.7120572347224</v>
      </c>
      <c r="AN45" s="165">
        <v>1.01517190212276</v>
      </c>
      <c r="AO45" s="22">
        <v>-2.84675872788574</v>
      </c>
      <c r="AP45" s="165">
        <v>1.03298975190113</v>
      </c>
      <c r="AQ45" s="103"/>
      <c r="AR45" s="103"/>
      <c r="AS45" s="103"/>
      <c r="AT45" s="103"/>
      <c r="AU45" s="103"/>
      <c r="AV45" s="103"/>
      <c r="AW45" s="103"/>
      <c r="AX45" s="103"/>
      <c r="AY45" s="103"/>
      <c r="AZ45" s="103"/>
      <c r="BA45" s="103"/>
      <c r="BB45" s="103"/>
      <c r="BC45" s="103"/>
      <c r="BD45" s="103"/>
      <c r="BE45" s="103"/>
      <c r="BF45" s="103"/>
      <c r="BG45" s="103"/>
      <c r="BH45" s="103"/>
      <c r="BI45" s="103"/>
      <c r="BJ45" s="192"/>
    </row>
    <row customHeight="1" ht="13" r="46">
      <c r="A46" s="181" t="s">
        <v>340</v>
      </c>
      <c r="B46" s="156" t="n">
        <v>2</v>
      </c>
      <c r="C46" s="22">
        <v>83.4659152231068</v>
      </c>
      <c r="D46" s="165">
        <v>1.0096019761456</v>
      </c>
      <c r="E46" s="22">
        <v>82.8071139151085</v>
      </c>
      <c r="F46" s="165">
        <v>1.07148672977241</v>
      </c>
      <c r="G46" s="22">
        <v>85.8139812890201</v>
      </c>
      <c r="H46" s="165">
        <v>1.81776688997746</v>
      </c>
      <c r="I46" s="22">
        <v>3.0068673739116</v>
      </c>
      <c r="J46" s="165">
        <v>1.84784452701701</v>
      </c>
      <c r="K46" s="22">
        <v>86.9788940225406</v>
      </c>
      <c r="L46" s="165">
        <v>0.786141646057349</v>
      </c>
      <c r="M46" s="22">
        <v>87.1924979515409</v>
      </c>
      <c r="N46" s="165">
        <v>0.750456403500899</v>
      </c>
      <c r="O46" s="22">
        <v>86.3706410666641</v>
      </c>
      <c r="P46" s="165">
        <v>1.90600683184683</v>
      </c>
      <c r="Q46" s="22">
        <v>-0.821856884876738</v>
      </c>
      <c r="R46" s="165">
        <v>1.91399784518705</v>
      </c>
      <c r="S46" s="22">
        <v>85.9294869565576</v>
      </c>
      <c r="T46" s="165">
        <v>0.793878737792181</v>
      </c>
      <c r="U46" s="22">
        <v>86.0147296731777</v>
      </c>
      <c r="V46" s="165">
        <v>0.892033937839581</v>
      </c>
      <c r="W46" s="22">
        <v>85.4549157504439</v>
      </c>
      <c r="X46" s="165">
        <v>1.65727380521999</v>
      </c>
      <c r="Y46" s="22">
        <v>-0.559813922733781</v>
      </c>
      <c r="Z46" s="165">
        <v>1.86540254679627</v>
      </c>
      <c r="AA46" s="22">
        <v>93.3599127361067</v>
      </c>
      <c r="AB46" s="165">
        <v>0.538158644102376</v>
      </c>
      <c r="AC46" s="22">
        <v>93.4680097357461</v>
      </c>
      <c r="AD46" s="165">
        <v>0.617364032352117</v>
      </c>
      <c r="AE46" s="22">
        <v>92.9226687815047</v>
      </c>
      <c r="AF46" s="165">
        <v>1.19032551771939</v>
      </c>
      <c r="AG46" s="22">
        <v>-0.545340954241411</v>
      </c>
      <c r="AH46" s="165">
        <v>1.36050674743234</v>
      </c>
      <c r="AI46" s="22">
        <v>93.1329612008626</v>
      </c>
      <c r="AJ46" s="165">
        <v>0.562927856635501</v>
      </c>
      <c r="AK46" s="22">
        <v>93.3460258235983</v>
      </c>
      <c r="AL46" s="165">
        <v>0.602124782139771</v>
      </c>
      <c r="AM46" s="22">
        <v>92.329085072042</v>
      </c>
      <c r="AN46" s="165">
        <v>1.26836449085635</v>
      </c>
      <c r="AO46" s="22">
        <v>-1.01694075155632</v>
      </c>
      <c r="AP46" s="165">
        <v>1.36740540018965</v>
      </c>
      <c r="AQ46" s="103"/>
      <c r="AR46" s="103"/>
      <c r="AS46" s="103"/>
      <c r="AT46" s="103"/>
      <c r="AU46" s="103"/>
      <c r="AV46" s="103"/>
      <c r="AW46" s="103"/>
      <c r="AX46" s="103"/>
      <c r="AY46" s="103"/>
      <c r="AZ46" s="103"/>
      <c r="BA46" s="103"/>
      <c r="BB46" s="103"/>
      <c r="BC46" s="103"/>
      <c r="BD46" s="103"/>
      <c r="BE46" s="103"/>
      <c r="BF46" s="103"/>
      <c r="BG46" s="103"/>
      <c r="BH46" s="103"/>
      <c r="BI46" s="103"/>
      <c r="BJ46" s="192"/>
    </row>
    <row customHeight="1" ht="13" r="47">
      <c r="A47" s="181" t="s">
        <v>341</v>
      </c>
      <c r="B47" s="156" t="n">
        <v>2</v>
      </c>
      <c r="C47" s="22">
        <v>73.8642266949989</v>
      </c>
      <c r="D47" s="165">
        <v>1.05157420380358</v>
      </c>
      <c r="E47" s="22">
        <v>74.0538317528606</v>
      </c>
      <c r="F47" s="165">
        <v>1.21517313852491</v>
      </c>
      <c r="G47" s="22">
        <v>73.1747952114122</v>
      </c>
      <c r="H47" s="165">
        <v>1.61731957836447</v>
      </c>
      <c r="I47" s="22">
        <v>-0.879036541448386</v>
      </c>
      <c r="J47" s="165">
        <v>1.85153178051372</v>
      </c>
      <c r="K47" s="22">
        <v>76.729936515467</v>
      </c>
      <c r="L47" s="165">
        <v>1.07207829685079</v>
      </c>
      <c r="M47" s="22">
        <v>77.299818627211</v>
      </c>
      <c r="N47" s="165">
        <v>1.13741848815585</v>
      </c>
      <c r="O47" s="22">
        <v>74.8546644289785</v>
      </c>
      <c r="P47" s="165">
        <v>1.6293204821451</v>
      </c>
      <c r="Q47" s="22">
        <v>-2.44515419823254</v>
      </c>
      <c r="R47" s="165">
        <v>1.58567287349361</v>
      </c>
      <c r="S47" s="22">
        <v>74.859151750785</v>
      </c>
      <c r="T47" s="165">
        <v>0.928372391875907</v>
      </c>
      <c r="U47" s="22">
        <v>74.8587762410709</v>
      </c>
      <c r="V47" s="165">
        <v>1.04224290806931</v>
      </c>
      <c r="W47" s="22">
        <v>74.7785774705622</v>
      </c>
      <c r="X47" s="165">
        <v>1.51480083711772</v>
      </c>
      <c r="Y47" s="22">
        <v>-0.0801987705087441</v>
      </c>
      <c r="Z47" s="165">
        <v>1.66987739113782</v>
      </c>
      <c r="AA47" s="22">
        <v>86.4019904520338</v>
      </c>
      <c r="AB47" s="165">
        <v>0.817205401500785</v>
      </c>
      <c r="AC47" s="22">
        <v>87.0784092827022</v>
      </c>
      <c r="AD47" s="165">
        <v>0.878620453161138</v>
      </c>
      <c r="AE47" s="22">
        <v>84.2781640071329</v>
      </c>
      <c r="AF47" s="165">
        <v>1.42488300131491</v>
      </c>
      <c r="AG47" s="22">
        <v>-2.80024527556921</v>
      </c>
      <c r="AH47" s="165">
        <v>1.48306053177671</v>
      </c>
      <c r="AI47" s="22">
        <v>83.7528605489667</v>
      </c>
      <c r="AJ47" s="165">
        <v>0.817964457252911</v>
      </c>
      <c r="AK47" s="22">
        <v>84.6836215216717</v>
      </c>
      <c r="AL47" s="165">
        <v>0.909118150212828</v>
      </c>
      <c r="AM47" s="22">
        <v>81.0162078374878</v>
      </c>
      <c r="AN47" s="165">
        <v>1.74997643634065</v>
      </c>
      <c r="AO47" s="22">
        <v>-3.66741368418384</v>
      </c>
      <c r="AP47" s="165">
        <v>1.94631217286581</v>
      </c>
      <c r="AQ47" s="103"/>
      <c r="AR47" s="103"/>
      <c r="AS47" s="103"/>
      <c r="AT47" s="103"/>
      <c r="AU47" s="103"/>
      <c r="AV47" s="103"/>
      <c r="AW47" s="103"/>
      <c r="AX47" s="103"/>
      <c r="AY47" s="103"/>
      <c r="AZ47" s="103"/>
      <c r="BA47" s="103"/>
      <c r="BB47" s="103"/>
      <c r="BC47" s="103"/>
      <c r="BD47" s="103"/>
      <c r="BE47" s="103"/>
      <c r="BF47" s="103"/>
      <c r="BG47" s="103"/>
      <c r="BH47" s="103"/>
      <c r="BI47" s="103"/>
      <c r="BJ47" s="192"/>
    </row>
    <row customHeight="1" ht="13" r="48">
      <c r="A48" s="181" t="s">
        <v>342</v>
      </c>
      <c r="B48" s="156" t="n">
        <v>2</v>
      </c>
      <c r="C48" s="22">
        <v>87.7089376985331</v>
      </c>
      <c r="D48" s="165">
        <v>0.887731695581791</v>
      </c>
      <c r="E48" s="22">
        <v>87.1238118823003</v>
      </c>
      <c r="F48" s="165">
        <v>1.01634850195688</v>
      </c>
      <c r="G48" s="22">
        <v>89.3575634651519</v>
      </c>
      <c r="H48" s="165">
        <v>1.21705052179183</v>
      </c>
      <c r="I48" s="22">
        <v>2.23375158285164</v>
      </c>
      <c r="J48" s="165">
        <v>1.35966462750925</v>
      </c>
      <c r="K48" s="22">
        <v>89.7452774471355</v>
      </c>
      <c r="L48" s="165">
        <v>0.784239153521633</v>
      </c>
      <c r="M48" s="22">
        <v>89.755374712506</v>
      </c>
      <c r="N48" s="165">
        <v>0.893031153095376</v>
      </c>
      <c r="O48" s="22">
        <v>89.5998628694155</v>
      </c>
      <c r="P48" s="165">
        <v>1.08296605522454</v>
      </c>
      <c r="Q48" s="22">
        <v>-0.155511843090551</v>
      </c>
      <c r="R48" s="165">
        <v>1.19339701815999</v>
      </c>
      <c r="S48" s="22">
        <v>77.4887796021788</v>
      </c>
      <c r="T48" s="165">
        <v>0.969454768161083</v>
      </c>
      <c r="U48" s="22">
        <v>75.7008131976113</v>
      </c>
      <c r="V48" s="165">
        <v>1.13444688799149</v>
      </c>
      <c r="W48" s="22">
        <v>82.8573414025914</v>
      </c>
      <c r="X48" s="165">
        <v>1.45159449933437</v>
      </c>
      <c r="Y48" s="22">
        <v>7.15652820498019</v>
      </c>
      <c r="Z48" s="165">
        <v>1.7167756704225</v>
      </c>
      <c r="AA48" s="22">
        <v>93.3628093137086</v>
      </c>
      <c r="AB48" s="165">
        <v>0.606582957729698</v>
      </c>
      <c r="AC48" s="22">
        <v>93.8060432579945</v>
      </c>
      <c r="AD48" s="165">
        <v>0.680185427840542</v>
      </c>
      <c r="AE48" s="22">
        <v>91.9458606964473</v>
      </c>
      <c r="AF48" s="165">
        <v>1.04668254525695</v>
      </c>
      <c r="AG48" s="22">
        <v>-1.86018256154718</v>
      </c>
      <c r="AH48" s="165">
        <v>1.15055285963051</v>
      </c>
      <c r="AI48" s="22">
        <v>92.6577175238856</v>
      </c>
      <c r="AJ48" s="165">
        <v>0.662454241617148</v>
      </c>
      <c r="AK48" s="22">
        <v>93.1208449336729</v>
      </c>
      <c r="AL48" s="165">
        <v>0.66583451198145</v>
      </c>
      <c r="AM48" s="22">
        <v>91.3364436288578</v>
      </c>
      <c r="AN48" s="165">
        <v>1.28436211186437</v>
      </c>
      <c r="AO48" s="22">
        <v>-1.78440130481515</v>
      </c>
      <c r="AP48" s="165">
        <v>1.27313591150995</v>
      </c>
      <c r="AQ48" s="103"/>
      <c r="AR48" s="103"/>
      <c r="AS48" s="103"/>
      <c r="AT48" s="103"/>
      <c r="AU48" s="103"/>
      <c r="AV48" s="103"/>
      <c r="AW48" s="103"/>
      <c r="AX48" s="103"/>
      <c r="AY48" s="103"/>
      <c r="AZ48" s="103"/>
      <c r="BA48" s="103"/>
      <c r="BB48" s="103"/>
      <c r="BC48" s="103"/>
      <c r="BD48" s="103"/>
      <c r="BE48" s="103"/>
      <c r="BF48" s="103"/>
      <c r="BG48" s="103"/>
      <c r="BH48" s="103"/>
      <c r="BI48" s="103"/>
      <c r="BJ48" s="192"/>
    </row>
    <row customHeight="1" ht="13" r="49">
      <c r="A49" s="181" t="s">
        <v>343</v>
      </c>
      <c r="B49" s="156" t="n">
        <v>2</v>
      </c>
      <c r="C49" s="22">
        <v>85.060662999492</v>
      </c>
      <c r="D49" s="165">
        <v>0.910107147191676</v>
      </c>
      <c r="E49" s="22">
        <v>86.4497887134124</v>
      </c>
      <c r="F49" s="165">
        <v>1.41606784264534</v>
      </c>
      <c r="G49" s="22">
        <v>83.7378961189089</v>
      </c>
      <c r="H49" s="165">
        <v>1.18864662551279</v>
      </c>
      <c r="I49" s="22">
        <v>-2.71189259450354</v>
      </c>
      <c r="J49" s="165">
        <v>1.87712171414948</v>
      </c>
      <c r="K49" s="22">
        <v>93.4802465992704</v>
      </c>
      <c r="L49" s="165">
        <v>0.559117902783814</v>
      </c>
      <c r="M49" s="22">
        <v>95.8163824846499</v>
      </c>
      <c r="N49" s="165">
        <v>0.825836478715989</v>
      </c>
      <c r="O49" s="22">
        <v>91.3648508007307</v>
      </c>
      <c r="P49" s="165">
        <v>0.812495899923427</v>
      </c>
      <c r="Q49" s="22">
        <v>-4.45153168391916</v>
      </c>
      <c r="R49" s="165">
        <v>1.16014606985694</v>
      </c>
      <c r="S49" s="22">
        <v>94.5805862047557</v>
      </c>
      <c r="T49" s="165">
        <v>0.427945907094132</v>
      </c>
      <c r="U49" s="22">
        <v>96.6075986705724</v>
      </c>
      <c r="V49" s="165">
        <v>0.626854784744016</v>
      </c>
      <c r="W49" s="22">
        <v>92.737637734696</v>
      </c>
      <c r="X49" s="165">
        <v>0.694011253949162</v>
      </c>
      <c r="Y49" s="22">
        <v>-3.86996093587643</v>
      </c>
      <c r="Z49" s="165">
        <v>0.995411966491057</v>
      </c>
      <c r="AA49" s="22">
        <v>95.406122742465</v>
      </c>
      <c r="AB49" s="165">
        <v>0.459295043878931</v>
      </c>
      <c r="AC49" s="22">
        <v>98.1360650737464</v>
      </c>
      <c r="AD49" s="165">
        <v>0.371185580448943</v>
      </c>
      <c r="AE49" s="22">
        <v>92.7743435579711</v>
      </c>
      <c r="AF49" s="165">
        <v>0.791592511480383</v>
      </c>
      <c r="AG49" s="22">
        <v>-5.3617215157753</v>
      </c>
      <c r="AH49" s="165">
        <v>0.83599119091141</v>
      </c>
      <c r="AI49" s="22">
        <v>95.2015818774216</v>
      </c>
      <c r="AJ49" s="165">
        <v>0.385208609395818</v>
      </c>
      <c r="AK49" s="22">
        <v>97.5253458524488</v>
      </c>
      <c r="AL49" s="165">
        <v>0.403056961723052</v>
      </c>
      <c r="AM49" s="22">
        <v>92.8627425754398</v>
      </c>
      <c r="AN49" s="165">
        <v>0.704185528700502</v>
      </c>
      <c r="AO49" s="22">
        <v>-4.66260327700901</v>
      </c>
      <c r="AP49" s="165">
        <v>0.84728563892751</v>
      </c>
      <c r="AQ49" s="103"/>
      <c r="AR49" s="103"/>
      <c r="AS49" s="103"/>
      <c r="AT49" s="103"/>
      <c r="AU49" s="103"/>
      <c r="AV49" s="103"/>
      <c r="AW49" s="103"/>
      <c r="AX49" s="103"/>
      <c r="AY49" s="103"/>
      <c r="AZ49" s="103"/>
      <c r="BA49" s="103"/>
      <c r="BB49" s="103"/>
      <c r="BC49" s="103"/>
      <c r="BD49" s="103"/>
      <c r="BE49" s="103"/>
      <c r="BF49" s="103"/>
      <c r="BG49" s="103"/>
      <c r="BH49" s="103"/>
      <c r="BI49" s="103"/>
      <c r="BJ49" s="192"/>
    </row>
    <row customHeight="1" ht="13" r="50">
      <c r="A50" s="181" t="s">
        <v>344</v>
      </c>
      <c r="B50" s="156" t="n">
        <v>2</v>
      </c>
      <c r="C50" s="22">
        <v>83.0727330756314</v>
      </c>
      <c r="D50" s="165">
        <v>0.870430102152657</v>
      </c>
      <c r="E50" s="22">
        <v>81.7139299031467</v>
      </c>
      <c r="F50" s="165">
        <v>0.975001954573533</v>
      </c>
      <c r="G50" s="22">
        <v>86.6932727554261</v>
      </c>
      <c r="H50" s="165">
        <v>1.19345904852356</v>
      </c>
      <c r="I50" s="22">
        <v>4.97934285227944</v>
      </c>
      <c r="J50" s="165">
        <v>1.26344240413217</v>
      </c>
      <c r="K50" s="22">
        <v>86.7444010675329</v>
      </c>
      <c r="L50" s="165">
        <v>0.782376600246599</v>
      </c>
      <c r="M50" s="22">
        <v>86.6282706363879</v>
      </c>
      <c r="N50" s="165">
        <v>0.896340128939902</v>
      </c>
      <c r="O50" s="22">
        <v>87.3981472630564</v>
      </c>
      <c r="P50" s="165">
        <v>1.20282680998074</v>
      </c>
      <c r="Q50" s="22">
        <v>0.76987662666852</v>
      </c>
      <c r="R50" s="165">
        <v>1.34797322746331</v>
      </c>
      <c r="S50" s="22">
        <v>76.3072785874933</v>
      </c>
      <c r="T50" s="165">
        <v>0.918224576952462</v>
      </c>
      <c r="U50" s="22">
        <v>73.7431917835692</v>
      </c>
      <c r="V50" s="165">
        <v>1.13592759659315</v>
      </c>
      <c r="W50" s="22">
        <v>82.8209188632913</v>
      </c>
      <c r="X50" s="165">
        <v>1.21176497043823</v>
      </c>
      <c r="Y50" s="22">
        <v>9.07772707972207</v>
      </c>
      <c r="Z50" s="165">
        <v>1.55674683446657</v>
      </c>
      <c r="AA50" s="22">
        <v>84.8926806267939</v>
      </c>
      <c r="AB50" s="165">
        <v>0.820193295814808</v>
      </c>
      <c r="AC50" s="22">
        <v>83.2131997975826</v>
      </c>
      <c r="AD50" s="165">
        <v>1.0480176364517</v>
      </c>
      <c r="AE50" s="22">
        <v>88.8118951613824</v>
      </c>
      <c r="AF50" s="165">
        <v>0.88083126053975</v>
      </c>
      <c r="AG50" s="22">
        <v>5.59869536379976</v>
      </c>
      <c r="AH50" s="165">
        <v>1.23954382857714</v>
      </c>
      <c r="AI50" s="22">
        <v>89.9890000153665</v>
      </c>
      <c r="AJ50" s="165">
        <v>0.604109884558175</v>
      </c>
      <c r="AK50" s="22">
        <v>89.791415249501</v>
      </c>
      <c r="AL50" s="165">
        <v>0.760649463248408</v>
      </c>
      <c r="AM50" s="22">
        <v>90.7937689975273</v>
      </c>
      <c r="AN50" s="165">
        <v>0.940571833628749</v>
      </c>
      <c r="AO50" s="22">
        <v>1.00235374802631</v>
      </c>
      <c r="AP50" s="165">
        <v>1.20893091296355</v>
      </c>
      <c r="AQ50" s="103"/>
      <c r="AR50" s="103"/>
      <c r="AS50" s="103"/>
      <c r="AT50" s="103"/>
      <c r="AU50" s="103"/>
      <c r="AV50" s="103"/>
      <c r="AW50" s="103"/>
      <c r="AX50" s="103"/>
      <c r="AY50" s="103"/>
      <c r="AZ50" s="103"/>
      <c r="BA50" s="103"/>
      <c r="BB50" s="103"/>
      <c r="BC50" s="103"/>
      <c r="BD50" s="103"/>
      <c r="BE50" s="103"/>
      <c r="BF50" s="103"/>
      <c r="BG50" s="103"/>
      <c r="BH50" s="103"/>
      <c r="BI50" s="103"/>
      <c r="BJ50" s="192"/>
    </row>
    <row customHeight="1" ht="13" r="51">
      <c r="A51" s="181" t="s">
        <v>345</v>
      </c>
      <c r="B51" s="156" t="n">
        <v>2</v>
      </c>
      <c r="C51" s="22">
        <v>88.8271384502332</v>
      </c>
      <c r="D51" s="165">
        <v>0.636338329058669</v>
      </c>
      <c r="E51" s="22">
        <v>88.751615502686</v>
      </c>
      <c r="F51" s="165">
        <v>0.707146533543243</v>
      </c>
      <c r="G51" s="22">
        <v>89.1605459051456</v>
      </c>
      <c r="H51" s="165">
        <v>1.0688623986612</v>
      </c>
      <c r="I51" s="22">
        <v>0.408930402459646</v>
      </c>
      <c r="J51" s="165">
        <v>1.1698848228232</v>
      </c>
      <c r="K51" s="22">
        <v>89.8827519889142</v>
      </c>
      <c r="L51" s="165">
        <v>0.580172069735151</v>
      </c>
      <c r="M51" s="22">
        <v>89.2491165939302</v>
      </c>
      <c r="N51" s="165">
        <v>0.684066383690992</v>
      </c>
      <c r="O51" s="22">
        <v>91.8611319105138</v>
      </c>
      <c r="P51" s="165">
        <v>0.917829748440327</v>
      </c>
      <c r="Q51" s="22">
        <v>2.61201531658361</v>
      </c>
      <c r="R51" s="165">
        <v>1.10809496161717</v>
      </c>
      <c r="S51" s="22">
        <v>93.7850467652101</v>
      </c>
      <c r="T51" s="165">
        <v>0.469849813064579</v>
      </c>
      <c r="U51" s="22">
        <v>94.2460569383787</v>
      </c>
      <c r="V51" s="165">
        <v>0.517556479229098</v>
      </c>
      <c r="W51" s="22">
        <v>92.5341701581615</v>
      </c>
      <c r="X51" s="165">
        <v>0.93763983206778</v>
      </c>
      <c r="Y51" s="22">
        <v>-1.71188678021717</v>
      </c>
      <c r="Z51" s="165">
        <v>1.03926481212967</v>
      </c>
      <c r="AA51" s="22">
        <v>94.3815014530715</v>
      </c>
      <c r="AB51" s="165">
        <v>0.402162758189649</v>
      </c>
      <c r="AC51" s="22">
        <v>94.7264467687412</v>
      </c>
      <c r="AD51" s="165">
        <v>0.448577661851226</v>
      </c>
      <c r="AE51" s="22">
        <v>93.3522271730792</v>
      </c>
      <c r="AF51" s="165">
        <v>0.858223390088269</v>
      </c>
      <c r="AG51" s="22">
        <v>-1.37421959566204</v>
      </c>
      <c r="AH51" s="165">
        <v>0.954722447750749</v>
      </c>
      <c r="AI51" s="22">
        <v>95.1314418284306</v>
      </c>
      <c r="AJ51" s="165">
        <v>0.390538532479194</v>
      </c>
      <c r="AK51" s="22">
        <v>95.3638991182093</v>
      </c>
      <c r="AL51" s="165">
        <v>0.434569245073453</v>
      </c>
      <c r="AM51" s="22">
        <v>94.35426344107</v>
      </c>
      <c r="AN51" s="165">
        <v>0.762044659913859</v>
      </c>
      <c r="AO51" s="22">
        <v>-1.00963567713924</v>
      </c>
      <c r="AP51" s="165">
        <v>0.839016671937156</v>
      </c>
      <c r="AQ51" s="103"/>
      <c r="AR51" s="103"/>
      <c r="AS51" s="103"/>
      <c r="AT51" s="103"/>
      <c r="AU51" s="103"/>
      <c r="AV51" s="103"/>
      <c r="AW51" s="103"/>
      <c r="AX51" s="103"/>
      <c r="AY51" s="103"/>
      <c r="AZ51" s="103"/>
      <c r="BA51" s="103"/>
      <c r="BB51" s="103"/>
      <c r="BC51" s="103"/>
      <c r="BD51" s="103"/>
      <c r="BE51" s="103"/>
      <c r="BF51" s="103"/>
      <c r="BG51" s="103"/>
      <c r="BH51" s="103"/>
      <c r="BI51" s="103"/>
      <c r="BJ51" s="192"/>
    </row>
    <row customHeight="1" ht="13" r="52">
      <c r="A52" s="181" t="s">
        <v>346</v>
      </c>
      <c r="B52" s="156" t="n">
        <v>2</v>
      </c>
      <c r="C52" s="22">
        <v>75.6283847095884</v>
      </c>
      <c r="D52" s="165">
        <v>0.754682001570213</v>
      </c>
      <c r="E52" s="22">
        <v>76.5531586054019</v>
      </c>
      <c r="F52" s="165">
        <v>0.978140949247227</v>
      </c>
      <c r="G52" s="22">
        <v>74.0218423314503</v>
      </c>
      <c r="H52" s="165">
        <v>1.56651523698816</v>
      </c>
      <c r="I52" s="22">
        <v>-2.53131627395159</v>
      </c>
      <c r="J52" s="165">
        <v>1.9992145337241</v>
      </c>
      <c r="K52" s="22">
        <v>84.7806362211523</v>
      </c>
      <c r="L52" s="165">
        <v>0.61609497586851</v>
      </c>
      <c r="M52" s="22">
        <v>85.3364681656504</v>
      </c>
      <c r="N52" s="165">
        <v>0.688664083758261</v>
      </c>
      <c r="O52" s="22">
        <v>83.8167004806756</v>
      </c>
      <c r="P52" s="165">
        <v>1.48040802760321</v>
      </c>
      <c r="Q52" s="22">
        <v>-1.51976768497478</v>
      </c>
      <c r="R52" s="165">
        <v>1.76363864157959</v>
      </c>
      <c r="S52" s="22">
        <v>86.9928718856911</v>
      </c>
      <c r="T52" s="165">
        <v>0.740183122202303</v>
      </c>
      <c r="U52" s="22">
        <v>88.4604023393734</v>
      </c>
      <c r="V52" s="165">
        <v>0.616738518665811</v>
      </c>
      <c r="W52" s="22">
        <v>84.4488187281639</v>
      </c>
      <c r="X52" s="165">
        <v>1.74059658625555</v>
      </c>
      <c r="Y52" s="22">
        <v>-4.01158361120949</v>
      </c>
      <c r="Z52" s="165">
        <v>1.84356769755451</v>
      </c>
      <c r="AA52" s="22">
        <v>86.5223364937124</v>
      </c>
      <c r="AB52" s="165">
        <v>0.724167925632527</v>
      </c>
      <c r="AC52" s="22">
        <v>88.1614922026389</v>
      </c>
      <c r="AD52" s="165">
        <v>0.694202895436647</v>
      </c>
      <c r="AE52" s="22">
        <v>83.6829145231495</v>
      </c>
      <c r="AF52" s="165">
        <v>1.61242713758235</v>
      </c>
      <c r="AG52" s="22">
        <v>-4.47857767948936</v>
      </c>
      <c r="AH52" s="165">
        <v>1.76584162054035</v>
      </c>
      <c r="AI52" s="22">
        <v>86.391733650858</v>
      </c>
      <c r="AJ52" s="165">
        <v>0.679424327183276</v>
      </c>
      <c r="AK52" s="22">
        <v>87.2495610688048</v>
      </c>
      <c r="AL52" s="165">
        <v>0.690694134392842</v>
      </c>
      <c r="AM52" s="22">
        <v>84.9038087138191</v>
      </c>
      <c r="AN52" s="165">
        <v>1.39453355431648</v>
      </c>
      <c r="AO52" s="22">
        <v>-2.34575235498575</v>
      </c>
      <c r="AP52" s="165">
        <v>1.5355780633902</v>
      </c>
      <c r="AQ52" s="103"/>
      <c r="AR52" s="103"/>
      <c r="AS52" s="103"/>
      <c r="AT52" s="103"/>
      <c r="AU52" s="103"/>
      <c r="AV52" s="103"/>
      <c r="AW52" s="103"/>
      <c r="AX52" s="103"/>
      <c r="AY52" s="103"/>
      <c r="AZ52" s="103"/>
      <c r="BA52" s="103"/>
      <c r="BB52" s="103"/>
      <c r="BC52" s="103"/>
      <c r="BD52" s="103"/>
      <c r="BE52" s="103"/>
      <c r="BF52" s="103"/>
      <c r="BG52" s="103"/>
      <c r="BH52" s="103"/>
      <c r="BI52" s="103"/>
      <c r="BJ52" s="192"/>
    </row>
    <row customHeight="1" ht="13" r="53">
      <c r="A53" s="181" t="s">
        <v>347</v>
      </c>
      <c r="B53" s="156" t="n">
        <v>2</v>
      </c>
      <c r="C53" s="22">
        <v>76.1097126897444</v>
      </c>
      <c r="D53" s="165">
        <v>1.06820275622658</v>
      </c>
      <c r="E53" s="22">
        <v>75.8812923512227</v>
      </c>
      <c r="F53" s="165">
        <v>1.17793585338281</v>
      </c>
      <c r="G53" s="22">
        <v>77.4429748106748</v>
      </c>
      <c r="H53" s="165">
        <v>1.78033664874512</v>
      </c>
      <c r="I53" s="22">
        <v>1.5616824594521</v>
      </c>
      <c r="J53" s="165">
        <v>1.95596872903768</v>
      </c>
      <c r="K53" s="22">
        <v>89.9464233968246</v>
      </c>
      <c r="L53" s="165">
        <v>0.695104566814598</v>
      </c>
      <c r="M53" s="22">
        <v>90.1143317555618</v>
      </c>
      <c r="N53" s="165">
        <v>0.680541720759731</v>
      </c>
      <c r="O53" s="22">
        <v>89.3869927719177</v>
      </c>
      <c r="P53" s="165">
        <v>1.29247596028559</v>
      </c>
      <c r="Q53" s="22">
        <v>-0.72733898364406</v>
      </c>
      <c r="R53" s="165">
        <v>1.17728123010566</v>
      </c>
      <c r="S53" s="22">
        <v>75.3037725863364</v>
      </c>
      <c r="T53" s="165">
        <v>0.880292344002921</v>
      </c>
      <c r="U53" s="22">
        <v>75.5635414805749</v>
      </c>
      <c r="V53" s="165">
        <v>0.903661274869539</v>
      </c>
      <c r="W53" s="22">
        <v>74.1373107722539</v>
      </c>
      <c r="X53" s="165">
        <v>1.86459351464198</v>
      </c>
      <c r="Y53" s="22">
        <v>-1.42623070832097</v>
      </c>
      <c r="Z53" s="165">
        <v>1.89306150044938</v>
      </c>
      <c r="AA53" s="22">
        <v>80.5290537654185</v>
      </c>
      <c r="AB53" s="165">
        <v>1.03141012219088</v>
      </c>
      <c r="AC53" s="22">
        <v>80.9141822826461</v>
      </c>
      <c r="AD53" s="165">
        <v>1.09250090214971</v>
      </c>
      <c r="AE53" s="22">
        <v>79.0076699404445</v>
      </c>
      <c r="AF53" s="165">
        <v>1.82173721526068</v>
      </c>
      <c r="AG53" s="22">
        <v>-1.90651234220162</v>
      </c>
      <c r="AH53" s="165">
        <v>1.86781050888328</v>
      </c>
      <c r="AI53" s="22">
        <v>77.6062648430362</v>
      </c>
      <c r="AJ53" s="165">
        <v>0.920294431252811</v>
      </c>
      <c r="AK53" s="22">
        <v>77.4259631866109</v>
      </c>
      <c r="AL53" s="165">
        <v>0.967628310244955</v>
      </c>
      <c r="AM53" s="22">
        <v>78.3174909975167</v>
      </c>
      <c r="AN53" s="165">
        <v>1.76159582392995</v>
      </c>
      <c r="AO53" s="22">
        <v>0.891527810905785</v>
      </c>
      <c r="AP53" s="165">
        <v>1.82427084228192</v>
      </c>
      <c r="AQ53" s="103"/>
      <c r="AR53" s="103"/>
      <c r="AS53" s="103"/>
      <c r="AT53" s="103"/>
      <c r="AU53" s="103"/>
      <c r="AV53" s="103"/>
      <c r="AW53" s="103"/>
      <c r="AX53" s="103"/>
      <c r="AY53" s="103"/>
      <c r="AZ53" s="103"/>
      <c r="BA53" s="103"/>
      <c r="BB53" s="103"/>
      <c r="BC53" s="103"/>
      <c r="BD53" s="103"/>
      <c r="BE53" s="103"/>
      <c r="BF53" s="103"/>
      <c r="BG53" s="103"/>
      <c r="BH53" s="103"/>
      <c r="BI53" s="103"/>
      <c r="BJ53" s="192"/>
    </row>
    <row customHeight="1" ht="13" r="54">
      <c r="A54" s="181" t="s">
        <v>348</v>
      </c>
      <c r="B54" s="156" t="n">
        <v>2</v>
      </c>
      <c r="C54" s="22">
        <v>85.8703704262813</v>
      </c>
      <c r="D54" s="165">
        <v>0.855516661939576</v>
      </c>
      <c r="E54" s="22">
        <v>85.7537236959834</v>
      </c>
      <c r="F54" s="165">
        <v>0.929853299605925</v>
      </c>
      <c r="G54" s="22">
        <v>86.3510263300169</v>
      </c>
      <c r="H54" s="165">
        <v>1.90939577021967</v>
      </c>
      <c r="I54" s="22">
        <v>0.597302634033596</v>
      </c>
      <c r="J54" s="165">
        <v>2.07580351779354</v>
      </c>
      <c r="K54" s="22">
        <v>86.0714335939391</v>
      </c>
      <c r="L54" s="165">
        <v>0.789048387863809</v>
      </c>
      <c r="M54" s="22">
        <v>86.3712679757658</v>
      </c>
      <c r="N54" s="165">
        <v>0.828225736173386</v>
      </c>
      <c r="O54" s="22">
        <v>84.8601669641963</v>
      </c>
      <c r="P54" s="165">
        <v>1.55790238180794</v>
      </c>
      <c r="Q54" s="22">
        <v>-1.51110101156955</v>
      </c>
      <c r="R54" s="165">
        <v>1.60760112332164</v>
      </c>
      <c r="S54" s="22">
        <v>78.0622055546987</v>
      </c>
      <c r="T54" s="165">
        <v>0.922719520610009</v>
      </c>
      <c r="U54" s="22">
        <v>77.9114495572106</v>
      </c>
      <c r="V54" s="165">
        <v>1.03764459361326</v>
      </c>
      <c r="W54" s="22">
        <v>78.5118201585834</v>
      </c>
      <c r="X54" s="165">
        <v>1.64690563711766</v>
      </c>
      <c r="Y54" s="22">
        <v>0.600370601372816</v>
      </c>
      <c r="Z54" s="165">
        <v>1.85094358477002</v>
      </c>
      <c r="AA54" s="22">
        <v>83.0826411584524</v>
      </c>
      <c r="AB54" s="165">
        <v>0.742535669442012</v>
      </c>
      <c r="AC54" s="22">
        <v>82.8905748533414</v>
      </c>
      <c r="AD54" s="165">
        <v>0.834956114590491</v>
      </c>
      <c r="AE54" s="22">
        <v>84.0127193316171</v>
      </c>
      <c r="AF54" s="165">
        <v>1.48364846410947</v>
      </c>
      <c r="AG54" s="22">
        <v>1.12214447827571</v>
      </c>
      <c r="AH54" s="165">
        <v>1.67394847746526</v>
      </c>
      <c r="AI54" s="22">
        <v>84.514970821222</v>
      </c>
      <c r="AJ54" s="165">
        <v>0.700631307950427</v>
      </c>
      <c r="AK54" s="22">
        <v>84.2248823840293</v>
      </c>
      <c r="AL54" s="165">
        <v>0.808679165705733</v>
      </c>
      <c r="AM54" s="22">
        <v>85.6567956507605</v>
      </c>
      <c r="AN54" s="165">
        <v>1.51582880153158</v>
      </c>
      <c r="AO54" s="22">
        <v>1.43191326673123</v>
      </c>
      <c r="AP54" s="165">
        <v>1.73642008003829</v>
      </c>
      <c r="AQ54" s="103"/>
      <c r="AR54" s="103"/>
      <c r="AS54" s="103"/>
      <c r="AT54" s="103"/>
      <c r="AU54" s="103"/>
      <c r="AV54" s="103"/>
      <c r="AW54" s="103"/>
      <c r="AX54" s="103"/>
      <c r="AY54" s="103"/>
      <c r="AZ54" s="103"/>
      <c r="BA54" s="103"/>
      <c r="BB54" s="103"/>
      <c r="BC54" s="103"/>
      <c r="BD54" s="103"/>
      <c r="BE54" s="103"/>
      <c r="BF54" s="103"/>
      <c r="BG54" s="103"/>
      <c r="BH54" s="103"/>
      <c r="BI54" s="103"/>
      <c r="BJ54" s="192"/>
    </row>
    <row customHeight="1" ht="13" r="55">
      <c r="A55" s="181" t="s">
        <v>349</v>
      </c>
      <c r="B55" s="156" t="n">
        <v>2</v>
      </c>
      <c r="C55" s="22">
        <v>71.6197276522199</v>
      </c>
      <c r="D55" s="165">
        <v>1.33116674387078</v>
      </c>
      <c r="E55" s="22">
        <v>70.1277892755031</v>
      </c>
      <c r="F55" s="165">
        <v>1.56901085910143</v>
      </c>
      <c r="G55" s="22">
        <v>74.6568168981093</v>
      </c>
      <c r="H55" s="165">
        <v>1.60353175225921</v>
      </c>
      <c r="I55" s="22">
        <v>4.52902762260612</v>
      </c>
      <c r="J55" s="165">
        <v>1.78821185255938</v>
      </c>
      <c r="K55" s="22">
        <v>81.2802025808681</v>
      </c>
      <c r="L55" s="165">
        <v>1.04228557881891</v>
      </c>
      <c r="M55" s="22">
        <v>80.4700663782447</v>
      </c>
      <c r="N55" s="165">
        <v>1.19155895447271</v>
      </c>
      <c r="O55" s="22">
        <v>83.1865345771724</v>
      </c>
      <c r="P55" s="165">
        <v>1.52400932934412</v>
      </c>
      <c r="Q55" s="22">
        <v>2.71646819892771</v>
      </c>
      <c r="R55" s="165">
        <v>1.70101417981847</v>
      </c>
      <c r="S55" s="22">
        <v>84.9563064468194</v>
      </c>
      <c r="T55" s="165">
        <v>0.922593552792944</v>
      </c>
      <c r="U55" s="22">
        <v>85.2767990307953</v>
      </c>
      <c r="V55" s="165">
        <v>1.05608646317233</v>
      </c>
      <c r="W55" s="22">
        <v>84.7583606700735</v>
      </c>
      <c r="X55" s="165">
        <v>1.32142060310867</v>
      </c>
      <c r="Y55" s="22">
        <v>-0.518438360721746</v>
      </c>
      <c r="Z55" s="165">
        <v>1.49348233546502</v>
      </c>
      <c r="AA55" s="22">
        <v>84.8276530431549</v>
      </c>
      <c r="AB55" s="165">
        <v>0.891793801394684</v>
      </c>
      <c r="AC55" s="22">
        <v>85.0923459540487</v>
      </c>
      <c r="AD55" s="165">
        <v>1.04281862143906</v>
      </c>
      <c r="AE55" s="22">
        <v>84.6510701392221</v>
      </c>
      <c r="AF55" s="165">
        <v>1.21343574365319</v>
      </c>
      <c r="AG55" s="22">
        <v>-0.441275814826653</v>
      </c>
      <c r="AH55" s="165">
        <v>1.36701235862181</v>
      </c>
      <c r="AI55" s="22">
        <v>87.8816776177603</v>
      </c>
      <c r="AJ55" s="165">
        <v>0.796015034021425</v>
      </c>
      <c r="AK55" s="22">
        <v>88.1351081927565</v>
      </c>
      <c r="AL55" s="165">
        <v>0.936421122067273</v>
      </c>
      <c r="AM55" s="22">
        <v>87.5783762749082</v>
      </c>
      <c r="AN55" s="165">
        <v>1.18803389689058</v>
      </c>
      <c r="AO55" s="22">
        <v>-0.556731917848253</v>
      </c>
      <c r="AP55" s="165">
        <v>1.33596270086179</v>
      </c>
      <c r="AQ55" s="103"/>
      <c r="AR55" s="103"/>
      <c r="AS55" s="103"/>
      <c r="AT55" s="103"/>
      <c r="AU55" s="103"/>
      <c r="AV55" s="103"/>
      <c r="AW55" s="103"/>
      <c r="AX55" s="103"/>
      <c r="AY55" s="103"/>
      <c r="AZ55" s="103"/>
      <c r="BA55" s="103"/>
      <c r="BB55" s="103"/>
      <c r="BC55" s="103"/>
      <c r="BD55" s="103"/>
      <c r="BE55" s="103"/>
      <c r="BF55" s="103"/>
      <c r="BG55" s="103"/>
      <c r="BH55" s="103"/>
      <c r="BI55" s="103"/>
      <c r="BJ55" s="192"/>
    </row>
    <row customHeight="1" ht="13" r="56">
      <c r="A56" s="181" t="s">
        <v>350</v>
      </c>
      <c r="B56" s="156" t="n">
        <v>2</v>
      </c>
      <c r="C56" s="22">
        <v>77.3637068385704</v>
      </c>
      <c r="D56" s="165">
        <v>1.07823810605251</v>
      </c>
      <c r="E56" s="22">
        <v>76.6363130358624</v>
      </c>
      <c r="F56" s="165">
        <v>1.29429146951495</v>
      </c>
      <c r="G56" s="22">
        <v>79.385492002626</v>
      </c>
      <c r="H56" s="165">
        <v>1.12480586677697</v>
      </c>
      <c r="I56" s="22">
        <v>2.74917896676358</v>
      </c>
      <c r="J56" s="165">
        <v>1.25755004397661</v>
      </c>
      <c r="K56" s="22">
        <v>80.5745953001871</v>
      </c>
      <c r="L56" s="165">
        <v>0.897137547564951</v>
      </c>
      <c r="M56" s="22">
        <v>81.4602471575524</v>
      </c>
      <c r="N56" s="165">
        <v>1.07340123174289</v>
      </c>
      <c r="O56" s="22">
        <v>79.6163883436361</v>
      </c>
      <c r="P56" s="165">
        <v>1.09925354274669</v>
      </c>
      <c r="Q56" s="22">
        <v>-1.84385881391627</v>
      </c>
      <c r="R56" s="165">
        <v>1.29038110467199</v>
      </c>
      <c r="S56" s="22">
        <v>71.2964355570151</v>
      </c>
      <c r="T56" s="165">
        <v>0.910790408453102</v>
      </c>
      <c r="U56" s="22">
        <v>71.2023885690338</v>
      </c>
      <c r="V56" s="165">
        <v>1.27886899324621</v>
      </c>
      <c r="W56" s="22">
        <v>71.8715547175076</v>
      </c>
      <c r="X56" s="165">
        <v>1.12231040517004</v>
      </c>
      <c r="Y56" s="22">
        <v>0.669166148473792</v>
      </c>
      <c r="Z56" s="165">
        <v>1.59104419585213</v>
      </c>
      <c r="AA56" s="22">
        <v>82.6008086303569</v>
      </c>
      <c r="AB56" s="165">
        <v>0.691460156781719</v>
      </c>
      <c r="AC56" s="22">
        <v>83.1178947727704</v>
      </c>
      <c r="AD56" s="165">
        <v>0.853472552567176</v>
      </c>
      <c r="AE56" s="22">
        <v>82.025988806804</v>
      </c>
      <c r="AF56" s="165">
        <v>0.983745795315656</v>
      </c>
      <c r="AG56" s="22">
        <v>-1.09190596596645</v>
      </c>
      <c r="AH56" s="165">
        <v>1.20068059816455</v>
      </c>
      <c r="AI56" s="22">
        <v>84.8335835059691</v>
      </c>
      <c r="AJ56" s="165">
        <v>0.602304619346831</v>
      </c>
      <c r="AK56" s="22">
        <v>85.8885074756541</v>
      </c>
      <c r="AL56" s="165">
        <v>0.814505057315861</v>
      </c>
      <c r="AM56" s="22">
        <v>83.6014837911405</v>
      </c>
      <c r="AN56" s="165">
        <v>1.14088038013358</v>
      </c>
      <c r="AO56" s="22">
        <v>-2.28702368451361</v>
      </c>
      <c r="AP56" s="165">
        <v>1.49692260874402</v>
      </c>
      <c r="AQ56" s="103"/>
      <c r="AR56" s="103"/>
      <c r="AS56" s="103"/>
      <c r="AT56" s="103"/>
      <c r="AU56" s="103"/>
      <c r="AV56" s="103"/>
      <c r="AW56" s="103"/>
      <c r="AX56" s="103"/>
      <c r="AY56" s="103"/>
      <c r="AZ56" s="103"/>
      <c r="BA56" s="103"/>
      <c r="BB56" s="103"/>
      <c r="BC56" s="103"/>
      <c r="BD56" s="103"/>
      <c r="BE56" s="103"/>
      <c r="BF56" s="103"/>
      <c r="BG56" s="103"/>
      <c r="BH56" s="103"/>
      <c r="BI56" s="103"/>
      <c r="BJ56" s="192"/>
    </row>
    <row customHeight="1" ht="13" r="57">
      <c r="A57" s="181" t="s">
        <v>351</v>
      </c>
      <c r="B57" s="156" t="n">
        <v>2</v>
      </c>
      <c r="C57" s="22">
        <v>75.9702124917148</v>
      </c>
      <c r="D57" s="165">
        <v>1.26437530461308</v>
      </c>
      <c r="E57" s="22">
        <v>75.7513896322839</v>
      </c>
      <c r="F57" s="165">
        <v>1.47189251990479</v>
      </c>
      <c r="G57" s="22">
        <v>76.4248228290989</v>
      </c>
      <c r="H57" s="165">
        <v>1.87012708982262</v>
      </c>
      <c r="I57" s="22">
        <v>0.673433196815026</v>
      </c>
      <c r="J57" s="165">
        <v>2.12622247943483</v>
      </c>
      <c r="K57" s="22">
        <v>87.0781451761107</v>
      </c>
      <c r="L57" s="165">
        <v>0.832920706336319</v>
      </c>
      <c r="M57" s="22">
        <v>87.6302491009256</v>
      </c>
      <c r="N57" s="165">
        <v>0.991734881210387</v>
      </c>
      <c r="O57" s="22">
        <v>86.1980695669916</v>
      </c>
      <c r="P57" s="165">
        <v>1.52277512784269</v>
      </c>
      <c r="Q57" s="22">
        <v>-1.43217953393396</v>
      </c>
      <c r="R57" s="165">
        <v>1.83698514465301</v>
      </c>
      <c r="S57" s="22">
        <v>83.646569725097</v>
      </c>
      <c r="T57" s="165">
        <v>1.03634120982853</v>
      </c>
      <c r="U57" s="22">
        <v>85.8179285624908</v>
      </c>
      <c r="V57" s="165">
        <v>1.10095766982251</v>
      </c>
      <c r="W57" s="22">
        <v>79.7251193912128</v>
      </c>
      <c r="X57" s="165">
        <v>1.61250252993179</v>
      </c>
      <c r="Y57" s="22">
        <v>-6.09280917127802</v>
      </c>
      <c r="Z57" s="165">
        <v>1.6910885173631</v>
      </c>
      <c r="AA57" s="22">
        <v>84.173561478131</v>
      </c>
      <c r="AB57" s="165">
        <v>0.985754716590614</v>
      </c>
      <c r="AC57" s="22">
        <v>86.0827600292113</v>
      </c>
      <c r="AD57" s="165">
        <v>1.14459466466673</v>
      </c>
      <c r="AE57" s="22">
        <v>80.7498069848401</v>
      </c>
      <c r="AF57" s="165">
        <v>1.5787428035949</v>
      </c>
      <c r="AG57" s="22">
        <v>-5.33295304437125</v>
      </c>
      <c r="AH57" s="165">
        <v>1.84347481706234</v>
      </c>
      <c r="AI57" s="22">
        <v>75.8103605183754</v>
      </c>
      <c r="AJ57" s="165">
        <v>1.3430344156157</v>
      </c>
      <c r="AK57" s="22">
        <v>77.9034120521067</v>
      </c>
      <c r="AL57" s="165">
        <v>1.4081862441843</v>
      </c>
      <c r="AM57" s="22">
        <v>72.0192303000706</v>
      </c>
      <c r="AN57" s="165">
        <v>2.09599293885041</v>
      </c>
      <c r="AO57" s="22">
        <v>-5.8841817520361</v>
      </c>
      <c r="AP57" s="165">
        <v>2.17753018250187</v>
      </c>
      <c r="AQ57" s="103"/>
      <c r="AR57" s="103"/>
      <c r="AS57" s="103"/>
      <c r="AT57" s="103"/>
      <c r="AU57" s="103"/>
      <c r="AV57" s="103"/>
      <c r="AW57" s="103"/>
      <c r="AX57" s="103"/>
      <c r="AY57" s="103"/>
      <c r="AZ57" s="103"/>
      <c r="BA57" s="103"/>
      <c r="BB57" s="103"/>
      <c r="BC57" s="103"/>
      <c r="BD57" s="103"/>
      <c r="BE57" s="103"/>
      <c r="BF57" s="103"/>
      <c r="BG57" s="103"/>
      <c r="BH57" s="103"/>
      <c r="BI57" s="103"/>
      <c r="BJ57" s="192"/>
    </row>
    <row customHeight="1" ht="13" r="58">
      <c r="A58" s="181" t="s">
        <v>352</v>
      </c>
      <c r="B58" s="156" t="n">
        <v>2</v>
      </c>
      <c r="C58" s="22">
        <v>79.9815108538992</v>
      </c>
      <c r="D58" s="165">
        <v>1.03516882858857</v>
      </c>
      <c r="E58" s="22">
        <v>78.7817617633392</v>
      </c>
      <c r="F58" s="165">
        <v>1.22497042456747</v>
      </c>
      <c r="G58" s="22">
        <v>81.8187067593976</v>
      </c>
      <c r="H58" s="165">
        <v>1.19401254691416</v>
      </c>
      <c r="I58" s="22">
        <v>3.03694499605837</v>
      </c>
      <c r="J58" s="165">
        <v>1.26338895896816</v>
      </c>
      <c r="K58" s="22">
        <v>80.8705856416935</v>
      </c>
      <c r="L58" s="165">
        <v>0.989052123937682</v>
      </c>
      <c r="M58" s="22">
        <v>80.4540036259122</v>
      </c>
      <c r="N58" s="165">
        <v>1.15286568102141</v>
      </c>
      <c r="O58" s="22">
        <v>81.5134371557281</v>
      </c>
      <c r="P58" s="165">
        <v>1.28645322052163</v>
      </c>
      <c r="Q58" s="22">
        <v>1.05943352981588</v>
      </c>
      <c r="R58" s="165">
        <v>1.39572724783977</v>
      </c>
      <c r="S58" s="22">
        <v>77.527538288213</v>
      </c>
      <c r="T58" s="165">
        <v>0.765134572208807</v>
      </c>
      <c r="U58" s="22">
        <v>76.6871689529062</v>
      </c>
      <c r="V58" s="165">
        <v>0.875145617582314</v>
      </c>
      <c r="W58" s="22">
        <v>78.9527571323829</v>
      </c>
      <c r="X58" s="165">
        <v>1.22337780441796</v>
      </c>
      <c r="Y58" s="22">
        <v>2.26558817947671</v>
      </c>
      <c r="Z58" s="165">
        <v>1.37379884772788</v>
      </c>
      <c r="AA58" s="22">
        <v>82.9362618931066</v>
      </c>
      <c r="AB58" s="165">
        <v>0.82662006078959</v>
      </c>
      <c r="AC58" s="22">
        <v>83.5266972128634</v>
      </c>
      <c r="AD58" s="165">
        <v>1.02242475491276</v>
      </c>
      <c r="AE58" s="22">
        <v>82.1945713504768</v>
      </c>
      <c r="AF58" s="165">
        <v>1.107627572478</v>
      </c>
      <c r="AG58" s="22">
        <v>-1.33212586238663</v>
      </c>
      <c r="AH58" s="165">
        <v>1.34522399005128</v>
      </c>
      <c r="AI58" s="22">
        <v>78.8767493097694</v>
      </c>
      <c r="AJ58" s="165">
        <v>0.841006483104165</v>
      </c>
      <c r="AK58" s="22">
        <v>79.2994557555221</v>
      </c>
      <c r="AL58" s="165">
        <v>0.964706907906557</v>
      </c>
      <c r="AM58" s="22">
        <v>78.1342003723148</v>
      </c>
      <c r="AN58" s="165">
        <v>1.22121677500094</v>
      </c>
      <c r="AO58" s="22">
        <v>-1.16525538320731</v>
      </c>
      <c r="AP58" s="165">
        <v>1.36154392779033</v>
      </c>
      <c r="AQ58" s="103"/>
      <c r="AR58" s="103"/>
      <c r="AS58" s="103"/>
      <c r="AT58" s="103"/>
      <c r="AU58" s="103"/>
      <c r="AV58" s="103"/>
      <c r="AW58" s="103"/>
      <c r="AX58" s="103"/>
      <c r="AY58" s="103"/>
      <c r="AZ58" s="103"/>
      <c r="BA58" s="103"/>
      <c r="BB58" s="103"/>
      <c r="BC58" s="103"/>
      <c r="BD58" s="103"/>
      <c r="BE58" s="103"/>
      <c r="BF58" s="103"/>
      <c r="BG58" s="103"/>
      <c r="BH58" s="103"/>
      <c r="BI58" s="103"/>
      <c r="BJ58" s="192"/>
    </row>
    <row customHeight="1" ht="13" r="59">
      <c r="A59" s="181" t="s">
        <v>353</v>
      </c>
      <c r="B59" s="156" t="n">
        <v>2</v>
      </c>
      <c r="C59" s="22">
        <v>76.4264987410557</v>
      </c>
      <c r="D59" s="165">
        <v>1.7103111798835</v>
      </c>
      <c r="E59" s="22">
        <v>75.7622674531252</v>
      </c>
      <c r="F59" s="165">
        <v>1.7085547285862</v>
      </c>
      <c r="G59" s="22">
        <v>78.1717574433789</v>
      </c>
      <c r="H59" s="165">
        <v>2.36641905325688</v>
      </c>
      <c r="I59" s="22">
        <v>2.40948999025373</v>
      </c>
      <c r="J59" s="165">
        <v>2.10074861928248</v>
      </c>
      <c r="K59" s="22">
        <v>91.1374465384396</v>
      </c>
      <c r="L59" s="165">
        <v>1.02844705383873</v>
      </c>
      <c r="M59" s="22">
        <v>90.7504717116091</v>
      </c>
      <c r="N59" s="165">
        <v>1.13308925949101</v>
      </c>
      <c r="O59" s="22">
        <v>92.3808079426053</v>
      </c>
      <c r="P59" s="165">
        <v>1.08026986656235</v>
      </c>
      <c r="Q59" s="22">
        <v>1.63033623099626</v>
      </c>
      <c r="R59" s="165">
        <v>1.20608991723956</v>
      </c>
      <c r="S59" s="22">
        <v>91.1034677171209</v>
      </c>
      <c r="T59" s="165">
        <v>0.803171729630654</v>
      </c>
      <c r="U59" s="22">
        <v>91.1938017808913</v>
      </c>
      <c r="V59" s="165">
        <v>0.856408110893803</v>
      </c>
      <c r="W59" s="22">
        <v>90.7868811593377</v>
      </c>
      <c r="X59" s="165">
        <v>1.06840486572284</v>
      </c>
      <c r="Y59" s="22">
        <v>-0.406920621553667</v>
      </c>
      <c r="Z59" s="165">
        <v>1.00430789511372</v>
      </c>
      <c r="AA59" s="22">
        <v>93.8296821235213</v>
      </c>
      <c r="AB59" s="165">
        <v>0.663070021459679</v>
      </c>
      <c r="AC59" s="22">
        <v>93.8188095133131</v>
      </c>
      <c r="AD59" s="165">
        <v>0.794082535284486</v>
      </c>
      <c r="AE59" s="22">
        <v>93.7810240978666</v>
      </c>
      <c r="AF59" s="165">
        <v>0.87667021093089</v>
      </c>
      <c r="AG59" s="22">
        <v>-0.0377854154464927</v>
      </c>
      <c r="AH59" s="165">
        <v>1.04717791356007</v>
      </c>
      <c r="AI59" s="22">
        <v>92.4671784429134</v>
      </c>
      <c r="AJ59" s="165">
        <v>0.849276044724293</v>
      </c>
      <c r="AK59" s="22">
        <v>92.0861994913096</v>
      </c>
      <c r="AL59" s="165">
        <v>1.08419155366875</v>
      </c>
      <c r="AM59" s="22">
        <v>93.2850210754965</v>
      </c>
      <c r="AN59" s="165">
        <v>0.940989650749255</v>
      </c>
      <c r="AO59" s="22">
        <v>1.19882158418696</v>
      </c>
      <c r="AP59" s="165">
        <v>1.30359357682195</v>
      </c>
      <c r="AQ59" s="103"/>
      <c r="AR59" s="103"/>
      <c r="AS59" s="103"/>
      <c r="AT59" s="103"/>
      <c r="AU59" s="103"/>
      <c r="AV59" s="103"/>
      <c r="AW59" s="103"/>
      <c r="AX59" s="103"/>
      <c r="AY59" s="103"/>
      <c r="AZ59" s="103"/>
      <c r="BA59" s="103"/>
      <c r="BB59" s="103"/>
      <c r="BC59" s="103"/>
      <c r="BD59" s="103"/>
      <c r="BE59" s="103"/>
      <c r="BF59" s="103"/>
      <c r="BG59" s="103"/>
      <c r="BH59" s="103"/>
      <c r="BI59" s="103"/>
      <c r="BJ59" s="192"/>
    </row>
    <row customHeight="1" ht="13" r="60">
      <c r="A60" s="181" t="s">
        <v>354</v>
      </c>
      <c r="B60" s="156" t="n">
        <v>2</v>
      </c>
      <c r="C60" s="22">
        <v>73.3151001864213</v>
      </c>
      <c r="D60" s="165">
        <v>1.64757231508963</v>
      </c>
      <c r="E60" s="22">
        <v>71.4825995608997</v>
      </c>
      <c r="F60" s="165">
        <v>2.28231243544162</v>
      </c>
      <c r="G60" s="22">
        <v>76.7864897229173</v>
      </c>
      <c r="H60" s="165">
        <v>2.19783880078275</v>
      </c>
      <c r="I60" s="22">
        <v>5.30389016201762</v>
      </c>
      <c r="J60" s="165">
        <v>3.17693621181072</v>
      </c>
      <c r="K60" s="22">
        <v>76.540702355819</v>
      </c>
      <c r="L60" s="165">
        <v>1.66642403808947</v>
      </c>
      <c r="M60" s="22">
        <v>75.726264961848</v>
      </c>
      <c r="N60" s="165">
        <v>2.1131693371047</v>
      </c>
      <c r="O60" s="22">
        <v>78.0854138255378</v>
      </c>
      <c r="P60" s="165">
        <v>2.27354408543574</v>
      </c>
      <c r="Q60" s="22">
        <v>2.35914886368977</v>
      </c>
      <c r="R60" s="165">
        <v>2.903454352863</v>
      </c>
      <c r="S60" s="22">
        <v>81.8775037271627</v>
      </c>
      <c r="T60" s="165">
        <v>1.82023374747368</v>
      </c>
      <c r="U60" s="22">
        <v>79.3688750136445</v>
      </c>
      <c r="V60" s="165">
        <v>2.37720331819242</v>
      </c>
      <c r="W60" s="22">
        <v>86.3591833228659</v>
      </c>
      <c r="X60" s="165">
        <v>1.83424914082941</v>
      </c>
      <c r="Y60" s="22">
        <v>6.99030830922139</v>
      </c>
      <c r="Z60" s="165">
        <v>2.51331746721976</v>
      </c>
      <c r="AA60" s="22">
        <v>78.2197670903412</v>
      </c>
      <c r="AB60" s="165">
        <v>2.02953974713668</v>
      </c>
      <c r="AC60" s="22">
        <v>77.3330078800632</v>
      </c>
      <c r="AD60" s="165">
        <v>2.17852624412895</v>
      </c>
      <c r="AE60" s="22">
        <v>79.8902663375841</v>
      </c>
      <c r="AF60" s="165">
        <v>2.59112586170472</v>
      </c>
      <c r="AG60" s="22">
        <v>2.55725845752086</v>
      </c>
      <c r="AH60" s="165">
        <v>2.28984814826376</v>
      </c>
      <c r="AI60" s="22">
        <v>73.0741118189866</v>
      </c>
      <c r="AJ60" s="165">
        <v>2.46608621561793</v>
      </c>
      <c r="AK60" s="22">
        <v>70.4360707654793</v>
      </c>
      <c r="AL60" s="165">
        <v>2.41221480911854</v>
      </c>
      <c r="AM60" s="22">
        <v>77.6590983668501</v>
      </c>
      <c r="AN60" s="165">
        <v>4.12713752460783</v>
      </c>
      <c r="AO60" s="22">
        <v>7.2230276013708</v>
      </c>
      <c r="AP60" s="165">
        <v>3.95752093883875</v>
      </c>
      <c r="AQ60" s="103"/>
      <c r="AR60" s="103"/>
      <c r="AS60" s="103"/>
      <c r="AT60" s="103"/>
      <c r="AU60" s="103"/>
      <c r="AV60" s="103"/>
      <c r="AW60" s="103"/>
      <c r="AX60" s="103"/>
      <c r="AY60" s="103"/>
      <c r="AZ60" s="103"/>
      <c r="BA60" s="103"/>
      <c r="BB60" s="103"/>
      <c r="BC60" s="103"/>
      <c r="BD60" s="103"/>
      <c r="BE60" s="103"/>
      <c r="BF60" s="103"/>
      <c r="BG60" s="103"/>
      <c r="BH60" s="103"/>
      <c r="BI60" s="103"/>
      <c r="BJ60" s="192"/>
    </row>
    <row customHeight="1" ht="13" r="61">
      <c r="A61" s="181" t="s">
        <v>355</v>
      </c>
      <c r="B61" s="156" t="n">
        <v>2</v>
      </c>
      <c r="C61" s="22">
        <v>93.2589842865812</v>
      </c>
      <c r="D61" s="165">
        <v>0.498492569918631</v>
      </c>
      <c r="E61" s="22">
        <v>94.7466658167178</v>
      </c>
      <c r="F61" s="165">
        <v>0.393988516856167</v>
      </c>
      <c r="G61" s="22">
        <v>90.644796779005</v>
      </c>
      <c r="H61" s="165">
        <v>0.97899182368962</v>
      </c>
      <c r="I61" s="22">
        <v>-4.10186903771277</v>
      </c>
      <c r="J61" s="165">
        <v>0.945367007183198</v>
      </c>
      <c r="K61" s="22">
        <v>93.8340004334518</v>
      </c>
      <c r="L61" s="165">
        <v>0.514011422713386</v>
      </c>
      <c r="M61" s="22">
        <v>95.1286922303281</v>
      </c>
      <c r="N61" s="165">
        <v>0.489525696877683</v>
      </c>
      <c r="O61" s="22">
        <v>91.5581196383834</v>
      </c>
      <c r="P61" s="165">
        <v>0.877320581699511</v>
      </c>
      <c r="Q61" s="22">
        <v>-3.57057259194475</v>
      </c>
      <c r="R61" s="165">
        <v>0.859813575974422</v>
      </c>
      <c r="S61" s="22">
        <v>95.0890501834199</v>
      </c>
      <c r="T61" s="165">
        <v>0.414144493444904</v>
      </c>
      <c r="U61" s="22">
        <v>96.3620709973514</v>
      </c>
      <c r="V61" s="165">
        <v>0.407741727131975</v>
      </c>
      <c r="W61" s="22">
        <v>92.8544147547397</v>
      </c>
      <c r="X61" s="165">
        <v>0.710416759987658</v>
      </c>
      <c r="Y61" s="22">
        <v>-3.50765624261173</v>
      </c>
      <c r="Z61" s="165">
        <v>0.726117482802484</v>
      </c>
      <c r="AA61" s="22">
        <v>95.236982730711</v>
      </c>
      <c r="AB61" s="165">
        <v>0.384890820340412</v>
      </c>
      <c r="AC61" s="22">
        <v>96.5374267873174</v>
      </c>
      <c r="AD61" s="165">
        <v>0.355125885886463</v>
      </c>
      <c r="AE61" s="22">
        <v>92.9549031595735</v>
      </c>
      <c r="AF61" s="165">
        <v>0.712300027141736</v>
      </c>
      <c r="AG61" s="22">
        <v>-3.58252362774392</v>
      </c>
      <c r="AH61" s="165">
        <v>0.73078614486652</v>
      </c>
      <c r="AI61" s="22">
        <v>95.9673774159858</v>
      </c>
      <c r="AJ61" s="165">
        <v>0.340051435785792</v>
      </c>
      <c r="AK61" s="22">
        <v>97.2360175204601</v>
      </c>
      <c r="AL61" s="165">
        <v>0.340386806029432</v>
      </c>
      <c r="AM61" s="22">
        <v>93.7433179125283</v>
      </c>
      <c r="AN61" s="165">
        <v>0.60909718485493</v>
      </c>
      <c r="AO61" s="22">
        <v>-3.49269960793184</v>
      </c>
      <c r="AP61" s="165">
        <v>0.647588964471429</v>
      </c>
      <c r="AQ61" s="103"/>
      <c r="AR61" s="103"/>
      <c r="AS61" s="103"/>
      <c r="AT61" s="103"/>
      <c r="AU61" s="103"/>
      <c r="AV61" s="103"/>
      <c r="AW61" s="103"/>
      <c r="AX61" s="103"/>
      <c r="AY61" s="103"/>
      <c r="AZ61" s="103"/>
      <c r="BA61" s="103"/>
      <c r="BB61" s="103"/>
      <c r="BC61" s="103"/>
      <c r="BD61" s="103"/>
      <c r="BE61" s="103"/>
      <c r="BF61" s="103"/>
      <c r="BG61" s="103"/>
      <c r="BH61" s="103"/>
      <c r="BI61" s="103"/>
      <c r="BJ61" s="192"/>
    </row>
    <row customHeight="1" ht="13" r="62">
      <c r="A62" s="181" t="s">
        <v>356</v>
      </c>
      <c r="B62" s="156" t="n">
        <v>2</v>
      </c>
      <c r="C62" s="22">
        <v>96.5451543234706</v>
      </c>
      <c r="D62" s="165">
        <v>0.310438313473762</v>
      </c>
      <c r="E62" s="22">
        <v>96.473572893602</v>
      </c>
      <c r="F62" s="165">
        <v>0.362149866327506</v>
      </c>
      <c r="G62" s="22">
        <v>96.7002742434519</v>
      </c>
      <c r="H62" s="165">
        <v>0.564965552468267</v>
      </c>
      <c r="I62" s="22">
        <v>0.226701349849932</v>
      </c>
      <c r="J62" s="165">
        <v>0.657808752021861</v>
      </c>
      <c r="K62" s="22">
        <v>99.3507011597359</v>
      </c>
      <c r="L62" s="165">
        <v>0.127907048441524</v>
      </c>
      <c r="M62" s="22">
        <v>99.3550957838178</v>
      </c>
      <c r="N62" s="165">
        <v>0.157183078128135</v>
      </c>
      <c r="O62" s="22">
        <v>99.3391936337299</v>
      </c>
      <c r="P62" s="165">
        <v>0.219618315470207</v>
      </c>
      <c r="Q62" s="22">
        <v>-0.015902150087868</v>
      </c>
      <c r="R62" s="165">
        <v>0.270439894505449</v>
      </c>
      <c r="S62" s="22">
        <v>94.3044798732547</v>
      </c>
      <c r="T62" s="165">
        <v>0.410532596282092</v>
      </c>
      <c r="U62" s="22">
        <v>94.582274186493</v>
      </c>
      <c r="V62" s="165">
        <v>0.473925331509183</v>
      </c>
      <c r="W62" s="22">
        <v>93.6564472872212</v>
      </c>
      <c r="X62" s="165">
        <v>0.812194948252637</v>
      </c>
      <c r="Y62" s="22">
        <v>-0.925826899271797</v>
      </c>
      <c r="Z62" s="165">
        <v>0.945151896712126</v>
      </c>
      <c r="AA62" s="22">
        <v>94.4056332207797</v>
      </c>
      <c r="AB62" s="165">
        <v>0.351264306596759</v>
      </c>
      <c r="AC62" s="22">
        <v>94.272739497623</v>
      </c>
      <c r="AD62" s="165">
        <v>0.440046538330426</v>
      </c>
      <c r="AE62" s="22">
        <v>94.6957078319897</v>
      </c>
      <c r="AF62" s="165">
        <v>0.664565858066705</v>
      </c>
      <c r="AG62" s="22">
        <v>0.422968334366729</v>
      </c>
      <c r="AH62" s="165">
        <v>0.827128392025593</v>
      </c>
      <c r="AI62" s="22">
        <v>96.4181755460911</v>
      </c>
      <c r="AJ62" s="165">
        <v>0.310742361621907</v>
      </c>
      <c r="AK62" s="22">
        <v>96.7982584708003</v>
      </c>
      <c r="AL62" s="165">
        <v>0.391482619874638</v>
      </c>
      <c r="AM62" s="22">
        <v>95.5432715522879</v>
      </c>
      <c r="AN62" s="165">
        <v>0.585641929220633</v>
      </c>
      <c r="AO62" s="22">
        <v>-1.2549869185124</v>
      </c>
      <c r="AP62" s="165">
        <v>0.736094761217245</v>
      </c>
      <c r="AQ62" s="103"/>
      <c r="AR62" s="103"/>
      <c r="AS62" s="103"/>
      <c r="AT62" s="103"/>
      <c r="AU62" s="103"/>
      <c r="AV62" s="103"/>
      <c r="AW62" s="103"/>
      <c r="AX62" s="103"/>
      <c r="AY62" s="103"/>
      <c r="AZ62" s="103"/>
      <c r="BA62" s="103"/>
      <c r="BB62" s="103"/>
      <c r="BC62" s="103"/>
      <c r="BD62" s="103"/>
      <c r="BE62" s="103"/>
      <c r="BF62" s="103"/>
      <c r="BG62" s="103"/>
      <c r="BH62" s="103"/>
      <c r="BI62" s="103"/>
      <c r="BJ62" s="192"/>
    </row>
    <row customHeight="1" ht="13" r="63">
      <c r="A63" s="184" t="s">
        <v>357</v>
      </c>
      <c r="B63" s="157" t="n">
        <v>2</v>
      </c>
      <c r="C63" s="31">
        <v>78.2397337085074</v>
      </c>
      <c r="D63" s="166">
        <v>0.223907619600075</v>
      </c>
      <c r="E63" s="31">
        <v>77.558349338258</v>
      </c>
      <c r="F63" s="166">
        <v>0.267018687989683</v>
      </c>
      <c r="G63" s="31">
        <v>79.5867760727473</v>
      </c>
      <c r="H63" s="166">
        <v>0.328316702551758</v>
      </c>
      <c r="I63" s="31">
        <v>2.02842673448937</v>
      </c>
      <c r="J63" s="166">
        <v>0.371661026812483</v>
      </c>
      <c r="K63" s="31">
        <v>82.3579220995652</v>
      </c>
      <c r="L63" s="166">
        <v>0.199804944051486</v>
      </c>
      <c r="M63" s="31">
        <v>82.4687025223228</v>
      </c>
      <c r="N63" s="166">
        <v>0.232215397955223</v>
      </c>
      <c r="O63" s="31">
        <v>81.9613931464968</v>
      </c>
      <c r="P63" s="166">
        <v>0.30914516353326</v>
      </c>
      <c r="Q63" s="31">
        <v>-0.507309375825938</v>
      </c>
      <c r="R63" s="166">
        <v>0.339410946320019</v>
      </c>
      <c r="S63" s="31">
        <v>78.6153222254189</v>
      </c>
      <c r="T63" s="166">
        <v>0.200902797920627</v>
      </c>
      <c r="U63" s="31">
        <v>78.3677708995901</v>
      </c>
      <c r="V63" s="166">
        <v>0.238527180540825</v>
      </c>
      <c r="W63" s="31">
        <v>79.2577322691486</v>
      </c>
      <c r="X63" s="166">
        <v>0.318488843325727</v>
      </c>
      <c r="Y63" s="31">
        <v>0.889961369558446</v>
      </c>
      <c r="Z63" s="166">
        <v>0.36088767874668</v>
      </c>
      <c r="AA63" s="31">
        <v>83.612577578335</v>
      </c>
      <c r="AB63" s="166">
        <v>0.187948380472879</v>
      </c>
      <c r="AC63" s="31">
        <v>83.7659420890613</v>
      </c>
      <c r="AD63" s="166">
        <v>0.218174979897591</v>
      </c>
      <c r="AE63" s="31">
        <v>83.3469672263693</v>
      </c>
      <c r="AF63" s="166">
        <v>0.301395782803317</v>
      </c>
      <c r="AG63" s="31">
        <v>-0.418974862691988</v>
      </c>
      <c r="AH63" s="166">
        <v>0.336251075494668</v>
      </c>
      <c r="AI63" s="31">
        <v>83.7723936375274</v>
      </c>
      <c r="AJ63" s="166">
        <v>0.184453694372067</v>
      </c>
      <c r="AK63" s="31">
        <v>84.1959139381885</v>
      </c>
      <c r="AL63" s="166">
        <v>0.205660403151653</v>
      </c>
      <c r="AM63" s="31">
        <v>82.6887175053455</v>
      </c>
      <c r="AN63" s="166">
        <v>0.329540826782125</v>
      </c>
      <c r="AO63" s="31">
        <v>-1.50719643284299</v>
      </c>
      <c r="AP63" s="166">
        <v>0.357332730115663</v>
      </c>
      <c r="AQ63" s="103"/>
      <c r="AR63" s="103"/>
      <c r="AS63" s="103"/>
      <c r="AT63" s="103"/>
      <c r="AU63" s="103"/>
      <c r="AV63" s="103"/>
      <c r="AW63" s="103"/>
      <c r="AX63" s="103"/>
      <c r="AY63" s="103"/>
      <c r="AZ63" s="103"/>
      <c r="BA63" s="103"/>
      <c r="BB63" s="103"/>
      <c r="BC63" s="103"/>
      <c r="BD63" s="103"/>
      <c r="BE63" s="103"/>
      <c r="BF63" s="103"/>
      <c r="BG63" s="103"/>
      <c r="BH63" s="103"/>
      <c r="BI63" s="103"/>
      <c r="BJ63" s="192"/>
    </row>
    <row customHeight="1" ht="13" r="64">
      <c r="A64" s="185" t="s">
        <v>358</v>
      </c>
      <c r="B64" s="158" t="n">
        <v>2</v>
      </c>
      <c r="C64" s="35">
        <v>79.2411181620001</v>
      </c>
      <c r="D64" s="167">
        <v>0.397574764771784</v>
      </c>
      <c r="E64" s="35">
        <v>78.7935766632571</v>
      </c>
      <c r="F64" s="167">
        <v>0.453117533492803</v>
      </c>
      <c r="G64" s="35">
        <v>80.6448842022264</v>
      </c>
      <c r="H64" s="167">
        <v>0.522117447339402</v>
      </c>
      <c r="I64" s="35">
        <v>1.85130753896937</v>
      </c>
      <c r="J64" s="167">
        <v>0.552015509917126</v>
      </c>
      <c r="K64" s="35">
        <v>82.9892691356508</v>
      </c>
      <c r="L64" s="167">
        <v>0.346189761446419</v>
      </c>
      <c r="M64" s="35">
        <v>83.3435495893454</v>
      </c>
      <c r="N64" s="167">
        <v>0.387556523267286</v>
      </c>
      <c r="O64" s="35">
        <v>82.3902397801784</v>
      </c>
      <c r="P64" s="167">
        <v>0.506516392273297</v>
      </c>
      <c r="Q64" s="35">
        <v>-0.953309809167023</v>
      </c>
      <c r="R64" s="167">
        <v>0.536121432786637</v>
      </c>
      <c r="S64" s="35">
        <v>76.4524550960087</v>
      </c>
      <c r="T64" s="167">
        <v>0.316526234213695</v>
      </c>
      <c r="U64" s="35">
        <v>75.9002299592049</v>
      </c>
      <c r="V64" s="167">
        <v>0.376489182096274</v>
      </c>
      <c r="W64" s="35">
        <v>77.9640852572245</v>
      </c>
      <c r="X64" s="167">
        <v>0.475344397250941</v>
      </c>
      <c r="Y64" s="35">
        <v>2.0638552980196</v>
      </c>
      <c r="Z64" s="167">
        <v>0.54551103693051</v>
      </c>
      <c r="AA64" s="35">
        <v>85.4587922360489</v>
      </c>
      <c r="AB64" s="167">
        <v>0.287456874500074</v>
      </c>
      <c r="AC64" s="35">
        <v>85.5841331745829</v>
      </c>
      <c r="AD64" s="167">
        <v>0.343163605679695</v>
      </c>
      <c r="AE64" s="35">
        <v>85.28133655787</v>
      </c>
      <c r="AF64" s="167">
        <v>0.420838369538998</v>
      </c>
      <c r="AG64" s="35">
        <v>-0.302796616712852</v>
      </c>
      <c r="AH64" s="167">
        <v>0.493876408305355</v>
      </c>
      <c r="AI64" s="35">
        <v>83.7730421959716</v>
      </c>
      <c r="AJ64" s="167">
        <v>0.274124513121758</v>
      </c>
      <c r="AK64" s="35">
        <v>84.1677587210792</v>
      </c>
      <c r="AL64" s="167">
        <v>0.325777755863616</v>
      </c>
      <c r="AM64" s="35">
        <v>82.824156505979</v>
      </c>
      <c r="AN64" s="167">
        <v>0.460572859909001</v>
      </c>
      <c r="AO64" s="35">
        <v>-1.34360221510024</v>
      </c>
      <c r="AP64" s="167">
        <v>0.540494808446206</v>
      </c>
      <c r="AQ64" s="103"/>
      <c r="AR64" s="103"/>
      <c r="AS64" s="103"/>
      <c r="AT64" s="103"/>
      <c r="AU64" s="103"/>
      <c r="AV64" s="103"/>
      <c r="AW64" s="103"/>
      <c r="AX64" s="103"/>
      <c r="AY64" s="103"/>
      <c r="AZ64" s="103"/>
      <c r="BA64" s="103"/>
      <c r="BB64" s="103"/>
      <c r="BC64" s="103"/>
      <c r="BD64" s="103"/>
      <c r="BE64" s="103"/>
      <c r="BF64" s="103"/>
      <c r="BG64" s="103"/>
      <c r="BH64" s="103"/>
      <c r="BI64" s="103"/>
      <c r="BJ64" s="192"/>
    </row>
    <row customHeight="1" ht="13" r="65">
      <c r="A65" s="186" t="s">
        <v>359</v>
      </c>
      <c r="B65" s="159" t="n">
        <v>2</v>
      </c>
      <c r="C65" s="40">
        <v>80.5140331879336</v>
      </c>
      <c r="D65" s="168">
        <v>0.151297474329622</v>
      </c>
      <c r="E65" s="40">
        <v>80.0124177060592</v>
      </c>
      <c r="F65" s="168">
        <v>0.180207697930064</v>
      </c>
      <c r="G65" s="40">
        <v>81.7123556190774</v>
      </c>
      <c r="H65" s="168">
        <v>0.2244336180264</v>
      </c>
      <c r="I65" s="40">
        <v>1.69993791301826</v>
      </c>
      <c r="J65" s="168">
        <v>0.256176032330616</v>
      </c>
      <c r="K65" s="40">
        <v>84.9304781923811</v>
      </c>
      <c r="L65" s="168">
        <v>0.132724976129821</v>
      </c>
      <c r="M65" s="40">
        <v>85.113105185819</v>
      </c>
      <c r="N65" s="168">
        <v>0.154604055399978</v>
      </c>
      <c r="O65" s="40">
        <v>84.6514343251048</v>
      </c>
      <c r="P65" s="168">
        <v>0.207885594061591</v>
      </c>
      <c r="Q65" s="40">
        <v>-0.461670860714258</v>
      </c>
      <c r="R65" s="168">
        <v>0.232368407612522</v>
      </c>
      <c r="S65" s="40">
        <v>81.9475246532001</v>
      </c>
      <c r="T65" s="168">
        <v>0.13449359704583</v>
      </c>
      <c r="U65" s="40">
        <v>81.8116024226131</v>
      </c>
      <c r="V65" s="168">
        <v>0.159532991226645</v>
      </c>
      <c r="W65" s="40">
        <v>82.5903140048142</v>
      </c>
      <c r="X65" s="168">
        <v>0.21595730155421</v>
      </c>
      <c r="Y65" s="40">
        <v>0.778711582201064</v>
      </c>
      <c r="Z65" s="168">
        <v>0.24775589526233</v>
      </c>
      <c r="AA65" s="40">
        <v>86.2933765478808</v>
      </c>
      <c r="AB65" s="168">
        <v>0.123239162339265</v>
      </c>
      <c r="AC65" s="40">
        <v>86.5204797608016</v>
      </c>
      <c r="AD65" s="168">
        <v>0.144170361307103</v>
      </c>
      <c r="AE65" s="40">
        <v>85.9925438889971</v>
      </c>
      <c r="AF65" s="168">
        <v>0.200024416233191</v>
      </c>
      <c r="AG65" s="40">
        <v>-0.527935871804512</v>
      </c>
      <c r="AH65" s="168">
        <v>0.227484706003135</v>
      </c>
      <c r="AI65" s="40">
        <v>86.4889223563708</v>
      </c>
      <c r="AJ65" s="168">
        <v>0.120271306042167</v>
      </c>
      <c r="AK65" s="40">
        <v>86.9173644049697</v>
      </c>
      <c r="AL65" s="168">
        <v>0.137872322409716</v>
      </c>
      <c r="AM65" s="40">
        <v>85.5881994217097</v>
      </c>
      <c r="AN65" s="168">
        <v>0.214601944187656</v>
      </c>
      <c r="AO65" s="40">
        <v>-1.32916498325998</v>
      </c>
      <c r="AP65" s="168">
        <v>0.240209133457285</v>
      </c>
      <c r="AQ65" s="103"/>
      <c r="AR65" s="103"/>
      <c r="AS65" s="103"/>
      <c r="AT65" s="103"/>
      <c r="AU65" s="103"/>
      <c r="AV65" s="103"/>
      <c r="AW65" s="103"/>
      <c r="AX65" s="103"/>
      <c r="AY65" s="103"/>
      <c r="AZ65" s="103"/>
      <c r="BA65" s="103"/>
      <c r="BB65" s="103"/>
      <c r="BC65" s="103"/>
      <c r="BD65" s="103"/>
      <c r="BE65" s="103"/>
      <c r="BF65" s="103"/>
      <c r="BG65" s="103"/>
      <c r="BH65" s="103"/>
      <c r="BI65" s="103"/>
      <c r="BJ65" s="192"/>
    </row>
    <row customHeight="1" ht="13" r="66">
      <c r="A66" s="181" t="s">
        <v>360</v>
      </c>
      <c r="B66" s="156" t="n">
        <v>2</v>
      </c>
      <c r="C66" s="22">
        <v>78.1812332301439</v>
      </c>
      <c r="D66" s="165">
        <v>1.83584209916417</v>
      </c>
      <c r="E66" s="22">
        <v>77.3151265472365</v>
      </c>
      <c r="F66" s="165">
        <v>2.39887635237259</v>
      </c>
      <c r="G66" s="22">
        <v>79.258121277841</v>
      </c>
      <c r="H66" s="165">
        <v>2.33567272190639</v>
      </c>
      <c r="I66" s="22">
        <v>1.9429947306045</v>
      </c>
      <c r="J66" s="165">
        <v>3.09168148550676</v>
      </c>
      <c r="K66" s="22">
        <v>87.722775923447</v>
      </c>
      <c r="L66" s="165">
        <v>1.44517329704108</v>
      </c>
      <c r="M66" s="22">
        <v>86.2865071029005</v>
      </c>
      <c r="N66" s="165">
        <v>2.00800103079917</v>
      </c>
      <c r="O66" s="22">
        <v>90.038906672462</v>
      </c>
      <c r="P66" s="165">
        <v>1.72267348786506</v>
      </c>
      <c r="Q66" s="22">
        <v>3.75239956956146</v>
      </c>
      <c r="R66" s="165">
        <v>2.57146400658985</v>
      </c>
      <c r="S66" s="22">
        <v>85.7910061102874</v>
      </c>
      <c r="T66" s="165">
        <v>1.65440886091995</v>
      </c>
      <c r="U66" s="22">
        <v>85.2548337267613</v>
      </c>
      <c r="V66" s="165">
        <v>2.26738082463722</v>
      </c>
      <c r="W66" s="22">
        <v>86.481109249888</v>
      </c>
      <c r="X66" s="165">
        <v>2.45483591211914</v>
      </c>
      <c r="Y66" s="22">
        <v>1.22627552312673</v>
      </c>
      <c r="Z66" s="165">
        <v>3.4141263187655</v>
      </c>
      <c r="AA66" s="22">
        <v>84.4528230686693</v>
      </c>
      <c r="AB66" s="165">
        <v>1.71940288173858</v>
      </c>
      <c r="AC66" s="22">
        <v>84.2817381639602</v>
      </c>
      <c r="AD66" s="165">
        <v>2.19725468554164</v>
      </c>
      <c r="AE66" s="22">
        <v>84.5990852418189</v>
      </c>
      <c r="AF66" s="165">
        <v>2.23830521016161</v>
      </c>
      <c r="AG66" s="22">
        <v>0.317347077858642</v>
      </c>
      <c r="AH66" s="165">
        <v>2.84901769775209</v>
      </c>
      <c r="AI66" s="22">
        <v>78.1244783296733</v>
      </c>
      <c r="AJ66" s="165">
        <v>2.27034540319637</v>
      </c>
      <c r="AK66" s="22">
        <v>78.3894505097341</v>
      </c>
      <c r="AL66" s="165">
        <v>2.950337977429</v>
      </c>
      <c r="AM66" s="22">
        <v>77.809701748305</v>
      </c>
      <c r="AN66" s="165">
        <v>2.40149284312913</v>
      </c>
      <c r="AO66" s="22">
        <v>-0.579748761429087</v>
      </c>
      <c r="AP66" s="165">
        <v>3.12994685698344</v>
      </c>
      <c r="AQ66" s="103"/>
      <c r="AR66" s="103"/>
      <c r="AS66" s="103"/>
      <c r="AT66" s="103"/>
      <c r="AU66" s="103"/>
      <c r="AV66" s="103"/>
      <c r="AW66" s="103"/>
      <c r="AX66" s="103"/>
      <c r="AY66" s="103"/>
      <c r="AZ66" s="103"/>
      <c r="BA66" s="103"/>
      <c r="BB66" s="103"/>
      <c r="BC66" s="103"/>
      <c r="BD66" s="103"/>
      <c r="BE66" s="103"/>
      <c r="BF66" s="103"/>
      <c r="BG66" s="103"/>
      <c r="BH66" s="103"/>
      <c r="BI66" s="103"/>
      <c r="BJ66" s="192"/>
    </row>
    <row customHeight="1" ht="13" r="67">
      <c r="A67" s="181" t="s">
        <v>361</v>
      </c>
      <c r="B67" s="156" t="n">
        <v>2</v>
      </c>
      <c r="C67" s="22">
        <v>79.960441991672</v>
      </c>
      <c r="D67" s="165">
        <v>2.32950195814536</v>
      </c>
      <c r="E67" s="22">
        <v>81.8658593710565</v>
      </c>
      <c r="F67" s="165">
        <v>2.47129536640729</v>
      </c>
      <c r="G67" s="22">
        <v>77.7701381093728</v>
      </c>
      <c r="H67" s="165">
        <v>3.04288708667488</v>
      </c>
      <c r="I67" s="22">
        <v>-4.09572126168372</v>
      </c>
      <c r="J67" s="165">
        <v>2.7629188075035</v>
      </c>
      <c r="K67" s="22">
        <v>80.2626761873983</v>
      </c>
      <c r="L67" s="165">
        <v>2.514398757602</v>
      </c>
      <c r="M67" s="22">
        <v>77.8235570497862</v>
      </c>
      <c r="N67" s="165">
        <v>2.76390200826472</v>
      </c>
      <c r="O67" s="22">
        <v>83.5489523246925</v>
      </c>
      <c r="P67" s="165">
        <v>2.70926281753219</v>
      </c>
      <c r="Q67" s="22">
        <v>5.72539527490629</v>
      </c>
      <c r="R67" s="165">
        <v>2.34167156460047</v>
      </c>
      <c r="S67" s="22">
        <v>74.6679006668976</v>
      </c>
      <c r="T67" s="165">
        <v>1.96365643556423</v>
      </c>
      <c r="U67" s="22">
        <v>75.6767530286372</v>
      </c>
      <c r="V67" s="165">
        <v>3.07713760693402</v>
      </c>
      <c r="W67" s="22">
        <v>73.3993060983749</v>
      </c>
      <c r="X67" s="165">
        <v>1.88084119041401</v>
      </c>
      <c r="Y67" s="22">
        <v>-2.27744693026224</v>
      </c>
      <c r="Z67" s="165">
        <v>3.54529225539411</v>
      </c>
      <c r="AA67" s="22">
        <v>82.3982251824526</v>
      </c>
      <c r="AB67" s="165">
        <v>1.52419498596008</v>
      </c>
      <c r="AC67" s="22">
        <v>83.8761304507893</v>
      </c>
      <c r="AD67" s="165">
        <v>2.14034266520011</v>
      </c>
      <c r="AE67" s="22">
        <v>80.6248122521506</v>
      </c>
      <c r="AF67" s="165">
        <v>1.96373459801221</v>
      </c>
      <c r="AG67" s="22">
        <v>-3.2513181986387</v>
      </c>
      <c r="AH67" s="165">
        <v>2.9288930538215</v>
      </c>
      <c r="AI67" s="22">
        <v>82.7213459027863</v>
      </c>
      <c r="AJ67" s="165">
        <v>1.75558710510422</v>
      </c>
      <c r="AK67" s="22">
        <v>84.7484116368383</v>
      </c>
      <c r="AL67" s="165">
        <v>2.35330127742468</v>
      </c>
      <c r="AM67" s="22">
        <v>80.2389779658025</v>
      </c>
      <c r="AN67" s="165">
        <v>1.72752335177137</v>
      </c>
      <c r="AO67" s="22">
        <v>-4.50943367103575</v>
      </c>
      <c r="AP67" s="165">
        <v>2.44994749042794</v>
      </c>
      <c r="AQ67" s="103"/>
      <c r="AR67" s="103"/>
      <c r="AS67" s="103"/>
      <c r="AT67" s="103"/>
      <c r="AU67" s="103"/>
      <c r="AV67" s="103"/>
      <c r="AW67" s="103"/>
      <c r="AX67" s="103"/>
      <c r="AY67" s="103"/>
      <c r="AZ67" s="103"/>
      <c r="BA67" s="103"/>
      <c r="BB67" s="103"/>
      <c r="BC67" s="103"/>
      <c r="BD67" s="103"/>
      <c r="BE67" s="103"/>
      <c r="BF67" s="103"/>
      <c r="BG67" s="103"/>
      <c r="BH67" s="103"/>
      <c r="BI67" s="103"/>
      <c r="BJ67" s="192"/>
    </row>
    <row customHeight="1" ht="13" r="68">
      <c r="A68" s="181" t="s">
        <v>362</v>
      </c>
      <c r="B68" s="156" t="n">
        <v>2</v>
      </c>
      <c r="C68" s="22">
        <v>71.9116858822996</v>
      </c>
      <c r="D68" s="165">
        <v>2.13397003236486</v>
      </c>
      <c r="E68" s="22">
        <v>70.0849270536648</v>
      </c>
      <c r="F68" s="165">
        <v>2.50712503114123</v>
      </c>
      <c r="G68" s="22">
        <v>75.155615642527</v>
      </c>
      <c r="H68" s="165">
        <v>2.76351670682867</v>
      </c>
      <c r="I68" s="22">
        <v>5.07068858886218</v>
      </c>
      <c r="J68" s="165">
        <v>3.08132398919649</v>
      </c>
      <c r="K68" s="22">
        <v>79.0612757463174</v>
      </c>
      <c r="L68" s="165">
        <v>1.44831588975609</v>
      </c>
      <c r="M68" s="22">
        <v>78.0419125016409</v>
      </c>
      <c r="N68" s="165">
        <v>1.90081734948582</v>
      </c>
      <c r="O68" s="22">
        <v>80.8211287562689</v>
      </c>
      <c r="P68" s="165">
        <v>2.1897139219013</v>
      </c>
      <c r="Q68" s="22">
        <v>2.77921625462801</v>
      </c>
      <c r="R68" s="165">
        <v>2.94196544499747</v>
      </c>
      <c r="S68" s="22">
        <v>87.7974202468905</v>
      </c>
      <c r="T68" s="165">
        <v>1.39795212762952</v>
      </c>
      <c r="U68" s="22">
        <v>87.3717078565077</v>
      </c>
      <c r="V68" s="165">
        <v>1.57704201164653</v>
      </c>
      <c r="W68" s="22">
        <v>88.4818607243417</v>
      </c>
      <c r="X68" s="165">
        <v>2.39661725780043</v>
      </c>
      <c r="Y68" s="22">
        <v>1.11015286783403</v>
      </c>
      <c r="Z68" s="165">
        <v>2.69771407859844</v>
      </c>
      <c r="AA68" s="22">
        <v>84.2185911801804</v>
      </c>
      <c r="AB68" s="165">
        <v>1.08966717815517</v>
      </c>
      <c r="AC68" s="22">
        <v>83.5498857008371</v>
      </c>
      <c r="AD68" s="165">
        <v>1.32416713102421</v>
      </c>
      <c r="AE68" s="22">
        <v>85.3324052098565</v>
      </c>
      <c r="AF68" s="165">
        <v>2.5326012515483</v>
      </c>
      <c r="AG68" s="22">
        <v>1.78251950901941</v>
      </c>
      <c r="AH68" s="165">
        <v>3.09264057846749</v>
      </c>
      <c r="AI68" s="22">
        <v>80.4298412238412</v>
      </c>
      <c r="AJ68" s="165">
        <v>1.22300362350528</v>
      </c>
      <c r="AK68" s="22">
        <v>78.869693817966</v>
      </c>
      <c r="AL68" s="165">
        <v>1.56375117681461</v>
      </c>
      <c r="AM68" s="22">
        <v>83.2575775960541</v>
      </c>
      <c r="AN68" s="165">
        <v>2.50384193564557</v>
      </c>
      <c r="AO68" s="22">
        <v>4.38788377808807</v>
      </c>
      <c r="AP68" s="165">
        <v>3.19053882177558</v>
      </c>
      <c r="AQ68" s="103"/>
      <c r="AR68" s="103"/>
      <c r="AS68" s="103"/>
      <c r="AT68" s="103"/>
      <c r="AU68" s="103"/>
      <c r="AV68" s="103"/>
      <c r="AW68" s="103"/>
      <c r="AX68" s="103"/>
      <c r="AY68" s="103"/>
      <c r="AZ68" s="103"/>
      <c r="BA68" s="103"/>
      <c r="BB68" s="103"/>
      <c r="BC68" s="103"/>
      <c r="BD68" s="103"/>
      <c r="BE68" s="103"/>
      <c r="BF68" s="103"/>
      <c r="BG68" s="103"/>
      <c r="BH68" s="103"/>
      <c r="BI68" s="103"/>
      <c r="BJ68" s="192"/>
    </row>
    <row customHeight="1" ht="13" r="69">
      <c r="A69" s="187" t="s">
        <v>363</v>
      </c>
      <c r="B69" s="171" t="n">
        <v>2</v>
      </c>
      <c r="C69" s="172">
        <v>85.0604829881252</v>
      </c>
      <c r="D69" s="173">
        <v>1.64641389763144</v>
      </c>
      <c r="E69" s="172">
        <v>83.0003139018705</v>
      </c>
      <c r="F69" s="173">
        <v>2.28145268723252</v>
      </c>
      <c r="G69" s="172">
        <v>88.2784446535995</v>
      </c>
      <c r="H69" s="173">
        <v>1.88228461114954</v>
      </c>
      <c r="I69" s="172">
        <v>5.27813075172902</v>
      </c>
      <c r="J69" s="173">
        <v>2.769425426964</v>
      </c>
      <c r="K69" s="172">
        <v>81.4240465753147</v>
      </c>
      <c r="L69" s="173">
        <v>1.2638203752305</v>
      </c>
      <c r="M69" s="172">
        <v>81.612518194888</v>
      </c>
      <c r="N69" s="173">
        <v>1.76360113426369</v>
      </c>
      <c r="O69" s="172">
        <v>81.2078351356462</v>
      </c>
      <c r="P69" s="173">
        <v>2.32876169442979</v>
      </c>
      <c r="Q69" s="172">
        <v>-0.404683059241776</v>
      </c>
      <c r="R69" s="173">
        <v>3.16805204826482</v>
      </c>
      <c r="S69" s="172">
        <v>87.9899956379449</v>
      </c>
      <c r="T69" s="173">
        <v>1.38109473269361</v>
      </c>
      <c r="U69" s="172">
        <v>87.4485407591918</v>
      </c>
      <c r="V69" s="173">
        <v>1.90506675049334</v>
      </c>
      <c r="W69" s="172">
        <v>89.0277140388036</v>
      </c>
      <c r="X69" s="173">
        <v>1.4994610468964</v>
      </c>
      <c r="Y69" s="172">
        <v>1.57917327961185</v>
      </c>
      <c r="Z69" s="173">
        <v>2.25123512862206</v>
      </c>
      <c r="AA69" s="172">
        <v>86.2358572313882</v>
      </c>
      <c r="AB69" s="173">
        <v>1.53291293267211</v>
      </c>
      <c r="AC69" s="172">
        <v>85.840968880957</v>
      </c>
      <c r="AD69" s="173">
        <v>2.00651713859263</v>
      </c>
      <c r="AE69" s="172">
        <v>86.7422474733192</v>
      </c>
      <c r="AF69" s="173">
        <v>1.46888588738918</v>
      </c>
      <c r="AG69" s="172">
        <v>0.901278592362232</v>
      </c>
      <c r="AH69" s="173">
        <v>1.99610204836092</v>
      </c>
      <c r="AI69" s="172">
        <v>85.143386578857</v>
      </c>
      <c r="AJ69" s="173">
        <v>1.58849534721897</v>
      </c>
      <c r="AK69" s="172">
        <v>86.6032675454169</v>
      </c>
      <c r="AL69" s="173">
        <v>1.88750317091028</v>
      </c>
      <c r="AM69" s="172">
        <v>82.6143400454845</v>
      </c>
      <c r="AN69" s="173">
        <v>1.95885518074314</v>
      </c>
      <c r="AO69" s="172">
        <v>-3.98892749993244</v>
      </c>
      <c r="AP69" s="173">
        <v>2.24801349980527</v>
      </c>
      <c r="AQ69" s="174"/>
      <c r="AR69" s="174"/>
      <c r="AS69" s="174"/>
      <c r="AT69" s="174"/>
      <c r="AU69" s="174"/>
      <c r="AV69" s="174"/>
      <c r="AW69" s="174"/>
      <c r="AX69" s="174"/>
      <c r="AY69" s="174"/>
      <c r="AZ69" s="174"/>
      <c r="BA69" s="174"/>
      <c r="BB69" s="174"/>
      <c r="BC69" s="174"/>
      <c r="BD69" s="174"/>
      <c r="BE69" s="174"/>
      <c r="BF69" s="174"/>
      <c r="BG69" s="174"/>
      <c r="BH69" s="174"/>
      <c r="BI69" s="174"/>
      <c r="BJ69" s="197"/>
    </row>
    <row customHeight="1" ht="13" r="70">
      <c r="A70" s="181"/>
      <c r="B70" s="160"/>
      <c r="C70" s="22" t="inlineStr">
        <is>
          <t>b.meanpct.d_tt4g64aagree</t>
        </is>
      </c>
      <c r="D70" s="165" t="inlineStr">
        <is>
          <t>se.meanpct.d_tt4g64aagree</t>
        </is>
      </c>
      <c r="E70" s="22" t="inlineStr">
        <is>
          <t>b.meanpct.d_tt4g64aagree..gender..Female</t>
        </is>
      </c>
      <c r="F70" s="165" t="inlineStr">
        <is>
          <t>se.meanpct.d_tt4g64aagree..gender..Female</t>
        </is>
      </c>
      <c r="G70" s="22" t="inlineStr">
        <is>
          <t>b.meanpct.d_tt4g64aagree..gender..Male</t>
        </is>
      </c>
      <c r="H70" s="165" t="inlineStr">
        <is>
          <t>se.meanpct.d_tt4g64aagree..gender..Male</t>
        </is>
      </c>
      <c r="I70" s="22" t="inlineStr">
        <is>
          <t>b.meanpct.d_tt4g64aagree..gender..(Male-Female)</t>
        </is>
      </c>
      <c r="J70" s="165" t="inlineStr">
        <is>
          <t>se.meanpct.d_tt4g64aagree..gender..(Male-Female)</t>
        </is>
      </c>
      <c r="K70" s="22" t="inlineStr">
        <is>
          <t>b.meanpct.d_tt4g64gagree</t>
        </is>
      </c>
      <c r="L70" s="165" t="inlineStr">
        <is>
          <t>se.meanpct.d_tt4g64gagree</t>
        </is>
      </c>
      <c r="M70" s="22" t="inlineStr">
        <is>
          <t>b.meanpct.d_tt4g64gagree..gender..Female</t>
        </is>
      </c>
      <c r="N70" s="165" t="inlineStr">
        <is>
          <t>se.meanpct.d_tt4g64gagree..gender..Female</t>
        </is>
      </c>
      <c r="O70" s="22" t="inlineStr">
        <is>
          <t>b.meanpct.d_tt4g64gagree..gender..Male</t>
        </is>
      </c>
      <c r="P70" s="165" t="inlineStr">
        <is>
          <t>se.meanpct.d_tt4g64gagree..gender..Male</t>
        </is>
      </c>
      <c r="Q70" s="22" t="inlineStr">
        <is>
          <t>b.meanpct.d_tt4g64gagree..gender..(Male-Female)</t>
        </is>
      </c>
      <c r="R70" s="165" t="inlineStr">
        <is>
          <t>se.meanpct.d_tt4g64gagree..gender..(Male-Female)</t>
        </is>
      </c>
      <c r="S70" s="22" t="inlineStr">
        <is>
          <t>b.meanpct.d_tt4g64iagree</t>
        </is>
      </c>
      <c r="T70" s="165" t="inlineStr">
        <is>
          <t>se.meanpct.d_tt4g64iagree</t>
        </is>
      </c>
      <c r="U70" s="22" t="inlineStr">
        <is>
          <t>b.meanpct.d_tt4g64iagree..gender..Female</t>
        </is>
      </c>
      <c r="V70" s="165" t="inlineStr">
        <is>
          <t>se.meanpct.d_tt4g64iagree..gender..Female</t>
        </is>
      </c>
      <c r="W70" s="22" t="inlineStr">
        <is>
          <t>b.meanpct.d_tt4g64iagree..gender..Male</t>
        </is>
      </c>
      <c r="X70" s="165" t="inlineStr">
        <is>
          <t>se.meanpct.d_tt4g64iagree..gender..Male</t>
        </is>
      </c>
      <c r="Y70" s="22" t="inlineStr">
        <is>
          <t>b.meanpct.d_tt4g64iagree..gender..(Male-Female)</t>
        </is>
      </c>
      <c r="Z70" s="165" t="inlineStr">
        <is>
          <t>se.meanpct.d_tt4g64iagree..gender..(Male-Female)</t>
        </is>
      </c>
      <c r="AA70" s="22" t="inlineStr">
        <is>
          <t>b.meanpct.d_tt4g64jagree</t>
        </is>
      </c>
      <c r="AB70" s="165" t="inlineStr">
        <is>
          <t>se.meanpct.d_tt4g64jagree</t>
        </is>
      </c>
      <c r="AC70" s="22" t="inlineStr">
        <is>
          <t>b.meanpct.d_tt4g64jagree..gender..Female</t>
        </is>
      </c>
      <c r="AD70" s="165" t="inlineStr">
        <is>
          <t>se.meanpct.d_tt4g64jagree..gender..Female</t>
        </is>
      </c>
      <c r="AE70" s="22" t="inlineStr">
        <is>
          <t>b.meanpct.d_tt4g64jagree..gender..Male</t>
        </is>
      </c>
      <c r="AF70" s="165" t="inlineStr">
        <is>
          <t>se.meanpct.d_tt4g64jagree..gender..Male</t>
        </is>
      </c>
      <c r="AG70" s="22" t="inlineStr">
        <is>
          <t>b.meanpct.d_tt4g64jagree..gender..(Male-Female)</t>
        </is>
      </c>
      <c r="AH70" s="165" t="inlineStr">
        <is>
          <t>se.meanpct.d_tt4g64jagree..gender..(Male-Female)</t>
        </is>
      </c>
      <c r="AI70" s="22" t="inlineStr">
        <is>
          <t>b.meanpct.d_tt4g64kagree</t>
        </is>
      </c>
      <c r="AJ70" s="165" t="inlineStr">
        <is>
          <t>se.meanpct.d_tt4g64kagree</t>
        </is>
      </c>
      <c r="AK70" s="22" t="inlineStr">
        <is>
          <t>b.meanpct.d_tt4g64kagree..gender..Female</t>
        </is>
      </c>
      <c r="AL70" s="165" t="inlineStr">
        <is>
          <t>se.meanpct.d_tt4g64kagree..gender..Female</t>
        </is>
      </c>
      <c r="AM70" s="22" t="inlineStr">
        <is>
          <t>b.meanpct.d_tt4g64kagree..gender..Male</t>
        </is>
      </c>
      <c r="AN70" s="165" t="inlineStr">
        <is>
          <t>se.meanpct.d_tt4g64kagree..gender..Male</t>
        </is>
      </c>
      <c r="AO70" s="22" t="inlineStr">
        <is>
          <t>b.meanpct.d_tt4g64kagree..gender..(Male-Female)</t>
        </is>
      </c>
      <c r="AP70" s="165" t="inlineStr">
        <is>
          <t>se.meanpct.d_tt4g64kagree..gender..(Male-Female)</t>
        </is>
      </c>
      <c r="AQ70" s="22" t="inlineStr">
        <is>
          <t>b.(meanpct.d_tt4g64aagree_isc1)-(meanpct.d_tt4g64aagree_isc2)</t>
        </is>
      </c>
      <c r="AR70" s="165" t="inlineStr">
        <is>
          <t>se.(meanpct.d_tt4g64aagree_isc1)-(meanpct.d_tt4g64aagree_isc2)</t>
        </is>
      </c>
      <c r="AS70" s="22" t="inlineStr">
        <is>
          <t>b.(meanpct.d_tt4g64gagree_isc1)-(meanpct.d_tt4g64gagree_isc2)</t>
        </is>
      </c>
      <c r="AT70" s="165" t="inlineStr">
        <is>
          <t>se.(meanpct.d_tt4g64gagree_isc1)-(meanpct.d_tt4g64gagree_isc2)</t>
        </is>
      </c>
      <c r="AU70" s="22" t="inlineStr">
        <is>
          <t>b.(meanpct.d_tt4g64iagree_isc1)-(meanpct.d_tt4g64iagree_isc2)</t>
        </is>
      </c>
      <c r="AV70" s="165" t="inlineStr">
        <is>
          <t>se.(meanpct.d_tt4g64iagree_isc1)-(meanpct.d_tt4g64iagree_isc2)</t>
        </is>
      </c>
      <c r="AW70" s="22" t="inlineStr">
        <is>
          <t>b.(meanpct.d_tt4g64jagree_isc1)-(meanpct.d_tt4g64jagree_isc2)</t>
        </is>
      </c>
      <c r="AX70" s="165" t="inlineStr">
        <is>
          <t>se.(meanpct.d_tt4g64jagree_isc1)-(meanpct.d_tt4g64jagree_isc2)</t>
        </is>
      </c>
      <c r="AY70" s="22" t="inlineStr">
        <is>
          <t>b.(meanpct.d_tt4g64kagree_isc1)-(meanpct.d_tt4g64kagree_isc2)</t>
        </is>
      </c>
      <c r="AZ70" s="165" t="inlineStr">
        <is>
          <t>se.(meanpct.d_tt4g64kagree_isc1)-(meanpct.d_tt4g64kagree_isc2)</t>
        </is>
      </c>
      <c r="BA70" s="103" t="inlineStr">
        <is>
          <t>b.(meanpct.d_tt4g64aagree_isc3)-(meanpct.d_tt4g64aagree_isc2)</t>
        </is>
      </c>
      <c r="BB70" s="103" t="inlineStr">
        <is>
          <t>se.(meanpct.d_tt4g64aagree_isc3)-(meanpct.d_tt4g64aagree_isc2)</t>
        </is>
      </c>
      <c r="BC70" s="103" t="inlineStr">
        <is>
          <t>b.(meanpct.d_tt4g64gagree_isc3)-(meanpct.d_tt4g64gagree_isc2)</t>
        </is>
      </c>
      <c r="BD70" s="103" t="inlineStr">
        <is>
          <t>se.(meanpct.d_tt4g64gagree_isc3)-(meanpct.d_tt4g64gagree_isc2)</t>
        </is>
      </c>
      <c r="BE70" s="103" t="inlineStr">
        <is>
          <t>b.(meanpct.d_tt4g64iagree_isc3)-(meanpct.d_tt4g64iagree_isc2)</t>
        </is>
      </c>
      <c r="BF70" s="103" t="inlineStr">
        <is>
          <t>se.(meanpct.d_tt4g64iagree_isc3)-(meanpct.d_tt4g64iagree_isc2)</t>
        </is>
      </c>
      <c r="BG70" s="103" t="inlineStr">
        <is>
          <t>b.(meanpct.d_tt4g64jagree_isc3)-(meanpct.d_tt4g64jagree_isc2)</t>
        </is>
      </c>
      <c r="BH70" s="103" t="inlineStr">
        <is>
          <t>se.(meanpct.d_tt4g64jagree_isc3)-(meanpct.d_tt4g64jagree_isc2)</t>
        </is>
      </c>
      <c r="BI70" s="103" t="inlineStr">
        <is>
          <t>b.(meanpct.d_tt4g64kagree_isc3)-(meanpct.d_tt4g64kagree_isc2)</t>
        </is>
      </c>
      <c r="BJ70" s="192" t="inlineStr">
        <is>
          <t>se.(meanpct.d_tt4g64kagree_isc3)-(meanpct.d_tt4g64kagree_isc2)</t>
        </is>
      </c>
    </row>
    <row customHeight="1" ht="13" r="71">
      <c r="A71" s="181" t="s">
        <v>307</v>
      </c>
      <c r="B71" s="160" t="n">
        <v>1</v>
      </c>
      <c r="C71" s="22">
        <v>76.4015242430834</v>
      </c>
      <c r="D71" s="165">
        <v>1.24255833742074</v>
      </c>
      <c r="E71" s="22">
        <v>76.3943382963219</v>
      </c>
      <c r="F71" s="165">
        <v>1.23689671421221</v>
      </c>
      <c r="G71" s="22">
        <v>77.2462708052762</v>
      </c>
      <c r="H71" s="165">
        <v>2.51180041857051</v>
      </c>
      <c r="I71" s="22">
        <v>0.851932508954278</v>
      </c>
      <c r="J71" s="165">
        <v>2.33766329568364</v>
      </c>
      <c r="K71" s="22">
        <v>79.5513654120854</v>
      </c>
      <c r="L71" s="165">
        <v>0.960307352026853</v>
      </c>
      <c r="M71" s="22">
        <v>79.4777951980835</v>
      </c>
      <c r="N71" s="165">
        <v>1.09167063904656</v>
      </c>
      <c r="O71" s="22">
        <v>81.1596535809305</v>
      </c>
      <c r="P71" s="165">
        <v>2.27511862091022</v>
      </c>
      <c r="Q71" s="22">
        <v>1.68185838284698</v>
      </c>
      <c r="R71" s="165">
        <v>2.62321602261637</v>
      </c>
      <c r="S71" s="22">
        <v>82.7431728339591</v>
      </c>
      <c r="T71" s="165">
        <v>1.09903924897721</v>
      </c>
      <c r="U71" s="22">
        <v>82.9897292157039</v>
      </c>
      <c r="V71" s="165">
        <v>1.1516579632646</v>
      </c>
      <c r="W71" s="22">
        <v>81.8911859295987</v>
      </c>
      <c r="X71" s="165">
        <v>2.54839391011566</v>
      </c>
      <c r="Y71" s="22">
        <v>-1.09854328610514</v>
      </c>
      <c r="Z71" s="165">
        <v>2.65090714693443</v>
      </c>
      <c r="AA71" s="22">
        <v>81.7579598513703</v>
      </c>
      <c r="AB71" s="165">
        <v>1.09090158218805</v>
      </c>
      <c r="AC71" s="22">
        <v>82.0914222502996</v>
      </c>
      <c r="AD71" s="165">
        <v>1.10904637326888</v>
      </c>
      <c r="AE71" s="22">
        <v>80.6263053324293</v>
      </c>
      <c r="AF71" s="165">
        <v>2.58726220000652</v>
      </c>
      <c r="AG71" s="22">
        <v>-1.46511691787029</v>
      </c>
      <c r="AH71" s="165">
        <v>2.61507393454727</v>
      </c>
      <c r="AI71" s="22">
        <v>78.2128937676246</v>
      </c>
      <c r="AJ71" s="165">
        <v>1.18143481453487</v>
      </c>
      <c r="AK71" s="22">
        <v>78.3092685012004</v>
      </c>
      <c r="AL71" s="165">
        <v>1.20060561804084</v>
      </c>
      <c r="AM71" s="22">
        <v>78.0835500135109</v>
      </c>
      <c r="AN71" s="165">
        <v>2.75930446297986</v>
      </c>
      <c r="AO71" s="22">
        <v>-0.225718487689548</v>
      </c>
      <c r="AP71" s="165">
        <v>2.76263787414564</v>
      </c>
      <c r="AQ71" s="22">
        <v>11.1285890024568</v>
      </c>
      <c r="AR71" s="165">
        <v>1.83652667367048</v>
      </c>
      <c r="AS71" s="22">
        <v>3.29601454346472</v>
      </c>
      <c r="AT71" s="165">
        <v>1.35456476477759</v>
      </c>
      <c r="AU71" s="22">
        <v>1.4283389652792</v>
      </c>
      <c r="AV71" s="165">
        <v>1.4876105828618</v>
      </c>
      <c r="AW71" s="22">
        <v>1.58996309404831</v>
      </c>
      <c r="AX71" s="165">
        <v>1.49820413334056</v>
      </c>
      <c r="AY71" s="22">
        <v>0.475768691967389</v>
      </c>
      <c r="AZ71" s="165">
        <v>1.52650396120707</v>
      </c>
      <c r="BA71" s="103"/>
      <c r="BB71" s="103"/>
      <c r="BC71" s="103"/>
      <c r="BD71" s="103"/>
      <c r="BE71" s="103"/>
      <c r="BF71" s="103"/>
      <c r="BG71" s="103"/>
      <c r="BH71" s="103"/>
      <c r="BI71" s="103"/>
      <c r="BJ71" s="192"/>
    </row>
    <row customHeight="1" ht="13" r="72">
      <c r="A72" s="181" t="s">
        <v>311</v>
      </c>
      <c r="B72" s="160" t="n">
        <v>1</v>
      </c>
      <c r="C72" s="22">
        <v>84.8211291352892</v>
      </c>
      <c r="D72" s="165">
        <v>0.890763266006016</v>
      </c>
      <c r="E72" s="22">
        <v>84.834686693125</v>
      </c>
      <c r="F72" s="165">
        <v>0.944068130103746</v>
      </c>
      <c r="G72" s="22">
        <v>84.5380688521884</v>
      </c>
      <c r="H72" s="165">
        <v>1.60292734635032</v>
      </c>
      <c r="I72" s="22">
        <v>-0.296617840936591</v>
      </c>
      <c r="J72" s="165">
        <v>1.66434996704954</v>
      </c>
      <c r="K72" s="22">
        <v>83.7259164416906</v>
      </c>
      <c r="L72" s="165">
        <v>0.883095572940772</v>
      </c>
      <c r="M72" s="22">
        <v>83.7800316531799</v>
      </c>
      <c r="N72" s="165">
        <v>0.938482128912596</v>
      </c>
      <c r="O72" s="22">
        <v>83.1197444559143</v>
      </c>
      <c r="P72" s="165">
        <v>1.87315804199671</v>
      </c>
      <c r="Q72" s="22">
        <v>-0.660287197265674</v>
      </c>
      <c r="R72" s="165">
        <v>1.958142093966</v>
      </c>
      <c r="S72" s="22">
        <v>81.5963647604086</v>
      </c>
      <c r="T72" s="165">
        <v>0.860229144408759</v>
      </c>
      <c r="U72" s="22">
        <v>81.6910440721259</v>
      </c>
      <c r="V72" s="165">
        <v>0.916218135970796</v>
      </c>
      <c r="W72" s="22">
        <v>80.8573430910843</v>
      </c>
      <c r="X72" s="165">
        <v>1.97671168226058</v>
      </c>
      <c r="Y72" s="22">
        <v>-0.833700981041574</v>
      </c>
      <c r="Z72" s="165">
        <v>2.08808412813845</v>
      </c>
      <c r="AA72" s="22">
        <v>84.7960320799209</v>
      </c>
      <c r="AB72" s="165">
        <v>0.778698425483774</v>
      </c>
      <c r="AC72" s="22">
        <v>84.9919920218779</v>
      </c>
      <c r="AD72" s="165">
        <v>0.853691745927911</v>
      </c>
      <c r="AE72" s="22">
        <v>83.1935408943607</v>
      </c>
      <c r="AF72" s="165">
        <v>1.77981857080127</v>
      </c>
      <c r="AG72" s="22">
        <v>-1.79845112751723</v>
      </c>
      <c r="AH72" s="165">
        <v>1.95378762492063</v>
      </c>
      <c r="AI72" s="22">
        <v>87.4117736334205</v>
      </c>
      <c r="AJ72" s="165">
        <v>0.652764117800911</v>
      </c>
      <c r="AK72" s="22">
        <v>87.7230440910466</v>
      </c>
      <c r="AL72" s="165">
        <v>0.683931825615183</v>
      </c>
      <c r="AM72" s="22">
        <v>85.1132765805976</v>
      </c>
      <c r="AN72" s="165">
        <v>1.54453866031671</v>
      </c>
      <c r="AO72" s="22">
        <v>-2.60976751044902</v>
      </c>
      <c r="AP72" s="165">
        <v>1.59782912147721</v>
      </c>
      <c r="AQ72" s="22">
        <v>13.5896819622716</v>
      </c>
      <c r="AR72" s="165">
        <v>1.35250708796393</v>
      </c>
      <c r="AS72" s="22">
        <v>3.17264867663106</v>
      </c>
      <c r="AT72" s="165">
        <v>1.2887411168175</v>
      </c>
      <c r="AU72" s="22">
        <v>0.0237253700970825</v>
      </c>
      <c r="AV72" s="165">
        <v>1.20518810885887</v>
      </c>
      <c r="AW72" s="22">
        <v>-2.02910866415912</v>
      </c>
      <c r="AX72" s="165">
        <v>1.02405301909289</v>
      </c>
      <c r="AY72" s="22">
        <v>1.39113507969091</v>
      </c>
      <c r="AZ72" s="165">
        <v>0.890934754577063</v>
      </c>
      <c r="BA72" s="103"/>
      <c r="BB72" s="103"/>
      <c r="BC72" s="103"/>
      <c r="BD72" s="103"/>
      <c r="BE72" s="103"/>
      <c r="BF72" s="103"/>
      <c r="BG72" s="103"/>
      <c r="BH72" s="103"/>
      <c r="BI72" s="103"/>
      <c r="BJ72" s="192"/>
    </row>
    <row customHeight="1" ht="13" r="73">
      <c r="A73" s="183" t="s">
        <v>313</v>
      </c>
      <c r="B73" s="160" t="n">
        <v>1</v>
      </c>
      <c r="C73" s="22">
        <v>80.3229906096606</v>
      </c>
      <c r="D73" s="165">
        <v>1.35074358543597</v>
      </c>
      <c r="E73" s="22">
        <v>79.9310391420489</v>
      </c>
      <c r="F73" s="165">
        <v>1.42979593290499</v>
      </c>
      <c r="G73" s="22">
        <v>82.6363508217738</v>
      </c>
      <c r="H73" s="165">
        <v>2.29884086067875</v>
      </c>
      <c r="I73" s="22">
        <v>2.70531167972494</v>
      </c>
      <c r="J73" s="165">
        <v>2.37926369425541</v>
      </c>
      <c r="K73" s="22">
        <v>83.9157979979058</v>
      </c>
      <c r="L73" s="165">
        <v>1.07700673294307</v>
      </c>
      <c r="M73" s="22">
        <v>84.1484992290731</v>
      </c>
      <c r="N73" s="165">
        <v>1.11134140143567</v>
      </c>
      <c r="O73" s="22">
        <v>82.2221970633205</v>
      </c>
      <c r="P73" s="165">
        <v>2.45780608586364</v>
      </c>
      <c r="Q73" s="22">
        <v>-1.92630216575255</v>
      </c>
      <c r="R73" s="165">
        <v>2.48040230500797</v>
      </c>
      <c r="S73" s="22">
        <v>81.1008489075432</v>
      </c>
      <c r="T73" s="165">
        <v>1.25149706877253</v>
      </c>
      <c r="U73" s="22">
        <v>81.2852854034842</v>
      </c>
      <c r="V73" s="165">
        <v>1.22928981595945</v>
      </c>
      <c r="W73" s="22">
        <v>79.4449896197655</v>
      </c>
      <c r="X73" s="165">
        <v>2.65523114997742</v>
      </c>
      <c r="Y73" s="22">
        <v>-1.8402957837187</v>
      </c>
      <c r="Z73" s="165">
        <v>2.42689389856492</v>
      </c>
      <c r="AA73" s="22">
        <v>80.1769441820323</v>
      </c>
      <c r="AB73" s="165">
        <v>1.18858259399131</v>
      </c>
      <c r="AC73" s="22">
        <v>80.3402453309805</v>
      </c>
      <c r="AD73" s="165">
        <v>1.2635953313258</v>
      </c>
      <c r="AE73" s="22">
        <v>78.6757351985455</v>
      </c>
      <c r="AF73" s="165">
        <v>2.55599553006354</v>
      </c>
      <c r="AG73" s="22">
        <v>-1.66451013243498</v>
      </c>
      <c r="AH73" s="165">
        <v>2.69623086573214</v>
      </c>
      <c r="AI73" s="22">
        <v>87.1789652244015</v>
      </c>
      <c r="AJ73" s="165">
        <v>0.876909253126264</v>
      </c>
      <c r="AK73" s="22">
        <v>87.4025248053864</v>
      </c>
      <c r="AL73" s="165">
        <v>0.930808706518706</v>
      </c>
      <c r="AM73" s="22">
        <v>85.5094487569191</v>
      </c>
      <c r="AN73" s="165">
        <v>1.96395155927376</v>
      </c>
      <c r="AO73" s="22">
        <v>-1.89307604846734</v>
      </c>
      <c r="AP73" s="165">
        <v>2.06947548025201</v>
      </c>
      <c r="AQ73" s="22">
        <v>17.6287715715994</v>
      </c>
      <c r="AR73" s="165">
        <v>1.93573760429083</v>
      </c>
      <c r="AS73" s="22">
        <v>6.89411944871671</v>
      </c>
      <c r="AT73" s="165">
        <v>1.5715025317251</v>
      </c>
      <c r="AU73" s="22">
        <v>0.213033500810582</v>
      </c>
      <c r="AV73" s="165">
        <v>1.56561217982163</v>
      </c>
      <c r="AW73" s="22">
        <v>-4.17681481448642</v>
      </c>
      <c r="AX73" s="165">
        <v>1.50412200147398</v>
      </c>
      <c r="AY73" s="22">
        <v>3.02285387157931</v>
      </c>
      <c r="AZ73" s="165">
        <v>1.25207271036957</v>
      </c>
      <c r="BA73" s="103"/>
      <c r="BB73" s="103"/>
      <c r="BC73" s="103"/>
      <c r="BD73" s="103"/>
      <c r="BE73" s="103"/>
      <c r="BF73" s="103"/>
      <c r="BG73" s="103"/>
      <c r="BH73" s="103"/>
      <c r="BI73" s="103"/>
      <c r="BJ73" s="192"/>
    </row>
    <row customHeight="1" ht="13" r="74">
      <c r="A74" s="181" t="s">
        <v>314</v>
      </c>
      <c r="B74" s="160" t="n">
        <v>1</v>
      </c>
      <c r="C74" s="22">
        <v>76.9968735355619</v>
      </c>
      <c r="D74" s="165">
        <v>1.24642024023837</v>
      </c>
      <c r="E74" s="22">
        <v>75.9208412178139</v>
      </c>
      <c r="F74" s="165">
        <v>1.32659151377998</v>
      </c>
      <c r="G74" s="22">
        <v>84.4573275319363</v>
      </c>
      <c r="H74" s="165">
        <v>2.58930565179136</v>
      </c>
      <c r="I74" s="22">
        <v>8.53648631412248</v>
      </c>
      <c r="J74" s="165">
        <v>2.77389376974425</v>
      </c>
      <c r="K74" s="22">
        <v>80.981034726413</v>
      </c>
      <c r="L74" s="165">
        <v>1.31769805452901</v>
      </c>
      <c r="M74" s="22">
        <v>80.9971845333194</v>
      </c>
      <c r="N74" s="165">
        <v>1.34512191832116</v>
      </c>
      <c r="O74" s="22">
        <v>80.5089971255373</v>
      </c>
      <c r="P74" s="165">
        <v>2.77536503385304</v>
      </c>
      <c r="Q74" s="22">
        <v>-0.488187407782121</v>
      </c>
      <c r="R74" s="165">
        <v>2.76830703343833</v>
      </c>
      <c r="S74" s="22">
        <v>78.2789660955659</v>
      </c>
      <c r="T74" s="165">
        <v>1.19919358618976</v>
      </c>
      <c r="U74" s="22">
        <v>78.0037030712509</v>
      </c>
      <c r="V74" s="165">
        <v>1.22993909558463</v>
      </c>
      <c r="W74" s="22">
        <v>80.0839063460107</v>
      </c>
      <c r="X74" s="165">
        <v>2.99374755622548</v>
      </c>
      <c r="Y74" s="22">
        <v>2.08020327475978</v>
      </c>
      <c r="Z74" s="165">
        <v>3.00781006703418</v>
      </c>
      <c r="AA74" s="22">
        <v>84.9713540053726</v>
      </c>
      <c r="AB74" s="165">
        <v>1.04410181871801</v>
      </c>
      <c r="AC74" s="22">
        <v>84.617374510389</v>
      </c>
      <c r="AD74" s="165">
        <v>1.14404418693082</v>
      </c>
      <c r="AE74" s="22">
        <v>86.9853062120368</v>
      </c>
      <c r="AF74" s="165">
        <v>2.16316037329826</v>
      </c>
      <c r="AG74" s="22">
        <v>2.36793170164773</v>
      </c>
      <c r="AH74" s="165">
        <v>2.37183281848587</v>
      </c>
      <c r="AI74" s="22">
        <v>88.8215616094089</v>
      </c>
      <c r="AJ74" s="165">
        <v>0.969826242294423</v>
      </c>
      <c r="AK74" s="22">
        <v>88.4696711396605</v>
      </c>
      <c r="AL74" s="165">
        <v>1.05255251817662</v>
      </c>
      <c r="AM74" s="22">
        <v>90.7981513253864</v>
      </c>
      <c r="AN74" s="165">
        <v>1.84935131724455</v>
      </c>
      <c r="AO74" s="22">
        <v>2.32848018572592</v>
      </c>
      <c r="AP74" s="165">
        <v>2.02781444075466</v>
      </c>
      <c r="AQ74" s="22">
        <v>0.29475006202378</v>
      </c>
      <c r="AR74" s="165">
        <v>1.61620346753835</v>
      </c>
      <c r="AS74" s="22">
        <v>0.434084928174443</v>
      </c>
      <c r="AT74" s="165">
        <v>1.69993539442185</v>
      </c>
      <c r="AU74" s="22">
        <v>-2.59651151401663</v>
      </c>
      <c r="AV74" s="165">
        <v>1.59903732682522</v>
      </c>
      <c r="AW74" s="22">
        <v>-1.98109795328045</v>
      </c>
      <c r="AX74" s="165">
        <v>1.34314856536304</v>
      </c>
      <c r="AY74" s="22">
        <v>0.738285236104744</v>
      </c>
      <c r="AZ74" s="165">
        <v>1.26510721325793</v>
      </c>
      <c r="BA74" s="103"/>
      <c r="BB74" s="103"/>
      <c r="BC74" s="103"/>
      <c r="BD74" s="103"/>
      <c r="BE74" s="103"/>
      <c r="BF74" s="103"/>
      <c r="BG74" s="103"/>
      <c r="BH74" s="103"/>
      <c r="BI74" s="103"/>
      <c r="BJ74" s="192"/>
    </row>
    <row customHeight="1" ht="13" r="75">
      <c r="A75" s="181" t="s">
        <v>325</v>
      </c>
      <c r="B75" s="160" t="n">
        <v>1</v>
      </c>
      <c r="C75" s="22">
        <v>87.2724837071846</v>
      </c>
      <c r="D75" s="165">
        <v>1.3282104472304</v>
      </c>
      <c r="E75" s="22">
        <v>86.9200595124445</v>
      </c>
      <c r="F75" s="165">
        <v>1.39739436211043</v>
      </c>
      <c r="G75" s="22">
        <v>90.5258825367951</v>
      </c>
      <c r="H75" s="165">
        <v>2.23902004024723</v>
      </c>
      <c r="I75" s="22">
        <v>3.60582302435061</v>
      </c>
      <c r="J75" s="165">
        <v>2.36683795246615</v>
      </c>
      <c r="K75" s="22">
        <v>80.5186131530691</v>
      </c>
      <c r="L75" s="165">
        <v>1.43585832448489</v>
      </c>
      <c r="M75" s="22">
        <v>80.5061008224154</v>
      </c>
      <c r="N75" s="165">
        <v>1.45157621265528</v>
      </c>
      <c r="O75" s="22">
        <v>81.2254570602013</v>
      </c>
      <c r="P75" s="165">
        <v>3.14638588793893</v>
      </c>
      <c r="Q75" s="22">
        <v>0.719356237785917</v>
      </c>
      <c r="R75" s="165">
        <v>3.12440987835615</v>
      </c>
      <c r="S75" s="22">
        <v>72.499665869595</v>
      </c>
      <c r="T75" s="165">
        <v>1.36106233800739</v>
      </c>
      <c r="U75" s="22">
        <v>72.1448005736047</v>
      </c>
      <c r="V75" s="165">
        <v>1.42662503376918</v>
      </c>
      <c r="W75" s="22">
        <v>75.0536952654242</v>
      </c>
      <c r="X75" s="165">
        <v>3.42650218967829</v>
      </c>
      <c r="Y75" s="22">
        <v>2.90889469181951</v>
      </c>
      <c r="Z75" s="165">
        <v>3.53148944859128</v>
      </c>
      <c r="AA75" s="22">
        <v>83.9736629616575</v>
      </c>
      <c r="AB75" s="165">
        <v>1.18514145244891</v>
      </c>
      <c r="AC75" s="22">
        <v>84.4437181628613</v>
      </c>
      <c r="AD75" s="165">
        <v>1.20932977472024</v>
      </c>
      <c r="AE75" s="22">
        <v>80.9129993418233</v>
      </c>
      <c r="AF75" s="165">
        <v>3.21049725732724</v>
      </c>
      <c r="AG75" s="22">
        <v>-3.53071882103804</v>
      </c>
      <c r="AH75" s="165">
        <v>3.21502195807286</v>
      </c>
      <c r="AI75" s="22">
        <v>72.6320862204292</v>
      </c>
      <c r="AJ75" s="165">
        <v>1.16866682417416</v>
      </c>
      <c r="AK75" s="22">
        <v>72.6433024939955</v>
      </c>
      <c r="AL75" s="165">
        <v>1.21114842092995</v>
      </c>
      <c r="AM75" s="22">
        <v>73.1607990445838</v>
      </c>
      <c r="AN75" s="165">
        <v>3.47788819176241</v>
      </c>
      <c r="AO75" s="22">
        <v>0.517496550588291</v>
      </c>
      <c r="AP75" s="165">
        <v>3.57849527228212</v>
      </c>
      <c r="AQ75" s="22">
        <v>12.3550868359158</v>
      </c>
      <c r="AR75" s="165">
        <v>2.05177786525337</v>
      </c>
      <c r="AS75" s="22">
        <v>5.06565362126057</v>
      </c>
      <c r="AT75" s="165">
        <v>1.96291561077031</v>
      </c>
      <c r="AU75" s="22">
        <v>3.55161943912272</v>
      </c>
      <c r="AV75" s="165">
        <v>1.77819414078147</v>
      </c>
      <c r="AW75" s="22">
        <v>3.81741558642958</v>
      </c>
      <c r="AX75" s="165">
        <v>1.73476096275917</v>
      </c>
      <c r="AY75" s="22">
        <v>3.86748524436261</v>
      </c>
      <c r="AZ75" s="165">
        <v>1.68532089880772</v>
      </c>
      <c r="BA75" s="103"/>
      <c r="BB75" s="103"/>
      <c r="BC75" s="103"/>
      <c r="BD75" s="103"/>
      <c r="BE75" s="103"/>
      <c r="BF75" s="103"/>
      <c r="BG75" s="103"/>
      <c r="BH75" s="103"/>
      <c r="BI75" s="103"/>
      <c r="BJ75" s="192"/>
    </row>
    <row customHeight="1" ht="13" r="76">
      <c r="A76" s="181" t="s">
        <v>330</v>
      </c>
      <c r="B76" s="160" t="n">
        <v>1</v>
      </c>
      <c r="C76" s="22">
        <v>84.2577014336075</v>
      </c>
      <c r="D76" s="165">
        <v>0.961327961947872</v>
      </c>
      <c r="E76" s="22">
        <v>84.6890176797052</v>
      </c>
      <c r="F76" s="165">
        <v>1.01536169971987</v>
      </c>
      <c r="G76" s="22">
        <v>84.0796196361244</v>
      </c>
      <c r="H76" s="165">
        <v>1.33041109768028</v>
      </c>
      <c r="I76" s="22">
        <v>-0.609398043580768</v>
      </c>
      <c r="J76" s="165">
        <v>1.27535603585704</v>
      </c>
      <c r="K76" s="22">
        <v>71.1266299149487</v>
      </c>
      <c r="L76" s="165">
        <v>1.28712367484266</v>
      </c>
      <c r="M76" s="22">
        <v>72.9201983069529</v>
      </c>
      <c r="N76" s="165">
        <v>1.44300113191832</v>
      </c>
      <c r="O76" s="22">
        <v>68.6999537433106</v>
      </c>
      <c r="P76" s="165">
        <v>1.91328026733386</v>
      </c>
      <c r="Q76" s="22">
        <v>-4.22024456364223</v>
      </c>
      <c r="R76" s="165">
        <v>2.12067792485323</v>
      </c>
      <c r="S76" s="22">
        <v>68.8785681855581</v>
      </c>
      <c r="T76" s="165">
        <v>1.10787379043299</v>
      </c>
      <c r="U76" s="22">
        <v>71.5065427147923</v>
      </c>
      <c r="V76" s="165">
        <v>1.33578374725479</v>
      </c>
      <c r="W76" s="22">
        <v>65.0325387865835</v>
      </c>
      <c r="X76" s="165">
        <v>1.4655623699612</v>
      </c>
      <c r="Y76" s="22">
        <v>-6.47400392820876</v>
      </c>
      <c r="Z76" s="165">
        <v>1.7352008123115</v>
      </c>
      <c r="AA76" s="22">
        <v>82.8382904665015</v>
      </c>
      <c r="AB76" s="165">
        <v>0.876003351252718</v>
      </c>
      <c r="AC76" s="22">
        <v>84.6758374367855</v>
      </c>
      <c r="AD76" s="165">
        <v>1.05565199973529</v>
      </c>
      <c r="AE76" s="22">
        <v>80.408606653743</v>
      </c>
      <c r="AF76" s="165">
        <v>1.39320662627254</v>
      </c>
      <c r="AG76" s="22">
        <v>-4.26723078304251</v>
      </c>
      <c r="AH76" s="165">
        <v>1.72065522708332</v>
      </c>
      <c r="AI76" s="22">
        <v>81.4932207866057</v>
      </c>
      <c r="AJ76" s="165">
        <v>0.887019697101283</v>
      </c>
      <c r="AK76" s="22">
        <v>83.6119477356043</v>
      </c>
      <c r="AL76" s="165">
        <v>1.09512587099804</v>
      </c>
      <c r="AM76" s="22">
        <v>78.5022706572806</v>
      </c>
      <c r="AN76" s="165">
        <v>1.23286298710251</v>
      </c>
      <c r="AO76" s="22">
        <v>-5.10967707832373</v>
      </c>
      <c r="AP76" s="165">
        <v>1.52516816178954</v>
      </c>
      <c r="AQ76" s="22">
        <v>10.2152299355556</v>
      </c>
      <c r="AR76" s="165">
        <v>1.5471233543419</v>
      </c>
      <c r="AS76" s="22">
        <v>6.53901217759322</v>
      </c>
      <c r="AT76" s="165">
        <v>1.80782935545417</v>
      </c>
      <c r="AU76" s="22">
        <v>10.0337417667797</v>
      </c>
      <c r="AV76" s="165">
        <v>1.64966975754484</v>
      </c>
      <c r="AW76" s="22">
        <v>10.1863997001066</v>
      </c>
      <c r="AX76" s="165">
        <v>1.37370127884917</v>
      </c>
      <c r="AY76" s="22">
        <v>2.72316653936515</v>
      </c>
      <c r="AZ76" s="165">
        <v>1.24455449760034</v>
      </c>
      <c r="BA76" s="103"/>
      <c r="BB76" s="103"/>
      <c r="BC76" s="103"/>
      <c r="BD76" s="103"/>
      <c r="BE76" s="103"/>
      <c r="BF76" s="103"/>
      <c r="BG76" s="103"/>
      <c r="BH76" s="103"/>
      <c r="BI76" s="103"/>
      <c r="BJ76" s="192"/>
    </row>
    <row customHeight="1" ht="13" r="77">
      <c r="A77" s="181" t="s">
        <v>332</v>
      </c>
      <c r="B77" s="160" t="n">
        <v>1</v>
      </c>
      <c r="C77" s="22">
        <v>83.9794183007239</v>
      </c>
      <c r="D77" s="165">
        <v>1.09407495142532</v>
      </c>
      <c r="E77" s="22">
        <v>83.0185745411091</v>
      </c>
      <c r="F77" s="165">
        <v>1.30220756803203</v>
      </c>
      <c r="G77" s="22">
        <v>87.1297271124418</v>
      </c>
      <c r="H77" s="165">
        <v>1.55071374077811</v>
      </c>
      <c r="I77" s="22">
        <v>4.1111525713327</v>
      </c>
      <c r="J77" s="165">
        <v>1.92452261766606</v>
      </c>
      <c r="K77" s="22">
        <v>81.0262063817621</v>
      </c>
      <c r="L77" s="165">
        <v>1.0469272689314</v>
      </c>
      <c r="M77" s="22">
        <v>80.5671601709603</v>
      </c>
      <c r="N77" s="165">
        <v>1.25356551029442</v>
      </c>
      <c r="O77" s="22">
        <v>82.5226156458247</v>
      </c>
      <c r="P77" s="165">
        <v>1.70845306352648</v>
      </c>
      <c r="Q77" s="22">
        <v>1.95545547486439</v>
      </c>
      <c r="R77" s="165">
        <v>2.09843861112557</v>
      </c>
      <c r="S77" s="22">
        <v>90.0310858740042</v>
      </c>
      <c r="T77" s="165">
        <v>0.696013735254681</v>
      </c>
      <c r="U77" s="22">
        <v>90.0320818134281</v>
      </c>
      <c r="V77" s="165">
        <v>0.83210435566515</v>
      </c>
      <c r="W77" s="22">
        <v>89.9311976137284</v>
      </c>
      <c r="X77" s="165">
        <v>1.24924454415438</v>
      </c>
      <c r="Y77" s="22">
        <v>-0.100884199699692</v>
      </c>
      <c r="Z77" s="165">
        <v>1.51234019244934</v>
      </c>
      <c r="AA77" s="22">
        <v>87.8980793755398</v>
      </c>
      <c r="AB77" s="165">
        <v>0.73696801321798</v>
      </c>
      <c r="AC77" s="22">
        <v>87.9681284178629</v>
      </c>
      <c r="AD77" s="165">
        <v>0.836986243061221</v>
      </c>
      <c r="AE77" s="22">
        <v>87.5461689709378</v>
      </c>
      <c r="AF77" s="165">
        <v>1.3768547620517</v>
      </c>
      <c r="AG77" s="22">
        <v>-0.421959446925058</v>
      </c>
      <c r="AH77" s="165">
        <v>1.55921332366965</v>
      </c>
      <c r="AI77" s="22">
        <v>90.8556369081616</v>
      </c>
      <c r="AJ77" s="165">
        <v>0.639372229339591</v>
      </c>
      <c r="AK77" s="22">
        <v>90.9400842784048</v>
      </c>
      <c r="AL77" s="165">
        <v>0.738699545973736</v>
      </c>
      <c r="AM77" s="22">
        <v>90.4814050906792</v>
      </c>
      <c r="AN77" s="165">
        <v>1.27063718559094</v>
      </c>
      <c r="AO77" s="22">
        <v>-0.458679187725608</v>
      </c>
      <c r="AP77" s="165">
        <v>1.46490918219581</v>
      </c>
      <c r="AQ77" s="22">
        <v>4.31744630333905</v>
      </c>
      <c r="AR77" s="165">
        <v>1.59973721943529</v>
      </c>
      <c r="AS77" s="22">
        <v>4.42391520952052</v>
      </c>
      <c r="AT77" s="165">
        <v>1.62882495894395</v>
      </c>
      <c r="AU77" s="22">
        <v>3.13218698446903</v>
      </c>
      <c r="AV77" s="165">
        <v>1.14127990258742</v>
      </c>
      <c r="AW77" s="22">
        <v>4.72939335935074</v>
      </c>
      <c r="AX77" s="165">
        <v>1.24584469404022</v>
      </c>
      <c r="AY77" s="22">
        <v>3.56211645004504</v>
      </c>
      <c r="AZ77" s="165">
        <v>1.03117723669088</v>
      </c>
      <c r="BA77" s="103"/>
      <c r="BB77" s="103"/>
      <c r="BC77" s="103"/>
      <c r="BD77" s="103"/>
      <c r="BE77" s="103"/>
      <c r="BF77" s="103"/>
      <c r="BG77" s="103"/>
      <c r="BH77" s="103"/>
      <c r="BI77" s="103"/>
      <c r="BJ77" s="192"/>
    </row>
    <row customHeight="1" ht="13" r="78">
      <c r="A78" s="181" t="s">
        <v>338</v>
      </c>
      <c r="B78" s="160" t="n">
        <v>1</v>
      </c>
      <c r="C78" s="22">
        <v>81.5304019876636</v>
      </c>
      <c r="D78" s="165">
        <v>0.954372303691347</v>
      </c>
      <c r="E78" s="22">
        <v>81.7459939967822</v>
      </c>
      <c r="F78" s="165">
        <v>1.37783612203742</v>
      </c>
      <c r="G78" s="22">
        <v>81.0110930195726</v>
      </c>
      <c r="H78" s="165">
        <v>1.24876206801687</v>
      </c>
      <c r="I78" s="22">
        <v>-0.734900977209648</v>
      </c>
      <c r="J78" s="165">
        <v>1.93560534118753</v>
      </c>
      <c r="K78" s="22">
        <v>83.8630246838331</v>
      </c>
      <c r="L78" s="165">
        <v>0.976134081799101</v>
      </c>
      <c r="M78" s="22">
        <v>84.4624145552909</v>
      </c>
      <c r="N78" s="165">
        <v>1.1611529548279</v>
      </c>
      <c r="O78" s="22">
        <v>82.9331848156781</v>
      </c>
      <c r="P78" s="165">
        <v>1.3871712136505</v>
      </c>
      <c r="Q78" s="22">
        <v>-1.52922973961282</v>
      </c>
      <c r="R78" s="165">
        <v>1.62532189749783</v>
      </c>
      <c r="S78" s="22">
        <v>79.8213251660934</v>
      </c>
      <c r="T78" s="165">
        <v>0.987257737607272</v>
      </c>
      <c r="U78" s="22">
        <v>81.7038137886103</v>
      </c>
      <c r="V78" s="165">
        <v>1.14997364970802</v>
      </c>
      <c r="W78" s="22">
        <v>76.4303408598955</v>
      </c>
      <c r="X78" s="165">
        <v>1.58637747008247</v>
      </c>
      <c r="Y78" s="22">
        <v>-5.27347292871482</v>
      </c>
      <c r="Z78" s="165">
        <v>1.84787391881353</v>
      </c>
      <c r="AA78" s="22">
        <v>80.593349487937</v>
      </c>
      <c r="AB78" s="165">
        <v>1.01253663043234</v>
      </c>
      <c r="AC78" s="22">
        <v>80.9963489511015</v>
      </c>
      <c r="AD78" s="165">
        <v>1.17200782058024</v>
      </c>
      <c r="AE78" s="22">
        <v>79.990403593085</v>
      </c>
      <c r="AF78" s="165">
        <v>1.45692029378408</v>
      </c>
      <c r="AG78" s="22">
        <v>-1.00594535801649</v>
      </c>
      <c r="AH78" s="165">
        <v>1.63067362302175</v>
      </c>
      <c r="AI78" s="22">
        <v>66.4400477573564</v>
      </c>
      <c r="AJ78" s="165">
        <v>1.14949422276859</v>
      </c>
      <c r="AK78" s="22">
        <v>68.1012879720923</v>
      </c>
      <c r="AL78" s="165">
        <v>1.40446579278279</v>
      </c>
      <c r="AM78" s="22">
        <v>63.7821134120176</v>
      </c>
      <c r="AN78" s="165">
        <v>1.81159423484486</v>
      </c>
      <c r="AO78" s="22">
        <v>-4.31917456007476</v>
      </c>
      <c r="AP78" s="165">
        <v>2.21204665972013</v>
      </c>
      <c r="AQ78" s="22">
        <v>1.55390663377216</v>
      </c>
      <c r="AR78" s="165">
        <v>1.47272319438711</v>
      </c>
      <c r="AS78" s="22">
        <v>1.63033340547526</v>
      </c>
      <c r="AT78" s="165">
        <v>1.32220287752021</v>
      </c>
      <c r="AU78" s="22">
        <v>2.14556609279644</v>
      </c>
      <c r="AV78" s="165">
        <v>1.26241817809709</v>
      </c>
      <c r="AW78" s="22">
        <v>3.45714953508235</v>
      </c>
      <c r="AX78" s="165">
        <v>1.46382047105068</v>
      </c>
      <c r="AY78" s="22">
        <v>2.19453417020884</v>
      </c>
      <c r="AZ78" s="165">
        <v>1.58796745075657</v>
      </c>
      <c r="BA78" s="103"/>
      <c r="BB78" s="103"/>
      <c r="BC78" s="103"/>
      <c r="BD78" s="103"/>
      <c r="BE78" s="103"/>
      <c r="BF78" s="103"/>
      <c r="BG78" s="103"/>
      <c r="BH78" s="103"/>
      <c r="BI78" s="103"/>
      <c r="BJ78" s="192"/>
    </row>
    <row customHeight="1" ht="13" r="79">
      <c r="A79" s="181" t="s">
        <v>343</v>
      </c>
      <c r="B79" s="160" t="n">
        <v>1</v>
      </c>
      <c r="C79" s="22">
        <v>88.4782917153418</v>
      </c>
      <c r="D79" s="165">
        <v>0.791904490609759</v>
      </c>
      <c r="E79" s="22">
        <v>88.8853253171593</v>
      </c>
      <c r="F79" s="165">
        <v>0.993208726721886</v>
      </c>
      <c r="G79" s="22">
        <v>87.9138940626796</v>
      </c>
      <c r="H79" s="165">
        <v>1.32539514916978</v>
      </c>
      <c r="I79" s="22">
        <v>-0.971431254479725</v>
      </c>
      <c r="J79" s="165">
        <v>1.6582967006947</v>
      </c>
      <c r="K79" s="22">
        <v>95.6798343246428</v>
      </c>
      <c r="L79" s="165">
        <v>0.4145935534225</v>
      </c>
      <c r="M79" s="22">
        <v>96.6816585500898</v>
      </c>
      <c r="N79" s="165">
        <v>0.536465083607326</v>
      </c>
      <c r="O79" s="22">
        <v>94.1146649956166</v>
      </c>
      <c r="P79" s="165">
        <v>0.722053716854145</v>
      </c>
      <c r="Q79" s="22">
        <v>-2.56699355447316</v>
      </c>
      <c r="R79" s="165">
        <v>0.898425509322223</v>
      </c>
      <c r="S79" s="22">
        <v>95.8497427860243</v>
      </c>
      <c r="T79" s="165">
        <v>0.394562048370681</v>
      </c>
      <c r="U79" s="22">
        <v>96.416242385467</v>
      </c>
      <c r="V79" s="165">
        <v>0.462215309004006</v>
      </c>
      <c r="W79" s="22">
        <v>94.9591162064683</v>
      </c>
      <c r="X79" s="165">
        <v>0.720649242312536</v>
      </c>
      <c r="Y79" s="22">
        <v>-1.45712617899872</v>
      </c>
      <c r="Z79" s="165">
        <v>0.850663832704754</v>
      </c>
      <c r="AA79" s="22">
        <v>96.512792254862</v>
      </c>
      <c r="AB79" s="165">
        <v>0.348302586151878</v>
      </c>
      <c r="AC79" s="22">
        <v>97.1704813807914</v>
      </c>
      <c r="AD79" s="165">
        <v>0.416837769440576</v>
      </c>
      <c r="AE79" s="22">
        <v>95.46270694441</v>
      </c>
      <c r="AF79" s="165">
        <v>0.637031775568343</v>
      </c>
      <c r="AG79" s="22">
        <v>-1.7077744363814</v>
      </c>
      <c r="AH79" s="165">
        <v>0.759986548346186</v>
      </c>
      <c r="AI79" s="22">
        <v>97.0787378654137</v>
      </c>
      <c r="AJ79" s="165">
        <v>0.316573065983157</v>
      </c>
      <c r="AK79" s="22">
        <v>97.9841372885999</v>
      </c>
      <c r="AL79" s="165">
        <v>0.337647962381655</v>
      </c>
      <c r="AM79" s="22">
        <v>95.8152082510121</v>
      </c>
      <c r="AN79" s="165">
        <v>0.599581877104404</v>
      </c>
      <c r="AO79" s="22">
        <v>-2.16892903758779</v>
      </c>
      <c r="AP79" s="165">
        <v>0.68924826372261</v>
      </c>
      <c r="AQ79" s="22">
        <v>3.41762871584983</v>
      </c>
      <c r="AR79" s="165">
        <v>1.20640281068028</v>
      </c>
      <c r="AS79" s="22">
        <v>2.19958772537237</v>
      </c>
      <c r="AT79" s="165">
        <v>0.696060804637688</v>
      </c>
      <c r="AU79" s="22">
        <v>1.26915658126863</v>
      </c>
      <c r="AV79" s="165">
        <v>0.582079813610717</v>
      </c>
      <c r="AW79" s="22">
        <v>1.10666951239699</v>
      </c>
      <c r="AX79" s="165">
        <v>0.576425735764665</v>
      </c>
      <c r="AY79" s="22">
        <v>1.87715598799204</v>
      </c>
      <c r="AZ79" s="165">
        <v>0.498602225083921</v>
      </c>
      <c r="BA79" s="103"/>
      <c r="BB79" s="103"/>
      <c r="BC79" s="103"/>
      <c r="BD79" s="103"/>
      <c r="BE79" s="103"/>
      <c r="BF79" s="103"/>
      <c r="BG79" s="103"/>
      <c r="BH79" s="103"/>
      <c r="BI79" s="103"/>
      <c r="BJ79" s="192"/>
    </row>
    <row customHeight="1" ht="13" r="80">
      <c r="A80" s="181" t="s">
        <v>348</v>
      </c>
      <c r="B80" s="160" t="n">
        <v>1</v>
      </c>
      <c r="C80" s="22">
        <v>87.0099921138946</v>
      </c>
      <c r="D80" s="165">
        <v>0.662642808764887</v>
      </c>
      <c r="E80" s="22">
        <v>86.7430966713252</v>
      </c>
      <c r="F80" s="165">
        <v>0.656412080656527</v>
      </c>
      <c r="G80" s="22">
        <v>89.6394827184285</v>
      </c>
      <c r="H80" s="165">
        <v>1.741932701471</v>
      </c>
      <c r="I80" s="22">
        <v>2.89638604710331</v>
      </c>
      <c r="J80" s="165">
        <v>1.69896935582004</v>
      </c>
      <c r="K80" s="22">
        <v>87.5692790787009</v>
      </c>
      <c r="L80" s="165">
        <v>0.669375940864639</v>
      </c>
      <c r="M80" s="22">
        <v>87.748193549832</v>
      </c>
      <c r="N80" s="165">
        <v>0.726854020185731</v>
      </c>
      <c r="O80" s="22">
        <v>86.3174705830775</v>
      </c>
      <c r="P80" s="165">
        <v>2.08266269342101</v>
      </c>
      <c r="Q80" s="22">
        <v>-1.43072296675453</v>
      </c>
      <c r="R80" s="165">
        <v>2.24532533538103</v>
      </c>
      <c r="S80" s="22">
        <v>80.7270108509342</v>
      </c>
      <c r="T80" s="165">
        <v>0.663701333099479</v>
      </c>
      <c r="U80" s="22">
        <v>80.4815143849999</v>
      </c>
      <c r="V80" s="165">
        <v>0.6895710298533</v>
      </c>
      <c r="W80" s="22">
        <v>83.0497508254611</v>
      </c>
      <c r="X80" s="165">
        <v>2.17301168379311</v>
      </c>
      <c r="Y80" s="22">
        <v>2.56823644046122</v>
      </c>
      <c r="Z80" s="165">
        <v>2.24117062991179</v>
      </c>
      <c r="AA80" s="22">
        <v>85.3802885298402</v>
      </c>
      <c r="AB80" s="165">
        <v>0.718620080202676</v>
      </c>
      <c r="AC80" s="22">
        <v>85.6385834573399</v>
      </c>
      <c r="AD80" s="165">
        <v>0.744040878433178</v>
      </c>
      <c r="AE80" s="22">
        <v>82.8546216585624</v>
      </c>
      <c r="AF80" s="165">
        <v>1.92013948671767</v>
      </c>
      <c r="AG80" s="22">
        <v>-2.78396179877747</v>
      </c>
      <c r="AH80" s="165">
        <v>1.9798518241639</v>
      </c>
      <c r="AI80" s="22">
        <v>85.5809194171271</v>
      </c>
      <c r="AJ80" s="165">
        <v>0.641001648680085</v>
      </c>
      <c r="AK80" s="22">
        <v>85.7573356203711</v>
      </c>
      <c r="AL80" s="165">
        <v>0.640804442604646</v>
      </c>
      <c r="AM80" s="22">
        <v>84.5666090111026</v>
      </c>
      <c r="AN80" s="165">
        <v>1.81049053187796</v>
      </c>
      <c r="AO80" s="22">
        <v>-1.19072660926849</v>
      </c>
      <c r="AP80" s="165">
        <v>1.73738218371335</v>
      </c>
      <c r="AQ80" s="22">
        <v>1.1396216876133</v>
      </c>
      <c r="AR80" s="165">
        <v>1.08212949819513</v>
      </c>
      <c r="AS80" s="22">
        <v>1.49784548476181</v>
      </c>
      <c r="AT80" s="165">
        <v>1.03472774612402</v>
      </c>
      <c r="AU80" s="22">
        <v>2.66480529623551</v>
      </c>
      <c r="AV80" s="165">
        <v>1.13662252893069</v>
      </c>
      <c r="AW80" s="22">
        <v>2.29764737138778</v>
      </c>
      <c r="AX80" s="165">
        <v>1.03333152476066</v>
      </c>
      <c r="AY80" s="22">
        <v>1.06594859590503</v>
      </c>
      <c r="AZ80" s="165">
        <v>0.949614312913887</v>
      </c>
      <c r="BA80" s="103"/>
      <c r="BB80" s="103"/>
      <c r="BC80" s="103"/>
      <c r="BD80" s="103"/>
      <c r="BE80" s="103"/>
      <c r="BF80" s="103"/>
      <c r="BG80" s="103"/>
      <c r="BH80" s="103"/>
      <c r="BI80" s="103"/>
      <c r="BJ80" s="192"/>
    </row>
    <row customHeight="1" ht="13" r="81">
      <c r="A81" s="181" t="s">
        <v>350</v>
      </c>
      <c r="B81" s="160" t="n">
        <v>1</v>
      </c>
      <c r="C81" s="22">
        <v>83.5299063429133</v>
      </c>
      <c r="D81" s="165">
        <v>1.14627380829995</v>
      </c>
      <c r="E81" s="22">
        <v>83.8480750507095</v>
      </c>
      <c r="F81" s="165">
        <v>1.23849581237315</v>
      </c>
      <c r="G81" s="22">
        <v>82.8312576769206</v>
      </c>
      <c r="H81" s="165">
        <v>1.55854183717564</v>
      </c>
      <c r="I81" s="22">
        <v>-1.01681737378884</v>
      </c>
      <c r="J81" s="165">
        <v>1.45672332061397</v>
      </c>
      <c r="K81" s="22">
        <v>84.6732827548109</v>
      </c>
      <c r="L81" s="165">
        <v>0.991464944308306</v>
      </c>
      <c r="M81" s="22">
        <v>85.1301774577946</v>
      </c>
      <c r="N81" s="165">
        <v>1.09484682160217</v>
      </c>
      <c r="O81" s="22">
        <v>83.5081631091851</v>
      </c>
      <c r="P81" s="165">
        <v>1.24828295864679</v>
      </c>
      <c r="Q81" s="22">
        <v>-1.62201434860943</v>
      </c>
      <c r="R81" s="165">
        <v>1.18366079466302</v>
      </c>
      <c r="S81" s="22">
        <v>75.9357670362665</v>
      </c>
      <c r="T81" s="165">
        <v>1.19796659097418</v>
      </c>
      <c r="U81" s="22">
        <v>76.2404163355773</v>
      </c>
      <c r="V81" s="165">
        <v>1.2664185372551</v>
      </c>
      <c r="W81" s="22">
        <v>75.2384528728616</v>
      </c>
      <c r="X81" s="165">
        <v>1.5455055744924</v>
      </c>
      <c r="Y81" s="22">
        <v>-1.00196346271562</v>
      </c>
      <c r="Z81" s="165">
        <v>1.39596212844391</v>
      </c>
      <c r="AA81" s="22">
        <v>84.5234807304969</v>
      </c>
      <c r="AB81" s="165">
        <v>1.01780560129237</v>
      </c>
      <c r="AC81" s="22">
        <v>85.1754541039892</v>
      </c>
      <c r="AD81" s="165">
        <v>1.08238887260672</v>
      </c>
      <c r="AE81" s="22">
        <v>82.6493954374547</v>
      </c>
      <c r="AF81" s="165">
        <v>1.51343466132233</v>
      </c>
      <c r="AG81" s="22">
        <v>-2.52605866653451</v>
      </c>
      <c r="AH81" s="165">
        <v>1.4241601489851</v>
      </c>
      <c r="AI81" s="22">
        <v>88.2349811839545</v>
      </c>
      <c r="AJ81" s="165">
        <v>0.875808451623863</v>
      </c>
      <c r="AK81" s="22">
        <v>89.3788386995767</v>
      </c>
      <c r="AL81" s="165">
        <v>0.942964340971824</v>
      </c>
      <c r="AM81" s="22">
        <v>84.7351530296943</v>
      </c>
      <c r="AN81" s="165">
        <v>1.27068744955677</v>
      </c>
      <c r="AO81" s="22">
        <v>-4.64368566988236</v>
      </c>
      <c r="AP81" s="165">
        <v>1.27365450373599</v>
      </c>
      <c r="AQ81" s="22">
        <v>6.16619950434287</v>
      </c>
      <c r="AR81" s="165">
        <v>1.57370297608481</v>
      </c>
      <c r="AS81" s="22">
        <v>4.09868745462383</v>
      </c>
      <c r="AT81" s="165">
        <v>1.33710826601406</v>
      </c>
      <c r="AU81" s="22">
        <v>4.63933147925141</v>
      </c>
      <c r="AV81" s="165">
        <v>1.50487976968941</v>
      </c>
      <c r="AW81" s="22">
        <v>1.92267210014002</v>
      </c>
      <c r="AX81" s="165">
        <v>1.2304655177772</v>
      </c>
      <c r="AY81" s="22">
        <v>3.40139767798537</v>
      </c>
      <c r="AZ81" s="165">
        <v>1.06292581981167</v>
      </c>
      <c r="BA81" s="103"/>
      <c r="BB81" s="103"/>
      <c r="BC81" s="103"/>
      <c r="BD81" s="103"/>
      <c r="BE81" s="103"/>
      <c r="BF81" s="103"/>
      <c r="BG81" s="103"/>
      <c r="BH81" s="103"/>
      <c r="BI81" s="103"/>
      <c r="BJ81" s="192"/>
    </row>
    <row customHeight="1" ht="13" r="82">
      <c r="A82" s="181" t="s">
        <v>352</v>
      </c>
      <c r="B82" s="160" t="n">
        <v>1</v>
      </c>
      <c r="C82" s="22">
        <v>80.7388740428085</v>
      </c>
      <c r="D82" s="165">
        <v>1.08077930287621</v>
      </c>
      <c r="E82" s="22">
        <v>80.1072783837993</v>
      </c>
      <c r="F82" s="165">
        <v>1.27322017182569</v>
      </c>
      <c r="G82" s="22">
        <v>81.902639958258</v>
      </c>
      <c r="H82" s="165">
        <v>1.30404021955379</v>
      </c>
      <c r="I82" s="22">
        <v>1.79536157445874</v>
      </c>
      <c r="J82" s="165">
        <v>1.49530680765985</v>
      </c>
      <c r="K82" s="22">
        <v>81.5449498923106</v>
      </c>
      <c r="L82" s="165">
        <v>1.07381255280303</v>
      </c>
      <c r="M82" s="22">
        <v>81.7790730168062</v>
      </c>
      <c r="N82" s="165">
        <v>1.25150471389876</v>
      </c>
      <c r="O82" s="22">
        <v>80.776404972904</v>
      </c>
      <c r="P82" s="165">
        <v>1.49735576671455</v>
      </c>
      <c r="Q82" s="22">
        <v>-1.00266804390213</v>
      </c>
      <c r="R82" s="165">
        <v>1.65099110301639</v>
      </c>
      <c r="S82" s="22">
        <v>81.0228747676138</v>
      </c>
      <c r="T82" s="165">
        <v>0.820310800828018</v>
      </c>
      <c r="U82" s="22">
        <v>81.0309579443315</v>
      </c>
      <c r="V82" s="165">
        <v>1.09124216703931</v>
      </c>
      <c r="W82" s="22">
        <v>80.7227349501006</v>
      </c>
      <c r="X82" s="165">
        <v>1.207942428173</v>
      </c>
      <c r="Y82" s="22">
        <v>-0.308222994230945</v>
      </c>
      <c r="Z82" s="165">
        <v>1.61677992857049</v>
      </c>
      <c r="AA82" s="22">
        <v>85.9988365800948</v>
      </c>
      <c r="AB82" s="165">
        <v>0.852154600153722</v>
      </c>
      <c r="AC82" s="22">
        <v>86.0134780622108</v>
      </c>
      <c r="AD82" s="165">
        <v>1.0147977581</v>
      </c>
      <c r="AE82" s="22">
        <v>85.7842280020272</v>
      </c>
      <c r="AF82" s="165">
        <v>1.14291058829228</v>
      </c>
      <c r="AG82" s="22">
        <v>-0.229250060183617</v>
      </c>
      <c r="AH82" s="165">
        <v>1.28596436275922</v>
      </c>
      <c r="AI82" s="22">
        <v>83.0442259353724</v>
      </c>
      <c r="AJ82" s="165">
        <v>0.943283105533843</v>
      </c>
      <c r="AK82" s="22">
        <v>83.160375019529</v>
      </c>
      <c r="AL82" s="165">
        <v>1.08697159711251</v>
      </c>
      <c r="AM82" s="22">
        <v>82.9759086116353</v>
      </c>
      <c r="AN82" s="165">
        <v>1.22787348591904</v>
      </c>
      <c r="AO82" s="22">
        <v>-0.184466407893666</v>
      </c>
      <c r="AP82" s="165">
        <v>1.43237039633872</v>
      </c>
      <c r="AQ82" s="22">
        <v>0.757363188909352</v>
      </c>
      <c r="AR82" s="165">
        <v>1.49654883154778</v>
      </c>
      <c r="AS82" s="22">
        <v>0.674364250617131</v>
      </c>
      <c r="AT82" s="165">
        <v>1.4598964012638</v>
      </c>
      <c r="AU82" s="22">
        <v>3.49533647940078</v>
      </c>
      <c r="AV82" s="165">
        <v>1.12175787206699</v>
      </c>
      <c r="AW82" s="22">
        <v>3.06257468698826</v>
      </c>
      <c r="AX82" s="165">
        <v>1.18721025410958</v>
      </c>
      <c r="AY82" s="22">
        <v>4.16747662560299</v>
      </c>
      <c r="AZ82" s="165">
        <v>1.26375429645513</v>
      </c>
      <c r="BA82" s="103"/>
      <c r="BB82" s="103"/>
      <c r="BC82" s="103"/>
      <c r="BD82" s="103"/>
      <c r="BE82" s="103"/>
      <c r="BF82" s="103"/>
      <c r="BG82" s="103"/>
      <c r="BH82" s="103"/>
      <c r="BI82" s="103"/>
      <c r="BJ82" s="192"/>
    </row>
    <row customHeight="1" ht="13" r="83">
      <c r="A83" s="181" t="s">
        <v>353</v>
      </c>
      <c r="B83" s="160" t="n">
        <v>1</v>
      </c>
      <c r="C83" s="22">
        <v>74.8222042815462</v>
      </c>
      <c r="D83" s="165">
        <v>1.7146378401043</v>
      </c>
      <c r="E83" s="22">
        <v>76.0018444166563</v>
      </c>
      <c r="F83" s="165">
        <v>1.67613415154931</v>
      </c>
      <c r="G83" s="22">
        <v>66.795405810676</v>
      </c>
      <c r="H83" s="165">
        <v>3.97485793082932</v>
      </c>
      <c r="I83" s="22">
        <v>-9.2064386059803</v>
      </c>
      <c r="J83" s="165">
        <v>3.89354524566134</v>
      </c>
      <c r="K83" s="22">
        <v>90.5699370754791</v>
      </c>
      <c r="L83" s="165">
        <v>0.919142617530711</v>
      </c>
      <c r="M83" s="22">
        <v>91.0542998625509</v>
      </c>
      <c r="N83" s="165">
        <v>0.970249938853349</v>
      </c>
      <c r="O83" s="22">
        <v>87.2071160958309</v>
      </c>
      <c r="P83" s="165">
        <v>2.08757021664981</v>
      </c>
      <c r="Q83" s="22">
        <v>-3.84718376672006</v>
      </c>
      <c r="R83" s="165">
        <v>2.20135701997068</v>
      </c>
      <c r="S83" s="22">
        <v>90.4818370932198</v>
      </c>
      <c r="T83" s="165">
        <v>0.903039239192199</v>
      </c>
      <c r="U83" s="22">
        <v>90.9254391612308</v>
      </c>
      <c r="V83" s="165">
        <v>0.801975249136447</v>
      </c>
      <c r="W83" s="22">
        <v>87.77133828747</v>
      </c>
      <c r="X83" s="165">
        <v>3.53809626453543</v>
      </c>
      <c r="Y83" s="22">
        <v>-3.15410087376087</v>
      </c>
      <c r="Z83" s="165">
        <v>3.4990462014292</v>
      </c>
      <c r="AA83" s="22">
        <v>93.3005863602498</v>
      </c>
      <c r="AB83" s="165">
        <v>0.754513362376093</v>
      </c>
      <c r="AC83" s="22">
        <v>94.0685806580531</v>
      </c>
      <c r="AD83" s="165">
        <v>0.706844085412731</v>
      </c>
      <c r="AE83" s="22">
        <v>88.0206321604563</v>
      </c>
      <c r="AF83" s="165">
        <v>2.53284209501636</v>
      </c>
      <c r="AG83" s="22">
        <v>-6.04794849759681</v>
      </c>
      <c r="AH83" s="165">
        <v>2.53825472963478</v>
      </c>
      <c r="AI83" s="22">
        <v>91.1817207200366</v>
      </c>
      <c r="AJ83" s="165">
        <v>0.752673718092788</v>
      </c>
      <c r="AK83" s="22">
        <v>91.9391339755846</v>
      </c>
      <c r="AL83" s="165">
        <v>0.747841524879117</v>
      </c>
      <c r="AM83" s="22">
        <v>85.9519454156808</v>
      </c>
      <c r="AN83" s="165">
        <v>2.54946745770348</v>
      </c>
      <c r="AO83" s="22">
        <v>-5.98718855990383</v>
      </c>
      <c r="AP83" s="165">
        <v>2.66844511471461</v>
      </c>
      <c r="AQ83" s="22">
        <v>-1.60429445950948</v>
      </c>
      <c r="AR83" s="165">
        <v>2.42180660969286</v>
      </c>
      <c r="AS83" s="22">
        <v>-0.567509462960516</v>
      </c>
      <c r="AT83" s="165">
        <v>1.37932102641509</v>
      </c>
      <c r="AU83" s="22">
        <v>-0.621630623901012</v>
      </c>
      <c r="AV83" s="165">
        <v>1.20853824713938</v>
      </c>
      <c r="AW83" s="22">
        <v>-0.529095763271513</v>
      </c>
      <c r="AX83" s="165">
        <v>1.00446616038701</v>
      </c>
      <c r="AY83" s="22">
        <v>-1.28545772287677</v>
      </c>
      <c r="AZ83" s="165">
        <v>1.13480726383389</v>
      </c>
      <c r="BA83" s="103"/>
      <c r="BB83" s="103"/>
      <c r="BC83" s="103"/>
      <c r="BD83" s="103"/>
      <c r="BE83" s="103"/>
      <c r="BF83" s="103"/>
      <c r="BG83" s="103"/>
      <c r="BH83" s="103"/>
      <c r="BI83" s="103"/>
      <c r="BJ83" s="192"/>
    </row>
    <row customHeight="1" ht="13" r="84">
      <c r="A84" s="77" t="s">
        <v>364</v>
      </c>
      <c r="B84" s="161" t="n">
        <v>1</v>
      </c>
      <c r="C84" s="51">
        <v>82.4865667366349</v>
      </c>
      <c r="D84" s="169">
        <v>0.324629205693812</v>
      </c>
      <c r="E84" s="51">
        <v>82.4257609814126</v>
      </c>
      <c r="F84" s="169">
        <v>0.354931507926711</v>
      </c>
      <c r="G84" s="51">
        <v>83.1725558101081</v>
      </c>
      <c r="H84" s="169">
        <v>0.595413117421408</v>
      </c>
      <c r="I84" s="51">
        <v>0.746794828695521</v>
      </c>
      <c r="J84" s="169">
        <v>0.622283831711755</v>
      </c>
      <c r="K84" s="51">
        <v>83.4025061533122</v>
      </c>
      <c r="L84" s="169">
        <v>0.298218068388065</v>
      </c>
      <c r="M84" s="51">
        <v>83.758690639773</v>
      </c>
      <c r="N84" s="169">
        <v>0.328224654334584</v>
      </c>
      <c r="O84" s="51">
        <v>82.6744521820009</v>
      </c>
      <c r="P84" s="169">
        <v>0.576194759675027</v>
      </c>
      <c r="Q84" s="51">
        <v>-1.08423845777207</v>
      </c>
      <c r="R84" s="169">
        <v>0.615228536483233</v>
      </c>
      <c r="S84" s="51">
        <v>81.4888651099369</v>
      </c>
      <c r="T84" s="169">
        <v>0.281915902952201</v>
      </c>
      <c r="U84" s="51">
        <v>81.9305237884269</v>
      </c>
      <c r="V84" s="169">
        <v>0.307768368121998</v>
      </c>
      <c r="W84" s="51">
        <v>80.9184667528906</v>
      </c>
      <c r="X84" s="169">
        <v>0.639755668569071</v>
      </c>
      <c r="Y84" s="51">
        <v>-1.0120570355363</v>
      </c>
      <c r="Z84" s="169">
        <v>0.667556502806006</v>
      </c>
      <c r="AA84" s="51">
        <v>86.0453927236536</v>
      </c>
      <c r="AB84" s="169">
        <v>0.258145040945088</v>
      </c>
      <c r="AC84" s="51">
        <v>86.4876166177968</v>
      </c>
      <c r="AD84" s="169">
        <v>0.280710875689886</v>
      </c>
      <c r="AE84" s="51">
        <v>84.5362429334439</v>
      </c>
      <c r="AF84" s="169">
        <v>0.558472427045697</v>
      </c>
      <c r="AG84" s="51">
        <v>-1.95137368435297</v>
      </c>
      <c r="AH84" s="169">
        <v>0.58506183365204</v>
      </c>
      <c r="AI84" s="51">
        <v>84.2489838170759</v>
      </c>
      <c r="AJ84" s="169">
        <v>0.255217974188948</v>
      </c>
      <c r="AK84" s="51">
        <v>84.8348689013055</v>
      </c>
      <c r="AL84" s="169">
        <v>0.280822924839499</v>
      </c>
      <c r="AM84" s="51">
        <v>82.8305325369318</v>
      </c>
      <c r="AN84" s="169">
        <v>0.560202032249613</v>
      </c>
      <c r="AO84" s="51">
        <v>-2.00433636437372</v>
      </c>
      <c r="AP84" s="169">
        <v>0.593694723171651</v>
      </c>
      <c r="AQ84" s="51">
        <v>7.45821058208563</v>
      </c>
      <c r="AR84" s="169">
        <v>0.451039771829637</v>
      </c>
      <c r="AS84" s="51">
        <v>3.58975656184584</v>
      </c>
      <c r="AT84" s="169">
        <v>0.406519752579049</v>
      </c>
      <c r="AU84" s="51">
        <v>2.90585010826017</v>
      </c>
      <c r="AV84" s="169">
        <v>0.370221875210312</v>
      </c>
      <c r="AW84" s="51">
        <v>2.4135794561297</v>
      </c>
      <c r="AX84" s="169">
        <v>0.332077529298929</v>
      </c>
      <c r="AY84" s="51">
        <v>2.5978728837537</v>
      </c>
      <c r="AZ84" s="169">
        <v>0.333914164611869</v>
      </c>
      <c r="BA84" s="103"/>
      <c r="BB84" s="103"/>
      <c r="BC84" s="103"/>
      <c r="BD84" s="103"/>
      <c r="BE84" s="103"/>
      <c r="BF84" s="103"/>
      <c r="BG84" s="103"/>
      <c r="BH84" s="103"/>
      <c r="BI84" s="103"/>
      <c r="BJ84" s="192"/>
    </row>
    <row customHeight="1" ht="13" r="85">
      <c r="A85" s="181" t="s">
        <v>65</v>
      </c>
      <c r="B85" s="160" t="n">
        <v>1</v>
      </c>
      <c r="C85" s="22">
        <v>87.7913906931769</v>
      </c>
      <c r="D85" s="165">
        <v>1.12531863389071</v>
      </c>
      <c r="E85" s="22">
        <v>88.0454222482059</v>
      </c>
      <c r="F85" s="165">
        <v>1.21556467462252</v>
      </c>
      <c r="G85" s="22">
        <v>85.8633236433933</v>
      </c>
      <c r="H85" s="165">
        <v>2.1224553901144</v>
      </c>
      <c r="I85" s="22">
        <v>-2.18209860481255</v>
      </c>
      <c r="J85" s="165">
        <v>2.28640834112283</v>
      </c>
      <c r="K85" s="22">
        <v>83.6005165640127</v>
      </c>
      <c r="L85" s="165">
        <v>1.14454451781894</v>
      </c>
      <c r="M85" s="22">
        <v>83.5389673290883</v>
      </c>
      <c r="N85" s="165">
        <v>1.27931405905056</v>
      </c>
      <c r="O85" s="22">
        <v>83.7460884922292</v>
      </c>
      <c r="P85" s="165">
        <v>2.66165953799155</v>
      </c>
      <c r="Q85" s="22">
        <v>0.207121163140954</v>
      </c>
      <c r="R85" s="165">
        <v>3.01207368952965</v>
      </c>
      <c r="S85" s="22">
        <v>81.92190647972</v>
      </c>
      <c r="T85" s="165">
        <v>1.11076262281025</v>
      </c>
      <c r="U85" s="22">
        <v>81.9564500997129</v>
      </c>
      <c r="V85" s="165">
        <v>1.24223790739963</v>
      </c>
      <c r="W85" s="22">
        <v>81.8059234144316</v>
      </c>
      <c r="X85" s="165">
        <v>2.5521831957131</v>
      </c>
      <c r="Y85" s="22">
        <v>-0.150526685281235</v>
      </c>
      <c r="Z85" s="165">
        <v>2.9096160329696</v>
      </c>
      <c r="AA85" s="22">
        <v>87.8565898260141</v>
      </c>
      <c r="AB85" s="165">
        <v>0.981467432403548</v>
      </c>
      <c r="AC85" s="22">
        <v>88.0455756101806</v>
      </c>
      <c r="AD85" s="165">
        <v>1.08589881540503</v>
      </c>
      <c r="AE85" s="22">
        <v>86.3560140026132</v>
      </c>
      <c r="AF85" s="165">
        <v>2.36519332990625</v>
      </c>
      <c r="AG85" s="22">
        <v>-1.68956160756743</v>
      </c>
      <c r="AH85" s="165">
        <v>2.62918987051725</v>
      </c>
      <c r="AI85" s="22">
        <v>87.5660834397864</v>
      </c>
      <c r="AJ85" s="165">
        <v>0.901692946963994</v>
      </c>
      <c r="AK85" s="22">
        <v>87.9337590049334</v>
      </c>
      <c r="AL85" s="165">
        <v>0.956627876944463</v>
      </c>
      <c r="AM85" s="22">
        <v>84.8365054737128</v>
      </c>
      <c r="AN85" s="165">
        <v>2.31112760594827</v>
      </c>
      <c r="AO85" s="22">
        <v>-3.09725353122062</v>
      </c>
      <c r="AP85" s="165">
        <v>2.43999588789999</v>
      </c>
      <c r="AQ85" s="22">
        <v>11.2163688593971</v>
      </c>
      <c r="AR85" s="165">
        <v>1.78450987353948</v>
      </c>
      <c r="AS85" s="22">
        <v>0.823907990385109</v>
      </c>
      <c r="AT85" s="165">
        <v>1.72973746586338</v>
      </c>
      <c r="AU85" s="22">
        <v>-0.0787267436628554</v>
      </c>
      <c r="AV85" s="165">
        <v>1.62332099343452</v>
      </c>
      <c r="AW85" s="22">
        <v>-0.515079253157609</v>
      </c>
      <c r="AX85" s="165">
        <v>1.27766294267711</v>
      </c>
      <c r="AY85" s="22">
        <v>0.383598764174153</v>
      </c>
      <c r="AZ85" s="165">
        <v>1.16330893971291</v>
      </c>
      <c r="BA85" s="103"/>
      <c r="BB85" s="103"/>
      <c r="BC85" s="103"/>
      <c r="BD85" s="103"/>
      <c r="BE85" s="103"/>
      <c r="BF85" s="103"/>
      <c r="BG85" s="103"/>
      <c r="BH85" s="103"/>
      <c r="BI85" s="103"/>
      <c r="BJ85" s="192"/>
    </row>
    <row customHeight="1" ht="13" r="86">
      <c r="A86" s="181" t="s">
        <v>361</v>
      </c>
      <c r="B86" s="160" t="n">
        <v>1</v>
      </c>
      <c r="C86" s="22">
        <v>95.8214999006076</v>
      </c>
      <c r="D86" s="165">
        <v>0.782190936249127</v>
      </c>
      <c r="E86" s="22">
        <v>96.4459559316937</v>
      </c>
      <c r="F86" s="165">
        <v>0.755265829875539</v>
      </c>
      <c r="G86" s="22">
        <v>92.9932823504477</v>
      </c>
      <c r="H86" s="165">
        <v>2.23599545030218</v>
      </c>
      <c r="I86" s="22">
        <v>-3.45267358124597</v>
      </c>
      <c r="J86" s="165">
        <v>2.25573189759687</v>
      </c>
      <c r="K86" s="22">
        <v>91.2885710723225</v>
      </c>
      <c r="L86" s="165">
        <v>1.09188255052128</v>
      </c>
      <c r="M86" s="22">
        <v>91.2417303132185</v>
      </c>
      <c r="N86" s="165">
        <v>1.18682568461408</v>
      </c>
      <c r="O86" s="22">
        <v>91.7881034127086</v>
      </c>
      <c r="P86" s="165">
        <v>2.25438955746198</v>
      </c>
      <c r="Q86" s="22">
        <v>0.546373099490083</v>
      </c>
      <c r="R86" s="165">
        <v>2.48858387221737</v>
      </c>
      <c r="S86" s="22">
        <v>88.4539096833558</v>
      </c>
      <c r="T86" s="165">
        <v>1.26317677767482</v>
      </c>
      <c r="U86" s="22">
        <v>88.0115144217668</v>
      </c>
      <c r="V86" s="165">
        <v>1.32599890074648</v>
      </c>
      <c r="W86" s="22">
        <v>90.3841874077719</v>
      </c>
      <c r="X86" s="165">
        <v>1.91877113702709</v>
      </c>
      <c r="Y86" s="22">
        <v>2.37267298600514</v>
      </c>
      <c r="Z86" s="165">
        <v>1.82601794472</v>
      </c>
      <c r="AA86" s="22">
        <v>92.3329379216072</v>
      </c>
      <c r="AB86" s="165">
        <v>0.961871939228028</v>
      </c>
      <c r="AC86" s="22">
        <v>92.1775690154309</v>
      </c>
      <c r="AD86" s="165">
        <v>1.04819016781467</v>
      </c>
      <c r="AE86" s="22">
        <v>93.089975868037</v>
      </c>
      <c r="AF86" s="165">
        <v>1.62177493809549</v>
      </c>
      <c r="AG86" s="22">
        <v>0.912406852606054</v>
      </c>
      <c r="AH86" s="165">
        <v>1.68712459327814</v>
      </c>
      <c r="AI86" s="22">
        <v>90.9709704953375</v>
      </c>
      <c r="AJ86" s="165">
        <v>1.01898558348301</v>
      </c>
      <c r="AK86" s="22">
        <v>91.2830894373459</v>
      </c>
      <c r="AL86" s="165">
        <v>0.988581460223334</v>
      </c>
      <c r="AM86" s="22">
        <v>89.6632160274225</v>
      </c>
      <c r="AN86" s="165">
        <v>2.23548574861067</v>
      </c>
      <c r="AO86" s="22">
        <v>-1.61987340992344</v>
      </c>
      <c r="AP86" s="165">
        <v>2.10075042047948</v>
      </c>
      <c r="AQ86" s="22">
        <v>15.8610579089356</v>
      </c>
      <c r="AR86" s="165">
        <v>2.45731602236126</v>
      </c>
      <c r="AS86" s="22">
        <v>11.0258948849242</v>
      </c>
      <c r="AT86" s="165">
        <v>2.74124216667614</v>
      </c>
      <c r="AU86" s="22">
        <v>13.7860090164582</v>
      </c>
      <c r="AV86" s="165">
        <v>2.33485806176516</v>
      </c>
      <c r="AW86" s="22">
        <v>9.93471273915451</v>
      </c>
      <c r="AX86" s="165">
        <v>1.80232294073513</v>
      </c>
      <c r="AY86" s="22">
        <v>8.24962459255121</v>
      </c>
      <c r="AZ86" s="165">
        <v>2.02988120414827</v>
      </c>
      <c r="BA86" s="103"/>
      <c r="BB86" s="103"/>
      <c r="BC86" s="103"/>
      <c r="BD86" s="103"/>
      <c r="BE86" s="103"/>
      <c r="BF86" s="103"/>
      <c r="BG86" s="103"/>
      <c r="BH86" s="103"/>
      <c r="BI86" s="103"/>
      <c r="BJ86" s="192"/>
    </row>
    <row customHeight="1" ht="13" r="87">
      <c r="A87" s="187" t="s">
        <v>362</v>
      </c>
      <c r="B87" s="175" t="n">
        <v>1</v>
      </c>
      <c r="C87" s="172">
        <v>83.2056474831969</v>
      </c>
      <c r="D87" s="173">
        <v>1.48412285174508</v>
      </c>
      <c r="E87" s="172">
        <v>82.9775677391374</v>
      </c>
      <c r="F87" s="173">
        <v>1.58627803824006</v>
      </c>
      <c r="G87" s="172">
        <v>85.3030180304876</v>
      </c>
      <c r="H87" s="173">
        <v>2.95374691942219</v>
      </c>
      <c r="I87" s="172">
        <v>2.32545029135022</v>
      </c>
      <c r="J87" s="173">
        <v>3.17131537185548</v>
      </c>
      <c r="K87" s="172">
        <v>85.2888203972905</v>
      </c>
      <c r="L87" s="173">
        <v>1.39555991523195</v>
      </c>
      <c r="M87" s="172">
        <v>84.4751766181753</v>
      </c>
      <c r="N87" s="173">
        <v>1.50337361671277</v>
      </c>
      <c r="O87" s="172">
        <v>92.3544710959046</v>
      </c>
      <c r="P87" s="173">
        <v>2.52121930665952</v>
      </c>
      <c r="Q87" s="172">
        <v>7.87929447772932</v>
      </c>
      <c r="R87" s="173">
        <v>2.88843416064578</v>
      </c>
      <c r="S87" s="172">
        <v>91.2050398886644</v>
      </c>
      <c r="T87" s="173">
        <v>0.98995725907046</v>
      </c>
      <c r="U87" s="172">
        <v>90.5979173088231</v>
      </c>
      <c r="V87" s="173">
        <v>1.0562935007489</v>
      </c>
      <c r="W87" s="172">
        <v>96.3605487150688</v>
      </c>
      <c r="X87" s="173">
        <v>1.05156630241644</v>
      </c>
      <c r="Y87" s="172">
        <v>5.76263140624569</v>
      </c>
      <c r="Z87" s="173">
        <v>1.360280254909</v>
      </c>
      <c r="AA87" s="172">
        <v>89.9624612415255</v>
      </c>
      <c r="AB87" s="173">
        <v>0.937427959048317</v>
      </c>
      <c r="AC87" s="172">
        <v>90.561143716426</v>
      </c>
      <c r="AD87" s="173">
        <v>0.957790359655064</v>
      </c>
      <c r="AE87" s="172">
        <v>85.0029076747935</v>
      </c>
      <c r="AF87" s="173">
        <v>3.655949684339</v>
      </c>
      <c r="AG87" s="172">
        <v>-5.55823604163253</v>
      </c>
      <c r="AH87" s="173">
        <v>3.74184531242765</v>
      </c>
      <c r="AI87" s="172">
        <v>86.1607175592424</v>
      </c>
      <c r="AJ87" s="173">
        <v>1.46383737594114</v>
      </c>
      <c r="AK87" s="172">
        <v>85.8081059202729</v>
      </c>
      <c r="AL87" s="173">
        <v>1.50325199865452</v>
      </c>
      <c r="AM87" s="172">
        <v>89.3103900163385</v>
      </c>
      <c r="AN87" s="173">
        <v>2.62259875235632</v>
      </c>
      <c r="AO87" s="172">
        <v>3.50228409606569</v>
      </c>
      <c r="AP87" s="173">
        <v>2.58924422011676</v>
      </c>
      <c r="AQ87" s="172">
        <v>11.2939616008973</v>
      </c>
      <c r="AR87" s="173">
        <v>2.59931697530395</v>
      </c>
      <c r="AS87" s="172">
        <v>6.22754465097307</v>
      </c>
      <c r="AT87" s="173">
        <v>2.0112698460232</v>
      </c>
      <c r="AU87" s="172">
        <v>3.40761964177386</v>
      </c>
      <c r="AV87" s="173">
        <v>1.71297563494937</v>
      </c>
      <c r="AW87" s="172">
        <v>5.74387006134518</v>
      </c>
      <c r="AX87" s="173">
        <v>1.43740938411927</v>
      </c>
      <c r="AY87" s="172">
        <v>5.73087633540121</v>
      </c>
      <c r="AZ87" s="173">
        <v>1.90750038697487</v>
      </c>
      <c r="BA87" s="174"/>
      <c r="BB87" s="174"/>
      <c r="BC87" s="174"/>
      <c r="BD87" s="174"/>
      <c r="BE87" s="174"/>
      <c r="BF87" s="174"/>
      <c r="BG87" s="174"/>
      <c r="BH87" s="174"/>
      <c r="BI87" s="174"/>
      <c r="BJ87" s="197"/>
    </row>
    <row customHeight="1" ht="13" r="88">
      <c r="A88" s="181"/>
      <c r="B88" s="162"/>
      <c r="C88" s="22" t="inlineStr">
        <is>
          <t>b.meanpct.d_tt4g64aagree</t>
        </is>
      </c>
      <c r="D88" s="165" t="inlineStr">
        <is>
          <t>se.meanpct.d_tt4g64aagree</t>
        </is>
      </c>
      <c r="E88" s="22" t="inlineStr">
        <is>
          <t>b.meanpct.d_tt4g64aagree..gender..Female</t>
        </is>
      </c>
      <c r="F88" s="165" t="inlineStr">
        <is>
          <t>se.meanpct.d_tt4g64aagree..gender..Female</t>
        </is>
      </c>
      <c r="G88" s="22" t="inlineStr">
        <is>
          <t>b.meanpct.d_tt4g64aagree..gender..Male</t>
        </is>
      </c>
      <c r="H88" s="165" t="inlineStr">
        <is>
          <t>se.meanpct.d_tt4g64aagree..gender..Male</t>
        </is>
      </c>
      <c r="I88" s="22" t="inlineStr">
        <is>
          <t>b.meanpct.d_tt4g64aagree..gender..(Male-Female)</t>
        </is>
      </c>
      <c r="J88" s="165" t="inlineStr">
        <is>
          <t>se.meanpct.d_tt4g64aagree..gender..(Male-Female)</t>
        </is>
      </c>
      <c r="K88" s="22" t="inlineStr">
        <is>
          <t>b.meanpct.d_tt4g64gagree</t>
        </is>
      </c>
      <c r="L88" s="165" t="inlineStr">
        <is>
          <t>se.meanpct.d_tt4g64gagree</t>
        </is>
      </c>
      <c r="M88" s="22" t="inlineStr">
        <is>
          <t>b.meanpct.d_tt4g64gagree..gender..Female</t>
        </is>
      </c>
      <c r="N88" s="165" t="inlineStr">
        <is>
          <t>se.meanpct.d_tt4g64gagree..gender..Female</t>
        </is>
      </c>
      <c r="O88" s="22" t="inlineStr">
        <is>
          <t>b.meanpct.d_tt4g64gagree..gender..Male</t>
        </is>
      </c>
      <c r="P88" s="165" t="inlineStr">
        <is>
          <t>se.meanpct.d_tt4g64gagree..gender..Male</t>
        </is>
      </c>
      <c r="Q88" s="22" t="inlineStr">
        <is>
          <t>b.meanpct.d_tt4g64gagree..gender..(Male-Female)</t>
        </is>
      </c>
      <c r="R88" s="165" t="inlineStr">
        <is>
          <t>se.meanpct.d_tt4g64gagree..gender..(Male-Female)</t>
        </is>
      </c>
      <c r="S88" s="22" t="inlineStr">
        <is>
          <t>b.meanpct.d_tt4g64iagree</t>
        </is>
      </c>
      <c r="T88" s="165" t="inlineStr">
        <is>
          <t>se.meanpct.d_tt4g64iagree</t>
        </is>
      </c>
      <c r="U88" s="22" t="inlineStr">
        <is>
          <t>b.meanpct.d_tt4g64iagree..gender..Female</t>
        </is>
      </c>
      <c r="V88" s="165" t="inlineStr">
        <is>
          <t>se.meanpct.d_tt4g64iagree..gender..Female</t>
        </is>
      </c>
      <c r="W88" s="22" t="inlineStr">
        <is>
          <t>b.meanpct.d_tt4g64iagree..gender..Male</t>
        </is>
      </c>
      <c r="X88" s="165" t="inlineStr">
        <is>
          <t>se.meanpct.d_tt4g64iagree..gender..Male</t>
        </is>
      </c>
      <c r="Y88" s="22" t="inlineStr">
        <is>
          <t>b.meanpct.d_tt4g64iagree..gender..(Male-Female)</t>
        </is>
      </c>
      <c r="Z88" s="165" t="inlineStr">
        <is>
          <t>se.meanpct.d_tt4g64iagree..gender..(Male-Female)</t>
        </is>
      </c>
      <c r="AA88" s="22" t="inlineStr">
        <is>
          <t>b.meanpct.d_tt4g64jagree</t>
        </is>
      </c>
      <c r="AB88" s="165" t="inlineStr">
        <is>
          <t>se.meanpct.d_tt4g64jagree</t>
        </is>
      </c>
      <c r="AC88" s="22" t="inlineStr">
        <is>
          <t>b.meanpct.d_tt4g64jagree..gender..Female</t>
        </is>
      </c>
      <c r="AD88" s="165" t="inlineStr">
        <is>
          <t>se.meanpct.d_tt4g64jagree..gender..Female</t>
        </is>
      </c>
      <c r="AE88" s="22" t="inlineStr">
        <is>
          <t>b.meanpct.d_tt4g64jagree..gender..Male</t>
        </is>
      </c>
      <c r="AF88" s="165" t="inlineStr">
        <is>
          <t>se.meanpct.d_tt4g64jagree..gender..Male</t>
        </is>
      </c>
      <c r="AG88" s="22" t="inlineStr">
        <is>
          <t>b.meanpct.d_tt4g64jagree..gender..(Male-Female)</t>
        </is>
      </c>
      <c r="AH88" s="165" t="inlineStr">
        <is>
          <t>se.meanpct.d_tt4g64jagree..gender..(Male-Female)</t>
        </is>
      </c>
      <c r="AI88" s="22" t="inlineStr">
        <is>
          <t>b.meanpct.d_tt4g64kagree</t>
        </is>
      </c>
      <c r="AJ88" s="165" t="inlineStr">
        <is>
          <t>se.meanpct.d_tt4g64kagree</t>
        </is>
      </c>
      <c r="AK88" s="22" t="inlineStr">
        <is>
          <t>b.meanpct.d_tt4g64kagree..gender..Female</t>
        </is>
      </c>
      <c r="AL88" s="165" t="inlineStr">
        <is>
          <t>se.meanpct.d_tt4g64kagree..gender..Female</t>
        </is>
      </c>
      <c r="AM88" s="22" t="inlineStr">
        <is>
          <t>b.meanpct.d_tt4g64kagree..gender..Male</t>
        </is>
      </c>
      <c r="AN88" s="165" t="inlineStr">
        <is>
          <t>se.meanpct.d_tt4g64kagree..gender..Male</t>
        </is>
      </c>
      <c r="AO88" s="22" t="inlineStr">
        <is>
          <t>b.meanpct.d_tt4g64kagree..gender..(Male-Female)</t>
        </is>
      </c>
      <c r="AP88" s="165" t="inlineStr">
        <is>
          <t>se.meanpct.d_tt4g64kagree..gender..(Male-Female)</t>
        </is>
      </c>
      <c r="AQ88" s="103" t="inlineStr">
        <is>
          <t>b.(meanpct.d_tt4g64aagree_isc1)-(meanpct.d_tt4g64aagree_isc2)</t>
        </is>
      </c>
      <c r="AR88" s="103" t="inlineStr">
        <is>
          <t>se.(meanpct.d_tt4g64aagree_isc1)-(meanpct.d_tt4g64aagree_isc2)</t>
        </is>
      </c>
      <c r="AS88" s="103" t="inlineStr">
        <is>
          <t>b.(meanpct.d_tt4g64gagree_isc1)-(meanpct.d_tt4g64gagree_isc2)</t>
        </is>
      </c>
      <c r="AT88" s="103" t="inlineStr">
        <is>
          <t>se.(meanpct.d_tt4g64gagree_isc1)-(meanpct.d_tt4g64gagree_isc2)</t>
        </is>
      </c>
      <c r="AU88" s="103" t="inlineStr">
        <is>
          <t>b.(meanpct.d_tt4g64iagree_isc1)-(meanpct.d_tt4g64iagree_isc2)</t>
        </is>
      </c>
      <c r="AV88" s="103" t="inlineStr">
        <is>
          <t>se.(meanpct.d_tt4g64iagree_isc1)-(meanpct.d_tt4g64iagree_isc2)</t>
        </is>
      </c>
      <c r="AW88" s="103" t="inlineStr">
        <is>
          <t>b.(meanpct.d_tt4g64jagree_isc1)-(meanpct.d_tt4g64jagree_isc2)</t>
        </is>
      </c>
      <c r="AX88" s="103" t="inlineStr">
        <is>
          <t>se.(meanpct.d_tt4g64jagree_isc1)-(meanpct.d_tt4g64jagree_isc2)</t>
        </is>
      </c>
      <c r="AY88" s="103" t="inlineStr">
        <is>
          <t>b.(meanpct.d_tt4g64kagree_isc1)-(meanpct.d_tt4g64kagree_isc2)</t>
        </is>
      </c>
      <c r="AZ88" s="103" t="inlineStr">
        <is>
          <t>se.(meanpct.d_tt4g64kagree_isc1)-(meanpct.d_tt4g64kagree_isc2)</t>
        </is>
      </c>
      <c r="BA88" s="22" t="inlineStr">
        <is>
          <t>b.(meanpct.d_tt4g64aagree_isc3)-(meanpct.d_tt4g64aagree_isc2)</t>
        </is>
      </c>
      <c r="BB88" s="165" t="inlineStr">
        <is>
          <t>se.(meanpct.d_tt4g64aagree_isc3)-(meanpct.d_tt4g64aagree_isc2)</t>
        </is>
      </c>
      <c r="BC88" s="22" t="inlineStr">
        <is>
          <t>b.(meanpct.d_tt4g64gagree_isc3)-(meanpct.d_tt4g64gagree_isc2)</t>
        </is>
      </c>
      <c r="BD88" s="165" t="inlineStr">
        <is>
          <t>se.(meanpct.d_tt4g64gagree_isc3)-(meanpct.d_tt4g64gagree_isc2)</t>
        </is>
      </c>
      <c r="BE88" s="22" t="inlineStr">
        <is>
          <t>b.(meanpct.d_tt4g64iagree_isc3)-(meanpct.d_tt4g64iagree_isc2)</t>
        </is>
      </c>
      <c r="BF88" s="165" t="inlineStr">
        <is>
          <t>se.(meanpct.d_tt4g64iagree_isc3)-(meanpct.d_tt4g64iagree_isc2)</t>
        </is>
      </c>
      <c r="BG88" s="22" t="inlineStr">
        <is>
          <t>b.(meanpct.d_tt4g64jagree_isc3)-(meanpct.d_tt4g64jagree_isc2)</t>
        </is>
      </c>
      <c r="BH88" s="165" t="inlineStr">
        <is>
          <t>se.(meanpct.d_tt4g64jagree_isc3)-(meanpct.d_tt4g64jagree_isc2)</t>
        </is>
      </c>
      <c r="BI88" s="22" t="inlineStr">
        <is>
          <t>b.(meanpct.d_tt4g64kagree_isc3)-(meanpct.d_tt4g64kagree_isc2)</t>
        </is>
      </c>
      <c r="BJ88" s="189" t="inlineStr">
        <is>
          <t>se.(meanpct.d_tt4g64kagree_isc3)-(meanpct.d_tt4g64kagree_isc2)</t>
        </is>
      </c>
    </row>
    <row customHeight="1" ht="13" r="89">
      <c r="A89" s="181" t="s">
        <v>319</v>
      </c>
      <c r="B89" s="162" t="n">
        <v>3</v>
      </c>
      <c r="C89" s="22">
        <v>80.2042657758074</v>
      </c>
      <c r="D89" s="165">
        <v>1.04166627378315</v>
      </c>
      <c r="E89" s="22">
        <v>78.7521198873714</v>
      </c>
      <c r="F89" s="165">
        <v>1.19339195782839</v>
      </c>
      <c r="G89" s="22">
        <v>83.5874844437545</v>
      </c>
      <c r="H89" s="165">
        <v>1.36550378668505</v>
      </c>
      <c r="I89" s="22">
        <v>4.83536455638318</v>
      </c>
      <c r="J89" s="165">
        <v>1.47154546875121</v>
      </c>
      <c r="K89" s="22">
        <v>80.7581535691607</v>
      </c>
      <c r="L89" s="165">
        <v>1.03589658281887</v>
      </c>
      <c r="M89" s="22">
        <v>80.1426462338195</v>
      </c>
      <c r="N89" s="165">
        <v>1.23336513258711</v>
      </c>
      <c r="O89" s="22">
        <v>82.0983633424236</v>
      </c>
      <c r="P89" s="165">
        <v>1.48101356140546</v>
      </c>
      <c r="Q89" s="22">
        <v>1.95571710860412</v>
      </c>
      <c r="R89" s="165">
        <v>1.74100088823485</v>
      </c>
      <c r="S89" s="22">
        <v>74.965236558772</v>
      </c>
      <c r="T89" s="165">
        <v>1.1149213751967</v>
      </c>
      <c r="U89" s="22">
        <v>73.4183635907575</v>
      </c>
      <c r="V89" s="165">
        <v>1.22842732085362</v>
      </c>
      <c r="W89" s="22">
        <v>78.4371883180674</v>
      </c>
      <c r="X89" s="165">
        <v>1.61589997200738</v>
      </c>
      <c r="Y89" s="22">
        <v>5.01882472730992</v>
      </c>
      <c r="Z89" s="165">
        <v>1.6500517100679</v>
      </c>
      <c r="AA89" s="22">
        <v>81.911241729846</v>
      </c>
      <c r="AB89" s="165">
        <v>0.958044101867191</v>
      </c>
      <c r="AC89" s="22">
        <v>81.5437037254893</v>
      </c>
      <c r="AD89" s="165">
        <v>1.13612739708578</v>
      </c>
      <c r="AE89" s="22">
        <v>82.6457398014611</v>
      </c>
      <c r="AF89" s="165">
        <v>1.45310797459066</v>
      </c>
      <c r="AG89" s="22">
        <v>1.10203607597185</v>
      </c>
      <c r="AH89" s="165">
        <v>1.70465382130073</v>
      </c>
      <c r="AI89" s="22">
        <v>84.7084262965917</v>
      </c>
      <c r="AJ89" s="165">
        <v>0.890376428405694</v>
      </c>
      <c r="AK89" s="22">
        <v>85.3738631317284</v>
      </c>
      <c r="AL89" s="165">
        <v>0.926301224284689</v>
      </c>
      <c r="AM89" s="22">
        <v>83.093825249835</v>
      </c>
      <c r="AN89" s="165">
        <v>1.3878622856345</v>
      </c>
      <c r="AO89" s="22">
        <v>-2.28003788189338</v>
      </c>
      <c r="AP89" s="165">
        <v>1.37193616074849</v>
      </c>
      <c r="AQ89" s="103"/>
      <c r="AR89" s="103"/>
      <c r="AS89" s="103"/>
      <c r="AT89" s="103"/>
      <c r="AU89" s="103"/>
      <c r="AV89" s="103"/>
      <c r="AW89" s="103"/>
      <c r="AX89" s="103"/>
      <c r="AY89" s="103"/>
      <c r="AZ89" s="103"/>
      <c r="BA89" s="22">
        <v>-1.56970194673757</v>
      </c>
      <c r="BB89" s="165">
        <v>1.38252744303619</v>
      </c>
      <c r="BC89" s="22">
        <v>1.54785660272786</v>
      </c>
      <c r="BD89" s="165">
        <v>1.52912593495908</v>
      </c>
      <c r="BE89" s="22">
        <v>-0.84633519996423</v>
      </c>
      <c r="BF89" s="165">
        <v>1.49500961998544</v>
      </c>
      <c r="BG89" s="22">
        <v>-0.559604079111267</v>
      </c>
      <c r="BH89" s="165">
        <v>1.38894778380483</v>
      </c>
      <c r="BI89" s="22">
        <v>-3.09528189227642</v>
      </c>
      <c r="BJ89" s="189">
        <v>1.26795859930812</v>
      </c>
    </row>
    <row customHeight="1" ht="13" r="90">
      <c r="A90" s="181" t="s">
        <v>322</v>
      </c>
      <c r="B90" s="162" t="n">
        <v>3</v>
      </c>
      <c r="C90" s="22">
        <v>61.2415440304402</v>
      </c>
      <c r="D90" s="165">
        <v>2.45178041072243</v>
      </c>
      <c r="E90" s="22">
        <v>61.0464625960209</v>
      </c>
      <c r="F90" s="165">
        <v>3.39927334021873</v>
      </c>
      <c r="G90" s="22">
        <v>61.575448557088</v>
      </c>
      <c r="H90" s="165">
        <v>2.5217119305686</v>
      </c>
      <c r="I90" s="22">
        <v>0.528985961067093</v>
      </c>
      <c r="J90" s="165">
        <v>3.57474417273902</v>
      </c>
      <c r="K90" s="22">
        <v>79.6789005243003</v>
      </c>
      <c r="L90" s="165">
        <v>1.71570934302511</v>
      </c>
      <c r="M90" s="22">
        <v>82.0359015078204</v>
      </c>
      <c r="N90" s="165">
        <v>1.99190062167308</v>
      </c>
      <c r="O90" s="22">
        <v>76.9327554492569</v>
      </c>
      <c r="P90" s="165">
        <v>2.05792408327433</v>
      </c>
      <c r="Q90" s="22">
        <v>-5.10314605856347</v>
      </c>
      <c r="R90" s="165">
        <v>2.08559159254859</v>
      </c>
      <c r="S90" s="22">
        <v>79.3254453374948</v>
      </c>
      <c r="T90" s="165">
        <v>1.19959161296569</v>
      </c>
      <c r="U90" s="22">
        <v>81.05531520879</v>
      </c>
      <c r="V90" s="165">
        <v>1.21977123765353</v>
      </c>
      <c r="W90" s="22">
        <v>77.3515499370155</v>
      </c>
      <c r="X90" s="165">
        <v>1.81312927275358</v>
      </c>
      <c r="Y90" s="22">
        <v>-3.70376527177449</v>
      </c>
      <c r="Z90" s="165">
        <v>1.89726876905968</v>
      </c>
      <c r="AA90" s="22">
        <v>76.8986289735958</v>
      </c>
      <c r="AB90" s="165">
        <v>1.24642033070443</v>
      </c>
      <c r="AC90" s="22">
        <v>78.015762894837</v>
      </c>
      <c r="AD90" s="165">
        <v>1.46431415072986</v>
      </c>
      <c r="AE90" s="22">
        <v>75.5837562042752</v>
      </c>
      <c r="AF90" s="165">
        <v>1.81307224817924</v>
      </c>
      <c r="AG90" s="22">
        <v>-2.43200669056185</v>
      </c>
      <c r="AH90" s="165">
        <v>2.13067251593645</v>
      </c>
      <c r="AI90" s="22">
        <v>91.35316098739</v>
      </c>
      <c r="AJ90" s="165">
        <v>0.821971266570519</v>
      </c>
      <c r="AK90" s="22">
        <v>94.3787857997013</v>
      </c>
      <c r="AL90" s="165">
        <v>0.765403738988246</v>
      </c>
      <c r="AM90" s="22">
        <v>87.8361879838408</v>
      </c>
      <c r="AN90" s="165">
        <v>1.50038173827716</v>
      </c>
      <c r="AO90" s="22">
        <v>-6.54259781586046</v>
      </c>
      <c r="AP90" s="165">
        <v>1.70284435399889</v>
      </c>
      <c r="AQ90" s="103"/>
      <c r="AR90" s="103"/>
      <c r="AS90" s="103"/>
      <c r="AT90" s="103"/>
      <c r="AU90" s="103"/>
      <c r="AV90" s="103"/>
      <c r="AW90" s="103"/>
      <c r="AX90" s="103"/>
      <c r="AY90" s="103"/>
      <c r="AZ90" s="103"/>
      <c r="BA90" s="22">
        <v>-18.9675730951401</v>
      </c>
      <c r="BB90" s="165">
        <v>2.75452061866083</v>
      </c>
      <c r="BC90" s="22">
        <v>-3.07052851387412</v>
      </c>
      <c r="BD90" s="165">
        <v>1.98138441754543</v>
      </c>
      <c r="BE90" s="22">
        <v>-1.2443424176697</v>
      </c>
      <c r="BF90" s="165">
        <v>1.56796043751678</v>
      </c>
      <c r="BG90" s="22">
        <v>-5.86244720599359</v>
      </c>
      <c r="BH90" s="165">
        <v>1.55519712392988</v>
      </c>
      <c r="BI90" s="22">
        <v>-0.651841178852933</v>
      </c>
      <c r="BJ90" s="189">
        <v>1.07673721285261</v>
      </c>
    </row>
    <row customHeight="1" ht="13" r="91">
      <c r="A91" s="181" t="s">
        <v>66</v>
      </c>
      <c r="B91" s="162" t="n">
        <v>3</v>
      </c>
      <c r="C91" s="22">
        <v>71.7840043392677</v>
      </c>
      <c r="D91" s="165">
        <v>1.65602937058561</v>
      </c>
      <c r="E91" s="22">
        <v>70.5918331531054</v>
      </c>
      <c r="F91" s="165">
        <v>1.82789358225912</v>
      </c>
      <c r="G91" s="22">
        <v>73.9084555976326</v>
      </c>
      <c r="H91" s="165">
        <v>2.03449066422529</v>
      </c>
      <c r="I91" s="22">
        <v>3.31662244452721</v>
      </c>
      <c r="J91" s="165">
        <v>1.93969417842212</v>
      </c>
      <c r="K91" s="22">
        <v>78.268386491176</v>
      </c>
      <c r="L91" s="165">
        <v>1.21940377624812</v>
      </c>
      <c r="M91" s="22">
        <v>79.183331903453</v>
      </c>
      <c r="N91" s="165">
        <v>1.26250460619515</v>
      </c>
      <c r="O91" s="22">
        <v>76.716764539933</v>
      </c>
      <c r="P91" s="165">
        <v>1.86200110758992</v>
      </c>
      <c r="Q91" s="22">
        <v>-2.46656736352001</v>
      </c>
      <c r="R91" s="165">
        <v>1.89754967898829</v>
      </c>
      <c r="S91" s="22">
        <v>77.7598660135634</v>
      </c>
      <c r="T91" s="165">
        <v>1.04961106487001</v>
      </c>
      <c r="U91" s="22">
        <v>77.6972749113576</v>
      </c>
      <c r="V91" s="165">
        <v>1.14661738974827</v>
      </c>
      <c r="W91" s="22">
        <v>77.9861634041103</v>
      </c>
      <c r="X91" s="165">
        <v>1.67882692680893</v>
      </c>
      <c r="Y91" s="22">
        <v>0.288888492752633</v>
      </c>
      <c r="Z91" s="165">
        <v>1.82088764825282</v>
      </c>
      <c r="AA91" s="22">
        <v>84.1067297194306</v>
      </c>
      <c r="AB91" s="165">
        <v>0.896084978627369</v>
      </c>
      <c r="AC91" s="22">
        <v>84.8881793155793</v>
      </c>
      <c r="AD91" s="165">
        <v>1.04038511542421</v>
      </c>
      <c r="AE91" s="22">
        <v>82.8577470213589</v>
      </c>
      <c r="AF91" s="165">
        <v>1.4724335125983</v>
      </c>
      <c r="AG91" s="22">
        <v>-2.03043229422032</v>
      </c>
      <c r="AH91" s="165">
        <v>1.74441962139821</v>
      </c>
      <c r="AI91" s="22">
        <v>84.6132728222029</v>
      </c>
      <c r="AJ91" s="165">
        <v>0.787915520952558</v>
      </c>
      <c r="AK91" s="22">
        <v>85.9357853044022</v>
      </c>
      <c r="AL91" s="165">
        <v>0.85358764102794</v>
      </c>
      <c r="AM91" s="22">
        <v>82.1205025402216</v>
      </c>
      <c r="AN91" s="165">
        <v>1.394490287514</v>
      </c>
      <c r="AO91" s="22">
        <v>-3.81528276418059</v>
      </c>
      <c r="AP91" s="165">
        <v>1.51890596997834</v>
      </c>
      <c r="AQ91" s="103"/>
      <c r="AR91" s="103"/>
      <c r="AS91" s="103"/>
      <c r="AT91" s="103"/>
      <c r="AU91" s="103"/>
      <c r="AV91" s="103"/>
      <c r="AW91" s="103"/>
      <c r="AX91" s="103"/>
      <c r="AY91" s="103"/>
      <c r="AZ91" s="103"/>
      <c r="BA91" s="22">
        <v>-4.79101749451209</v>
      </c>
      <c r="BB91" s="165">
        <v>2.15883457847525</v>
      </c>
      <c r="BC91" s="22">
        <v>-4.50822208245158</v>
      </c>
      <c r="BD91" s="165">
        <v>1.78015592493193</v>
      </c>
      <c r="BE91" s="22">
        <v>-4.24076720981941</v>
      </c>
      <c r="BF91" s="165">
        <v>1.58210645374782</v>
      </c>
      <c r="BG91" s="22">
        <v>-4.26493935974108</v>
      </c>
      <c r="BH91" s="165">
        <v>1.21330645887308</v>
      </c>
      <c r="BI91" s="22">
        <v>-2.56921185340941</v>
      </c>
      <c r="BJ91" s="189">
        <v>1.07751955284779</v>
      </c>
    </row>
    <row customHeight="1" ht="13" r="92">
      <c r="A92" s="181" t="s">
        <v>341</v>
      </c>
      <c r="B92" s="162" t="n">
        <v>3</v>
      </c>
      <c r="C92" s="22">
        <v>73.3884279283183</v>
      </c>
      <c r="D92" s="165">
        <v>1.09089078587372</v>
      </c>
      <c r="E92" s="22">
        <v>74.1370388015739</v>
      </c>
      <c r="F92" s="165">
        <v>1.16346731955389</v>
      </c>
      <c r="G92" s="22">
        <v>71.862232199226</v>
      </c>
      <c r="H92" s="165">
        <v>1.7143996084651</v>
      </c>
      <c r="I92" s="22">
        <v>-2.27480660234784</v>
      </c>
      <c r="J92" s="165">
        <v>1.76482733775111</v>
      </c>
      <c r="K92" s="22">
        <v>75.2422773209384</v>
      </c>
      <c r="L92" s="165">
        <v>1.01102914028711</v>
      </c>
      <c r="M92" s="22">
        <v>75.7631470696895</v>
      </c>
      <c r="N92" s="165">
        <v>1.13820131240893</v>
      </c>
      <c r="O92" s="22">
        <v>74.1342636197338</v>
      </c>
      <c r="P92" s="165">
        <v>1.35654744693983</v>
      </c>
      <c r="Q92" s="22">
        <v>-1.62888344995574</v>
      </c>
      <c r="R92" s="165">
        <v>1.4244150608067</v>
      </c>
      <c r="S92" s="22">
        <v>71.8784211370819</v>
      </c>
      <c r="T92" s="165">
        <v>0.957024000639427</v>
      </c>
      <c r="U92" s="22">
        <v>71.5161752581129</v>
      </c>
      <c r="V92" s="165">
        <v>0.991394497442037</v>
      </c>
      <c r="W92" s="22">
        <v>72.6415558458331</v>
      </c>
      <c r="X92" s="165">
        <v>1.4358377114266</v>
      </c>
      <c r="Y92" s="22">
        <v>1.12538058772019</v>
      </c>
      <c r="Z92" s="165">
        <v>1.37688196947791</v>
      </c>
      <c r="AA92" s="22">
        <v>85.0750485173787</v>
      </c>
      <c r="AB92" s="165">
        <v>0.773188529707895</v>
      </c>
      <c r="AC92" s="22">
        <v>86.0731217097036</v>
      </c>
      <c r="AD92" s="165">
        <v>0.88752273170549</v>
      </c>
      <c r="AE92" s="22">
        <v>82.9274044766373</v>
      </c>
      <c r="AF92" s="165">
        <v>1.18746283690598</v>
      </c>
      <c r="AG92" s="22">
        <v>-3.14571723306622</v>
      </c>
      <c r="AH92" s="165">
        <v>1.3295377705542</v>
      </c>
      <c r="AI92" s="22">
        <v>82.383831178689</v>
      </c>
      <c r="AJ92" s="165">
        <v>0.761475532132913</v>
      </c>
      <c r="AK92" s="22">
        <v>83.0732218815287</v>
      </c>
      <c r="AL92" s="165">
        <v>0.801281521552108</v>
      </c>
      <c r="AM92" s="22">
        <v>80.9536071852057</v>
      </c>
      <c r="AN92" s="165">
        <v>1.27830692666829</v>
      </c>
      <c r="AO92" s="22">
        <v>-2.11961469632296</v>
      </c>
      <c r="AP92" s="165">
        <v>1.32994222632499</v>
      </c>
      <c r="AQ92" s="103"/>
      <c r="AR92" s="103"/>
      <c r="AS92" s="103"/>
      <c r="AT92" s="103"/>
      <c r="AU92" s="103"/>
      <c r="AV92" s="103"/>
      <c r="AW92" s="103"/>
      <c r="AX92" s="103"/>
      <c r="AY92" s="103"/>
      <c r="AZ92" s="103"/>
      <c r="BA92" s="22">
        <v>-0.475798766680597</v>
      </c>
      <c r="BB92" s="165">
        <v>1.51520659080183</v>
      </c>
      <c r="BC92" s="22">
        <v>-1.48765919452859</v>
      </c>
      <c r="BD92" s="165">
        <v>1.47361182035439</v>
      </c>
      <c r="BE92" s="22">
        <v>-2.98073061370317</v>
      </c>
      <c r="BF92" s="165">
        <v>1.33333050508765</v>
      </c>
      <c r="BG92" s="22">
        <v>-1.3269419346551</v>
      </c>
      <c r="BH92" s="165">
        <v>1.12500896472602</v>
      </c>
      <c r="BI92" s="22">
        <v>-1.36902937027772</v>
      </c>
      <c r="BJ92" s="189">
        <v>1.11754679515721</v>
      </c>
    </row>
    <row customHeight="1" ht="13" r="93">
      <c r="A93" s="181" t="s">
        <v>343</v>
      </c>
      <c r="B93" s="162" t="n">
        <v>3</v>
      </c>
      <c r="C93" s="22">
        <v>85.1683859599729</v>
      </c>
      <c r="D93" s="165">
        <v>0.872496269964579</v>
      </c>
      <c r="E93" s="22">
        <v>85.8058628299645</v>
      </c>
      <c r="F93" s="165">
        <v>1.2712290591246</v>
      </c>
      <c r="G93" s="22">
        <v>84.7188261763409</v>
      </c>
      <c r="H93" s="165">
        <v>1.13700051856694</v>
      </c>
      <c r="I93" s="22">
        <v>-1.08703665362358</v>
      </c>
      <c r="J93" s="165">
        <v>1.68943186724198</v>
      </c>
      <c r="K93" s="22">
        <v>94.2082562279188</v>
      </c>
      <c r="L93" s="165">
        <v>0.51053722753989</v>
      </c>
      <c r="M93" s="22">
        <v>95.4374129038918</v>
      </c>
      <c r="N93" s="165">
        <v>0.680281200134264</v>
      </c>
      <c r="O93" s="22">
        <v>92.5967592067058</v>
      </c>
      <c r="P93" s="165">
        <v>0.778008173630455</v>
      </c>
      <c r="Q93" s="22">
        <v>-2.84065369718601</v>
      </c>
      <c r="R93" s="165">
        <v>1.03302880346023</v>
      </c>
      <c r="S93" s="22">
        <v>94.228969540977</v>
      </c>
      <c r="T93" s="165">
        <v>0.495167423355875</v>
      </c>
      <c r="U93" s="22">
        <v>95.7491523108945</v>
      </c>
      <c r="V93" s="165">
        <v>0.599873087928524</v>
      </c>
      <c r="W93" s="22">
        <v>92.3977328465364</v>
      </c>
      <c r="X93" s="165">
        <v>0.815110610937356</v>
      </c>
      <c r="Y93" s="22">
        <v>-3.35141946435807</v>
      </c>
      <c r="Z93" s="165">
        <v>1.00930785950294</v>
      </c>
      <c r="AA93" s="22">
        <v>95.0085885033554</v>
      </c>
      <c r="AB93" s="165">
        <v>0.396165567219362</v>
      </c>
      <c r="AC93" s="22">
        <v>97.0308202145926</v>
      </c>
      <c r="AD93" s="165">
        <v>0.379578838985937</v>
      </c>
      <c r="AE93" s="22">
        <v>92.4267393558645</v>
      </c>
      <c r="AF93" s="165">
        <v>0.747317925786592</v>
      </c>
      <c r="AG93" s="22">
        <v>-4.6040808587281</v>
      </c>
      <c r="AH93" s="165">
        <v>0.835831490741319</v>
      </c>
      <c r="AI93" s="22">
        <v>95.3487447205155</v>
      </c>
      <c r="AJ93" s="165">
        <v>0.37346137777345</v>
      </c>
      <c r="AK93" s="22">
        <v>96.9674998086857</v>
      </c>
      <c r="AL93" s="165">
        <v>0.426839524403249</v>
      </c>
      <c r="AM93" s="22">
        <v>93.2803736452209</v>
      </c>
      <c r="AN93" s="165">
        <v>0.664914309901287</v>
      </c>
      <c r="AO93" s="22">
        <v>-3.6871261634648</v>
      </c>
      <c r="AP93" s="165">
        <v>0.793904765880181</v>
      </c>
      <c r="AQ93" s="103"/>
      <c r="AR93" s="103"/>
      <c r="AS93" s="103"/>
      <c r="AT93" s="103"/>
      <c r="AU93" s="103"/>
      <c r="AV93" s="103"/>
      <c r="AW93" s="103"/>
      <c r="AX93" s="103"/>
      <c r="AY93" s="103"/>
      <c r="AZ93" s="103"/>
      <c r="BA93" s="22">
        <v>0.107722960480913</v>
      </c>
      <c r="BB93" s="165">
        <v>1.26077149415407</v>
      </c>
      <c r="BC93" s="22">
        <v>0.72800962864838</v>
      </c>
      <c r="BD93" s="165">
        <v>0.757140072851443</v>
      </c>
      <c r="BE93" s="22">
        <v>-0.351616663778657</v>
      </c>
      <c r="BF93" s="165">
        <v>0.654468086732665</v>
      </c>
      <c r="BG93" s="22">
        <v>-0.397534239109604</v>
      </c>
      <c r="BH93" s="165">
        <v>0.606546860499655</v>
      </c>
      <c r="BI93" s="22">
        <v>0.147162843093881</v>
      </c>
      <c r="BJ93" s="189">
        <v>0.536524997964777</v>
      </c>
    </row>
    <row customHeight="1" ht="13" r="94">
      <c r="A94" s="181" t="s">
        <v>348</v>
      </c>
      <c r="B94" s="162" t="n">
        <v>3</v>
      </c>
      <c r="C94" s="22">
        <v>79.7655267203351</v>
      </c>
      <c r="D94" s="165">
        <v>0.888450995098213</v>
      </c>
      <c r="E94" s="22">
        <v>78.9191646178465</v>
      </c>
      <c r="F94" s="165">
        <v>0.966900969300075</v>
      </c>
      <c r="G94" s="22">
        <v>81.726820118793</v>
      </c>
      <c r="H94" s="165">
        <v>1.72979094458795</v>
      </c>
      <c r="I94" s="22">
        <v>2.80765550094644</v>
      </c>
      <c r="J94" s="165">
        <v>1.89394598589479</v>
      </c>
      <c r="K94" s="22">
        <v>82.3978815635413</v>
      </c>
      <c r="L94" s="165">
        <v>0.743572188900015</v>
      </c>
      <c r="M94" s="22">
        <v>83.5148022870668</v>
      </c>
      <c r="N94" s="165">
        <v>0.902891419666621</v>
      </c>
      <c r="O94" s="22">
        <v>79.8029457643459</v>
      </c>
      <c r="P94" s="165">
        <v>1.67114098955012</v>
      </c>
      <c r="Q94" s="22">
        <v>-3.71185652272089</v>
      </c>
      <c r="R94" s="165">
        <v>1.9827585886738</v>
      </c>
      <c r="S94" s="22">
        <v>73.4445094890902</v>
      </c>
      <c r="T94" s="165">
        <v>0.858717808366513</v>
      </c>
      <c r="U94" s="22">
        <v>74.0965186802363</v>
      </c>
      <c r="V94" s="165">
        <v>1.08656772703755</v>
      </c>
      <c r="W94" s="22">
        <v>71.4896058659435</v>
      </c>
      <c r="X94" s="165">
        <v>1.66281025565413</v>
      </c>
      <c r="Y94" s="22">
        <v>-2.60691281429281</v>
      </c>
      <c r="Z94" s="165">
        <v>2.09677459273046</v>
      </c>
      <c r="AA94" s="22">
        <v>80.9428155680484</v>
      </c>
      <c r="AB94" s="165">
        <v>0.8741840836106</v>
      </c>
      <c r="AC94" s="22">
        <v>81.4419642183475</v>
      </c>
      <c r="AD94" s="165">
        <v>0.975474119960421</v>
      </c>
      <c r="AE94" s="22">
        <v>79.7715998062721</v>
      </c>
      <c r="AF94" s="165">
        <v>1.73364231428628</v>
      </c>
      <c r="AG94" s="22">
        <v>-1.67036441207537</v>
      </c>
      <c r="AH94" s="165">
        <v>1.93431471009157</v>
      </c>
      <c r="AI94" s="22">
        <v>81.742664704598</v>
      </c>
      <c r="AJ94" s="165">
        <v>0.735364964162697</v>
      </c>
      <c r="AK94" s="22">
        <v>82.7807850788409</v>
      </c>
      <c r="AL94" s="165">
        <v>0.837532679363631</v>
      </c>
      <c r="AM94" s="22">
        <v>78.9113812784944</v>
      </c>
      <c r="AN94" s="165">
        <v>1.56306368989077</v>
      </c>
      <c r="AO94" s="22">
        <v>-3.86940380034646</v>
      </c>
      <c r="AP94" s="165">
        <v>1.79091341571394</v>
      </c>
      <c r="AQ94" s="103"/>
      <c r="AR94" s="103"/>
      <c r="AS94" s="103"/>
      <c r="AT94" s="103"/>
      <c r="AU94" s="103"/>
      <c r="AV94" s="103"/>
      <c r="AW94" s="103"/>
      <c r="AX94" s="103"/>
      <c r="AY94" s="103"/>
      <c r="AZ94" s="103"/>
      <c r="BA94" s="22">
        <v>-6.10484370594625</v>
      </c>
      <c r="BB94" s="165">
        <v>1.23339123134034</v>
      </c>
      <c r="BC94" s="22">
        <v>-3.67355203039786</v>
      </c>
      <c r="BD94" s="165">
        <v>1.08420337506209</v>
      </c>
      <c r="BE94" s="22">
        <v>-4.61769606560841</v>
      </c>
      <c r="BF94" s="165">
        <v>1.26047911054509</v>
      </c>
      <c r="BG94" s="22">
        <v>-2.13982559040402</v>
      </c>
      <c r="BH94" s="165">
        <v>1.14697734608483</v>
      </c>
      <c r="BI94" s="22">
        <v>-2.77230611662405</v>
      </c>
      <c r="BJ94" s="189">
        <v>1.01569968996664</v>
      </c>
    </row>
    <row customHeight="1" ht="13" r="95">
      <c r="A95" s="181" t="s">
        <v>352</v>
      </c>
      <c r="B95" s="162" t="n">
        <v>3</v>
      </c>
      <c r="C95" s="22">
        <v>76.7676301598591</v>
      </c>
      <c r="D95" s="165">
        <v>1.18211081679486</v>
      </c>
      <c r="E95" s="22">
        <v>76.9515659527147</v>
      </c>
      <c r="F95" s="165">
        <v>1.40183329000423</v>
      </c>
      <c r="G95" s="22">
        <v>76.5975471753569</v>
      </c>
      <c r="H95" s="165">
        <v>1.37865546415146</v>
      </c>
      <c r="I95" s="22">
        <v>-0.35401877735778</v>
      </c>
      <c r="J95" s="165">
        <v>1.51357349011987</v>
      </c>
      <c r="K95" s="22">
        <v>79.248698018514</v>
      </c>
      <c r="L95" s="165">
        <v>1.02218468307225</v>
      </c>
      <c r="M95" s="22">
        <v>80.6628238857839</v>
      </c>
      <c r="N95" s="165">
        <v>1.15728512304648</v>
      </c>
      <c r="O95" s="22">
        <v>77.6015350620402</v>
      </c>
      <c r="P95" s="165">
        <v>1.31631929805715</v>
      </c>
      <c r="Q95" s="22">
        <v>-3.06128882374369</v>
      </c>
      <c r="R95" s="165">
        <v>1.37487206058325</v>
      </c>
      <c r="S95" s="22">
        <v>75.8644049825735</v>
      </c>
      <c r="T95" s="165">
        <v>0.862216775689822</v>
      </c>
      <c r="U95" s="22">
        <v>75.8779737775334</v>
      </c>
      <c r="V95" s="165">
        <v>1.10051648100509</v>
      </c>
      <c r="W95" s="22">
        <v>76.0349453996518</v>
      </c>
      <c r="X95" s="165">
        <v>1.11332403709536</v>
      </c>
      <c r="Y95" s="22">
        <v>0.156971622118448</v>
      </c>
      <c r="Z95" s="165">
        <v>1.4161803219786</v>
      </c>
      <c r="AA95" s="22">
        <v>81.023592129128</v>
      </c>
      <c r="AB95" s="165">
        <v>0.810405731591473</v>
      </c>
      <c r="AC95" s="22">
        <v>82.5901146917853</v>
      </c>
      <c r="AD95" s="165">
        <v>1.08108397513028</v>
      </c>
      <c r="AE95" s="22">
        <v>79.1158457226929</v>
      </c>
      <c r="AF95" s="165">
        <v>1.05587761821295</v>
      </c>
      <c r="AG95" s="22">
        <v>-3.47426896909236</v>
      </c>
      <c r="AH95" s="165">
        <v>1.40469257100699</v>
      </c>
      <c r="AI95" s="22">
        <v>77.0766345290397</v>
      </c>
      <c r="AJ95" s="165">
        <v>0.847560948507473</v>
      </c>
      <c r="AK95" s="22">
        <v>78.1321504473625</v>
      </c>
      <c r="AL95" s="165">
        <v>1.03813127420337</v>
      </c>
      <c r="AM95" s="22">
        <v>75.9077757747437</v>
      </c>
      <c r="AN95" s="165">
        <v>1.14333764029109</v>
      </c>
      <c r="AO95" s="22">
        <v>-2.22437467261878</v>
      </c>
      <c r="AP95" s="165">
        <v>1.34001013197356</v>
      </c>
      <c r="AQ95" s="103"/>
      <c r="AR95" s="103"/>
      <c r="AS95" s="103"/>
      <c r="AT95" s="103"/>
      <c r="AU95" s="103"/>
      <c r="AV95" s="103"/>
      <c r="AW95" s="103"/>
      <c r="AX95" s="103"/>
      <c r="AY95" s="103"/>
      <c r="AZ95" s="103"/>
      <c r="BA95" s="22">
        <v>-3.2138806940401</v>
      </c>
      <c r="BB95" s="165">
        <v>1.57129261656282</v>
      </c>
      <c r="BC95" s="22">
        <v>-1.62188762317942</v>
      </c>
      <c r="BD95" s="165">
        <v>1.42235214703432</v>
      </c>
      <c r="BE95" s="22">
        <v>-1.66313330563956</v>
      </c>
      <c r="BF95" s="165">
        <v>1.15275699168129</v>
      </c>
      <c r="BG95" s="22">
        <v>-1.91266976397857</v>
      </c>
      <c r="BH95" s="165">
        <v>1.15760881764787</v>
      </c>
      <c r="BI95" s="22">
        <v>-1.80011478072969</v>
      </c>
      <c r="BJ95" s="189">
        <v>1.19400647655619</v>
      </c>
    </row>
    <row customHeight="1" ht="13" r="96">
      <c r="A96" s="181" t="s">
        <v>353</v>
      </c>
      <c r="B96" s="162" t="n">
        <v>3</v>
      </c>
      <c r="C96" s="22">
        <v>76.5519997472048</v>
      </c>
      <c r="D96" s="165">
        <v>1.57104311277612</v>
      </c>
      <c r="E96" s="22">
        <v>76.1440603614824</v>
      </c>
      <c r="F96" s="165">
        <v>1.95926853692025</v>
      </c>
      <c r="G96" s="22">
        <v>77.1785796960697</v>
      </c>
      <c r="H96" s="165">
        <v>2.02842204615113</v>
      </c>
      <c r="I96" s="22">
        <v>1.0345193345873</v>
      </c>
      <c r="J96" s="165">
        <v>2.47987167192876</v>
      </c>
      <c r="K96" s="22">
        <v>90.0722021841931</v>
      </c>
      <c r="L96" s="165">
        <v>1.01941642267963</v>
      </c>
      <c r="M96" s="22">
        <v>90.617990090499</v>
      </c>
      <c r="N96" s="165">
        <v>1.10568528603136</v>
      </c>
      <c r="O96" s="22">
        <v>89.1333725606994</v>
      </c>
      <c r="P96" s="165">
        <v>1.3643528849884</v>
      </c>
      <c r="Q96" s="22">
        <v>-1.48461752979961</v>
      </c>
      <c r="R96" s="165">
        <v>1.3328524391251</v>
      </c>
      <c r="S96" s="22">
        <v>90.8406931662876</v>
      </c>
      <c r="T96" s="165">
        <v>0.967933149116537</v>
      </c>
      <c r="U96" s="22">
        <v>92.6113906432741</v>
      </c>
      <c r="V96" s="165">
        <v>1.00919509203657</v>
      </c>
      <c r="W96" s="22">
        <v>88.0055882252109</v>
      </c>
      <c r="X96" s="165">
        <v>1.3288254084177</v>
      </c>
      <c r="Y96" s="22">
        <v>-4.60580241806318</v>
      </c>
      <c r="Z96" s="165">
        <v>1.31119290675286</v>
      </c>
      <c r="AA96" s="22">
        <v>91.7892111340097</v>
      </c>
      <c r="AB96" s="165">
        <v>0.874619773594628</v>
      </c>
      <c r="AC96" s="22">
        <v>93.3984210669089</v>
      </c>
      <c r="AD96" s="165">
        <v>1.04160115887487</v>
      </c>
      <c r="AE96" s="22">
        <v>89.1937790555652</v>
      </c>
      <c r="AF96" s="165">
        <v>1.3397169340321</v>
      </c>
      <c r="AG96" s="22">
        <v>-4.20464201134372</v>
      </c>
      <c r="AH96" s="165">
        <v>1.60701973572474</v>
      </c>
      <c r="AI96" s="22">
        <v>92.1704222421049</v>
      </c>
      <c r="AJ96" s="165">
        <v>0.947868863134809</v>
      </c>
      <c r="AK96" s="22">
        <v>93.1410229829903</v>
      </c>
      <c r="AL96" s="165">
        <v>1.16910288057572</v>
      </c>
      <c r="AM96" s="22">
        <v>90.5441644058341</v>
      </c>
      <c r="AN96" s="165">
        <v>1.44490213253622</v>
      </c>
      <c r="AO96" s="22">
        <v>-2.59685857715621</v>
      </c>
      <c r="AP96" s="165">
        <v>1.75149171352452</v>
      </c>
      <c r="AQ96" s="103"/>
      <c r="AR96" s="103"/>
      <c r="AS96" s="103"/>
      <c r="AT96" s="103"/>
      <c r="AU96" s="103"/>
      <c r="AV96" s="103"/>
      <c r="AW96" s="103"/>
      <c r="AX96" s="103"/>
      <c r="AY96" s="103"/>
      <c r="AZ96" s="103"/>
      <c r="BA96" s="22">
        <v>0.125501006149108</v>
      </c>
      <c r="BB96" s="165">
        <v>2.32235673276862</v>
      </c>
      <c r="BC96" s="22">
        <v>-1.06524435424656</v>
      </c>
      <c r="BD96" s="165">
        <v>1.44807223071865</v>
      </c>
      <c r="BE96" s="22">
        <v>-0.262774550833271</v>
      </c>
      <c r="BF96" s="165">
        <v>1.25776762895081</v>
      </c>
      <c r="BG96" s="22">
        <v>-2.04047098951165</v>
      </c>
      <c r="BH96" s="165">
        <v>1.09755255077889</v>
      </c>
      <c r="BI96" s="22">
        <v>-0.29675620080846</v>
      </c>
      <c r="BJ96" s="189">
        <v>1.27268424278884</v>
      </c>
    </row>
    <row customHeight="1" ht="13" r="97">
      <c r="A97" s="78" t="s">
        <v>445</v>
      </c>
      <c r="B97" s="212" t="n">
        <v>3</v>
      </c>
      <c r="C97" s="213">
        <v>75.6089730826507</v>
      </c>
      <c r="D97" s="214">
        <v>0.506904347924482</v>
      </c>
      <c r="E97" s="213">
        <v>75.29351352501</v>
      </c>
      <c r="F97" s="214">
        <v>0.637731395948159</v>
      </c>
      <c r="G97" s="213">
        <v>76.3944242455327</v>
      </c>
      <c r="H97" s="214">
        <v>0.632481270842946</v>
      </c>
      <c r="I97" s="213">
        <v>1.10091072052275</v>
      </c>
      <c r="J97" s="214">
        <v>0.757289065678731</v>
      </c>
      <c r="K97" s="213">
        <v>82.4843444874678</v>
      </c>
      <c r="L97" s="214">
        <v>0.38372119195663</v>
      </c>
      <c r="M97" s="213">
        <v>83.419756985253</v>
      </c>
      <c r="N97" s="214">
        <v>0.436930378819656</v>
      </c>
      <c r="O97" s="213">
        <v>81.1270949431423</v>
      </c>
      <c r="P97" s="214">
        <v>0.540946595337409</v>
      </c>
      <c r="Q97" s="213">
        <v>-2.29266204211066</v>
      </c>
      <c r="R97" s="214">
        <v>0.581964324113517</v>
      </c>
      <c r="S97" s="213">
        <v>79.78844327823</v>
      </c>
      <c r="T97" s="214">
        <v>0.339175181438919</v>
      </c>
      <c r="U97" s="213">
        <v>80.2527705476195</v>
      </c>
      <c r="V97" s="214">
        <v>0.376342564375216</v>
      </c>
      <c r="W97" s="213">
        <v>79.2930412302961</v>
      </c>
      <c r="X97" s="214">
        <v>0.518610988828947</v>
      </c>
      <c r="Y97" s="213">
        <v>-0.95972931732342</v>
      </c>
      <c r="Z97" s="214">
        <v>0.568354186506326</v>
      </c>
      <c r="AA97" s="213">
        <v>84.5944820343491</v>
      </c>
      <c r="AB97" s="214">
        <v>0.311625353493499</v>
      </c>
      <c r="AC97" s="213">
        <v>85.6227609796554</v>
      </c>
      <c r="AD97" s="214">
        <v>0.36772961728223</v>
      </c>
      <c r="AE97" s="213">
        <v>83.0653264305159</v>
      </c>
      <c r="AF97" s="214">
        <v>0.491340655837636</v>
      </c>
      <c r="AG97" s="213">
        <v>-2.55743454913951</v>
      </c>
      <c r="AH97" s="214">
        <v>0.576250567355117</v>
      </c>
      <c r="AI97" s="213">
        <v>86.1746446851415</v>
      </c>
      <c r="AJ97" s="214">
        <v>0.278559710157246</v>
      </c>
      <c r="AK97" s="213">
        <v>87.472889304405</v>
      </c>
      <c r="AL97" s="214">
        <v>0.309806185277318</v>
      </c>
      <c r="AM97" s="213">
        <v>84.0809772579245</v>
      </c>
      <c r="AN97" s="214">
        <v>0.468311813786728</v>
      </c>
      <c r="AO97" s="213">
        <v>-3.39191204648045</v>
      </c>
      <c r="AP97" s="214">
        <v>0.52378901123093</v>
      </c>
      <c r="AQ97" s="174"/>
      <c r="AR97" s="174"/>
      <c r="AS97" s="174"/>
      <c r="AT97" s="174"/>
      <c r="AU97" s="174"/>
      <c r="AV97" s="174"/>
      <c r="AW97" s="174"/>
      <c r="AX97" s="174"/>
      <c r="AY97" s="174"/>
      <c r="AZ97" s="174"/>
      <c r="BA97" s="213">
        <v>-4.36119896705334</v>
      </c>
      <c r="BB97" s="214">
        <v>0.654650236893297</v>
      </c>
      <c r="BC97" s="213">
        <v>-1.64390344591274</v>
      </c>
      <c r="BD97" s="214">
        <v>0.522514265851599</v>
      </c>
      <c r="BE97" s="213">
        <v>-2.02592450337705</v>
      </c>
      <c r="BF97" s="214">
        <v>0.466073172219793</v>
      </c>
      <c r="BG97" s="213">
        <v>-2.31305414531311</v>
      </c>
      <c r="BH97" s="214">
        <v>0.420448192355199</v>
      </c>
      <c r="BI97" s="213">
        <v>-1.5509223187356</v>
      </c>
      <c r="BJ97" s="215">
        <v>0.386125037285063</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46">
    <mergeCell ref="B6:B10"/>
    <mergeCell ref="C6:BJ6"/>
    <mergeCell ref="C7:J7"/>
    <mergeCell ref="C8:D9"/>
    <mergeCell ref="E8:J8"/>
    <mergeCell ref="E9:F9"/>
    <mergeCell ref="G9:H9"/>
    <mergeCell ref="I9:J9"/>
    <mergeCell ref="K7:R7"/>
    <mergeCell ref="K8:L9"/>
    <mergeCell ref="M8:R8"/>
    <mergeCell ref="M9:N9"/>
    <mergeCell ref="O9:P9"/>
    <mergeCell ref="Q9:R9"/>
    <mergeCell ref="S7:Z7"/>
    <mergeCell ref="S8:T9"/>
    <mergeCell ref="U8:Z8"/>
    <mergeCell ref="U9:V9"/>
    <mergeCell ref="W9:X9"/>
    <mergeCell ref="Y9:Z9"/>
    <mergeCell ref="AA7:AH7"/>
    <mergeCell ref="AA8:AB9"/>
    <mergeCell ref="AC8:AH8"/>
    <mergeCell ref="AC9:AD9"/>
    <mergeCell ref="AE9:AF9"/>
    <mergeCell ref="AG9:AH9"/>
    <mergeCell ref="AI7:AP7"/>
    <mergeCell ref="AI8:AJ9"/>
    <mergeCell ref="AK8:AP8"/>
    <mergeCell ref="AK9:AL9"/>
    <mergeCell ref="AM9:AN9"/>
    <mergeCell ref="AO9:AP9"/>
    <mergeCell ref="AQ7:AZ7"/>
    <mergeCell ref="AQ8:AZ8"/>
    <mergeCell ref="AQ9:AR9"/>
    <mergeCell ref="AS9:AT9"/>
    <mergeCell ref="AU9:AV9"/>
    <mergeCell ref="AW9:AX9"/>
    <mergeCell ref="AY9:AZ9"/>
    <mergeCell ref="BA7:BJ7"/>
    <mergeCell ref="BA8:BJ8"/>
    <mergeCell ref="BA9:BB9"/>
    <mergeCell ref="BC9:BD9"/>
    <mergeCell ref="BE9:BF9"/>
    <mergeCell ref="BG9:BH9"/>
    <mergeCell ref="BI9:BJ9"/>
  </mergeCells>
  <conditionalFormatting sqref="I1:I200">
    <cfRule type="expression" dxfId="103" priority="15">
      <formula>ABS(I1/J1)&gt;1.95996398454005</formula>
    </cfRule>
  </conditionalFormatting>
  <conditionalFormatting sqref="Q1:Q200">
    <cfRule type="expression" dxfId="103" priority="14">
      <formula>ABS(Q1/R1)&gt;1.95996398454005</formula>
    </cfRule>
  </conditionalFormatting>
  <conditionalFormatting sqref="Y1:Y200">
    <cfRule type="expression" dxfId="103" priority="13">
      <formula>ABS(Y1/Z1)&gt;1.95996398454005</formula>
    </cfRule>
  </conditionalFormatting>
  <conditionalFormatting sqref="AG1:AG200">
    <cfRule type="expression" dxfId="103" priority="12">
      <formula>ABS(AG1/AH1)&gt;1.95996398454005</formula>
    </cfRule>
  </conditionalFormatting>
  <conditionalFormatting sqref="AO1:AO200">
    <cfRule type="expression" dxfId="103" priority="11">
      <formula>ABS(AO1/AP1)&gt;1.95996398454005</formula>
    </cfRule>
  </conditionalFormatting>
  <conditionalFormatting sqref="AQ1:AQ200">
    <cfRule type="expression" dxfId="103" priority="10">
      <formula>ABS(AQ1/AR1)&gt;1.95996398454005</formula>
    </cfRule>
  </conditionalFormatting>
  <conditionalFormatting sqref="AS1:AS200">
    <cfRule type="expression" dxfId="103" priority="9">
      <formula>ABS(AS1/AT1)&gt;1.95996398454005</formula>
    </cfRule>
  </conditionalFormatting>
  <conditionalFormatting sqref="AU1:AU200">
    <cfRule type="expression" dxfId="103" priority="8">
      <formula>ABS(AU1/AV1)&gt;1.95996398454005</formula>
    </cfRule>
  </conditionalFormatting>
  <conditionalFormatting sqref="AW1:AW200">
    <cfRule type="expression" dxfId="103" priority="7">
      <formula>ABS(AW1/AX1)&gt;1.95996398454005</formula>
    </cfRule>
  </conditionalFormatting>
  <conditionalFormatting sqref="AY1:AY200">
    <cfRule type="expression" dxfId="103" priority="6">
      <formula>ABS(AY1/AZ1)&gt;1.95996398454005</formula>
    </cfRule>
  </conditionalFormatting>
  <conditionalFormatting sqref="BA1:BA200">
    <cfRule type="expression" dxfId="103" priority="5">
      <formula>ABS(BA1/BB1)&gt;1.95996398454005</formula>
    </cfRule>
  </conditionalFormatting>
  <conditionalFormatting sqref="BC1:BC200">
    <cfRule type="expression" dxfId="103" priority="4">
      <formula>ABS(BC1/BD1)&gt;1.95996398454005</formula>
    </cfRule>
  </conditionalFormatting>
  <conditionalFormatting sqref="BE1:BE200">
    <cfRule type="expression" dxfId="103" priority="3">
      <formula>ABS(BE1/BF1)&gt;1.95996398454005</formula>
    </cfRule>
  </conditionalFormatting>
  <conditionalFormatting sqref="BG1:BG200">
    <cfRule type="expression" dxfId="103" priority="2">
      <formula>ABS(BG1/BH1)&gt;1.95996398454005</formula>
    </cfRule>
  </conditionalFormatting>
  <conditionalFormatting sqref="BI1:BI200">
    <cfRule type="expression" dxfId="103" priority="1">
      <formula>ABS(BI1/BJ1)&gt;1.95996398454005</formula>
    </cfRule>
  </conditionalFormatting>
  <pageMargins left="0.7" right="0.7" top="0.75" bottom="0.75" header="0.3" footer="0.3"/>
  <pageSetup paperSize="9" orientation="portrait" horizontalDpi="300" verticalDpi="3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170</v>
      </c>
    </row>
    <row r="2">
      <c r="A2" s="38" t="s">
        <v>171</v>
      </c>
    </row>
    <row r="3">
      <c r="A3" s="46" t="s">
        <v>434</v>
      </c>
    </row>
    <row r="4">
      <c r="A4" s="54" t="str">
        <f>=HYPERLINK("#'TOC'!A1", "Back to TOC")</f>
      </c>
    </row>
    <row customHeight="1" ht="16" r="6">
      <c r="B6" s="150" t="s">
        <v>295</v>
      </c>
      <c r="C6" s="148" t="s">
        <v>435</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54"/>
    </row>
    <row customHeight="1" ht="32" r="7">
      <c r="B7" s="149"/>
      <c r="C7" s="7" t="s">
        <v>436</v>
      </c>
      <c r="D7" s="7"/>
      <c r="E7" s="7"/>
      <c r="F7" s="7"/>
      <c r="G7" s="7"/>
      <c r="H7" s="7"/>
      <c r="I7" s="7"/>
      <c r="J7" s="7"/>
      <c r="K7" s="7"/>
      <c r="L7" s="7"/>
      <c r="M7" s="7" t="s">
        <v>441</v>
      </c>
      <c r="N7" s="7"/>
      <c r="O7" s="7"/>
      <c r="P7" s="7"/>
      <c r="Q7" s="7"/>
      <c r="R7" s="7"/>
      <c r="S7" s="7"/>
      <c r="T7" s="7"/>
      <c r="U7" s="7"/>
      <c r="V7" s="7"/>
      <c r="W7" s="7" t="s">
        <v>442</v>
      </c>
      <c r="X7" s="7"/>
      <c r="Y7" s="7"/>
      <c r="Z7" s="7"/>
      <c r="AA7" s="7"/>
      <c r="AB7" s="7"/>
      <c r="AC7" s="7"/>
      <c r="AD7" s="7"/>
      <c r="AE7" s="7"/>
      <c r="AF7" s="7"/>
      <c r="AG7" s="7" t="s">
        <v>443</v>
      </c>
      <c r="AH7" s="7"/>
      <c r="AI7" s="7"/>
      <c r="AJ7" s="7"/>
      <c r="AK7" s="7"/>
      <c r="AL7" s="7"/>
      <c r="AM7" s="7"/>
      <c r="AN7" s="7"/>
      <c r="AO7" s="7"/>
      <c r="AP7" s="7"/>
      <c r="AQ7" s="7" t="s">
        <v>444</v>
      </c>
      <c r="AR7" s="7"/>
      <c r="AS7" s="7"/>
      <c r="AT7" s="7"/>
      <c r="AU7" s="7"/>
      <c r="AV7" s="7"/>
      <c r="AW7" s="7"/>
      <c r="AX7" s="7"/>
      <c r="AY7" s="7"/>
      <c r="AZ7" s="7"/>
      <c r="BA7" s="147" t="s">
        <v>303</v>
      </c>
      <c r="BB7" s="147"/>
      <c r="BC7" s="147"/>
      <c r="BD7" s="147"/>
      <c r="BE7" s="147"/>
      <c r="BF7" s="147"/>
      <c r="BG7" s="147"/>
      <c r="BH7" s="147"/>
      <c r="BI7" s="147"/>
      <c r="BJ7" s="147"/>
      <c r="BK7" s="147" t="s">
        <v>305</v>
      </c>
      <c r="BL7" s="147"/>
      <c r="BM7" s="147"/>
      <c r="BN7" s="147"/>
      <c r="BO7" s="147"/>
      <c r="BP7" s="147"/>
      <c r="BQ7" s="147"/>
      <c r="BR7" s="147"/>
      <c r="BS7" s="147"/>
      <c r="BT7" s="152"/>
    </row>
    <row customHeight="1" ht="16" r="8">
      <c r="B8" s="149"/>
      <c r="C8" s="8" t="s">
        <v>386</v>
      </c>
      <c r="D8" s="8"/>
      <c r="E8" s="8" t="s">
        <v>446</v>
      </c>
      <c r="F8" s="8"/>
      <c r="G8" s="8"/>
      <c r="H8" s="8"/>
      <c r="I8" s="8"/>
      <c r="J8" s="8"/>
      <c r="K8" s="8"/>
      <c r="L8" s="8"/>
      <c r="M8" s="8" t="s">
        <v>386</v>
      </c>
      <c r="N8" s="8"/>
      <c r="O8" s="8" t="s">
        <v>446</v>
      </c>
      <c r="P8" s="8"/>
      <c r="Q8" s="8"/>
      <c r="R8" s="8"/>
      <c r="S8" s="8"/>
      <c r="T8" s="8"/>
      <c r="U8" s="8"/>
      <c r="V8" s="8"/>
      <c r="W8" s="8" t="s">
        <v>386</v>
      </c>
      <c r="X8" s="8"/>
      <c r="Y8" s="8" t="s">
        <v>446</v>
      </c>
      <c r="Z8" s="8"/>
      <c r="AA8" s="8"/>
      <c r="AB8" s="8"/>
      <c r="AC8" s="8"/>
      <c r="AD8" s="8"/>
      <c r="AE8" s="8"/>
      <c r="AF8" s="8"/>
      <c r="AG8" s="8" t="s">
        <v>386</v>
      </c>
      <c r="AH8" s="8"/>
      <c r="AI8" s="8" t="s">
        <v>446</v>
      </c>
      <c r="AJ8" s="8"/>
      <c r="AK8" s="8"/>
      <c r="AL8" s="8"/>
      <c r="AM8" s="8"/>
      <c r="AN8" s="8"/>
      <c r="AO8" s="8"/>
      <c r="AP8" s="8"/>
      <c r="AQ8" s="8" t="s">
        <v>386</v>
      </c>
      <c r="AR8" s="8"/>
      <c r="AS8" s="8" t="s">
        <v>446</v>
      </c>
      <c r="AT8" s="8"/>
      <c r="AU8" s="8"/>
      <c r="AV8" s="8"/>
      <c r="AW8" s="8"/>
      <c r="AX8" s="8"/>
      <c r="AY8" s="8"/>
      <c r="AZ8" s="8"/>
      <c r="BA8" s="122" t="s">
        <v>386</v>
      </c>
      <c r="BB8" s="122"/>
      <c r="BC8" s="122"/>
      <c r="BD8" s="122"/>
      <c r="BE8" s="122"/>
      <c r="BF8" s="122"/>
      <c r="BG8" s="122"/>
      <c r="BH8" s="122"/>
      <c r="BI8" s="122"/>
      <c r="BJ8" s="122"/>
      <c r="BK8" s="122" t="s">
        <v>386</v>
      </c>
      <c r="BL8" s="122"/>
      <c r="BM8" s="122"/>
      <c r="BN8" s="122"/>
      <c r="BO8" s="122"/>
      <c r="BP8" s="122"/>
      <c r="BQ8" s="122"/>
      <c r="BR8" s="122"/>
      <c r="BS8" s="122"/>
      <c r="BT8" s="153"/>
    </row>
    <row customHeight="1" ht="64" r="9">
      <c r="B9" s="149"/>
      <c r="C9" s="8"/>
      <c r="D9" s="8"/>
      <c r="E9" s="4" t="s">
        <v>447</v>
      </c>
      <c r="F9" s="4"/>
      <c r="G9" s="4" t="s">
        <v>448</v>
      </c>
      <c r="H9" s="4"/>
      <c r="I9" s="4" t="s">
        <v>449</v>
      </c>
      <c r="J9" s="4"/>
      <c r="K9" s="4" t="s">
        <v>400</v>
      </c>
      <c r="L9" s="4"/>
      <c r="M9" s="8"/>
      <c r="N9" s="8"/>
      <c r="O9" s="4" t="s">
        <v>447</v>
      </c>
      <c r="P9" s="4"/>
      <c r="Q9" s="4" t="s">
        <v>448</v>
      </c>
      <c r="R9" s="4"/>
      <c r="S9" s="4" t="s">
        <v>449</v>
      </c>
      <c r="T9" s="4"/>
      <c r="U9" s="4" t="s">
        <v>400</v>
      </c>
      <c r="V9" s="4"/>
      <c r="W9" s="8"/>
      <c r="X9" s="8"/>
      <c r="Y9" s="4" t="s">
        <v>447</v>
      </c>
      <c r="Z9" s="4"/>
      <c r="AA9" s="4" t="s">
        <v>448</v>
      </c>
      <c r="AB9" s="4"/>
      <c r="AC9" s="4" t="s">
        <v>449</v>
      </c>
      <c r="AD9" s="4"/>
      <c r="AE9" s="4" t="s">
        <v>400</v>
      </c>
      <c r="AF9" s="4"/>
      <c r="AG9" s="8"/>
      <c r="AH9" s="8"/>
      <c r="AI9" s="4" t="s">
        <v>447</v>
      </c>
      <c r="AJ9" s="4"/>
      <c r="AK9" s="4" t="s">
        <v>448</v>
      </c>
      <c r="AL9" s="4"/>
      <c r="AM9" s="4" t="s">
        <v>449</v>
      </c>
      <c r="AN9" s="4"/>
      <c r="AO9" s="4" t="s">
        <v>400</v>
      </c>
      <c r="AP9" s="4"/>
      <c r="AQ9" s="8"/>
      <c r="AR9" s="8"/>
      <c r="AS9" s="4" t="s">
        <v>447</v>
      </c>
      <c r="AT9" s="4"/>
      <c r="AU9" s="4" t="s">
        <v>448</v>
      </c>
      <c r="AV9" s="4"/>
      <c r="AW9" s="4" t="s">
        <v>449</v>
      </c>
      <c r="AX9" s="4"/>
      <c r="AY9" s="4" t="s">
        <v>400</v>
      </c>
      <c r="AZ9" s="4"/>
      <c r="BA9" s="122" t="s">
        <v>436</v>
      </c>
      <c r="BB9" s="122"/>
      <c r="BC9" s="122" t="s">
        <v>441</v>
      </c>
      <c r="BD9" s="122"/>
      <c r="BE9" s="122" t="s">
        <v>442</v>
      </c>
      <c r="BF9" s="122"/>
      <c r="BG9" s="122" t="s">
        <v>443</v>
      </c>
      <c r="BH9" s="122"/>
      <c r="BI9" s="122" t="s">
        <v>444</v>
      </c>
      <c r="BJ9" s="122"/>
      <c r="BK9" s="122" t="s">
        <v>436</v>
      </c>
      <c r="BL9" s="122"/>
      <c r="BM9" s="122" t="s">
        <v>441</v>
      </c>
      <c r="BN9" s="122"/>
      <c r="BO9" s="122" t="s">
        <v>442</v>
      </c>
      <c r="BP9" s="122"/>
      <c r="BQ9" s="122" t="s">
        <v>443</v>
      </c>
      <c r="BR9" s="122"/>
      <c r="BS9" s="122" t="s">
        <v>444</v>
      </c>
      <c r="B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299</v>
      </c>
      <c r="R10" s="61" t="s">
        <v>298</v>
      </c>
      <c r="S10" s="61" t="s">
        <v>299</v>
      </c>
      <c r="T10" s="61" t="s">
        <v>298</v>
      </c>
      <c r="U10" s="61" t="s">
        <v>304</v>
      </c>
      <c r="V10" s="61" t="s">
        <v>298</v>
      </c>
      <c r="W10" s="61" t="s">
        <v>299</v>
      </c>
      <c r="X10" s="61" t="s">
        <v>298</v>
      </c>
      <c r="Y10" s="61" t="s">
        <v>299</v>
      </c>
      <c r="Z10" s="61" t="s">
        <v>298</v>
      </c>
      <c r="AA10" s="61" t="s">
        <v>299</v>
      </c>
      <c r="AB10" s="61" t="s">
        <v>298</v>
      </c>
      <c r="AC10" s="61" t="s">
        <v>299</v>
      </c>
      <c r="AD10" s="61" t="s">
        <v>298</v>
      </c>
      <c r="AE10" s="61" t="s">
        <v>304</v>
      </c>
      <c r="AF10" s="61" t="s">
        <v>298</v>
      </c>
      <c r="AG10" s="61" t="s">
        <v>299</v>
      </c>
      <c r="AH10" s="61" t="s">
        <v>298</v>
      </c>
      <c r="AI10" s="61" t="s">
        <v>299</v>
      </c>
      <c r="AJ10" s="61" t="s">
        <v>298</v>
      </c>
      <c r="AK10" s="61" t="s">
        <v>299</v>
      </c>
      <c r="AL10" s="61" t="s">
        <v>298</v>
      </c>
      <c r="AM10" s="61" t="s">
        <v>299</v>
      </c>
      <c r="AN10" s="61" t="s">
        <v>298</v>
      </c>
      <c r="AO10" s="61" t="s">
        <v>304</v>
      </c>
      <c r="AP10" s="61" t="s">
        <v>298</v>
      </c>
      <c r="AQ10" s="61" t="s">
        <v>299</v>
      </c>
      <c r="AR10" s="61" t="s">
        <v>298</v>
      </c>
      <c r="AS10" s="61" t="s">
        <v>299</v>
      </c>
      <c r="AT10" s="61" t="s">
        <v>298</v>
      </c>
      <c r="AU10" s="61" t="s">
        <v>299</v>
      </c>
      <c r="AV10" s="61" t="s">
        <v>298</v>
      </c>
      <c r="AW10" s="61" t="s">
        <v>299</v>
      </c>
      <c r="AX10" s="61" t="s">
        <v>298</v>
      </c>
      <c r="AY10" s="61" t="s">
        <v>304</v>
      </c>
      <c r="AZ10" s="61" t="s">
        <v>298</v>
      </c>
      <c r="BA10" s="61" t="s">
        <v>304</v>
      </c>
      <c r="BB10" s="61" t="s">
        <v>298</v>
      </c>
      <c r="BC10" s="61" t="s">
        <v>304</v>
      </c>
      <c r="BD10" s="61" t="s">
        <v>298</v>
      </c>
      <c r="BE10" s="61" t="s">
        <v>304</v>
      </c>
      <c r="BF10" s="61" t="s">
        <v>298</v>
      </c>
      <c r="BG10" s="61" t="s">
        <v>304</v>
      </c>
      <c r="BH10" s="61" t="s">
        <v>298</v>
      </c>
      <c r="BI10" s="61" t="s">
        <v>304</v>
      </c>
      <c r="BJ10" s="61" t="s">
        <v>298</v>
      </c>
      <c r="BK10" s="61" t="s">
        <v>304</v>
      </c>
      <c r="BL10" s="61" t="s">
        <v>298</v>
      </c>
      <c r="BM10" s="61" t="s">
        <v>304</v>
      </c>
      <c r="BN10" s="61" t="s">
        <v>298</v>
      </c>
      <c r="BO10" s="61" t="s">
        <v>304</v>
      </c>
      <c r="BP10" s="61" t="s">
        <v>298</v>
      </c>
      <c r="BQ10" s="61" t="s">
        <v>304</v>
      </c>
      <c r="BR10" s="61" t="s">
        <v>298</v>
      </c>
      <c r="BS10" s="61" t="s">
        <v>304</v>
      </c>
      <c r="BT10" s="155" t="s">
        <v>298</v>
      </c>
    </row>
    <row customHeight="1" ht="13" r="11">
      <c r="A11" s="188"/>
      <c r="B11" s="176"/>
      <c r="C11" s="177" t="inlineStr">
        <is>
          <t>b.meanpct.d_tt4g64aagree</t>
        </is>
      </c>
      <c r="D11" s="178" t="inlineStr">
        <is>
          <t>se.meanpct.d_tt4g64aagree</t>
        </is>
      </c>
      <c r="E11" s="177" t="inlineStr">
        <is>
          <t>b.meanpct.d_tt4g64aagree..age..1 under_age30</t>
        </is>
      </c>
      <c r="F11" s="178" t="inlineStr">
        <is>
          <t>se.meanpct.d_tt4g64aagree..age..1 under_age30</t>
        </is>
      </c>
      <c r="G11" s="177" t="inlineStr">
        <is>
          <t>b.meanpct.d_tt4g64aagree..age..2 from30_to_49</t>
        </is>
      </c>
      <c r="H11" s="178" t="inlineStr">
        <is>
          <t>se.meanpct.d_tt4g64aagree..age..2 from30_to_49</t>
        </is>
      </c>
      <c r="I11" s="177" t="inlineStr">
        <is>
          <t>b.meanpct.d_tt4g64aagree..age..3 over_age50</t>
        </is>
      </c>
      <c r="J11" s="178" t="inlineStr">
        <is>
          <t>se.meanpct.d_tt4g64aagree..age..3 over_age50</t>
        </is>
      </c>
      <c r="K11" s="177" t="inlineStr">
        <is>
          <t>b.meanpct.d_tt4g64aagree..age..(3 over_age50-1 under_age30)</t>
        </is>
      </c>
      <c r="L11" s="178" t="inlineStr">
        <is>
          <t>se.meanpct.d_tt4g64aagree..age..(3 over_age50-1 under_age30)</t>
        </is>
      </c>
      <c r="M11" s="177" t="inlineStr">
        <is>
          <t>b.meanpct.d_tt4g64gagree</t>
        </is>
      </c>
      <c r="N11" s="178" t="inlineStr">
        <is>
          <t>se.meanpct.d_tt4g64gagree</t>
        </is>
      </c>
      <c r="O11" s="177" t="inlineStr">
        <is>
          <t>b.meanpct.d_tt4g64gagree..age..1 under_age30</t>
        </is>
      </c>
      <c r="P11" s="178" t="inlineStr">
        <is>
          <t>se.meanpct.d_tt4g64gagree..age..1 under_age30</t>
        </is>
      </c>
      <c r="Q11" s="177" t="inlineStr">
        <is>
          <t>b.meanpct.d_tt4g64gagree..age..2 from30_to_49</t>
        </is>
      </c>
      <c r="R11" s="178" t="inlineStr">
        <is>
          <t>se.meanpct.d_tt4g64gagree..age..2 from30_to_49</t>
        </is>
      </c>
      <c r="S11" s="177" t="inlineStr">
        <is>
          <t>b.meanpct.d_tt4g64gagree..age..3 over_age50</t>
        </is>
      </c>
      <c r="T11" s="178" t="inlineStr">
        <is>
          <t>se.meanpct.d_tt4g64gagree..age..3 over_age50</t>
        </is>
      </c>
      <c r="U11" s="177" t="inlineStr">
        <is>
          <t>b.meanpct.d_tt4g64gagree..age..(3 over_age50-1 under_age30)</t>
        </is>
      </c>
      <c r="V11" s="178" t="inlineStr">
        <is>
          <t>se.meanpct.d_tt4g64gagree..age..(3 over_age50-1 under_age30)</t>
        </is>
      </c>
      <c r="W11" s="177" t="inlineStr">
        <is>
          <t>b.meanpct.d_tt4g64iagree</t>
        </is>
      </c>
      <c r="X11" s="178" t="inlineStr">
        <is>
          <t>se.meanpct.d_tt4g64iagree</t>
        </is>
      </c>
      <c r="Y11" s="177" t="inlineStr">
        <is>
          <t>b.meanpct.d_tt4g64iagree..age..1 under_age30</t>
        </is>
      </c>
      <c r="Z11" s="178" t="inlineStr">
        <is>
          <t>se.meanpct.d_tt4g64iagree..age..1 under_age30</t>
        </is>
      </c>
      <c r="AA11" s="177" t="inlineStr">
        <is>
          <t>b.meanpct.d_tt4g64iagree..age..2 from30_to_49</t>
        </is>
      </c>
      <c r="AB11" s="178" t="inlineStr">
        <is>
          <t>se.meanpct.d_tt4g64iagree..age..2 from30_to_49</t>
        </is>
      </c>
      <c r="AC11" s="177" t="inlineStr">
        <is>
          <t>b.meanpct.d_tt4g64iagree..age..3 over_age50</t>
        </is>
      </c>
      <c r="AD11" s="178" t="inlineStr">
        <is>
          <t>se.meanpct.d_tt4g64iagree..age..3 over_age50</t>
        </is>
      </c>
      <c r="AE11" s="177" t="inlineStr">
        <is>
          <t>b.meanpct.d_tt4g64iagree..age..(3 over_age50-1 under_age30)</t>
        </is>
      </c>
      <c r="AF11" s="178" t="inlineStr">
        <is>
          <t>se.meanpct.d_tt4g64iagree..age..(3 over_age50-1 under_age30)</t>
        </is>
      </c>
      <c r="AG11" s="177" t="inlineStr">
        <is>
          <t>b.meanpct.d_tt4g64jagree</t>
        </is>
      </c>
      <c r="AH11" s="178" t="inlineStr">
        <is>
          <t>se.meanpct.d_tt4g64jagree</t>
        </is>
      </c>
      <c r="AI11" s="177" t="inlineStr">
        <is>
          <t>b.meanpct.d_tt4g64jagree..age..1 under_age30</t>
        </is>
      </c>
      <c r="AJ11" s="178" t="inlineStr">
        <is>
          <t>se.meanpct.d_tt4g64jagree..age..1 under_age30</t>
        </is>
      </c>
      <c r="AK11" s="177" t="inlineStr">
        <is>
          <t>b.meanpct.d_tt4g64jagree..age..2 from30_to_49</t>
        </is>
      </c>
      <c r="AL11" s="178" t="inlineStr">
        <is>
          <t>se.meanpct.d_tt4g64jagree..age..2 from30_to_49</t>
        </is>
      </c>
      <c r="AM11" s="177" t="inlineStr">
        <is>
          <t>b.meanpct.d_tt4g64jagree..age..3 over_age50</t>
        </is>
      </c>
      <c r="AN11" s="178" t="inlineStr">
        <is>
          <t>se.meanpct.d_tt4g64jagree..age..3 over_age50</t>
        </is>
      </c>
      <c r="AO11" s="177" t="inlineStr">
        <is>
          <t>b.meanpct.d_tt4g64jagree..age..(3 over_age50-1 under_age30)</t>
        </is>
      </c>
      <c r="AP11" s="178" t="inlineStr">
        <is>
          <t>se.meanpct.d_tt4g64jagree..age..(3 over_age50-1 under_age30)</t>
        </is>
      </c>
      <c r="AQ11" s="177" t="inlineStr">
        <is>
          <t>b.meanpct.d_tt4g64kagree</t>
        </is>
      </c>
      <c r="AR11" s="178" t="inlineStr">
        <is>
          <t>se.meanpct.d_tt4g64kagree</t>
        </is>
      </c>
      <c r="AS11" s="177" t="inlineStr">
        <is>
          <t>b.meanpct.d_tt4g64kagree..age..1 under_age30</t>
        </is>
      </c>
      <c r="AT11" s="178" t="inlineStr">
        <is>
          <t>se.meanpct.d_tt4g64kagree..age..1 under_age30</t>
        </is>
      </c>
      <c r="AU11" s="177" t="inlineStr">
        <is>
          <t>b.meanpct.d_tt4g64kagree..age..2 from30_to_49</t>
        </is>
      </c>
      <c r="AV11" s="178" t="inlineStr">
        <is>
          <t>se.meanpct.d_tt4g64kagree..age..2 from30_to_49</t>
        </is>
      </c>
      <c r="AW11" s="177" t="inlineStr">
        <is>
          <t>b.meanpct.d_tt4g64kagree..age..3 over_age50</t>
        </is>
      </c>
      <c r="AX11" s="178" t="inlineStr">
        <is>
          <t>se.meanpct.d_tt4g64kagree..age..3 over_age50</t>
        </is>
      </c>
      <c r="AY11" s="177" t="inlineStr">
        <is>
          <t>b.meanpct.d_tt4g64kagree..age..(3 over_age50-1 under_age30)</t>
        </is>
      </c>
      <c r="AZ11" s="178" t="inlineStr">
        <is>
          <t>se.meanpct.d_tt4g64kagree..age..(3 over_age50-1 under_age30)</t>
        </is>
      </c>
      <c r="BA11" s="179" t="inlineStr">
        <is>
          <t>b.(meanpct.d_tt4g64aagree_isc1)-(meanpct.d_tt4g64aagree_isc2)</t>
        </is>
      </c>
      <c r="BB11" s="179" t="inlineStr">
        <is>
          <t>se.(meanpct.d_tt4g64aagree_isc1)-(meanpct.d_tt4g64aagree_isc2)</t>
        </is>
      </c>
      <c r="BC11" s="179" t="inlineStr">
        <is>
          <t>b.(meanpct.d_tt4g64gagree_isc1)-(meanpct.d_tt4g64gagree_isc2)</t>
        </is>
      </c>
      <c r="BD11" s="179" t="inlineStr">
        <is>
          <t>se.(meanpct.d_tt4g64gagree_isc1)-(meanpct.d_tt4g64gagree_isc2)</t>
        </is>
      </c>
      <c r="BE11" s="179" t="inlineStr">
        <is>
          <t>b.(meanpct.d_tt4g64iagree_isc1)-(meanpct.d_tt4g64iagree_isc2)</t>
        </is>
      </c>
      <c r="BF11" s="179" t="inlineStr">
        <is>
          <t>se.(meanpct.d_tt4g64iagree_isc1)-(meanpct.d_tt4g64iagree_isc2)</t>
        </is>
      </c>
      <c r="BG11" s="179" t="inlineStr">
        <is>
          <t>b.(meanpct.d_tt4g64jagree_isc1)-(meanpct.d_tt4g64jagree_isc2)</t>
        </is>
      </c>
      <c r="BH11" s="179" t="inlineStr">
        <is>
          <t>se.(meanpct.d_tt4g64jagree_isc1)-(meanpct.d_tt4g64jagree_isc2)</t>
        </is>
      </c>
      <c r="BI11" s="179" t="inlineStr">
        <is>
          <t>b.(meanpct.d_tt4g64kagree_isc1)-(meanpct.d_tt4g64kagree_isc2)</t>
        </is>
      </c>
      <c r="BJ11" s="179" t="inlineStr">
        <is>
          <t>se.(meanpct.d_tt4g64kagree_isc1)-(meanpct.d_tt4g64kagree_isc2)</t>
        </is>
      </c>
      <c r="BK11" s="179" t="inlineStr">
        <is>
          <t>b.(meanpct.d_tt4g64aagree_isc3)-(meanpct.d_tt4g64aagree_isc2)</t>
        </is>
      </c>
      <c r="BL11" s="179" t="inlineStr">
        <is>
          <t>se.(meanpct.d_tt4g64aagree_isc3)-(meanpct.d_tt4g64aagree_isc2)</t>
        </is>
      </c>
      <c r="BM11" s="179" t="inlineStr">
        <is>
          <t>b.(meanpct.d_tt4g64gagree_isc3)-(meanpct.d_tt4g64gagree_isc2)</t>
        </is>
      </c>
      <c r="BN11" s="179" t="inlineStr">
        <is>
          <t>se.(meanpct.d_tt4g64gagree_isc3)-(meanpct.d_tt4g64gagree_isc2)</t>
        </is>
      </c>
      <c r="BO11" s="179" t="inlineStr">
        <is>
          <t>b.(meanpct.d_tt4g64iagree_isc3)-(meanpct.d_tt4g64iagree_isc2)</t>
        </is>
      </c>
      <c r="BP11" s="179" t="inlineStr">
        <is>
          <t>se.(meanpct.d_tt4g64iagree_isc3)-(meanpct.d_tt4g64iagree_isc2)</t>
        </is>
      </c>
      <c r="BQ11" s="179" t="inlineStr">
        <is>
          <t>b.(meanpct.d_tt4g64jagree_isc3)-(meanpct.d_tt4g64jagree_isc2)</t>
        </is>
      </c>
      <c r="BR11" s="179" t="inlineStr">
        <is>
          <t>se.(meanpct.d_tt4g64jagree_isc3)-(meanpct.d_tt4g64jagree_isc2)</t>
        </is>
      </c>
      <c r="BS11" s="179" t="inlineStr">
        <is>
          <t>b.(meanpct.d_tt4g64kagree_isc3)-(meanpct.d_tt4g64kagree_isc2)</t>
        </is>
      </c>
      <c r="BT11" s="199" t="inlineStr">
        <is>
          <t>se.(meanpct.d_tt4g64kagree_isc3)-(meanpct.d_tt4g64kagree_isc2)</t>
        </is>
      </c>
    </row>
    <row customHeight="1" ht="13" r="12">
      <c r="A12" s="181" t="s">
        <v>306</v>
      </c>
      <c r="B12" s="156" t="n">
        <v>2</v>
      </c>
      <c r="C12" s="22">
        <v>97.1541149664486</v>
      </c>
      <c r="D12" s="165">
        <v>0.342013481441382</v>
      </c>
      <c r="E12" s="22">
        <v>96.8162600372041</v>
      </c>
      <c r="F12" s="165">
        <v>0.969924396669698</v>
      </c>
      <c r="G12" s="22">
        <v>96.8683660767152</v>
      </c>
      <c r="H12" s="165">
        <v>0.45983497827047</v>
      </c>
      <c r="I12" s="22">
        <v>97.7782630831836</v>
      </c>
      <c r="J12" s="165">
        <v>0.439595485783531</v>
      </c>
      <c r="K12" s="22">
        <v>0.9620030459795</v>
      </c>
      <c r="L12" s="165">
        <v>1.04420109324653</v>
      </c>
      <c r="M12" s="22">
        <v>97.698552365114</v>
      </c>
      <c r="N12" s="165">
        <v>0.336689337726107</v>
      </c>
      <c r="O12" s="22">
        <v>97.0182489806387</v>
      </c>
      <c r="P12" s="165">
        <v>1.0771632576158</v>
      </c>
      <c r="Q12" s="22">
        <v>97.3059900388309</v>
      </c>
      <c r="R12" s="165">
        <v>0.43235211155812</v>
      </c>
      <c r="S12" s="22">
        <v>98.6174489871246</v>
      </c>
      <c r="T12" s="165">
        <v>0.430406478259158</v>
      </c>
      <c r="U12" s="22">
        <v>1.59920000648596</v>
      </c>
      <c r="V12" s="165">
        <v>1.17251344299584</v>
      </c>
      <c r="W12" s="22">
        <v>96.3830356262491</v>
      </c>
      <c r="X12" s="165">
        <v>0.400830189425081</v>
      </c>
      <c r="Y12" s="22">
        <v>93.4849618432607</v>
      </c>
      <c r="Z12" s="165">
        <v>1.3679439787853</v>
      </c>
      <c r="AA12" s="22">
        <v>95.6025185766796</v>
      </c>
      <c r="AB12" s="165">
        <v>0.587880455007016</v>
      </c>
      <c r="AC12" s="22">
        <v>98.6367011585864</v>
      </c>
      <c r="AD12" s="165">
        <v>0.350546229307814</v>
      </c>
      <c r="AE12" s="22">
        <v>5.1517393153257</v>
      </c>
      <c r="AF12" s="165">
        <v>1.37773689760479</v>
      </c>
      <c r="AG12" s="22">
        <v>98.8589838636453</v>
      </c>
      <c r="AH12" s="165">
        <v>0.207121574460414</v>
      </c>
      <c r="AI12" s="22">
        <v>98.9155365635807</v>
      </c>
      <c r="AJ12" s="165">
        <v>0.482344054355737</v>
      </c>
      <c r="AK12" s="22">
        <v>98.4676440607226</v>
      </c>
      <c r="AL12" s="165">
        <v>0.315458674374317</v>
      </c>
      <c r="AM12" s="22">
        <v>99.5741049025532</v>
      </c>
      <c r="AN12" s="165">
        <v>0.167828481750733</v>
      </c>
      <c r="AO12" s="22">
        <v>0.658568338972486</v>
      </c>
      <c r="AP12" s="165">
        <v>0.509516511692789</v>
      </c>
      <c r="AQ12" s="22">
        <v>98.2104225789137</v>
      </c>
      <c r="AR12" s="165">
        <v>0.253992370825294</v>
      </c>
      <c r="AS12" s="22">
        <v>97.2835122701356</v>
      </c>
      <c r="AT12" s="165">
        <v>0.944477437068939</v>
      </c>
      <c r="AU12" s="22">
        <v>97.7886217874852</v>
      </c>
      <c r="AV12" s="165">
        <v>0.361112507784112</v>
      </c>
      <c r="AW12" s="22">
        <v>99.2535371251003</v>
      </c>
      <c r="AX12" s="165">
        <v>0.252846934473001</v>
      </c>
      <c r="AY12" s="22">
        <v>1.97002485496472</v>
      </c>
      <c r="AZ12" s="165">
        <v>0.998280700110953</v>
      </c>
      <c r="BA12" s="103"/>
      <c r="BB12" s="103"/>
      <c r="BC12" s="103"/>
      <c r="BD12" s="103"/>
      <c r="BE12" s="103"/>
      <c r="BF12" s="103"/>
      <c r="BG12" s="103"/>
      <c r="BH12" s="103"/>
      <c r="BI12" s="103"/>
      <c r="BJ12" s="103"/>
      <c r="BK12" s="103"/>
      <c r="BL12" s="103"/>
      <c r="BM12" s="103"/>
      <c r="BN12" s="103"/>
      <c r="BO12" s="103"/>
      <c r="BP12" s="103"/>
      <c r="BQ12" s="103"/>
      <c r="BR12" s="103"/>
      <c r="BS12" s="103"/>
      <c r="BT12" s="192"/>
    </row>
    <row customHeight="1" ht="13" r="13">
      <c r="A13" s="181" t="s">
        <v>307</v>
      </c>
      <c r="B13" s="156" t="n">
        <v>2</v>
      </c>
      <c r="C13" s="22">
        <v>65.2729352406266</v>
      </c>
      <c r="D13" s="165">
        <v>1.3523605293003</v>
      </c>
      <c r="E13" s="22">
        <v>67.7120624227763</v>
      </c>
      <c r="F13" s="165">
        <v>2.64469321633445</v>
      </c>
      <c r="G13" s="22">
        <v>65.410032706577</v>
      </c>
      <c r="H13" s="165">
        <v>1.75921946296452</v>
      </c>
      <c r="I13" s="22">
        <v>64.343643838663</v>
      </c>
      <c r="J13" s="165">
        <v>2.08254060910325</v>
      </c>
      <c r="K13" s="22">
        <v>-3.36841858411327</v>
      </c>
      <c r="L13" s="165">
        <v>2.96967285972636</v>
      </c>
      <c r="M13" s="22">
        <v>76.2553508686207</v>
      </c>
      <c r="N13" s="165">
        <v>0.95533004329402</v>
      </c>
      <c r="O13" s="22">
        <v>76.9535110842268</v>
      </c>
      <c r="P13" s="165">
        <v>2.41945518714129</v>
      </c>
      <c r="Q13" s="22">
        <v>76.4245128600119</v>
      </c>
      <c r="R13" s="165">
        <v>1.21388391299343</v>
      </c>
      <c r="S13" s="22">
        <v>76.504445243653</v>
      </c>
      <c r="T13" s="165">
        <v>1.6607979707518</v>
      </c>
      <c r="U13" s="22">
        <v>-0.449065840573809</v>
      </c>
      <c r="V13" s="165">
        <v>2.63576147460517</v>
      </c>
      <c r="W13" s="22">
        <v>81.3148338686799</v>
      </c>
      <c r="X13" s="165">
        <v>1.00254574731033</v>
      </c>
      <c r="Y13" s="22">
        <v>85.03410036828</v>
      </c>
      <c r="Z13" s="165">
        <v>1.95401539142025</v>
      </c>
      <c r="AA13" s="22">
        <v>80.7320138866064</v>
      </c>
      <c r="AB13" s="165">
        <v>1.44498377122388</v>
      </c>
      <c r="AC13" s="22">
        <v>80.6139088694589</v>
      </c>
      <c r="AD13" s="165">
        <v>1.45654244093114</v>
      </c>
      <c r="AE13" s="22">
        <v>-4.42019149882108</v>
      </c>
      <c r="AF13" s="165">
        <v>2.29679675993399</v>
      </c>
      <c r="AG13" s="22">
        <v>80.167996757322</v>
      </c>
      <c r="AH13" s="165">
        <v>1.02691253918644</v>
      </c>
      <c r="AI13" s="22">
        <v>82.6233224782247</v>
      </c>
      <c r="AJ13" s="165">
        <v>2.08370324697773</v>
      </c>
      <c r="AK13" s="22">
        <v>80.981843721751</v>
      </c>
      <c r="AL13" s="165">
        <v>1.27551423011946</v>
      </c>
      <c r="AM13" s="22">
        <v>79.6084878146561</v>
      </c>
      <c r="AN13" s="165">
        <v>1.67577977819623</v>
      </c>
      <c r="AO13" s="22">
        <v>-3.01483466356864</v>
      </c>
      <c r="AP13" s="165">
        <v>2.46333241800235</v>
      </c>
      <c r="AQ13" s="22">
        <v>77.7371250756573</v>
      </c>
      <c r="AR13" s="165">
        <v>0.966657189796801</v>
      </c>
      <c r="AS13" s="22">
        <v>82.6254019645733</v>
      </c>
      <c r="AT13" s="165">
        <v>2.13332489054872</v>
      </c>
      <c r="AU13" s="22">
        <v>76.4441930189334</v>
      </c>
      <c r="AV13" s="165">
        <v>1.42156812568407</v>
      </c>
      <c r="AW13" s="22">
        <v>78.0154200498207</v>
      </c>
      <c r="AX13" s="165">
        <v>1.74238165789862</v>
      </c>
      <c r="AY13" s="22">
        <v>-4.60998191475267</v>
      </c>
      <c r="AZ13" s="165">
        <v>2.48328884646584</v>
      </c>
      <c r="BA13" s="103"/>
      <c r="BB13" s="103"/>
      <c r="BC13" s="103"/>
      <c r="BD13" s="103"/>
      <c r="BE13" s="103"/>
      <c r="BF13" s="103"/>
      <c r="BG13" s="103"/>
      <c r="BH13" s="103"/>
      <c r="BI13" s="103"/>
      <c r="BJ13" s="103"/>
      <c r="BK13" s="103"/>
      <c r="BL13" s="103"/>
      <c r="BM13" s="103"/>
      <c r="BN13" s="103"/>
      <c r="BO13" s="103"/>
      <c r="BP13" s="103"/>
      <c r="BQ13" s="103"/>
      <c r="BR13" s="103"/>
      <c r="BS13" s="103"/>
      <c r="BT13" s="192"/>
    </row>
    <row customHeight="1" ht="13" r="14">
      <c r="A14" s="181" t="s">
        <v>308</v>
      </c>
      <c r="B14" s="156" t="n">
        <v>2</v>
      </c>
      <c r="C14" s="22">
        <v>81.8009719098421</v>
      </c>
      <c r="D14" s="165">
        <v>1.0770987067511</v>
      </c>
      <c r="E14" s="22">
        <v>84.4001326041829</v>
      </c>
      <c r="F14" s="165">
        <v>1.62585672250013</v>
      </c>
      <c r="G14" s="22">
        <v>81.5936018173288</v>
      </c>
      <c r="H14" s="165">
        <v>1.20003717660155</v>
      </c>
      <c r="I14" s="22">
        <v>80.975069726144</v>
      </c>
      <c r="J14" s="165">
        <v>1.57225631853861</v>
      </c>
      <c r="K14" s="22">
        <v>-3.4250628780389</v>
      </c>
      <c r="L14" s="165">
        <v>1.98941963462667</v>
      </c>
      <c r="M14" s="22">
        <v>75.1469795610788</v>
      </c>
      <c r="N14" s="165">
        <v>1.18301804104277</v>
      </c>
      <c r="O14" s="22">
        <v>75.2581050338434</v>
      </c>
      <c r="P14" s="165">
        <v>2.04050101611561</v>
      </c>
      <c r="Q14" s="22">
        <v>74.9191419774725</v>
      </c>
      <c r="R14" s="165">
        <v>1.35086470204067</v>
      </c>
      <c r="S14" s="22">
        <v>75.4039351598345</v>
      </c>
      <c r="T14" s="165">
        <v>1.59138950483273</v>
      </c>
      <c r="U14" s="22">
        <v>0.145830125991083</v>
      </c>
      <c r="V14" s="165">
        <v>2.26118873046813</v>
      </c>
      <c r="W14" s="22">
        <v>75.3517160541827</v>
      </c>
      <c r="X14" s="165">
        <v>1.09520102706409</v>
      </c>
      <c r="Y14" s="22">
        <v>81.3979193162805</v>
      </c>
      <c r="Z14" s="165">
        <v>1.90211520258791</v>
      </c>
      <c r="AA14" s="22">
        <v>77.2925077500473</v>
      </c>
      <c r="AB14" s="165">
        <v>1.19752257189672</v>
      </c>
      <c r="AC14" s="22">
        <v>69.1322288807973</v>
      </c>
      <c r="AD14" s="165">
        <v>1.55744633654392</v>
      </c>
      <c r="AE14" s="22">
        <v>-12.2656904354833</v>
      </c>
      <c r="AF14" s="165">
        <v>2.1961151786525</v>
      </c>
      <c r="AG14" s="22">
        <v>82.9216846885175</v>
      </c>
      <c r="AH14" s="165">
        <v>0.973340080962066</v>
      </c>
      <c r="AI14" s="22">
        <v>86.1484194311821</v>
      </c>
      <c r="AJ14" s="165">
        <v>1.45490849755328</v>
      </c>
      <c r="AK14" s="22">
        <v>83.4409458121323</v>
      </c>
      <c r="AL14" s="165">
        <v>1.21236810898909</v>
      </c>
      <c r="AM14" s="22">
        <v>80.3485955099584</v>
      </c>
      <c r="AN14" s="165">
        <v>1.46310794071588</v>
      </c>
      <c r="AO14" s="22">
        <v>-5.79982392122375</v>
      </c>
      <c r="AP14" s="165">
        <v>1.86916774669837</v>
      </c>
      <c r="AQ14" s="22">
        <v>94.5283257766766</v>
      </c>
      <c r="AR14" s="165">
        <v>0.492899386290707</v>
      </c>
      <c r="AS14" s="22">
        <v>92.3567113614883</v>
      </c>
      <c r="AT14" s="165">
        <v>1.58694707172069</v>
      </c>
      <c r="AU14" s="22">
        <v>95.1973672402515</v>
      </c>
      <c r="AV14" s="165">
        <v>0.528982282303018</v>
      </c>
      <c r="AW14" s="22">
        <v>94.5531590354911</v>
      </c>
      <c r="AX14" s="165">
        <v>0.745770749287542</v>
      </c>
      <c r="AY14" s="22">
        <v>2.19644767400275</v>
      </c>
      <c r="AZ14" s="165">
        <v>1.74921776569088</v>
      </c>
      <c r="BA14" s="103"/>
      <c r="BB14" s="103"/>
      <c r="BC14" s="103"/>
      <c r="BD14" s="103"/>
      <c r="BE14" s="103"/>
      <c r="BF14" s="103"/>
      <c r="BG14" s="103"/>
      <c r="BH14" s="103"/>
      <c r="BI14" s="103"/>
      <c r="BJ14" s="103"/>
      <c r="BK14" s="103"/>
      <c r="BL14" s="103"/>
      <c r="BM14" s="103"/>
      <c r="BN14" s="103"/>
      <c r="BO14" s="103"/>
      <c r="BP14" s="103"/>
      <c r="BQ14" s="103"/>
      <c r="BR14" s="103"/>
      <c r="BS14" s="103"/>
      <c r="BT14" s="192"/>
    </row>
    <row customHeight="1" ht="13" r="15">
      <c r="A15" s="181" t="s">
        <v>309</v>
      </c>
      <c r="B15" s="156" t="n">
        <v>2</v>
      </c>
      <c r="C15" s="22">
        <v>89.5493149564953</v>
      </c>
      <c r="D15" s="165">
        <v>0.692368873418997</v>
      </c>
      <c r="E15" s="22">
        <v>88.1667432191845</v>
      </c>
      <c r="F15" s="165">
        <v>1.98247261120875</v>
      </c>
      <c r="G15" s="22">
        <v>88.753491367199</v>
      </c>
      <c r="H15" s="165">
        <v>0.916099579045565</v>
      </c>
      <c r="I15" s="22">
        <v>91.2079918279667</v>
      </c>
      <c r="J15" s="165">
        <v>0.964494541289133</v>
      </c>
      <c r="K15" s="22">
        <v>3.04124860878221</v>
      </c>
      <c r="L15" s="165">
        <v>2.22538026901617</v>
      </c>
      <c r="M15" s="22">
        <v>90.4771854223053</v>
      </c>
      <c r="N15" s="165">
        <v>0.63119800838173</v>
      </c>
      <c r="O15" s="22">
        <v>88.0801466168829</v>
      </c>
      <c r="P15" s="165">
        <v>2.08373644399074</v>
      </c>
      <c r="Q15" s="22">
        <v>89.9937489292096</v>
      </c>
      <c r="R15" s="165">
        <v>0.846964676701889</v>
      </c>
      <c r="S15" s="22">
        <v>92.0684967502882</v>
      </c>
      <c r="T15" s="165">
        <v>0.804273100917886</v>
      </c>
      <c r="U15" s="22">
        <v>3.98835013340535</v>
      </c>
      <c r="V15" s="165">
        <v>2.21084585521058</v>
      </c>
      <c r="W15" s="22">
        <v>87.9628991026457</v>
      </c>
      <c r="X15" s="165">
        <v>0.611239435340341</v>
      </c>
      <c r="Y15" s="22">
        <v>84.611420481463</v>
      </c>
      <c r="Z15" s="165">
        <v>1.94888235080182</v>
      </c>
      <c r="AA15" s="22">
        <v>88.188959148134</v>
      </c>
      <c r="AB15" s="165">
        <v>0.867653383979005</v>
      </c>
      <c r="AC15" s="22">
        <v>88.9676544577682</v>
      </c>
      <c r="AD15" s="165">
        <v>0.93566043672645</v>
      </c>
      <c r="AE15" s="22">
        <v>4.35623397630522</v>
      </c>
      <c r="AF15" s="165">
        <v>2.21077317353308</v>
      </c>
      <c r="AG15" s="22">
        <v>90.0965550022845</v>
      </c>
      <c r="AH15" s="165">
        <v>0.550692641624907</v>
      </c>
      <c r="AI15" s="22">
        <v>88.6902254335232</v>
      </c>
      <c r="AJ15" s="165">
        <v>1.63328947068929</v>
      </c>
      <c r="AK15" s="22">
        <v>89.6213197019165</v>
      </c>
      <c r="AL15" s="165">
        <v>0.83577886600896</v>
      </c>
      <c r="AM15" s="22">
        <v>91.2255574199272</v>
      </c>
      <c r="AN15" s="165">
        <v>0.838984569927929</v>
      </c>
      <c r="AO15" s="22">
        <v>2.53533198640396</v>
      </c>
      <c r="AP15" s="165">
        <v>1.83569514794647</v>
      </c>
      <c r="AQ15" s="22">
        <v>88.4280043502306</v>
      </c>
      <c r="AR15" s="165">
        <v>0.61727449427088</v>
      </c>
      <c r="AS15" s="22">
        <v>87.530424319168</v>
      </c>
      <c r="AT15" s="165">
        <v>1.86972289076308</v>
      </c>
      <c r="AU15" s="22">
        <v>87.5109486761642</v>
      </c>
      <c r="AV15" s="165">
        <v>0.91743388426414</v>
      </c>
      <c r="AW15" s="22">
        <v>90.0024241514432</v>
      </c>
      <c r="AX15" s="165">
        <v>0.915328776848859</v>
      </c>
      <c r="AY15" s="22">
        <v>2.47199983227524</v>
      </c>
      <c r="AZ15" s="165">
        <v>1.95688831748485</v>
      </c>
      <c r="BA15" s="103"/>
      <c r="BB15" s="103"/>
      <c r="BC15" s="103"/>
      <c r="BD15" s="103"/>
      <c r="BE15" s="103"/>
      <c r="BF15" s="103"/>
      <c r="BG15" s="103"/>
      <c r="BH15" s="103"/>
      <c r="BI15" s="103"/>
      <c r="BJ15" s="103"/>
      <c r="BK15" s="103"/>
      <c r="BL15" s="103"/>
      <c r="BM15" s="103"/>
      <c r="BN15" s="103"/>
      <c r="BO15" s="103"/>
      <c r="BP15" s="103"/>
      <c r="BQ15" s="103"/>
      <c r="BR15" s="103"/>
      <c r="BS15" s="103"/>
      <c r="BT15" s="192"/>
    </row>
    <row customHeight="1" ht="13" r="16">
      <c r="A16" s="181" t="s">
        <v>310</v>
      </c>
      <c r="B16" s="156" t="n">
        <v>2</v>
      </c>
      <c r="C16" s="22">
        <v>75.2427640022704</v>
      </c>
      <c r="D16" s="165">
        <v>0.61227941091725</v>
      </c>
      <c r="E16" s="22">
        <v>65.8719567989368</v>
      </c>
      <c r="F16" s="165">
        <v>2.18209857341284</v>
      </c>
      <c r="G16" s="22">
        <v>76.2577560827299</v>
      </c>
      <c r="H16" s="165">
        <v>0.996531082556338</v>
      </c>
      <c r="I16" s="22">
        <v>81.265711053923</v>
      </c>
      <c r="J16" s="165">
        <v>1.71615788072547</v>
      </c>
      <c r="K16" s="22">
        <v>15.3937542549862</v>
      </c>
      <c r="L16" s="165">
        <v>2.73466354730504</v>
      </c>
      <c r="M16" s="22">
        <v>87.5849784994755</v>
      </c>
      <c r="N16" s="165">
        <v>0.660197919491114</v>
      </c>
      <c r="O16" s="22">
        <v>83.4936116915665</v>
      </c>
      <c r="P16" s="165">
        <v>1.7968237674918</v>
      </c>
      <c r="Q16" s="22">
        <v>88.207963536264</v>
      </c>
      <c r="R16" s="165">
        <v>0.817517203757729</v>
      </c>
      <c r="S16" s="22">
        <v>89.7696290016452</v>
      </c>
      <c r="T16" s="165">
        <v>1.53655341834632</v>
      </c>
      <c r="U16" s="22">
        <v>6.27601731007864</v>
      </c>
      <c r="V16" s="165">
        <v>2.32243837936929</v>
      </c>
      <c r="W16" s="22">
        <v>88.9383994885438</v>
      </c>
      <c r="X16" s="165">
        <v>0.612182316008996</v>
      </c>
      <c r="Y16" s="22">
        <v>87.4678238264041</v>
      </c>
      <c r="Z16" s="165">
        <v>1.46853083359564</v>
      </c>
      <c r="AA16" s="22">
        <v>89.1673220027244</v>
      </c>
      <c r="AB16" s="165">
        <v>0.73100235417561</v>
      </c>
      <c r="AC16" s="22">
        <v>89.6549986922496</v>
      </c>
      <c r="AD16" s="165">
        <v>1.5111635674565</v>
      </c>
      <c r="AE16" s="22">
        <v>2.18717486584551</v>
      </c>
      <c r="AF16" s="165">
        <v>2.09385405707987</v>
      </c>
      <c r="AG16" s="22">
        <v>90.4518359315475</v>
      </c>
      <c r="AH16" s="165">
        <v>0.547716834664296</v>
      </c>
      <c r="AI16" s="22">
        <v>88.6442544763052</v>
      </c>
      <c r="AJ16" s="165">
        <v>1.44067287657895</v>
      </c>
      <c r="AK16" s="22">
        <v>90.8074167542514</v>
      </c>
      <c r="AL16" s="165">
        <v>0.694479585506778</v>
      </c>
      <c r="AM16" s="22">
        <v>91.3030419545907</v>
      </c>
      <c r="AN16" s="165">
        <v>1.46350056804976</v>
      </c>
      <c r="AO16" s="22">
        <v>2.65878747828546</v>
      </c>
      <c r="AP16" s="165">
        <v>2.10877893489808</v>
      </c>
      <c r="AQ16" s="22">
        <v>90.573759745409</v>
      </c>
      <c r="AR16" s="165">
        <v>0.5310552910905</v>
      </c>
      <c r="AS16" s="22">
        <v>87.4557618828338</v>
      </c>
      <c r="AT16" s="165">
        <v>1.45737600899371</v>
      </c>
      <c r="AU16" s="22">
        <v>90.7750341837508</v>
      </c>
      <c r="AV16" s="165">
        <v>0.682638713262385</v>
      </c>
      <c r="AW16" s="22">
        <v>93.2574217553228</v>
      </c>
      <c r="AX16" s="165">
        <v>1.15133453009053</v>
      </c>
      <c r="AY16" s="22">
        <v>5.80165987248893</v>
      </c>
      <c r="AZ16" s="165">
        <v>1.92974089492291</v>
      </c>
      <c r="BA16" s="103"/>
      <c r="BB16" s="103"/>
      <c r="BC16" s="103"/>
      <c r="BD16" s="103"/>
      <c r="BE16" s="103"/>
      <c r="BF16" s="103"/>
      <c r="BG16" s="103"/>
      <c r="BH16" s="103"/>
      <c r="BI16" s="103"/>
      <c r="BJ16" s="103"/>
      <c r="BK16" s="103"/>
      <c r="BL16" s="103"/>
      <c r="BM16" s="103"/>
      <c r="BN16" s="103"/>
      <c r="BO16" s="103"/>
      <c r="BP16" s="103"/>
      <c r="BQ16" s="103"/>
      <c r="BR16" s="103"/>
      <c r="BS16" s="103"/>
      <c r="BT16" s="192"/>
    </row>
    <row customHeight="1" ht="13" r="17">
      <c r="A17" s="181" t="s">
        <v>311</v>
      </c>
      <c r="B17" s="156" t="n">
        <v>2</v>
      </c>
      <c r="C17" s="22">
        <v>71.2314471730176</v>
      </c>
      <c r="D17" s="165">
        <v>1.01775057205927</v>
      </c>
      <c r="E17" s="22">
        <v>78.3394341265282</v>
      </c>
      <c r="F17" s="165">
        <v>2.01532253742755</v>
      </c>
      <c r="G17" s="22">
        <v>69.561738647577</v>
      </c>
      <c r="H17" s="165">
        <v>1.09727525360105</v>
      </c>
      <c r="I17" s="22">
        <v>70.0830545149505</v>
      </c>
      <c r="J17" s="165">
        <v>1.55247956181899</v>
      </c>
      <c r="K17" s="22">
        <v>-8.25637961157764</v>
      </c>
      <c r="L17" s="165">
        <v>2.21667004876783</v>
      </c>
      <c r="M17" s="22">
        <v>80.5532677650596</v>
      </c>
      <c r="N17" s="165">
        <v>0.938613805155473</v>
      </c>
      <c r="O17" s="22">
        <v>80.6179155637876</v>
      </c>
      <c r="P17" s="165">
        <v>1.68628251524903</v>
      </c>
      <c r="Q17" s="22">
        <v>79.5223016353269</v>
      </c>
      <c r="R17" s="165">
        <v>1.08680830128054</v>
      </c>
      <c r="S17" s="22">
        <v>83.3286430829639</v>
      </c>
      <c r="T17" s="165">
        <v>1.19530791142045</v>
      </c>
      <c r="U17" s="22">
        <v>2.71072751917625</v>
      </c>
      <c r="V17" s="165">
        <v>1.66020937676715</v>
      </c>
      <c r="W17" s="22">
        <v>81.5726393903115</v>
      </c>
      <c r="X17" s="165">
        <v>0.844087789773429</v>
      </c>
      <c r="Y17" s="22">
        <v>86.7393029128707</v>
      </c>
      <c r="Z17" s="165">
        <v>1.44492468443232</v>
      </c>
      <c r="AA17" s="22">
        <v>80.1957141813706</v>
      </c>
      <c r="AB17" s="165">
        <v>1.00689503592979</v>
      </c>
      <c r="AC17" s="22">
        <v>81.3095080442914</v>
      </c>
      <c r="AD17" s="165">
        <v>1.32672268802844</v>
      </c>
      <c r="AE17" s="22">
        <v>-5.42979486857926</v>
      </c>
      <c r="AF17" s="165">
        <v>1.80958159160656</v>
      </c>
      <c r="AG17" s="22">
        <v>86.82514074408</v>
      </c>
      <c r="AH17" s="165">
        <v>0.66506642379717</v>
      </c>
      <c r="AI17" s="22">
        <v>91.5997000861961</v>
      </c>
      <c r="AJ17" s="165">
        <v>0.961970858763113</v>
      </c>
      <c r="AK17" s="22">
        <v>85.5898610242025</v>
      </c>
      <c r="AL17" s="165">
        <v>0.82674151826118</v>
      </c>
      <c r="AM17" s="22">
        <v>86.4808860658099</v>
      </c>
      <c r="AN17" s="165">
        <v>1.13877323919804</v>
      </c>
      <c r="AO17" s="22">
        <v>-5.11881402038618</v>
      </c>
      <c r="AP17" s="165">
        <v>1.41193392768323</v>
      </c>
      <c r="AQ17" s="22">
        <v>86.0206385537296</v>
      </c>
      <c r="AR17" s="165">
        <v>0.606352820909484</v>
      </c>
      <c r="AS17" s="22">
        <v>89.3439058263044</v>
      </c>
      <c r="AT17" s="165">
        <v>1.08411853587239</v>
      </c>
      <c r="AU17" s="22">
        <v>85.0280501028043</v>
      </c>
      <c r="AV17" s="165">
        <v>0.786426566603345</v>
      </c>
      <c r="AW17" s="22">
        <v>86.1765450747096</v>
      </c>
      <c r="AX17" s="165">
        <v>1.14108865693183</v>
      </c>
      <c r="AY17" s="22">
        <v>-3.16736075159479</v>
      </c>
      <c r="AZ17" s="165">
        <v>1.64127573090526</v>
      </c>
      <c r="BA17" s="103"/>
      <c r="BB17" s="103"/>
      <c r="BC17" s="103"/>
      <c r="BD17" s="103"/>
      <c r="BE17" s="103"/>
      <c r="BF17" s="103"/>
      <c r="BG17" s="103"/>
      <c r="BH17" s="103"/>
      <c r="BI17" s="103"/>
      <c r="BJ17" s="103"/>
      <c r="BK17" s="103"/>
      <c r="BL17" s="103"/>
      <c r="BM17" s="103"/>
      <c r="BN17" s="103"/>
      <c r="BO17" s="103"/>
      <c r="BP17" s="103"/>
      <c r="BQ17" s="103"/>
      <c r="BR17" s="103"/>
      <c r="BS17" s="103"/>
      <c r="BT17" s="192"/>
    </row>
    <row customHeight="1" ht="13" r="18">
      <c r="A18" s="183" t="s">
        <v>312</v>
      </c>
      <c r="B18" s="156" t="n">
        <v>2</v>
      </c>
      <c r="C18" s="22">
        <v>76.5750218337798</v>
      </c>
      <c r="D18" s="165">
        <v>1.38496695302748</v>
      </c>
      <c r="E18" s="22">
        <v>79.749815857478</v>
      </c>
      <c r="F18" s="165">
        <v>2.60427938034588</v>
      </c>
      <c r="G18" s="22">
        <v>75.7478068811827</v>
      </c>
      <c r="H18" s="165">
        <v>1.52165927971021</v>
      </c>
      <c r="I18" s="22">
        <v>76.3254339739403</v>
      </c>
      <c r="J18" s="165">
        <v>1.99501956425191</v>
      </c>
      <c r="K18" s="22">
        <v>-3.42438188353776</v>
      </c>
      <c r="L18" s="165">
        <v>2.88551593482362</v>
      </c>
      <c r="M18" s="22">
        <v>82.7766085736276</v>
      </c>
      <c r="N18" s="165">
        <v>1.29692310779863</v>
      </c>
      <c r="O18" s="22">
        <v>80.9657985147786</v>
      </c>
      <c r="P18" s="165">
        <v>2.38147834156787</v>
      </c>
      <c r="Q18" s="22">
        <v>82.1385457438909</v>
      </c>
      <c r="R18" s="165">
        <v>1.45914866534946</v>
      </c>
      <c r="S18" s="22">
        <v>86.1751844883279</v>
      </c>
      <c r="T18" s="165">
        <v>1.72582984414884</v>
      </c>
      <c r="U18" s="22">
        <v>5.20938597354933</v>
      </c>
      <c r="V18" s="165">
        <v>2.28644066285566</v>
      </c>
      <c r="W18" s="22">
        <v>82.0006332233828</v>
      </c>
      <c r="X18" s="165">
        <v>1.18379788963021</v>
      </c>
      <c r="Y18" s="22">
        <v>87.0022530753354</v>
      </c>
      <c r="Z18" s="165">
        <v>1.96880152171519</v>
      </c>
      <c r="AA18" s="22">
        <v>79.890574245813</v>
      </c>
      <c r="AB18" s="165">
        <v>1.38282699080019</v>
      </c>
      <c r="AC18" s="22">
        <v>83.6253223781697</v>
      </c>
      <c r="AD18" s="165">
        <v>1.74612631879789</v>
      </c>
      <c r="AE18" s="22">
        <v>-3.37693069716578</v>
      </c>
      <c r="AF18" s="165">
        <v>2.49997401412065</v>
      </c>
      <c r="AG18" s="22">
        <v>88.3716690791717</v>
      </c>
      <c r="AH18" s="165">
        <v>0.818012392462068</v>
      </c>
      <c r="AI18" s="22">
        <v>94.5615755081185</v>
      </c>
      <c r="AJ18" s="165">
        <v>1.00218403189937</v>
      </c>
      <c r="AK18" s="22">
        <v>86.8042628742025</v>
      </c>
      <c r="AL18" s="165">
        <v>1.06487404275395</v>
      </c>
      <c r="AM18" s="22">
        <v>87.4938163086203</v>
      </c>
      <c r="AN18" s="165">
        <v>1.49534723639055</v>
      </c>
      <c r="AO18" s="22">
        <v>-7.06775919949818</v>
      </c>
      <c r="AP18" s="165">
        <v>1.81340976278384</v>
      </c>
      <c r="AQ18" s="22">
        <v>87.1824846756123</v>
      </c>
      <c r="AR18" s="165">
        <v>0.735008516012816</v>
      </c>
      <c r="AS18" s="22">
        <v>91.4002786474389</v>
      </c>
      <c r="AT18" s="165">
        <v>1.38994399439363</v>
      </c>
      <c r="AU18" s="22">
        <v>85.8424411101845</v>
      </c>
      <c r="AV18" s="165">
        <v>0.997614899436356</v>
      </c>
      <c r="AW18" s="22">
        <v>87.5909278599178</v>
      </c>
      <c r="AX18" s="165">
        <v>1.66227842775738</v>
      </c>
      <c r="AY18" s="22">
        <v>-3.80935078752114</v>
      </c>
      <c r="AZ18" s="165">
        <v>2.2833101847784</v>
      </c>
      <c r="BA18" s="103"/>
      <c r="BB18" s="103"/>
      <c r="BC18" s="103"/>
      <c r="BD18" s="103"/>
      <c r="BE18" s="103"/>
      <c r="BF18" s="103"/>
      <c r="BG18" s="103"/>
      <c r="BH18" s="103"/>
      <c r="BI18" s="103"/>
      <c r="BJ18" s="103"/>
      <c r="BK18" s="103"/>
      <c r="BL18" s="103"/>
      <c r="BM18" s="103"/>
      <c r="BN18" s="103"/>
      <c r="BO18" s="103"/>
      <c r="BP18" s="103"/>
      <c r="BQ18" s="103"/>
      <c r="BR18" s="103"/>
      <c r="BS18" s="103"/>
      <c r="BT18" s="192"/>
    </row>
    <row customHeight="1" ht="13" r="19">
      <c r="A19" s="183" t="s">
        <v>313</v>
      </c>
      <c r="B19" s="156" t="n">
        <v>2</v>
      </c>
      <c r="C19" s="22">
        <v>62.6942190380612</v>
      </c>
      <c r="D19" s="165">
        <v>1.38656836797511</v>
      </c>
      <c r="E19" s="22">
        <v>75.7718869880751</v>
      </c>
      <c r="F19" s="165">
        <v>2.72941317358674</v>
      </c>
      <c r="G19" s="22">
        <v>59.6365231904773</v>
      </c>
      <c r="H19" s="165">
        <v>1.43510922343117</v>
      </c>
      <c r="I19" s="22">
        <v>61.1527152789282</v>
      </c>
      <c r="J19" s="165">
        <v>2.51723840767668</v>
      </c>
      <c r="K19" s="22">
        <v>-14.6191717091469</v>
      </c>
      <c r="L19" s="165">
        <v>3.06605785606484</v>
      </c>
      <c r="M19" s="22">
        <v>77.021678549189</v>
      </c>
      <c r="N19" s="165">
        <v>1.14441107317857</v>
      </c>
      <c r="O19" s="22">
        <v>79.9875609459464</v>
      </c>
      <c r="P19" s="165">
        <v>2.32049171851153</v>
      </c>
      <c r="Q19" s="22">
        <v>75.3302764016824</v>
      </c>
      <c r="R19" s="165">
        <v>1.42511745559871</v>
      </c>
      <c r="S19" s="22">
        <v>79.3384456764042</v>
      </c>
      <c r="T19" s="165">
        <v>1.66478422473698</v>
      </c>
      <c r="U19" s="22">
        <v>-0.649115269542108</v>
      </c>
      <c r="V19" s="165">
        <v>2.7186823771828</v>
      </c>
      <c r="W19" s="22">
        <v>80.8878154067326</v>
      </c>
      <c r="X19" s="165">
        <v>0.940689419765963</v>
      </c>
      <c r="Y19" s="22">
        <v>86.2600162257244</v>
      </c>
      <c r="Z19" s="165">
        <v>1.76935566145577</v>
      </c>
      <c r="AA19" s="22">
        <v>80.6846163024121</v>
      </c>
      <c r="AB19" s="165">
        <v>1.12619353478521</v>
      </c>
      <c r="AC19" s="22">
        <v>77.9720540536821</v>
      </c>
      <c r="AD19" s="165">
        <v>1.84395052939676</v>
      </c>
      <c r="AE19" s="22">
        <v>-8.28796217204234</v>
      </c>
      <c r="AF19" s="165">
        <v>2.49138017508996</v>
      </c>
      <c r="AG19" s="22">
        <v>84.3537589965187</v>
      </c>
      <c r="AH19" s="165">
        <v>0.921767005581671</v>
      </c>
      <c r="AI19" s="22">
        <v>86.1839676754236</v>
      </c>
      <c r="AJ19" s="165">
        <v>2.08197762221794</v>
      </c>
      <c r="AK19" s="22">
        <v>83.6424414845702</v>
      </c>
      <c r="AL19" s="165">
        <v>1.11432701193356</v>
      </c>
      <c r="AM19" s="22">
        <v>85.0328537107028</v>
      </c>
      <c r="AN19" s="165">
        <v>1.5377181984745</v>
      </c>
      <c r="AO19" s="22">
        <v>-1.15111396472074</v>
      </c>
      <c r="AP19" s="165">
        <v>2.45074315091951</v>
      </c>
      <c r="AQ19" s="22">
        <v>84.1561113528221</v>
      </c>
      <c r="AR19" s="165">
        <v>0.893709255761484</v>
      </c>
      <c r="AS19" s="22">
        <v>85.5757150869071</v>
      </c>
      <c r="AT19" s="165">
        <v>1.87131669558826</v>
      </c>
      <c r="AU19" s="22">
        <v>83.718466897818</v>
      </c>
      <c r="AV19" s="165">
        <v>1.22330756298889</v>
      </c>
      <c r="AW19" s="22">
        <v>84.1372375070174</v>
      </c>
      <c r="AX19" s="165">
        <v>1.78142594339607</v>
      </c>
      <c r="AY19" s="22">
        <v>-1.43847757988965</v>
      </c>
      <c r="AZ19" s="165">
        <v>2.68449766745283</v>
      </c>
      <c r="BA19" s="103"/>
      <c r="BB19" s="103"/>
      <c r="BC19" s="103"/>
      <c r="BD19" s="103"/>
      <c r="BE19" s="103"/>
      <c r="BF19" s="103"/>
      <c r="BG19" s="103"/>
      <c r="BH19" s="103"/>
      <c r="BI19" s="103"/>
      <c r="BJ19" s="103"/>
      <c r="BK19" s="103"/>
      <c r="BL19" s="103"/>
      <c r="BM19" s="103"/>
      <c r="BN19" s="103"/>
      <c r="BO19" s="103"/>
      <c r="BP19" s="103"/>
      <c r="BQ19" s="103"/>
      <c r="BR19" s="103"/>
      <c r="BS19" s="103"/>
      <c r="BT19" s="192"/>
    </row>
    <row customHeight="1" ht="13" r="20">
      <c r="A20" s="181" t="s">
        <v>314</v>
      </c>
      <c r="B20" s="156" t="n">
        <v>2</v>
      </c>
      <c r="C20" s="22">
        <v>76.7021234735381</v>
      </c>
      <c r="D20" s="165">
        <v>1.02885870419951</v>
      </c>
      <c r="E20" s="22">
        <v>75.0943061129865</v>
      </c>
      <c r="F20" s="165">
        <v>2.40431968776616</v>
      </c>
      <c r="G20" s="22">
        <v>75.803316407098</v>
      </c>
      <c r="H20" s="165">
        <v>1.19725257954938</v>
      </c>
      <c r="I20" s="22">
        <v>79.7569455589223</v>
      </c>
      <c r="J20" s="165">
        <v>2.01220676137155</v>
      </c>
      <c r="K20" s="22">
        <v>4.66263944593575</v>
      </c>
      <c r="L20" s="165">
        <v>3.11159425013373</v>
      </c>
      <c r="M20" s="22">
        <v>80.5469497982385</v>
      </c>
      <c r="N20" s="165">
        <v>1.0739889116274</v>
      </c>
      <c r="O20" s="22">
        <v>82.5127889054431</v>
      </c>
      <c r="P20" s="165">
        <v>2.63688985974393</v>
      </c>
      <c r="Q20" s="22">
        <v>80.3011581180972</v>
      </c>
      <c r="R20" s="165">
        <v>1.27244460069549</v>
      </c>
      <c r="S20" s="22">
        <v>80.0846879828475</v>
      </c>
      <c r="T20" s="165">
        <v>2.03137044748115</v>
      </c>
      <c r="U20" s="22">
        <v>-2.42810092259559</v>
      </c>
      <c r="V20" s="165">
        <v>3.5806254135262</v>
      </c>
      <c r="W20" s="22">
        <v>80.8754776095825</v>
      </c>
      <c r="X20" s="165">
        <v>1.05775947900347</v>
      </c>
      <c r="Y20" s="22">
        <v>82.9641368484376</v>
      </c>
      <c r="Z20" s="165">
        <v>2.53790521676942</v>
      </c>
      <c r="AA20" s="22">
        <v>79.8188251354717</v>
      </c>
      <c r="AB20" s="165">
        <v>1.21960909958176</v>
      </c>
      <c r="AC20" s="22">
        <v>82.3328960545814</v>
      </c>
      <c r="AD20" s="165">
        <v>1.81981507392853</v>
      </c>
      <c r="AE20" s="22">
        <v>-0.631240793856193</v>
      </c>
      <c r="AF20" s="165">
        <v>3.06203980889799</v>
      </c>
      <c r="AG20" s="22">
        <v>86.952451958653</v>
      </c>
      <c r="AH20" s="165">
        <v>0.844925713176329</v>
      </c>
      <c r="AI20" s="22">
        <v>85.584324171352</v>
      </c>
      <c r="AJ20" s="165">
        <v>2.092277976588</v>
      </c>
      <c r="AK20" s="22">
        <v>86.8478343904305</v>
      </c>
      <c r="AL20" s="165">
        <v>1.00902475501514</v>
      </c>
      <c r="AM20" s="22">
        <v>87.897926307077</v>
      </c>
      <c r="AN20" s="165">
        <v>1.49023713246464</v>
      </c>
      <c r="AO20" s="22">
        <v>2.31360213572501</v>
      </c>
      <c r="AP20" s="165">
        <v>2.41036504612998</v>
      </c>
      <c r="AQ20" s="22">
        <v>88.0832763733042</v>
      </c>
      <c r="AR20" s="165">
        <v>0.812362801212814</v>
      </c>
      <c r="AS20" s="22">
        <v>84.8740333391171</v>
      </c>
      <c r="AT20" s="165">
        <v>2.58909912596821</v>
      </c>
      <c r="AU20" s="22">
        <v>87.8112918935877</v>
      </c>
      <c r="AV20" s="165">
        <v>0.919471416490575</v>
      </c>
      <c r="AW20" s="22">
        <v>90.562232921873</v>
      </c>
      <c r="AX20" s="165">
        <v>1.48690270611407</v>
      </c>
      <c r="AY20" s="22">
        <v>5.68819958275584</v>
      </c>
      <c r="AZ20" s="165">
        <v>2.76146759870803</v>
      </c>
      <c r="BA20" s="103"/>
      <c r="BB20" s="103"/>
      <c r="BC20" s="103"/>
      <c r="BD20" s="103"/>
      <c r="BE20" s="103"/>
      <c r="BF20" s="103"/>
      <c r="BG20" s="103"/>
      <c r="BH20" s="103"/>
      <c r="BI20" s="103"/>
      <c r="BJ20" s="103"/>
      <c r="BK20" s="103"/>
      <c r="BL20" s="103"/>
      <c r="BM20" s="103"/>
      <c r="BN20" s="103"/>
      <c r="BO20" s="103"/>
      <c r="BP20" s="103"/>
      <c r="BQ20" s="103"/>
      <c r="BR20" s="103"/>
      <c r="BS20" s="103"/>
      <c r="BT20" s="192"/>
    </row>
    <row customHeight="1" ht="13" r="21">
      <c r="A21" s="181" t="s">
        <v>315</v>
      </c>
      <c r="B21" s="156" t="n">
        <v>2</v>
      </c>
      <c r="C21" s="22">
        <v>91.8567688745582</v>
      </c>
      <c r="D21" s="165">
        <v>0.746745323909751</v>
      </c>
      <c r="E21" s="22">
        <v>94.8657616929248</v>
      </c>
      <c r="F21" s="165">
        <v>1.67591800835474</v>
      </c>
      <c r="G21" s="22">
        <v>92.1610002083118</v>
      </c>
      <c r="H21" s="165">
        <v>0.884448524820063</v>
      </c>
      <c r="I21" s="22">
        <v>91.0380734729146</v>
      </c>
      <c r="J21" s="165">
        <v>1.00726808115329</v>
      </c>
      <c r="K21" s="22">
        <v>-3.82768822001022</v>
      </c>
      <c r="L21" s="165">
        <v>1.80229117755494</v>
      </c>
      <c r="M21" s="22">
        <v>94.8460141500843</v>
      </c>
      <c r="N21" s="165">
        <v>0.683043277834812</v>
      </c>
      <c r="O21" s="22">
        <v>93.7173293670298</v>
      </c>
      <c r="P21" s="165">
        <v>2.92462218055953</v>
      </c>
      <c r="Q21" s="22">
        <v>95.1894110718571</v>
      </c>
      <c r="R21" s="165">
        <v>0.790646076961985</v>
      </c>
      <c r="S21" s="22">
        <v>94.6455289868219</v>
      </c>
      <c r="T21" s="165">
        <v>0.771459763456735</v>
      </c>
      <c r="U21" s="22">
        <v>0.928199619792053</v>
      </c>
      <c r="V21" s="165">
        <v>2.80456552335798</v>
      </c>
      <c r="W21" s="22">
        <v>91.9685790604636</v>
      </c>
      <c r="X21" s="165">
        <v>0.715936787910553</v>
      </c>
      <c r="Y21" s="22">
        <v>91.6101078886066</v>
      </c>
      <c r="Z21" s="165">
        <v>2.86761593256867</v>
      </c>
      <c r="AA21" s="22">
        <v>91.950835790661</v>
      </c>
      <c r="AB21" s="165">
        <v>0.919520628655186</v>
      </c>
      <c r="AC21" s="22">
        <v>92.037059080286</v>
      </c>
      <c r="AD21" s="165">
        <v>0.830849845483896</v>
      </c>
      <c r="AE21" s="22">
        <v>0.426951191679407</v>
      </c>
      <c r="AF21" s="165">
        <v>2.56248457448968</v>
      </c>
      <c r="AG21" s="22">
        <v>93.9920650270064</v>
      </c>
      <c r="AH21" s="165">
        <v>0.585762620850587</v>
      </c>
      <c r="AI21" s="22">
        <v>93.1254955053008</v>
      </c>
      <c r="AJ21" s="165">
        <v>2.34523762186197</v>
      </c>
      <c r="AK21" s="22">
        <v>94.4852813307063</v>
      </c>
      <c r="AL21" s="165">
        <v>0.733143386395664</v>
      </c>
      <c r="AM21" s="22">
        <v>93.6344535811405</v>
      </c>
      <c r="AN21" s="165">
        <v>0.749507348727043</v>
      </c>
      <c r="AO21" s="22">
        <v>0.508958075839672</v>
      </c>
      <c r="AP21" s="165">
        <v>2.26031280654215</v>
      </c>
      <c r="AQ21" s="22">
        <v>94.8112003439488</v>
      </c>
      <c r="AR21" s="165">
        <v>0.614854941555221</v>
      </c>
      <c r="AS21" s="22">
        <v>93.2510840085064</v>
      </c>
      <c r="AT21" s="165">
        <v>2.82135358413802</v>
      </c>
      <c r="AU21" s="22">
        <v>94.5031058502709</v>
      </c>
      <c r="AV21" s="165">
        <v>0.782749647690241</v>
      </c>
      <c r="AW21" s="22">
        <v>95.282046027232</v>
      </c>
      <c r="AX21" s="165">
        <v>0.673593313126576</v>
      </c>
      <c r="AY21" s="22">
        <v>2.03096201872566</v>
      </c>
      <c r="AZ21" s="165">
        <v>2.68772792748492</v>
      </c>
      <c r="BA21" s="103"/>
      <c r="BB21" s="103"/>
      <c r="BC21" s="103"/>
      <c r="BD21" s="103"/>
      <c r="BE21" s="103"/>
      <c r="BF21" s="103"/>
      <c r="BG21" s="103"/>
      <c r="BH21" s="103"/>
      <c r="BI21" s="103"/>
      <c r="BJ21" s="103"/>
      <c r="BK21" s="103"/>
      <c r="BL21" s="103"/>
      <c r="BM21" s="103"/>
      <c r="BN21" s="103"/>
      <c r="BO21" s="103"/>
      <c r="BP21" s="103"/>
      <c r="BQ21" s="103"/>
      <c r="BR21" s="103"/>
      <c r="BS21" s="103"/>
      <c r="BT21" s="192"/>
    </row>
    <row customHeight="1" ht="13" r="22">
      <c r="A22" s="181" t="s">
        <v>316</v>
      </c>
      <c r="B22" s="156" t="n">
        <v>2</v>
      </c>
      <c r="C22" s="22">
        <v>64.8063602239021</v>
      </c>
      <c r="D22" s="165">
        <v>1.74847048425052</v>
      </c>
      <c r="E22" s="22">
        <v>65.8438984602199</v>
      </c>
      <c r="F22" s="165">
        <v>4.67382539075475</v>
      </c>
      <c r="G22" s="22">
        <v>64.788003601088</v>
      </c>
      <c r="H22" s="165">
        <v>1.79686059802413</v>
      </c>
      <c r="I22" s="22">
        <v>64.4495690103177</v>
      </c>
      <c r="J22" s="165">
        <v>3.37026366375</v>
      </c>
      <c r="K22" s="22">
        <v>-1.39432944990213</v>
      </c>
      <c r="L22" s="165">
        <v>5.46880373902913</v>
      </c>
      <c r="M22" s="22">
        <v>71.2552633978091</v>
      </c>
      <c r="N22" s="165">
        <v>1.50662874578564</v>
      </c>
      <c r="O22" s="22">
        <v>70.6591150772355</v>
      </c>
      <c r="P22" s="165">
        <v>4.16822482374417</v>
      </c>
      <c r="Q22" s="22">
        <v>70.7940261356441</v>
      </c>
      <c r="R22" s="165">
        <v>1.61703692664483</v>
      </c>
      <c r="S22" s="22">
        <v>72.8885057160761</v>
      </c>
      <c r="T22" s="165">
        <v>3.25677286852807</v>
      </c>
      <c r="U22" s="22">
        <v>2.22939063884058</v>
      </c>
      <c r="V22" s="165">
        <v>5.56979560639899</v>
      </c>
      <c r="W22" s="22">
        <v>80.8266242350532</v>
      </c>
      <c r="X22" s="165">
        <v>1.23820710402852</v>
      </c>
      <c r="Y22" s="22">
        <v>85.270359618171</v>
      </c>
      <c r="Z22" s="165">
        <v>2.76676766952583</v>
      </c>
      <c r="AA22" s="22">
        <v>81.0382584699361</v>
      </c>
      <c r="AB22" s="165">
        <v>1.40515116175318</v>
      </c>
      <c r="AC22" s="22">
        <v>77.0832598686805</v>
      </c>
      <c r="AD22" s="165">
        <v>3.01612734350126</v>
      </c>
      <c r="AE22" s="22">
        <v>-8.18709974949057</v>
      </c>
      <c r="AF22" s="165">
        <v>4.46332171360799</v>
      </c>
      <c r="AG22" s="22">
        <v>85.1471637997434</v>
      </c>
      <c r="AH22" s="165">
        <v>0.97104950476951</v>
      </c>
      <c r="AI22" s="22">
        <v>89.74421187141</v>
      </c>
      <c r="AJ22" s="165">
        <v>2.67304152306857</v>
      </c>
      <c r="AK22" s="22">
        <v>83.8729780442815</v>
      </c>
      <c r="AL22" s="165">
        <v>1.41730574240433</v>
      </c>
      <c r="AM22" s="22">
        <v>85.822560016654</v>
      </c>
      <c r="AN22" s="165">
        <v>2.11822711687106</v>
      </c>
      <c r="AO22" s="22">
        <v>-3.92165185475608</v>
      </c>
      <c r="AP22" s="165">
        <v>3.75435926082327</v>
      </c>
      <c r="AQ22" s="22">
        <v>81.1112368732342</v>
      </c>
      <c r="AR22" s="165">
        <v>1.09114294394492</v>
      </c>
      <c r="AS22" s="22">
        <v>82.2093953171239</v>
      </c>
      <c r="AT22" s="165">
        <v>2.9842901561423</v>
      </c>
      <c r="AU22" s="22">
        <v>80.9911732425714</v>
      </c>
      <c r="AV22" s="165">
        <v>1.53165339504323</v>
      </c>
      <c r="AW22" s="22">
        <v>80.8741498443798</v>
      </c>
      <c r="AX22" s="165">
        <v>2.83126647940156</v>
      </c>
      <c r="AY22" s="22">
        <v>-1.33524547274409</v>
      </c>
      <c r="AZ22" s="165">
        <v>4.75241139508426</v>
      </c>
      <c r="BA22" s="103"/>
      <c r="BB22" s="103"/>
      <c r="BC22" s="103"/>
      <c r="BD22" s="103"/>
      <c r="BE22" s="103"/>
      <c r="BF22" s="103"/>
      <c r="BG22" s="103"/>
      <c r="BH22" s="103"/>
      <c r="BI22" s="103"/>
      <c r="BJ22" s="103"/>
      <c r="BK22" s="103"/>
      <c r="BL22" s="103"/>
      <c r="BM22" s="103"/>
      <c r="BN22" s="103"/>
      <c r="BO22" s="103"/>
      <c r="BP22" s="103"/>
      <c r="BQ22" s="103"/>
      <c r="BR22" s="103"/>
      <c r="BS22" s="103"/>
      <c r="BT22" s="192"/>
    </row>
    <row customHeight="1" ht="13" r="23">
      <c r="A23" s="181" t="s">
        <v>317</v>
      </c>
      <c r="B23" s="156" t="n">
        <v>2</v>
      </c>
      <c r="C23" s="22">
        <v>84.3884820374093</v>
      </c>
      <c r="D23" s="165">
        <v>1.3019536485554</v>
      </c>
      <c r="E23" s="22">
        <v>82.398706374725</v>
      </c>
      <c r="F23" s="165">
        <v>3.16739936133328</v>
      </c>
      <c r="G23" s="22">
        <v>84.3711573312704</v>
      </c>
      <c r="H23" s="165">
        <v>1.54297224258126</v>
      </c>
      <c r="I23" s="22">
        <v>85.424132877779</v>
      </c>
      <c r="J23" s="165">
        <v>1.75817878328379</v>
      </c>
      <c r="K23" s="22">
        <v>3.02542650305401</v>
      </c>
      <c r="L23" s="165">
        <v>3.2833405772076</v>
      </c>
      <c r="M23" s="22">
        <v>87.4307451023237</v>
      </c>
      <c r="N23" s="165">
        <v>1.10221119569094</v>
      </c>
      <c r="O23" s="22">
        <v>87.8457618560467</v>
      </c>
      <c r="P23" s="165">
        <v>2.89692327392027</v>
      </c>
      <c r="Q23" s="22">
        <v>86.2372700718717</v>
      </c>
      <c r="R23" s="165">
        <v>1.42426542186856</v>
      </c>
      <c r="S23" s="22">
        <v>89.2471702943423</v>
      </c>
      <c r="T23" s="165">
        <v>1.26353282586451</v>
      </c>
      <c r="U23" s="22">
        <v>1.40140843829566</v>
      </c>
      <c r="V23" s="165">
        <v>3.16433769463644</v>
      </c>
      <c r="W23" s="22">
        <v>88.4135671838636</v>
      </c>
      <c r="X23" s="165">
        <v>0.916578725801415</v>
      </c>
      <c r="Y23" s="22">
        <v>88.4332794800065</v>
      </c>
      <c r="Z23" s="165">
        <v>2.77383412237113</v>
      </c>
      <c r="AA23" s="22">
        <v>87.7846307672854</v>
      </c>
      <c r="AB23" s="165">
        <v>1.26162235252135</v>
      </c>
      <c r="AC23" s="22">
        <v>89.7202381249293</v>
      </c>
      <c r="AD23" s="165">
        <v>1.16604021482358</v>
      </c>
      <c r="AE23" s="22">
        <v>1.28695864492276</v>
      </c>
      <c r="AF23" s="165">
        <v>2.72968695426871</v>
      </c>
      <c r="AG23" s="22">
        <v>92.0791203010764</v>
      </c>
      <c r="AH23" s="165">
        <v>0.789263182203936</v>
      </c>
      <c r="AI23" s="22">
        <v>89.8635318453459</v>
      </c>
      <c r="AJ23" s="165">
        <v>2.42745194078123</v>
      </c>
      <c r="AK23" s="22">
        <v>91.2621290066085</v>
      </c>
      <c r="AL23" s="165">
        <v>1.05423003843427</v>
      </c>
      <c r="AM23" s="22">
        <v>94.046632314229</v>
      </c>
      <c r="AN23" s="165">
        <v>1.36294587088055</v>
      </c>
      <c r="AO23" s="22">
        <v>4.18310046888313</v>
      </c>
      <c r="AP23" s="165">
        <v>2.86619449717383</v>
      </c>
      <c r="AQ23" s="22">
        <v>91.2127857723258</v>
      </c>
      <c r="AR23" s="165">
        <v>0.749597344541511</v>
      </c>
      <c r="AS23" s="22">
        <v>88.4035717677839</v>
      </c>
      <c r="AT23" s="165">
        <v>2.51738903808331</v>
      </c>
      <c r="AU23" s="22">
        <v>90.8059586420061</v>
      </c>
      <c r="AV23" s="165">
        <v>0.98657784185699</v>
      </c>
      <c r="AW23" s="22">
        <v>93.2601978397477</v>
      </c>
      <c r="AX23" s="165">
        <v>0.957730476064006</v>
      </c>
      <c r="AY23" s="22">
        <v>4.85662607196383</v>
      </c>
      <c r="AZ23" s="165">
        <v>2.79345472780688</v>
      </c>
      <c r="BA23" s="103"/>
      <c r="BB23" s="103"/>
      <c r="BC23" s="103"/>
      <c r="BD23" s="103"/>
      <c r="BE23" s="103"/>
      <c r="BF23" s="103"/>
      <c r="BG23" s="103"/>
      <c r="BH23" s="103"/>
      <c r="BI23" s="103"/>
      <c r="BJ23" s="103"/>
      <c r="BK23" s="103"/>
      <c r="BL23" s="103"/>
      <c r="BM23" s="103"/>
      <c r="BN23" s="103"/>
      <c r="BO23" s="103"/>
      <c r="BP23" s="103"/>
      <c r="BQ23" s="103"/>
      <c r="BR23" s="103"/>
      <c r="BS23" s="103"/>
      <c r="BT23" s="192"/>
    </row>
    <row customHeight="1" ht="13" r="24">
      <c r="A24" s="181" t="s">
        <v>318</v>
      </c>
      <c r="B24" s="156" t="n">
        <v>2</v>
      </c>
      <c r="C24" s="22">
        <v>67.8319701822713</v>
      </c>
      <c r="D24" s="165">
        <v>1.50118283686105</v>
      </c>
      <c r="E24" s="22">
        <v>77.6879254187026</v>
      </c>
      <c r="F24" s="165">
        <v>3.85472078660711</v>
      </c>
      <c r="G24" s="22">
        <v>67.0596047486645</v>
      </c>
      <c r="H24" s="165">
        <v>1.63712296067497</v>
      </c>
      <c r="I24" s="22">
        <v>65.1956965425381</v>
      </c>
      <c r="J24" s="165">
        <v>2.53088554838972</v>
      </c>
      <c r="K24" s="22">
        <v>-12.4922288761645</v>
      </c>
      <c r="L24" s="165">
        <v>4.54559049933242</v>
      </c>
      <c r="M24" s="22">
        <v>69.5859159615744</v>
      </c>
      <c r="N24" s="165">
        <v>1.45003268945745</v>
      </c>
      <c r="O24" s="22">
        <v>84.3461688112071</v>
      </c>
      <c r="P24" s="165">
        <v>2.66946818117087</v>
      </c>
      <c r="Q24" s="22">
        <v>67.499691677546</v>
      </c>
      <c r="R24" s="165">
        <v>1.52902530182488</v>
      </c>
      <c r="S24" s="22">
        <v>69.2892518458326</v>
      </c>
      <c r="T24" s="165">
        <v>2.61260375302742</v>
      </c>
      <c r="U24" s="22">
        <v>-15.0569169653745</v>
      </c>
      <c r="V24" s="165">
        <v>3.40543576740913</v>
      </c>
      <c r="W24" s="22">
        <v>73.3294051995678</v>
      </c>
      <c r="X24" s="165">
        <v>1.17414462554161</v>
      </c>
      <c r="Y24" s="22">
        <v>83.5404766306671</v>
      </c>
      <c r="Z24" s="165">
        <v>2.95092805000854</v>
      </c>
      <c r="AA24" s="22">
        <v>72.2840836368311</v>
      </c>
      <c r="AB24" s="165">
        <v>1.3234253677463</v>
      </c>
      <c r="AC24" s="22">
        <v>71.0710604124434</v>
      </c>
      <c r="AD24" s="165">
        <v>2.27856256404478</v>
      </c>
      <c r="AE24" s="22">
        <v>-12.4694162182238</v>
      </c>
      <c r="AF24" s="165">
        <v>3.46976554753957</v>
      </c>
      <c r="AG24" s="22">
        <v>81.4336201543176</v>
      </c>
      <c r="AH24" s="165">
        <v>1.06287744982656</v>
      </c>
      <c r="AI24" s="22">
        <v>89.0292281909701</v>
      </c>
      <c r="AJ24" s="165">
        <v>2.67309603176392</v>
      </c>
      <c r="AK24" s="22">
        <v>80.5002861228165</v>
      </c>
      <c r="AL24" s="165">
        <v>1.24858420466316</v>
      </c>
      <c r="AM24" s="22">
        <v>80.7134829346075</v>
      </c>
      <c r="AN24" s="165">
        <v>2.22079384548892</v>
      </c>
      <c r="AO24" s="22">
        <v>-8.31574525636256</v>
      </c>
      <c r="AP24" s="165">
        <v>3.47082804880131</v>
      </c>
      <c r="AQ24" s="22">
        <v>80.104055424973</v>
      </c>
      <c r="AR24" s="165">
        <v>0.983810683091013</v>
      </c>
      <c r="AS24" s="22">
        <v>89.074823375941</v>
      </c>
      <c r="AT24" s="165">
        <v>2.19457260268035</v>
      </c>
      <c r="AU24" s="22">
        <v>78.9441784543979</v>
      </c>
      <c r="AV24" s="165">
        <v>1.09662888334276</v>
      </c>
      <c r="AW24" s="22">
        <v>79.6454601381553</v>
      </c>
      <c r="AX24" s="165">
        <v>2.33802324064592</v>
      </c>
      <c r="AY24" s="22">
        <v>-9.42936323778564</v>
      </c>
      <c r="AZ24" s="165">
        <v>2.92968780712548</v>
      </c>
      <c r="BA24" s="103"/>
      <c r="BB24" s="103"/>
      <c r="BC24" s="103"/>
      <c r="BD24" s="103"/>
      <c r="BE24" s="103"/>
      <c r="BF24" s="103"/>
      <c r="BG24" s="103"/>
      <c r="BH24" s="103"/>
      <c r="BI24" s="103"/>
      <c r="BJ24" s="103"/>
      <c r="BK24" s="103"/>
      <c r="BL24" s="103"/>
      <c r="BM24" s="103"/>
      <c r="BN24" s="103"/>
      <c r="BO24" s="103"/>
      <c r="BP24" s="103"/>
      <c r="BQ24" s="103"/>
      <c r="BR24" s="103"/>
      <c r="BS24" s="103"/>
      <c r="BT24" s="192"/>
    </row>
    <row customHeight="1" ht="13" r="25">
      <c r="A25" s="181" t="s">
        <v>319</v>
      </c>
      <c r="B25" s="156" t="n">
        <v>2</v>
      </c>
      <c r="C25" s="22">
        <v>81.7739677225449</v>
      </c>
      <c r="D25" s="165">
        <v>0.909017879258117</v>
      </c>
      <c r="E25" s="22">
        <v>87.1988329621348</v>
      </c>
      <c r="F25" s="165">
        <v>2.5378985079294</v>
      </c>
      <c r="G25" s="22">
        <v>80.7247657956603</v>
      </c>
      <c r="H25" s="165">
        <v>1.09637382357088</v>
      </c>
      <c r="I25" s="22">
        <v>83.1232608537461</v>
      </c>
      <c r="J25" s="165">
        <v>1.56757836334382</v>
      </c>
      <c r="K25" s="22">
        <v>-4.07557210838871</v>
      </c>
      <c r="L25" s="165">
        <v>2.91519044199187</v>
      </c>
      <c r="M25" s="22">
        <v>79.2102969664329</v>
      </c>
      <c r="N25" s="165">
        <v>1.12478637734846</v>
      </c>
      <c r="O25" s="22">
        <v>83.0203874740038</v>
      </c>
      <c r="P25" s="165">
        <v>2.86239587569546</v>
      </c>
      <c r="Q25" s="22">
        <v>78.2902523970532</v>
      </c>
      <c r="R25" s="165">
        <v>1.41261231890376</v>
      </c>
      <c r="S25" s="22">
        <v>80.656244513677</v>
      </c>
      <c r="T25" s="165">
        <v>1.86744229563148</v>
      </c>
      <c r="U25" s="22">
        <v>-2.36414296032682</v>
      </c>
      <c r="V25" s="165">
        <v>3.50349157939354</v>
      </c>
      <c r="W25" s="22">
        <v>75.8115717587362</v>
      </c>
      <c r="X25" s="165">
        <v>0.995994021557613</v>
      </c>
      <c r="Y25" s="22">
        <v>82.4571961874037</v>
      </c>
      <c r="Z25" s="165">
        <v>3.20478867879058</v>
      </c>
      <c r="AA25" s="22">
        <v>75.490793813285</v>
      </c>
      <c r="AB25" s="165">
        <v>1.27895070096107</v>
      </c>
      <c r="AC25" s="22">
        <v>74.8585910233296</v>
      </c>
      <c r="AD25" s="165">
        <v>1.88019661828481</v>
      </c>
      <c r="AE25" s="22">
        <v>-7.59860516407402</v>
      </c>
      <c r="AF25" s="165">
        <v>3.96433684227053</v>
      </c>
      <c r="AG25" s="22">
        <v>82.4708458089572</v>
      </c>
      <c r="AH25" s="165">
        <v>1.00564777383228</v>
      </c>
      <c r="AI25" s="22">
        <v>84.0498179149285</v>
      </c>
      <c r="AJ25" s="165">
        <v>3.85775415257086</v>
      </c>
      <c r="AK25" s="22">
        <v>81.5052985944668</v>
      </c>
      <c r="AL25" s="165">
        <v>1.16527761406686</v>
      </c>
      <c r="AM25" s="22">
        <v>84.4746616607999</v>
      </c>
      <c r="AN25" s="165">
        <v>1.62506283683493</v>
      </c>
      <c r="AO25" s="22">
        <v>0.424843745871399</v>
      </c>
      <c r="AP25" s="165">
        <v>4.16889047563681</v>
      </c>
      <c r="AQ25" s="22">
        <v>87.8037081888682</v>
      </c>
      <c r="AR25" s="165">
        <v>0.902745160772919</v>
      </c>
      <c r="AS25" s="22">
        <v>91.3133152127534</v>
      </c>
      <c r="AT25" s="165">
        <v>2.34533859147951</v>
      </c>
      <c r="AU25" s="22">
        <v>87.1211608511682</v>
      </c>
      <c r="AV25" s="165">
        <v>1.1084105232231</v>
      </c>
      <c r="AW25" s="22">
        <v>88.5778114335448</v>
      </c>
      <c r="AX25" s="165">
        <v>1.33960691824638</v>
      </c>
      <c r="AY25" s="22">
        <v>-2.7355037792086</v>
      </c>
      <c r="AZ25" s="165">
        <v>2.65884418167123</v>
      </c>
      <c r="BA25" s="103"/>
      <c r="BB25" s="103"/>
      <c r="BC25" s="103"/>
      <c r="BD25" s="103"/>
      <c r="BE25" s="103"/>
      <c r="BF25" s="103"/>
      <c r="BG25" s="103"/>
      <c r="BH25" s="103"/>
      <c r="BI25" s="103"/>
      <c r="BJ25" s="103"/>
      <c r="BK25" s="103"/>
      <c r="BL25" s="103"/>
      <c r="BM25" s="103"/>
      <c r="BN25" s="103"/>
      <c r="BO25" s="103"/>
      <c r="BP25" s="103"/>
      <c r="BQ25" s="103"/>
      <c r="BR25" s="103"/>
      <c r="BS25" s="103"/>
      <c r="BT25" s="192"/>
    </row>
    <row customHeight="1" ht="13" r="26">
      <c r="A26" s="181" t="s">
        <v>320</v>
      </c>
      <c r="B26" s="156" t="n">
        <v>2</v>
      </c>
      <c r="C26" s="22">
        <v>74.5265074927573</v>
      </c>
      <c r="D26" s="165">
        <v>1.05337444615117</v>
      </c>
      <c r="E26" s="22">
        <v>62.4853398817707</v>
      </c>
      <c r="F26" s="165">
        <v>6.03268673786369</v>
      </c>
      <c r="G26" s="22">
        <v>71.9715805362795</v>
      </c>
      <c r="H26" s="165">
        <v>1.42170177333783</v>
      </c>
      <c r="I26" s="22">
        <v>81.1005303711072</v>
      </c>
      <c r="J26" s="165">
        <v>1.7240979605589</v>
      </c>
      <c r="K26" s="22">
        <v>18.6151904893365</v>
      </c>
      <c r="L26" s="165">
        <v>6.30329275138237</v>
      </c>
      <c r="M26" s="22">
        <v>81.8235242786067</v>
      </c>
      <c r="N26" s="165">
        <v>0.96799058753387</v>
      </c>
      <c r="O26" s="22">
        <v>87.1015984565472</v>
      </c>
      <c r="P26" s="165">
        <v>4.04350057605164</v>
      </c>
      <c r="Q26" s="22">
        <v>80.8657103289532</v>
      </c>
      <c r="R26" s="165">
        <v>1.21527395053622</v>
      </c>
      <c r="S26" s="22">
        <v>83.3813318506389</v>
      </c>
      <c r="T26" s="165">
        <v>1.85482499769011</v>
      </c>
      <c r="U26" s="22">
        <v>-3.72026660590832</v>
      </c>
      <c r="V26" s="165">
        <v>4.60647932823248</v>
      </c>
      <c r="W26" s="22">
        <v>75.7654159469635</v>
      </c>
      <c r="X26" s="165">
        <v>1.16363611904955</v>
      </c>
      <c r="Y26" s="22">
        <v>84.6050672207034</v>
      </c>
      <c r="Z26" s="165">
        <v>4.32307489276833</v>
      </c>
      <c r="AA26" s="22">
        <v>75.7452855237753</v>
      </c>
      <c r="AB26" s="165">
        <v>1.50983798011001</v>
      </c>
      <c r="AC26" s="22">
        <v>75.2225306661744</v>
      </c>
      <c r="AD26" s="165">
        <v>2.0769809457567</v>
      </c>
      <c r="AE26" s="22">
        <v>-9.38253655452891</v>
      </c>
      <c r="AF26" s="165">
        <v>5.01949087988885</v>
      </c>
      <c r="AG26" s="22">
        <v>82.4184639616365</v>
      </c>
      <c r="AH26" s="165">
        <v>1.03542563355395</v>
      </c>
      <c r="AI26" s="22">
        <v>90.9563444546844</v>
      </c>
      <c r="AJ26" s="165">
        <v>3.62434523443292</v>
      </c>
      <c r="AK26" s="22">
        <v>82.6469689875208</v>
      </c>
      <c r="AL26" s="165">
        <v>1.39803631089713</v>
      </c>
      <c r="AM26" s="22">
        <v>80.9221752578569</v>
      </c>
      <c r="AN26" s="165">
        <v>1.89361579138857</v>
      </c>
      <c r="AO26" s="22">
        <v>-10.0341691968276</v>
      </c>
      <c r="AP26" s="165">
        <v>4.16416752625538</v>
      </c>
      <c r="AQ26" s="22">
        <v>83.8974400331193</v>
      </c>
      <c r="AR26" s="165">
        <v>0.830445135426136</v>
      </c>
      <c r="AS26" s="22">
        <v>88.431424125706</v>
      </c>
      <c r="AT26" s="165">
        <v>3.92928053954576</v>
      </c>
      <c r="AU26" s="22">
        <v>83.3037824194368</v>
      </c>
      <c r="AV26" s="165">
        <v>1.07624748069169</v>
      </c>
      <c r="AW26" s="22">
        <v>84.4213722288113</v>
      </c>
      <c r="AX26" s="165">
        <v>1.77571962879379</v>
      </c>
      <c r="AY26" s="22">
        <v>-4.01005189689469</v>
      </c>
      <c r="AZ26" s="165">
        <v>4.67047165697555</v>
      </c>
      <c r="BA26" s="103"/>
      <c r="BB26" s="103"/>
      <c r="BC26" s="103"/>
      <c r="BD26" s="103"/>
      <c r="BE26" s="103"/>
      <c r="BF26" s="103"/>
      <c r="BG26" s="103"/>
      <c r="BH26" s="103"/>
      <c r="BI26" s="103"/>
      <c r="BJ26" s="103"/>
      <c r="BK26" s="103"/>
      <c r="BL26" s="103"/>
      <c r="BM26" s="103"/>
      <c r="BN26" s="103"/>
      <c r="BO26" s="103"/>
      <c r="BP26" s="103"/>
      <c r="BQ26" s="103"/>
      <c r="BR26" s="103"/>
      <c r="BS26" s="103"/>
      <c r="BT26" s="192"/>
    </row>
    <row customHeight="1" ht="13" r="27">
      <c r="A27" s="181" t="s">
        <v>321</v>
      </c>
      <c r="B27" s="156" t="n">
        <v>2</v>
      </c>
      <c r="C27" s="22">
        <v>85.4234348862166</v>
      </c>
      <c r="D27" s="165">
        <v>0.733046277168638</v>
      </c>
      <c r="E27" s="22">
        <v>86.6383729547334</v>
      </c>
      <c r="F27" s="165">
        <v>1.54509622191407</v>
      </c>
      <c r="G27" s="22">
        <v>84.354525941456</v>
      </c>
      <c r="H27" s="165">
        <v>0.953093435059524</v>
      </c>
      <c r="I27" s="22">
        <v>86.6894644747839</v>
      </c>
      <c r="J27" s="165">
        <v>0.911943905892596</v>
      </c>
      <c r="K27" s="22">
        <v>0.0510915200504485</v>
      </c>
      <c r="L27" s="165">
        <v>1.66820023712959</v>
      </c>
      <c r="M27" s="22">
        <v>90.3004152135998</v>
      </c>
      <c r="N27" s="165">
        <v>0.582892814798232</v>
      </c>
      <c r="O27" s="22">
        <v>89.180444789911</v>
      </c>
      <c r="P27" s="165">
        <v>1.54674822816052</v>
      </c>
      <c r="Q27" s="22">
        <v>89.7791682667502</v>
      </c>
      <c r="R27" s="165">
        <v>0.758797712873115</v>
      </c>
      <c r="S27" s="22">
        <v>91.5634214232043</v>
      </c>
      <c r="T27" s="165">
        <v>0.695407397939805</v>
      </c>
      <c r="U27" s="22">
        <v>2.3829766332933</v>
      </c>
      <c r="V27" s="165">
        <v>1.59825915605059</v>
      </c>
      <c r="W27" s="22">
        <v>85.3834217947081</v>
      </c>
      <c r="X27" s="165">
        <v>0.630647958652049</v>
      </c>
      <c r="Y27" s="22">
        <v>84.3283877445025</v>
      </c>
      <c r="Z27" s="165">
        <v>1.69961028742051</v>
      </c>
      <c r="AA27" s="22">
        <v>83.6148657161498</v>
      </c>
      <c r="AB27" s="165">
        <v>0.92228454611289</v>
      </c>
      <c r="AC27" s="22">
        <v>88.3286777101945</v>
      </c>
      <c r="AD27" s="165">
        <v>0.782034531124806</v>
      </c>
      <c r="AE27" s="22">
        <v>4.00028996569196</v>
      </c>
      <c r="AF27" s="165">
        <v>1.83548589292885</v>
      </c>
      <c r="AG27" s="22">
        <v>87.9312671575985</v>
      </c>
      <c r="AH27" s="165">
        <v>0.686267160139704</v>
      </c>
      <c r="AI27" s="22">
        <v>89.4033426317559</v>
      </c>
      <c r="AJ27" s="165">
        <v>1.38221305056029</v>
      </c>
      <c r="AK27" s="22">
        <v>86.2662086148702</v>
      </c>
      <c r="AL27" s="165">
        <v>0.940851949207044</v>
      </c>
      <c r="AM27" s="22">
        <v>90.0850224508868</v>
      </c>
      <c r="AN27" s="165">
        <v>0.761932114365022</v>
      </c>
      <c r="AO27" s="22">
        <v>0.68167981913092</v>
      </c>
      <c r="AP27" s="165">
        <v>1.52686522811974</v>
      </c>
      <c r="AQ27" s="22">
        <v>85.5408006097969</v>
      </c>
      <c r="AR27" s="165">
        <v>0.654746117943533</v>
      </c>
      <c r="AS27" s="22">
        <v>80.9357461083746</v>
      </c>
      <c r="AT27" s="165">
        <v>1.5780785452288</v>
      </c>
      <c r="AU27" s="22">
        <v>84.5229619431666</v>
      </c>
      <c r="AV27" s="165">
        <v>0.891458912980818</v>
      </c>
      <c r="AW27" s="22">
        <v>88.3937562979913</v>
      </c>
      <c r="AX27" s="165">
        <v>0.804379490955479</v>
      </c>
      <c r="AY27" s="22">
        <v>7.45801018961673</v>
      </c>
      <c r="AZ27" s="165">
        <v>1.61730636448562</v>
      </c>
      <c r="BA27" s="103"/>
      <c r="BB27" s="103"/>
      <c r="BC27" s="103"/>
      <c r="BD27" s="103"/>
      <c r="BE27" s="103"/>
      <c r="BF27" s="103"/>
      <c r="BG27" s="103"/>
      <c r="BH27" s="103"/>
      <c r="BI27" s="103"/>
      <c r="BJ27" s="103"/>
      <c r="BK27" s="103"/>
      <c r="BL27" s="103"/>
      <c r="BM27" s="103"/>
      <c r="BN27" s="103"/>
      <c r="BO27" s="103"/>
      <c r="BP27" s="103"/>
      <c r="BQ27" s="103"/>
      <c r="BR27" s="103"/>
      <c r="BS27" s="103"/>
      <c r="BT27" s="192"/>
    </row>
    <row customHeight="1" ht="13" r="28">
      <c r="A28" s="181" t="s">
        <v>322</v>
      </c>
      <c r="B28" s="156" t="n">
        <v>2</v>
      </c>
      <c r="C28" s="22">
        <v>80.2091171255803</v>
      </c>
      <c r="D28" s="165">
        <v>1.2554507780974</v>
      </c>
      <c r="E28" s="22">
        <v>86.6069270315031</v>
      </c>
      <c r="F28" s="165">
        <v>2.73881443410401</v>
      </c>
      <c r="G28" s="22">
        <v>80.3317448099676</v>
      </c>
      <c r="H28" s="165">
        <v>1.65276984576249</v>
      </c>
      <c r="I28" s="22">
        <v>78.7660996099577</v>
      </c>
      <c r="J28" s="165">
        <v>1.86471219637217</v>
      </c>
      <c r="K28" s="22">
        <v>-7.8408274215454</v>
      </c>
      <c r="L28" s="165">
        <v>3.14258332376464</v>
      </c>
      <c r="M28" s="22">
        <v>82.7494290381745</v>
      </c>
      <c r="N28" s="165">
        <v>0.991072984370058</v>
      </c>
      <c r="O28" s="22">
        <v>85.1511695253722</v>
      </c>
      <c r="P28" s="165">
        <v>2.58547651701536</v>
      </c>
      <c r="Q28" s="22">
        <v>82.6982105621267</v>
      </c>
      <c r="R28" s="165">
        <v>1.19633317487145</v>
      </c>
      <c r="S28" s="22">
        <v>82.1791833386319</v>
      </c>
      <c r="T28" s="165">
        <v>1.64381858509083</v>
      </c>
      <c r="U28" s="22">
        <v>-2.97198618674028</v>
      </c>
      <c r="V28" s="165">
        <v>2.88046768596366</v>
      </c>
      <c r="W28" s="22">
        <v>80.5697877551645</v>
      </c>
      <c r="X28" s="165">
        <v>1.00969297101652</v>
      </c>
      <c r="Y28" s="22">
        <v>84.7909243836646</v>
      </c>
      <c r="Z28" s="165">
        <v>2.78751172346999</v>
      </c>
      <c r="AA28" s="22">
        <v>80.0151383866411</v>
      </c>
      <c r="AB28" s="165">
        <v>1.2242154980084</v>
      </c>
      <c r="AC28" s="22">
        <v>80.4768898375079</v>
      </c>
      <c r="AD28" s="165">
        <v>1.83981978665684</v>
      </c>
      <c r="AE28" s="22">
        <v>-4.31403454615672</v>
      </c>
      <c r="AF28" s="165">
        <v>3.4255903005125</v>
      </c>
      <c r="AG28" s="22">
        <v>82.7610761795894</v>
      </c>
      <c r="AH28" s="165">
        <v>0.93009378746793</v>
      </c>
      <c r="AI28" s="22">
        <v>84.3411939055695</v>
      </c>
      <c r="AJ28" s="165">
        <v>2.87584390296977</v>
      </c>
      <c r="AK28" s="22">
        <v>83.1485723785527</v>
      </c>
      <c r="AL28" s="165">
        <v>1.08190925671643</v>
      </c>
      <c r="AM28" s="22">
        <v>81.6516030080199</v>
      </c>
      <c r="AN28" s="165">
        <v>1.69877946520189</v>
      </c>
      <c r="AO28" s="22">
        <v>-2.68959089754956</v>
      </c>
      <c r="AP28" s="165">
        <v>3.33625417068322</v>
      </c>
      <c r="AQ28" s="22">
        <v>92.0050021662429</v>
      </c>
      <c r="AR28" s="165">
        <v>0.695504322397835</v>
      </c>
      <c r="AS28" s="22">
        <v>89.5567847797827</v>
      </c>
      <c r="AT28" s="165">
        <v>2.68911272591656</v>
      </c>
      <c r="AU28" s="22">
        <v>91.7761434622149</v>
      </c>
      <c r="AV28" s="165">
        <v>1.0196613424023</v>
      </c>
      <c r="AW28" s="22">
        <v>92.8725467848441</v>
      </c>
      <c r="AX28" s="165">
        <v>0.956753697797495</v>
      </c>
      <c r="AY28" s="22">
        <v>3.31576200506142</v>
      </c>
      <c r="AZ28" s="165">
        <v>3.00787120249313</v>
      </c>
      <c r="BA28" s="103"/>
      <c r="BB28" s="103"/>
      <c r="BC28" s="103"/>
      <c r="BD28" s="103"/>
      <c r="BE28" s="103"/>
      <c r="BF28" s="103"/>
      <c r="BG28" s="103"/>
      <c r="BH28" s="103"/>
      <c r="BI28" s="103"/>
      <c r="BJ28" s="103"/>
      <c r="BK28" s="103"/>
      <c r="BL28" s="103"/>
      <c r="BM28" s="103"/>
      <c r="BN28" s="103"/>
      <c r="BO28" s="103"/>
      <c r="BP28" s="103"/>
      <c r="BQ28" s="103"/>
      <c r="BR28" s="103"/>
      <c r="BS28" s="103"/>
      <c r="BT28" s="192"/>
    </row>
    <row customHeight="1" ht="13" r="29">
      <c r="A29" s="181" t="s">
        <v>323</v>
      </c>
      <c r="B29" s="156" t="n">
        <v>2</v>
      </c>
      <c r="C29" s="22">
        <v>86.1657576263363</v>
      </c>
      <c r="D29" s="165">
        <v>0.843669975042029</v>
      </c>
      <c r="E29" s="22">
        <v>86.267779073517</v>
      </c>
      <c r="F29" s="165">
        <v>2.36043721845743</v>
      </c>
      <c r="G29" s="22">
        <v>84.5419299971794</v>
      </c>
      <c r="H29" s="165">
        <v>1.29494878339331</v>
      </c>
      <c r="I29" s="22">
        <v>87.2877278331471</v>
      </c>
      <c r="J29" s="165">
        <v>1.09903738749134</v>
      </c>
      <c r="K29" s="22">
        <v>1.01994875963008</v>
      </c>
      <c r="L29" s="165">
        <v>2.6008946009101</v>
      </c>
      <c r="M29" s="22">
        <v>86.4534112317917</v>
      </c>
      <c r="N29" s="165">
        <v>0.875567089896058</v>
      </c>
      <c r="O29" s="22">
        <v>80.5404395659178</v>
      </c>
      <c r="P29" s="165">
        <v>2.92208309902132</v>
      </c>
      <c r="Q29" s="22">
        <v>86.7468509960279</v>
      </c>
      <c r="R29" s="165">
        <v>1.18760113075636</v>
      </c>
      <c r="S29" s="22">
        <v>87.3376867898773</v>
      </c>
      <c r="T29" s="165">
        <v>1.07361216192475</v>
      </c>
      <c r="U29" s="22">
        <v>6.79724722395945</v>
      </c>
      <c r="V29" s="165">
        <v>2.91322601234708</v>
      </c>
      <c r="W29" s="22">
        <v>78.4189113090429</v>
      </c>
      <c r="X29" s="165">
        <v>1.15338770678237</v>
      </c>
      <c r="Y29" s="22">
        <v>73.6955501441486</v>
      </c>
      <c r="Z29" s="165">
        <v>3.81288159924483</v>
      </c>
      <c r="AA29" s="22">
        <v>75.4748603147904</v>
      </c>
      <c r="AB29" s="165">
        <v>1.64573168346007</v>
      </c>
      <c r="AC29" s="22">
        <v>81.4639478515668</v>
      </c>
      <c r="AD29" s="165">
        <v>1.24920988601856</v>
      </c>
      <c r="AE29" s="22">
        <v>7.76839770741822</v>
      </c>
      <c r="AF29" s="165">
        <v>3.7570967427115</v>
      </c>
      <c r="AG29" s="22">
        <v>86.0825210498034</v>
      </c>
      <c r="AH29" s="165">
        <v>0.896442473531185</v>
      </c>
      <c r="AI29" s="22">
        <v>79.5744896164334</v>
      </c>
      <c r="AJ29" s="165">
        <v>2.66251157613721</v>
      </c>
      <c r="AK29" s="22">
        <v>83.2472769289703</v>
      </c>
      <c r="AL29" s="165">
        <v>1.37807318350746</v>
      </c>
      <c r="AM29" s="22">
        <v>89.0609867818518</v>
      </c>
      <c r="AN29" s="165">
        <v>0.998724021899104</v>
      </c>
      <c r="AO29" s="22">
        <v>9.48649716541841</v>
      </c>
      <c r="AP29" s="165">
        <v>2.70552721238872</v>
      </c>
      <c r="AQ29" s="22">
        <v>90.3696044206465</v>
      </c>
      <c r="AR29" s="165">
        <v>0.656128243604274</v>
      </c>
      <c r="AS29" s="22">
        <v>85.4981883205225</v>
      </c>
      <c r="AT29" s="165">
        <v>2.34405792045475</v>
      </c>
      <c r="AU29" s="22">
        <v>89.0488656841808</v>
      </c>
      <c r="AV29" s="165">
        <v>1.03261656534386</v>
      </c>
      <c r="AW29" s="22">
        <v>92.1176231846286</v>
      </c>
      <c r="AX29" s="165">
        <v>0.809306754835301</v>
      </c>
      <c r="AY29" s="22">
        <v>6.61943486410603</v>
      </c>
      <c r="AZ29" s="165">
        <v>2.39310850921976</v>
      </c>
      <c r="BA29" s="103"/>
      <c r="BB29" s="103"/>
      <c r="BC29" s="103"/>
      <c r="BD29" s="103"/>
      <c r="BE29" s="103"/>
      <c r="BF29" s="103"/>
      <c r="BG29" s="103"/>
      <c r="BH29" s="103"/>
      <c r="BI29" s="103"/>
      <c r="BJ29" s="103"/>
      <c r="BK29" s="103"/>
      <c r="BL29" s="103"/>
      <c r="BM29" s="103"/>
      <c r="BN29" s="103"/>
      <c r="BO29" s="103"/>
      <c r="BP29" s="103"/>
      <c r="BQ29" s="103"/>
      <c r="BR29" s="103"/>
      <c r="BS29" s="103"/>
      <c r="BT29" s="192"/>
    </row>
    <row customHeight="1" ht="13" r="30">
      <c r="A30" s="181" t="s">
        <v>324</v>
      </c>
      <c r="B30" s="156" t="n">
        <v>2</v>
      </c>
      <c r="C30" s="22">
        <v>76.9105700541365</v>
      </c>
      <c r="D30" s="165">
        <v>1.29216235251833</v>
      </c>
      <c r="E30" s="22">
        <v>76.9345858905006</v>
      </c>
      <c r="F30" s="165">
        <v>2.5598439296015</v>
      </c>
      <c r="G30" s="22">
        <v>77.1790454894546</v>
      </c>
      <c r="H30" s="165">
        <v>1.5767876944003</v>
      </c>
      <c r="I30" s="22">
        <v>76.4908003665501</v>
      </c>
      <c r="J30" s="165">
        <v>1.58446543816588</v>
      </c>
      <c r="K30" s="22">
        <v>-0.443785523950567</v>
      </c>
      <c r="L30" s="165">
        <v>3.01454565226458</v>
      </c>
      <c r="M30" s="22">
        <v>86.5775397624562</v>
      </c>
      <c r="N30" s="165">
        <v>0.803640712201129</v>
      </c>
      <c r="O30" s="22">
        <v>89.3828564883175</v>
      </c>
      <c r="P30" s="165">
        <v>1.84525468119421</v>
      </c>
      <c r="Q30" s="22">
        <v>88.0006689522675</v>
      </c>
      <c r="R30" s="165">
        <v>0.921706278410271</v>
      </c>
      <c r="S30" s="22">
        <v>84.1281835214703</v>
      </c>
      <c r="T30" s="165">
        <v>1.07540712048124</v>
      </c>
      <c r="U30" s="22">
        <v>-5.2546729668472</v>
      </c>
      <c r="V30" s="165">
        <v>2.04331221568061</v>
      </c>
      <c r="W30" s="22">
        <v>73.6617664764821</v>
      </c>
      <c r="X30" s="165">
        <v>0.865607137161692</v>
      </c>
      <c r="Y30" s="22">
        <v>77.4454561354669</v>
      </c>
      <c r="Z30" s="165">
        <v>2.81043287782346</v>
      </c>
      <c r="AA30" s="22">
        <v>73.5828400780555</v>
      </c>
      <c r="AB30" s="165">
        <v>1.17280376870173</v>
      </c>
      <c r="AC30" s="22">
        <v>72.9281289965776</v>
      </c>
      <c r="AD30" s="165">
        <v>1.24682983292146</v>
      </c>
      <c r="AE30" s="22">
        <v>-4.51732713888931</v>
      </c>
      <c r="AF30" s="165">
        <v>3.10303921133157</v>
      </c>
      <c r="AG30" s="22">
        <v>78.2643787694658</v>
      </c>
      <c r="AH30" s="165">
        <v>0.917381770105619</v>
      </c>
      <c r="AI30" s="22">
        <v>77.5531952391735</v>
      </c>
      <c r="AJ30" s="165">
        <v>3.08879298970101</v>
      </c>
      <c r="AK30" s="22">
        <v>76.9884629371097</v>
      </c>
      <c r="AL30" s="165">
        <v>1.1523342084282</v>
      </c>
      <c r="AM30" s="22">
        <v>80.0942099031956</v>
      </c>
      <c r="AN30" s="165">
        <v>1.15150418444124</v>
      </c>
      <c r="AO30" s="22">
        <v>2.54101466402219</v>
      </c>
      <c r="AP30" s="165">
        <v>2.96667211880189</v>
      </c>
      <c r="AQ30" s="22">
        <v>75.3828793324113</v>
      </c>
      <c r="AR30" s="165">
        <v>0.852030547098008</v>
      </c>
      <c r="AS30" s="22">
        <v>70.9927175503954</v>
      </c>
      <c r="AT30" s="165">
        <v>2.75778643098809</v>
      </c>
      <c r="AU30" s="22">
        <v>73.7243481725079</v>
      </c>
      <c r="AV30" s="165">
        <v>1.18587942079992</v>
      </c>
      <c r="AW30" s="22">
        <v>78.5742933163354</v>
      </c>
      <c r="AX30" s="165">
        <v>1.16714623877957</v>
      </c>
      <c r="AY30" s="22">
        <v>7.58157576594009</v>
      </c>
      <c r="AZ30" s="165">
        <v>2.90453767530257</v>
      </c>
      <c r="BA30" s="103"/>
      <c r="BB30" s="103"/>
      <c r="BC30" s="103"/>
      <c r="BD30" s="103"/>
      <c r="BE30" s="103"/>
      <c r="BF30" s="103"/>
      <c r="BG30" s="103"/>
      <c r="BH30" s="103"/>
      <c r="BI30" s="103"/>
      <c r="BJ30" s="103"/>
      <c r="BK30" s="103"/>
      <c r="BL30" s="103"/>
      <c r="BM30" s="103"/>
      <c r="BN30" s="103"/>
      <c r="BO30" s="103"/>
      <c r="BP30" s="103"/>
      <c r="BQ30" s="103"/>
      <c r="BR30" s="103"/>
      <c r="BS30" s="103"/>
      <c r="BT30" s="192"/>
    </row>
    <row customHeight="1" ht="13" r="31">
      <c r="A31" s="181" t="s">
        <v>325</v>
      </c>
      <c r="B31" s="156" t="n">
        <v>2</v>
      </c>
      <c r="C31" s="22">
        <v>74.9173968712688</v>
      </c>
      <c r="D31" s="165">
        <v>1.56385722372973</v>
      </c>
      <c r="E31" s="22">
        <v>77.4178687232442</v>
      </c>
      <c r="F31" s="165">
        <v>3.35783996203375</v>
      </c>
      <c r="G31" s="22">
        <v>73.2894356365394</v>
      </c>
      <c r="H31" s="165">
        <v>1.69650938354678</v>
      </c>
      <c r="I31" s="22">
        <v>76.8079049625137</v>
      </c>
      <c r="J31" s="165">
        <v>1.8502530189789</v>
      </c>
      <c r="K31" s="22">
        <v>-0.609963760730466</v>
      </c>
      <c r="L31" s="165">
        <v>3.27958024568597</v>
      </c>
      <c r="M31" s="22">
        <v>75.4529595318085</v>
      </c>
      <c r="N31" s="165">
        <v>1.33841270429312</v>
      </c>
      <c r="O31" s="22">
        <v>78.2683643493475</v>
      </c>
      <c r="P31" s="165">
        <v>2.95189648606261</v>
      </c>
      <c r="Q31" s="22">
        <v>73.215262346733</v>
      </c>
      <c r="R31" s="165">
        <v>1.66317020949343</v>
      </c>
      <c r="S31" s="22">
        <v>78.4424897131669</v>
      </c>
      <c r="T31" s="165">
        <v>1.44341189571059</v>
      </c>
      <c r="U31" s="22">
        <v>0.174125363819456</v>
      </c>
      <c r="V31" s="165">
        <v>3.02125560270995</v>
      </c>
      <c r="W31" s="22">
        <v>68.9480464304723</v>
      </c>
      <c r="X31" s="165">
        <v>1.14432675157378</v>
      </c>
      <c r="Y31" s="22">
        <v>76.1198627541189</v>
      </c>
      <c r="Z31" s="165">
        <v>3.16296651710063</v>
      </c>
      <c r="AA31" s="22">
        <v>69.4074163806005</v>
      </c>
      <c r="AB31" s="165">
        <v>1.53914575042076</v>
      </c>
      <c r="AC31" s="22">
        <v>66.5129810112425</v>
      </c>
      <c r="AD31" s="165">
        <v>1.86661441108632</v>
      </c>
      <c r="AE31" s="22">
        <v>-9.60688174287645</v>
      </c>
      <c r="AF31" s="165">
        <v>3.505553606816</v>
      </c>
      <c r="AG31" s="22">
        <v>80.1562473752279</v>
      </c>
      <c r="AH31" s="165">
        <v>1.26682095641034</v>
      </c>
      <c r="AI31" s="22">
        <v>84.1747763764413</v>
      </c>
      <c r="AJ31" s="165">
        <v>2.76154533768196</v>
      </c>
      <c r="AK31" s="22">
        <v>80.5951007126986</v>
      </c>
      <c r="AL31" s="165">
        <v>1.46609285142348</v>
      </c>
      <c r="AM31" s="22">
        <v>78.2925159137775</v>
      </c>
      <c r="AN31" s="165">
        <v>1.60945056932654</v>
      </c>
      <c r="AO31" s="22">
        <v>-5.88226046266381</v>
      </c>
      <c r="AP31" s="165">
        <v>3.02929783271154</v>
      </c>
      <c r="AQ31" s="22">
        <v>68.7646009760666</v>
      </c>
      <c r="AR31" s="165">
        <v>1.21429995719046</v>
      </c>
      <c r="AS31" s="22">
        <v>74.5529121625907</v>
      </c>
      <c r="AT31" s="165">
        <v>2.78741236685997</v>
      </c>
      <c r="AU31" s="22">
        <v>67.4412207080192</v>
      </c>
      <c r="AV31" s="165">
        <v>1.51917593991182</v>
      </c>
      <c r="AW31" s="22">
        <v>69.1260026326442</v>
      </c>
      <c r="AX31" s="165">
        <v>1.7191596181506</v>
      </c>
      <c r="AY31" s="22">
        <v>-5.42690952994649</v>
      </c>
      <c r="AZ31" s="165">
        <v>3.03880492235167</v>
      </c>
      <c r="BA31" s="103"/>
      <c r="BB31" s="103"/>
      <c r="BC31" s="103"/>
      <c r="BD31" s="103"/>
      <c r="BE31" s="103"/>
      <c r="BF31" s="103"/>
      <c r="BG31" s="103"/>
      <c r="BH31" s="103"/>
      <c r="BI31" s="103"/>
      <c r="BJ31" s="103"/>
      <c r="BK31" s="103"/>
      <c r="BL31" s="103"/>
      <c r="BM31" s="103"/>
      <c r="BN31" s="103"/>
      <c r="BO31" s="103"/>
      <c r="BP31" s="103"/>
      <c r="BQ31" s="103"/>
      <c r="BR31" s="103"/>
      <c r="BS31" s="103"/>
      <c r="BT31" s="192"/>
    </row>
    <row customHeight="1" ht="13" r="32">
      <c r="A32" s="181" t="s">
        <v>326</v>
      </c>
      <c r="B32" s="156" t="n">
        <v>2</v>
      </c>
      <c r="C32" s="22">
        <v>89.8944178941276</v>
      </c>
      <c r="D32" s="165">
        <v>0.743225366828755</v>
      </c>
      <c r="E32" s="22">
        <v>87.8250908488585</v>
      </c>
      <c r="F32" s="165">
        <v>2.6470954383048</v>
      </c>
      <c r="G32" s="22">
        <v>89.8236891638357</v>
      </c>
      <c r="H32" s="165">
        <v>1.03901387364088</v>
      </c>
      <c r="I32" s="22">
        <v>90.0849898474303</v>
      </c>
      <c r="J32" s="165">
        <v>0.810626826897514</v>
      </c>
      <c r="K32" s="22">
        <v>2.25989899857181</v>
      </c>
      <c r="L32" s="165">
        <v>2.67462654950095</v>
      </c>
      <c r="M32" s="22">
        <v>89.9206955035807</v>
      </c>
      <c r="N32" s="165">
        <v>0.597383283028431</v>
      </c>
      <c r="O32" s="22">
        <v>88.3698242051142</v>
      </c>
      <c r="P32" s="165">
        <v>2.66133211741367</v>
      </c>
      <c r="Q32" s="22">
        <v>89.3042803104792</v>
      </c>
      <c r="R32" s="165">
        <v>0.893527150593981</v>
      </c>
      <c r="S32" s="22">
        <v>90.5038201907917</v>
      </c>
      <c r="T32" s="165">
        <v>0.71923346896009</v>
      </c>
      <c r="U32" s="22">
        <v>2.13399598567752</v>
      </c>
      <c r="V32" s="165">
        <v>2.78767380814483</v>
      </c>
      <c r="W32" s="22">
        <v>83.4522517854997</v>
      </c>
      <c r="X32" s="165">
        <v>0.708424621116025</v>
      </c>
      <c r="Y32" s="22">
        <v>85.6388558484857</v>
      </c>
      <c r="Z32" s="165">
        <v>2.59695343019063</v>
      </c>
      <c r="AA32" s="22">
        <v>83.0507896761467</v>
      </c>
      <c r="AB32" s="165">
        <v>1.01363818220751</v>
      </c>
      <c r="AC32" s="22">
        <v>83.4585538048148</v>
      </c>
      <c r="AD32" s="165">
        <v>0.964052067740883</v>
      </c>
      <c r="AE32" s="22">
        <v>-2.18030204367096</v>
      </c>
      <c r="AF32" s="165">
        <v>2.64192999746819</v>
      </c>
      <c r="AG32" s="22">
        <v>83.7019246857919</v>
      </c>
      <c r="AH32" s="165">
        <v>0.812589773888133</v>
      </c>
      <c r="AI32" s="22">
        <v>87.2807574907547</v>
      </c>
      <c r="AJ32" s="165">
        <v>2.55159989036633</v>
      </c>
      <c r="AK32" s="22">
        <v>83.3294534521079</v>
      </c>
      <c r="AL32" s="165">
        <v>1.19115026411886</v>
      </c>
      <c r="AM32" s="22">
        <v>83.5526292447336</v>
      </c>
      <c r="AN32" s="165">
        <v>0.948582672428676</v>
      </c>
      <c r="AO32" s="22">
        <v>-3.72812824602103</v>
      </c>
      <c r="AP32" s="165">
        <v>2.66472324068936</v>
      </c>
      <c r="AQ32" s="22">
        <v>87.3676909001643</v>
      </c>
      <c r="AR32" s="165">
        <v>0.769869272104333</v>
      </c>
      <c r="AS32" s="22">
        <v>88.3469254467425</v>
      </c>
      <c r="AT32" s="165">
        <v>2.42537472578196</v>
      </c>
      <c r="AU32" s="22">
        <v>86.1557722682593</v>
      </c>
      <c r="AV32" s="165">
        <v>1.1334163233917</v>
      </c>
      <c r="AW32" s="22">
        <v>88.171816692567</v>
      </c>
      <c r="AX32" s="165">
        <v>0.876914742015523</v>
      </c>
      <c r="AY32" s="22">
        <v>-0.175108754175497</v>
      </c>
      <c r="AZ32" s="165">
        <v>2.47395892621709</v>
      </c>
      <c r="BA32" s="103"/>
      <c r="BB32" s="103"/>
      <c r="BC32" s="103"/>
      <c r="BD32" s="103"/>
      <c r="BE32" s="103"/>
      <c r="BF32" s="103"/>
      <c r="BG32" s="103"/>
      <c r="BH32" s="103"/>
      <c r="BI32" s="103"/>
      <c r="BJ32" s="103"/>
      <c r="BK32" s="103"/>
      <c r="BL32" s="103"/>
      <c r="BM32" s="103"/>
      <c r="BN32" s="103"/>
      <c r="BO32" s="103"/>
      <c r="BP32" s="103"/>
      <c r="BQ32" s="103"/>
      <c r="BR32" s="103"/>
      <c r="BS32" s="103"/>
      <c r="BT32" s="192"/>
    </row>
    <row customHeight="1" ht="13" r="33">
      <c r="A33" s="181" t="s">
        <v>327</v>
      </c>
      <c r="B33" s="156" t="n">
        <v>2</v>
      </c>
      <c r="C33" s="22">
        <v>82.4487520062922</v>
      </c>
      <c r="D33" s="165">
        <v>0.949642530579529</v>
      </c>
      <c r="E33" s="22">
        <v>85.1575175263951</v>
      </c>
      <c r="F33" s="165">
        <v>2.98275442845874</v>
      </c>
      <c r="G33" s="22">
        <v>85.0261750772315</v>
      </c>
      <c r="H33" s="165">
        <v>1.30126339586812</v>
      </c>
      <c r="I33" s="22">
        <v>78.6351369850807</v>
      </c>
      <c r="J33" s="165">
        <v>2.03452590761822</v>
      </c>
      <c r="K33" s="22">
        <v>-6.52238054131442</v>
      </c>
      <c r="L33" s="165">
        <v>3.64030272473765</v>
      </c>
      <c r="M33" s="22">
        <v>90.0404376195398</v>
      </c>
      <c r="N33" s="165">
        <v>0.906907963297989</v>
      </c>
      <c r="O33" s="22">
        <v>93.5174546314545</v>
      </c>
      <c r="P33" s="165">
        <v>3.23549382122385</v>
      </c>
      <c r="Q33" s="22">
        <v>93.7263782289816</v>
      </c>
      <c r="R33" s="165">
        <v>0.948610867619366</v>
      </c>
      <c r="S33" s="22">
        <v>84.3500181661659</v>
      </c>
      <c r="T33" s="165">
        <v>1.77481393864519</v>
      </c>
      <c r="U33" s="22">
        <v>-9.16743646528865</v>
      </c>
      <c r="V33" s="165">
        <v>3.6633827978209</v>
      </c>
      <c r="W33" s="22">
        <v>82.5521466294699</v>
      </c>
      <c r="X33" s="165">
        <v>1.20377373886365</v>
      </c>
      <c r="Y33" s="22">
        <v>88.528454190356</v>
      </c>
      <c r="Z33" s="165">
        <v>3.76304627650033</v>
      </c>
      <c r="AA33" s="22">
        <v>83.5863839143385</v>
      </c>
      <c r="AB33" s="165">
        <v>1.49707792615388</v>
      </c>
      <c r="AC33" s="22">
        <v>80.1094475372835</v>
      </c>
      <c r="AD33" s="165">
        <v>1.96047084783558</v>
      </c>
      <c r="AE33" s="22">
        <v>-8.41900665307256</v>
      </c>
      <c r="AF33" s="165">
        <v>4.20143933100429</v>
      </c>
      <c r="AG33" s="22">
        <v>80.5881837705437</v>
      </c>
      <c r="AH33" s="165">
        <v>1.28656422712608</v>
      </c>
      <c r="AI33" s="22">
        <v>84.9944906467528</v>
      </c>
      <c r="AJ33" s="165">
        <v>4.65721477836159</v>
      </c>
      <c r="AK33" s="22">
        <v>80.7862426312856</v>
      </c>
      <c r="AL33" s="165">
        <v>1.71056514133496</v>
      </c>
      <c r="AM33" s="22">
        <v>79.4977774722002</v>
      </c>
      <c r="AN33" s="165">
        <v>1.86163638172336</v>
      </c>
      <c r="AO33" s="22">
        <v>-5.4967131745526</v>
      </c>
      <c r="AP33" s="165">
        <v>5.07170644120611</v>
      </c>
      <c r="AQ33" s="22">
        <v>84.9539676428428</v>
      </c>
      <c r="AR33" s="165">
        <v>0.996800086443746</v>
      </c>
      <c r="AS33" s="22">
        <v>84.2208072258139</v>
      </c>
      <c r="AT33" s="165">
        <v>4.89563650543247</v>
      </c>
      <c r="AU33" s="22">
        <v>84.5845474078498</v>
      </c>
      <c r="AV33" s="165">
        <v>1.38411285437138</v>
      </c>
      <c r="AW33" s="22">
        <v>85.396989267415</v>
      </c>
      <c r="AX33" s="165">
        <v>1.67727601150254</v>
      </c>
      <c r="AY33" s="22">
        <v>1.17618204160115</v>
      </c>
      <c r="AZ33" s="165">
        <v>5.38464016546508</v>
      </c>
      <c r="BA33" s="103"/>
      <c r="BB33" s="103"/>
      <c r="BC33" s="103"/>
      <c r="BD33" s="103"/>
      <c r="BE33" s="103"/>
      <c r="BF33" s="103"/>
      <c r="BG33" s="103"/>
      <c r="BH33" s="103"/>
      <c r="BI33" s="103"/>
      <c r="BJ33" s="103"/>
      <c r="BK33" s="103"/>
      <c r="BL33" s="103"/>
      <c r="BM33" s="103"/>
      <c r="BN33" s="103"/>
      <c r="BO33" s="103"/>
      <c r="BP33" s="103"/>
      <c r="BQ33" s="103"/>
      <c r="BR33" s="103"/>
      <c r="BS33" s="103"/>
      <c r="BT33" s="192"/>
    </row>
    <row customHeight="1" ht="13" r="34">
      <c r="A34" s="181" t="s">
        <v>328</v>
      </c>
      <c r="B34" s="156" t="n">
        <v>2</v>
      </c>
      <c r="C34" s="22">
        <v>69.2957549485667</v>
      </c>
      <c r="D34" s="165">
        <v>1.24880507225077</v>
      </c>
      <c r="E34" s="22">
        <v>77.1040229514006</v>
      </c>
      <c r="F34" s="165">
        <v>2.68725983469177</v>
      </c>
      <c r="G34" s="22">
        <v>70.1552006358935</v>
      </c>
      <c r="H34" s="165">
        <v>1.83513951298945</v>
      </c>
      <c r="I34" s="22">
        <v>64.6906815818761</v>
      </c>
      <c r="J34" s="165">
        <v>2.40130269252091</v>
      </c>
      <c r="K34" s="22">
        <v>-12.4133413695245</v>
      </c>
      <c r="L34" s="165">
        <v>3.79389373787953</v>
      </c>
      <c r="M34" s="22">
        <v>89.8658248339137</v>
      </c>
      <c r="N34" s="165">
        <v>0.865473386906946</v>
      </c>
      <c r="O34" s="22">
        <v>87.9449212686877</v>
      </c>
      <c r="P34" s="165">
        <v>2.53038565707555</v>
      </c>
      <c r="Q34" s="22">
        <v>90.8494913766571</v>
      </c>
      <c r="R34" s="165">
        <v>1.05173665667687</v>
      </c>
      <c r="S34" s="22">
        <v>89.9280995168013</v>
      </c>
      <c r="T34" s="165">
        <v>1.37695152529333</v>
      </c>
      <c r="U34" s="22">
        <v>1.98317824811359</v>
      </c>
      <c r="V34" s="165">
        <v>2.7688732628559</v>
      </c>
      <c r="W34" s="22">
        <v>77.7626278003284</v>
      </c>
      <c r="X34" s="165">
        <v>1.53512212395201</v>
      </c>
      <c r="Y34" s="22">
        <v>82.2628640558217</v>
      </c>
      <c r="Z34" s="165">
        <v>3.01101453882557</v>
      </c>
      <c r="AA34" s="22">
        <v>77.0841018742879</v>
      </c>
      <c r="AB34" s="165">
        <v>1.7092551368468</v>
      </c>
      <c r="AC34" s="22">
        <v>78.1500030457075</v>
      </c>
      <c r="AD34" s="165">
        <v>2.03303215205187</v>
      </c>
      <c r="AE34" s="22">
        <v>-4.11286101011412</v>
      </c>
      <c r="AF34" s="165">
        <v>3.5370640452336</v>
      </c>
      <c r="AG34" s="22">
        <v>84.4489825681421</v>
      </c>
      <c r="AH34" s="165">
        <v>1.04884595825676</v>
      </c>
      <c r="AI34" s="22">
        <v>88.4101748826283</v>
      </c>
      <c r="AJ34" s="165">
        <v>2.01182159446935</v>
      </c>
      <c r="AK34" s="22">
        <v>85.130534811375</v>
      </c>
      <c r="AL34" s="165">
        <v>0.969671635222356</v>
      </c>
      <c r="AM34" s="22">
        <v>83.302374975657</v>
      </c>
      <c r="AN34" s="165">
        <v>1.96617388605771</v>
      </c>
      <c r="AO34" s="22">
        <v>-5.10779990697138</v>
      </c>
      <c r="AP34" s="165">
        <v>2.56955565543794</v>
      </c>
      <c r="AQ34" s="22">
        <v>77.2852251379268</v>
      </c>
      <c r="AR34" s="165">
        <v>1.29638865502719</v>
      </c>
      <c r="AS34" s="22">
        <v>79.6363727798161</v>
      </c>
      <c r="AT34" s="165">
        <v>2.74716223557637</v>
      </c>
      <c r="AU34" s="22">
        <v>77.6856367471941</v>
      </c>
      <c r="AV34" s="165">
        <v>1.68427067774499</v>
      </c>
      <c r="AW34" s="22">
        <v>76.7340890328567</v>
      </c>
      <c r="AX34" s="165">
        <v>2.25397879343145</v>
      </c>
      <c r="AY34" s="22">
        <v>-2.90228374695943</v>
      </c>
      <c r="AZ34" s="165">
        <v>3.88697961344891</v>
      </c>
      <c r="BA34" s="103"/>
      <c r="BB34" s="103"/>
      <c r="BC34" s="103"/>
      <c r="BD34" s="103"/>
      <c r="BE34" s="103"/>
      <c r="BF34" s="103"/>
      <c r="BG34" s="103"/>
      <c r="BH34" s="103"/>
      <c r="BI34" s="103"/>
      <c r="BJ34" s="103"/>
      <c r="BK34" s="103"/>
      <c r="BL34" s="103"/>
      <c r="BM34" s="103"/>
      <c r="BN34" s="103"/>
      <c r="BO34" s="103"/>
      <c r="BP34" s="103"/>
      <c r="BQ34" s="103"/>
      <c r="BR34" s="103"/>
      <c r="BS34" s="103"/>
      <c r="BT34" s="192"/>
    </row>
    <row customHeight="1" ht="13" r="35">
      <c r="A35" s="181" t="s">
        <v>329</v>
      </c>
      <c r="B35" s="156" t="n">
        <v>2</v>
      </c>
      <c r="C35" s="22">
        <v>74.6880002432336</v>
      </c>
      <c r="D35" s="165">
        <v>1.15215490321972</v>
      </c>
      <c r="E35" s="22">
        <v>87.3935352639816</v>
      </c>
      <c r="F35" s="165">
        <v>3.67209125701544</v>
      </c>
      <c r="G35" s="22">
        <v>75.4992006781016</v>
      </c>
      <c r="H35" s="165">
        <v>1.42100099205426</v>
      </c>
      <c r="I35" s="22">
        <v>72.974269218854</v>
      </c>
      <c r="J35" s="165">
        <v>1.37998567978109</v>
      </c>
      <c r="K35" s="22">
        <v>-14.4192660451276</v>
      </c>
      <c r="L35" s="165">
        <v>3.85342838940354</v>
      </c>
      <c r="M35" s="22">
        <v>83.5706889144521</v>
      </c>
      <c r="N35" s="165">
        <v>1.162891615743</v>
      </c>
      <c r="O35" s="22">
        <v>86.955023172633</v>
      </c>
      <c r="P35" s="165">
        <v>3.78604603743389</v>
      </c>
      <c r="Q35" s="22">
        <v>82.7104419552008</v>
      </c>
      <c r="R35" s="165">
        <v>1.65136559201381</v>
      </c>
      <c r="S35" s="22">
        <v>84.2136038308979</v>
      </c>
      <c r="T35" s="165">
        <v>1.23859125343167</v>
      </c>
      <c r="U35" s="22">
        <v>-2.74141934173517</v>
      </c>
      <c r="V35" s="165">
        <v>3.85790273251616</v>
      </c>
      <c r="W35" s="22">
        <v>72.1438298016701</v>
      </c>
      <c r="X35" s="165">
        <v>0.975567062714537</v>
      </c>
      <c r="Y35" s="22">
        <v>79.7836606742117</v>
      </c>
      <c r="Z35" s="165">
        <v>3.62667896176698</v>
      </c>
      <c r="AA35" s="22">
        <v>71.5405638104736</v>
      </c>
      <c r="AB35" s="165">
        <v>1.23732687796893</v>
      </c>
      <c r="AC35" s="22">
        <v>71.925774093839</v>
      </c>
      <c r="AD35" s="165">
        <v>1.30548887387665</v>
      </c>
      <c r="AE35" s="22">
        <v>-7.85788658037266</v>
      </c>
      <c r="AF35" s="165">
        <v>3.74795688563825</v>
      </c>
      <c r="AG35" s="22">
        <v>85.649773176891</v>
      </c>
      <c r="AH35" s="165">
        <v>0.745473147659607</v>
      </c>
      <c r="AI35" s="22">
        <v>93.5668911701458</v>
      </c>
      <c r="AJ35" s="165">
        <v>2.17964429573826</v>
      </c>
      <c r="AK35" s="22">
        <v>85.5316631364142</v>
      </c>
      <c r="AL35" s="165">
        <v>0.919236413468726</v>
      </c>
      <c r="AM35" s="22">
        <v>85.1015421947476</v>
      </c>
      <c r="AN35" s="165">
        <v>1.04440997863387</v>
      </c>
      <c r="AO35" s="22">
        <v>-8.46534897539824</v>
      </c>
      <c r="AP35" s="165">
        <v>2.33935010919981</v>
      </c>
      <c r="AQ35" s="22">
        <v>81.7791866295983</v>
      </c>
      <c r="AR35" s="165">
        <v>0.726197229020116</v>
      </c>
      <c r="AS35" s="22">
        <v>89.9385396610154</v>
      </c>
      <c r="AT35" s="165">
        <v>2.58390450704286</v>
      </c>
      <c r="AU35" s="22">
        <v>77.9860978806569</v>
      </c>
      <c r="AV35" s="165">
        <v>1.0814679251556</v>
      </c>
      <c r="AW35" s="22">
        <v>84.7794722479478</v>
      </c>
      <c r="AX35" s="165">
        <v>0.947775969628369</v>
      </c>
      <c r="AY35" s="22">
        <v>-5.15906741306756</v>
      </c>
      <c r="AZ35" s="165">
        <v>2.81089180216806</v>
      </c>
      <c r="BA35" s="103"/>
      <c r="BB35" s="103"/>
      <c r="BC35" s="103"/>
      <c r="BD35" s="103"/>
      <c r="BE35" s="103"/>
      <c r="BF35" s="103"/>
      <c r="BG35" s="103"/>
      <c r="BH35" s="103"/>
      <c r="BI35" s="103"/>
      <c r="BJ35" s="103"/>
      <c r="BK35" s="103"/>
      <c r="BL35" s="103"/>
      <c r="BM35" s="103"/>
      <c r="BN35" s="103"/>
      <c r="BO35" s="103"/>
      <c r="BP35" s="103"/>
      <c r="BQ35" s="103"/>
      <c r="BR35" s="103"/>
      <c r="BS35" s="103"/>
      <c r="BT35" s="192"/>
    </row>
    <row customHeight="1" ht="13" r="36">
      <c r="A36" s="181" t="s">
        <v>330</v>
      </c>
      <c r="B36" s="156" t="n">
        <v>2</v>
      </c>
      <c r="C36" s="22">
        <v>74.0424714980519</v>
      </c>
      <c r="D36" s="165">
        <v>1.21220428275406</v>
      </c>
      <c r="E36" s="22">
        <v>71.8237168210739</v>
      </c>
      <c r="F36" s="165">
        <v>2.05928423648392</v>
      </c>
      <c r="G36" s="22">
        <v>72.2684633525774</v>
      </c>
      <c r="H36" s="165">
        <v>1.44128720626666</v>
      </c>
      <c r="I36" s="22">
        <v>78.4177261874155</v>
      </c>
      <c r="J36" s="165">
        <v>1.61156172328135</v>
      </c>
      <c r="K36" s="22">
        <v>6.59400936634155</v>
      </c>
      <c r="L36" s="165">
        <v>2.35828541433675</v>
      </c>
      <c r="M36" s="22">
        <v>64.5876177373554</v>
      </c>
      <c r="N36" s="165">
        <v>1.26947218327199</v>
      </c>
      <c r="O36" s="22">
        <v>62.0097534987818</v>
      </c>
      <c r="P36" s="165">
        <v>2.18804480037206</v>
      </c>
      <c r="Q36" s="22">
        <v>63.336370899414</v>
      </c>
      <c r="R36" s="165">
        <v>1.6425544392625</v>
      </c>
      <c r="S36" s="22">
        <v>68.1374765574947</v>
      </c>
      <c r="T36" s="165">
        <v>1.75238108552812</v>
      </c>
      <c r="U36" s="22">
        <v>6.12772305871291</v>
      </c>
      <c r="V36" s="165">
        <v>2.47934774724097</v>
      </c>
      <c r="W36" s="22">
        <v>58.8448264187784</v>
      </c>
      <c r="X36" s="165">
        <v>1.22230355208094</v>
      </c>
      <c r="Y36" s="22">
        <v>60.8234931799628</v>
      </c>
      <c r="Z36" s="165">
        <v>1.87357649758384</v>
      </c>
      <c r="AA36" s="22">
        <v>56.2292089450854</v>
      </c>
      <c r="AB36" s="165">
        <v>1.71002436509549</v>
      </c>
      <c r="AC36" s="22">
        <v>61.6448367383601</v>
      </c>
      <c r="AD36" s="165">
        <v>1.7302925403362</v>
      </c>
      <c r="AE36" s="22">
        <v>0.82134355839726</v>
      </c>
      <c r="AF36" s="165">
        <v>2.42238319830533</v>
      </c>
      <c r="AG36" s="22">
        <v>72.6518907663948</v>
      </c>
      <c r="AH36" s="165">
        <v>1.0581461770974</v>
      </c>
      <c r="AI36" s="22">
        <v>73.5317671964265</v>
      </c>
      <c r="AJ36" s="165">
        <v>1.94215858582144</v>
      </c>
      <c r="AK36" s="22">
        <v>69.5595927756389</v>
      </c>
      <c r="AL36" s="165">
        <v>1.37968693761389</v>
      </c>
      <c r="AM36" s="22">
        <v>77.0137692660399</v>
      </c>
      <c r="AN36" s="165">
        <v>1.52487254414735</v>
      </c>
      <c r="AO36" s="22">
        <v>3.48200206961342</v>
      </c>
      <c r="AP36" s="165">
        <v>2.26882737945151</v>
      </c>
      <c r="AQ36" s="22">
        <v>78.7700542472406</v>
      </c>
      <c r="AR36" s="165">
        <v>0.872990237317454</v>
      </c>
      <c r="AS36" s="22">
        <v>79.1276255849023</v>
      </c>
      <c r="AT36" s="165">
        <v>1.56843410443593</v>
      </c>
      <c r="AU36" s="22">
        <v>74.901913052131</v>
      </c>
      <c r="AV36" s="165">
        <v>1.22362371603664</v>
      </c>
      <c r="AW36" s="22">
        <v>84.5865316463345</v>
      </c>
      <c r="AX36" s="165">
        <v>1.30113762127156</v>
      </c>
      <c r="AY36" s="22">
        <v>5.45890606143219</v>
      </c>
      <c r="AZ36" s="165">
        <v>1.87731349420863</v>
      </c>
      <c r="BA36" s="103"/>
      <c r="BB36" s="103"/>
      <c r="BC36" s="103"/>
      <c r="BD36" s="103"/>
      <c r="BE36" s="103"/>
      <c r="BF36" s="103"/>
      <c r="BG36" s="103"/>
      <c r="BH36" s="103"/>
      <c r="BI36" s="103"/>
      <c r="BJ36" s="103"/>
      <c r="BK36" s="103"/>
      <c r="BL36" s="103"/>
      <c r="BM36" s="103"/>
      <c r="BN36" s="103"/>
      <c r="BO36" s="103"/>
      <c r="BP36" s="103"/>
      <c r="BQ36" s="103"/>
      <c r="BR36" s="103"/>
      <c r="BS36" s="103"/>
      <c r="BT36" s="192"/>
    </row>
    <row customHeight="1" ht="13" r="37">
      <c r="A37" s="181" t="s">
        <v>331</v>
      </c>
      <c r="B37" s="156" t="n">
        <v>2</v>
      </c>
      <c r="C37" s="22">
        <v>84.2465956463143</v>
      </c>
      <c r="D37" s="165">
        <v>0.64535584996231</v>
      </c>
      <c r="E37" s="22">
        <v>81.9808711437524</v>
      </c>
      <c r="F37" s="165">
        <v>1.25084522331226</v>
      </c>
      <c r="G37" s="22">
        <v>83.6337418225886</v>
      </c>
      <c r="H37" s="165">
        <v>0.839587240957727</v>
      </c>
      <c r="I37" s="22">
        <v>87.2281664812641</v>
      </c>
      <c r="J37" s="165">
        <v>1.02961045944338</v>
      </c>
      <c r="K37" s="22">
        <v>5.24729533751162</v>
      </c>
      <c r="L37" s="165">
        <v>1.68559312234486</v>
      </c>
      <c r="M37" s="22">
        <v>90.2543232940757</v>
      </c>
      <c r="N37" s="165">
        <v>0.560099332040441</v>
      </c>
      <c r="O37" s="22">
        <v>88.7848101809084</v>
      </c>
      <c r="P37" s="165">
        <v>0.970387744974973</v>
      </c>
      <c r="Q37" s="22">
        <v>90.488853667592</v>
      </c>
      <c r="R37" s="165">
        <v>0.676719095764451</v>
      </c>
      <c r="S37" s="22">
        <v>90.7637335998441</v>
      </c>
      <c r="T37" s="165">
        <v>0.823515489886468</v>
      </c>
      <c r="U37" s="22">
        <v>1.97892341893569</v>
      </c>
      <c r="V37" s="165">
        <v>1.15778180443115</v>
      </c>
      <c r="W37" s="22">
        <v>90.4491654332392</v>
      </c>
      <c r="X37" s="165">
        <v>0.553701335753981</v>
      </c>
      <c r="Y37" s="22">
        <v>88.0860879371577</v>
      </c>
      <c r="Z37" s="165">
        <v>1.0687492839845</v>
      </c>
      <c r="AA37" s="22">
        <v>90.2226511402471</v>
      </c>
      <c r="AB37" s="165">
        <v>0.71171217763321</v>
      </c>
      <c r="AC37" s="22">
        <v>92.6244682612285</v>
      </c>
      <c r="AD37" s="165">
        <v>0.796497810456501</v>
      </c>
      <c r="AE37" s="22">
        <v>4.53838032407081</v>
      </c>
      <c r="AF37" s="165">
        <v>1.22560614432038</v>
      </c>
      <c r="AG37" s="22">
        <v>92.5284328168353</v>
      </c>
      <c r="AH37" s="165">
        <v>0.50780212694173</v>
      </c>
      <c r="AI37" s="22">
        <v>91.0832517039181</v>
      </c>
      <c r="AJ37" s="165">
        <v>0.911685092411474</v>
      </c>
      <c r="AK37" s="22">
        <v>91.9373452500543</v>
      </c>
      <c r="AL37" s="165">
        <v>0.705872496460759</v>
      </c>
      <c r="AM37" s="22">
        <v>94.8548687502939</v>
      </c>
      <c r="AN37" s="165">
        <v>0.718047312925631</v>
      </c>
      <c r="AO37" s="22">
        <v>3.77161704637584</v>
      </c>
      <c r="AP37" s="165">
        <v>1.21608822871318</v>
      </c>
      <c r="AQ37" s="22">
        <v>95.6165767647586</v>
      </c>
      <c r="AR37" s="165">
        <v>0.318080273553037</v>
      </c>
      <c r="AS37" s="22">
        <v>94.0612139921513</v>
      </c>
      <c r="AT37" s="165">
        <v>0.797895857178041</v>
      </c>
      <c r="AU37" s="22">
        <v>95.6240330092155</v>
      </c>
      <c r="AV37" s="165">
        <v>0.44529946502144</v>
      </c>
      <c r="AW37" s="22">
        <v>96.706285249509</v>
      </c>
      <c r="AX37" s="165">
        <v>0.618415616999588</v>
      </c>
      <c r="AY37" s="22">
        <v>2.64507125735774</v>
      </c>
      <c r="AZ37" s="165">
        <v>1.04617468972214</v>
      </c>
      <c r="BA37" s="103"/>
      <c r="BB37" s="103"/>
      <c r="BC37" s="103"/>
      <c r="BD37" s="103"/>
      <c r="BE37" s="103"/>
      <c r="BF37" s="103"/>
      <c r="BG37" s="103"/>
      <c r="BH37" s="103"/>
      <c r="BI37" s="103"/>
      <c r="BJ37" s="103"/>
      <c r="BK37" s="103"/>
      <c r="BL37" s="103"/>
      <c r="BM37" s="103"/>
      <c r="BN37" s="103"/>
      <c r="BO37" s="103"/>
      <c r="BP37" s="103"/>
      <c r="BQ37" s="103"/>
      <c r="BR37" s="103"/>
      <c r="BS37" s="103"/>
      <c r="BT37" s="192"/>
    </row>
    <row customHeight="1" ht="13" r="38">
      <c r="A38" s="181" t="s">
        <v>332</v>
      </c>
      <c r="B38" s="156" t="n">
        <v>2</v>
      </c>
      <c r="C38" s="22">
        <v>79.6619719973848</v>
      </c>
      <c r="D38" s="165">
        <v>1.1671157491484</v>
      </c>
      <c r="E38" s="22">
        <v>78.6122793857839</v>
      </c>
      <c r="F38" s="165">
        <v>2.3389755386864</v>
      </c>
      <c r="G38" s="22">
        <v>78.2992255311409</v>
      </c>
      <c r="H38" s="165">
        <v>1.26836136814913</v>
      </c>
      <c r="I38" s="22">
        <v>83.9302840651121</v>
      </c>
      <c r="J38" s="165">
        <v>1.75274833300069</v>
      </c>
      <c r="K38" s="22">
        <v>5.3180046793282</v>
      </c>
      <c r="L38" s="165">
        <v>2.60711093208272</v>
      </c>
      <c r="M38" s="22">
        <v>76.6022911722416</v>
      </c>
      <c r="N38" s="165">
        <v>1.24780368666173</v>
      </c>
      <c r="O38" s="22">
        <v>77.3491212465249</v>
      </c>
      <c r="P38" s="165">
        <v>2.44089454050783</v>
      </c>
      <c r="Q38" s="22">
        <v>75.3100100137038</v>
      </c>
      <c r="R38" s="165">
        <v>1.35519083525711</v>
      </c>
      <c r="S38" s="22">
        <v>79.5927078695391</v>
      </c>
      <c r="T38" s="165">
        <v>1.78053685109807</v>
      </c>
      <c r="U38" s="22">
        <v>2.24358662301421</v>
      </c>
      <c r="V38" s="165">
        <v>2.74703322723201</v>
      </c>
      <c r="W38" s="22">
        <v>86.8988988895351</v>
      </c>
      <c r="X38" s="165">
        <v>0.904480346047812</v>
      </c>
      <c r="Y38" s="22">
        <v>87.569711161159</v>
      </c>
      <c r="Z38" s="165">
        <v>1.65609028878481</v>
      </c>
      <c r="AA38" s="22">
        <v>86.5138032627074</v>
      </c>
      <c r="AB38" s="165">
        <v>1.077884977249</v>
      </c>
      <c r="AC38" s="22">
        <v>87.5815781974148</v>
      </c>
      <c r="AD38" s="165">
        <v>1.48378022628507</v>
      </c>
      <c r="AE38" s="22">
        <v>0.0118670362557651</v>
      </c>
      <c r="AF38" s="165">
        <v>2.09280619913514</v>
      </c>
      <c r="AG38" s="22">
        <v>83.168686016189</v>
      </c>
      <c r="AH38" s="165">
        <v>1.00449347890452</v>
      </c>
      <c r="AI38" s="22">
        <v>82.1157369270687</v>
      </c>
      <c r="AJ38" s="165">
        <v>1.97688185888302</v>
      </c>
      <c r="AK38" s="22">
        <v>83.1642310523702</v>
      </c>
      <c r="AL38" s="165">
        <v>1.19372570550982</v>
      </c>
      <c r="AM38" s="22">
        <v>83.8145834129546</v>
      </c>
      <c r="AN38" s="165">
        <v>1.67713858677916</v>
      </c>
      <c r="AO38" s="22">
        <v>1.69884648588598</v>
      </c>
      <c r="AP38" s="165">
        <v>2.41144618477228</v>
      </c>
      <c r="AQ38" s="22">
        <v>87.2935204581165</v>
      </c>
      <c r="AR38" s="165">
        <v>0.80903006484232</v>
      </c>
      <c r="AS38" s="22">
        <v>83.8198729368523</v>
      </c>
      <c r="AT38" s="165">
        <v>2.16695419535512</v>
      </c>
      <c r="AU38" s="22">
        <v>87.6733259133802</v>
      </c>
      <c r="AV38" s="165">
        <v>0.919084983270599</v>
      </c>
      <c r="AW38" s="22">
        <v>88.4190942013154</v>
      </c>
      <c r="AX38" s="165">
        <v>1.39015679593425</v>
      </c>
      <c r="AY38" s="22">
        <v>4.59922126446308</v>
      </c>
      <c r="AZ38" s="165">
        <v>2.48152041798103</v>
      </c>
      <c r="BA38" s="103"/>
      <c r="BB38" s="103"/>
      <c r="BC38" s="103"/>
      <c r="BD38" s="103"/>
      <c r="BE38" s="103"/>
      <c r="BF38" s="103"/>
      <c r="BG38" s="103"/>
      <c r="BH38" s="103"/>
      <c r="BI38" s="103"/>
      <c r="BJ38" s="103"/>
      <c r="BK38" s="103"/>
      <c r="BL38" s="103"/>
      <c r="BM38" s="103"/>
      <c r="BN38" s="103"/>
      <c r="BO38" s="103"/>
      <c r="BP38" s="103"/>
      <c r="BQ38" s="103"/>
      <c r="BR38" s="103"/>
      <c r="BS38" s="103"/>
      <c r="BT38" s="192"/>
    </row>
    <row customHeight="1" ht="13" r="39">
      <c r="A39" s="181" t="s">
        <v>333</v>
      </c>
      <c r="B39" s="156" t="n">
        <v>2</v>
      </c>
      <c r="C39" s="22">
        <v>88.3902501692858</v>
      </c>
      <c r="D39" s="165">
        <v>0.8552982254646</v>
      </c>
      <c r="E39" s="22">
        <v>85.3512227815773</v>
      </c>
      <c r="F39" s="165">
        <v>2.69201866893977</v>
      </c>
      <c r="G39" s="22">
        <v>88.9429117196998</v>
      </c>
      <c r="H39" s="165">
        <v>0.978758799977843</v>
      </c>
      <c r="I39" s="22">
        <v>88.1394063466129</v>
      </c>
      <c r="J39" s="165">
        <v>1.44219374620549</v>
      </c>
      <c r="K39" s="22">
        <v>2.78818356503555</v>
      </c>
      <c r="L39" s="165">
        <v>3.01731380269343</v>
      </c>
      <c r="M39" s="22">
        <v>88.023118354375</v>
      </c>
      <c r="N39" s="165">
        <v>0.781898486641391</v>
      </c>
      <c r="O39" s="22">
        <v>83.0486156210304</v>
      </c>
      <c r="P39" s="165">
        <v>3.09049266928345</v>
      </c>
      <c r="Q39" s="22">
        <v>88.1999912233109</v>
      </c>
      <c r="R39" s="165">
        <v>0.96197405768039</v>
      </c>
      <c r="S39" s="22">
        <v>88.8634096340287</v>
      </c>
      <c r="T39" s="165">
        <v>1.32742775225204</v>
      </c>
      <c r="U39" s="22">
        <v>5.81479401299836</v>
      </c>
      <c r="V39" s="165">
        <v>3.44609744584733</v>
      </c>
      <c r="W39" s="22">
        <v>87.3767810768364</v>
      </c>
      <c r="X39" s="165">
        <v>0.865206810671039</v>
      </c>
      <c r="Y39" s="22">
        <v>87.9369972392093</v>
      </c>
      <c r="Z39" s="165">
        <v>2.75543632281309</v>
      </c>
      <c r="AA39" s="22">
        <v>85.6220428504426</v>
      </c>
      <c r="AB39" s="165">
        <v>1.07530868329572</v>
      </c>
      <c r="AC39" s="22">
        <v>89.7927985956425</v>
      </c>
      <c r="AD39" s="165">
        <v>1.13813511840671</v>
      </c>
      <c r="AE39" s="22">
        <v>1.85580135643316</v>
      </c>
      <c r="AF39" s="165">
        <v>2.90212645593883</v>
      </c>
      <c r="AG39" s="22">
        <v>94.4249978368298</v>
      </c>
      <c r="AH39" s="165">
        <v>0.54056846799546</v>
      </c>
      <c r="AI39" s="22">
        <v>94.2120819599674</v>
      </c>
      <c r="AJ39" s="165">
        <v>1.56262725724789</v>
      </c>
      <c r="AK39" s="22">
        <v>94.3386763580241</v>
      </c>
      <c r="AL39" s="165">
        <v>0.794098216507299</v>
      </c>
      <c r="AM39" s="22">
        <v>94.7751430779269</v>
      </c>
      <c r="AN39" s="165">
        <v>0.797955511944841</v>
      </c>
      <c r="AO39" s="22">
        <v>0.563061117959506</v>
      </c>
      <c r="AP39" s="165">
        <v>1.75297809432435</v>
      </c>
      <c r="AQ39" s="22">
        <v>90.9706661752924</v>
      </c>
      <c r="AR39" s="165">
        <v>0.638031002445234</v>
      </c>
      <c r="AS39" s="22">
        <v>89.4692679375089</v>
      </c>
      <c r="AT39" s="165">
        <v>2.09471459836043</v>
      </c>
      <c r="AU39" s="22">
        <v>90.6145541855604</v>
      </c>
      <c r="AV39" s="165">
        <v>0.918461656723177</v>
      </c>
      <c r="AW39" s="22">
        <v>92.4427048549192</v>
      </c>
      <c r="AX39" s="165">
        <v>0.837784544547602</v>
      </c>
      <c r="AY39" s="22">
        <v>2.97343691741037</v>
      </c>
      <c r="AZ39" s="165">
        <v>2.31303892739121</v>
      </c>
      <c r="BA39" s="103"/>
      <c r="BB39" s="103"/>
      <c r="BC39" s="103"/>
      <c r="BD39" s="103"/>
      <c r="BE39" s="103"/>
      <c r="BF39" s="103"/>
      <c r="BG39" s="103"/>
      <c r="BH39" s="103"/>
      <c r="BI39" s="103"/>
      <c r="BJ39" s="103"/>
      <c r="BK39" s="103"/>
      <c r="BL39" s="103"/>
      <c r="BM39" s="103"/>
      <c r="BN39" s="103"/>
      <c r="BO39" s="103"/>
      <c r="BP39" s="103"/>
      <c r="BQ39" s="103"/>
      <c r="BR39" s="103"/>
      <c r="BS39" s="103"/>
      <c r="BT39" s="192"/>
    </row>
    <row customHeight="1" ht="13" r="40">
      <c r="A40" s="181" t="s">
        <v>334</v>
      </c>
      <c r="B40" s="156" t="n">
        <v>2</v>
      </c>
      <c r="C40" s="22">
        <v>89.316490537533</v>
      </c>
      <c r="D40" s="165">
        <v>0.685497945295696</v>
      </c>
      <c r="E40" s="22">
        <v>84.1671727512436</v>
      </c>
      <c r="F40" s="165">
        <v>2.64978224204101</v>
      </c>
      <c r="G40" s="22">
        <v>88.2812941939508</v>
      </c>
      <c r="H40" s="165">
        <v>1.11637621613777</v>
      </c>
      <c r="I40" s="22">
        <v>90.6307764236234</v>
      </c>
      <c r="J40" s="165">
        <v>0.821929422142201</v>
      </c>
      <c r="K40" s="22">
        <v>6.46360367237978</v>
      </c>
      <c r="L40" s="165">
        <v>2.72905863029155</v>
      </c>
      <c r="M40" s="22">
        <v>91.167269448131</v>
      </c>
      <c r="N40" s="165">
        <v>0.824231343140677</v>
      </c>
      <c r="O40" s="22">
        <v>83.3099937389473</v>
      </c>
      <c r="P40" s="165">
        <v>3.0784315306126</v>
      </c>
      <c r="Q40" s="22">
        <v>89.5676618946848</v>
      </c>
      <c r="R40" s="165">
        <v>1.21610332769769</v>
      </c>
      <c r="S40" s="22">
        <v>93.1291080800507</v>
      </c>
      <c r="T40" s="165">
        <v>0.831036267476435</v>
      </c>
      <c r="U40" s="22">
        <v>9.81911434110343</v>
      </c>
      <c r="V40" s="165">
        <v>2.82787634406379</v>
      </c>
      <c r="W40" s="22">
        <v>83.0452073929383</v>
      </c>
      <c r="X40" s="165">
        <v>0.958789498139836</v>
      </c>
      <c r="Y40" s="22">
        <v>79.1746500951695</v>
      </c>
      <c r="Z40" s="165">
        <v>2.93675181861529</v>
      </c>
      <c r="AA40" s="22">
        <v>80.3372639525283</v>
      </c>
      <c r="AB40" s="165">
        <v>1.57648492190795</v>
      </c>
      <c r="AC40" s="22">
        <v>85.1183679222244</v>
      </c>
      <c r="AD40" s="165">
        <v>0.917824890988608</v>
      </c>
      <c r="AE40" s="22">
        <v>5.94371782705484</v>
      </c>
      <c r="AF40" s="165">
        <v>2.8660752494436</v>
      </c>
      <c r="AG40" s="22">
        <v>88.3798678300031</v>
      </c>
      <c r="AH40" s="165">
        <v>0.688504517015464</v>
      </c>
      <c r="AI40" s="22">
        <v>80.001706140305</v>
      </c>
      <c r="AJ40" s="165">
        <v>3.3243221218508</v>
      </c>
      <c r="AK40" s="22">
        <v>84.8610428575578</v>
      </c>
      <c r="AL40" s="165">
        <v>1.1921855303942</v>
      </c>
      <c r="AM40" s="22">
        <v>91.5191571341504</v>
      </c>
      <c r="AN40" s="165">
        <v>0.71472166797689</v>
      </c>
      <c r="AO40" s="22">
        <v>11.5174509938454</v>
      </c>
      <c r="AP40" s="165">
        <v>3.5167315822722</v>
      </c>
      <c r="AQ40" s="22">
        <v>96.692025996887</v>
      </c>
      <c r="AR40" s="165">
        <v>0.375403353000443</v>
      </c>
      <c r="AS40" s="22">
        <v>91.7430737209597</v>
      </c>
      <c r="AT40" s="165">
        <v>1.80922781673462</v>
      </c>
      <c r="AU40" s="22">
        <v>96.1508587590339</v>
      </c>
      <c r="AV40" s="165">
        <v>0.589452876190187</v>
      </c>
      <c r="AW40" s="22">
        <v>97.6601705714869</v>
      </c>
      <c r="AX40" s="165">
        <v>0.401637859663176</v>
      </c>
      <c r="AY40" s="22">
        <v>5.9170968505272</v>
      </c>
      <c r="AZ40" s="165">
        <v>1.83182390906321</v>
      </c>
      <c r="BA40" s="103"/>
      <c r="BB40" s="103"/>
      <c r="BC40" s="103"/>
      <c r="BD40" s="103"/>
      <c r="BE40" s="103"/>
      <c r="BF40" s="103"/>
      <c r="BG40" s="103"/>
      <c r="BH40" s="103"/>
      <c r="BI40" s="103"/>
      <c r="BJ40" s="103"/>
      <c r="BK40" s="103"/>
      <c r="BL40" s="103"/>
      <c r="BM40" s="103"/>
      <c r="BN40" s="103"/>
      <c r="BO40" s="103"/>
      <c r="BP40" s="103"/>
      <c r="BQ40" s="103"/>
      <c r="BR40" s="103"/>
      <c r="BS40" s="103"/>
      <c r="BT40" s="192"/>
    </row>
    <row customHeight="1" ht="13" r="41">
      <c r="A41" s="181" t="s">
        <v>335</v>
      </c>
      <c r="B41" s="156" t="n">
        <v>2</v>
      </c>
      <c r="C41" s="22">
        <v>88.2257522691663</v>
      </c>
      <c r="D41" s="165">
        <v>0.623560333365976</v>
      </c>
      <c r="E41" s="22">
        <v>87.196246030892</v>
      </c>
      <c r="F41" s="165">
        <v>2.89259326768875</v>
      </c>
      <c r="G41" s="22">
        <v>85.998190454256</v>
      </c>
      <c r="H41" s="165">
        <v>1.29412079625911</v>
      </c>
      <c r="I41" s="22">
        <v>89.566258073673</v>
      </c>
      <c r="J41" s="165">
        <v>0.959067438794947</v>
      </c>
      <c r="K41" s="22">
        <v>2.37001204278098</v>
      </c>
      <c r="L41" s="165">
        <v>3.07570876219944</v>
      </c>
      <c r="M41" s="22">
        <v>91.3570780221688</v>
      </c>
      <c r="N41" s="165">
        <v>0.735657828806234</v>
      </c>
      <c r="O41" s="22">
        <v>89.3238608255103</v>
      </c>
      <c r="P41" s="165">
        <v>2.77593130686112</v>
      </c>
      <c r="Q41" s="22">
        <v>89.2555132584008</v>
      </c>
      <c r="R41" s="165">
        <v>1.29917245389952</v>
      </c>
      <c r="S41" s="22">
        <v>92.7449169719387</v>
      </c>
      <c r="T41" s="165">
        <v>0.760449375742026</v>
      </c>
      <c r="U41" s="22">
        <v>3.42105614642847</v>
      </c>
      <c r="V41" s="165">
        <v>2.90944457706704</v>
      </c>
      <c r="W41" s="22">
        <v>81.6205275246962</v>
      </c>
      <c r="X41" s="165">
        <v>0.733027827463469</v>
      </c>
      <c r="Y41" s="22">
        <v>75.3314336467066</v>
      </c>
      <c r="Z41" s="165">
        <v>3.89956586123218</v>
      </c>
      <c r="AA41" s="22">
        <v>78.13651676772</v>
      </c>
      <c r="AB41" s="165">
        <v>1.1415838571435</v>
      </c>
      <c r="AC41" s="22">
        <v>84.0640061381512</v>
      </c>
      <c r="AD41" s="165">
        <v>0.887104997273361</v>
      </c>
      <c r="AE41" s="22">
        <v>8.73257249144464</v>
      </c>
      <c r="AF41" s="165">
        <v>4.13824531939476</v>
      </c>
      <c r="AG41" s="22">
        <v>83.8760716204</v>
      </c>
      <c r="AH41" s="165">
        <v>0.79175656264685</v>
      </c>
      <c r="AI41" s="22">
        <v>86.1862068571746</v>
      </c>
      <c r="AJ41" s="165">
        <v>3.0517259080317</v>
      </c>
      <c r="AK41" s="22">
        <v>81.9442654979784</v>
      </c>
      <c r="AL41" s="165">
        <v>1.2814837565872</v>
      </c>
      <c r="AM41" s="22">
        <v>84.8566616646088</v>
      </c>
      <c r="AN41" s="165">
        <v>0.967652276383164</v>
      </c>
      <c r="AO41" s="22">
        <v>-1.32954519256583</v>
      </c>
      <c r="AP41" s="165">
        <v>3.54835015996556</v>
      </c>
      <c r="AQ41" s="22">
        <v>93.3340396515162</v>
      </c>
      <c r="AR41" s="165">
        <v>0.602530000062283</v>
      </c>
      <c r="AS41" s="22">
        <v>90.3901387934516</v>
      </c>
      <c r="AT41" s="165">
        <v>2.56211474464127</v>
      </c>
      <c r="AU41" s="22">
        <v>93.5593736691327</v>
      </c>
      <c r="AV41" s="165">
        <v>0.769265679110164</v>
      </c>
      <c r="AW41" s="22">
        <v>93.406526603188</v>
      </c>
      <c r="AX41" s="165">
        <v>0.804576450291801</v>
      </c>
      <c r="AY41" s="22">
        <v>3.01638780973636</v>
      </c>
      <c r="AZ41" s="165">
        <v>2.66124523202829</v>
      </c>
      <c r="BA41" s="103"/>
      <c r="BB41" s="103"/>
      <c r="BC41" s="103"/>
      <c r="BD41" s="103"/>
      <c r="BE41" s="103"/>
      <c r="BF41" s="103"/>
      <c r="BG41" s="103"/>
      <c r="BH41" s="103"/>
      <c r="BI41" s="103"/>
      <c r="BJ41" s="103"/>
      <c r="BK41" s="103"/>
      <c r="BL41" s="103"/>
      <c r="BM41" s="103"/>
      <c r="BN41" s="103"/>
      <c r="BO41" s="103"/>
      <c r="BP41" s="103"/>
      <c r="BQ41" s="103"/>
      <c r="BR41" s="103"/>
      <c r="BS41" s="103"/>
      <c r="BT41" s="192"/>
    </row>
    <row customHeight="1" ht="13" r="42">
      <c r="A42" s="181" t="s">
        <v>336</v>
      </c>
      <c r="B42" s="156" t="n">
        <v>2</v>
      </c>
      <c r="C42" s="22">
        <v>66.8586849086829</v>
      </c>
      <c r="D42" s="165">
        <v>1.10047098801817</v>
      </c>
      <c r="E42" s="22">
        <v>66.3151947108784</v>
      </c>
      <c r="F42" s="165">
        <v>2.60165389370837</v>
      </c>
      <c r="G42" s="22">
        <v>66.0236572683053</v>
      </c>
      <c r="H42" s="165">
        <v>1.37551427899734</v>
      </c>
      <c r="I42" s="22">
        <v>70.179646688065</v>
      </c>
      <c r="J42" s="165">
        <v>2.34729208696307</v>
      </c>
      <c r="K42" s="22">
        <v>3.86445197718669</v>
      </c>
      <c r="L42" s="165">
        <v>3.16197419995907</v>
      </c>
      <c r="M42" s="22">
        <v>81.6588055611991</v>
      </c>
      <c r="N42" s="165">
        <v>0.830507496676614</v>
      </c>
      <c r="O42" s="22">
        <v>78.3101254902499</v>
      </c>
      <c r="P42" s="165">
        <v>2.18899281098157</v>
      </c>
      <c r="Q42" s="22">
        <v>80.9215042760931</v>
      </c>
      <c r="R42" s="165">
        <v>1.06004233291892</v>
      </c>
      <c r="S42" s="22">
        <v>86.3049070660247</v>
      </c>
      <c r="T42" s="165">
        <v>1.80365165604028</v>
      </c>
      <c r="U42" s="22">
        <v>7.99478157577475</v>
      </c>
      <c r="V42" s="165">
        <v>2.77547156310446</v>
      </c>
      <c r="W42" s="22">
        <v>74.2415247780773</v>
      </c>
      <c r="X42" s="165">
        <v>1.15034122288714</v>
      </c>
      <c r="Y42" s="22">
        <v>78.0229177401993</v>
      </c>
      <c r="Z42" s="165">
        <v>2.37931712393388</v>
      </c>
      <c r="AA42" s="22">
        <v>73.1951165921994</v>
      </c>
      <c r="AB42" s="165">
        <v>1.4084592160448</v>
      </c>
      <c r="AC42" s="22">
        <v>74.5856089516231</v>
      </c>
      <c r="AD42" s="165">
        <v>2.02475774318193</v>
      </c>
      <c r="AE42" s="22">
        <v>-3.43730878857622</v>
      </c>
      <c r="AF42" s="165">
        <v>3.05929053384025</v>
      </c>
      <c r="AG42" s="22">
        <v>81.2006133065472</v>
      </c>
      <c r="AH42" s="165">
        <v>0.759924224042791</v>
      </c>
      <c r="AI42" s="22">
        <v>78.8297990790061</v>
      </c>
      <c r="AJ42" s="165">
        <v>2.23515434872904</v>
      </c>
      <c r="AK42" s="22">
        <v>81.267249924934</v>
      </c>
      <c r="AL42" s="165">
        <v>1.05846776738407</v>
      </c>
      <c r="AM42" s="22">
        <v>81.9597316760768</v>
      </c>
      <c r="AN42" s="165">
        <v>1.71490194200153</v>
      </c>
      <c r="AO42" s="22">
        <v>3.12993259707072</v>
      </c>
      <c r="AP42" s="165">
        <v>2.9752677108762</v>
      </c>
      <c r="AQ42" s="22">
        <v>75.789248695643</v>
      </c>
      <c r="AR42" s="165">
        <v>0.948798836307941</v>
      </c>
      <c r="AS42" s="22">
        <v>77.6042578278662</v>
      </c>
      <c r="AT42" s="165">
        <v>2.26870288448085</v>
      </c>
      <c r="AU42" s="22">
        <v>74.630590803021</v>
      </c>
      <c r="AV42" s="165">
        <v>1.25353930439279</v>
      </c>
      <c r="AW42" s="22">
        <v>76.8667384837874</v>
      </c>
      <c r="AX42" s="165">
        <v>2.20416246711729</v>
      </c>
      <c r="AY42" s="22">
        <v>-0.737519344078763</v>
      </c>
      <c r="AZ42" s="165">
        <v>3.250117574333</v>
      </c>
      <c r="BA42" s="103"/>
      <c r="BB42" s="103"/>
      <c r="BC42" s="103"/>
      <c r="BD42" s="103"/>
      <c r="BE42" s="103"/>
      <c r="BF42" s="103"/>
      <c r="BG42" s="103"/>
      <c r="BH42" s="103"/>
      <c r="BI42" s="103"/>
      <c r="BJ42" s="103"/>
      <c r="BK42" s="103"/>
      <c r="BL42" s="103"/>
      <c r="BM42" s="103"/>
      <c r="BN42" s="103"/>
      <c r="BO42" s="103"/>
      <c r="BP42" s="103"/>
      <c r="BQ42" s="103"/>
      <c r="BR42" s="103"/>
      <c r="BS42" s="103"/>
      <c r="BT42" s="192"/>
    </row>
    <row customHeight="1" ht="13" r="43">
      <c r="A43" s="181" t="s">
        <v>337</v>
      </c>
      <c r="B43" s="156" t="n">
        <v>2</v>
      </c>
      <c r="C43" s="22">
        <v>87.9770980982392</v>
      </c>
      <c r="D43" s="165">
        <v>0.959504651658381</v>
      </c>
      <c r="E43" s="22">
        <v>87.0693380970195</v>
      </c>
      <c r="F43" s="165">
        <v>4.64387501553431</v>
      </c>
      <c r="G43" s="22">
        <v>89.7174185996569</v>
      </c>
      <c r="H43" s="165">
        <v>1.15880480576759</v>
      </c>
      <c r="I43" s="22">
        <v>85.649704541398</v>
      </c>
      <c r="J43" s="165">
        <v>1.8056954672501</v>
      </c>
      <c r="K43" s="22">
        <v>-1.4196335556215</v>
      </c>
      <c r="L43" s="165">
        <v>4.9346373140715</v>
      </c>
      <c r="M43" s="22">
        <v>88.7993937443047</v>
      </c>
      <c r="N43" s="165">
        <v>0.809086343000362</v>
      </c>
      <c r="O43" s="22">
        <v>87.6693496620035</v>
      </c>
      <c r="P43" s="165">
        <v>4.97515783001439</v>
      </c>
      <c r="Q43" s="22">
        <v>88.2408997956908</v>
      </c>
      <c r="R43" s="165">
        <v>1.24807859846283</v>
      </c>
      <c r="S43" s="22">
        <v>89.5236725482893</v>
      </c>
      <c r="T43" s="165">
        <v>1.24461007511929</v>
      </c>
      <c r="U43" s="22">
        <v>1.8543228862858</v>
      </c>
      <c r="V43" s="165">
        <v>5.0331460965436</v>
      </c>
      <c r="W43" s="22">
        <v>87.6390019251853</v>
      </c>
      <c r="X43" s="165">
        <v>0.978618282138197</v>
      </c>
      <c r="Y43" s="22">
        <v>91.1804585521187</v>
      </c>
      <c r="Z43" s="165">
        <v>3.78367807130942</v>
      </c>
      <c r="AA43" s="22">
        <v>87.1753865360635</v>
      </c>
      <c r="AB43" s="165">
        <v>1.40760765962319</v>
      </c>
      <c r="AC43" s="22">
        <v>87.9301541293198</v>
      </c>
      <c r="AD43" s="165">
        <v>1.51918877821152</v>
      </c>
      <c r="AE43" s="22">
        <v>-3.25030442279889</v>
      </c>
      <c r="AF43" s="165">
        <v>3.97990048411776</v>
      </c>
      <c r="AG43" s="22">
        <v>89.9477556044866</v>
      </c>
      <c r="AH43" s="165">
        <v>0.845561507534969</v>
      </c>
      <c r="AI43" s="22">
        <v>89.8200042500884</v>
      </c>
      <c r="AJ43" s="165">
        <v>3.80223077854676</v>
      </c>
      <c r="AK43" s="22">
        <v>90.423123504017</v>
      </c>
      <c r="AL43" s="165">
        <v>1.18698710361837</v>
      </c>
      <c r="AM43" s="22">
        <v>89.3714735561255</v>
      </c>
      <c r="AN43" s="165">
        <v>1.47885091939125</v>
      </c>
      <c r="AO43" s="22">
        <v>-0.448530693962908</v>
      </c>
      <c r="AP43" s="165">
        <v>3.94133391684346</v>
      </c>
      <c r="AQ43" s="22">
        <v>94.9617850570148</v>
      </c>
      <c r="AR43" s="165">
        <v>0.717540489484295</v>
      </c>
      <c r="AS43" s="22">
        <v>90.7354317158091</v>
      </c>
      <c r="AT43" s="165">
        <v>3.97320342627366</v>
      </c>
      <c r="AU43" s="22">
        <v>93.79216665102</v>
      </c>
      <c r="AV43" s="165">
        <v>1.10073220561073</v>
      </c>
      <c r="AW43" s="22">
        <v>97.0945465710574</v>
      </c>
      <c r="AX43" s="165">
        <v>0.737571493558875</v>
      </c>
      <c r="AY43" s="22">
        <v>6.35911485524836</v>
      </c>
      <c r="AZ43" s="165">
        <v>4.01503216681005</v>
      </c>
      <c r="BA43" s="103"/>
      <c r="BB43" s="103"/>
      <c r="BC43" s="103"/>
      <c r="BD43" s="103"/>
      <c r="BE43" s="103"/>
      <c r="BF43" s="103"/>
      <c r="BG43" s="103"/>
      <c r="BH43" s="103"/>
      <c r="BI43" s="103"/>
      <c r="BJ43" s="103"/>
      <c r="BK43" s="103"/>
      <c r="BL43" s="103"/>
      <c r="BM43" s="103"/>
      <c r="BN43" s="103"/>
      <c r="BO43" s="103"/>
      <c r="BP43" s="103"/>
      <c r="BQ43" s="103"/>
      <c r="BR43" s="103"/>
      <c r="BS43" s="103"/>
      <c r="BT43" s="192"/>
    </row>
    <row customHeight="1" ht="13" r="44">
      <c r="A44" s="181" t="s">
        <v>338</v>
      </c>
      <c r="B44" s="156" t="n">
        <v>2</v>
      </c>
      <c r="C44" s="22">
        <v>79.9764953538915</v>
      </c>
      <c r="D44" s="165">
        <v>1.12164482490342</v>
      </c>
      <c r="E44" s="22">
        <v>77.8659666961228</v>
      </c>
      <c r="F44" s="165">
        <v>1.87753018915165</v>
      </c>
      <c r="G44" s="22">
        <v>80.4061691639704</v>
      </c>
      <c r="H44" s="165">
        <v>1.5079332641615</v>
      </c>
      <c r="I44" s="22">
        <v>81.2773653983491</v>
      </c>
      <c r="J44" s="165">
        <v>2.27149434452618</v>
      </c>
      <c r="K44" s="22">
        <v>3.41139870222634</v>
      </c>
      <c r="L44" s="165">
        <v>3.14973275254589</v>
      </c>
      <c r="M44" s="22">
        <v>82.2326912783578</v>
      </c>
      <c r="N44" s="165">
        <v>0.891842308747992</v>
      </c>
      <c r="O44" s="22">
        <v>80.6734035771265</v>
      </c>
      <c r="P44" s="165">
        <v>1.61632229408979</v>
      </c>
      <c r="Q44" s="22">
        <v>81.7600715091283</v>
      </c>
      <c r="R44" s="165">
        <v>1.23915395406554</v>
      </c>
      <c r="S44" s="22">
        <v>85.2520985684635</v>
      </c>
      <c r="T44" s="165">
        <v>1.82136392092252</v>
      </c>
      <c r="U44" s="22">
        <v>4.57869499133699</v>
      </c>
      <c r="V44" s="165">
        <v>2.53508411632781</v>
      </c>
      <c r="W44" s="22">
        <v>77.6757590732969</v>
      </c>
      <c r="X44" s="165">
        <v>0.786779394700034</v>
      </c>
      <c r="Y44" s="22">
        <v>77.6055508123967</v>
      </c>
      <c r="Z44" s="165">
        <v>1.51150253498441</v>
      </c>
      <c r="AA44" s="22">
        <v>77.6166018198951</v>
      </c>
      <c r="AB44" s="165">
        <v>1.01443968743983</v>
      </c>
      <c r="AC44" s="22">
        <v>77.8007968243696</v>
      </c>
      <c r="AD44" s="165">
        <v>1.77027705188661</v>
      </c>
      <c r="AE44" s="22">
        <v>0.19524601197287</v>
      </c>
      <c r="AF44" s="165">
        <v>2.35116030284215</v>
      </c>
      <c r="AG44" s="22">
        <v>77.1361999528546</v>
      </c>
      <c r="AH44" s="165">
        <v>1.05713761805157</v>
      </c>
      <c r="AI44" s="22">
        <v>73.3216792269508</v>
      </c>
      <c r="AJ44" s="165">
        <v>1.4254791285455</v>
      </c>
      <c r="AK44" s="22">
        <v>78.8190572508362</v>
      </c>
      <c r="AL44" s="165">
        <v>1.35987937266318</v>
      </c>
      <c r="AM44" s="22">
        <v>76.6568346503249</v>
      </c>
      <c r="AN44" s="165">
        <v>2.15978858454376</v>
      </c>
      <c r="AO44" s="22">
        <v>3.33515542337416</v>
      </c>
      <c r="AP44" s="165">
        <v>2.64789382674196</v>
      </c>
      <c r="AQ44" s="22">
        <v>64.2455135871476</v>
      </c>
      <c r="AR44" s="165">
        <v>1.09558370583171</v>
      </c>
      <c r="AS44" s="22">
        <v>59.0567718392834</v>
      </c>
      <c r="AT44" s="165">
        <v>1.63218635276941</v>
      </c>
      <c r="AU44" s="22">
        <v>65.827450412163</v>
      </c>
      <c r="AV44" s="165">
        <v>1.4492738551945</v>
      </c>
      <c r="AW44" s="22">
        <v>65.6097553799918</v>
      </c>
      <c r="AX44" s="165">
        <v>2.41894115167491</v>
      </c>
      <c r="AY44" s="22">
        <v>6.5529835407083</v>
      </c>
      <c r="AZ44" s="165">
        <v>2.87291952175081</v>
      </c>
      <c r="BA44" s="103"/>
      <c r="BB44" s="103"/>
      <c r="BC44" s="103"/>
      <c r="BD44" s="103"/>
      <c r="BE44" s="103"/>
      <c r="BF44" s="103"/>
      <c r="BG44" s="103"/>
      <c r="BH44" s="103"/>
      <c r="BI44" s="103"/>
      <c r="BJ44" s="103"/>
      <c r="BK44" s="103"/>
      <c r="BL44" s="103"/>
      <c r="BM44" s="103"/>
      <c r="BN44" s="103"/>
      <c r="BO44" s="103"/>
      <c r="BP44" s="103"/>
      <c r="BQ44" s="103"/>
      <c r="BR44" s="103"/>
      <c r="BS44" s="103"/>
      <c r="BT44" s="192"/>
    </row>
    <row customHeight="1" ht="13" r="45">
      <c r="A45" s="181" t="s">
        <v>339</v>
      </c>
      <c r="B45" s="156" t="n">
        <v>2</v>
      </c>
      <c r="C45" s="22">
        <v>80.3119084772133</v>
      </c>
      <c r="D45" s="165">
        <v>0.980478816104396</v>
      </c>
      <c r="E45" s="22">
        <v>86.1103667567277</v>
      </c>
      <c r="F45" s="165">
        <v>2.18651106961696</v>
      </c>
      <c r="G45" s="22">
        <v>79.0218503548415</v>
      </c>
      <c r="H45" s="165">
        <v>1.23556303282177</v>
      </c>
      <c r="I45" s="22">
        <v>81.36436117854</v>
      </c>
      <c r="J45" s="165">
        <v>1.24428506419132</v>
      </c>
      <c r="K45" s="22">
        <v>-4.74600557818766</v>
      </c>
      <c r="L45" s="165">
        <v>2.56356374664757</v>
      </c>
      <c r="M45" s="22">
        <v>84.5380369893402</v>
      </c>
      <c r="N45" s="165">
        <v>0.823108478189156</v>
      </c>
      <c r="O45" s="22">
        <v>87.5976876161083</v>
      </c>
      <c r="P45" s="165">
        <v>2.50294234682699</v>
      </c>
      <c r="Q45" s="22">
        <v>83.7829188904059</v>
      </c>
      <c r="R45" s="165">
        <v>1.0181684414421</v>
      </c>
      <c r="S45" s="22">
        <v>84.8388285819148</v>
      </c>
      <c r="T45" s="165">
        <v>1.26070249612572</v>
      </c>
      <c r="U45" s="22">
        <v>-2.75885903419353</v>
      </c>
      <c r="V45" s="165">
        <v>2.88917367243124</v>
      </c>
      <c r="W45" s="22">
        <v>83.1195297747313</v>
      </c>
      <c r="X45" s="165">
        <v>0.770684166996364</v>
      </c>
      <c r="Y45" s="22">
        <v>86.3591428716148</v>
      </c>
      <c r="Z45" s="165">
        <v>2.05121335496255</v>
      </c>
      <c r="AA45" s="22">
        <v>82.6821501788896</v>
      </c>
      <c r="AB45" s="165">
        <v>0.933630191621398</v>
      </c>
      <c r="AC45" s="22">
        <v>82.6108233348486</v>
      </c>
      <c r="AD45" s="165">
        <v>1.3231450780121</v>
      </c>
      <c r="AE45" s="22">
        <v>-3.7483195367662</v>
      </c>
      <c r="AF45" s="165">
        <v>2.47768343920654</v>
      </c>
      <c r="AG45" s="22">
        <v>87.4912534119116</v>
      </c>
      <c r="AH45" s="165">
        <v>0.723576879812528</v>
      </c>
      <c r="AI45" s="22">
        <v>89.3354849134942</v>
      </c>
      <c r="AJ45" s="165">
        <v>2.09717793468066</v>
      </c>
      <c r="AK45" s="22">
        <v>87.0017334349706</v>
      </c>
      <c r="AL45" s="165">
        <v>0.93690852147634</v>
      </c>
      <c r="AM45" s="22">
        <v>87.8318093961048</v>
      </c>
      <c r="AN45" s="165">
        <v>1.0985802024287</v>
      </c>
      <c r="AO45" s="22">
        <v>-1.50367551738942</v>
      </c>
      <c r="AP45" s="165">
        <v>2.44741548320403</v>
      </c>
      <c r="AQ45" s="22">
        <v>90.6050814365663</v>
      </c>
      <c r="AR45" s="165">
        <v>0.633111249374323</v>
      </c>
      <c r="AS45" s="22">
        <v>90.6359580493832</v>
      </c>
      <c r="AT45" s="165">
        <v>1.86696340762332</v>
      </c>
      <c r="AU45" s="22">
        <v>90.346090849682</v>
      </c>
      <c r="AV45" s="165">
        <v>0.793676741830525</v>
      </c>
      <c r="AW45" s="22">
        <v>91.2874245383169</v>
      </c>
      <c r="AX45" s="165">
        <v>1.01194524745489</v>
      </c>
      <c r="AY45" s="22">
        <v>0.651466488933707</v>
      </c>
      <c r="AZ45" s="165">
        <v>2.27520924640846</v>
      </c>
      <c r="BA45" s="103"/>
      <c r="BB45" s="103"/>
      <c r="BC45" s="103"/>
      <c r="BD45" s="103"/>
      <c r="BE45" s="103"/>
      <c r="BF45" s="103"/>
      <c r="BG45" s="103"/>
      <c r="BH45" s="103"/>
      <c r="BI45" s="103"/>
      <c r="BJ45" s="103"/>
      <c r="BK45" s="103"/>
      <c r="BL45" s="103"/>
      <c r="BM45" s="103"/>
      <c r="BN45" s="103"/>
      <c r="BO45" s="103"/>
      <c r="BP45" s="103"/>
      <c r="BQ45" s="103"/>
      <c r="BR45" s="103"/>
      <c r="BS45" s="103"/>
      <c r="BT45" s="192"/>
    </row>
    <row customHeight="1" ht="13" r="46">
      <c r="A46" s="181" t="s">
        <v>340</v>
      </c>
      <c r="B46" s="156" t="n">
        <v>2</v>
      </c>
      <c r="C46" s="22">
        <v>83.4659152231068</v>
      </c>
      <c r="D46" s="165">
        <v>1.0096019761456</v>
      </c>
      <c r="E46" s="22">
        <v>87.6431963191093</v>
      </c>
      <c r="F46" s="165">
        <v>3.10241239383856</v>
      </c>
      <c r="G46" s="22">
        <v>81.6570297612596</v>
      </c>
      <c r="H46" s="165">
        <v>1.45185918620001</v>
      </c>
      <c r="I46" s="22">
        <v>85.1947990685395</v>
      </c>
      <c r="J46" s="165">
        <v>1.24084335898081</v>
      </c>
      <c r="K46" s="22">
        <v>-2.44839725056976</v>
      </c>
      <c r="L46" s="165">
        <v>3.30204480905833</v>
      </c>
      <c r="M46" s="22">
        <v>86.9788940225406</v>
      </c>
      <c r="N46" s="165">
        <v>0.786141646057349</v>
      </c>
      <c r="O46" s="22">
        <v>89.0145032465758</v>
      </c>
      <c r="P46" s="165">
        <v>3.10217404661739</v>
      </c>
      <c r="Q46" s="22">
        <v>86.0342502006244</v>
      </c>
      <c r="R46" s="165">
        <v>1.09628339052914</v>
      </c>
      <c r="S46" s="22">
        <v>87.9212149484187</v>
      </c>
      <c r="T46" s="165">
        <v>1.01583033099301</v>
      </c>
      <c r="U46" s="22">
        <v>-1.09328829815715</v>
      </c>
      <c r="V46" s="165">
        <v>3.11408492141507</v>
      </c>
      <c r="W46" s="22">
        <v>85.9294869565576</v>
      </c>
      <c r="X46" s="165">
        <v>0.793878737792181</v>
      </c>
      <c r="Y46" s="22">
        <v>90.3213215301303</v>
      </c>
      <c r="Z46" s="165">
        <v>2.43826290382159</v>
      </c>
      <c r="AA46" s="22">
        <v>85.3586695969992</v>
      </c>
      <c r="AB46" s="165">
        <v>1.09294865657047</v>
      </c>
      <c r="AC46" s="22">
        <v>86.0113150665197</v>
      </c>
      <c r="AD46" s="165">
        <v>1.07527261719887</v>
      </c>
      <c r="AE46" s="22">
        <v>-4.31000646361062</v>
      </c>
      <c r="AF46" s="165">
        <v>2.54454721492176</v>
      </c>
      <c r="AG46" s="22">
        <v>93.3599127361067</v>
      </c>
      <c r="AH46" s="165">
        <v>0.538158644102376</v>
      </c>
      <c r="AI46" s="22">
        <v>97.6131408531354</v>
      </c>
      <c r="AJ46" s="165">
        <v>1.08288513580329</v>
      </c>
      <c r="AK46" s="22">
        <v>92.0395738880525</v>
      </c>
      <c r="AL46" s="165">
        <v>0.936768486772939</v>
      </c>
      <c r="AM46" s="22">
        <v>94.4489177651466</v>
      </c>
      <c r="AN46" s="165">
        <v>0.721602466301076</v>
      </c>
      <c r="AO46" s="22">
        <v>-3.16422308798882</v>
      </c>
      <c r="AP46" s="165">
        <v>1.24108295211204</v>
      </c>
      <c r="AQ46" s="22">
        <v>93.1329612008626</v>
      </c>
      <c r="AR46" s="165">
        <v>0.562927856635501</v>
      </c>
      <c r="AS46" s="22">
        <v>88.7905461632253</v>
      </c>
      <c r="AT46" s="165">
        <v>3.34346120459953</v>
      </c>
      <c r="AU46" s="22">
        <v>92.5814512116642</v>
      </c>
      <c r="AV46" s="165">
        <v>0.750797151180153</v>
      </c>
      <c r="AW46" s="22">
        <v>93.9910241794831</v>
      </c>
      <c r="AX46" s="165">
        <v>0.816786010935337</v>
      </c>
      <c r="AY46" s="22">
        <v>5.20047801625779</v>
      </c>
      <c r="AZ46" s="165">
        <v>3.46846830752069</v>
      </c>
      <c r="BA46" s="103"/>
      <c r="BB46" s="103"/>
      <c r="BC46" s="103"/>
      <c r="BD46" s="103"/>
      <c r="BE46" s="103"/>
      <c r="BF46" s="103"/>
      <c r="BG46" s="103"/>
      <c r="BH46" s="103"/>
      <c r="BI46" s="103"/>
      <c r="BJ46" s="103"/>
      <c r="BK46" s="103"/>
      <c r="BL46" s="103"/>
      <c r="BM46" s="103"/>
      <c r="BN46" s="103"/>
      <c r="BO46" s="103"/>
      <c r="BP46" s="103"/>
      <c r="BQ46" s="103"/>
      <c r="BR46" s="103"/>
      <c r="BS46" s="103"/>
      <c r="BT46" s="192"/>
    </row>
    <row customHeight="1" ht="13" r="47">
      <c r="A47" s="181" t="s">
        <v>341</v>
      </c>
      <c r="B47" s="156" t="n">
        <v>2</v>
      </c>
      <c r="C47" s="22">
        <v>73.8642266949989</v>
      </c>
      <c r="D47" s="165">
        <v>1.05157420380358</v>
      </c>
      <c r="E47" s="22">
        <v>69.372676515423</v>
      </c>
      <c r="F47" s="165">
        <v>5.13847353010485</v>
      </c>
      <c r="G47" s="22">
        <v>73.8156732031587</v>
      </c>
      <c r="H47" s="165">
        <v>1.43600361926795</v>
      </c>
      <c r="I47" s="22">
        <v>74.1354619726616</v>
      </c>
      <c r="J47" s="165">
        <v>1.24967544747196</v>
      </c>
      <c r="K47" s="22">
        <v>4.76278545723862</v>
      </c>
      <c r="L47" s="165">
        <v>4.92680173519441</v>
      </c>
      <c r="M47" s="22">
        <v>76.729936515467</v>
      </c>
      <c r="N47" s="165">
        <v>1.07207829685079</v>
      </c>
      <c r="O47" s="22">
        <v>79.8495912670779</v>
      </c>
      <c r="P47" s="165">
        <v>4.49484354584727</v>
      </c>
      <c r="Q47" s="22">
        <v>78.4955510844708</v>
      </c>
      <c r="R47" s="165">
        <v>1.35718028884012</v>
      </c>
      <c r="S47" s="22">
        <v>75.4847518154562</v>
      </c>
      <c r="T47" s="165">
        <v>1.26134092822135</v>
      </c>
      <c r="U47" s="22">
        <v>-4.36483945162176</v>
      </c>
      <c r="V47" s="165">
        <v>4.67655088872498</v>
      </c>
      <c r="W47" s="22">
        <v>74.859151750785</v>
      </c>
      <c r="X47" s="165">
        <v>0.928372391875907</v>
      </c>
      <c r="Y47" s="22">
        <v>87.6929071914499</v>
      </c>
      <c r="Z47" s="165">
        <v>3.8788544862359</v>
      </c>
      <c r="AA47" s="22">
        <v>77.809796715343</v>
      </c>
      <c r="AB47" s="165">
        <v>1.33071744979048</v>
      </c>
      <c r="AC47" s="22">
        <v>72.3908163437413</v>
      </c>
      <c r="AD47" s="165">
        <v>1.19487331592484</v>
      </c>
      <c r="AE47" s="22">
        <v>-15.3020908477086</v>
      </c>
      <c r="AF47" s="165">
        <v>3.95580379156973</v>
      </c>
      <c r="AG47" s="22">
        <v>86.4019904520338</v>
      </c>
      <c r="AH47" s="165">
        <v>0.817205401500785</v>
      </c>
      <c r="AI47" s="22">
        <v>88.037451559256</v>
      </c>
      <c r="AJ47" s="165">
        <v>3.75745590862339</v>
      </c>
      <c r="AK47" s="22">
        <v>86.8584094526024</v>
      </c>
      <c r="AL47" s="165">
        <v>1.15620606882443</v>
      </c>
      <c r="AM47" s="22">
        <v>86.0452999577272</v>
      </c>
      <c r="AN47" s="165">
        <v>1.01097077799609</v>
      </c>
      <c r="AO47" s="22">
        <v>-1.99215160152878</v>
      </c>
      <c r="AP47" s="165">
        <v>3.56458685898281</v>
      </c>
      <c r="AQ47" s="22">
        <v>83.7528605489667</v>
      </c>
      <c r="AR47" s="165">
        <v>0.817964457252911</v>
      </c>
      <c r="AS47" s="22">
        <v>84.7904965153786</v>
      </c>
      <c r="AT47" s="165">
        <v>4.17740796522344</v>
      </c>
      <c r="AU47" s="22">
        <v>85.5420773273946</v>
      </c>
      <c r="AV47" s="165">
        <v>1.19522565272381</v>
      </c>
      <c r="AW47" s="22">
        <v>82.5975594557765</v>
      </c>
      <c r="AX47" s="165">
        <v>1.09855011861938</v>
      </c>
      <c r="AY47" s="22">
        <v>-2.19293705960216</v>
      </c>
      <c r="AZ47" s="165">
        <v>4.25628100009273</v>
      </c>
      <c r="BA47" s="103"/>
      <c r="BB47" s="103"/>
      <c r="BC47" s="103"/>
      <c r="BD47" s="103"/>
      <c r="BE47" s="103"/>
      <c r="BF47" s="103"/>
      <c r="BG47" s="103"/>
      <c r="BH47" s="103"/>
      <c r="BI47" s="103"/>
      <c r="BJ47" s="103"/>
      <c r="BK47" s="103"/>
      <c r="BL47" s="103"/>
      <c r="BM47" s="103"/>
      <c r="BN47" s="103"/>
      <c r="BO47" s="103"/>
      <c r="BP47" s="103"/>
      <c r="BQ47" s="103"/>
      <c r="BR47" s="103"/>
      <c r="BS47" s="103"/>
      <c r="BT47" s="192"/>
    </row>
    <row customHeight="1" ht="13" r="48">
      <c r="A48" s="181" t="s">
        <v>342</v>
      </c>
      <c r="B48" s="156" t="n">
        <v>2</v>
      </c>
      <c r="C48" s="22">
        <v>87.7089376985331</v>
      </c>
      <c r="D48" s="165">
        <v>0.887731695581791</v>
      </c>
      <c r="E48" s="22">
        <v>88.1529380332566</v>
      </c>
      <c r="F48" s="165">
        <v>2.20653174011619</v>
      </c>
      <c r="G48" s="22">
        <v>87.407389840161</v>
      </c>
      <c r="H48" s="165">
        <v>1.11122802283274</v>
      </c>
      <c r="I48" s="22">
        <v>87.9752201318764</v>
      </c>
      <c r="J48" s="165">
        <v>1.21241557951343</v>
      </c>
      <c r="K48" s="22">
        <v>-0.177717901380191</v>
      </c>
      <c r="L48" s="165">
        <v>2.53245309534642</v>
      </c>
      <c r="M48" s="22">
        <v>89.7452774471355</v>
      </c>
      <c r="N48" s="165">
        <v>0.784239153521633</v>
      </c>
      <c r="O48" s="22">
        <v>88.6690811453069</v>
      </c>
      <c r="P48" s="165">
        <v>2.27295601511479</v>
      </c>
      <c r="Q48" s="22">
        <v>89.2710406871815</v>
      </c>
      <c r="R48" s="165">
        <v>0.941048707742379</v>
      </c>
      <c r="S48" s="22">
        <v>90.8451483191128</v>
      </c>
      <c r="T48" s="165">
        <v>1.17797449835646</v>
      </c>
      <c r="U48" s="22">
        <v>2.17606717380583</v>
      </c>
      <c r="V48" s="165">
        <v>2.67424289944331</v>
      </c>
      <c r="W48" s="22">
        <v>77.4887796021788</v>
      </c>
      <c r="X48" s="165">
        <v>0.969454768161083</v>
      </c>
      <c r="Y48" s="22">
        <v>75.8629590907721</v>
      </c>
      <c r="Z48" s="165">
        <v>2.7153149450598</v>
      </c>
      <c r="AA48" s="22">
        <v>76.3385354291648</v>
      </c>
      <c r="AB48" s="165">
        <v>1.16956719159732</v>
      </c>
      <c r="AC48" s="22">
        <v>79.9942729873228</v>
      </c>
      <c r="AD48" s="165">
        <v>1.46208923707388</v>
      </c>
      <c r="AE48" s="22">
        <v>4.13131389655067</v>
      </c>
      <c r="AF48" s="165">
        <v>3.03593338381821</v>
      </c>
      <c r="AG48" s="22">
        <v>93.3628093137086</v>
      </c>
      <c r="AH48" s="165">
        <v>0.606582957729698</v>
      </c>
      <c r="AI48" s="22">
        <v>90.4446538661089</v>
      </c>
      <c r="AJ48" s="165">
        <v>1.91427424039637</v>
      </c>
      <c r="AK48" s="22">
        <v>92.8848345190125</v>
      </c>
      <c r="AL48" s="165">
        <v>0.767083656299766</v>
      </c>
      <c r="AM48" s="22">
        <v>95.1197524151229</v>
      </c>
      <c r="AN48" s="165">
        <v>0.79953323287064</v>
      </c>
      <c r="AO48" s="22">
        <v>4.675098549014</v>
      </c>
      <c r="AP48" s="165">
        <v>2.04094812927263</v>
      </c>
      <c r="AQ48" s="22">
        <v>92.6577175238856</v>
      </c>
      <c r="AR48" s="165">
        <v>0.662454241617148</v>
      </c>
      <c r="AS48" s="22">
        <v>90.90510054666</v>
      </c>
      <c r="AT48" s="165">
        <v>2.0646225669494</v>
      </c>
      <c r="AU48" s="22">
        <v>92.6414383248396</v>
      </c>
      <c r="AV48" s="165">
        <v>0.815723577423458</v>
      </c>
      <c r="AW48" s="22">
        <v>93.2036628676705</v>
      </c>
      <c r="AX48" s="165">
        <v>0.884752476265879</v>
      </c>
      <c r="AY48" s="22">
        <v>2.29856232101052</v>
      </c>
      <c r="AZ48" s="165">
        <v>2.18269849766945</v>
      </c>
      <c r="BA48" s="103"/>
      <c r="BB48" s="103"/>
      <c r="BC48" s="103"/>
      <c r="BD48" s="103"/>
      <c r="BE48" s="103"/>
      <c r="BF48" s="103"/>
      <c r="BG48" s="103"/>
      <c r="BH48" s="103"/>
      <c r="BI48" s="103"/>
      <c r="BJ48" s="103"/>
      <c r="BK48" s="103"/>
      <c r="BL48" s="103"/>
      <c r="BM48" s="103"/>
      <c r="BN48" s="103"/>
      <c r="BO48" s="103"/>
      <c r="BP48" s="103"/>
      <c r="BQ48" s="103"/>
      <c r="BR48" s="103"/>
      <c r="BS48" s="103"/>
      <c r="BT48" s="192"/>
    </row>
    <row customHeight="1" ht="13" r="49">
      <c r="A49" s="181" t="s">
        <v>343</v>
      </c>
      <c r="B49" s="156" t="n">
        <v>2</v>
      </c>
      <c r="C49" s="22">
        <v>85.060662999492</v>
      </c>
      <c r="D49" s="165">
        <v>0.910107147191676</v>
      </c>
      <c r="E49" s="22">
        <v>76.3366584622556</v>
      </c>
      <c r="F49" s="165">
        <v>4.86532696405188</v>
      </c>
      <c r="G49" s="22">
        <v>85.1599297785681</v>
      </c>
      <c r="H49" s="165">
        <v>0.996948314997203</v>
      </c>
      <c r="I49" s="22">
        <v>87.0078750576524</v>
      </c>
      <c r="J49" s="165">
        <v>1.51611823444627</v>
      </c>
      <c r="K49" s="22">
        <v>10.6712165953968</v>
      </c>
      <c r="L49" s="165">
        <v>5.04387493161393</v>
      </c>
      <c r="M49" s="22">
        <v>93.4802465992704</v>
      </c>
      <c r="N49" s="165">
        <v>0.559117902783814</v>
      </c>
      <c r="O49" s="22">
        <v>89.2538598397972</v>
      </c>
      <c r="P49" s="165">
        <v>2.94486963440318</v>
      </c>
      <c r="Q49" s="22">
        <v>93.6461740857852</v>
      </c>
      <c r="R49" s="165">
        <v>0.633181312824537</v>
      </c>
      <c r="S49" s="22">
        <v>94.124201243953</v>
      </c>
      <c r="T49" s="165">
        <v>0.954533240815981</v>
      </c>
      <c r="U49" s="22">
        <v>4.87034140415582</v>
      </c>
      <c r="V49" s="165">
        <v>3.02371692553399</v>
      </c>
      <c r="W49" s="22">
        <v>94.5805862047557</v>
      </c>
      <c r="X49" s="165">
        <v>0.427945907094132</v>
      </c>
      <c r="Y49" s="22">
        <v>91.2214677374691</v>
      </c>
      <c r="Z49" s="165">
        <v>3.02528955331947</v>
      </c>
      <c r="AA49" s="22">
        <v>95.1525474888185</v>
      </c>
      <c r="AB49" s="165">
        <v>0.512010018783619</v>
      </c>
      <c r="AC49" s="22">
        <v>93.0940283927894</v>
      </c>
      <c r="AD49" s="165">
        <v>1.13541469148346</v>
      </c>
      <c r="AE49" s="22">
        <v>1.87256065532029</v>
      </c>
      <c r="AF49" s="165">
        <v>3.19026257624712</v>
      </c>
      <c r="AG49" s="22">
        <v>95.406122742465</v>
      </c>
      <c r="AH49" s="165">
        <v>0.459295043878931</v>
      </c>
      <c r="AI49" s="22">
        <v>87.4985812649843</v>
      </c>
      <c r="AJ49" s="165">
        <v>3.44863580880915</v>
      </c>
      <c r="AK49" s="22">
        <v>96.0030088918913</v>
      </c>
      <c r="AL49" s="165">
        <v>0.438335176694769</v>
      </c>
      <c r="AM49" s="22">
        <v>95.116767467217</v>
      </c>
      <c r="AN49" s="165">
        <v>0.975748123306129</v>
      </c>
      <c r="AO49" s="22">
        <v>7.61818620223276</v>
      </c>
      <c r="AP49" s="165">
        <v>3.33280633516511</v>
      </c>
      <c r="AQ49" s="22">
        <v>95.2015818774216</v>
      </c>
      <c r="AR49" s="165">
        <v>0.385208609395818</v>
      </c>
      <c r="AS49" s="22">
        <v>85.6001160220008</v>
      </c>
      <c r="AT49" s="165">
        <v>3.67521639878403</v>
      </c>
      <c r="AU49" s="22">
        <v>95.6768600184592</v>
      </c>
      <c r="AV49" s="165">
        <v>0.433958563368369</v>
      </c>
      <c r="AW49" s="22">
        <v>95.9519021183468</v>
      </c>
      <c r="AX49" s="165">
        <v>0.87527071780778</v>
      </c>
      <c r="AY49" s="22">
        <v>10.351786096346</v>
      </c>
      <c r="AZ49" s="165">
        <v>3.78091337459021</v>
      </c>
      <c r="BA49" s="103"/>
      <c r="BB49" s="103"/>
      <c r="BC49" s="103"/>
      <c r="BD49" s="103"/>
      <c r="BE49" s="103"/>
      <c r="BF49" s="103"/>
      <c r="BG49" s="103"/>
      <c r="BH49" s="103"/>
      <c r="BI49" s="103"/>
      <c r="BJ49" s="103"/>
      <c r="BK49" s="103"/>
      <c r="BL49" s="103"/>
      <c r="BM49" s="103"/>
      <c r="BN49" s="103"/>
      <c r="BO49" s="103"/>
      <c r="BP49" s="103"/>
      <c r="BQ49" s="103"/>
      <c r="BR49" s="103"/>
      <c r="BS49" s="103"/>
      <c r="BT49" s="192"/>
    </row>
    <row customHeight="1" ht="13" r="50">
      <c r="A50" s="181" t="s">
        <v>344</v>
      </c>
      <c r="B50" s="156" t="n">
        <v>2</v>
      </c>
      <c r="C50" s="22">
        <v>83.0727330756314</v>
      </c>
      <c r="D50" s="165">
        <v>0.870430102152657</v>
      </c>
      <c r="E50" s="22">
        <v>87.874792897568</v>
      </c>
      <c r="F50" s="165">
        <v>2.41387267694666</v>
      </c>
      <c r="G50" s="22">
        <v>83.7696851428144</v>
      </c>
      <c r="H50" s="165">
        <v>0.931453183452981</v>
      </c>
      <c r="I50" s="22">
        <v>81.6795679644873</v>
      </c>
      <c r="J50" s="165">
        <v>1.18647212414795</v>
      </c>
      <c r="K50" s="22">
        <v>-6.19522493308067</v>
      </c>
      <c r="L50" s="165">
        <v>2.44459249757574</v>
      </c>
      <c r="M50" s="22">
        <v>86.7444010675329</v>
      </c>
      <c r="N50" s="165">
        <v>0.782376600246599</v>
      </c>
      <c r="O50" s="22">
        <v>84.4168363279077</v>
      </c>
      <c r="P50" s="165">
        <v>2.5987111559695</v>
      </c>
      <c r="Q50" s="22">
        <v>87.1387922831064</v>
      </c>
      <c r="R50" s="165">
        <v>0.804636886919945</v>
      </c>
      <c r="S50" s="22">
        <v>86.5982931076358</v>
      </c>
      <c r="T50" s="165">
        <v>1.13145857221564</v>
      </c>
      <c r="U50" s="22">
        <v>2.18145677972807</v>
      </c>
      <c r="V50" s="165">
        <v>2.70142529455428</v>
      </c>
      <c r="W50" s="22">
        <v>76.3072785874933</v>
      </c>
      <c r="X50" s="165">
        <v>0.918224576952462</v>
      </c>
      <c r="Y50" s="22">
        <v>85.7872593251479</v>
      </c>
      <c r="Z50" s="165">
        <v>2.69162942199997</v>
      </c>
      <c r="AA50" s="22">
        <v>75.0899127230056</v>
      </c>
      <c r="AB50" s="165">
        <v>1.12865238067976</v>
      </c>
      <c r="AC50" s="22">
        <v>77.1465426118529</v>
      </c>
      <c r="AD50" s="165">
        <v>1.28471408894088</v>
      </c>
      <c r="AE50" s="22">
        <v>-8.64071671329505</v>
      </c>
      <c r="AF50" s="165">
        <v>2.85462252337333</v>
      </c>
      <c r="AG50" s="22">
        <v>84.8926806267939</v>
      </c>
      <c r="AH50" s="165">
        <v>0.820193295814808</v>
      </c>
      <c r="AI50" s="22">
        <v>90.1738568805278</v>
      </c>
      <c r="AJ50" s="165">
        <v>2.28480658260078</v>
      </c>
      <c r="AK50" s="22">
        <v>84.9960079231684</v>
      </c>
      <c r="AL50" s="165">
        <v>0.968436327602556</v>
      </c>
      <c r="AM50" s="22">
        <v>84.0310670988796</v>
      </c>
      <c r="AN50" s="165">
        <v>1.07680765636399</v>
      </c>
      <c r="AO50" s="22">
        <v>-6.14278978164813</v>
      </c>
      <c r="AP50" s="165">
        <v>2.40842031729871</v>
      </c>
      <c r="AQ50" s="22">
        <v>89.9890000153665</v>
      </c>
      <c r="AR50" s="165">
        <v>0.604109884558175</v>
      </c>
      <c r="AS50" s="22">
        <v>89.3041371498364</v>
      </c>
      <c r="AT50" s="165">
        <v>2.24368062320939</v>
      </c>
      <c r="AU50" s="22">
        <v>90.5489023248019</v>
      </c>
      <c r="AV50" s="165">
        <v>0.73994289286171</v>
      </c>
      <c r="AW50" s="22">
        <v>89.2683729565225</v>
      </c>
      <c r="AX50" s="165">
        <v>0.913152627775242</v>
      </c>
      <c r="AY50" s="22">
        <v>-0.0357641933139234</v>
      </c>
      <c r="AZ50" s="165">
        <v>2.25363786955756</v>
      </c>
      <c r="BA50" s="103"/>
      <c r="BB50" s="103"/>
      <c r="BC50" s="103"/>
      <c r="BD50" s="103"/>
      <c r="BE50" s="103"/>
      <c r="BF50" s="103"/>
      <c r="BG50" s="103"/>
      <c r="BH50" s="103"/>
      <c r="BI50" s="103"/>
      <c r="BJ50" s="103"/>
      <c r="BK50" s="103"/>
      <c r="BL50" s="103"/>
      <c r="BM50" s="103"/>
      <c r="BN50" s="103"/>
      <c r="BO50" s="103"/>
      <c r="BP50" s="103"/>
      <c r="BQ50" s="103"/>
      <c r="BR50" s="103"/>
      <c r="BS50" s="103"/>
      <c r="BT50" s="192"/>
    </row>
    <row customHeight="1" ht="13" r="51">
      <c r="A51" s="181" t="s">
        <v>345</v>
      </c>
      <c r="B51" s="156" t="n">
        <v>2</v>
      </c>
      <c r="C51" s="22">
        <v>88.8271384502332</v>
      </c>
      <c r="D51" s="165">
        <v>0.636338329058669</v>
      </c>
      <c r="E51" s="22">
        <v>89.8619453607359</v>
      </c>
      <c r="F51" s="165">
        <v>1.39715381037286</v>
      </c>
      <c r="G51" s="22">
        <v>88.7583181132382</v>
      </c>
      <c r="H51" s="165">
        <v>0.716403587054212</v>
      </c>
      <c r="I51" s="22">
        <v>88.368374714718</v>
      </c>
      <c r="J51" s="165">
        <v>1.16124714989868</v>
      </c>
      <c r="K51" s="22">
        <v>-1.49357064601791</v>
      </c>
      <c r="L51" s="165">
        <v>1.72618524606528</v>
      </c>
      <c r="M51" s="22">
        <v>89.8827519889142</v>
      </c>
      <c r="N51" s="165">
        <v>0.580172069735151</v>
      </c>
      <c r="O51" s="22">
        <v>88.7471771093804</v>
      </c>
      <c r="P51" s="165">
        <v>1.19898688666069</v>
      </c>
      <c r="Q51" s="22">
        <v>89.779066127962</v>
      </c>
      <c r="R51" s="165">
        <v>0.74212591449924</v>
      </c>
      <c r="S51" s="22">
        <v>91.6230804548251</v>
      </c>
      <c r="T51" s="165">
        <v>1.09481436966462</v>
      </c>
      <c r="U51" s="22">
        <v>2.87590334544463</v>
      </c>
      <c r="V51" s="165">
        <v>1.62627784212514</v>
      </c>
      <c r="W51" s="22">
        <v>93.7850467652101</v>
      </c>
      <c r="X51" s="165">
        <v>0.469849813064579</v>
      </c>
      <c r="Y51" s="22">
        <v>94.9734281888269</v>
      </c>
      <c r="Z51" s="165">
        <v>0.827685241040971</v>
      </c>
      <c r="AA51" s="22">
        <v>94.0390525407097</v>
      </c>
      <c r="AB51" s="165">
        <v>0.542101622259759</v>
      </c>
      <c r="AC51" s="22">
        <v>92.0960383891968</v>
      </c>
      <c r="AD51" s="165">
        <v>0.960930135339355</v>
      </c>
      <c r="AE51" s="22">
        <v>-2.87738979963001</v>
      </c>
      <c r="AF51" s="165">
        <v>1.19881961850798</v>
      </c>
      <c r="AG51" s="22">
        <v>94.3815014530715</v>
      </c>
      <c r="AH51" s="165">
        <v>0.402162758189649</v>
      </c>
      <c r="AI51" s="22">
        <v>95.519372283038</v>
      </c>
      <c r="AJ51" s="165">
        <v>0.783244799268459</v>
      </c>
      <c r="AK51" s="22">
        <v>94.3357276566283</v>
      </c>
      <c r="AL51" s="165">
        <v>0.49080722856427</v>
      </c>
      <c r="AM51" s="22">
        <v>93.4996794610411</v>
      </c>
      <c r="AN51" s="165">
        <v>0.86515451219099</v>
      </c>
      <c r="AO51" s="22">
        <v>-2.0196928219969</v>
      </c>
      <c r="AP51" s="165">
        <v>1.13895666906678</v>
      </c>
      <c r="AQ51" s="22">
        <v>95.1314418284306</v>
      </c>
      <c r="AR51" s="165">
        <v>0.390538532479194</v>
      </c>
      <c r="AS51" s="22">
        <v>95.9205005160912</v>
      </c>
      <c r="AT51" s="165">
        <v>0.709794151453024</v>
      </c>
      <c r="AU51" s="22">
        <v>95.3777213534813</v>
      </c>
      <c r="AV51" s="165">
        <v>0.448587466710683</v>
      </c>
      <c r="AW51" s="22">
        <v>93.7230364898858</v>
      </c>
      <c r="AX51" s="165">
        <v>0.900713822817851</v>
      </c>
      <c r="AY51" s="22">
        <v>-2.19746402620541</v>
      </c>
      <c r="AZ51" s="165">
        <v>1.06212869560105</v>
      </c>
      <c r="BA51" s="103"/>
      <c r="BB51" s="103"/>
      <c r="BC51" s="103"/>
      <c r="BD51" s="103"/>
      <c r="BE51" s="103"/>
      <c r="BF51" s="103"/>
      <c r="BG51" s="103"/>
      <c r="BH51" s="103"/>
      <c r="BI51" s="103"/>
      <c r="BJ51" s="103"/>
      <c r="BK51" s="103"/>
      <c r="BL51" s="103"/>
      <c r="BM51" s="103"/>
      <c r="BN51" s="103"/>
      <c r="BO51" s="103"/>
      <c r="BP51" s="103"/>
      <c r="BQ51" s="103"/>
      <c r="BR51" s="103"/>
      <c r="BS51" s="103"/>
      <c r="BT51" s="192"/>
    </row>
    <row customHeight="1" ht="13" r="52">
      <c r="A52" s="181" t="s">
        <v>346</v>
      </c>
      <c r="B52" s="156" t="n">
        <v>2</v>
      </c>
      <c r="C52" s="22">
        <v>75.6283847095884</v>
      </c>
      <c r="D52" s="165">
        <v>0.754682001570213</v>
      </c>
      <c r="E52" s="22">
        <v>72.2155437996845</v>
      </c>
      <c r="F52" s="165">
        <v>2.29571206999768</v>
      </c>
      <c r="G52" s="22">
        <v>75.8467818873892</v>
      </c>
      <c r="H52" s="165">
        <v>0.956342078028429</v>
      </c>
      <c r="I52" s="22">
        <v>75.7339433602433</v>
      </c>
      <c r="J52" s="165">
        <v>1.66455039870759</v>
      </c>
      <c r="K52" s="22">
        <v>3.51839956055885</v>
      </c>
      <c r="L52" s="165">
        <v>2.63019673930102</v>
      </c>
      <c r="M52" s="22">
        <v>84.7806362211523</v>
      </c>
      <c r="N52" s="165">
        <v>0.61609497586851</v>
      </c>
      <c r="O52" s="22">
        <v>82.5645019749285</v>
      </c>
      <c r="P52" s="165">
        <v>2.2966720432796</v>
      </c>
      <c r="Q52" s="22">
        <v>84.1029059994777</v>
      </c>
      <c r="R52" s="165">
        <v>0.710276175123301</v>
      </c>
      <c r="S52" s="22">
        <v>86.9199848600308</v>
      </c>
      <c r="T52" s="165">
        <v>1.44401620544206</v>
      </c>
      <c r="U52" s="22">
        <v>4.3554828851023</v>
      </c>
      <c r="V52" s="165">
        <v>2.62529603863487</v>
      </c>
      <c r="W52" s="22">
        <v>86.9928718856911</v>
      </c>
      <c r="X52" s="165">
        <v>0.740183122202303</v>
      </c>
      <c r="Y52" s="22">
        <v>88.5719798144466</v>
      </c>
      <c r="Z52" s="165">
        <v>2.4346999505427</v>
      </c>
      <c r="AA52" s="22">
        <v>85.9797365403021</v>
      </c>
      <c r="AB52" s="165">
        <v>0.827009458993347</v>
      </c>
      <c r="AC52" s="22">
        <v>89.0450864085632</v>
      </c>
      <c r="AD52" s="165">
        <v>1.3024520675341</v>
      </c>
      <c r="AE52" s="22">
        <v>0.47310659411653</v>
      </c>
      <c r="AF52" s="165">
        <v>2.58577539236604</v>
      </c>
      <c r="AG52" s="22">
        <v>86.5223364937124</v>
      </c>
      <c r="AH52" s="165">
        <v>0.724167925632527</v>
      </c>
      <c r="AI52" s="22">
        <v>89.7151493949205</v>
      </c>
      <c r="AJ52" s="165">
        <v>1.62400597473904</v>
      </c>
      <c r="AK52" s="22">
        <v>86.0601670658727</v>
      </c>
      <c r="AL52" s="165">
        <v>0.772566768652278</v>
      </c>
      <c r="AM52" s="22">
        <v>86.1578272404058</v>
      </c>
      <c r="AN52" s="165">
        <v>1.85670259488145</v>
      </c>
      <c r="AO52" s="22">
        <v>-3.55732215451471</v>
      </c>
      <c r="AP52" s="165">
        <v>2.15927210902137</v>
      </c>
      <c r="AQ52" s="22">
        <v>86.391733650858</v>
      </c>
      <c r="AR52" s="165">
        <v>0.679424327183276</v>
      </c>
      <c r="AS52" s="22">
        <v>86.9018148870663</v>
      </c>
      <c r="AT52" s="165">
        <v>2.43659897645605</v>
      </c>
      <c r="AU52" s="22">
        <v>85.663981501739</v>
      </c>
      <c r="AV52" s="165">
        <v>0.686906658809469</v>
      </c>
      <c r="AW52" s="22">
        <v>87.8759389132692</v>
      </c>
      <c r="AX52" s="165">
        <v>1.56021145394447</v>
      </c>
      <c r="AY52" s="22">
        <v>0.974124026202915</v>
      </c>
      <c r="AZ52" s="165">
        <v>2.54608718162485</v>
      </c>
      <c r="BA52" s="103"/>
      <c r="BB52" s="103"/>
      <c r="BC52" s="103"/>
      <c r="BD52" s="103"/>
      <c r="BE52" s="103"/>
      <c r="BF52" s="103"/>
      <c r="BG52" s="103"/>
      <c r="BH52" s="103"/>
      <c r="BI52" s="103"/>
      <c r="BJ52" s="103"/>
      <c r="BK52" s="103"/>
      <c r="BL52" s="103"/>
      <c r="BM52" s="103"/>
      <c r="BN52" s="103"/>
      <c r="BO52" s="103"/>
      <c r="BP52" s="103"/>
      <c r="BQ52" s="103"/>
      <c r="BR52" s="103"/>
      <c r="BS52" s="103"/>
      <c r="BT52" s="192"/>
    </row>
    <row customHeight="1" ht="13" r="53">
      <c r="A53" s="181" t="s">
        <v>347</v>
      </c>
      <c r="B53" s="156" t="n">
        <v>2</v>
      </c>
      <c r="C53" s="22">
        <v>76.1097126897444</v>
      </c>
      <c r="D53" s="165">
        <v>1.06820275622658</v>
      </c>
      <c r="E53" s="22">
        <v>74.9450607322241</v>
      </c>
      <c r="F53" s="165">
        <v>3.16220852540722</v>
      </c>
      <c r="G53" s="22">
        <v>74.5742165064733</v>
      </c>
      <c r="H53" s="165">
        <v>1.19734390862777</v>
      </c>
      <c r="I53" s="22">
        <v>79.355291157558</v>
      </c>
      <c r="J53" s="165">
        <v>1.55552409981609</v>
      </c>
      <c r="K53" s="22">
        <v>4.41023042533382</v>
      </c>
      <c r="L53" s="165">
        <v>3.51988735448703</v>
      </c>
      <c r="M53" s="22">
        <v>89.9464233968246</v>
      </c>
      <c r="N53" s="165">
        <v>0.695104566814598</v>
      </c>
      <c r="O53" s="22">
        <v>85.3784073899844</v>
      </c>
      <c r="P53" s="165">
        <v>2.44460856625669</v>
      </c>
      <c r="Q53" s="22">
        <v>89.2532961995588</v>
      </c>
      <c r="R53" s="165">
        <v>0.832620081111156</v>
      </c>
      <c r="S53" s="22">
        <v>92.3170547653945</v>
      </c>
      <c r="T53" s="165">
        <v>0.820025175670687</v>
      </c>
      <c r="U53" s="22">
        <v>6.93864737541008</v>
      </c>
      <c r="V53" s="165">
        <v>2.44091870343914</v>
      </c>
      <c r="W53" s="22">
        <v>75.3037725863364</v>
      </c>
      <c r="X53" s="165">
        <v>0.880292344002921</v>
      </c>
      <c r="Y53" s="22">
        <v>74.9880892883192</v>
      </c>
      <c r="Z53" s="165">
        <v>2.82275309405999</v>
      </c>
      <c r="AA53" s="22">
        <v>73.3040457328041</v>
      </c>
      <c r="AB53" s="165">
        <v>1.10121998333389</v>
      </c>
      <c r="AC53" s="22">
        <v>79.1422929247853</v>
      </c>
      <c r="AD53" s="165">
        <v>1.36429385180552</v>
      </c>
      <c r="AE53" s="22">
        <v>4.15420363646611</v>
      </c>
      <c r="AF53" s="165">
        <v>3.07214505573263</v>
      </c>
      <c r="AG53" s="22">
        <v>80.5290537654185</v>
      </c>
      <c r="AH53" s="165">
        <v>1.03141012219088</v>
      </c>
      <c r="AI53" s="22">
        <v>72.8288510088571</v>
      </c>
      <c r="AJ53" s="165">
        <v>3.3340808640812</v>
      </c>
      <c r="AK53" s="22">
        <v>78.9458641159448</v>
      </c>
      <c r="AL53" s="165">
        <v>1.22884300545465</v>
      </c>
      <c r="AM53" s="22">
        <v>85.2837280131552</v>
      </c>
      <c r="AN53" s="165">
        <v>1.12126011558247</v>
      </c>
      <c r="AO53" s="22">
        <v>12.4548770042981</v>
      </c>
      <c r="AP53" s="165">
        <v>3.30107216880836</v>
      </c>
      <c r="AQ53" s="22">
        <v>77.6062648430362</v>
      </c>
      <c r="AR53" s="165">
        <v>0.920294431252811</v>
      </c>
      <c r="AS53" s="22">
        <v>72.9638391461416</v>
      </c>
      <c r="AT53" s="165">
        <v>3.30842242015238</v>
      </c>
      <c r="AU53" s="22">
        <v>75.454681510305</v>
      </c>
      <c r="AV53" s="165">
        <v>1.08303016527362</v>
      </c>
      <c r="AW53" s="22">
        <v>82.7563862492957</v>
      </c>
      <c r="AX53" s="165">
        <v>1.27509076500101</v>
      </c>
      <c r="AY53" s="22">
        <v>9.79254710315415</v>
      </c>
      <c r="AZ53" s="165">
        <v>3.48149391553851</v>
      </c>
      <c r="BA53" s="103"/>
      <c r="BB53" s="103"/>
      <c r="BC53" s="103"/>
      <c r="BD53" s="103"/>
      <c r="BE53" s="103"/>
      <c r="BF53" s="103"/>
      <c r="BG53" s="103"/>
      <c r="BH53" s="103"/>
      <c r="BI53" s="103"/>
      <c r="BJ53" s="103"/>
      <c r="BK53" s="103"/>
      <c r="BL53" s="103"/>
      <c r="BM53" s="103"/>
      <c r="BN53" s="103"/>
      <c r="BO53" s="103"/>
      <c r="BP53" s="103"/>
      <c r="BQ53" s="103"/>
      <c r="BR53" s="103"/>
      <c r="BS53" s="103"/>
      <c r="BT53" s="192"/>
    </row>
    <row customHeight="1" ht="13" r="54">
      <c r="A54" s="181" t="s">
        <v>348</v>
      </c>
      <c r="B54" s="156" t="n">
        <v>2</v>
      </c>
      <c r="C54" s="22">
        <v>85.8703704262813</v>
      </c>
      <c r="D54" s="165">
        <v>0.855516661939576</v>
      </c>
      <c r="E54" s="22">
        <v>87.2357999926835</v>
      </c>
      <c r="F54" s="165">
        <v>2.5341486263336</v>
      </c>
      <c r="G54" s="22">
        <v>84.238838632284</v>
      </c>
      <c r="H54" s="165">
        <v>0.978886700204955</v>
      </c>
      <c r="I54" s="22">
        <v>88.6980775595503</v>
      </c>
      <c r="J54" s="165">
        <v>1.29529693259107</v>
      </c>
      <c r="K54" s="22">
        <v>1.46227756686685</v>
      </c>
      <c r="L54" s="165">
        <v>2.49539765105217</v>
      </c>
      <c r="M54" s="22">
        <v>86.0714335939391</v>
      </c>
      <c r="N54" s="165">
        <v>0.789048387863809</v>
      </c>
      <c r="O54" s="22">
        <v>85.9284795488649</v>
      </c>
      <c r="P54" s="165">
        <v>2.54804431673509</v>
      </c>
      <c r="Q54" s="22">
        <v>85.3759383854651</v>
      </c>
      <c r="R54" s="165">
        <v>1.04100763979063</v>
      </c>
      <c r="S54" s="22">
        <v>87.4055460697056</v>
      </c>
      <c r="T54" s="165">
        <v>1.08360716434415</v>
      </c>
      <c r="U54" s="22">
        <v>1.47706652084069</v>
      </c>
      <c r="V54" s="165">
        <v>2.58451973469039</v>
      </c>
      <c r="W54" s="22">
        <v>78.0622055546987</v>
      </c>
      <c r="X54" s="165">
        <v>0.922719520610009</v>
      </c>
      <c r="Y54" s="22">
        <v>84.1021510327272</v>
      </c>
      <c r="Z54" s="165">
        <v>3.47218480185053</v>
      </c>
      <c r="AA54" s="22">
        <v>75.4366810779173</v>
      </c>
      <c r="AB54" s="165">
        <v>1.24364185219841</v>
      </c>
      <c r="AC54" s="22">
        <v>81.6810237269098</v>
      </c>
      <c r="AD54" s="165">
        <v>1.43167617408433</v>
      </c>
      <c r="AE54" s="22">
        <v>-2.42112730581742</v>
      </c>
      <c r="AF54" s="165">
        <v>3.96992844405832</v>
      </c>
      <c r="AG54" s="22">
        <v>83.0826411584524</v>
      </c>
      <c r="AH54" s="165">
        <v>0.742535669442012</v>
      </c>
      <c r="AI54" s="22">
        <v>85.7282299418887</v>
      </c>
      <c r="AJ54" s="165">
        <v>2.95880657129094</v>
      </c>
      <c r="AK54" s="22">
        <v>80.722548010826</v>
      </c>
      <c r="AL54" s="165">
        <v>1.02663686030493</v>
      </c>
      <c r="AM54" s="22">
        <v>86.9520562717098</v>
      </c>
      <c r="AN54" s="165">
        <v>1.23900289142661</v>
      </c>
      <c r="AO54" s="22">
        <v>1.22382632982112</v>
      </c>
      <c r="AP54" s="165">
        <v>3.11195533314273</v>
      </c>
      <c r="AQ54" s="22">
        <v>84.514970821222</v>
      </c>
      <c r="AR54" s="165">
        <v>0.700631307950427</v>
      </c>
      <c r="AS54" s="22">
        <v>87.2877208019108</v>
      </c>
      <c r="AT54" s="165">
        <v>2.98195082120978</v>
      </c>
      <c r="AU54" s="22">
        <v>82.5649350853613</v>
      </c>
      <c r="AV54" s="165">
        <v>0.984063758631507</v>
      </c>
      <c r="AW54" s="22">
        <v>87.742565436671</v>
      </c>
      <c r="AX54" s="165">
        <v>1.09219564043565</v>
      </c>
      <c r="AY54" s="22">
        <v>0.454844634760192</v>
      </c>
      <c r="AZ54" s="165">
        <v>3.24958697632719</v>
      </c>
      <c r="BA54" s="103"/>
      <c r="BB54" s="103"/>
      <c r="BC54" s="103"/>
      <c r="BD54" s="103"/>
      <c r="BE54" s="103"/>
      <c r="BF54" s="103"/>
      <c r="BG54" s="103"/>
      <c r="BH54" s="103"/>
      <c r="BI54" s="103"/>
      <c r="BJ54" s="103"/>
      <c r="BK54" s="103"/>
      <c r="BL54" s="103"/>
      <c r="BM54" s="103"/>
      <c r="BN54" s="103"/>
      <c r="BO54" s="103"/>
      <c r="BP54" s="103"/>
      <c r="BQ54" s="103"/>
      <c r="BR54" s="103"/>
      <c r="BS54" s="103"/>
      <c r="BT54" s="192"/>
    </row>
    <row customHeight="1" ht="13" r="55">
      <c r="A55" s="181" t="s">
        <v>349</v>
      </c>
      <c r="B55" s="156" t="n">
        <v>2</v>
      </c>
      <c r="C55" s="22">
        <v>71.6197276522199</v>
      </c>
      <c r="D55" s="165">
        <v>1.33116674387078</v>
      </c>
      <c r="E55" s="22">
        <v>67.4664016921954</v>
      </c>
      <c r="F55" s="165">
        <v>2.40034518279477</v>
      </c>
      <c r="G55" s="22">
        <v>71.2832768418131</v>
      </c>
      <c r="H55" s="165">
        <v>1.73318245688588</v>
      </c>
      <c r="I55" s="22">
        <v>76.0840102977645</v>
      </c>
      <c r="J55" s="165">
        <v>1.57541138979096</v>
      </c>
      <c r="K55" s="22">
        <v>8.61760860556905</v>
      </c>
      <c r="L55" s="165">
        <v>2.21996841102625</v>
      </c>
      <c r="M55" s="22">
        <v>81.2802025808681</v>
      </c>
      <c r="N55" s="165">
        <v>1.04228557881891</v>
      </c>
      <c r="O55" s="22">
        <v>78.8634727499157</v>
      </c>
      <c r="P55" s="165">
        <v>1.95651724594319</v>
      </c>
      <c r="Q55" s="22">
        <v>81.3197319998704</v>
      </c>
      <c r="R55" s="165">
        <v>1.32130603170094</v>
      </c>
      <c r="S55" s="22">
        <v>83.4140725685506</v>
      </c>
      <c r="T55" s="165">
        <v>1.35443897641497</v>
      </c>
      <c r="U55" s="22">
        <v>4.55059981863492</v>
      </c>
      <c r="V55" s="165">
        <v>2.12001843000432</v>
      </c>
      <c r="W55" s="22">
        <v>84.9563064468194</v>
      </c>
      <c r="X55" s="165">
        <v>0.922593552792944</v>
      </c>
      <c r="Y55" s="22">
        <v>84.3635068165388</v>
      </c>
      <c r="Z55" s="165">
        <v>1.7327527948</v>
      </c>
      <c r="AA55" s="22">
        <v>84.9047690521738</v>
      </c>
      <c r="AB55" s="165">
        <v>1.36918550484861</v>
      </c>
      <c r="AC55" s="22">
        <v>85.8760155058488</v>
      </c>
      <c r="AD55" s="165">
        <v>1.30087346163474</v>
      </c>
      <c r="AE55" s="22">
        <v>1.51250868930998</v>
      </c>
      <c r="AF55" s="165">
        <v>1.80156613061399</v>
      </c>
      <c r="AG55" s="22">
        <v>84.8276530431549</v>
      </c>
      <c r="AH55" s="165">
        <v>0.891793801394684</v>
      </c>
      <c r="AI55" s="22">
        <v>85.1697713401096</v>
      </c>
      <c r="AJ55" s="165">
        <v>1.60980724957801</v>
      </c>
      <c r="AK55" s="22">
        <v>83.8028378893555</v>
      </c>
      <c r="AL55" s="165">
        <v>1.18278142480784</v>
      </c>
      <c r="AM55" s="22">
        <v>86.3378305238674</v>
      </c>
      <c r="AN55" s="165">
        <v>1.24395001863914</v>
      </c>
      <c r="AO55" s="22">
        <v>1.16805918375778</v>
      </c>
      <c r="AP55" s="165">
        <v>1.81477366233974</v>
      </c>
      <c r="AQ55" s="22">
        <v>87.8816776177603</v>
      </c>
      <c r="AR55" s="165">
        <v>0.796015034021425</v>
      </c>
      <c r="AS55" s="22">
        <v>87.6471056812715</v>
      </c>
      <c r="AT55" s="165">
        <v>1.3495913541386</v>
      </c>
      <c r="AU55" s="22">
        <v>86.8095837418837</v>
      </c>
      <c r="AV55" s="165">
        <v>1.11578339227638</v>
      </c>
      <c r="AW55" s="22">
        <v>89.5670204543776</v>
      </c>
      <c r="AX55" s="165">
        <v>1.29096841585772</v>
      </c>
      <c r="AY55" s="22">
        <v>1.91991477310603</v>
      </c>
      <c r="AZ55" s="165">
        <v>1.77810935300453</v>
      </c>
      <c r="BA55" s="103"/>
      <c r="BB55" s="103"/>
      <c r="BC55" s="103"/>
      <c r="BD55" s="103"/>
      <c r="BE55" s="103"/>
      <c r="BF55" s="103"/>
      <c r="BG55" s="103"/>
      <c r="BH55" s="103"/>
      <c r="BI55" s="103"/>
      <c r="BJ55" s="103"/>
      <c r="BK55" s="103"/>
      <c r="BL55" s="103"/>
      <c r="BM55" s="103"/>
      <c r="BN55" s="103"/>
      <c r="BO55" s="103"/>
      <c r="BP55" s="103"/>
      <c r="BQ55" s="103"/>
      <c r="BR55" s="103"/>
      <c r="BS55" s="103"/>
      <c r="BT55" s="192"/>
    </row>
    <row customHeight="1" ht="13" r="56">
      <c r="A56" s="181" t="s">
        <v>350</v>
      </c>
      <c r="B56" s="156" t="n">
        <v>2</v>
      </c>
      <c r="C56" s="22">
        <v>77.3637068385704</v>
      </c>
      <c r="D56" s="165">
        <v>1.07823810605251</v>
      </c>
      <c r="E56" s="22">
        <v>79.5267101923707</v>
      </c>
      <c r="F56" s="165">
        <v>2.16747389362134</v>
      </c>
      <c r="G56" s="22">
        <v>77.4798761551311</v>
      </c>
      <c r="H56" s="165">
        <v>1.24825106782554</v>
      </c>
      <c r="I56" s="22">
        <v>76.7860958229575</v>
      </c>
      <c r="J56" s="165">
        <v>1.42989223725942</v>
      </c>
      <c r="K56" s="22">
        <v>-2.74061436941321</v>
      </c>
      <c r="L56" s="165">
        <v>2.38567980386617</v>
      </c>
      <c r="M56" s="22">
        <v>80.5745953001871</v>
      </c>
      <c r="N56" s="165">
        <v>0.897137547564951</v>
      </c>
      <c r="O56" s="22">
        <v>79.5986462833885</v>
      </c>
      <c r="P56" s="165">
        <v>2.47190031905068</v>
      </c>
      <c r="Q56" s="22">
        <v>80.8187948642535</v>
      </c>
      <c r="R56" s="165">
        <v>1.08026315964578</v>
      </c>
      <c r="S56" s="22">
        <v>80.5801118287029</v>
      </c>
      <c r="T56" s="165">
        <v>1.22559714020098</v>
      </c>
      <c r="U56" s="22">
        <v>0.981465545314336</v>
      </c>
      <c r="V56" s="165">
        <v>2.78756753253464</v>
      </c>
      <c r="W56" s="22">
        <v>71.2964355570151</v>
      </c>
      <c r="X56" s="165">
        <v>0.910790408453102</v>
      </c>
      <c r="Y56" s="22">
        <v>81.6489018144528</v>
      </c>
      <c r="Z56" s="165">
        <v>2.19106125512391</v>
      </c>
      <c r="AA56" s="22">
        <v>72.9015243756075</v>
      </c>
      <c r="AB56" s="165">
        <v>0.991626552957104</v>
      </c>
      <c r="AC56" s="22">
        <v>66.3597644917054</v>
      </c>
      <c r="AD56" s="165">
        <v>1.51242186574658</v>
      </c>
      <c r="AE56" s="22">
        <v>-15.2891373227473</v>
      </c>
      <c r="AF56" s="165">
        <v>2.59149362469367</v>
      </c>
      <c r="AG56" s="22">
        <v>82.6008086303569</v>
      </c>
      <c r="AH56" s="165">
        <v>0.691460156781719</v>
      </c>
      <c r="AI56" s="22">
        <v>85.2524537680805</v>
      </c>
      <c r="AJ56" s="165">
        <v>1.95645316401154</v>
      </c>
      <c r="AK56" s="22">
        <v>82.6224660597066</v>
      </c>
      <c r="AL56" s="165">
        <v>0.849290463905479</v>
      </c>
      <c r="AM56" s="22">
        <v>81.9854301239976</v>
      </c>
      <c r="AN56" s="165">
        <v>1.0583024527483</v>
      </c>
      <c r="AO56" s="22">
        <v>-3.26702364408295</v>
      </c>
      <c r="AP56" s="165">
        <v>2.14230369511715</v>
      </c>
      <c r="AQ56" s="22">
        <v>84.8335835059691</v>
      </c>
      <c r="AR56" s="165">
        <v>0.602304619346831</v>
      </c>
      <c r="AS56" s="22">
        <v>83.5900929375173</v>
      </c>
      <c r="AT56" s="165">
        <v>2.50085037328464</v>
      </c>
      <c r="AU56" s="22">
        <v>83.9629978196235</v>
      </c>
      <c r="AV56" s="165">
        <v>0.79668592403486</v>
      </c>
      <c r="AW56" s="22">
        <v>86.6062892325901</v>
      </c>
      <c r="AX56" s="165">
        <v>0.943766050686518</v>
      </c>
      <c r="AY56" s="22">
        <v>3.0161962950728</v>
      </c>
      <c r="AZ56" s="165">
        <v>2.5272023060683</v>
      </c>
      <c r="BA56" s="103"/>
      <c r="BB56" s="103"/>
      <c r="BC56" s="103"/>
      <c r="BD56" s="103"/>
      <c r="BE56" s="103"/>
      <c r="BF56" s="103"/>
      <c r="BG56" s="103"/>
      <c r="BH56" s="103"/>
      <c r="BI56" s="103"/>
      <c r="BJ56" s="103"/>
      <c r="BK56" s="103"/>
      <c r="BL56" s="103"/>
      <c r="BM56" s="103"/>
      <c r="BN56" s="103"/>
      <c r="BO56" s="103"/>
      <c r="BP56" s="103"/>
      <c r="BQ56" s="103"/>
      <c r="BR56" s="103"/>
      <c r="BS56" s="103"/>
      <c r="BT56" s="192"/>
    </row>
    <row customHeight="1" ht="13" r="57">
      <c r="A57" s="181" t="s">
        <v>351</v>
      </c>
      <c r="B57" s="156" t="n">
        <v>2</v>
      </c>
      <c r="C57" s="22">
        <v>75.9702124917148</v>
      </c>
      <c r="D57" s="165">
        <v>1.26437530461308</v>
      </c>
      <c r="E57" s="22">
        <v>76.9026861024553</v>
      </c>
      <c r="F57" s="165">
        <v>4.21114728147805</v>
      </c>
      <c r="G57" s="22">
        <v>74.3116768784804</v>
      </c>
      <c r="H57" s="165">
        <v>1.67087246068194</v>
      </c>
      <c r="I57" s="22">
        <v>77.8894002630822</v>
      </c>
      <c r="J57" s="165">
        <v>1.53319088060341</v>
      </c>
      <c r="K57" s="22">
        <v>0.98671416062686</v>
      </c>
      <c r="L57" s="165">
        <v>4.13495828534853</v>
      </c>
      <c r="M57" s="22">
        <v>87.0781451761107</v>
      </c>
      <c r="N57" s="165">
        <v>0.832920706336319</v>
      </c>
      <c r="O57" s="22">
        <v>88.7819217340825</v>
      </c>
      <c r="P57" s="165">
        <v>2.67774781635204</v>
      </c>
      <c r="Q57" s="22">
        <v>87.6849070955396</v>
      </c>
      <c r="R57" s="165">
        <v>1.11557921868091</v>
      </c>
      <c r="S57" s="22">
        <v>86.1467319395102</v>
      </c>
      <c r="T57" s="165">
        <v>1.20414237617868</v>
      </c>
      <c r="U57" s="22">
        <v>-2.63518979457226</v>
      </c>
      <c r="V57" s="165">
        <v>2.7137977653001</v>
      </c>
      <c r="W57" s="22">
        <v>83.646569725097</v>
      </c>
      <c r="X57" s="165">
        <v>1.03634120982853</v>
      </c>
      <c r="Y57" s="22">
        <v>75.7708494176534</v>
      </c>
      <c r="Z57" s="165">
        <v>4.92830118781777</v>
      </c>
      <c r="AA57" s="22">
        <v>84.0280105309233</v>
      </c>
      <c r="AB57" s="165">
        <v>1.42295120991789</v>
      </c>
      <c r="AC57" s="22">
        <v>84.005394696245</v>
      </c>
      <c r="AD57" s="165">
        <v>1.31346562627901</v>
      </c>
      <c r="AE57" s="22">
        <v>8.23454527859153</v>
      </c>
      <c r="AF57" s="165">
        <v>5.05787759437932</v>
      </c>
      <c r="AG57" s="22">
        <v>84.173561478131</v>
      </c>
      <c r="AH57" s="165">
        <v>0.985754716590614</v>
      </c>
      <c r="AI57" s="22">
        <v>78.3977253341676</v>
      </c>
      <c r="AJ57" s="165">
        <v>4.11257344920925</v>
      </c>
      <c r="AK57" s="22">
        <v>82.3411104054663</v>
      </c>
      <c r="AL57" s="165">
        <v>1.3834617437234</v>
      </c>
      <c r="AM57" s="22">
        <v>86.8638987334736</v>
      </c>
      <c r="AN57" s="165">
        <v>1.06826859123615</v>
      </c>
      <c r="AO57" s="22">
        <v>8.46617339930606</v>
      </c>
      <c r="AP57" s="165">
        <v>4.19779910757427</v>
      </c>
      <c r="AQ57" s="22">
        <v>75.8103605183754</v>
      </c>
      <c r="AR57" s="165">
        <v>1.3430344156157</v>
      </c>
      <c r="AS57" s="22">
        <v>73.1854416933517</v>
      </c>
      <c r="AT57" s="165">
        <v>5.46394197312309</v>
      </c>
      <c r="AU57" s="22">
        <v>75.3795220852676</v>
      </c>
      <c r="AV57" s="165">
        <v>1.68194009801716</v>
      </c>
      <c r="AW57" s="22">
        <v>76.5092428631793</v>
      </c>
      <c r="AX57" s="165">
        <v>1.90361124788889</v>
      </c>
      <c r="AY57" s="22">
        <v>3.32380116982763</v>
      </c>
      <c r="AZ57" s="165">
        <v>5.71587373765071</v>
      </c>
      <c r="BA57" s="103"/>
      <c r="BB57" s="103"/>
      <c r="BC57" s="103"/>
      <c r="BD57" s="103"/>
      <c r="BE57" s="103"/>
      <c r="BF57" s="103"/>
      <c r="BG57" s="103"/>
      <c r="BH57" s="103"/>
      <c r="BI57" s="103"/>
      <c r="BJ57" s="103"/>
      <c r="BK57" s="103"/>
      <c r="BL57" s="103"/>
      <c r="BM57" s="103"/>
      <c r="BN57" s="103"/>
      <c r="BO57" s="103"/>
      <c r="BP57" s="103"/>
      <c r="BQ57" s="103"/>
      <c r="BR57" s="103"/>
      <c r="BS57" s="103"/>
      <c r="BT57" s="192"/>
    </row>
    <row customHeight="1" ht="13" r="58">
      <c r="A58" s="181" t="s">
        <v>352</v>
      </c>
      <c r="B58" s="156" t="n">
        <v>2</v>
      </c>
      <c r="C58" s="22">
        <v>79.9815108538992</v>
      </c>
      <c r="D58" s="165">
        <v>1.03516882858857</v>
      </c>
      <c r="E58" s="22">
        <v>78.2879000935521</v>
      </c>
      <c r="F58" s="165">
        <v>2.04249116105398</v>
      </c>
      <c r="G58" s="22">
        <v>80.2556244153585</v>
      </c>
      <c r="H58" s="165">
        <v>1.09594471277938</v>
      </c>
      <c r="I58" s="22">
        <v>80.1476761679407</v>
      </c>
      <c r="J58" s="165">
        <v>2.10716282230061</v>
      </c>
      <c r="K58" s="22">
        <v>1.85977607438868</v>
      </c>
      <c r="L58" s="165">
        <v>2.9588347209263</v>
      </c>
      <c r="M58" s="22">
        <v>80.8705856416935</v>
      </c>
      <c r="N58" s="165">
        <v>0.989052123937682</v>
      </c>
      <c r="O58" s="22">
        <v>80.0007926068774</v>
      </c>
      <c r="P58" s="165">
        <v>2.18262153734585</v>
      </c>
      <c r="Q58" s="22">
        <v>80.8012988207999</v>
      </c>
      <c r="R58" s="165">
        <v>1.03153531187218</v>
      </c>
      <c r="S58" s="22">
        <v>82.7065991803856</v>
      </c>
      <c r="T58" s="165">
        <v>2.19131310722116</v>
      </c>
      <c r="U58" s="22">
        <v>2.70580657350818</v>
      </c>
      <c r="V58" s="165">
        <v>3.01094214880079</v>
      </c>
      <c r="W58" s="22">
        <v>77.527538288213</v>
      </c>
      <c r="X58" s="165">
        <v>0.765134572208807</v>
      </c>
      <c r="Y58" s="22">
        <v>74.0022016921606</v>
      </c>
      <c r="Z58" s="165">
        <v>1.77268392025853</v>
      </c>
      <c r="AA58" s="22">
        <v>77.5410807265891</v>
      </c>
      <c r="AB58" s="165">
        <v>0.888619332772377</v>
      </c>
      <c r="AC58" s="22">
        <v>84.0125576027165</v>
      </c>
      <c r="AD58" s="165">
        <v>2.07628385613498</v>
      </c>
      <c r="AE58" s="22">
        <v>10.0103559105559</v>
      </c>
      <c r="AF58" s="165">
        <v>2.84628157727742</v>
      </c>
      <c r="AG58" s="22">
        <v>82.9362618931066</v>
      </c>
      <c r="AH58" s="165">
        <v>0.82662006078959</v>
      </c>
      <c r="AI58" s="22">
        <v>82.7621436011128</v>
      </c>
      <c r="AJ58" s="165">
        <v>1.90446697535066</v>
      </c>
      <c r="AK58" s="22">
        <v>82.6149544349729</v>
      </c>
      <c r="AL58" s="165">
        <v>0.895152184204533</v>
      </c>
      <c r="AM58" s="22">
        <v>86.4877624720821</v>
      </c>
      <c r="AN58" s="165">
        <v>1.72063547906258</v>
      </c>
      <c r="AO58" s="22">
        <v>3.72561887096931</v>
      </c>
      <c r="AP58" s="165">
        <v>2.47825381676561</v>
      </c>
      <c r="AQ58" s="22">
        <v>78.8767493097694</v>
      </c>
      <c r="AR58" s="165">
        <v>0.841006483104165</v>
      </c>
      <c r="AS58" s="22">
        <v>77.9190144973141</v>
      </c>
      <c r="AT58" s="165">
        <v>1.81444370478621</v>
      </c>
      <c r="AU58" s="22">
        <v>78.5118985748141</v>
      </c>
      <c r="AV58" s="165">
        <v>0.920583262963197</v>
      </c>
      <c r="AW58" s="22">
        <v>84.2241837333157</v>
      </c>
      <c r="AX58" s="165">
        <v>1.80404812670948</v>
      </c>
      <c r="AY58" s="22">
        <v>6.30516923600157</v>
      </c>
      <c r="AZ58" s="165">
        <v>2.48471245663452</v>
      </c>
      <c r="BA58" s="103"/>
      <c r="BB58" s="103"/>
      <c r="BC58" s="103"/>
      <c r="BD58" s="103"/>
      <c r="BE58" s="103"/>
      <c r="BF58" s="103"/>
      <c r="BG58" s="103"/>
      <c r="BH58" s="103"/>
      <c r="BI58" s="103"/>
      <c r="BJ58" s="103"/>
      <c r="BK58" s="103"/>
      <c r="BL58" s="103"/>
      <c r="BM58" s="103"/>
      <c r="BN58" s="103"/>
      <c r="BO58" s="103"/>
      <c r="BP58" s="103"/>
      <c r="BQ58" s="103"/>
      <c r="BR58" s="103"/>
      <c r="BS58" s="103"/>
      <c r="BT58" s="192"/>
    </row>
    <row customHeight="1" ht="13" r="59">
      <c r="A59" s="181" t="s">
        <v>353</v>
      </c>
      <c r="B59" s="156" t="n">
        <v>2</v>
      </c>
      <c r="C59" s="22">
        <v>76.4264987410557</v>
      </c>
      <c r="D59" s="165">
        <v>1.7103111798835</v>
      </c>
      <c r="E59" s="22">
        <v>64.4254495664492</v>
      </c>
      <c r="F59" s="165">
        <v>3.15952373156585</v>
      </c>
      <c r="G59" s="22">
        <v>78.398305906021</v>
      </c>
      <c r="H59" s="165">
        <v>2.10722729530711</v>
      </c>
      <c r="I59" s="22">
        <v>80.6367023243806</v>
      </c>
      <c r="J59" s="165">
        <v>2.14125564031418</v>
      </c>
      <c r="K59" s="22">
        <v>16.2112527579313</v>
      </c>
      <c r="L59" s="165">
        <v>3.71980643217204</v>
      </c>
      <c r="M59" s="22">
        <v>91.1374465384396</v>
      </c>
      <c r="N59" s="165">
        <v>1.02844705383873</v>
      </c>
      <c r="O59" s="22">
        <v>85.0449104229898</v>
      </c>
      <c r="P59" s="165">
        <v>2.91660758366902</v>
      </c>
      <c r="Q59" s="22">
        <v>92.1521210898785</v>
      </c>
      <c r="R59" s="165">
        <v>1.08086400836776</v>
      </c>
      <c r="S59" s="22">
        <v>92.8489473955062</v>
      </c>
      <c r="T59" s="165">
        <v>1.40202987486187</v>
      </c>
      <c r="U59" s="22">
        <v>7.80403697251646</v>
      </c>
      <c r="V59" s="165">
        <v>3.27556405922175</v>
      </c>
      <c r="W59" s="22">
        <v>91.1034677171209</v>
      </c>
      <c r="X59" s="165">
        <v>0.803171729630654</v>
      </c>
      <c r="Y59" s="22">
        <v>89.7675979950764</v>
      </c>
      <c r="Z59" s="165">
        <v>1.85328524255839</v>
      </c>
      <c r="AA59" s="22">
        <v>91.1623427432593</v>
      </c>
      <c r="AB59" s="165">
        <v>1.10940611113647</v>
      </c>
      <c r="AC59" s="22">
        <v>92.7581120875953</v>
      </c>
      <c r="AD59" s="165">
        <v>1.26822266555449</v>
      </c>
      <c r="AE59" s="22">
        <v>2.99051409251882</v>
      </c>
      <c r="AF59" s="165">
        <v>2.39921748972133</v>
      </c>
      <c r="AG59" s="22">
        <v>93.8296821235213</v>
      </c>
      <c r="AH59" s="165">
        <v>0.663070021459679</v>
      </c>
      <c r="AI59" s="22">
        <v>90.1150677146843</v>
      </c>
      <c r="AJ59" s="165">
        <v>2.33062787202527</v>
      </c>
      <c r="AK59" s="22">
        <v>94.6773145375983</v>
      </c>
      <c r="AL59" s="165">
        <v>0.643636012622718</v>
      </c>
      <c r="AM59" s="22">
        <v>94.3982564447809</v>
      </c>
      <c r="AN59" s="165">
        <v>1.22388793633657</v>
      </c>
      <c r="AO59" s="22">
        <v>4.2831887300966</v>
      </c>
      <c r="AP59" s="165">
        <v>2.34252497400073</v>
      </c>
      <c r="AQ59" s="22">
        <v>92.4671784429134</v>
      </c>
      <c r="AR59" s="165">
        <v>0.849276044724293</v>
      </c>
      <c r="AS59" s="22">
        <v>90.33623649924</v>
      </c>
      <c r="AT59" s="165">
        <v>2.15204600800346</v>
      </c>
      <c r="AU59" s="22">
        <v>93.4895898433809</v>
      </c>
      <c r="AV59" s="165">
        <v>0.883626883298491</v>
      </c>
      <c r="AW59" s="22">
        <v>90.8454700130444</v>
      </c>
      <c r="AX59" s="165">
        <v>1.79582385313512</v>
      </c>
      <c r="AY59" s="22">
        <v>0.509233513804361</v>
      </c>
      <c r="AZ59" s="165">
        <v>2.54889580292164</v>
      </c>
      <c r="BA59" s="103"/>
      <c r="BB59" s="103"/>
      <c r="BC59" s="103"/>
      <c r="BD59" s="103"/>
      <c r="BE59" s="103"/>
      <c r="BF59" s="103"/>
      <c r="BG59" s="103"/>
      <c r="BH59" s="103"/>
      <c r="BI59" s="103"/>
      <c r="BJ59" s="103"/>
      <c r="BK59" s="103"/>
      <c r="BL59" s="103"/>
      <c r="BM59" s="103"/>
      <c r="BN59" s="103"/>
      <c r="BO59" s="103"/>
      <c r="BP59" s="103"/>
      <c r="BQ59" s="103"/>
      <c r="BR59" s="103"/>
      <c r="BS59" s="103"/>
      <c r="BT59" s="192"/>
    </row>
    <row customHeight="1" ht="13" r="60">
      <c r="A60" s="181" t="s">
        <v>354</v>
      </c>
      <c r="B60" s="156" t="n">
        <v>2</v>
      </c>
      <c r="C60" s="22">
        <v>73.3151001864213</v>
      </c>
      <c r="D60" s="165">
        <v>1.64757231508963</v>
      </c>
      <c r="E60" s="22">
        <v>59.3189441827034</v>
      </c>
      <c r="F60" s="165">
        <v>4.42707013220564</v>
      </c>
      <c r="G60" s="22">
        <v>75.2239485441244</v>
      </c>
      <c r="H60" s="165">
        <v>2.42981377923407</v>
      </c>
      <c r="I60" s="22">
        <v>77.0612562211686</v>
      </c>
      <c r="J60" s="165">
        <v>2.41451041364297</v>
      </c>
      <c r="K60" s="22">
        <v>17.7423120384652</v>
      </c>
      <c r="L60" s="165">
        <v>5.4886748933526</v>
      </c>
      <c r="M60" s="22">
        <v>76.540702355819</v>
      </c>
      <c r="N60" s="165">
        <v>1.66642403808947</v>
      </c>
      <c r="O60" s="22">
        <v>64.1019969408103</v>
      </c>
      <c r="P60" s="165">
        <v>5.01077514311547</v>
      </c>
      <c r="Q60" s="22">
        <v>81.245609304191</v>
      </c>
      <c r="R60" s="165">
        <v>2.05378413007272</v>
      </c>
      <c r="S60" s="22">
        <v>76.0882120707096</v>
      </c>
      <c r="T60" s="165">
        <v>2.59405009012284</v>
      </c>
      <c r="U60" s="22">
        <v>11.9862151298993</v>
      </c>
      <c r="V60" s="165">
        <v>6.3693884735626</v>
      </c>
      <c r="W60" s="22">
        <v>81.8775037271627</v>
      </c>
      <c r="X60" s="165">
        <v>1.82023374747368</v>
      </c>
      <c r="Y60" s="22">
        <v>68.3558970732265</v>
      </c>
      <c r="Z60" s="165">
        <v>5.49510297260271</v>
      </c>
      <c r="AA60" s="22">
        <v>84.7396406774353</v>
      </c>
      <c r="AB60" s="165">
        <v>2.22503010564411</v>
      </c>
      <c r="AC60" s="22">
        <v>84.292073274642</v>
      </c>
      <c r="AD60" s="165">
        <v>3.01718138618352</v>
      </c>
      <c r="AE60" s="22">
        <v>15.9361762014154</v>
      </c>
      <c r="AF60" s="165">
        <v>6.50203164472879</v>
      </c>
      <c r="AG60" s="22">
        <v>78.2197670903412</v>
      </c>
      <c r="AH60" s="165">
        <v>2.02953974713668</v>
      </c>
      <c r="AI60" s="22">
        <v>69.321092865916</v>
      </c>
      <c r="AJ60" s="165">
        <v>5.07487158777217</v>
      </c>
      <c r="AK60" s="22">
        <v>81.2262754030655</v>
      </c>
      <c r="AL60" s="165">
        <v>2.18989513959212</v>
      </c>
      <c r="AM60" s="22">
        <v>79.0285267643311</v>
      </c>
      <c r="AN60" s="165">
        <v>4.74222306431035</v>
      </c>
      <c r="AO60" s="22">
        <v>9.7074338984151</v>
      </c>
      <c r="AP60" s="165">
        <v>7.60416054319245</v>
      </c>
      <c r="AQ60" s="22">
        <v>73.0741118189866</v>
      </c>
      <c r="AR60" s="165">
        <v>2.46608621561793</v>
      </c>
      <c r="AS60" s="22">
        <v>55.9686670640664</v>
      </c>
      <c r="AT60" s="165">
        <v>4.9653820614735</v>
      </c>
      <c r="AU60" s="22">
        <v>75.3006144725997</v>
      </c>
      <c r="AV60" s="165">
        <v>2.48934392536149</v>
      </c>
      <c r="AW60" s="22">
        <v>76.7846451572953</v>
      </c>
      <c r="AX60" s="165">
        <v>4.96522995413777</v>
      </c>
      <c r="AY60" s="22">
        <v>20.8159780932289</v>
      </c>
      <c r="AZ60" s="165">
        <v>6.9638749308951</v>
      </c>
      <c r="BA60" s="103"/>
      <c r="BB60" s="103"/>
      <c r="BC60" s="103"/>
      <c r="BD60" s="103"/>
      <c r="BE60" s="103"/>
      <c r="BF60" s="103"/>
      <c r="BG60" s="103"/>
      <c r="BH60" s="103"/>
      <c r="BI60" s="103"/>
      <c r="BJ60" s="103"/>
      <c r="BK60" s="103"/>
      <c r="BL60" s="103"/>
      <c r="BM60" s="103"/>
      <c r="BN60" s="103"/>
      <c r="BO60" s="103"/>
      <c r="BP60" s="103"/>
      <c r="BQ60" s="103"/>
      <c r="BR60" s="103"/>
      <c r="BS60" s="103"/>
      <c r="BT60" s="192"/>
    </row>
    <row customHeight="1" ht="13" r="61">
      <c r="A61" s="181" t="s">
        <v>355</v>
      </c>
      <c r="B61" s="156" t="n">
        <v>2</v>
      </c>
      <c r="C61" s="22">
        <v>93.2589842865812</v>
      </c>
      <c r="D61" s="165">
        <v>0.498492569918631</v>
      </c>
      <c r="E61" s="22">
        <v>92.7746558657879</v>
      </c>
      <c r="F61" s="165">
        <v>0.88232678600205</v>
      </c>
      <c r="G61" s="22">
        <v>93.5378313157902</v>
      </c>
      <c r="H61" s="165">
        <v>0.555167495691656</v>
      </c>
      <c r="I61" s="22">
        <v>93.0399240923525</v>
      </c>
      <c r="J61" s="165">
        <v>0.898069491507083</v>
      </c>
      <c r="K61" s="22">
        <v>0.265268226564643</v>
      </c>
      <c r="L61" s="165">
        <v>1.17468529514299</v>
      </c>
      <c r="M61" s="22">
        <v>93.8340004334518</v>
      </c>
      <c r="N61" s="165">
        <v>0.514011422713386</v>
      </c>
      <c r="O61" s="22">
        <v>93.2625317851405</v>
      </c>
      <c r="P61" s="165">
        <v>0.893599317876102</v>
      </c>
      <c r="Q61" s="22">
        <v>94.0767326025102</v>
      </c>
      <c r="R61" s="165">
        <v>0.615653591942608</v>
      </c>
      <c r="S61" s="22">
        <v>93.792141457765</v>
      </c>
      <c r="T61" s="165">
        <v>1.01405127756974</v>
      </c>
      <c r="U61" s="22">
        <v>0.529609672624559</v>
      </c>
      <c r="V61" s="165">
        <v>1.30159360050662</v>
      </c>
      <c r="W61" s="22">
        <v>95.0890501834199</v>
      </c>
      <c r="X61" s="165">
        <v>0.414144493444904</v>
      </c>
      <c r="Y61" s="22">
        <v>95.1236927305668</v>
      </c>
      <c r="Z61" s="165">
        <v>0.797915203725729</v>
      </c>
      <c r="AA61" s="22">
        <v>94.9446704394448</v>
      </c>
      <c r="AB61" s="165">
        <v>0.494079680127308</v>
      </c>
      <c r="AC61" s="22">
        <v>95.4171065318562</v>
      </c>
      <c r="AD61" s="165">
        <v>0.721164989849844</v>
      </c>
      <c r="AE61" s="22">
        <v>0.293413801289404</v>
      </c>
      <c r="AF61" s="165">
        <v>1.00665796839136</v>
      </c>
      <c r="AG61" s="22">
        <v>95.236982730711</v>
      </c>
      <c r="AH61" s="165">
        <v>0.384890820340412</v>
      </c>
      <c r="AI61" s="22">
        <v>94.4621354719625</v>
      </c>
      <c r="AJ61" s="165">
        <v>0.846073411010444</v>
      </c>
      <c r="AK61" s="22">
        <v>95.2618063582596</v>
      </c>
      <c r="AL61" s="165">
        <v>0.477279603472331</v>
      </c>
      <c r="AM61" s="22">
        <v>95.9441428939429</v>
      </c>
      <c r="AN61" s="165">
        <v>0.683576221424196</v>
      </c>
      <c r="AO61" s="22">
        <v>1.48200742198046</v>
      </c>
      <c r="AP61" s="165">
        <v>1.08918643020424</v>
      </c>
      <c r="AQ61" s="22">
        <v>95.9673774159858</v>
      </c>
      <c r="AR61" s="165">
        <v>0.340051435785792</v>
      </c>
      <c r="AS61" s="22">
        <v>96.4508454056515</v>
      </c>
      <c r="AT61" s="165">
        <v>0.611227270954317</v>
      </c>
      <c r="AU61" s="22">
        <v>95.6564431138046</v>
      </c>
      <c r="AV61" s="165">
        <v>0.476561172506651</v>
      </c>
      <c r="AW61" s="22">
        <v>96.2681765781843</v>
      </c>
      <c r="AX61" s="165">
        <v>0.700668394706305</v>
      </c>
      <c r="AY61" s="22">
        <v>-0.182668827467253</v>
      </c>
      <c r="AZ61" s="165">
        <v>1.00524258906268</v>
      </c>
      <c r="BA61" s="103"/>
      <c r="BB61" s="103"/>
      <c r="BC61" s="103"/>
      <c r="BD61" s="103"/>
      <c r="BE61" s="103"/>
      <c r="BF61" s="103"/>
      <c r="BG61" s="103"/>
      <c r="BH61" s="103"/>
      <c r="BI61" s="103"/>
      <c r="BJ61" s="103"/>
      <c r="BK61" s="103"/>
      <c r="BL61" s="103"/>
      <c r="BM61" s="103"/>
      <c r="BN61" s="103"/>
      <c r="BO61" s="103"/>
      <c r="BP61" s="103"/>
      <c r="BQ61" s="103"/>
      <c r="BR61" s="103"/>
      <c r="BS61" s="103"/>
      <c r="BT61" s="192"/>
    </row>
    <row customHeight="1" ht="13" r="62">
      <c r="A62" s="181" t="s">
        <v>356</v>
      </c>
      <c r="B62" s="156" t="n">
        <v>2</v>
      </c>
      <c r="C62" s="22">
        <v>96.5451543234706</v>
      </c>
      <c r="D62" s="165">
        <v>0.310438313473762</v>
      </c>
      <c r="E62" s="22">
        <v>96.5208281807888</v>
      </c>
      <c r="F62" s="165">
        <v>1.14779990874929</v>
      </c>
      <c r="G62" s="22">
        <v>96.3337033823036</v>
      </c>
      <c r="H62" s="165">
        <v>0.345914947136298</v>
      </c>
      <c r="I62" s="22">
        <v>97.8516321621234</v>
      </c>
      <c r="J62" s="165">
        <v>0.506009870819384</v>
      </c>
      <c r="K62" s="22">
        <v>1.33080398133458</v>
      </c>
      <c r="L62" s="165">
        <v>1.27878425309076</v>
      </c>
      <c r="M62" s="22">
        <v>99.3507011597359</v>
      </c>
      <c r="N62" s="165">
        <v>0.127907048441524</v>
      </c>
      <c r="O62" s="22">
        <v>100</v>
      </c>
      <c r="P62" s="165">
        <v>0</v>
      </c>
      <c r="Q62" s="22">
        <v>99.3081169812707</v>
      </c>
      <c r="R62" s="165">
        <v>0.142823798563974</v>
      </c>
      <c r="S62" s="22">
        <v>99.3135242846866</v>
      </c>
      <c r="T62" s="165">
        <v>0.344585045147171</v>
      </c>
      <c r="U62" s="22">
        <v>-0.686475715313378</v>
      </c>
      <c r="V62" s="165">
        <v>0.344585045147171</v>
      </c>
      <c r="W62" s="22">
        <v>94.3044798732547</v>
      </c>
      <c r="X62" s="165">
        <v>0.410532596282092</v>
      </c>
      <c r="Y62" s="22">
        <v>94.1057017174413</v>
      </c>
      <c r="Z62" s="165">
        <v>1.50476440329314</v>
      </c>
      <c r="AA62" s="22">
        <v>94.2216537844916</v>
      </c>
      <c r="AB62" s="165">
        <v>0.43303613475609</v>
      </c>
      <c r="AC62" s="22">
        <v>94.904854776793</v>
      </c>
      <c r="AD62" s="165">
        <v>0.979702467303538</v>
      </c>
      <c r="AE62" s="22">
        <v>0.799153059351752</v>
      </c>
      <c r="AF62" s="165">
        <v>1.67633564596139</v>
      </c>
      <c r="AG62" s="22">
        <v>94.4056332207797</v>
      </c>
      <c r="AH62" s="165">
        <v>0.351264306596759</v>
      </c>
      <c r="AI62" s="22">
        <v>93.3244978902381</v>
      </c>
      <c r="AJ62" s="165">
        <v>1.59866022218323</v>
      </c>
      <c r="AK62" s="22">
        <v>94.234829757807</v>
      </c>
      <c r="AL62" s="165">
        <v>0.402588488594082</v>
      </c>
      <c r="AM62" s="22">
        <v>95.950925659804</v>
      </c>
      <c r="AN62" s="165">
        <v>0.82101803078034</v>
      </c>
      <c r="AO62" s="22">
        <v>2.62642776956591</v>
      </c>
      <c r="AP62" s="165">
        <v>1.84809142840838</v>
      </c>
      <c r="AQ62" s="22">
        <v>96.4181755460911</v>
      </c>
      <c r="AR62" s="165">
        <v>0.310742361621907</v>
      </c>
      <c r="AS62" s="22">
        <v>96.0893747099106</v>
      </c>
      <c r="AT62" s="165">
        <v>0.983276509962076</v>
      </c>
      <c r="AU62" s="22">
        <v>96.2786092408481</v>
      </c>
      <c r="AV62" s="165">
        <v>0.350197444883148</v>
      </c>
      <c r="AW62" s="22">
        <v>97.4261490119873</v>
      </c>
      <c r="AX62" s="165">
        <v>0.576504203571385</v>
      </c>
      <c r="AY62" s="22">
        <v>1.33677430207665</v>
      </c>
      <c r="AZ62" s="165">
        <v>1.11988337977166</v>
      </c>
      <c r="BA62" s="103"/>
      <c r="BB62" s="103"/>
      <c r="BC62" s="103"/>
      <c r="BD62" s="103"/>
      <c r="BE62" s="103"/>
      <c r="BF62" s="103"/>
      <c r="BG62" s="103"/>
      <c r="BH62" s="103"/>
      <c r="BI62" s="103"/>
      <c r="BJ62" s="103"/>
      <c r="BK62" s="103"/>
      <c r="BL62" s="103"/>
      <c r="BM62" s="103"/>
      <c r="BN62" s="103"/>
      <c r="BO62" s="103"/>
      <c r="BP62" s="103"/>
      <c r="BQ62" s="103"/>
      <c r="BR62" s="103"/>
      <c r="BS62" s="103"/>
      <c r="BT62" s="192"/>
    </row>
    <row customHeight="1" ht="13" r="63">
      <c r="A63" s="184" t="s">
        <v>357</v>
      </c>
      <c r="B63" s="157" t="n">
        <v>2</v>
      </c>
      <c r="C63" s="31">
        <v>78.2397337085074</v>
      </c>
      <c r="D63" s="166">
        <v>0.223907619600075</v>
      </c>
      <c r="E63" s="31">
        <v>79.361490695955</v>
      </c>
      <c r="F63" s="166">
        <v>0.59037255466788</v>
      </c>
      <c r="G63" s="31">
        <v>77.7551534781615</v>
      </c>
      <c r="H63" s="166">
        <v>0.280831923011098</v>
      </c>
      <c r="I63" s="31">
        <v>78.6930127545877</v>
      </c>
      <c r="J63" s="166">
        <v>0.337668939453143</v>
      </c>
      <c r="K63" s="31">
        <v>-0.668477941367237</v>
      </c>
      <c r="L63" s="166">
        <v>0.654922022618636</v>
      </c>
      <c r="M63" s="31">
        <v>82.3579220995652</v>
      </c>
      <c r="N63" s="166">
        <v>0.199804944051486</v>
      </c>
      <c r="O63" s="31">
        <v>82.2088201389085</v>
      </c>
      <c r="P63" s="166">
        <v>0.558205832044276</v>
      </c>
      <c r="Q63" s="31">
        <v>82.2076629397853</v>
      </c>
      <c r="R63" s="166">
        <v>0.2463473231118</v>
      </c>
      <c r="S63" s="31">
        <v>83.0208477752228</v>
      </c>
      <c r="T63" s="166">
        <v>0.302904507970402</v>
      </c>
      <c r="U63" s="31">
        <v>0.812027636314362</v>
      </c>
      <c r="V63" s="166">
        <v>0.623018618253054</v>
      </c>
      <c r="W63" s="31">
        <v>78.6153222254189</v>
      </c>
      <c r="X63" s="166">
        <v>0.200902797920627</v>
      </c>
      <c r="Y63" s="31">
        <v>80.8441133844508</v>
      </c>
      <c r="Z63" s="166">
        <v>0.589495219999685</v>
      </c>
      <c r="AA63" s="31">
        <v>78.1118670816748</v>
      </c>
      <c r="AB63" s="166">
        <v>0.258529717396688</v>
      </c>
      <c r="AC63" s="31">
        <v>78.8366161189907</v>
      </c>
      <c r="AD63" s="166">
        <v>0.318408375648616</v>
      </c>
      <c r="AE63" s="31">
        <v>-2.00749726546001</v>
      </c>
      <c r="AF63" s="166">
        <v>0.663258819619367</v>
      </c>
      <c r="AG63" s="31">
        <v>83.612577578335</v>
      </c>
      <c r="AH63" s="166">
        <v>0.187948380472879</v>
      </c>
      <c r="AI63" s="31">
        <v>84.4475641450509</v>
      </c>
      <c r="AJ63" s="166">
        <v>0.5396877436012</v>
      </c>
      <c r="AK63" s="31">
        <v>82.8730330847911</v>
      </c>
      <c r="AL63" s="166">
        <v>0.23837657196847</v>
      </c>
      <c r="AM63" s="31">
        <v>84.5170036363097</v>
      </c>
      <c r="AN63" s="166">
        <v>0.318292828095817</v>
      </c>
      <c r="AO63" s="31">
        <v>0.0694394912588515</v>
      </c>
      <c r="AP63" s="166">
        <v>0.626894629422444</v>
      </c>
      <c r="AQ63" s="31">
        <v>83.7723936375274</v>
      </c>
      <c r="AR63" s="166">
        <v>0.184453694372067</v>
      </c>
      <c r="AS63" s="31">
        <v>82.8618271667904</v>
      </c>
      <c r="AT63" s="166">
        <v>0.564721143871765</v>
      </c>
      <c r="AU63" s="31">
        <v>83.0340801650267</v>
      </c>
      <c r="AV63" s="166">
        <v>0.231845405506191</v>
      </c>
      <c r="AW63" s="31">
        <v>85.3324348433135</v>
      </c>
      <c r="AX63" s="166">
        <v>0.324870462731306</v>
      </c>
      <c r="AY63" s="31">
        <v>2.47060767652317</v>
      </c>
      <c r="AZ63" s="166">
        <v>0.652894251072315</v>
      </c>
      <c r="BA63" s="103"/>
      <c r="BB63" s="103"/>
      <c r="BC63" s="103"/>
      <c r="BD63" s="103"/>
      <c r="BE63" s="103"/>
      <c r="BF63" s="103"/>
      <c r="BG63" s="103"/>
      <c r="BH63" s="103"/>
      <c r="BI63" s="103"/>
      <c r="BJ63" s="103"/>
      <c r="BK63" s="103"/>
      <c r="BL63" s="103"/>
      <c r="BM63" s="103"/>
      <c r="BN63" s="103"/>
      <c r="BO63" s="103"/>
      <c r="BP63" s="103"/>
      <c r="BQ63" s="103"/>
      <c r="BR63" s="103"/>
      <c r="BS63" s="103"/>
      <c r="BT63" s="192"/>
    </row>
    <row customHeight="1" ht="13" r="64">
      <c r="A64" s="185" t="s">
        <v>358</v>
      </c>
      <c r="B64" s="158" t="n">
        <v>2</v>
      </c>
      <c r="C64" s="35">
        <v>79.2411181620001</v>
      </c>
      <c r="D64" s="167">
        <v>0.397574764771784</v>
      </c>
      <c r="E64" s="35">
        <v>82.7223750371029</v>
      </c>
      <c r="F64" s="167">
        <v>0.99313101986554</v>
      </c>
      <c r="G64" s="35">
        <v>78.5694221283334</v>
      </c>
      <c r="H64" s="167">
        <v>0.470702989921749</v>
      </c>
      <c r="I64" s="35">
        <v>79.6614123824205</v>
      </c>
      <c r="J64" s="167">
        <v>0.489033317539771</v>
      </c>
      <c r="K64" s="35">
        <v>-3.06096265468238</v>
      </c>
      <c r="L64" s="167">
        <v>1.02875835349174</v>
      </c>
      <c r="M64" s="35">
        <v>82.9892691356508</v>
      </c>
      <c r="N64" s="167">
        <v>0.346189761446419</v>
      </c>
      <c r="O64" s="35">
        <v>83.9780946240902</v>
      </c>
      <c r="P64" s="167">
        <v>0.976599304855371</v>
      </c>
      <c r="Q64" s="35">
        <v>82.3244071598955</v>
      </c>
      <c r="R64" s="167">
        <v>0.446462729468545</v>
      </c>
      <c r="S64" s="35">
        <v>83.9667941955898</v>
      </c>
      <c r="T64" s="167">
        <v>0.406471822929903</v>
      </c>
      <c r="U64" s="35">
        <v>-0.0113004285004251</v>
      </c>
      <c r="V64" s="167">
        <v>1.01647910692831</v>
      </c>
      <c r="W64" s="35">
        <v>76.4524550960087</v>
      </c>
      <c r="X64" s="167">
        <v>0.316526234213695</v>
      </c>
      <c r="Y64" s="35">
        <v>81.722283819728</v>
      </c>
      <c r="Z64" s="167">
        <v>0.936609365162128</v>
      </c>
      <c r="AA64" s="35">
        <v>76.4492022628698</v>
      </c>
      <c r="AB64" s="167">
        <v>0.403143133077006</v>
      </c>
      <c r="AC64" s="35">
        <v>75.3187038719593</v>
      </c>
      <c r="AD64" s="167">
        <v>0.485747773831342</v>
      </c>
      <c r="AE64" s="35">
        <v>-6.40357994776871</v>
      </c>
      <c r="AF64" s="167">
        <v>1.01763017882857</v>
      </c>
      <c r="AG64" s="35">
        <v>85.4587922360489</v>
      </c>
      <c r="AH64" s="167">
        <v>0.287456874500074</v>
      </c>
      <c r="AI64" s="35">
        <v>88.3085441535581</v>
      </c>
      <c r="AJ64" s="167">
        <v>0.710626032998055</v>
      </c>
      <c r="AK64" s="35">
        <v>85.0310929944326</v>
      </c>
      <c r="AL64" s="167">
        <v>0.356408182290468</v>
      </c>
      <c r="AM64" s="35">
        <v>85.4646515422424</v>
      </c>
      <c r="AN64" s="167">
        <v>0.384685839297741</v>
      </c>
      <c r="AO64" s="35">
        <v>-2.84389261131565</v>
      </c>
      <c r="AP64" s="167">
        <v>0.772973618791137</v>
      </c>
      <c r="AQ64" s="35">
        <v>83.7730421959716</v>
      </c>
      <c r="AR64" s="167">
        <v>0.274124513121758</v>
      </c>
      <c r="AS64" s="35">
        <v>84.5539604203867</v>
      </c>
      <c r="AT64" s="167">
        <v>0.907760275187109</v>
      </c>
      <c r="AU64" s="35">
        <v>82.650578688338</v>
      </c>
      <c r="AV64" s="167">
        <v>0.357496337672436</v>
      </c>
      <c r="AW64" s="35">
        <v>85.0731320845583</v>
      </c>
      <c r="AX64" s="167">
        <v>0.388678441783676</v>
      </c>
      <c r="AY64" s="35">
        <v>0.519171664171644</v>
      </c>
      <c r="AZ64" s="167">
        <v>0.958442579227146</v>
      </c>
      <c r="BA64" s="103"/>
      <c r="BB64" s="103"/>
      <c r="BC64" s="103"/>
      <c r="BD64" s="103"/>
      <c r="BE64" s="103"/>
      <c r="BF64" s="103"/>
      <c r="BG64" s="103"/>
      <c r="BH64" s="103"/>
      <c r="BI64" s="103"/>
      <c r="BJ64" s="103"/>
      <c r="BK64" s="103"/>
      <c r="BL64" s="103"/>
      <c r="BM64" s="103"/>
      <c r="BN64" s="103"/>
      <c r="BO64" s="103"/>
      <c r="BP64" s="103"/>
      <c r="BQ64" s="103"/>
      <c r="BR64" s="103"/>
      <c r="BS64" s="103"/>
      <c r="BT64" s="192"/>
    </row>
    <row customHeight="1" ht="13" r="65">
      <c r="A65" s="186" t="s">
        <v>359</v>
      </c>
      <c r="B65" s="159" t="n">
        <v>2</v>
      </c>
      <c r="C65" s="40">
        <v>80.5140331879336</v>
      </c>
      <c r="D65" s="168">
        <v>0.151297474329622</v>
      </c>
      <c r="E65" s="40">
        <v>80.2771759906271</v>
      </c>
      <c r="F65" s="168">
        <v>0.418254280210236</v>
      </c>
      <c r="G65" s="40">
        <v>80.2075590106432</v>
      </c>
      <c r="H65" s="168">
        <v>0.189335634315827</v>
      </c>
      <c r="I65" s="40">
        <v>81.4734290068461</v>
      </c>
      <c r="J65" s="168">
        <v>0.236000026276792</v>
      </c>
      <c r="K65" s="40">
        <v>1.19625301621905</v>
      </c>
      <c r="L65" s="168">
        <v>0.465225917552172</v>
      </c>
      <c r="M65" s="40">
        <v>84.9304781923811</v>
      </c>
      <c r="N65" s="168">
        <v>0.132724976129821</v>
      </c>
      <c r="O65" s="40">
        <v>84.3160942601109</v>
      </c>
      <c r="P65" s="168">
        <v>0.390048858005106</v>
      </c>
      <c r="Q65" s="40">
        <v>84.7744909186476</v>
      </c>
      <c r="R65" s="168">
        <v>0.163863267341551</v>
      </c>
      <c r="S65" s="40">
        <v>85.8329041162182</v>
      </c>
      <c r="T65" s="168">
        <v>0.209805643504529</v>
      </c>
      <c r="U65" s="40">
        <v>1.51680985610727</v>
      </c>
      <c r="V65" s="168">
        <v>0.437702282626993</v>
      </c>
      <c r="W65" s="40">
        <v>81.9475246532001</v>
      </c>
      <c r="X65" s="168">
        <v>0.13449359704583</v>
      </c>
      <c r="Y65" s="40">
        <v>83.6522555968455</v>
      </c>
      <c r="Z65" s="168">
        <v>0.397674373183538</v>
      </c>
      <c r="AA65" s="40">
        <v>81.4965738990828</v>
      </c>
      <c r="AB65" s="168">
        <v>0.172630862985889</v>
      </c>
      <c r="AC65" s="40">
        <v>82.3668525333587</v>
      </c>
      <c r="AD65" s="168">
        <v>0.218607023919916</v>
      </c>
      <c r="AE65" s="40">
        <v>-1.28540306348685</v>
      </c>
      <c r="AF65" s="168">
        <v>0.448980557382224</v>
      </c>
      <c r="AG65" s="40">
        <v>86.2933765478808</v>
      </c>
      <c r="AH65" s="168">
        <v>0.123239162339265</v>
      </c>
      <c r="AI65" s="40">
        <v>86.5933799525724</v>
      </c>
      <c r="AJ65" s="168">
        <v>0.364890861789309</v>
      </c>
      <c r="AK65" s="40">
        <v>85.8774974986082</v>
      </c>
      <c r="AL65" s="168">
        <v>0.156381802540066</v>
      </c>
      <c r="AM65" s="40">
        <v>86.9999414199229</v>
      </c>
      <c r="AN65" s="168">
        <v>0.213090376939526</v>
      </c>
      <c r="AO65" s="40">
        <v>0.406561467350511</v>
      </c>
      <c r="AP65" s="168">
        <v>0.419518086758273</v>
      </c>
      <c r="AQ65" s="40">
        <v>86.4889223563708</v>
      </c>
      <c r="AR65" s="168">
        <v>0.120271306042167</v>
      </c>
      <c r="AS65" s="40">
        <v>85.4719800294141</v>
      </c>
      <c r="AT65" s="168">
        <v>0.378375212230984</v>
      </c>
      <c r="AU65" s="40">
        <v>85.9941250100303</v>
      </c>
      <c r="AV65" s="168">
        <v>0.152001082054656</v>
      </c>
      <c r="AW65" s="40">
        <v>87.7442810386462</v>
      </c>
      <c r="AX65" s="168">
        <v>0.215481647146288</v>
      </c>
      <c r="AY65" s="40">
        <v>2.27230100923209</v>
      </c>
      <c r="AZ65" s="168">
        <v>0.434490017669648</v>
      </c>
      <c r="BA65" s="103"/>
      <c r="BB65" s="103"/>
      <c r="BC65" s="103"/>
      <c r="BD65" s="103"/>
      <c r="BE65" s="103"/>
      <c r="BF65" s="103"/>
      <c r="BG65" s="103"/>
      <c r="BH65" s="103"/>
      <c r="BI65" s="103"/>
      <c r="BJ65" s="103"/>
      <c r="BK65" s="103"/>
      <c r="BL65" s="103"/>
      <c r="BM65" s="103"/>
      <c r="BN65" s="103"/>
      <c r="BO65" s="103"/>
      <c r="BP65" s="103"/>
      <c r="BQ65" s="103"/>
      <c r="BR65" s="103"/>
      <c r="BS65" s="103"/>
      <c r="BT65" s="192"/>
    </row>
    <row customHeight="1" ht="13" r="66">
      <c r="A66" s="181" t="s">
        <v>360</v>
      </c>
      <c r="B66" s="156" t="n">
        <v>2</v>
      </c>
      <c r="C66" s="22">
        <v>78.1812332301439</v>
      </c>
      <c r="D66" s="165">
        <v>1.83584209916417</v>
      </c>
      <c r="E66" s="22">
        <v>80.1879615048933</v>
      </c>
      <c r="F66" s="165">
        <v>2.78482390007948</v>
      </c>
      <c r="G66" s="22">
        <v>77.7574723289872</v>
      </c>
      <c r="H66" s="165">
        <v>2.36675960552756</v>
      </c>
      <c r="I66" s="22">
        <v>78.8310296788202</v>
      </c>
      <c r="J66" s="165">
        <v>2.67695803410071</v>
      </c>
      <c r="K66" s="22">
        <v>-1.35693182607314</v>
      </c>
      <c r="L66" s="165">
        <v>3.28608413790708</v>
      </c>
      <c r="M66" s="22">
        <v>87.722775923447</v>
      </c>
      <c r="N66" s="165">
        <v>1.44517329704108</v>
      </c>
      <c r="O66" s="22">
        <v>88.110554032583</v>
      </c>
      <c r="P66" s="165">
        <v>2.8109371537799</v>
      </c>
      <c r="Q66" s="22">
        <v>87.0641657789336</v>
      </c>
      <c r="R66" s="165">
        <v>1.71741427557875</v>
      </c>
      <c r="S66" s="22">
        <v>89.7246861594518</v>
      </c>
      <c r="T66" s="165">
        <v>2.30829849678413</v>
      </c>
      <c r="U66" s="22">
        <v>1.61413212686877</v>
      </c>
      <c r="V66" s="165">
        <v>3.54857967684384</v>
      </c>
      <c r="W66" s="22">
        <v>85.7910061102874</v>
      </c>
      <c r="X66" s="165">
        <v>1.65440886091995</v>
      </c>
      <c r="Y66" s="22">
        <v>89.7984951938899</v>
      </c>
      <c r="Z66" s="165">
        <v>2.66586252836394</v>
      </c>
      <c r="AA66" s="22">
        <v>84.3966062857366</v>
      </c>
      <c r="AB66" s="165">
        <v>1.96966007301292</v>
      </c>
      <c r="AC66" s="22">
        <v>87.6199439450097</v>
      </c>
      <c r="AD66" s="165">
        <v>2.78175776523257</v>
      </c>
      <c r="AE66" s="22">
        <v>-2.17855124888021</v>
      </c>
      <c r="AF66" s="165">
        <v>3.95309969131206</v>
      </c>
      <c r="AG66" s="22">
        <v>84.4528230686693</v>
      </c>
      <c r="AH66" s="165">
        <v>1.71940288173858</v>
      </c>
      <c r="AI66" s="22">
        <v>84.8045470753341</v>
      </c>
      <c r="AJ66" s="165">
        <v>4.06209966251586</v>
      </c>
      <c r="AK66" s="22">
        <v>84.0148184598161</v>
      </c>
      <c r="AL66" s="165">
        <v>1.82379817874422</v>
      </c>
      <c r="AM66" s="22">
        <v>87.4781266692555</v>
      </c>
      <c r="AN66" s="165">
        <v>2.40101556063945</v>
      </c>
      <c r="AO66" s="22">
        <v>2.67357959392143</v>
      </c>
      <c r="AP66" s="165">
        <v>4.74853799005146</v>
      </c>
      <c r="AQ66" s="22">
        <v>78.1244783296733</v>
      </c>
      <c r="AR66" s="165">
        <v>2.27034540319637</v>
      </c>
      <c r="AS66" s="22">
        <v>75.3442693469377</v>
      </c>
      <c r="AT66" s="165">
        <v>5.67786774931031</v>
      </c>
      <c r="AU66" s="22">
        <v>77.4191368720946</v>
      </c>
      <c r="AV66" s="165">
        <v>2.43548274003864</v>
      </c>
      <c r="AW66" s="22">
        <v>83.1371475977955</v>
      </c>
      <c r="AX66" s="165">
        <v>2.82646784251293</v>
      </c>
      <c r="AY66" s="22">
        <v>7.79287825085785</v>
      </c>
      <c r="AZ66" s="165">
        <v>6.06940194356069</v>
      </c>
      <c r="BA66" s="103"/>
      <c r="BB66" s="103"/>
      <c r="BC66" s="103"/>
      <c r="BD66" s="103"/>
      <c r="BE66" s="103"/>
      <c r="BF66" s="103"/>
      <c r="BG66" s="103"/>
      <c r="BH66" s="103"/>
      <c r="BI66" s="103"/>
      <c r="BJ66" s="103"/>
      <c r="BK66" s="103"/>
      <c r="BL66" s="103"/>
      <c r="BM66" s="103"/>
      <c r="BN66" s="103"/>
      <c r="BO66" s="103"/>
      <c r="BP66" s="103"/>
      <c r="BQ66" s="103"/>
      <c r="BR66" s="103"/>
      <c r="BS66" s="103"/>
      <c r="BT66" s="192"/>
    </row>
    <row customHeight="1" ht="13" r="67">
      <c r="A67" s="181" t="s">
        <v>361</v>
      </c>
      <c r="B67" s="156" t="n">
        <v>2</v>
      </c>
      <c r="C67" s="22">
        <v>79.960441991672</v>
      </c>
      <c r="D67" s="165">
        <v>2.32950195814536</v>
      </c>
      <c r="E67" s="22">
        <v>84.4718205636322</v>
      </c>
      <c r="F67" s="165">
        <v>3.29849774212033</v>
      </c>
      <c r="G67" s="22">
        <v>81.4113134545427</v>
      </c>
      <c r="H67" s="165">
        <v>2.48738897252923</v>
      </c>
      <c r="I67" s="22">
        <v>74.9008948498665</v>
      </c>
      <c r="J67" s="165">
        <v>3.91036368585401</v>
      </c>
      <c r="K67" s="22">
        <v>-9.57092571376579</v>
      </c>
      <c r="L67" s="165">
        <v>4.32190850245672</v>
      </c>
      <c r="M67" s="22">
        <v>80.2626761873983</v>
      </c>
      <c r="N67" s="165">
        <v>2.514398757602</v>
      </c>
      <c r="O67" s="22">
        <v>72.79097749835</v>
      </c>
      <c r="P67" s="165">
        <v>4.26911672333415</v>
      </c>
      <c r="Q67" s="22">
        <v>82.3384563048002</v>
      </c>
      <c r="R67" s="165">
        <v>2.75275236258022</v>
      </c>
      <c r="S67" s="22">
        <v>80.7337771879536</v>
      </c>
      <c r="T67" s="165">
        <v>4.14128122303913</v>
      </c>
      <c r="U67" s="22">
        <v>7.9427996896036</v>
      </c>
      <c r="V67" s="165">
        <v>6.24815332165202</v>
      </c>
      <c r="W67" s="22">
        <v>74.6679006668976</v>
      </c>
      <c r="X67" s="165">
        <v>1.96365643556423</v>
      </c>
      <c r="Y67" s="22">
        <v>78.9328741778869</v>
      </c>
      <c r="Z67" s="165">
        <v>4.37276023886063</v>
      </c>
      <c r="AA67" s="22">
        <v>74.312698699279</v>
      </c>
      <c r="AB67" s="165">
        <v>2.55043930165617</v>
      </c>
      <c r="AC67" s="22">
        <v>72.6510084227049</v>
      </c>
      <c r="AD67" s="165">
        <v>3.36494005180333</v>
      </c>
      <c r="AE67" s="22">
        <v>-6.28186575518197</v>
      </c>
      <c r="AF67" s="165">
        <v>5.34389120137071</v>
      </c>
      <c r="AG67" s="22">
        <v>82.3982251824526</v>
      </c>
      <c r="AH67" s="165">
        <v>1.52419498596008</v>
      </c>
      <c r="AI67" s="22">
        <v>86.330665185265</v>
      </c>
      <c r="AJ67" s="165">
        <v>3.45119622888419</v>
      </c>
      <c r="AK67" s="22">
        <v>80.6301661211878</v>
      </c>
      <c r="AL67" s="165">
        <v>1.66168781620116</v>
      </c>
      <c r="AM67" s="22">
        <v>83.2251883685379</v>
      </c>
      <c r="AN67" s="165">
        <v>2.56959859658921</v>
      </c>
      <c r="AO67" s="22">
        <v>-3.10547681672709</v>
      </c>
      <c r="AP67" s="165">
        <v>3.90586435335762</v>
      </c>
      <c r="AQ67" s="22">
        <v>82.7213459027863</v>
      </c>
      <c r="AR67" s="165">
        <v>1.75558710510422</v>
      </c>
      <c r="AS67" s="22">
        <v>84.2590989764608</v>
      </c>
      <c r="AT67" s="165">
        <v>3.3640471329867</v>
      </c>
      <c r="AU67" s="22">
        <v>82.3830427090023</v>
      </c>
      <c r="AV67" s="165">
        <v>2.01730720644227</v>
      </c>
      <c r="AW67" s="22">
        <v>82.7003503835291</v>
      </c>
      <c r="AX67" s="165">
        <v>2.62972345134937</v>
      </c>
      <c r="AY67" s="22">
        <v>-1.55874859293178</v>
      </c>
      <c r="AZ67" s="165">
        <v>3.69573218963719</v>
      </c>
      <c r="BA67" s="103"/>
      <c r="BB67" s="103"/>
      <c r="BC67" s="103"/>
      <c r="BD67" s="103"/>
      <c r="BE67" s="103"/>
      <c r="BF67" s="103"/>
      <c r="BG67" s="103"/>
      <c r="BH67" s="103"/>
      <c r="BI67" s="103"/>
      <c r="BJ67" s="103"/>
      <c r="BK67" s="103"/>
      <c r="BL67" s="103"/>
      <c r="BM67" s="103"/>
      <c r="BN67" s="103"/>
      <c r="BO67" s="103"/>
      <c r="BP67" s="103"/>
      <c r="BQ67" s="103"/>
      <c r="BR67" s="103"/>
      <c r="BS67" s="103"/>
      <c r="BT67" s="192"/>
    </row>
    <row customHeight="1" ht="13" r="68">
      <c r="A68" s="181" t="s">
        <v>362</v>
      </c>
      <c r="B68" s="156" t="n">
        <v>2</v>
      </c>
      <c r="C68" s="22">
        <v>71.9116858822996</v>
      </c>
      <c r="D68" s="165">
        <v>2.13397003236486</v>
      </c>
      <c r="E68" s="22">
        <v>65.8092758715336</v>
      </c>
      <c r="F68" s="165">
        <v>4.62044880417912</v>
      </c>
      <c r="G68" s="22">
        <v>72.7105828944283</v>
      </c>
      <c r="H68" s="165">
        <v>2.14849074910317</v>
      </c>
      <c r="I68" s="22">
        <v>71.9947479018205</v>
      </c>
      <c r="J68" s="165">
        <v>3.41167305927875</v>
      </c>
      <c r="K68" s="22">
        <v>6.1854720302869</v>
      </c>
      <c r="L68" s="165">
        <v>5.44845624165198</v>
      </c>
      <c r="M68" s="22">
        <v>79.0612757463174</v>
      </c>
      <c r="N68" s="165">
        <v>1.44831588975609</v>
      </c>
      <c r="O68" s="22">
        <v>72.9799273280502</v>
      </c>
      <c r="P68" s="165">
        <v>3.56107860195637</v>
      </c>
      <c r="Q68" s="22">
        <v>76.7955991028598</v>
      </c>
      <c r="R68" s="165">
        <v>1.93394506750217</v>
      </c>
      <c r="S68" s="22">
        <v>84.0040269943912</v>
      </c>
      <c r="T68" s="165">
        <v>2.11785662558966</v>
      </c>
      <c r="U68" s="22">
        <v>11.024099666341</v>
      </c>
      <c r="V68" s="165">
        <v>3.98599491624166</v>
      </c>
      <c r="W68" s="22">
        <v>87.7974202468905</v>
      </c>
      <c r="X68" s="165">
        <v>1.39795212762952</v>
      </c>
      <c r="Y68" s="22">
        <v>95.369090281733</v>
      </c>
      <c r="Z68" s="165">
        <v>1.71808948207486</v>
      </c>
      <c r="AA68" s="22">
        <v>87.1112801081999</v>
      </c>
      <c r="AB68" s="165">
        <v>1.70784763808531</v>
      </c>
      <c r="AC68" s="22">
        <v>86.4246708408519</v>
      </c>
      <c r="AD68" s="165">
        <v>2.19084172906482</v>
      </c>
      <c r="AE68" s="22">
        <v>-8.94441944088108</v>
      </c>
      <c r="AF68" s="165">
        <v>2.8714472824703</v>
      </c>
      <c r="AG68" s="22">
        <v>84.2185911801804</v>
      </c>
      <c r="AH68" s="165">
        <v>1.08966717815517</v>
      </c>
      <c r="AI68" s="22">
        <v>90.2167982594915</v>
      </c>
      <c r="AJ68" s="165">
        <v>2.23695589290681</v>
      </c>
      <c r="AK68" s="22">
        <v>82.3968590047587</v>
      </c>
      <c r="AL68" s="165">
        <v>1.62385201216223</v>
      </c>
      <c r="AM68" s="22">
        <v>84.580372680421</v>
      </c>
      <c r="AN68" s="165">
        <v>2.20262461690656</v>
      </c>
      <c r="AO68" s="22">
        <v>-5.63642557907052</v>
      </c>
      <c r="AP68" s="165">
        <v>3.16526929985286</v>
      </c>
      <c r="AQ68" s="22">
        <v>80.4298412238412</v>
      </c>
      <c r="AR68" s="165">
        <v>1.22300362350528</v>
      </c>
      <c r="AS68" s="22">
        <v>87.3706516376757</v>
      </c>
      <c r="AT68" s="165">
        <v>2.77995989919888</v>
      </c>
      <c r="AU68" s="22">
        <v>76.8121655403375</v>
      </c>
      <c r="AV68" s="165">
        <v>1.94262729375403</v>
      </c>
      <c r="AW68" s="22">
        <v>83.5159722258703</v>
      </c>
      <c r="AX68" s="165">
        <v>1.81757385470047</v>
      </c>
      <c r="AY68" s="22">
        <v>-3.85467941180542</v>
      </c>
      <c r="AZ68" s="165">
        <v>3.06948398032954</v>
      </c>
      <c r="BA68" s="103"/>
      <c r="BB68" s="103"/>
      <c r="BC68" s="103"/>
      <c r="BD68" s="103"/>
      <c r="BE68" s="103"/>
      <c r="BF68" s="103"/>
      <c r="BG68" s="103"/>
      <c r="BH68" s="103"/>
      <c r="BI68" s="103"/>
      <c r="BJ68" s="103"/>
      <c r="BK68" s="103"/>
      <c r="BL68" s="103"/>
      <c r="BM68" s="103"/>
      <c r="BN68" s="103"/>
      <c r="BO68" s="103"/>
      <c r="BP68" s="103"/>
      <c r="BQ68" s="103"/>
      <c r="BR68" s="103"/>
      <c r="BS68" s="103"/>
      <c r="BT68" s="192"/>
    </row>
    <row customHeight="1" ht="13" r="69">
      <c r="A69" s="187" t="s">
        <v>363</v>
      </c>
      <c r="B69" s="171" t="n">
        <v>2</v>
      </c>
      <c r="C69" s="172">
        <v>85.0604829881252</v>
      </c>
      <c r="D69" s="173">
        <v>1.64641389763144</v>
      </c>
      <c r="E69" s="172">
        <v>91.0380338700543</v>
      </c>
      <c r="F69" s="173">
        <v>2.2116612241599</v>
      </c>
      <c r="G69" s="172">
        <v>84.2808586975428</v>
      </c>
      <c r="H69" s="173">
        <v>2.26563457125749</v>
      </c>
      <c r="I69" s="172">
        <v>83.4556393315435</v>
      </c>
      <c r="J69" s="173">
        <v>2.77784347427324</v>
      </c>
      <c r="K69" s="172">
        <v>-7.58239453851084</v>
      </c>
      <c r="L69" s="173">
        <v>3.83790836381933</v>
      </c>
      <c r="M69" s="172">
        <v>81.4240465753147</v>
      </c>
      <c r="N69" s="173">
        <v>1.2638203752305</v>
      </c>
      <c r="O69" s="172">
        <v>86.2034240727934</v>
      </c>
      <c r="P69" s="173">
        <v>3.08711005526524</v>
      </c>
      <c r="Q69" s="172">
        <v>80.3687717073323</v>
      </c>
      <c r="R69" s="173">
        <v>1.93475348563958</v>
      </c>
      <c r="S69" s="172">
        <v>81.31586602177</v>
      </c>
      <c r="T69" s="173">
        <v>2.61048412831631</v>
      </c>
      <c r="U69" s="172">
        <v>-4.88755805102335</v>
      </c>
      <c r="V69" s="173">
        <v>4.46164818443561</v>
      </c>
      <c r="W69" s="172">
        <v>87.9899956379449</v>
      </c>
      <c r="X69" s="173">
        <v>1.38109473269361</v>
      </c>
      <c r="Y69" s="172">
        <v>90.0944396678505</v>
      </c>
      <c r="Z69" s="173">
        <v>2.54611924701555</v>
      </c>
      <c r="AA69" s="172">
        <v>87.5624932583326</v>
      </c>
      <c r="AB69" s="173">
        <v>1.82626631869641</v>
      </c>
      <c r="AC69" s="172">
        <v>88.2201492570002</v>
      </c>
      <c r="AD69" s="173">
        <v>2.25585915181861</v>
      </c>
      <c r="AE69" s="172">
        <v>-1.87429041085031</v>
      </c>
      <c r="AF69" s="173">
        <v>3.15130845135144</v>
      </c>
      <c r="AG69" s="172">
        <v>86.2358572313882</v>
      </c>
      <c r="AH69" s="173">
        <v>1.53291293267211</v>
      </c>
      <c r="AI69" s="172">
        <v>86.455522754598</v>
      </c>
      <c r="AJ69" s="173">
        <v>3.01690934230469</v>
      </c>
      <c r="AK69" s="172">
        <v>86.8507491915124</v>
      </c>
      <c r="AL69" s="173">
        <v>2.1901766719678</v>
      </c>
      <c r="AM69" s="172">
        <v>85.1098596715337</v>
      </c>
      <c r="AN69" s="173">
        <v>2.32735641198153</v>
      </c>
      <c r="AO69" s="172">
        <v>-1.34566308306427</v>
      </c>
      <c r="AP69" s="173">
        <v>3.54684771228735</v>
      </c>
      <c r="AQ69" s="172">
        <v>85.143386578857</v>
      </c>
      <c r="AR69" s="173">
        <v>1.58849534721897</v>
      </c>
      <c r="AS69" s="172">
        <v>86.0961659985117</v>
      </c>
      <c r="AT69" s="173">
        <v>2.68721076063913</v>
      </c>
      <c r="AU69" s="172">
        <v>83.7412755678645</v>
      </c>
      <c r="AV69" s="173">
        <v>2.3196201271188</v>
      </c>
      <c r="AW69" s="172">
        <v>87.4306907614759</v>
      </c>
      <c r="AX69" s="173">
        <v>2.094644587538</v>
      </c>
      <c r="AY69" s="172">
        <v>1.33452476296422</v>
      </c>
      <c r="AZ69" s="173">
        <v>3.24766305191353</v>
      </c>
      <c r="BA69" s="174"/>
      <c r="BB69" s="174"/>
      <c r="BC69" s="174"/>
      <c r="BD69" s="174"/>
      <c r="BE69" s="174"/>
      <c r="BF69" s="174"/>
      <c r="BG69" s="174"/>
      <c r="BH69" s="174"/>
      <c r="BI69" s="174"/>
      <c r="BJ69" s="174"/>
      <c r="BK69" s="174"/>
      <c r="BL69" s="174"/>
      <c r="BM69" s="174"/>
      <c r="BN69" s="174"/>
      <c r="BO69" s="174"/>
      <c r="BP69" s="174"/>
      <c r="BQ69" s="174"/>
      <c r="BR69" s="174"/>
      <c r="BS69" s="174"/>
      <c r="BT69" s="197"/>
    </row>
    <row customHeight="1" ht="13" r="70">
      <c r="A70" s="181"/>
      <c r="B70" s="160"/>
      <c r="C70" s="22" t="inlineStr">
        <is>
          <t>b.meanpct.d_tt4g64aagree</t>
        </is>
      </c>
      <c r="D70" s="165" t="inlineStr">
        <is>
          <t>se.meanpct.d_tt4g64aagree</t>
        </is>
      </c>
      <c r="E70" s="22" t="inlineStr">
        <is>
          <t>b.meanpct.d_tt4g64aagree..age..1 under_age30</t>
        </is>
      </c>
      <c r="F70" s="165" t="inlineStr">
        <is>
          <t>se.meanpct.d_tt4g64aagree..age..1 under_age30</t>
        </is>
      </c>
      <c r="G70" s="22" t="inlineStr">
        <is>
          <t>b.meanpct.d_tt4g64aagree..age..2 from30_to_49</t>
        </is>
      </c>
      <c r="H70" s="165" t="inlineStr">
        <is>
          <t>se.meanpct.d_tt4g64aagree..age..2 from30_to_49</t>
        </is>
      </c>
      <c r="I70" s="22" t="inlineStr">
        <is>
          <t>b.meanpct.d_tt4g64aagree..age..3 over_age50</t>
        </is>
      </c>
      <c r="J70" s="165" t="inlineStr">
        <is>
          <t>se.meanpct.d_tt4g64aagree..age..3 over_age50</t>
        </is>
      </c>
      <c r="K70" s="22" t="inlineStr">
        <is>
          <t>b.meanpct.d_tt4g64aagree..age..(3 over_age50-1 under_age30)</t>
        </is>
      </c>
      <c r="L70" s="165" t="inlineStr">
        <is>
          <t>se.meanpct.d_tt4g64aagree..age..(3 over_age50-1 under_age30)</t>
        </is>
      </c>
      <c r="M70" s="22" t="inlineStr">
        <is>
          <t>b.meanpct.d_tt4g64gagree</t>
        </is>
      </c>
      <c r="N70" s="165" t="inlineStr">
        <is>
          <t>se.meanpct.d_tt4g64gagree</t>
        </is>
      </c>
      <c r="O70" s="22" t="inlineStr">
        <is>
          <t>b.meanpct.d_tt4g64gagree..age..1 under_age30</t>
        </is>
      </c>
      <c r="P70" s="165" t="inlineStr">
        <is>
          <t>se.meanpct.d_tt4g64gagree..age..1 under_age30</t>
        </is>
      </c>
      <c r="Q70" s="22" t="inlineStr">
        <is>
          <t>b.meanpct.d_tt4g64gagree..age..2 from30_to_49</t>
        </is>
      </c>
      <c r="R70" s="165" t="inlineStr">
        <is>
          <t>se.meanpct.d_tt4g64gagree..age..2 from30_to_49</t>
        </is>
      </c>
      <c r="S70" s="22" t="inlineStr">
        <is>
          <t>b.meanpct.d_tt4g64gagree..age..3 over_age50</t>
        </is>
      </c>
      <c r="T70" s="165" t="inlineStr">
        <is>
          <t>se.meanpct.d_tt4g64gagree..age..3 over_age50</t>
        </is>
      </c>
      <c r="U70" s="22" t="inlineStr">
        <is>
          <t>b.meanpct.d_tt4g64gagree..age..(3 over_age50-1 under_age30)</t>
        </is>
      </c>
      <c r="V70" s="165" t="inlineStr">
        <is>
          <t>se.meanpct.d_tt4g64gagree..age..(3 over_age50-1 under_age30)</t>
        </is>
      </c>
      <c r="W70" s="22" t="inlineStr">
        <is>
          <t>b.meanpct.d_tt4g64iagree</t>
        </is>
      </c>
      <c r="X70" s="165" t="inlineStr">
        <is>
          <t>se.meanpct.d_tt4g64iagree</t>
        </is>
      </c>
      <c r="Y70" s="22" t="inlineStr">
        <is>
          <t>b.meanpct.d_tt4g64iagree..age..1 under_age30</t>
        </is>
      </c>
      <c r="Z70" s="165" t="inlineStr">
        <is>
          <t>se.meanpct.d_tt4g64iagree..age..1 under_age30</t>
        </is>
      </c>
      <c r="AA70" s="22" t="inlineStr">
        <is>
          <t>b.meanpct.d_tt4g64iagree..age..2 from30_to_49</t>
        </is>
      </c>
      <c r="AB70" s="165" t="inlineStr">
        <is>
          <t>se.meanpct.d_tt4g64iagree..age..2 from30_to_49</t>
        </is>
      </c>
      <c r="AC70" s="22" t="inlineStr">
        <is>
          <t>b.meanpct.d_tt4g64iagree..age..3 over_age50</t>
        </is>
      </c>
      <c r="AD70" s="165" t="inlineStr">
        <is>
          <t>se.meanpct.d_tt4g64iagree..age..3 over_age50</t>
        </is>
      </c>
      <c r="AE70" s="22" t="inlineStr">
        <is>
          <t>b.meanpct.d_tt4g64iagree..age..(3 over_age50-1 under_age30)</t>
        </is>
      </c>
      <c r="AF70" s="165" t="inlineStr">
        <is>
          <t>se.meanpct.d_tt4g64iagree..age..(3 over_age50-1 under_age30)</t>
        </is>
      </c>
      <c r="AG70" s="22" t="inlineStr">
        <is>
          <t>b.meanpct.d_tt4g64jagree</t>
        </is>
      </c>
      <c r="AH70" s="165" t="inlineStr">
        <is>
          <t>se.meanpct.d_tt4g64jagree</t>
        </is>
      </c>
      <c r="AI70" s="22" t="inlineStr">
        <is>
          <t>b.meanpct.d_tt4g64jagree..age..1 under_age30</t>
        </is>
      </c>
      <c r="AJ70" s="165" t="inlineStr">
        <is>
          <t>se.meanpct.d_tt4g64jagree..age..1 under_age30</t>
        </is>
      </c>
      <c r="AK70" s="22" t="inlineStr">
        <is>
          <t>b.meanpct.d_tt4g64jagree..age..2 from30_to_49</t>
        </is>
      </c>
      <c r="AL70" s="165" t="inlineStr">
        <is>
          <t>se.meanpct.d_tt4g64jagree..age..2 from30_to_49</t>
        </is>
      </c>
      <c r="AM70" s="22" t="inlineStr">
        <is>
          <t>b.meanpct.d_tt4g64jagree..age..3 over_age50</t>
        </is>
      </c>
      <c r="AN70" s="165" t="inlineStr">
        <is>
          <t>se.meanpct.d_tt4g64jagree..age..3 over_age50</t>
        </is>
      </c>
      <c r="AO70" s="22" t="inlineStr">
        <is>
          <t>b.meanpct.d_tt4g64jagree..age..(3 over_age50-1 under_age30)</t>
        </is>
      </c>
      <c r="AP70" s="165" t="inlineStr">
        <is>
          <t>se.meanpct.d_tt4g64jagree..age..(3 over_age50-1 under_age30)</t>
        </is>
      </c>
      <c r="AQ70" s="22" t="inlineStr">
        <is>
          <t>b.meanpct.d_tt4g64kagree</t>
        </is>
      </c>
      <c r="AR70" s="165" t="inlineStr">
        <is>
          <t>se.meanpct.d_tt4g64kagree</t>
        </is>
      </c>
      <c r="AS70" s="22" t="inlineStr">
        <is>
          <t>b.meanpct.d_tt4g64kagree..age..1 under_age30</t>
        </is>
      </c>
      <c r="AT70" s="165" t="inlineStr">
        <is>
          <t>se.meanpct.d_tt4g64kagree..age..1 under_age30</t>
        </is>
      </c>
      <c r="AU70" s="22" t="inlineStr">
        <is>
          <t>b.meanpct.d_tt4g64kagree..age..2 from30_to_49</t>
        </is>
      </c>
      <c r="AV70" s="165" t="inlineStr">
        <is>
          <t>se.meanpct.d_tt4g64kagree..age..2 from30_to_49</t>
        </is>
      </c>
      <c r="AW70" s="22" t="inlineStr">
        <is>
          <t>b.meanpct.d_tt4g64kagree..age..3 over_age50</t>
        </is>
      </c>
      <c r="AX70" s="165" t="inlineStr">
        <is>
          <t>se.meanpct.d_tt4g64kagree..age..3 over_age50</t>
        </is>
      </c>
      <c r="AY70" s="22" t="inlineStr">
        <is>
          <t>b.meanpct.d_tt4g64kagree..age..(3 over_age50-1 under_age30)</t>
        </is>
      </c>
      <c r="AZ70" s="165" t="inlineStr">
        <is>
          <t>se.meanpct.d_tt4g64kagree..age..(3 over_age50-1 under_age30)</t>
        </is>
      </c>
      <c r="BA70" s="22" t="inlineStr">
        <is>
          <t>b.(meanpct.d_tt4g64aagree_isc1)-(meanpct.d_tt4g64aagree_isc2)</t>
        </is>
      </c>
      <c r="BB70" s="165" t="inlineStr">
        <is>
          <t>se.(meanpct.d_tt4g64aagree_isc1)-(meanpct.d_tt4g64aagree_isc2)</t>
        </is>
      </c>
      <c r="BC70" s="22" t="inlineStr">
        <is>
          <t>b.(meanpct.d_tt4g64gagree_isc1)-(meanpct.d_tt4g64gagree_isc2)</t>
        </is>
      </c>
      <c r="BD70" s="165" t="inlineStr">
        <is>
          <t>se.(meanpct.d_tt4g64gagree_isc1)-(meanpct.d_tt4g64gagree_isc2)</t>
        </is>
      </c>
      <c r="BE70" s="22" t="inlineStr">
        <is>
          <t>b.(meanpct.d_tt4g64iagree_isc1)-(meanpct.d_tt4g64iagree_isc2)</t>
        </is>
      </c>
      <c r="BF70" s="165" t="inlineStr">
        <is>
          <t>se.(meanpct.d_tt4g64iagree_isc1)-(meanpct.d_tt4g64iagree_isc2)</t>
        </is>
      </c>
      <c r="BG70" s="22" t="inlineStr">
        <is>
          <t>b.(meanpct.d_tt4g64jagree_isc1)-(meanpct.d_tt4g64jagree_isc2)</t>
        </is>
      </c>
      <c r="BH70" s="165" t="inlineStr">
        <is>
          <t>se.(meanpct.d_tt4g64jagree_isc1)-(meanpct.d_tt4g64jagree_isc2)</t>
        </is>
      </c>
      <c r="BI70" s="22" t="inlineStr">
        <is>
          <t>b.(meanpct.d_tt4g64kagree_isc1)-(meanpct.d_tt4g64kagree_isc2)</t>
        </is>
      </c>
      <c r="BJ70" s="165" t="inlineStr">
        <is>
          <t>se.(meanpct.d_tt4g64kagree_isc1)-(meanpct.d_tt4g64kagree_isc2)</t>
        </is>
      </c>
      <c r="BK70" s="103" t="inlineStr">
        <is>
          <t>b.(meanpct.d_tt4g64aagree_isc3)-(meanpct.d_tt4g64aagree_isc2)</t>
        </is>
      </c>
      <c r="BL70" s="103" t="inlineStr">
        <is>
          <t>se.(meanpct.d_tt4g64aagree_isc3)-(meanpct.d_tt4g64aagree_isc2)</t>
        </is>
      </c>
      <c r="BM70" s="103" t="inlineStr">
        <is>
          <t>b.(meanpct.d_tt4g64gagree_isc3)-(meanpct.d_tt4g64gagree_isc2)</t>
        </is>
      </c>
      <c r="BN70" s="103" t="inlineStr">
        <is>
          <t>se.(meanpct.d_tt4g64gagree_isc3)-(meanpct.d_tt4g64gagree_isc2)</t>
        </is>
      </c>
      <c r="BO70" s="103" t="inlineStr">
        <is>
          <t>b.(meanpct.d_tt4g64iagree_isc3)-(meanpct.d_tt4g64iagree_isc2)</t>
        </is>
      </c>
      <c r="BP70" s="103" t="inlineStr">
        <is>
          <t>se.(meanpct.d_tt4g64iagree_isc3)-(meanpct.d_tt4g64iagree_isc2)</t>
        </is>
      </c>
      <c r="BQ70" s="103" t="inlineStr">
        <is>
          <t>b.(meanpct.d_tt4g64jagree_isc3)-(meanpct.d_tt4g64jagree_isc2)</t>
        </is>
      </c>
      <c r="BR70" s="103" t="inlineStr">
        <is>
          <t>se.(meanpct.d_tt4g64jagree_isc3)-(meanpct.d_tt4g64jagree_isc2)</t>
        </is>
      </c>
      <c r="BS70" s="103" t="inlineStr">
        <is>
          <t>b.(meanpct.d_tt4g64kagree_isc3)-(meanpct.d_tt4g64kagree_isc2)</t>
        </is>
      </c>
      <c r="BT70" s="192" t="inlineStr">
        <is>
          <t>se.(meanpct.d_tt4g64kagree_isc3)-(meanpct.d_tt4g64kagree_isc2)</t>
        </is>
      </c>
    </row>
    <row customHeight="1" ht="13" r="71">
      <c r="A71" s="181" t="s">
        <v>307</v>
      </c>
      <c r="B71" s="160" t="n">
        <v>1</v>
      </c>
      <c r="C71" s="22">
        <v>76.4015242430834</v>
      </c>
      <c r="D71" s="165">
        <v>1.24255833742074</v>
      </c>
      <c r="E71" s="22">
        <v>81.0190118012271</v>
      </c>
      <c r="F71" s="165">
        <v>2.10826259020125</v>
      </c>
      <c r="G71" s="22">
        <v>77.0484048818237</v>
      </c>
      <c r="H71" s="165">
        <v>1.48151016712552</v>
      </c>
      <c r="I71" s="22">
        <v>72.793859242401</v>
      </c>
      <c r="J71" s="165">
        <v>2.0823424726098</v>
      </c>
      <c r="K71" s="22">
        <v>-8.22515255882611</v>
      </c>
      <c r="L71" s="165">
        <v>2.59482536479635</v>
      </c>
      <c r="M71" s="22">
        <v>79.5513654120854</v>
      </c>
      <c r="N71" s="165">
        <v>0.960307352026853</v>
      </c>
      <c r="O71" s="22">
        <v>82.4514734948786</v>
      </c>
      <c r="P71" s="165">
        <v>1.90400287728808</v>
      </c>
      <c r="Q71" s="22">
        <v>78.978321784058</v>
      </c>
      <c r="R71" s="165">
        <v>1.23400156962655</v>
      </c>
      <c r="S71" s="22">
        <v>79.5146409069299</v>
      </c>
      <c r="T71" s="165">
        <v>1.80978545115802</v>
      </c>
      <c r="U71" s="22">
        <v>-2.93683258794867</v>
      </c>
      <c r="V71" s="165">
        <v>2.61661190284785</v>
      </c>
      <c r="W71" s="22">
        <v>82.7431728339591</v>
      </c>
      <c r="X71" s="165">
        <v>1.09903924897721</v>
      </c>
      <c r="Y71" s="22">
        <v>83.9098237266258</v>
      </c>
      <c r="Z71" s="165">
        <v>2.50016028830419</v>
      </c>
      <c r="AA71" s="22">
        <v>82.7466496587317</v>
      </c>
      <c r="AB71" s="165">
        <v>1.26637654476188</v>
      </c>
      <c r="AC71" s="22">
        <v>82.6486917751238</v>
      </c>
      <c r="AD71" s="165">
        <v>1.85631602829065</v>
      </c>
      <c r="AE71" s="22">
        <v>-1.26113195150195</v>
      </c>
      <c r="AF71" s="165">
        <v>3.09104601145288</v>
      </c>
      <c r="AG71" s="22">
        <v>81.7579598513703</v>
      </c>
      <c r="AH71" s="165">
        <v>1.09090158218805</v>
      </c>
      <c r="AI71" s="22">
        <v>82.7761401061925</v>
      </c>
      <c r="AJ71" s="165">
        <v>2.46204699746682</v>
      </c>
      <c r="AK71" s="22">
        <v>82.1175138456586</v>
      </c>
      <c r="AL71" s="165">
        <v>1.16758506856282</v>
      </c>
      <c r="AM71" s="22">
        <v>80.8001713731476</v>
      </c>
      <c r="AN71" s="165">
        <v>1.99703032052253</v>
      </c>
      <c r="AO71" s="22">
        <v>-1.97596873304491</v>
      </c>
      <c r="AP71" s="165">
        <v>2.85776590838849</v>
      </c>
      <c r="AQ71" s="22">
        <v>78.2128937676246</v>
      </c>
      <c r="AR71" s="165">
        <v>1.18143481453487</v>
      </c>
      <c r="AS71" s="22">
        <v>80.336474945498</v>
      </c>
      <c r="AT71" s="165">
        <v>2.54211157168414</v>
      </c>
      <c r="AU71" s="22">
        <v>77.2644692024105</v>
      </c>
      <c r="AV71" s="165">
        <v>1.4888540445071</v>
      </c>
      <c r="AW71" s="22">
        <v>79.0458755854537</v>
      </c>
      <c r="AX71" s="165">
        <v>2.05636480010159</v>
      </c>
      <c r="AY71" s="22">
        <v>-1.29059936004434</v>
      </c>
      <c r="AZ71" s="165">
        <v>3.03568726590873</v>
      </c>
      <c r="BA71" s="22">
        <v>11.1285890024568</v>
      </c>
      <c r="BB71" s="165">
        <v>1.83652667367048</v>
      </c>
      <c r="BC71" s="22">
        <v>3.29601454346472</v>
      </c>
      <c r="BD71" s="165">
        <v>1.35456476477759</v>
      </c>
      <c r="BE71" s="22">
        <v>1.4283389652792</v>
      </c>
      <c r="BF71" s="165">
        <v>1.4876105828618</v>
      </c>
      <c r="BG71" s="22">
        <v>1.58996309404831</v>
      </c>
      <c r="BH71" s="165">
        <v>1.49820413334056</v>
      </c>
      <c r="BI71" s="22">
        <v>0.475768691967389</v>
      </c>
      <c r="BJ71" s="165">
        <v>1.52650396120707</v>
      </c>
      <c r="BK71" s="103"/>
      <c r="BL71" s="103"/>
      <c r="BM71" s="103"/>
      <c r="BN71" s="103"/>
      <c r="BO71" s="103"/>
      <c r="BP71" s="103"/>
      <c r="BQ71" s="103"/>
      <c r="BR71" s="103"/>
      <c r="BS71" s="103"/>
      <c r="BT71" s="192"/>
    </row>
    <row customHeight="1" ht="13" r="72">
      <c r="A72" s="181" t="s">
        <v>311</v>
      </c>
      <c r="B72" s="160" t="n">
        <v>1</v>
      </c>
      <c r="C72" s="22">
        <v>84.8211291352892</v>
      </c>
      <c r="D72" s="165">
        <v>0.890763266006016</v>
      </c>
      <c r="E72" s="22">
        <v>84.1652855571803</v>
      </c>
      <c r="F72" s="165">
        <v>1.56046126843327</v>
      </c>
      <c r="G72" s="22">
        <v>85.5684295366922</v>
      </c>
      <c r="H72" s="165">
        <v>0.988701626918053</v>
      </c>
      <c r="I72" s="22">
        <v>83.4810038832903</v>
      </c>
      <c r="J72" s="165">
        <v>1.47981546237371</v>
      </c>
      <c r="K72" s="22">
        <v>-0.684281673889956</v>
      </c>
      <c r="L72" s="165">
        <v>1.91795006909801</v>
      </c>
      <c r="M72" s="22">
        <v>83.7259164416906</v>
      </c>
      <c r="N72" s="165">
        <v>0.883095572940772</v>
      </c>
      <c r="O72" s="22">
        <v>80.4331705850151</v>
      </c>
      <c r="P72" s="165">
        <v>1.80240518093652</v>
      </c>
      <c r="Q72" s="22">
        <v>82.9287804613387</v>
      </c>
      <c r="R72" s="165">
        <v>1.06344242944825</v>
      </c>
      <c r="S72" s="22">
        <v>88.7184458274486</v>
      </c>
      <c r="T72" s="165">
        <v>1.21223943128517</v>
      </c>
      <c r="U72" s="22">
        <v>8.28527524243341</v>
      </c>
      <c r="V72" s="165">
        <v>2.1266886815409</v>
      </c>
      <c r="W72" s="22">
        <v>81.5963647604086</v>
      </c>
      <c r="X72" s="165">
        <v>0.860229144408759</v>
      </c>
      <c r="Y72" s="22">
        <v>84.5949288676229</v>
      </c>
      <c r="Z72" s="165">
        <v>1.50715063339918</v>
      </c>
      <c r="AA72" s="22">
        <v>80.5856527288373</v>
      </c>
      <c r="AB72" s="165">
        <v>1.03193386293335</v>
      </c>
      <c r="AC72" s="22">
        <v>81.7023219178927</v>
      </c>
      <c r="AD72" s="165">
        <v>1.5808237848358</v>
      </c>
      <c r="AE72" s="22">
        <v>-2.89260694973018</v>
      </c>
      <c r="AF72" s="165">
        <v>1.96913017637083</v>
      </c>
      <c r="AG72" s="22">
        <v>84.7960320799209</v>
      </c>
      <c r="AH72" s="165">
        <v>0.778698425483774</v>
      </c>
      <c r="AI72" s="22">
        <v>84.8352380051893</v>
      </c>
      <c r="AJ72" s="165">
        <v>1.43858237585545</v>
      </c>
      <c r="AK72" s="22">
        <v>84.511336708977</v>
      </c>
      <c r="AL72" s="165">
        <v>0.838195460994455</v>
      </c>
      <c r="AM72" s="22">
        <v>85.5350191975238</v>
      </c>
      <c r="AN72" s="165">
        <v>1.38137401540239</v>
      </c>
      <c r="AO72" s="22">
        <v>0.699781192334441</v>
      </c>
      <c r="AP72" s="165">
        <v>1.73481693895877</v>
      </c>
      <c r="AQ72" s="22">
        <v>87.4117736334205</v>
      </c>
      <c r="AR72" s="165">
        <v>0.652764117800911</v>
      </c>
      <c r="AS72" s="22">
        <v>89.7094201165529</v>
      </c>
      <c r="AT72" s="165">
        <v>1.13929986760688</v>
      </c>
      <c r="AU72" s="22">
        <v>86.5773683810237</v>
      </c>
      <c r="AV72" s="165">
        <v>0.759133226997455</v>
      </c>
      <c r="AW72" s="22">
        <v>87.5647728182471</v>
      </c>
      <c r="AX72" s="165">
        <v>1.13470210285966</v>
      </c>
      <c r="AY72" s="22">
        <v>-2.14464729830583</v>
      </c>
      <c r="AZ72" s="165">
        <v>1.50947622360365</v>
      </c>
      <c r="BA72" s="22">
        <v>13.5896819622716</v>
      </c>
      <c r="BB72" s="165">
        <v>1.35250708796393</v>
      </c>
      <c r="BC72" s="22">
        <v>3.17264867663106</v>
      </c>
      <c r="BD72" s="165">
        <v>1.2887411168175</v>
      </c>
      <c r="BE72" s="22">
        <v>0.0237253700970825</v>
      </c>
      <c r="BF72" s="165">
        <v>1.20518810885887</v>
      </c>
      <c r="BG72" s="22">
        <v>-2.02910866415912</v>
      </c>
      <c r="BH72" s="165">
        <v>1.02405301909289</v>
      </c>
      <c r="BI72" s="22">
        <v>1.39113507969091</v>
      </c>
      <c r="BJ72" s="165">
        <v>0.890934754577063</v>
      </c>
      <c r="BK72" s="103"/>
      <c r="BL72" s="103"/>
      <c r="BM72" s="103"/>
      <c r="BN72" s="103"/>
      <c r="BO72" s="103"/>
      <c r="BP72" s="103"/>
      <c r="BQ72" s="103"/>
      <c r="BR72" s="103"/>
      <c r="BS72" s="103"/>
      <c r="BT72" s="192"/>
    </row>
    <row customHeight="1" ht="13" r="73">
      <c r="A73" s="183" t="s">
        <v>313</v>
      </c>
      <c r="B73" s="160" t="n">
        <v>1</v>
      </c>
      <c r="C73" s="22">
        <v>80.3229906096606</v>
      </c>
      <c r="D73" s="165">
        <v>1.35074358543597</v>
      </c>
      <c r="E73" s="22">
        <v>82.535161498264</v>
      </c>
      <c r="F73" s="165">
        <v>2.59229961776798</v>
      </c>
      <c r="G73" s="22">
        <v>80.2615148584803</v>
      </c>
      <c r="H73" s="165">
        <v>1.60420684719022</v>
      </c>
      <c r="I73" s="22">
        <v>79.0818828425195</v>
      </c>
      <c r="J73" s="165">
        <v>1.9753211403628</v>
      </c>
      <c r="K73" s="22">
        <v>-3.45327865574455</v>
      </c>
      <c r="L73" s="165">
        <v>2.92646398254069</v>
      </c>
      <c r="M73" s="22">
        <v>83.9157979979058</v>
      </c>
      <c r="N73" s="165">
        <v>1.07700673294307</v>
      </c>
      <c r="O73" s="22">
        <v>80.9903061123649</v>
      </c>
      <c r="P73" s="165">
        <v>3.25716057195897</v>
      </c>
      <c r="Q73" s="22">
        <v>83.7869580765834</v>
      </c>
      <c r="R73" s="165">
        <v>1.34320425245734</v>
      </c>
      <c r="S73" s="22">
        <v>86.3205179493668</v>
      </c>
      <c r="T73" s="165">
        <v>1.4343728744573</v>
      </c>
      <c r="U73" s="22">
        <v>5.3302118370019</v>
      </c>
      <c r="V73" s="165">
        <v>3.66072746287401</v>
      </c>
      <c r="W73" s="22">
        <v>81.1008489075432</v>
      </c>
      <c r="X73" s="165">
        <v>1.25149706877253</v>
      </c>
      <c r="Y73" s="22">
        <v>84.2828167934533</v>
      </c>
      <c r="Z73" s="165">
        <v>2.53089452368041</v>
      </c>
      <c r="AA73" s="22">
        <v>81.354790137615</v>
      </c>
      <c r="AB73" s="165">
        <v>1.35707400544302</v>
      </c>
      <c r="AC73" s="22">
        <v>78.4074590165675</v>
      </c>
      <c r="AD73" s="165">
        <v>2.02009455878113</v>
      </c>
      <c r="AE73" s="22">
        <v>-5.87535777688581</v>
      </c>
      <c r="AF73" s="165">
        <v>2.89051711445585</v>
      </c>
      <c r="AG73" s="22">
        <v>80.1769441820323</v>
      </c>
      <c r="AH73" s="165">
        <v>1.18858259399131</v>
      </c>
      <c r="AI73" s="22">
        <v>79.7788024929395</v>
      </c>
      <c r="AJ73" s="165">
        <v>2.51095323271819</v>
      </c>
      <c r="AK73" s="22">
        <v>80.352469968527</v>
      </c>
      <c r="AL73" s="165">
        <v>1.26317396971446</v>
      </c>
      <c r="AM73" s="22">
        <v>80.1227124407306</v>
      </c>
      <c r="AN73" s="165">
        <v>2.01776923908757</v>
      </c>
      <c r="AO73" s="22">
        <v>0.34390994779109</v>
      </c>
      <c r="AP73" s="165">
        <v>3.00719920308421</v>
      </c>
      <c r="AQ73" s="22">
        <v>87.1789652244015</v>
      </c>
      <c r="AR73" s="165">
        <v>0.876909253126264</v>
      </c>
      <c r="AS73" s="22">
        <v>88.6396237153294</v>
      </c>
      <c r="AT73" s="165">
        <v>1.86940253241274</v>
      </c>
      <c r="AU73" s="22">
        <v>87.1887273241524</v>
      </c>
      <c r="AV73" s="165">
        <v>1.10824971891643</v>
      </c>
      <c r="AW73" s="22">
        <v>86.0625170605198</v>
      </c>
      <c r="AX73" s="165">
        <v>1.58573084938085</v>
      </c>
      <c r="AY73" s="22">
        <v>-2.57710665480958</v>
      </c>
      <c r="AZ73" s="165">
        <v>2.42852315508942</v>
      </c>
      <c r="BA73" s="22">
        <v>17.6287715715994</v>
      </c>
      <c r="BB73" s="165">
        <v>1.93573760429083</v>
      </c>
      <c r="BC73" s="22">
        <v>6.89411944871671</v>
      </c>
      <c r="BD73" s="165">
        <v>1.5715025317251</v>
      </c>
      <c r="BE73" s="22">
        <v>0.213033500810582</v>
      </c>
      <c r="BF73" s="165">
        <v>1.56561217982163</v>
      </c>
      <c r="BG73" s="22">
        <v>-4.17681481448642</v>
      </c>
      <c r="BH73" s="165">
        <v>1.50412200147398</v>
      </c>
      <c r="BI73" s="22">
        <v>3.02285387157931</v>
      </c>
      <c r="BJ73" s="165">
        <v>1.25207271036957</v>
      </c>
      <c r="BK73" s="103"/>
      <c r="BL73" s="103"/>
      <c r="BM73" s="103"/>
      <c r="BN73" s="103"/>
      <c r="BO73" s="103"/>
      <c r="BP73" s="103"/>
      <c r="BQ73" s="103"/>
      <c r="BR73" s="103"/>
      <c r="BS73" s="103"/>
      <c r="BT73" s="192"/>
    </row>
    <row customHeight="1" ht="13" r="74">
      <c r="A74" s="181" t="s">
        <v>314</v>
      </c>
      <c r="B74" s="160" t="n">
        <v>1</v>
      </c>
      <c r="C74" s="22">
        <v>76.9968735355619</v>
      </c>
      <c r="D74" s="165">
        <v>1.24642024023837</v>
      </c>
      <c r="E74" s="22">
        <v>76.2170990506159</v>
      </c>
      <c r="F74" s="165">
        <v>3.90902079997376</v>
      </c>
      <c r="G74" s="22">
        <v>76.9159513873769</v>
      </c>
      <c r="H74" s="165">
        <v>1.39676892201489</v>
      </c>
      <c r="I74" s="22">
        <v>77.7798799525472</v>
      </c>
      <c r="J74" s="165">
        <v>2.31323553837586</v>
      </c>
      <c r="K74" s="22">
        <v>1.56278090193122</v>
      </c>
      <c r="L74" s="165">
        <v>4.37850708968761</v>
      </c>
      <c r="M74" s="22">
        <v>80.981034726413</v>
      </c>
      <c r="N74" s="165">
        <v>1.31769805452901</v>
      </c>
      <c r="O74" s="22">
        <v>79.914643635062</v>
      </c>
      <c r="P74" s="165">
        <v>3.96761981170597</v>
      </c>
      <c r="Q74" s="22">
        <v>81.4688317174532</v>
      </c>
      <c r="R74" s="165">
        <v>1.41337226233434</v>
      </c>
      <c r="S74" s="22">
        <v>80.0554089837995</v>
      </c>
      <c r="T74" s="165">
        <v>2.14899971832323</v>
      </c>
      <c r="U74" s="22">
        <v>0.14076534873746</v>
      </c>
      <c r="V74" s="165">
        <v>4.29018949465054</v>
      </c>
      <c r="W74" s="22">
        <v>78.2789660955659</v>
      </c>
      <c r="X74" s="165">
        <v>1.19919358618976</v>
      </c>
      <c r="Y74" s="22">
        <v>77.4820097150899</v>
      </c>
      <c r="Z74" s="165">
        <v>3.48146658191338</v>
      </c>
      <c r="AA74" s="22">
        <v>77.7938251735031</v>
      </c>
      <c r="AB74" s="165">
        <v>1.39028511949822</v>
      </c>
      <c r="AC74" s="22">
        <v>80.0591630490014</v>
      </c>
      <c r="AD74" s="165">
        <v>2.17205675443733</v>
      </c>
      <c r="AE74" s="22">
        <v>2.57715333391145</v>
      </c>
      <c r="AF74" s="165">
        <v>4.04991637022542</v>
      </c>
      <c r="AG74" s="22">
        <v>84.9713540053726</v>
      </c>
      <c r="AH74" s="165">
        <v>1.04410181871801</v>
      </c>
      <c r="AI74" s="22">
        <v>82.3818920806352</v>
      </c>
      <c r="AJ74" s="165">
        <v>2.60512581221749</v>
      </c>
      <c r="AK74" s="22">
        <v>83.852408234389</v>
      </c>
      <c r="AL74" s="165">
        <v>1.35122129689672</v>
      </c>
      <c r="AM74" s="22">
        <v>88.9256327284135</v>
      </c>
      <c r="AN74" s="165">
        <v>1.41159332441051</v>
      </c>
      <c r="AO74" s="22">
        <v>6.54374064777828</v>
      </c>
      <c r="AP74" s="165">
        <v>2.89577861906947</v>
      </c>
      <c r="AQ74" s="22">
        <v>88.8215616094089</v>
      </c>
      <c r="AR74" s="165">
        <v>0.969826242294423</v>
      </c>
      <c r="AS74" s="22">
        <v>87.8761998994737</v>
      </c>
      <c r="AT74" s="165">
        <v>2.6913703453027</v>
      </c>
      <c r="AU74" s="22">
        <v>87.4784067911987</v>
      </c>
      <c r="AV74" s="165">
        <v>1.13208367998552</v>
      </c>
      <c r="AW74" s="22">
        <v>92.8127206753954</v>
      </c>
      <c r="AX74" s="165">
        <v>1.12942333836358</v>
      </c>
      <c r="AY74" s="22">
        <v>4.93652077592175</v>
      </c>
      <c r="AZ74" s="165">
        <v>2.70997334423261</v>
      </c>
      <c r="BA74" s="22">
        <v>0.29475006202378</v>
      </c>
      <c r="BB74" s="165">
        <v>1.61620346753835</v>
      </c>
      <c r="BC74" s="22">
        <v>0.434084928174443</v>
      </c>
      <c r="BD74" s="165">
        <v>1.69993539442185</v>
      </c>
      <c r="BE74" s="22">
        <v>-2.59651151401663</v>
      </c>
      <c r="BF74" s="165">
        <v>1.59903732682522</v>
      </c>
      <c r="BG74" s="22">
        <v>-1.98109795328045</v>
      </c>
      <c r="BH74" s="165">
        <v>1.34314856536304</v>
      </c>
      <c r="BI74" s="22">
        <v>0.738285236104744</v>
      </c>
      <c r="BJ74" s="165">
        <v>1.26510721325793</v>
      </c>
      <c r="BK74" s="103"/>
      <c r="BL74" s="103"/>
      <c r="BM74" s="103"/>
      <c r="BN74" s="103"/>
      <c r="BO74" s="103"/>
      <c r="BP74" s="103"/>
      <c r="BQ74" s="103"/>
      <c r="BR74" s="103"/>
      <c r="BS74" s="103"/>
      <c r="BT74" s="192"/>
    </row>
    <row customHeight="1" ht="13" r="75">
      <c r="A75" s="181" t="s">
        <v>325</v>
      </c>
      <c r="B75" s="160" t="n">
        <v>1</v>
      </c>
      <c r="C75" s="22">
        <v>87.2724837071846</v>
      </c>
      <c r="D75" s="165">
        <v>1.3282104472304</v>
      </c>
      <c r="E75" s="22">
        <v>92.7400913207048</v>
      </c>
      <c r="F75" s="165">
        <v>2.63384455895885</v>
      </c>
      <c r="G75" s="22">
        <v>87.3756770497033</v>
      </c>
      <c r="H75" s="165">
        <v>1.47280370165187</v>
      </c>
      <c r="I75" s="22">
        <v>85.4148795629508</v>
      </c>
      <c r="J75" s="165">
        <v>2.20652983849287</v>
      </c>
      <c r="K75" s="22">
        <v>-7.32521175775402</v>
      </c>
      <c r="L75" s="165">
        <v>3.39452958796419</v>
      </c>
      <c r="M75" s="22">
        <v>80.5186131530691</v>
      </c>
      <c r="N75" s="165">
        <v>1.43585832448489</v>
      </c>
      <c r="O75" s="22">
        <v>85.3758564678322</v>
      </c>
      <c r="P75" s="165">
        <v>3.56963139228228</v>
      </c>
      <c r="Q75" s="22">
        <v>80.2031738655887</v>
      </c>
      <c r="R75" s="165">
        <v>1.52989175004168</v>
      </c>
      <c r="S75" s="22">
        <v>79.4267713499685</v>
      </c>
      <c r="T75" s="165">
        <v>2.42828484396984</v>
      </c>
      <c r="U75" s="22">
        <v>-5.9490851178636</v>
      </c>
      <c r="V75" s="165">
        <v>4.1071236484604</v>
      </c>
      <c r="W75" s="22">
        <v>72.499665869595</v>
      </c>
      <c r="X75" s="165">
        <v>1.36106233800739</v>
      </c>
      <c r="Y75" s="22">
        <v>85.8524999110731</v>
      </c>
      <c r="Z75" s="165">
        <v>3.57719701682024</v>
      </c>
      <c r="AA75" s="22">
        <v>71.2615233948158</v>
      </c>
      <c r="AB75" s="165">
        <v>1.70315928153714</v>
      </c>
      <c r="AC75" s="22">
        <v>71.1057511219419</v>
      </c>
      <c r="AD75" s="165">
        <v>2.14334002353905</v>
      </c>
      <c r="AE75" s="22">
        <v>-14.7467487891312</v>
      </c>
      <c r="AF75" s="165">
        <v>4.38303535693682</v>
      </c>
      <c r="AG75" s="22">
        <v>83.9736629616575</v>
      </c>
      <c r="AH75" s="165">
        <v>1.18514145244891</v>
      </c>
      <c r="AI75" s="22">
        <v>86.106783108173</v>
      </c>
      <c r="AJ75" s="165">
        <v>2.92501328666963</v>
      </c>
      <c r="AK75" s="22">
        <v>83.7115577335063</v>
      </c>
      <c r="AL75" s="165">
        <v>1.4231805790379</v>
      </c>
      <c r="AM75" s="22">
        <v>84.3431967622366</v>
      </c>
      <c r="AN75" s="165">
        <v>1.75889295017015</v>
      </c>
      <c r="AO75" s="22">
        <v>-1.76358634593639</v>
      </c>
      <c r="AP75" s="165">
        <v>3.32775097516832</v>
      </c>
      <c r="AQ75" s="22">
        <v>72.6320862204292</v>
      </c>
      <c r="AR75" s="165">
        <v>1.16866682417416</v>
      </c>
      <c r="AS75" s="22">
        <v>81.2197201578188</v>
      </c>
      <c r="AT75" s="165">
        <v>3.37730358050852</v>
      </c>
      <c r="AU75" s="22">
        <v>71.0071139905475</v>
      </c>
      <c r="AV75" s="165">
        <v>1.47085574460993</v>
      </c>
      <c r="AW75" s="22">
        <v>73.4887963749032</v>
      </c>
      <c r="AX75" s="165">
        <v>2.37754370057834</v>
      </c>
      <c r="AY75" s="22">
        <v>-7.7309237829156</v>
      </c>
      <c r="AZ75" s="165">
        <v>3.97367541317613</v>
      </c>
      <c r="BA75" s="22">
        <v>12.3550868359158</v>
      </c>
      <c r="BB75" s="165">
        <v>2.05177786525337</v>
      </c>
      <c r="BC75" s="22">
        <v>5.06565362126057</v>
      </c>
      <c r="BD75" s="165">
        <v>1.96291561077031</v>
      </c>
      <c r="BE75" s="22">
        <v>3.55161943912272</v>
      </c>
      <c r="BF75" s="165">
        <v>1.77819414078147</v>
      </c>
      <c r="BG75" s="22">
        <v>3.81741558642958</v>
      </c>
      <c r="BH75" s="165">
        <v>1.73476096275917</v>
      </c>
      <c r="BI75" s="22">
        <v>3.86748524436261</v>
      </c>
      <c r="BJ75" s="165">
        <v>1.68532089880772</v>
      </c>
      <c r="BK75" s="103"/>
      <c r="BL75" s="103"/>
      <c r="BM75" s="103"/>
      <c r="BN75" s="103"/>
      <c r="BO75" s="103"/>
      <c r="BP75" s="103"/>
      <c r="BQ75" s="103"/>
      <c r="BR75" s="103"/>
      <c r="BS75" s="103"/>
      <c r="BT75" s="192"/>
    </row>
    <row customHeight="1" ht="13" r="76">
      <c r="A76" s="181" t="s">
        <v>330</v>
      </c>
      <c r="B76" s="160" t="n">
        <v>1</v>
      </c>
      <c r="C76" s="22">
        <v>84.2577014336075</v>
      </c>
      <c r="D76" s="165">
        <v>0.961327961947872</v>
      </c>
      <c r="E76" s="22">
        <v>83.3370583688849</v>
      </c>
      <c r="F76" s="165">
        <v>1.68099904745475</v>
      </c>
      <c r="G76" s="22">
        <v>82.5790623925919</v>
      </c>
      <c r="H76" s="165">
        <v>1.20233986565922</v>
      </c>
      <c r="I76" s="22">
        <v>87.2767244133496</v>
      </c>
      <c r="J76" s="165">
        <v>1.3220813210533</v>
      </c>
      <c r="K76" s="22">
        <v>3.93966604446464</v>
      </c>
      <c r="L76" s="165">
        <v>2.00074190593222</v>
      </c>
      <c r="M76" s="22">
        <v>71.1266299149487</v>
      </c>
      <c r="N76" s="165">
        <v>1.28712367484266</v>
      </c>
      <c r="O76" s="22">
        <v>70.2057043405881</v>
      </c>
      <c r="P76" s="165">
        <v>2.32537601299204</v>
      </c>
      <c r="Q76" s="22">
        <v>69.046361441217</v>
      </c>
      <c r="R76" s="165">
        <v>1.52408457403929</v>
      </c>
      <c r="S76" s="22">
        <v>74.7858050802682</v>
      </c>
      <c r="T76" s="165">
        <v>1.81958010925558</v>
      </c>
      <c r="U76" s="22">
        <v>4.58010073968006</v>
      </c>
      <c r="V76" s="165">
        <v>2.51262001271396</v>
      </c>
      <c r="W76" s="22">
        <v>68.8785681855581</v>
      </c>
      <c r="X76" s="165">
        <v>1.10787379043299</v>
      </c>
      <c r="Y76" s="22">
        <v>72.261329350372</v>
      </c>
      <c r="Z76" s="165">
        <v>2.11156045331091</v>
      </c>
      <c r="AA76" s="22">
        <v>64.3007967832189</v>
      </c>
      <c r="AB76" s="165">
        <v>1.61979319165749</v>
      </c>
      <c r="AC76" s="22">
        <v>73.0863591341886</v>
      </c>
      <c r="AD76" s="165">
        <v>1.58997906834023</v>
      </c>
      <c r="AE76" s="22">
        <v>0.825029783816561</v>
      </c>
      <c r="AF76" s="165">
        <v>2.66873581087631</v>
      </c>
      <c r="AG76" s="22">
        <v>82.8382904665015</v>
      </c>
      <c r="AH76" s="165">
        <v>0.876003351252718</v>
      </c>
      <c r="AI76" s="22">
        <v>82.9764452407015</v>
      </c>
      <c r="AJ76" s="165">
        <v>1.59794887653559</v>
      </c>
      <c r="AK76" s="22">
        <v>80.4019059368248</v>
      </c>
      <c r="AL76" s="165">
        <v>1.16036099955573</v>
      </c>
      <c r="AM76" s="22">
        <v>86.2896353894091</v>
      </c>
      <c r="AN76" s="165">
        <v>1.33095192152211</v>
      </c>
      <c r="AO76" s="22">
        <v>3.31319014870759</v>
      </c>
      <c r="AP76" s="165">
        <v>2.03966706845524</v>
      </c>
      <c r="AQ76" s="22">
        <v>81.4932207866057</v>
      </c>
      <c r="AR76" s="165">
        <v>0.887019697101283</v>
      </c>
      <c r="AS76" s="22">
        <v>82.9089707128874</v>
      </c>
      <c r="AT76" s="165">
        <v>1.73592685197752</v>
      </c>
      <c r="AU76" s="22">
        <v>78.9478070006304</v>
      </c>
      <c r="AV76" s="165">
        <v>1.18527890657263</v>
      </c>
      <c r="AW76" s="22">
        <v>84.2072976794911</v>
      </c>
      <c r="AX76" s="165">
        <v>1.51819274975257</v>
      </c>
      <c r="AY76" s="22">
        <v>1.29832696660377</v>
      </c>
      <c r="AZ76" s="165">
        <v>2.13754701519392</v>
      </c>
      <c r="BA76" s="22">
        <v>10.2152299355556</v>
      </c>
      <c r="BB76" s="165">
        <v>1.5471233543419</v>
      </c>
      <c r="BC76" s="22">
        <v>6.53901217759322</v>
      </c>
      <c r="BD76" s="165">
        <v>1.80782935545417</v>
      </c>
      <c r="BE76" s="22">
        <v>10.0337417667797</v>
      </c>
      <c r="BF76" s="165">
        <v>1.64966975754484</v>
      </c>
      <c r="BG76" s="22">
        <v>10.1863997001066</v>
      </c>
      <c r="BH76" s="165">
        <v>1.37370127884917</v>
      </c>
      <c r="BI76" s="22">
        <v>2.72316653936515</v>
      </c>
      <c r="BJ76" s="165">
        <v>1.24455449760034</v>
      </c>
      <c r="BK76" s="103"/>
      <c r="BL76" s="103"/>
      <c r="BM76" s="103"/>
      <c r="BN76" s="103"/>
      <c r="BO76" s="103"/>
      <c r="BP76" s="103"/>
      <c r="BQ76" s="103"/>
      <c r="BR76" s="103"/>
      <c r="BS76" s="103"/>
      <c r="BT76" s="192"/>
    </row>
    <row customHeight="1" ht="13" r="77">
      <c r="A77" s="181" t="s">
        <v>332</v>
      </c>
      <c r="B77" s="160" t="n">
        <v>1</v>
      </c>
      <c r="C77" s="22">
        <v>83.9794183007239</v>
      </c>
      <c r="D77" s="165">
        <v>1.09407495142532</v>
      </c>
      <c r="E77" s="22">
        <v>78.4361787719561</v>
      </c>
      <c r="F77" s="165">
        <v>2.69021534550458</v>
      </c>
      <c r="G77" s="22">
        <v>81.6289841623617</v>
      </c>
      <c r="H77" s="165">
        <v>1.49481746332577</v>
      </c>
      <c r="I77" s="22">
        <v>92.4003879156799</v>
      </c>
      <c r="J77" s="165">
        <v>1.10930348529533</v>
      </c>
      <c r="K77" s="22">
        <v>13.9642091437238</v>
      </c>
      <c r="L77" s="165">
        <v>2.91753775251602</v>
      </c>
      <c r="M77" s="22">
        <v>81.0262063817621</v>
      </c>
      <c r="N77" s="165">
        <v>1.0469272689314</v>
      </c>
      <c r="O77" s="22">
        <v>72.2124825478331</v>
      </c>
      <c r="P77" s="165">
        <v>2.30209602838596</v>
      </c>
      <c r="Q77" s="22">
        <v>79.3431200493045</v>
      </c>
      <c r="R77" s="165">
        <v>1.38140956428622</v>
      </c>
      <c r="S77" s="22">
        <v>89.5892887376457</v>
      </c>
      <c r="T77" s="165">
        <v>1.47069022138281</v>
      </c>
      <c r="U77" s="22">
        <v>17.3768061898127</v>
      </c>
      <c r="V77" s="165">
        <v>2.87697721234238</v>
      </c>
      <c r="W77" s="22">
        <v>90.0310858740042</v>
      </c>
      <c r="X77" s="165">
        <v>0.696013735254681</v>
      </c>
      <c r="Y77" s="22">
        <v>86.9786272852594</v>
      </c>
      <c r="Z77" s="165">
        <v>2.40806145132558</v>
      </c>
      <c r="AA77" s="22">
        <v>89.0232967850649</v>
      </c>
      <c r="AB77" s="165">
        <v>0.926878211850288</v>
      </c>
      <c r="AC77" s="22">
        <v>93.9464549434153</v>
      </c>
      <c r="AD77" s="165">
        <v>1.21793203953878</v>
      </c>
      <c r="AE77" s="22">
        <v>6.96782765815583</v>
      </c>
      <c r="AF77" s="165">
        <v>2.77933035996235</v>
      </c>
      <c r="AG77" s="22">
        <v>87.8980793755398</v>
      </c>
      <c r="AH77" s="165">
        <v>0.73696801321798</v>
      </c>
      <c r="AI77" s="22">
        <v>85.1984274113854</v>
      </c>
      <c r="AJ77" s="165">
        <v>2.20699037153221</v>
      </c>
      <c r="AK77" s="22">
        <v>86.6001314129864</v>
      </c>
      <c r="AL77" s="165">
        <v>1.00274923776759</v>
      </c>
      <c r="AM77" s="22">
        <v>92.329841630956</v>
      </c>
      <c r="AN77" s="165">
        <v>1.42855771314402</v>
      </c>
      <c r="AO77" s="22">
        <v>7.13141421957056</v>
      </c>
      <c r="AP77" s="165">
        <v>2.75668788848258</v>
      </c>
      <c r="AQ77" s="22">
        <v>90.8556369081616</v>
      </c>
      <c r="AR77" s="165">
        <v>0.639372229339591</v>
      </c>
      <c r="AS77" s="22">
        <v>86.8637404829723</v>
      </c>
      <c r="AT77" s="165">
        <v>2.13292731348303</v>
      </c>
      <c r="AU77" s="22">
        <v>90.5704019400812</v>
      </c>
      <c r="AV77" s="165">
        <v>0.820955376506276</v>
      </c>
      <c r="AW77" s="22">
        <v>93.5481187818169</v>
      </c>
      <c r="AX77" s="165">
        <v>1.33128076644759</v>
      </c>
      <c r="AY77" s="22">
        <v>6.68437829884456</v>
      </c>
      <c r="AZ77" s="165">
        <v>2.63127097444581</v>
      </c>
      <c r="BA77" s="22">
        <v>4.31744630333905</v>
      </c>
      <c r="BB77" s="165">
        <v>1.59973721943529</v>
      </c>
      <c r="BC77" s="22">
        <v>4.42391520952052</v>
      </c>
      <c r="BD77" s="165">
        <v>1.62882495894395</v>
      </c>
      <c r="BE77" s="22">
        <v>3.13218698446903</v>
      </c>
      <c r="BF77" s="165">
        <v>1.14127990258742</v>
      </c>
      <c r="BG77" s="22">
        <v>4.72939335935074</v>
      </c>
      <c r="BH77" s="165">
        <v>1.24584469404022</v>
      </c>
      <c r="BI77" s="22">
        <v>3.56211645004504</v>
      </c>
      <c r="BJ77" s="165">
        <v>1.03117723669088</v>
      </c>
      <c r="BK77" s="103"/>
      <c r="BL77" s="103"/>
      <c r="BM77" s="103"/>
      <c r="BN77" s="103"/>
      <c r="BO77" s="103"/>
      <c r="BP77" s="103"/>
      <c r="BQ77" s="103"/>
      <c r="BR77" s="103"/>
      <c r="BS77" s="103"/>
      <c r="BT77" s="192"/>
    </row>
    <row customHeight="1" ht="13" r="78">
      <c r="A78" s="181" t="s">
        <v>338</v>
      </c>
      <c r="B78" s="160" t="n">
        <v>1</v>
      </c>
      <c r="C78" s="22">
        <v>81.5304019876636</v>
      </c>
      <c r="D78" s="165">
        <v>0.954372303691347</v>
      </c>
      <c r="E78" s="22">
        <v>78.1867833417489</v>
      </c>
      <c r="F78" s="165">
        <v>2.3902256660335</v>
      </c>
      <c r="G78" s="22">
        <v>82.5066215665612</v>
      </c>
      <c r="H78" s="165">
        <v>1.18408216221417</v>
      </c>
      <c r="I78" s="22">
        <v>81.29365355335</v>
      </c>
      <c r="J78" s="165">
        <v>1.26441306464821</v>
      </c>
      <c r="K78" s="22">
        <v>3.10687021160112</v>
      </c>
      <c r="L78" s="165">
        <v>2.69423049771486</v>
      </c>
      <c r="M78" s="22">
        <v>83.8630246838331</v>
      </c>
      <c r="N78" s="165">
        <v>0.976134081799101</v>
      </c>
      <c r="O78" s="22">
        <v>82.3889917979065</v>
      </c>
      <c r="P78" s="165">
        <v>1.87738952773875</v>
      </c>
      <c r="Q78" s="22">
        <v>84.2973772002007</v>
      </c>
      <c r="R78" s="165">
        <v>1.18554709597807</v>
      </c>
      <c r="S78" s="22">
        <v>83.5873306038621</v>
      </c>
      <c r="T78" s="165">
        <v>1.80861832258613</v>
      </c>
      <c r="U78" s="22">
        <v>1.1983388059556</v>
      </c>
      <c r="V78" s="165">
        <v>2.74324031334048</v>
      </c>
      <c r="W78" s="22">
        <v>79.8213251660934</v>
      </c>
      <c r="X78" s="165">
        <v>0.987257737607272</v>
      </c>
      <c r="Y78" s="22">
        <v>80.3071510906549</v>
      </c>
      <c r="Z78" s="165">
        <v>2.33623438645744</v>
      </c>
      <c r="AA78" s="22">
        <v>78.83031774104</v>
      </c>
      <c r="AB78" s="165">
        <v>1.16041275161112</v>
      </c>
      <c r="AC78" s="22">
        <v>82.1548978502055</v>
      </c>
      <c r="AD78" s="165">
        <v>1.56627878625266</v>
      </c>
      <c r="AE78" s="22">
        <v>1.84774675955066</v>
      </c>
      <c r="AF78" s="165">
        <v>2.66607658827256</v>
      </c>
      <c r="AG78" s="22">
        <v>80.593349487937</v>
      </c>
      <c r="AH78" s="165">
        <v>1.01253663043234</v>
      </c>
      <c r="AI78" s="22">
        <v>75.906623080287</v>
      </c>
      <c r="AJ78" s="165">
        <v>2.51372116593159</v>
      </c>
      <c r="AK78" s="22">
        <v>81.4774468718961</v>
      </c>
      <c r="AL78" s="165">
        <v>1.07162834211794</v>
      </c>
      <c r="AM78" s="22">
        <v>82.2711362645937</v>
      </c>
      <c r="AN78" s="165">
        <v>1.74705511128877</v>
      </c>
      <c r="AO78" s="22">
        <v>6.36451318430667</v>
      </c>
      <c r="AP78" s="165">
        <v>2.93492545682455</v>
      </c>
      <c r="AQ78" s="22">
        <v>66.4400477573564</v>
      </c>
      <c r="AR78" s="165">
        <v>1.14949422276859</v>
      </c>
      <c r="AS78" s="22">
        <v>62.6824042665864</v>
      </c>
      <c r="AT78" s="165">
        <v>3.18613376090413</v>
      </c>
      <c r="AU78" s="22">
        <v>65.6140925075918</v>
      </c>
      <c r="AV78" s="165">
        <v>1.3298231238795</v>
      </c>
      <c r="AW78" s="22">
        <v>72.8583892258685</v>
      </c>
      <c r="AX78" s="165">
        <v>1.91886950934769</v>
      </c>
      <c r="AY78" s="22">
        <v>10.175984959282</v>
      </c>
      <c r="AZ78" s="165">
        <v>3.66265402004815</v>
      </c>
      <c r="BA78" s="22">
        <v>1.55390663377216</v>
      </c>
      <c r="BB78" s="165">
        <v>1.47272319438711</v>
      </c>
      <c r="BC78" s="22">
        <v>1.63033340547526</v>
      </c>
      <c r="BD78" s="165">
        <v>1.32220287752021</v>
      </c>
      <c r="BE78" s="22">
        <v>2.14556609279644</v>
      </c>
      <c r="BF78" s="165">
        <v>1.26241817809709</v>
      </c>
      <c r="BG78" s="22">
        <v>3.45714953508235</v>
      </c>
      <c r="BH78" s="165">
        <v>1.46382047105068</v>
      </c>
      <c r="BI78" s="22">
        <v>2.19453417020884</v>
      </c>
      <c r="BJ78" s="165">
        <v>1.58796745075657</v>
      </c>
      <c r="BK78" s="103"/>
      <c r="BL78" s="103"/>
      <c r="BM78" s="103"/>
      <c r="BN78" s="103"/>
      <c r="BO78" s="103"/>
      <c r="BP78" s="103"/>
      <c r="BQ78" s="103"/>
      <c r="BR78" s="103"/>
      <c r="BS78" s="103"/>
      <c r="BT78" s="192"/>
    </row>
    <row customHeight="1" ht="13" r="79">
      <c r="A79" s="181" t="s">
        <v>343</v>
      </c>
      <c r="B79" s="160" t="n">
        <v>1</v>
      </c>
      <c r="C79" s="22">
        <v>88.4782917153418</v>
      </c>
      <c r="D79" s="165">
        <v>0.791904490609759</v>
      </c>
      <c r="E79" s="22">
        <v>85.2307603545628</v>
      </c>
      <c r="F79" s="165">
        <v>2.53947126157854</v>
      </c>
      <c r="G79" s="22">
        <v>88.7866007683209</v>
      </c>
      <c r="H79" s="165">
        <v>0.904427608301378</v>
      </c>
      <c r="I79" s="22">
        <v>89.1198879477192</v>
      </c>
      <c r="J79" s="165">
        <v>1.51190251569058</v>
      </c>
      <c r="K79" s="22">
        <v>3.88912759315633</v>
      </c>
      <c r="L79" s="165">
        <v>2.96013174981114</v>
      </c>
      <c r="M79" s="22">
        <v>95.6798343246428</v>
      </c>
      <c r="N79" s="165">
        <v>0.4145935534225</v>
      </c>
      <c r="O79" s="22">
        <v>96.4236837132465</v>
      </c>
      <c r="P79" s="165">
        <v>1.33440304169916</v>
      </c>
      <c r="Q79" s="22">
        <v>95.6919239561767</v>
      </c>
      <c r="R79" s="165">
        <v>0.505362762523727</v>
      </c>
      <c r="S79" s="22">
        <v>95.3991259519361</v>
      </c>
      <c r="T79" s="165">
        <v>0.841230298392683</v>
      </c>
      <c r="U79" s="22">
        <v>-1.02455776131038</v>
      </c>
      <c r="V79" s="165">
        <v>1.47067421796656</v>
      </c>
      <c r="W79" s="22">
        <v>95.8497427860243</v>
      </c>
      <c r="X79" s="165">
        <v>0.394562048370681</v>
      </c>
      <c r="Y79" s="22">
        <v>97.0870672315708</v>
      </c>
      <c r="Z79" s="165">
        <v>1.18300147882359</v>
      </c>
      <c r="AA79" s="22">
        <v>96.0840620378558</v>
      </c>
      <c r="AB79" s="165">
        <v>0.413629298861111</v>
      </c>
      <c r="AC79" s="22">
        <v>94.7531186987356</v>
      </c>
      <c r="AD79" s="165">
        <v>1.06267254617782</v>
      </c>
      <c r="AE79" s="22">
        <v>-2.33394853283512</v>
      </c>
      <c r="AF79" s="165">
        <v>1.36521288176815</v>
      </c>
      <c r="AG79" s="22">
        <v>96.512792254862</v>
      </c>
      <c r="AH79" s="165">
        <v>0.348302586151878</v>
      </c>
      <c r="AI79" s="22">
        <v>94.6815817893445</v>
      </c>
      <c r="AJ79" s="165">
        <v>1.73260511663214</v>
      </c>
      <c r="AK79" s="22">
        <v>96.8470928391845</v>
      </c>
      <c r="AL79" s="165">
        <v>0.379035615276326</v>
      </c>
      <c r="AM79" s="22">
        <v>95.7843961083435</v>
      </c>
      <c r="AN79" s="165">
        <v>0.839844018932344</v>
      </c>
      <c r="AO79" s="22">
        <v>1.10281431899905</v>
      </c>
      <c r="AP79" s="165">
        <v>1.73248719607091</v>
      </c>
      <c r="AQ79" s="22">
        <v>97.0787378654137</v>
      </c>
      <c r="AR79" s="165">
        <v>0.316573065983157</v>
      </c>
      <c r="AS79" s="22">
        <v>95.6252000133234</v>
      </c>
      <c r="AT79" s="165">
        <v>1.44840398743986</v>
      </c>
      <c r="AU79" s="22">
        <v>97.2876836764618</v>
      </c>
      <c r="AV79" s="165">
        <v>0.328595873727685</v>
      </c>
      <c r="AW79" s="22">
        <v>96.9382941996599</v>
      </c>
      <c r="AX79" s="165">
        <v>0.79537537513765</v>
      </c>
      <c r="AY79" s="22">
        <v>1.31309418633653</v>
      </c>
      <c r="AZ79" s="165">
        <v>1.53104977973392</v>
      </c>
      <c r="BA79" s="22">
        <v>3.41762871584983</v>
      </c>
      <c r="BB79" s="165">
        <v>1.20640281068028</v>
      </c>
      <c r="BC79" s="22">
        <v>2.19958772537237</v>
      </c>
      <c r="BD79" s="165">
        <v>0.696060804637688</v>
      </c>
      <c r="BE79" s="22">
        <v>1.26915658126863</v>
      </c>
      <c r="BF79" s="165">
        <v>0.582079813610717</v>
      </c>
      <c r="BG79" s="22">
        <v>1.10666951239699</v>
      </c>
      <c r="BH79" s="165">
        <v>0.576425735764665</v>
      </c>
      <c r="BI79" s="22">
        <v>1.87715598799204</v>
      </c>
      <c r="BJ79" s="165">
        <v>0.498602225083921</v>
      </c>
      <c r="BK79" s="103"/>
      <c r="BL79" s="103"/>
      <c r="BM79" s="103"/>
      <c r="BN79" s="103"/>
      <c r="BO79" s="103"/>
      <c r="BP79" s="103"/>
      <c r="BQ79" s="103"/>
      <c r="BR79" s="103"/>
      <c r="BS79" s="103"/>
      <c r="BT79" s="192"/>
    </row>
    <row customHeight="1" ht="13" r="80">
      <c r="A80" s="181" t="s">
        <v>348</v>
      </c>
      <c r="B80" s="160" t="n">
        <v>1</v>
      </c>
      <c r="C80" s="22">
        <v>87.0099921138946</v>
      </c>
      <c r="D80" s="165">
        <v>0.662642808764887</v>
      </c>
      <c r="E80" s="22">
        <v>90.0473753814235</v>
      </c>
      <c r="F80" s="165">
        <v>1.99348678369265</v>
      </c>
      <c r="G80" s="22">
        <v>85.605601913767</v>
      </c>
      <c r="H80" s="165">
        <v>0.826044784087801</v>
      </c>
      <c r="I80" s="22">
        <v>88.8061204985422</v>
      </c>
      <c r="J80" s="165">
        <v>0.981628683290519</v>
      </c>
      <c r="K80" s="22">
        <v>-1.24125488288128</v>
      </c>
      <c r="L80" s="165">
        <v>2.05532961023042</v>
      </c>
      <c r="M80" s="22">
        <v>87.5692790787009</v>
      </c>
      <c r="N80" s="165">
        <v>0.669375940864639</v>
      </c>
      <c r="O80" s="22">
        <v>88.2070000465819</v>
      </c>
      <c r="P80" s="165">
        <v>2.07512908546367</v>
      </c>
      <c r="Q80" s="22">
        <v>86.2689829599029</v>
      </c>
      <c r="R80" s="165">
        <v>0.82936603219169</v>
      </c>
      <c r="S80" s="22">
        <v>89.7068577546776</v>
      </c>
      <c r="T80" s="165">
        <v>0.985819175250703</v>
      </c>
      <c r="U80" s="22">
        <v>1.49985770809567</v>
      </c>
      <c r="V80" s="165">
        <v>2.17040577636877</v>
      </c>
      <c r="W80" s="22">
        <v>80.7270108509342</v>
      </c>
      <c r="X80" s="165">
        <v>0.663701333099479</v>
      </c>
      <c r="Y80" s="22">
        <v>84.9926987779004</v>
      </c>
      <c r="Z80" s="165">
        <v>2.00841228330328</v>
      </c>
      <c r="AA80" s="22">
        <v>78.1941545116043</v>
      </c>
      <c r="AB80" s="165">
        <v>0.829507920972596</v>
      </c>
      <c r="AC80" s="22">
        <v>84.1339355708151</v>
      </c>
      <c r="AD80" s="165">
        <v>1.12995060523354</v>
      </c>
      <c r="AE80" s="22">
        <v>-0.858763207085332</v>
      </c>
      <c r="AF80" s="165">
        <v>2.38253703632396</v>
      </c>
      <c r="AG80" s="22">
        <v>85.3802885298402</v>
      </c>
      <c r="AH80" s="165">
        <v>0.718620080202676</v>
      </c>
      <c r="AI80" s="22">
        <v>88.2267008175665</v>
      </c>
      <c r="AJ80" s="165">
        <v>2.37274809962926</v>
      </c>
      <c r="AK80" s="22">
        <v>83.5631559980281</v>
      </c>
      <c r="AL80" s="165">
        <v>0.84067609768691</v>
      </c>
      <c r="AM80" s="22">
        <v>87.8845379774388</v>
      </c>
      <c r="AN80" s="165">
        <v>1.06091210813834</v>
      </c>
      <c r="AO80" s="22">
        <v>-0.342162840127685</v>
      </c>
      <c r="AP80" s="165">
        <v>2.29649810899478</v>
      </c>
      <c r="AQ80" s="22">
        <v>85.5809194171271</v>
      </c>
      <c r="AR80" s="165">
        <v>0.641001648680085</v>
      </c>
      <c r="AS80" s="22">
        <v>84.9832077034635</v>
      </c>
      <c r="AT80" s="165">
        <v>2.38009995345898</v>
      </c>
      <c r="AU80" s="22">
        <v>83.6463236631488</v>
      </c>
      <c r="AV80" s="165">
        <v>0.866185321241819</v>
      </c>
      <c r="AW80" s="22">
        <v>89.0451870843024</v>
      </c>
      <c r="AX80" s="165">
        <v>0.8533836714782</v>
      </c>
      <c r="AY80" s="22">
        <v>4.06197938083898</v>
      </c>
      <c r="AZ80" s="165">
        <v>2.50569155614045</v>
      </c>
      <c r="BA80" s="22">
        <v>1.1396216876133</v>
      </c>
      <c r="BB80" s="165">
        <v>1.08212949819513</v>
      </c>
      <c r="BC80" s="22">
        <v>1.49784548476181</v>
      </c>
      <c r="BD80" s="165">
        <v>1.03472774612402</v>
      </c>
      <c r="BE80" s="22">
        <v>2.66480529623551</v>
      </c>
      <c r="BF80" s="165">
        <v>1.13662252893069</v>
      </c>
      <c r="BG80" s="22">
        <v>2.29764737138778</v>
      </c>
      <c r="BH80" s="165">
        <v>1.03333152476066</v>
      </c>
      <c r="BI80" s="22">
        <v>1.06594859590503</v>
      </c>
      <c r="BJ80" s="165">
        <v>0.949614312913887</v>
      </c>
      <c r="BK80" s="103"/>
      <c r="BL80" s="103"/>
      <c r="BM80" s="103"/>
      <c r="BN80" s="103"/>
      <c r="BO80" s="103"/>
      <c r="BP80" s="103"/>
      <c r="BQ80" s="103"/>
      <c r="BR80" s="103"/>
      <c r="BS80" s="103"/>
      <c r="BT80" s="192"/>
    </row>
    <row customHeight="1" ht="13" r="81">
      <c r="A81" s="181" t="s">
        <v>350</v>
      </c>
      <c r="B81" s="160" t="n">
        <v>1</v>
      </c>
      <c r="C81" s="22">
        <v>83.5299063429133</v>
      </c>
      <c r="D81" s="165">
        <v>1.14627380829995</v>
      </c>
      <c r="E81" s="22">
        <v>87.4249386713587</v>
      </c>
      <c r="F81" s="165">
        <v>1.75870284183985</v>
      </c>
      <c r="G81" s="22">
        <v>83.6374687568589</v>
      </c>
      <c r="H81" s="165">
        <v>1.36926344297644</v>
      </c>
      <c r="I81" s="22">
        <v>82.0926333398197</v>
      </c>
      <c r="J81" s="165">
        <v>1.39143199173413</v>
      </c>
      <c r="K81" s="22">
        <v>-5.33230533153898</v>
      </c>
      <c r="L81" s="165">
        <v>2.10756491520189</v>
      </c>
      <c r="M81" s="22">
        <v>84.6732827548109</v>
      </c>
      <c r="N81" s="165">
        <v>0.991464944308306</v>
      </c>
      <c r="O81" s="22">
        <v>86.9874846913609</v>
      </c>
      <c r="P81" s="165">
        <v>1.71380487332905</v>
      </c>
      <c r="Q81" s="22">
        <v>83.5243397218769</v>
      </c>
      <c r="R81" s="165">
        <v>1.26422101385428</v>
      </c>
      <c r="S81" s="22">
        <v>86.3191855859895</v>
      </c>
      <c r="T81" s="165">
        <v>1.28688161615336</v>
      </c>
      <c r="U81" s="22">
        <v>-0.668299105371446</v>
      </c>
      <c r="V81" s="165">
        <v>2.0802216815048</v>
      </c>
      <c r="W81" s="22">
        <v>75.9357670362665</v>
      </c>
      <c r="X81" s="165">
        <v>1.19796659097418</v>
      </c>
      <c r="Y81" s="22">
        <v>83.6724413502537</v>
      </c>
      <c r="Z81" s="165">
        <v>1.84949838381837</v>
      </c>
      <c r="AA81" s="22">
        <v>76.1870732555127</v>
      </c>
      <c r="AB81" s="165">
        <v>1.44865867467528</v>
      </c>
      <c r="AC81" s="22">
        <v>72.5600647285019</v>
      </c>
      <c r="AD81" s="165">
        <v>1.70123230304759</v>
      </c>
      <c r="AE81" s="22">
        <v>-11.1123766217518</v>
      </c>
      <c r="AF81" s="165">
        <v>2.29050927256471</v>
      </c>
      <c r="AG81" s="22">
        <v>84.5234807304969</v>
      </c>
      <c r="AH81" s="165">
        <v>1.01780560129237</v>
      </c>
      <c r="AI81" s="22">
        <v>86.2396209041041</v>
      </c>
      <c r="AJ81" s="165">
        <v>2.07731361432212</v>
      </c>
      <c r="AK81" s="22">
        <v>83.510169136496</v>
      </c>
      <c r="AL81" s="165">
        <v>1.34648988518917</v>
      </c>
      <c r="AM81" s="22">
        <v>86.052258855027</v>
      </c>
      <c r="AN81" s="165">
        <v>1.04372963508518</v>
      </c>
      <c r="AO81" s="22">
        <v>-0.187362049077151</v>
      </c>
      <c r="AP81" s="165">
        <v>2.14773553729782</v>
      </c>
      <c r="AQ81" s="22">
        <v>88.2349811839545</v>
      </c>
      <c r="AR81" s="165">
        <v>0.875808451623863</v>
      </c>
      <c r="AS81" s="22">
        <v>89.526436557677</v>
      </c>
      <c r="AT81" s="165">
        <v>1.71021803332247</v>
      </c>
      <c r="AU81" s="22">
        <v>87.7726804942696</v>
      </c>
      <c r="AV81" s="165">
        <v>1.04415330883511</v>
      </c>
      <c r="AW81" s="22">
        <v>88.7659571773567</v>
      </c>
      <c r="AX81" s="165">
        <v>1.22156141659937</v>
      </c>
      <c r="AY81" s="22">
        <v>-0.760479380320319</v>
      </c>
      <c r="AZ81" s="165">
        <v>1.74692812320759</v>
      </c>
      <c r="BA81" s="22">
        <v>6.16619950434287</v>
      </c>
      <c r="BB81" s="165">
        <v>1.57370297608481</v>
      </c>
      <c r="BC81" s="22">
        <v>4.09868745462383</v>
      </c>
      <c r="BD81" s="165">
        <v>1.33710826601406</v>
      </c>
      <c r="BE81" s="22">
        <v>4.63933147925141</v>
      </c>
      <c r="BF81" s="165">
        <v>1.50487976968941</v>
      </c>
      <c r="BG81" s="22">
        <v>1.92267210014002</v>
      </c>
      <c r="BH81" s="165">
        <v>1.2304655177772</v>
      </c>
      <c r="BI81" s="22">
        <v>3.40139767798537</v>
      </c>
      <c r="BJ81" s="165">
        <v>1.06292581981167</v>
      </c>
      <c r="BK81" s="103"/>
      <c r="BL81" s="103"/>
      <c r="BM81" s="103"/>
      <c r="BN81" s="103"/>
      <c r="BO81" s="103"/>
      <c r="BP81" s="103"/>
      <c r="BQ81" s="103"/>
      <c r="BR81" s="103"/>
      <c r="BS81" s="103"/>
      <c r="BT81" s="192"/>
    </row>
    <row customHeight="1" ht="13" r="82">
      <c r="A82" s="181" t="s">
        <v>352</v>
      </c>
      <c r="B82" s="160" t="n">
        <v>1</v>
      </c>
      <c r="C82" s="22">
        <v>80.7388740428085</v>
      </c>
      <c r="D82" s="165">
        <v>1.08077930287621</v>
      </c>
      <c r="E82" s="22">
        <v>74.2545108274222</v>
      </c>
      <c r="F82" s="165">
        <v>3.1730344231633</v>
      </c>
      <c r="G82" s="22">
        <v>81.2783675988729</v>
      </c>
      <c r="H82" s="165">
        <v>1.03246443455917</v>
      </c>
      <c r="I82" s="22">
        <v>82.4754431758606</v>
      </c>
      <c r="J82" s="165">
        <v>1.79005300521327</v>
      </c>
      <c r="K82" s="22">
        <v>8.2209323484384</v>
      </c>
      <c r="L82" s="165">
        <v>3.02943167923416</v>
      </c>
      <c r="M82" s="22">
        <v>81.5449498923106</v>
      </c>
      <c r="N82" s="165">
        <v>1.07381255280303</v>
      </c>
      <c r="O82" s="22">
        <v>75.529833261649</v>
      </c>
      <c r="P82" s="165">
        <v>2.86207259674995</v>
      </c>
      <c r="Q82" s="22">
        <v>82.0230280931502</v>
      </c>
      <c r="R82" s="165">
        <v>1.22129913304282</v>
      </c>
      <c r="S82" s="22">
        <v>83.2053207038053</v>
      </c>
      <c r="T82" s="165">
        <v>1.43445550412403</v>
      </c>
      <c r="U82" s="22">
        <v>7.67548744215635</v>
      </c>
      <c r="V82" s="165">
        <v>3.16303627545953</v>
      </c>
      <c r="W82" s="22">
        <v>81.0228747676138</v>
      </c>
      <c r="X82" s="165">
        <v>0.820310800828018</v>
      </c>
      <c r="Y82" s="22">
        <v>74.8126098964154</v>
      </c>
      <c r="Z82" s="165">
        <v>3.16192286745178</v>
      </c>
      <c r="AA82" s="22">
        <v>80.8150395563981</v>
      </c>
      <c r="AB82" s="165">
        <v>0.946160853617461</v>
      </c>
      <c r="AC82" s="22">
        <v>84.4703083821162</v>
      </c>
      <c r="AD82" s="165">
        <v>1.37941617457459</v>
      </c>
      <c r="AE82" s="22">
        <v>9.65769848570086</v>
      </c>
      <c r="AF82" s="165">
        <v>3.31023298165916</v>
      </c>
      <c r="AG82" s="22">
        <v>85.9988365800948</v>
      </c>
      <c r="AH82" s="165">
        <v>0.852154600153722</v>
      </c>
      <c r="AI82" s="22">
        <v>80.4664920280696</v>
      </c>
      <c r="AJ82" s="165">
        <v>2.72677410359747</v>
      </c>
      <c r="AK82" s="22">
        <v>85.7762479585775</v>
      </c>
      <c r="AL82" s="165">
        <v>0.956300553524718</v>
      </c>
      <c r="AM82" s="22">
        <v>89.2183639725318</v>
      </c>
      <c r="AN82" s="165">
        <v>1.15372979344775</v>
      </c>
      <c r="AO82" s="22">
        <v>8.75187194446218</v>
      </c>
      <c r="AP82" s="165">
        <v>3.09798962712219</v>
      </c>
      <c r="AQ82" s="22">
        <v>83.0442259353724</v>
      </c>
      <c r="AR82" s="165">
        <v>0.943283105533843</v>
      </c>
      <c r="AS82" s="22">
        <v>75.095684653883</v>
      </c>
      <c r="AT82" s="165">
        <v>2.80210685308359</v>
      </c>
      <c r="AU82" s="22">
        <v>83.2078806751022</v>
      </c>
      <c r="AV82" s="165">
        <v>1.03344691436298</v>
      </c>
      <c r="AW82" s="22">
        <v>87.0730397632462</v>
      </c>
      <c r="AX82" s="165">
        <v>1.21219891078906</v>
      </c>
      <c r="AY82" s="22">
        <v>11.9773551093631</v>
      </c>
      <c r="AZ82" s="165">
        <v>3.16325717736796</v>
      </c>
      <c r="BA82" s="22">
        <v>0.757363188909352</v>
      </c>
      <c r="BB82" s="165">
        <v>1.49654883154778</v>
      </c>
      <c r="BC82" s="22">
        <v>0.674364250617131</v>
      </c>
      <c r="BD82" s="165">
        <v>1.4598964012638</v>
      </c>
      <c r="BE82" s="22">
        <v>3.49533647940078</v>
      </c>
      <c r="BF82" s="165">
        <v>1.12175787206699</v>
      </c>
      <c r="BG82" s="22">
        <v>3.06257468698826</v>
      </c>
      <c r="BH82" s="165">
        <v>1.18721025410958</v>
      </c>
      <c r="BI82" s="22">
        <v>4.16747662560299</v>
      </c>
      <c r="BJ82" s="165">
        <v>1.26375429645513</v>
      </c>
      <c r="BK82" s="103"/>
      <c r="BL82" s="103"/>
      <c r="BM82" s="103"/>
      <c r="BN82" s="103"/>
      <c r="BO82" s="103"/>
      <c r="BP82" s="103"/>
      <c r="BQ82" s="103"/>
      <c r="BR82" s="103"/>
      <c r="BS82" s="103"/>
      <c r="BT82" s="192"/>
    </row>
    <row customHeight="1" ht="13" r="83">
      <c r="A83" s="181" t="s">
        <v>353</v>
      </c>
      <c r="B83" s="160" t="n">
        <v>1</v>
      </c>
      <c r="C83" s="22">
        <v>74.8222042815462</v>
      </c>
      <c r="D83" s="165">
        <v>1.7146378401043</v>
      </c>
      <c r="E83" s="22">
        <v>69.3069698606464</v>
      </c>
      <c r="F83" s="165">
        <v>3.16120736073505</v>
      </c>
      <c r="G83" s="22">
        <v>76.4953751713539</v>
      </c>
      <c r="H83" s="165">
        <v>1.62155663685916</v>
      </c>
      <c r="I83" s="22">
        <v>72.148680760129</v>
      </c>
      <c r="J83" s="165">
        <v>4.65684893033951</v>
      </c>
      <c r="K83" s="22">
        <v>2.84171089948258</v>
      </c>
      <c r="L83" s="165">
        <v>5.41872601431401</v>
      </c>
      <c r="M83" s="22">
        <v>90.5699370754791</v>
      </c>
      <c r="N83" s="165">
        <v>0.919142617530711</v>
      </c>
      <c r="O83" s="22">
        <v>85.286897741766</v>
      </c>
      <c r="P83" s="165">
        <v>2.64366454520074</v>
      </c>
      <c r="Q83" s="22">
        <v>91.2453644762263</v>
      </c>
      <c r="R83" s="165">
        <v>0.907897231136063</v>
      </c>
      <c r="S83" s="22">
        <v>94.6920521452699</v>
      </c>
      <c r="T83" s="165">
        <v>1.2374482156847</v>
      </c>
      <c r="U83" s="22">
        <v>9.40515440350399</v>
      </c>
      <c r="V83" s="165">
        <v>2.99364037695182</v>
      </c>
      <c r="W83" s="22">
        <v>90.4818370932198</v>
      </c>
      <c r="X83" s="165">
        <v>0.903039239192199</v>
      </c>
      <c r="Y83" s="22">
        <v>88.0140793896202</v>
      </c>
      <c r="Z83" s="165">
        <v>2.43253196265942</v>
      </c>
      <c r="AA83" s="22">
        <v>90.7114487514076</v>
      </c>
      <c r="AB83" s="165">
        <v>1.02686765642319</v>
      </c>
      <c r="AC83" s="22">
        <v>93.2349025417644</v>
      </c>
      <c r="AD83" s="165">
        <v>1.50661625359365</v>
      </c>
      <c r="AE83" s="22">
        <v>5.22082315214416</v>
      </c>
      <c r="AF83" s="165">
        <v>2.69305691575549</v>
      </c>
      <c r="AG83" s="22">
        <v>93.3005863602498</v>
      </c>
      <c r="AH83" s="165">
        <v>0.754513362376093</v>
      </c>
      <c r="AI83" s="22">
        <v>90.8228440392987</v>
      </c>
      <c r="AJ83" s="165">
        <v>2.09998897033763</v>
      </c>
      <c r="AK83" s="22">
        <v>93.7818386559852</v>
      </c>
      <c r="AL83" s="165">
        <v>0.772753951265042</v>
      </c>
      <c r="AM83" s="22">
        <v>94.1736972234635</v>
      </c>
      <c r="AN83" s="165">
        <v>1.4469353404489</v>
      </c>
      <c r="AO83" s="22">
        <v>3.35085318416483</v>
      </c>
      <c r="AP83" s="165">
        <v>2.56784802038797</v>
      </c>
      <c r="AQ83" s="22">
        <v>91.1817207200366</v>
      </c>
      <c r="AR83" s="165">
        <v>0.752673718092788</v>
      </c>
      <c r="AS83" s="22">
        <v>89.3428865988768</v>
      </c>
      <c r="AT83" s="165">
        <v>1.75035909637764</v>
      </c>
      <c r="AU83" s="22">
        <v>91.3287110070023</v>
      </c>
      <c r="AV83" s="165">
        <v>0.824651971335353</v>
      </c>
      <c r="AW83" s="22">
        <v>93.9491433854096</v>
      </c>
      <c r="AX83" s="165">
        <v>1.36793872023997</v>
      </c>
      <c r="AY83" s="22">
        <v>4.60625678653281</v>
      </c>
      <c r="AZ83" s="165">
        <v>2.14747398227371</v>
      </c>
      <c r="BA83" s="22">
        <v>-1.60429445950948</v>
      </c>
      <c r="BB83" s="165">
        <v>2.42180660969286</v>
      </c>
      <c r="BC83" s="22">
        <v>-0.567509462960516</v>
      </c>
      <c r="BD83" s="165">
        <v>1.37932102641509</v>
      </c>
      <c r="BE83" s="22">
        <v>-0.621630623901012</v>
      </c>
      <c r="BF83" s="165">
        <v>1.20853824713938</v>
      </c>
      <c r="BG83" s="22">
        <v>-0.529095763271513</v>
      </c>
      <c r="BH83" s="165">
        <v>1.00446616038701</v>
      </c>
      <c r="BI83" s="22">
        <v>-1.28545772287677</v>
      </c>
      <c r="BJ83" s="165">
        <v>1.13480726383389</v>
      </c>
      <c r="BK83" s="103"/>
      <c r="BL83" s="103"/>
      <c r="BM83" s="103"/>
      <c r="BN83" s="103"/>
      <c r="BO83" s="103"/>
      <c r="BP83" s="103"/>
      <c r="BQ83" s="103"/>
      <c r="BR83" s="103"/>
      <c r="BS83" s="103"/>
      <c r="BT83" s="192"/>
    </row>
    <row customHeight="1" ht="13" r="84">
      <c r="A84" s="77" t="s">
        <v>364</v>
      </c>
      <c r="B84" s="161" t="n">
        <v>1</v>
      </c>
      <c r="C84" s="51">
        <v>82.4865667366349</v>
      </c>
      <c r="D84" s="169">
        <v>0.324629205693812</v>
      </c>
      <c r="E84" s="51">
        <v>81.697171942311</v>
      </c>
      <c r="F84" s="169">
        <v>0.738104297580527</v>
      </c>
      <c r="G84" s="51">
        <v>82.452212098857</v>
      </c>
      <c r="H84" s="169">
        <v>0.367473721764407</v>
      </c>
      <c r="I84" s="51">
        <v>82.9235961871366</v>
      </c>
      <c r="J84" s="169">
        <v>0.597442983088529</v>
      </c>
      <c r="K84" s="51">
        <v>1.22642424482564</v>
      </c>
      <c r="L84" s="169">
        <v>0.90080333305638</v>
      </c>
      <c r="M84" s="51">
        <v>83.4025061533122</v>
      </c>
      <c r="N84" s="169">
        <v>0.298218068388065</v>
      </c>
      <c r="O84" s="51">
        <v>82.11810186031</v>
      </c>
      <c r="P84" s="169">
        <v>0.715862528139944</v>
      </c>
      <c r="Q84" s="51">
        <v>82.9183004772078</v>
      </c>
      <c r="R84" s="169">
        <v>0.348467387950105</v>
      </c>
      <c r="S84" s="51">
        <v>85.4166861359668</v>
      </c>
      <c r="T84" s="169">
        <v>0.46344894738532</v>
      </c>
      <c r="U84" s="51">
        <v>3.29858427565676</v>
      </c>
      <c r="V84" s="169">
        <v>0.828849709551983</v>
      </c>
      <c r="W84" s="51">
        <v>81.4888651099369</v>
      </c>
      <c r="X84" s="169">
        <v>0.281915902952201</v>
      </c>
      <c r="Y84" s="51">
        <v>83.3304388827049</v>
      </c>
      <c r="Z84" s="169">
        <v>0.716489880357863</v>
      </c>
      <c r="AA84" s="51">
        <v>80.5444866981658</v>
      </c>
      <c r="AB84" s="169">
        <v>0.345999903139949</v>
      </c>
      <c r="AC84" s="51">
        <v>82.8213308094752</v>
      </c>
      <c r="AD84" s="169">
        <v>0.465431440689291</v>
      </c>
      <c r="AE84" s="51">
        <v>-0.509108073229675</v>
      </c>
      <c r="AF84" s="169">
        <v>0.841611271729284</v>
      </c>
      <c r="AG84" s="51">
        <v>86.0453927236536</v>
      </c>
      <c r="AH84" s="169">
        <v>0.258145040945088</v>
      </c>
      <c r="AI84" s="51">
        <v>85.0515657175789</v>
      </c>
      <c r="AJ84" s="169">
        <v>0.656214711648867</v>
      </c>
      <c r="AK84" s="51">
        <v>85.5125671110424</v>
      </c>
      <c r="AL84" s="169">
        <v>0.307233377989474</v>
      </c>
      <c r="AM84" s="51">
        <v>87.8006572902571</v>
      </c>
      <c r="AN84" s="169">
        <v>0.409877983694162</v>
      </c>
      <c r="AO84" s="51">
        <v>2.74909157267812</v>
      </c>
      <c r="AP84" s="169">
        <v>0.745769550517137</v>
      </c>
      <c r="AQ84" s="51">
        <v>84.2489838170759</v>
      </c>
      <c r="AR84" s="169">
        <v>0.255217974188948</v>
      </c>
      <c r="AS84" s="51">
        <v>83.8475288424178</v>
      </c>
      <c r="AT84" s="169">
        <v>0.675603711234441</v>
      </c>
      <c r="AU84" s="51">
        <v>83.3919116107891</v>
      </c>
      <c r="AV84" s="169">
        <v>0.309366005474796</v>
      </c>
      <c r="AW84" s="51">
        <v>86.6081327292626</v>
      </c>
      <c r="AX84" s="169">
        <v>0.428154588121486</v>
      </c>
      <c r="AY84" s="51">
        <v>2.76060388684479</v>
      </c>
      <c r="AZ84" s="169">
        <v>0.772027894485433</v>
      </c>
      <c r="BA84" s="51">
        <v>7.45821058208563</v>
      </c>
      <c r="BB84" s="169">
        <v>0.451039771829637</v>
      </c>
      <c r="BC84" s="51">
        <v>3.58975656184584</v>
      </c>
      <c r="BD84" s="169">
        <v>0.406519752579049</v>
      </c>
      <c r="BE84" s="51">
        <v>2.90585010826017</v>
      </c>
      <c r="BF84" s="169">
        <v>0.370221875210312</v>
      </c>
      <c r="BG84" s="51">
        <v>2.4135794561297</v>
      </c>
      <c r="BH84" s="169">
        <v>0.332077529298929</v>
      </c>
      <c r="BI84" s="51">
        <v>2.5978728837537</v>
      </c>
      <c r="BJ84" s="169">
        <v>0.333914164611869</v>
      </c>
      <c r="BK84" s="103"/>
      <c r="BL84" s="103"/>
      <c r="BM84" s="103"/>
      <c r="BN84" s="103"/>
      <c r="BO84" s="103"/>
      <c r="BP84" s="103"/>
      <c r="BQ84" s="103"/>
      <c r="BR84" s="103"/>
      <c r="BS84" s="103"/>
      <c r="BT84" s="192"/>
    </row>
    <row customHeight="1" ht="13" r="85">
      <c r="A85" s="181" t="s">
        <v>65</v>
      </c>
      <c r="B85" s="160" t="n">
        <v>1</v>
      </c>
      <c r="C85" s="22">
        <v>87.7913906931769</v>
      </c>
      <c r="D85" s="165">
        <v>1.12531863389071</v>
      </c>
      <c r="E85" s="22">
        <v>85.0408378782521</v>
      </c>
      <c r="F85" s="165">
        <v>1.97798885515961</v>
      </c>
      <c r="G85" s="22">
        <v>89.0534014670455</v>
      </c>
      <c r="H85" s="165">
        <v>1.22725155227425</v>
      </c>
      <c r="I85" s="22">
        <v>86.9345881662954</v>
      </c>
      <c r="J85" s="165">
        <v>1.90462565513783</v>
      </c>
      <c r="K85" s="22">
        <v>1.89375028804326</v>
      </c>
      <c r="L85" s="165">
        <v>2.46714248444986</v>
      </c>
      <c r="M85" s="22">
        <v>83.6005165640127</v>
      </c>
      <c r="N85" s="165">
        <v>1.14454451781894</v>
      </c>
      <c r="O85" s="22">
        <v>80.1323931365539</v>
      </c>
      <c r="P85" s="165">
        <v>2.16497958294023</v>
      </c>
      <c r="Q85" s="22">
        <v>82.3629453419618</v>
      </c>
      <c r="R85" s="165">
        <v>1.38583682819521</v>
      </c>
      <c r="S85" s="22">
        <v>90.5760337280805</v>
      </c>
      <c r="T85" s="165">
        <v>1.85826358507688</v>
      </c>
      <c r="U85" s="22">
        <v>10.4436405915266</v>
      </c>
      <c r="V85" s="165">
        <v>2.69541934410217</v>
      </c>
      <c r="W85" s="22">
        <v>81.92190647972</v>
      </c>
      <c r="X85" s="165">
        <v>1.11076262281025</v>
      </c>
      <c r="Y85" s="22">
        <v>84.764492105005</v>
      </c>
      <c r="Z85" s="165">
        <v>1.86417281353519</v>
      </c>
      <c r="AA85" s="22">
        <v>80.0823190520771</v>
      </c>
      <c r="AB85" s="165">
        <v>1.34210515815714</v>
      </c>
      <c r="AC85" s="22">
        <v>84.2375401179914</v>
      </c>
      <c r="AD85" s="165">
        <v>2.39292244608716</v>
      </c>
      <c r="AE85" s="22">
        <v>-0.526951987013547</v>
      </c>
      <c r="AF85" s="165">
        <v>2.95077753538649</v>
      </c>
      <c r="AG85" s="22">
        <v>87.8565898260141</v>
      </c>
      <c r="AH85" s="165">
        <v>0.981467432403548</v>
      </c>
      <c r="AI85" s="22">
        <v>87.5613517518972</v>
      </c>
      <c r="AJ85" s="165">
        <v>1.71005816814455</v>
      </c>
      <c r="AK85" s="22">
        <v>87.2773310528172</v>
      </c>
      <c r="AL85" s="165">
        <v>1.10562962147759</v>
      </c>
      <c r="AM85" s="22">
        <v>89.699291393422</v>
      </c>
      <c r="AN85" s="165">
        <v>1.8818014493246</v>
      </c>
      <c r="AO85" s="22">
        <v>2.13793964152475</v>
      </c>
      <c r="AP85" s="165">
        <v>2.28369143827578</v>
      </c>
      <c r="AQ85" s="22">
        <v>87.5660834397864</v>
      </c>
      <c r="AR85" s="165">
        <v>0.901692946963994</v>
      </c>
      <c r="AS85" s="22">
        <v>90.2815754684659</v>
      </c>
      <c r="AT85" s="165">
        <v>1.4415401062569</v>
      </c>
      <c r="AU85" s="22">
        <v>86.1720313649648</v>
      </c>
      <c r="AV85" s="165">
        <v>1.05660665174033</v>
      </c>
      <c r="AW85" s="22">
        <v>88.7390770719958</v>
      </c>
      <c r="AX85" s="165">
        <v>1.64666236462077</v>
      </c>
      <c r="AY85" s="22">
        <v>-1.54249839647012</v>
      </c>
      <c r="AZ85" s="165">
        <v>1.96225851561791</v>
      </c>
      <c r="BA85" s="22">
        <v>11.2163688593971</v>
      </c>
      <c r="BB85" s="165">
        <v>1.78450987353948</v>
      </c>
      <c r="BC85" s="22">
        <v>0.823907990385109</v>
      </c>
      <c r="BD85" s="165">
        <v>1.72973746586338</v>
      </c>
      <c r="BE85" s="22">
        <v>-0.0787267436628554</v>
      </c>
      <c r="BF85" s="165">
        <v>1.62332099343452</v>
      </c>
      <c r="BG85" s="22">
        <v>-0.515079253157609</v>
      </c>
      <c r="BH85" s="165">
        <v>1.27766294267711</v>
      </c>
      <c r="BI85" s="22">
        <v>0.383598764174153</v>
      </c>
      <c r="BJ85" s="165">
        <v>1.16330893971291</v>
      </c>
      <c r="BK85" s="103"/>
      <c r="BL85" s="103"/>
      <c r="BM85" s="103"/>
      <c r="BN85" s="103"/>
      <c r="BO85" s="103"/>
      <c r="BP85" s="103"/>
      <c r="BQ85" s="103"/>
      <c r="BR85" s="103"/>
      <c r="BS85" s="103"/>
      <c r="BT85" s="192"/>
    </row>
    <row customHeight="1" ht="13" r="86">
      <c r="A86" s="181" t="s">
        <v>361</v>
      </c>
      <c r="B86" s="160" t="n">
        <v>1</v>
      </c>
      <c r="C86" s="22">
        <v>95.8214999006076</v>
      </c>
      <c r="D86" s="165">
        <v>0.782190936249127</v>
      </c>
      <c r="E86" s="22">
        <v>95.0852314814315</v>
      </c>
      <c r="F86" s="165">
        <v>1.75434962621838</v>
      </c>
      <c r="G86" s="22">
        <v>96.7223382194204</v>
      </c>
      <c r="H86" s="165">
        <v>0.943002603579408</v>
      </c>
      <c r="I86" s="22">
        <v>94.5294357295917</v>
      </c>
      <c r="J86" s="165">
        <v>1.8102492889006</v>
      </c>
      <c r="K86" s="22">
        <v>-0.555795751839796</v>
      </c>
      <c r="L86" s="165">
        <v>2.57722908003461</v>
      </c>
      <c r="M86" s="22">
        <v>91.2885710723225</v>
      </c>
      <c r="N86" s="165">
        <v>1.09188255052128</v>
      </c>
      <c r="O86" s="22">
        <v>91.9548863365536</v>
      </c>
      <c r="P86" s="165">
        <v>2.14611730424088</v>
      </c>
      <c r="Q86" s="22">
        <v>92.6123973413707</v>
      </c>
      <c r="R86" s="165">
        <v>1.31363425546565</v>
      </c>
      <c r="S86" s="22">
        <v>87.5157249182032</v>
      </c>
      <c r="T86" s="165">
        <v>2.26030776190289</v>
      </c>
      <c r="U86" s="22">
        <v>-4.43916141835047</v>
      </c>
      <c r="V86" s="165">
        <v>2.61297675382408</v>
      </c>
      <c r="W86" s="22">
        <v>88.4539096833558</v>
      </c>
      <c r="X86" s="165">
        <v>1.26317677767482</v>
      </c>
      <c r="Y86" s="22">
        <v>89.5089264764433</v>
      </c>
      <c r="Z86" s="165">
        <v>2.05789737407313</v>
      </c>
      <c r="AA86" s="22">
        <v>89.3441763448125</v>
      </c>
      <c r="AB86" s="165">
        <v>1.54171149691277</v>
      </c>
      <c r="AC86" s="22">
        <v>85.811134317699</v>
      </c>
      <c r="AD86" s="165">
        <v>2.23249292801804</v>
      </c>
      <c r="AE86" s="22">
        <v>-3.69779215874428</v>
      </c>
      <c r="AF86" s="165">
        <v>2.88623994602184</v>
      </c>
      <c r="AG86" s="22">
        <v>92.3329379216072</v>
      </c>
      <c r="AH86" s="165">
        <v>0.961871939228028</v>
      </c>
      <c r="AI86" s="22">
        <v>94.9512685890864</v>
      </c>
      <c r="AJ86" s="165">
        <v>1.40863454824084</v>
      </c>
      <c r="AK86" s="22">
        <v>90.9582186539653</v>
      </c>
      <c r="AL86" s="165">
        <v>1.29540854091393</v>
      </c>
      <c r="AM86" s="22">
        <v>93.8298120637484</v>
      </c>
      <c r="AN86" s="165">
        <v>1.34839971289872</v>
      </c>
      <c r="AO86" s="22">
        <v>-1.12145652533799</v>
      </c>
      <c r="AP86" s="165">
        <v>2.06389534400095</v>
      </c>
      <c r="AQ86" s="22">
        <v>90.9709704953375</v>
      </c>
      <c r="AR86" s="165">
        <v>1.01898558348301</v>
      </c>
      <c r="AS86" s="22">
        <v>87.946918326354</v>
      </c>
      <c r="AT86" s="165">
        <v>2.55755426949824</v>
      </c>
      <c r="AU86" s="22">
        <v>92.6076865371559</v>
      </c>
      <c r="AV86" s="165">
        <v>1.12547338667125</v>
      </c>
      <c r="AW86" s="22">
        <v>89.8314341288338</v>
      </c>
      <c r="AX86" s="165">
        <v>2.42902133132214</v>
      </c>
      <c r="AY86" s="22">
        <v>1.88451580247981</v>
      </c>
      <c r="AZ86" s="165">
        <v>3.59474641876412</v>
      </c>
      <c r="BA86" s="22">
        <v>15.8610579089356</v>
      </c>
      <c r="BB86" s="165">
        <v>2.45731602236126</v>
      </c>
      <c r="BC86" s="22">
        <v>11.0258948849242</v>
      </c>
      <c r="BD86" s="165">
        <v>2.74124216667614</v>
      </c>
      <c r="BE86" s="22">
        <v>13.7860090164582</v>
      </c>
      <c r="BF86" s="165">
        <v>2.33485806176516</v>
      </c>
      <c r="BG86" s="22">
        <v>9.93471273915451</v>
      </c>
      <c r="BH86" s="165">
        <v>1.80232294073513</v>
      </c>
      <c r="BI86" s="22">
        <v>8.24962459255121</v>
      </c>
      <c r="BJ86" s="165">
        <v>2.02988120414827</v>
      </c>
      <c r="BK86" s="103"/>
      <c r="BL86" s="103"/>
      <c r="BM86" s="103"/>
      <c r="BN86" s="103"/>
      <c r="BO86" s="103"/>
      <c r="BP86" s="103"/>
      <c r="BQ86" s="103"/>
      <c r="BR86" s="103"/>
      <c r="BS86" s="103"/>
      <c r="BT86" s="192"/>
    </row>
    <row customHeight="1" ht="13" r="87">
      <c r="A87" s="187" t="s">
        <v>362</v>
      </c>
      <c r="B87" s="175" t="n">
        <v>1</v>
      </c>
      <c r="C87" s="172">
        <v>83.2056474831969</v>
      </c>
      <c r="D87" s="173">
        <v>1.48412285174508</v>
      </c>
      <c r="E87" s="172">
        <v>82.0524904252712</v>
      </c>
      <c r="F87" s="173">
        <v>3.14790406097001</v>
      </c>
      <c r="G87" s="172">
        <v>83.3637073573045</v>
      </c>
      <c r="H87" s="173">
        <v>2.02867431324078</v>
      </c>
      <c r="I87" s="172">
        <v>83.8951670664442</v>
      </c>
      <c r="J87" s="173">
        <v>1.92622062808608</v>
      </c>
      <c r="K87" s="172">
        <v>1.84267664117291</v>
      </c>
      <c r="L87" s="173">
        <v>3.0248073854268</v>
      </c>
      <c r="M87" s="172">
        <v>85.2888203972905</v>
      </c>
      <c r="N87" s="173">
        <v>1.39555991523195</v>
      </c>
      <c r="O87" s="172">
        <v>78.7446222515257</v>
      </c>
      <c r="P87" s="173">
        <v>3.67118322340859</v>
      </c>
      <c r="Q87" s="172">
        <v>87.0308137574404</v>
      </c>
      <c r="R87" s="173">
        <v>1.75220093705364</v>
      </c>
      <c r="S87" s="172">
        <v>85.5835767717965</v>
      </c>
      <c r="T87" s="173">
        <v>1.94927987995615</v>
      </c>
      <c r="U87" s="172">
        <v>6.8389545202708</v>
      </c>
      <c r="V87" s="173">
        <v>3.95510572456801</v>
      </c>
      <c r="W87" s="172">
        <v>91.2050398886644</v>
      </c>
      <c r="X87" s="173">
        <v>0.98995725907046</v>
      </c>
      <c r="Y87" s="172">
        <v>89.3769113563297</v>
      </c>
      <c r="Z87" s="173">
        <v>2.11070596097894</v>
      </c>
      <c r="AA87" s="172">
        <v>90.5917403186519</v>
      </c>
      <c r="AB87" s="173">
        <v>1.46061133178146</v>
      </c>
      <c r="AC87" s="172">
        <v>92.6142172736519</v>
      </c>
      <c r="AD87" s="173">
        <v>1.62094031359481</v>
      </c>
      <c r="AE87" s="172">
        <v>3.2373059173222</v>
      </c>
      <c r="AF87" s="173">
        <v>2.721683603046</v>
      </c>
      <c r="AG87" s="172">
        <v>89.9624612415255</v>
      </c>
      <c r="AH87" s="173">
        <v>0.937427959048317</v>
      </c>
      <c r="AI87" s="172">
        <v>88.4843974127968</v>
      </c>
      <c r="AJ87" s="173">
        <v>2.29967738547498</v>
      </c>
      <c r="AK87" s="172">
        <v>89.8346278335645</v>
      </c>
      <c r="AL87" s="173">
        <v>1.25351021981567</v>
      </c>
      <c r="AM87" s="172">
        <v>91.1039994160596</v>
      </c>
      <c r="AN87" s="173">
        <v>1.80957021413858</v>
      </c>
      <c r="AO87" s="172">
        <v>2.61960200326276</v>
      </c>
      <c r="AP87" s="173">
        <v>2.69951148859633</v>
      </c>
      <c r="AQ87" s="172">
        <v>86.1607175592424</v>
      </c>
      <c r="AR87" s="173">
        <v>1.46383737594114</v>
      </c>
      <c r="AS87" s="172">
        <v>84.6787217563023</v>
      </c>
      <c r="AT87" s="173">
        <v>3.2294410467676</v>
      </c>
      <c r="AU87" s="172">
        <v>85.660799226379</v>
      </c>
      <c r="AV87" s="173">
        <v>2.06067056170807</v>
      </c>
      <c r="AW87" s="172">
        <v>88.1412241237429</v>
      </c>
      <c r="AX87" s="173">
        <v>1.94843891233824</v>
      </c>
      <c r="AY87" s="172">
        <v>3.46250236744066</v>
      </c>
      <c r="AZ87" s="173">
        <v>3.76516384631235</v>
      </c>
      <c r="BA87" s="172">
        <v>11.2939616008973</v>
      </c>
      <c r="BB87" s="173">
        <v>2.59931697530395</v>
      </c>
      <c r="BC87" s="172">
        <v>6.22754465097307</v>
      </c>
      <c r="BD87" s="173">
        <v>2.0112698460232</v>
      </c>
      <c r="BE87" s="172">
        <v>3.40761964177386</v>
      </c>
      <c r="BF87" s="173">
        <v>1.71297563494937</v>
      </c>
      <c r="BG87" s="172">
        <v>5.74387006134518</v>
      </c>
      <c r="BH87" s="173">
        <v>1.43740938411927</v>
      </c>
      <c r="BI87" s="172">
        <v>5.73087633540121</v>
      </c>
      <c r="BJ87" s="173">
        <v>1.90750038697487</v>
      </c>
      <c r="BK87" s="174"/>
      <c r="BL87" s="174"/>
      <c r="BM87" s="174"/>
      <c r="BN87" s="174"/>
      <c r="BO87" s="174"/>
      <c r="BP87" s="174"/>
      <c r="BQ87" s="174"/>
      <c r="BR87" s="174"/>
      <c r="BS87" s="174"/>
      <c r="BT87" s="197"/>
    </row>
    <row customHeight="1" ht="13" r="88">
      <c r="A88" s="181"/>
      <c r="B88" s="162"/>
      <c r="C88" s="22" t="inlineStr">
        <is>
          <t>b.meanpct.d_tt4g64aagree</t>
        </is>
      </c>
      <c r="D88" s="165" t="inlineStr">
        <is>
          <t>se.meanpct.d_tt4g64aagree</t>
        </is>
      </c>
      <c r="E88" s="22" t="inlineStr">
        <is>
          <t>b.meanpct.d_tt4g64aagree..age..1 under_age30</t>
        </is>
      </c>
      <c r="F88" s="165" t="inlineStr">
        <is>
          <t>se.meanpct.d_tt4g64aagree..age..1 under_age30</t>
        </is>
      </c>
      <c r="G88" s="22" t="inlineStr">
        <is>
          <t>b.meanpct.d_tt4g64aagree..age..2 from30_to_49</t>
        </is>
      </c>
      <c r="H88" s="165" t="inlineStr">
        <is>
          <t>se.meanpct.d_tt4g64aagree..age..2 from30_to_49</t>
        </is>
      </c>
      <c r="I88" s="22" t="inlineStr">
        <is>
          <t>b.meanpct.d_tt4g64aagree..age..3 over_age50</t>
        </is>
      </c>
      <c r="J88" s="165" t="inlineStr">
        <is>
          <t>se.meanpct.d_tt4g64aagree..age..3 over_age50</t>
        </is>
      </c>
      <c r="K88" s="22" t="inlineStr">
        <is>
          <t>b.meanpct.d_tt4g64aagree..age..(3 over_age50-1 under_age30)</t>
        </is>
      </c>
      <c r="L88" s="165" t="inlineStr">
        <is>
          <t>se.meanpct.d_tt4g64aagree..age..(3 over_age50-1 under_age30)</t>
        </is>
      </c>
      <c r="M88" s="22" t="inlineStr">
        <is>
          <t>b.meanpct.d_tt4g64gagree</t>
        </is>
      </c>
      <c r="N88" s="165" t="inlineStr">
        <is>
          <t>se.meanpct.d_tt4g64gagree</t>
        </is>
      </c>
      <c r="O88" s="22" t="inlineStr">
        <is>
          <t>b.meanpct.d_tt4g64gagree..age..1 under_age30</t>
        </is>
      </c>
      <c r="P88" s="165" t="inlineStr">
        <is>
          <t>se.meanpct.d_tt4g64gagree..age..1 under_age30</t>
        </is>
      </c>
      <c r="Q88" s="22" t="inlineStr">
        <is>
          <t>b.meanpct.d_tt4g64gagree..age..2 from30_to_49</t>
        </is>
      </c>
      <c r="R88" s="165" t="inlineStr">
        <is>
          <t>se.meanpct.d_tt4g64gagree..age..2 from30_to_49</t>
        </is>
      </c>
      <c r="S88" s="22" t="inlineStr">
        <is>
          <t>b.meanpct.d_tt4g64gagree..age..3 over_age50</t>
        </is>
      </c>
      <c r="T88" s="165" t="inlineStr">
        <is>
          <t>se.meanpct.d_tt4g64gagree..age..3 over_age50</t>
        </is>
      </c>
      <c r="U88" s="22" t="inlineStr">
        <is>
          <t>b.meanpct.d_tt4g64gagree..age..(3 over_age50-1 under_age30)</t>
        </is>
      </c>
      <c r="V88" s="165" t="inlineStr">
        <is>
          <t>se.meanpct.d_tt4g64gagree..age..(3 over_age50-1 under_age30)</t>
        </is>
      </c>
      <c r="W88" s="22" t="inlineStr">
        <is>
          <t>b.meanpct.d_tt4g64iagree</t>
        </is>
      </c>
      <c r="X88" s="165" t="inlineStr">
        <is>
          <t>se.meanpct.d_tt4g64iagree</t>
        </is>
      </c>
      <c r="Y88" s="22" t="inlineStr">
        <is>
          <t>b.meanpct.d_tt4g64iagree..age..1 under_age30</t>
        </is>
      </c>
      <c r="Z88" s="165" t="inlineStr">
        <is>
          <t>se.meanpct.d_tt4g64iagree..age..1 under_age30</t>
        </is>
      </c>
      <c r="AA88" s="22" t="inlineStr">
        <is>
          <t>b.meanpct.d_tt4g64iagree..age..2 from30_to_49</t>
        </is>
      </c>
      <c r="AB88" s="165" t="inlineStr">
        <is>
          <t>se.meanpct.d_tt4g64iagree..age..2 from30_to_49</t>
        </is>
      </c>
      <c r="AC88" s="22" t="inlineStr">
        <is>
          <t>b.meanpct.d_tt4g64iagree..age..3 over_age50</t>
        </is>
      </c>
      <c r="AD88" s="165" t="inlineStr">
        <is>
          <t>se.meanpct.d_tt4g64iagree..age..3 over_age50</t>
        </is>
      </c>
      <c r="AE88" s="22" t="inlineStr">
        <is>
          <t>b.meanpct.d_tt4g64iagree..age..(3 over_age50-1 under_age30)</t>
        </is>
      </c>
      <c r="AF88" s="165" t="inlineStr">
        <is>
          <t>se.meanpct.d_tt4g64iagree..age..(3 over_age50-1 under_age30)</t>
        </is>
      </c>
      <c r="AG88" s="22" t="inlineStr">
        <is>
          <t>b.meanpct.d_tt4g64jagree</t>
        </is>
      </c>
      <c r="AH88" s="165" t="inlineStr">
        <is>
          <t>se.meanpct.d_tt4g64jagree</t>
        </is>
      </c>
      <c r="AI88" s="22" t="inlineStr">
        <is>
          <t>b.meanpct.d_tt4g64jagree..age..1 under_age30</t>
        </is>
      </c>
      <c r="AJ88" s="165" t="inlineStr">
        <is>
          <t>se.meanpct.d_tt4g64jagree..age..1 under_age30</t>
        </is>
      </c>
      <c r="AK88" s="22" t="inlineStr">
        <is>
          <t>b.meanpct.d_tt4g64jagree..age..2 from30_to_49</t>
        </is>
      </c>
      <c r="AL88" s="165" t="inlineStr">
        <is>
          <t>se.meanpct.d_tt4g64jagree..age..2 from30_to_49</t>
        </is>
      </c>
      <c r="AM88" s="22" t="inlineStr">
        <is>
          <t>b.meanpct.d_tt4g64jagree..age..3 over_age50</t>
        </is>
      </c>
      <c r="AN88" s="165" t="inlineStr">
        <is>
          <t>se.meanpct.d_tt4g64jagree..age..3 over_age50</t>
        </is>
      </c>
      <c r="AO88" s="22" t="inlineStr">
        <is>
          <t>b.meanpct.d_tt4g64jagree..age..(3 over_age50-1 under_age30)</t>
        </is>
      </c>
      <c r="AP88" s="165" t="inlineStr">
        <is>
          <t>se.meanpct.d_tt4g64jagree..age..(3 over_age50-1 under_age30)</t>
        </is>
      </c>
      <c r="AQ88" s="22" t="inlineStr">
        <is>
          <t>b.meanpct.d_tt4g64kagree</t>
        </is>
      </c>
      <c r="AR88" s="165" t="inlineStr">
        <is>
          <t>se.meanpct.d_tt4g64kagree</t>
        </is>
      </c>
      <c r="AS88" s="22" t="inlineStr">
        <is>
          <t>b.meanpct.d_tt4g64kagree..age..1 under_age30</t>
        </is>
      </c>
      <c r="AT88" s="165" t="inlineStr">
        <is>
          <t>se.meanpct.d_tt4g64kagree..age..1 under_age30</t>
        </is>
      </c>
      <c r="AU88" s="22" t="inlineStr">
        <is>
          <t>b.meanpct.d_tt4g64kagree..age..2 from30_to_49</t>
        </is>
      </c>
      <c r="AV88" s="165" t="inlineStr">
        <is>
          <t>se.meanpct.d_tt4g64kagree..age..2 from30_to_49</t>
        </is>
      </c>
      <c r="AW88" s="22" t="inlineStr">
        <is>
          <t>b.meanpct.d_tt4g64kagree..age..3 over_age50</t>
        </is>
      </c>
      <c r="AX88" s="165" t="inlineStr">
        <is>
          <t>se.meanpct.d_tt4g64kagree..age..3 over_age50</t>
        </is>
      </c>
      <c r="AY88" s="22" t="inlineStr">
        <is>
          <t>b.meanpct.d_tt4g64kagree..age..(3 over_age50-1 under_age30)</t>
        </is>
      </c>
      <c r="AZ88" s="165" t="inlineStr">
        <is>
          <t>se.meanpct.d_tt4g64kagree..age..(3 over_age50-1 under_age30)</t>
        </is>
      </c>
      <c r="BA88" s="103" t="inlineStr">
        <is>
          <t>b.(meanpct.d_tt4g64aagree_isc1)-(meanpct.d_tt4g64aagree_isc2)</t>
        </is>
      </c>
      <c r="BB88" s="103" t="inlineStr">
        <is>
          <t>se.(meanpct.d_tt4g64aagree_isc1)-(meanpct.d_tt4g64aagree_isc2)</t>
        </is>
      </c>
      <c r="BC88" s="103" t="inlineStr">
        <is>
          <t>b.(meanpct.d_tt4g64gagree_isc1)-(meanpct.d_tt4g64gagree_isc2)</t>
        </is>
      </c>
      <c r="BD88" s="103" t="inlineStr">
        <is>
          <t>se.(meanpct.d_tt4g64gagree_isc1)-(meanpct.d_tt4g64gagree_isc2)</t>
        </is>
      </c>
      <c r="BE88" s="103" t="inlineStr">
        <is>
          <t>b.(meanpct.d_tt4g64iagree_isc1)-(meanpct.d_tt4g64iagree_isc2)</t>
        </is>
      </c>
      <c r="BF88" s="103" t="inlineStr">
        <is>
          <t>se.(meanpct.d_tt4g64iagree_isc1)-(meanpct.d_tt4g64iagree_isc2)</t>
        </is>
      </c>
      <c r="BG88" s="103" t="inlineStr">
        <is>
          <t>b.(meanpct.d_tt4g64jagree_isc1)-(meanpct.d_tt4g64jagree_isc2)</t>
        </is>
      </c>
      <c r="BH88" s="103" t="inlineStr">
        <is>
          <t>se.(meanpct.d_tt4g64jagree_isc1)-(meanpct.d_tt4g64jagree_isc2)</t>
        </is>
      </c>
      <c r="BI88" s="103" t="inlineStr">
        <is>
          <t>b.(meanpct.d_tt4g64kagree_isc1)-(meanpct.d_tt4g64kagree_isc2)</t>
        </is>
      </c>
      <c r="BJ88" s="103" t="inlineStr">
        <is>
          <t>se.(meanpct.d_tt4g64kagree_isc1)-(meanpct.d_tt4g64kagree_isc2)</t>
        </is>
      </c>
      <c r="BK88" s="22" t="inlineStr">
        <is>
          <t>b.(meanpct.d_tt4g64aagree_isc3)-(meanpct.d_tt4g64aagree_isc2)</t>
        </is>
      </c>
      <c r="BL88" s="165" t="inlineStr">
        <is>
          <t>se.(meanpct.d_tt4g64aagree_isc3)-(meanpct.d_tt4g64aagree_isc2)</t>
        </is>
      </c>
      <c r="BM88" s="22" t="inlineStr">
        <is>
          <t>b.(meanpct.d_tt4g64gagree_isc3)-(meanpct.d_tt4g64gagree_isc2)</t>
        </is>
      </c>
      <c r="BN88" s="165" t="inlineStr">
        <is>
          <t>se.(meanpct.d_tt4g64gagree_isc3)-(meanpct.d_tt4g64gagree_isc2)</t>
        </is>
      </c>
      <c r="BO88" s="22" t="inlineStr">
        <is>
          <t>b.(meanpct.d_tt4g64iagree_isc3)-(meanpct.d_tt4g64iagree_isc2)</t>
        </is>
      </c>
      <c r="BP88" s="165" t="inlineStr">
        <is>
          <t>se.(meanpct.d_tt4g64iagree_isc3)-(meanpct.d_tt4g64iagree_isc2)</t>
        </is>
      </c>
      <c r="BQ88" s="22" t="inlineStr">
        <is>
          <t>b.(meanpct.d_tt4g64jagree_isc3)-(meanpct.d_tt4g64jagree_isc2)</t>
        </is>
      </c>
      <c r="BR88" s="165" t="inlineStr">
        <is>
          <t>se.(meanpct.d_tt4g64jagree_isc3)-(meanpct.d_tt4g64jagree_isc2)</t>
        </is>
      </c>
      <c r="BS88" s="22" t="inlineStr">
        <is>
          <t>b.(meanpct.d_tt4g64kagree_isc3)-(meanpct.d_tt4g64kagree_isc2)</t>
        </is>
      </c>
      <c r="BT88" s="189" t="inlineStr">
        <is>
          <t>se.(meanpct.d_tt4g64kagree_isc3)-(meanpct.d_tt4g64kagree_isc2)</t>
        </is>
      </c>
    </row>
    <row customHeight="1" ht="13" r="89">
      <c r="A89" s="181" t="s">
        <v>319</v>
      </c>
      <c r="B89" s="162" t="n">
        <v>3</v>
      </c>
      <c r="C89" s="22">
        <v>80.2042657758074</v>
      </c>
      <c r="D89" s="165">
        <v>1.04166627378315</v>
      </c>
      <c r="E89" s="22">
        <v>80.1740812823127</v>
      </c>
      <c r="F89" s="165">
        <v>2.73531169551351</v>
      </c>
      <c r="G89" s="22">
        <v>80.2257654242679</v>
      </c>
      <c r="H89" s="165">
        <v>1.25452369839605</v>
      </c>
      <c r="I89" s="22">
        <v>80.1154754361388</v>
      </c>
      <c r="J89" s="165">
        <v>1.37808226463415</v>
      </c>
      <c r="K89" s="22">
        <v>-0.0586058461738901</v>
      </c>
      <c r="L89" s="165">
        <v>3.20223804744244</v>
      </c>
      <c r="M89" s="22">
        <v>80.7581535691607</v>
      </c>
      <c r="N89" s="165">
        <v>1.03589658281887</v>
      </c>
      <c r="O89" s="22">
        <v>79.5010462022625</v>
      </c>
      <c r="P89" s="165">
        <v>3.53129760513959</v>
      </c>
      <c r="Q89" s="22">
        <v>80.2833151130278</v>
      </c>
      <c r="R89" s="165">
        <v>1.28362136730928</v>
      </c>
      <c r="S89" s="22">
        <v>81.5423889977579</v>
      </c>
      <c r="T89" s="165">
        <v>1.27943434719516</v>
      </c>
      <c r="U89" s="22">
        <v>2.04134279549548</v>
      </c>
      <c r="V89" s="165">
        <v>3.84938996085292</v>
      </c>
      <c r="W89" s="22">
        <v>74.965236558772</v>
      </c>
      <c r="X89" s="165">
        <v>1.1149213751967</v>
      </c>
      <c r="Y89" s="22">
        <v>79.4202731598361</v>
      </c>
      <c r="Z89" s="165">
        <v>3.275690541616</v>
      </c>
      <c r="AA89" s="22">
        <v>75.0048898669526</v>
      </c>
      <c r="AB89" s="165">
        <v>1.35066047100953</v>
      </c>
      <c r="AC89" s="22">
        <v>74.1384419785372</v>
      </c>
      <c r="AD89" s="165">
        <v>1.59620898088672</v>
      </c>
      <c r="AE89" s="22">
        <v>-5.28183118129891</v>
      </c>
      <c r="AF89" s="165">
        <v>3.70296823358879</v>
      </c>
      <c r="AG89" s="22">
        <v>81.911241729846</v>
      </c>
      <c r="AH89" s="165">
        <v>0.958044101867191</v>
      </c>
      <c r="AI89" s="22">
        <v>77.7733103164754</v>
      </c>
      <c r="AJ89" s="165">
        <v>3.77592981744056</v>
      </c>
      <c r="AK89" s="22">
        <v>80.902723279881</v>
      </c>
      <c r="AL89" s="165">
        <v>1.20766665806235</v>
      </c>
      <c r="AM89" s="22">
        <v>83.8918107012011</v>
      </c>
      <c r="AN89" s="165">
        <v>1.2230616475098</v>
      </c>
      <c r="AO89" s="22">
        <v>6.11850038472572</v>
      </c>
      <c r="AP89" s="165">
        <v>3.97887949346994</v>
      </c>
      <c r="AQ89" s="22">
        <v>84.7084262965917</v>
      </c>
      <c r="AR89" s="165">
        <v>0.890376428405694</v>
      </c>
      <c r="AS89" s="22">
        <v>82.5892007933021</v>
      </c>
      <c r="AT89" s="165">
        <v>3.16438672964577</v>
      </c>
      <c r="AU89" s="22">
        <v>83.2140659727364</v>
      </c>
      <c r="AV89" s="165">
        <v>1.27274857561801</v>
      </c>
      <c r="AW89" s="22">
        <v>87.0448850634119</v>
      </c>
      <c r="AX89" s="165">
        <v>1.19085181953793</v>
      </c>
      <c r="AY89" s="22">
        <v>4.45568427010986</v>
      </c>
      <c r="AZ89" s="165">
        <v>3.36686502243755</v>
      </c>
      <c r="BA89" s="103"/>
      <c r="BB89" s="103"/>
      <c r="BC89" s="103"/>
      <c r="BD89" s="103"/>
      <c r="BE89" s="103"/>
      <c r="BF89" s="103"/>
      <c r="BG89" s="103"/>
      <c r="BH89" s="103"/>
      <c r="BI89" s="103"/>
      <c r="BJ89" s="103"/>
      <c r="BK89" s="22">
        <v>-1.56970194673757</v>
      </c>
      <c r="BL89" s="165">
        <v>1.38252744303619</v>
      </c>
      <c r="BM89" s="22">
        <v>1.54785660272786</v>
      </c>
      <c r="BN89" s="165">
        <v>1.52912593495908</v>
      </c>
      <c r="BO89" s="22">
        <v>-0.84633519996423</v>
      </c>
      <c r="BP89" s="165">
        <v>1.49500961998544</v>
      </c>
      <c r="BQ89" s="22">
        <v>-0.559604079111267</v>
      </c>
      <c r="BR89" s="165">
        <v>1.38894778380483</v>
      </c>
      <c r="BS89" s="22">
        <v>-3.09528189227642</v>
      </c>
      <c r="BT89" s="189">
        <v>1.26795859930812</v>
      </c>
    </row>
    <row customHeight="1" ht="13" r="90">
      <c r="A90" s="181" t="s">
        <v>322</v>
      </c>
      <c r="B90" s="162" t="n">
        <v>3</v>
      </c>
      <c r="C90" s="22">
        <v>61.2415440304402</v>
      </c>
      <c r="D90" s="165">
        <v>2.45178041072243</v>
      </c>
      <c r="E90" s="22">
        <v>79.4982303274596</v>
      </c>
      <c r="F90" s="165">
        <v>5.10437841931836</v>
      </c>
      <c r="G90" s="22">
        <v>63.6614613201208</v>
      </c>
      <c r="H90" s="165">
        <v>2.4343655806451</v>
      </c>
      <c r="I90" s="22">
        <v>56.4909417902048</v>
      </c>
      <c r="J90" s="165">
        <v>3.65925871254935</v>
      </c>
      <c r="K90" s="22">
        <v>-23.0072885372548</v>
      </c>
      <c r="L90" s="165">
        <v>6.99874483494141</v>
      </c>
      <c r="M90" s="22">
        <v>79.6789005243003</v>
      </c>
      <c r="N90" s="165">
        <v>1.71570934302511</v>
      </c>
      <c r="O90" s="22">
        <v>79.5327851160164</v>
      </c>
      <c r="P90" s="165">
        <v>6.445455773303</v>
      </c>
      <c r="Q90" s="22">
        <v>82.6736756827379</v>
      </c>
      <c r="R90" s="165">
        <v>1.75223333733611</v>
      </c>
      <c r="S90" s="22">
        <v>75.5931672501438</v>
      </c>
      <c r="T90" s="165">
        <v>2.601090047015</v>
      </c>
      <c r="U90" s="22">
        <v>-3.93961786587269</v>
      </c>
      <c r="V90" s="165">
        <v>8.14493582714744</v>
      </c>
      <c r="W90" s="22">
        <v>79.3254453374948</v>
      </c>
      <c r="X90" s="165">
        <v>1.19959161296569</v>
      </c>
      <c r="Y90" s="22">
        <v>87.7541440269496</v>
      </c>
      <c r="Z90" s="165">
        <v>4.80876282637898</v>
      </c>
      <c r="AA90" s="22">
        <v>80.1693542671528</v>
      </c>
      <c r="AB90" s="165">
        <v>1.63112323750487</v>
      </c>
      <c r="AC90" s="22">
        <v>77.5021557532673</v>
      </c>
      <c r="AD90" s="165">
        <v>1.6662488157542</v>
      </c>
      <c r="AE90" s="22">
        <v>-10.2519882736822</v>
      </c>
      <c r="AF90" s="165">
        <v>5.1540833257947</v>
      </c>
      <c r="AG90" s="22">
        <v>76.8986289735958</v>
      </c>
      <c r="AH90" s="165">
        <v>1.24642033070443</v>
      </c>
      <c r="AI90" s="22">
        <v>85.5741686275914</v>
      </c>
      <c r="AJ90" s="165">
        <v>4.69774035694719</v>
      </c>
      <c r="AK90" s="22">
        <v>78.6257860148153</v>
      </c>
      <c r="AL90" s="165">
        <v>1.82085656766053</v>
      </c>
      <c r="AM90" s="22">
        <v>74.0233603827293</v>
      </c>
      <c r="AN90" s="165">
        <v>1.80544257545151</v>
      </c>
      <c r="AO90" s="22">
        <v>-11.5508082448622</v>
      </c>
      <c r="AP90" s="165">
        <v>5.67000599769036</v>
      </c>
      <c r="AQ90" s="22">
        <v>91.35316098739</v>
      </c>
      <c r="AR90" s="165">
        <v>0.821971266570519</v>
      </c>
      <c r="AS90" s="22">
        <v>92.1793768641342</v>
      </c>
      <c r="AT90" s="165">
        <v>3.44341000197923</v>
      </c>
      <c r="AU90" s="22">
        <v>92.759390269554</v>
      </c>
      <c r="AV90" s="165">
        <v>1.01139838663975</v>
      </c>
      <c r="AW90" s="22">
        <v>89.4108770436512</v>
      </c>
      <c r="AX90" s="165">
        <v>1.20858749706882</v>
      </c>
      <c r="AY90" s="22">
        <v>-2.76849982048299</v>
      </c>
      <c r="AZ90" s="165">
        <v>3.97070857820283</v>
      </c>
      <c r="BA90" s="103"/>
      <c r="BB90" s="103"/>
      <c r="BC90" s="103"/>
      <c r="BD90" s="103"/>
      <c r="BE90" s="103"/>
      <c r="BF90" s="103"/>
      <c r="BG90" s="103"/>
      <c r="BH90" s="103"/>
      <c r="BI90" s="103"/>
      <c r="BJ90" s="103"/>
      <c r="BK90" s="22">
        <v>-18.9675730951401</v>
      </c>
      <c r="BL90" s="165">
        <v>2.75452061866083</v>
      </c>
      <c r="BM90" s="22">
        <v>-3.07052851387412</v>
      </c>
      <c r="BN90" s="165">
        <v>1.98138441754543</v>
      </c>
      <c r="BO90" s="22">
        <v>-1.2443424176697</v>
      </c>
      <c r="BP90" s="165">
        <v>1.56796043751678</v>
      </c>
      <c r="BQ90" s="22">
        <v>-5.86244720599359</v>
      </c>
      <c r="BR90" s="165">
        <v>1.55519712392988</v>
      </c>
      <c r="BS90" s="22">
        <v>-0.651841178852933</v>
      </c>
      <c r="BT90" s="189">
        <v>1.07673721285261</v>
      </c>
    </row>
    <row customHeight="1" ht="13" r="91">
      <c r="A91" s="181" t="s">
        <v>66</v>
      </c>
      <c r="B91" s="162" t="n">
        <v>3</v>
      </c>
      <c r="C91" s="22">
        <v>71.7840043392677</v>
      </c>
      <c r="D91" s="165">
        <v>1.65602937058561</v>
      </c>
      <c r="E91" s="22">
        <v>74.3898454488553</v>
      </c>
      <c r="F91" s="165">
        <v>2.58280945728015</v>
      </c>
      <c r="G91" s="22">
        <v>71.7977006361122</v>
      </c>
      <c r="H91" s="165">
        <v>1.77880971201424</v>
      </c>
      <c r="I91" s="22">
        <v>70.3979898422052</v>
      </c>
      <c r="J91" s="165">
        <v>2.55741528987</v>
      </c>
      <c r="K91" s="22">
        <v>-3.99185560665009</v>
      </c>
      <c r="L91" s="165">
        <v>3.314240854893</v>
      </c>
      <c r="M91" s="22">
        <v>78.268386491176</v>
      </c>
      <c r="N91" s="165">
        <v>1.21940377624812</v>
      </c>
      <c r="O91" s="22">
        <v>81.7297884597892</v>
      </c>
      <c r="P91" s="165">
        <v>2.37172889898549</v>
      </c>
      <c r="Q91" s="22">
        <v>77.0165988034965</v>
      </c>
      <c r="R91" s="165">
        <v>1.46720478020835</v>
      </c>
      <c r="S91" s="22">
        <v>78.8477661131332</v>
      </c>
      <c r="T91" s="165">
        <v>1.95929213332302</v>
      </c>
      <c r="U91" s="22">
        <v>-2.88202234665603</v>
      </c>
      <c r="V91" s="165">
        <v>2.92580192790315</v>
      </c>
      <c r="W91" s="22">
        <v>77.7598660135634</v>
      </c>
      <c r="X91" s="165">
        <v>1.04961106487001</v>
      </c>
      <c r="Y91" s="22">
        <v>83.0678058396221</v>
      </c>
      <c r="Z91" s="165">
        <v>1.96238712004967</v>
      </c>
      <c r="AA91" s="22">
        <v>76.9327313401976</v>
      </c>
      <c r="AB91" s="165">
        <v>1.3530103669478</v>
      </c>
      <c r="AC91" s="22">
        <v>76.3712492423137</v>
      </c>
      <c r="AD91" s="165">
        <v>1.58068269512824</v>
      </c>
      <c r="AE91" s="22">
        <v>-6.69655659730839</v>
      </c>
      <c r="AF91" s="165">
        <v>2.40724843100337</v>
      </c>
      <c r="AG91" s="22">
        <v>84.1067297194306</v>
      </c>
      <c r="AH91" s="165">
        <v>0.896084978627369</v>
      </c>
      <c r="AI91" s="22">
        <v>83.9276746402411</v>
      </c>
      <c r="AJ91" s="165">
        <v>2.28663511011196</v>
      </c>
      <c r="AK91" s="22">
        <v>83.7819391843626</v>
      </c>
      <c r="AL91" s="165">
        <v>1.0209237215851</v>
      </c>
      <c r="AM91" s="22">
        <v>84.8139358569834</v>
      </c>
      <c r="AN91" s="165">
        <v>1.48294700002466</v>
      </c>
      <c r="AO91" s="22">
        <v>0.886261216742312</v>
      </c>
      <c r="AP91" s="165">
        <v>2.58110495610779</v>
      </c>
      <c r="AQ91" s="22">
        <v>84.6132728222029</v>
      </c>
      <c r="AR91" s="165">
        <v>0.787915520952558</v>
      </c>
      <c r="AS91" s="22">
        <v>84.2538352392618</v>
      </c>
      <c r="AT91" s="165">
        <v>1.89209596693028</v>
      </c>
      <c r="AU91" s="22">
        <v>84.5685109738215</v>
      </c>
      <c r="AV91" s="165">
        <v>0.98247877282881</v>
      </c>
      <c r="AW91" s="22">
        <v>84.8406803712102</v>
      </c>
      <c r="AX91" s="165">
        <v>1.66771401731475</v>
      </c>
      <c r="AY91" s="22">
        <v>0.586845131948365</v>
      </c>
      <c r="AZ91" s="165">
        <v>2.11993901973033</v>
      </c>
      <c r="BA91" s="103"/>
      <c r="BB91" s="103"/>
      <c r="BC91" s="103"/>
      <c r="BD91" s="103"/>
      <c r="BE91" s="103"/>
      <c r="BF91" s="103"/>
      <c r="BG91" s="103"/>
      <c r="BH91" s="103"/>
      <c r="BI91" s="103"/>
      <c r="BJ91" s="103"/>
      <c r="BK91" s="22">
        <v>-4.79101749451209</v>
      </c>
      <c r="BL91" s="165">
        <v>2.15883457847525</v>
      </c>
      <c r="BM91" s="22">
        <v>-4.50822208245158</v>
      </c>
      <c r="BN91" s="165">
        <v>1.78015592493193</v>
      </c>
      <c r="BO91" s="22">
        <v>-4.24076720981941</v>
      </c>
      <c r="BP91" s="165">
        <v>1.58210645374782</v>
      </c>
      <c r="BQ91" s="22">
        <v>-4.26493935974108</v>
      </c>
      <c r="BR91" s="165">
        <v>1.21330645887308</v>
      </c>
      <c r="BS91" s="22">
        <v>-2.56921185340941</v>
      </c>
      <c r="BT91" s="189">
        <v>1.07751955284779</v>
      </c>
    </row>
    <row customHeight="1" ht="13" r="92">
      <c r="A92" s="181" t="s">
        <v>341</v>
      </c>
      <c r="B92" s="162" t="n">
        <v>3</v>
      </c>
      <c r="C92" s="22">
        <v>73.3884279283183</v>
      </c>
      <c r="D92" s="165">
        <v>1.09089078587372</v>
      </c>
      <c r="E92" s="22">
        <v>75.8185299230914</v>
      </c>
      <c r="F92" s="165">
        <v>5.7608408302702</v>
      </c>
      <c r="G92" s="22">
        <v>73.0118741931252</v>
      </c>
      <c r="H92" s="165">
        <v>1.70276896799027</v>
      </c>
      <c r="I92" s="22">
        <v>73.4761828965844</v>
      </c>
      <c r="J92" s="165">
        <v>1.28726637909729</v>
      </c>
      <c r="K92" s="22">
        <v>-2.34234702650707</v>
      </c>
      <c r="L92" s="165">
        <v>6.07793200661245</v>
      </c>
      <c r="M92" s="22">
        <v>75.2422773209384</v>
      </c>
      <c r="N92" s="165">
        <v>1.01102914028711</v>
      </c>
      <c r="O92" s="22">
        <v>76.5229423956274</v>
      </c>
      <c r="P92" s="165">
        <v>4.82980420663823</v>
      </c>
      <c r="Q92" s="22">
        <v>77.0225416230566</v>
      </c>
      <c r="R92" s="165">
        <v>1.46076483088661</v>
      </c>
      <c r="S92" s="22">
        <v>74.2462032731772</v>
      </c>
      <c r="T92" s="165">
        <v>1.19973252791937</v>
      </c>
      <c r="U92" s="22">
        <v>-2.27673912245018</v>
      </c>
      <c r="V92" s="165">
        <v>5.12262995309051</v>
      </c>
      <c r="W92" s="22">
        <v>71.8784211370819</v>
      </c>
      <c r="X92" s="165">
        <v>0.957024000639427</v>
      </c>
      <c r="Y92" s="22">
        <v>87.4468191882056</v>
      </c>
      <c r="Z92" s="165">
        <v>4.29291145303067</v>
      </c>
      <c r="AA92" s="22">
        <v>76.543197199554</v>
      </c>
      <c r="AB92" s="165">
        <v>1.3600642931316</v>
      </c>
      <c r="AC92" s="22">
        <v>68.8687062769751</v>
      </c>
      <c r="AD92" s="165">
        <v>1.17017989230442</v>
      </c>
      <c r="AE92" s="22">
        <v>-18.5781129112305</v>
      </c>
      <c r="AF92" s="165">
        <v>4.31995541396481</v>
      </c>
      <c r="AG92" s="22">
        <v>85.0750485173787</v>
      </c>
      <c r="AH92" s="165">
        <v>0.773188529707895</v>
      </c>
      <c r="AI92" s="22">
        <v>87.5744398749687</v>
      </c>
      <c r="AJ92" s="165">
        <v>4.19484988226169</v>
      </c>
      <c r="AK92" s="22">
        <v>87.1503171244997</v>
      </c>
      <c r="AL92" s="165">
        <v>1.05304714083816</v>
      </c>
      <c r="AM92" s="22">
        <v>83.8894466166884</v>
      </c>
      <c r="AN92" s="165">
        <v>0.994519610447461</v>
      </c>
      <c r="AO92" s="22">
        <v>-3.6849932582803</v>
      </c>
      <c r="AP92" s="165">
        <v>4.01256771872947</v>
      </c>
      <c r="AQ92" s="22">
        <v>82.383831178689</v>
      </c>
      <c r="AR92" s="165">
        <v>0.761475532132913</v>
      </c>
      <c r="AS92" s="22">
        <v>87.5817277851011</v>
      </c>
      <c r="AT92" s="165">
        <v>3.51475872945791</v>
      </c>
      <c r="AU92" s="22">
        <v>83.6417508593181</v>
      </c>
      <c r="AV92" s="165">
        <v>1.0888002319022</v>
      </c>
      <c r="AW92" s="22">
        <v>81.5396612472753</v>
      </c>
      <c r="AX92" s="165">
        <v>1.01581745407706</v>
      </c>
      <c r="AY92" s="22">
        <v>-6.0420665378258</v>
      </c>
      <c r="AZ92" s="165">
        <v>3.53938400491874</v>
      </c>
      <c r="BA92" s="103"/>
      <c r="BB92" s="103"/>
      <c r="BC92" s="103"/>
      <c r="BD92" s="103"/>
      <c r="BE92" s="103"/>
      <c r="BF92" s="103"/>
      <c r="BG92" s="103"/>
      <c r="BH92" s="103"/>
      <c r="BI92" s="103"/>
      <c r="BJ92" s="103"/>
      <c r="BK92" s="22">
        <v>-0.475798766680597</v>
      </c>
      <c r="BL92" s="165">
        <v>1.51520659080183</v>
      </c>
      <c r="BM92" s="22">
        <v>-1.48765919452859</v>
      </c>
      <c r="BN92" s="165">
        <v>1.47361182035439</v>
      </c>
      <c r="BO92" s="22">
        <v>-2.98073061370317</v>
      </c>
      <c r="BP92" s="165">
        <v>1.33333050508765</v>
      </c>
      <c r="BQ92" s="22">
        <v>-1.3269419346551</v>
      </c>
      <c r="BR92" s="165">
        <v>1.12500896472602</v>
      </c>
      <c r="BS92" s="22">
        <v>-1.36902937027772</v>
      </c>
      <c r="BT92" s="189">
        <v>1.11754679515721</v>
      </c>
    </row>
    <row customHeight="1" ht="13" r="93">
      <c r="A93" s="181" t="s">
        <v>343</v>
      </c>
      <c r="B93" s="162" t="n">
        <v>3</v>
      </c>
      <c r="C93" s="22">
        <v>85.1683859599729</v>
      </c>
      <c r="D93" s="165">
        <v>0.872496269964579</v>
      </c>
      <c r="E93" s="22">
        <v>85.5172227045942</v>
      </c>
      <c r="F93" s="165">
        <v>2.64466557925101</v>
      </c>
      <c r="G93" s="22">
        <v>85.1308722328334</v>
      </c>
      <c r="H93" s="165">
        <v>0.938296085011127</v>
      </c>
      <c r="I93" s="22">
        <v>85.4371541442002</v>
      </c>
      <c r="J93" s="165">
        <v>1.74814611651777</v>
      </c>
      <c r="K93" s="22">
        <v>-0.0800685603940252</v>
      </c>
      <c r="L93" s="165">
        <v>3.28786199368508</v>
      </c>
      <c r="M93" s="22">
        <v>94.2082562279188</v>
      </c>
      <c r="N93" s="165">
        <v>0.51053722753989</v>
      </c>
      <c r="O93" s="22">
        <v>94.194366362566</v>
      </c>
      <c r="P93" s="165">
        <v>1.29099062573121</v>
      </c>
      <c r="Q93" s="22">
        <v>94.1738466985803</v>
      </c>
      <c r="R93" s="165">
        <v>0.600510989744604</v>
      </c>
      <c r="S93" s="22">
        <v>94.4037058570315</v>
      </c>
      <c r="T93" s="165">
        <v>1.06582785242015</v>
      </c>
      <c r="U93" s="22">
        <v>0.209339494465496</v>
      </c>
      <c r="V93" s="165">
        <v>1.69551681189811</v>
      </c>
      <c r="W93" s="22">
        <v>94.228969540977</v>
      </c>
      <c r="X93" s="165">
        <v>0.495167423355875</v>
      </c>
      <c r="Y93" s="22">
        <v>95.6138937746299</v>
      </c>
      <c r="Z93" s="165">
        <v>1.28361748119131</v>
      </c>
      <c r="AA93" s="22">
        <v>94.3986366655467</v>
      </c>
      <c r="AB93" s="165">
        <v>0.524796277061112</v>
      </c>
      <c r="AC93" s="22">
        <v>93.243026605796</v>
      </c>
      <c r="AD93" s="165">
        <v>1.24440123806687</v>
      </c>
      <c r="AE93" s="22">
        <v>-2.37086716883387</v>
      </c>
      <c r="AF93" s="165">
        <v>1.79704747500951</v>
      </c>
      <c r="AG93" s="22">
        <v>95.0085885033554</v>
      </c>
      <c r="AH93" s="165">
        <v>0.396165567219362</v>
      </c>
      <c r="AI93" s="22">
        <v>93.5602755754978</v>
      </c>
      <c r="AJ93" s="165">
        <v>1.62267812532013</v>
      </c>
      <c r="AK93" s="22">
        <v>95.022951476175</v>
      </c>
      <c r="AL93" s="165">
        <v>0.419578181898174</v>
      </c>
      <c r="AM93" s="22">
        <v>95.4963787946949</v>
      </c>
      <c r="AN93" s="165">
        <v>1.01933414125949</v>
      </c>
      <c r="AO93" s="22">
        <v>1.93610321919714</v>
      </c>
      <c r="AP93" s="165">
        <v>1.87633604495546</v>
      </c>
      <c r="AQ93" s="22">
        <v>95.3487447205155</v>
      </c>
      <c r="AR93" s="165">
        <v>0.37346137777345</v>
      </c>
      <c r="AS93" s="22">
        <v>95.286925406138</v>
      </c>
      <c r="AT93" s="165">
        <v>1.47316670471301</v>
      </c>
      <c r="AU93" s="22">
        <v>95.2876373821481</v>
      </c>
      <c r="AV93" s="165">
        <v>0.434982311250662</v>
      </c>
      <c r="AW93" s="22">
        <v>96.4292838642081</v>
      </c>
      <c r="AX93" s="165">
        <v>0.907017076132374</v>
      </c>
      <c r="AY93" s="22">
        <v>1.14235845807005</v>
      </c>
      <c r="AZ93" s="165">
        <v>1.69836073555496</v>
      </c>
      <c r="BA93" s="103"/>
      <c r="BB93" s="103"/>
      <c r="BC93" s="103"/>
      <c r="BD93" s="103"/>
      <c r="BE93" s="103"/>
      <c r="BF93" s="103"/>
      <c r="BG93" s="103"/>
      <c r="BH93" s="103"/>
      <c r="BI93" s="103"/>
      <c r="BJ93" s="103"/>
      <c r="BK93" s="22">
        <v>0.107722960480913</v>
      </c>
      <c r="BL93" s="165">
        <v>1.26077149415407</v>
      </c>
      <c r="BM93" s="22">
        <v>0.72800962864838</v>
      </c>
      <c r="BN93" s="165">
        <v>0.757140072851443</v>
      </c>
      <c r="BO93" s="22">
        <v>-0.351616663778657</v>
      </c>
      <c r="BP93" s="165">
        <v>0.654468086732665</v>
      </c>
      <c r="BQ93" s="22">
        <v>-0.397534239109604</v>
      </c>
      <c r="BR93" s="165">
        <v>0.606546860499655</v>
      </c>
      <c r="BS93" s="22">
        <v>0.147162843093881</v>
      </c>
      <c r="BT93" s="189">
        <v>0.536524997964777</v>
      </c>
    </row>
    <row customHeight="1" ht="13" r="94">
      <c r="A94" s="181" t="s">
        <v>348</v>
      </c>
      <c r="B94" s="162" t="n">
        <v>3</v>
      </c>
      <c r="C94" s="22">
        <v>79.7655267203351</v>
      </c>
      <c r="D94" s="165">
        <v>0.888450995098213</v>
      </c>
      <c r="E94" s="22">
        <v>88.5027374800873</v>
      </c>
      <c r="F94" s="165">
        <v>2.89025415992813</v>
      </c>
      <c r="G94" s="22">
        <v>81.0462560202611</v>
      </c>
      <c r="H94" s="165">
        <v>1.37166361746269</v>
      </c>
      <c r="I94" s="22">
        <v>77.3574485039475</v>
      </c>
      <c r="J94" s="165">
        <v>1.24956269232373</v>
      </c>
      <c r="K94" s="22">
        <v>-11.1452889761398</v>
      </c>
      <c r="L94" s="165">
        <v>3.41351269076656</v>
      </c>
      <c r="M94" s="22">
        <v>82.3978815635413</v>
      </c>
      <c r="N94" s="165">
        <v>0.743572188900015</v>
      </c>
      <c r="O94" s="22">
        <v>89.8267133134364</v>
      </c>
      <c r="P94" s="165">
        <v>2.0669517517114</v>
      </c>
      <c r="Q94" s="22">
        <v>83.0454309570206</v>
      </c>
      <c r="R94" s="165">
        <v>1.17243570676721</v>
      </c>
      <c r="S94" s="22">
        <v>80.793090810712</v>
      </c>
      <c r="T94" s="165">
        <v>1.01939881650121</v>
      </c>
      <c r="U94" s="22">
        <v>-9.03362250272446</v>
      </c>
      <c r="V94" s="165">
        <v>2.25357181856701</v>
      </c>
      <c r="W94" s="22">
        <v>73.4445094890902</v>
      </c>
      <c r="X94" s="165">
        <v>0.858717808366513</v>
      </c>
      <c r="Y94" s="22">
        <v>84.3232679907685</v>
      </c>
      <c r="Z94" s="165">
        <v>3.22133479907009</v>
      </c>
      <c r="AA94" s="22">
        <v>75.0408926162617</v>
      </c>
      <c r="AB94" s="165">
        <v>1.37666124923065</v>
      </c>
      <c r="AC94" s="22">
        <v>70.6882491369357</v>
      </c>
      <c r="AD94" s="165">
        <v>1.47615791200366</v>
      </c>
      <c r="AE94" s="22">
        <v>-13.6350188538328</v>
      </c>
      <c r="AF94" s="165">
        <v>3.63138767815612</v>
      </c>
      <c r="AG94" s="22">
        <v>80.9428155680484</v>
      </c>
      <c r="AH94" s="165">
        <v>0.8741840836106</v>
      </c>
      <c r="AI94" s="22">
        <v>87.0176043139261</v>
      </c>
      <c r="AJ94" s="165">
        <v>3.02561036379188</v>
      </c>
      <c r="AK94" s="22">
        <v>81.8575992083553</v>
      </c>
      <c r="AL94" s="165">
        <v>1.33042329070956</v>
      </c>
      <c r="AM94" s="22">
        <v>79.5041282200399</v>
      </c>
      <c r="AN94" s="165">
        <v>1.28048247749156</v>
      </c>
      <c r="AO94" s="22">
        <v>-7.5134760938862</v>
      </c>
      <c r="AP94" s="165">
        <v>3.41535465372186</v>
      </c>
      <c r="AQ94" s="22">
        <v>81.742664704598</v>
      </c>
      <c r="AR94" s="165">
        <v>0.735364964162697</v>
      </c>
      <c r="AS94" s="22">
        <v>86.2657652982875</v>
      </c>
      <c r="AT94" s="165">
        <v>2.87430217782121</v>
      </c>
      <c r="AU94" s="22">
        <v>81.9990435129476</v>
      </c>
      <c r="AV94" s="165">
        <v>1.14124421784731</v>
      </c>
      <c r="AW94" s="22">
        <v>80.9684877780962</v>
      </c>
      <c r="AX94" s="165">
        <v>1.16982561384963</v>
      </c>
      <c r="AY94" s="22">
        <v>-5.29727752019132</v>
      </c>
      <c r="AZ94" s="165">
        <v>3.01925970460455</v>
      </c>
      <c r="BA94" s="103"/>
      <c r="BB94" s="103"/>
      <c r="BC94" s="103"/>
      <c r="BD94" s="103"/>
      <c r="BE94" s="103"/>
      <c r="BF94" s="103"/>
      <c r="BG94" s="103"/>
      <c r="BH94" s="103"/>
      <c r="BI94" s="103"/>
      <c r="BJ94" s="103"/>
      <c r="BK94" s="22">
        <v>-6.10484370594625</v>
      </c>
      <c r="BL94" s="165">
        <v>1.23339123134034</v>
      </c>
      <c r="BM94" s="22">
        <v>-3.67355203039786</v>
      </c>
      <c r="BN94" s="165">
        <v>1.08420337506209</v>
      </c>
      <c r="BO94" s="22">
        <v>-4.61769606560841</v>
      </c>
      <c r="BP94" s="165">
        <v>1.26047911054509</v>
      </c>
      <c r="BQ94" s="22">
        <v>-2.13982559040402</v>
      </c>
      <c r="BR94" s="165">
        <v>1.14697734608483</v>
      </c>
      <c r="BS94" s="22">
        <v>-2.77230611662405</v>
      </c>
      <c r="BT94" s="189">
        <v>1.01569968996664</v>
      </c>
    </row>
    <row customHeight="1" ht="13" r="95">
      <c r="A95" s="181" t="s">
        <v>352</v>
      </c>
      <c r="B95" s="162" t="n">
        <v>3</v>
      </c>
      <c r="C95" s="22">
        <v>76.7676301598591</v>
      </c>
      <c r="D95" s="165">
        <v>1.18211081679486</v>
      </c>
      <c r="E95" s="22">
        <v>79.1617517710111</v>
      </c>
      <c r="F95" s="165">
        <v>2.63972881494673</v>
      </c>
      <c r="G95" s="22">
        <v>76.9488986831302</v>
      </c>
      <c r="H95" s="165">
        <v>1.23534039343053</v>
      </c>
      <c r="I95" s="22">
        <v>74.6064673642703</v>
      </c>
      <c r="J95" s="165">
        <v>1.82985537495996</v>
      </c>
      <c r="K95" s="22">
        <v>-4.5552844067408</v>
      </c>
      <c r="L95" s="165">
        <v>3.30727279560204</v>
      </c>
      <c r="M95" s="22">
        <v>79.248698018514</v>
      </c>
      <c r="N95" s="165">
        <v>1.02218468307225</v>
      </c>
      <c r="O95" s="22">
        <v>77.186130631676</v>
      </c>
      <c r="P95" s="165">
        <v>2.66270162251092</v>
      </c>
      <c r="Q95" s="22">
        <v>79.6299666352571</v>
      </c>
      <c r="R95" s="165">
        <v>1.05082877627661</v>
      </c>
      <c r="S95" s="22">
        <v>78.6300125679623</v>
      </c>
      <c r="T95" s="165">
        <v>1.70292598389237</v>
      </c>
      <c r="U95" s="22">
        <v>1.44388193628635</v>
      </c>
      <c r="V95" s="165">
        <v>3.13478369340952</v>
      </c>
      <c r="W95" s="22">
        <v>75.8644049825735</v>
      </c>
      <c r="X95" s="165">
        <v>0.862216775689822</v>
      </c>
      <c r="Y95" s="22">
        <v>76.8329575658588</v>
      </c>
      <c r="Z95" s="165">
        <v>2.93983341004277</v>
      </c>
      <c r="AA95" s="22">
        <v>75.3104091571158</v>
      </c>
      <c r="AB95" s="165">
        <v>0.908156149357638</v>
      </c>
      <c r="AC95" s="22">
        <v>77.7312546428479</v>
      </c>
      <c r="AD95" s="165">
        <v>1.56709391794243</v>
      </c>
      <c r="AE95" s="22">
        <v>0.89829707698911</v>
      </c>
      <c r="AF95" s="165">
        <v>3.25364868089136</v>
      </c>
      <c r="AG95" s="22">
        <v>81.023592129128</v>
      </c>
      <c r="AH95" s="165">
        <v>0.810405731591473</v>
      </c>
      <c r="AI95" s="22">
        <v>80.9468844954611</v>
      </c>
      <c r="AJ95" s="165">
        <v>2.85375313879329</v>
      </c>
      <c r="AK95" s="22">
        <v>80.6019743400743</v>
      </c>
      <c r="AL95" s="165">
        <v>0.84109355008482</v>
      </c>
      <c r="AM95" s="22">
        <v>82.7405260799857</v>
      </c>
      <c r="AN95" s="165">
        <v>1.13083826422883</v>
      </c>
      <c r="AO95" s="22">
        <v>1.79364158452455</v>
      </c>
      <c r="AP95" s="165">
        <v>2.92698750996581</v>
      </c>
      <c r="AQ95" s="22">
        <v>77.0766345290397</v>
      </c>
      <c r="AR95" s="165">
        <v>0.847560948507473</v>
      </c>
      <c r="AS95" s="22">
        <v>76.6388060224705</v>
      </c>
      <c r="AT95" s="165">
        <v>2.73322367104584</v>
      </c>
      <c r="AU95" s="22">
        <v>76.4293802158109</v>
      </c>
      <c r="AV95" s="165">
        <v>0.819454608664819</v>
      </c>
      <c r="AW95" s="22">
        <v>80.3112650951057</v>
      </c>
      <c r="AX95" s="165">
        <v>1.58079518316853</v>
      </c>
      <c r="AY95" s="22">
        <v>3.67245907263514</v>
      </c>
      <c r="AZ95" s="165">
        <v>3.07029487675155</v>
      </c>
      <c r="BA95" s="103"/>
      <c r="BB95" s="103"/>
      <c r="BC95" s="103"/>
      <c r="BD95" s="103"/>
      <c r="BE95" s="103"/>
      <c r="BF95" s="103"/>
      <c r="BG95" s="103"/>
      <c r="BH95" s="103"/>
      <c r="BI95" s="103"/>
      <c r="BJ95" s="103"/>
      <c r="BK95" s="22">
        <v>-3.2138806940401</v>
      </c>
      <c r="BL95" s="165">
        <v>1.57129261656282</v>
      </c>
      <c r="BM95" s="22">
        <v>-1.62188762317942</v>
      </c>
      <c r="BN95" s="165">
        <v>1.42235214703432</v>
      </c>
      <c r="BO95" s="22">
        <v>-1.66313330563956</v>
      </c>
      <c r="BP95" s="165">
        <v>1.15275699168129</v>
      </c>
      <c r="BQ95" s="22">
        <v>-1.91266976397857</v>
      </c>
      <c r="BR95" s="165">
        <v>1.15760881764787</v>
      </c>
      <c r="BS95" s="22">
        <v>-1.80011478072969</v>
      </c>
      <c r="BT95" s="189">
        <v>1.19400647655619</v>
      </c>
    </row>
    <row customHeight="1" ht="13" r="96">
      <c r="A96" s="181" t="s">
        <v>353</v>
      </c>
      <c r="B96" s="162" t="n">
        <v>3</v>
      </c>
      <c r="C96" s="22">
        <v>76.5519997472048</v>
      </c>
      <c r="D96" s="165">
        <v>1.57104311277612</v>
      </c>
      <c r="E96" s="22">
        <v>70.2434500778715</v>
      </c>
      <c r="F96" s="165">
        <v>2.88156984826593</v>
      </c>
      <c r="G96" s="22">
        <v>77.7033460248364</v>
      </c>
      <c r="H96" s="165">
        <v>1.63352877520521</v>
      </c>
      <c r="I96" s="22">
        <v>79.3405890808409</v>
      </c>
      <c r="J96" s="165">
        <v>2.49648113678143</v>
      </c>
      <c r="K96" s="22">
        <v>9.09713900296943</v>
      </c>
      <c r="L96" s="165">
        <v>2.69550602424281</v>
      </c>
      <c r="M96" s="22">
        <v>90.0722021841931</v>
      </c>
      <c r="N96" s="165">
        <v>1.01941642267963</v>
      </c>
      <c r="O96" s="22">
        <v>85.6759415576211</v>
      </c>
      <c r="P96" s="165">
        <v>2.15327507346512</v>
      </c>
      <c r="Q96" s="22">
        <v>91.0998457632098</v>
      </c>
      <c r="R96" s="165">
        <v>0.875711943013272</v>
      </c>
      <c r="S96" s="22">
        <v>91.6911844857271</v>
      </c>
      <c r="T96" s="165">
        <v>2.14949519790727</v>
      </c>
      <c r="U96" s="22">
        <v>6.01524292810603</v>
      </c>
      <c r="V96" s="165">
        <v>2.36933926237012</v>
      </c>
      <c r="W96" s="22">
        <v>90.8406931662876</v>
      </c>
      <c r="X96" s="165">
        <v>0.967933149116537</v>
      </c>
      <c r="Y96" s="22">
        <v>91.4134600509346</v>
      </c>
      <c r="Z96" s="165">
        <v>1.7468983410877</v>
      </c>
      <c r="AA96" s="22">
        <v>90.9526860435309</v>
      </c>
      <c r="AB96" s="165">
        <v>1.03354485766749</v>
      </c>
      <c r="AC96" s="22">
        <v>92.8893406805197</v>
      </c>
      <c r="AD96" s="165">
        <v>1.89811093976379</v>
      </c>
      <c r="AE96" s="22">
        <v>1.47588062958516</v>
      </c>
      <c r="AF96" s="165">
        <v>1.92847038426496</v>
      </c>
      <c r="AG96" s="22">
        <v>91.7892111340097</v>
      </c>
      <c r="AH96" s="165">
        <v>0.874619773594628</v>
      </c>
      <c r="AI96" s="22">
        <v>84.8235321066876</v>
      </c>
      <c r="AJ96" s="165">
        <v>2.59826490876488</v>
      </c>
      <c r="AK96" s="22">
        <v>93.279035999621</v>
      </c>
      <c r="AL96" s="165">
        <v>0.849972648383273</v>
      </c>
      <c r="AM96" s="22">
        <v>93.4072789259619</v>
      </c>
      <c r="AN96" s="165">
        <v>1.47434500171805</v>
      </c>
      <c r="AO96" s="22">
        <v>8.58374681927435</v>
      </c>
      <c r="AP96" s="165">
        <v>2.70445649757266</v>
      </c>
      <c r="AQ96" s="22">
        <v>92.1704222421049</v>
      </c>
      <c r="AR96" s="165">
        <v>0.947868863134809</v>
      </c>
      <c r="AS96" s="22">
        <v>89.1361542539267</v>
      </c>
      <c r="AT96" s="165">
        <v>1.74455687069687</v>
      </c>
      <c r="AU96" s="22">
        <v>92.6879485697992</v>
      </c>
      <c r="AV96" s="165">
        <v>1.01013667153078</v>
      </c>
      <c r="AW96" s="22">
        <v>94.8791870289129</v>
      </c>
      <c r="AX96" s="165">
        <v>1.75131592836804</v>
      </c>
      <c r="AY96" s="22">
        <v>5.7430327749862</v>
      </c>
      <c r="AZ96" s="165">
        <v>1.44157807041534</v>
      </c>
      <c r="BA96" s="103"/>
      <c r="BB96" s="103"/>
      <c r="BC96" s="103"/>
      <c r="BD96" s="103"/>
      <c r="BE96" s="103"/>
      <c r="BF96" s="103"/>
      <c r="BG96" s="103"/>
      <c r="BH96" s="103"/>
      <c r="BI96" s="103"/>
      <c r="BJ96" s="103"/>
      <c r="BK96" s="22">
        <v>0.125501006149108</v>
      </c>
      <c r="BL96" s="165">
        <v>2.32235673276862</v>
      </c>
      <c r="BM96" s="22">
        <v>-1.06524435424656</v>
      </c>
      <c r="BN96" s="165">
        <v>1.44807223071865</v>
      </c>
      <c r="BO96" s="22">
        <v>-0.262774550833271</v>
      </c>
      <c r="BP96" s="165">
        <v>1.25776762895081</v>
      </c>
      <c r="BQ96" s="22">
        <v>-2.04047098951165</v>
      </c>
      <c r="BR96" s="165">
        <v>1.09755255077889</v>
      </c>
      <c r="BS96" s="22">
        <v>-0.29675620080846</v>
      </c>
      <c r="BT96" s="189">
        <v>1.27268424278884</v>
      </c>
    </row>
    <row customHeight="1" ht="13" r="97">
      <c r="A97" s="78" t="s">
        <v>445</v>
      </c>
      <c r="B97" s="212" t="n">
        <v>3</v>
      </c>
      <c r="C97" s="213">
        <v>75.6089730826507</v>
      </c>
      <c r="D97" s="214">
        <v>0.506904347924482</v>
      </c>
      <c r="E97" s="213">
        <v>79.1632311269104</v>
      </c>
      <c r="F97" s="214">
        <v>1.27484214111917</v>
      </c>
      <c r="G97" s="213">
        <v>76.1907718168359</v>
      </c>
      <c r="H97" s="214">
        <v>0.566236125791069</v>
      </c>
      <c r="I97" s="213">
        <v>74.652781132299</v>
      </c>
      <c r="J97" s="214">
        <v>0.767350588830261</v>
      </c>
      <c r="K97" s="213">
        <v>-4.51044999461138</v>
      </c>
      <c r="L97" s="214">
        <v>1.51980734361482</v>
      </c>
      <c r="M97" s="213">
        <v>82.4843444874678</v>
      </c>
      <c r="N97" s="214">
        <v>0.38372119195663</v>
      </c>
      <c r="O97" s="213">
        <v>83.0212142548744</v>
      </c>
      <c r="P97" s="214">
        <v>1.25394122020438</v>
      </c>
      <c r="Q97" s="213">
        <v>83.1181526595483</v>
      </c>
      <c r="R97" s="214">
        <v>0.443897171031765</v>
      </c>
      <c r="S97" s="213">
        <v>81.9684399194556</v>
      </c>
      <c r="T97" s="214">
        <v>0.604362460498578</v>
      </c>
      <c r="U97" s="213">
        <v>-1.05277433541875</v>
      </c>
      <c r="V97" s="214">
        <v>1.47560071349259</v>
      </c>
      <c r="W97" s="213">
        <v>79.78844327823</v>
      </c>
      <c r="X97" s="214">
        <v>0.339175181438919</v>
      </c>
      <c r="Y97" s="213">
        <v>85.7340776996006</v>
      </c>
      <c r="Z97" s="214">
        <v>1.11700874560079</v>
      </c>
      <c r="AA97" s="213">
        <v>80.544099644539</v>
      </c>
      <c r="AB97" s="214">
        <v>0.437121774908987</v>
      </c>
      <c r="AC97" s="213">
        <v>78.9290530396491</v>
      </c>
      <c r="AD97" s="214">
        <v>0.544551594483274</v>
      </c>
      <c r="AE97" s="213">
        <v>-6.80502465995155</v>
      </c>
      <c r="AF97" s="214">
        <v>1.2212633847371</v>
      </c>
      <c r="AG97" s="213">
        <v>84.5944820343491</v>
      </c>
      <c r="AH97" s="214">
        <v>0.311625353493499</v>
      </c>
      <c r="AI97" s="213">
        <v>85.1497362438561</v>
      </c>
      <c r="AJ97" s="214">
        <v>1.15808412633083</v>
      </c>
      <c r="AK97" s="213">
        <v>85.152790828473</v>
      </c>
      <c r="AL97" s="214">
        <v>0.401192261603071</v>
      </c>
      <c r="AM97" s="213">
        <v>84.7208581972856</v>
      </c>
      <c r="AN97" s="214">
        <v>0.468956114317085</v>
      </c>
      <c r="AO97" s="213">
        <v>-0.428878046570576</v>
      </c>
      <c r="AP97" s="214">
        <v>1.26126101162371</v>
      </c>
      <c r="AQ97" s="213">
        <v>86.1746446851415</v>
      </c>
      <c r="AR97" s="214">
        <v>0.278559710157246</v>
      </c>
      <c r="AS97" s="213">
        <v>86.7414739578278</v>
      </c>
      <c r="AT97" s="214">
        <v>0.958105188569043</v>
      </c>
      <c r="AU97" s="213">
        <v>86.323465969517</v>
      </c>
      <c r="AV97" s="214">
        <v>0.353046917119135</v>
      </c>
      <c r="AW97" s="213">
        <v>86.9280409364839</v>
      </c>
      <c r="AX97" s="214">
        <v>0.475150630277889</v>
      </c>
      <c r="AY97" s="213">
        <v>0.186566978656188</v>
      </c>
      <c r="AZ97" s="214">
        <v>1.02795993043571</v>
      </c>
      <c r="BA97" s="174"/>
      <c r="BB97" s="174"/>
      <c r="BC97" s="174"/>
      <c r="BD97" s="174"/>
      <c r="BE97" s="174"/>
      <c r="BF97" s="174"/>
      <c r="BG97" s="174"/>
      <c r="BH97" s="174"/>
      <c r="BI97" s="174"/>
      <c r="BJ97" s="174"/>
      <c r="BK97" s="213">
        <v>-4.36119896705334</v>
      </c>
      <c r="BL97" s="214">
        <v>0.654650236893297</v>
      </c>
      <c r="BM97" s="213">
        <v>-1.64390344591274</v>
      </c>
      <c r="BN97" s="214">
        <v>0.522514265851599</v>
      </c>
      <c r="BO97" s="213">
        <v>-2.02592450337705</v>
      </c>
      <c r="BP97" s="214">
        <v>0.466073172219793</v>
      </c>
      <c r="BQ97" s="213">
        <v>-2.31305414531311</v>
      </c>
      <c r="BR97" s="214">
        <v>0.420448192355199</v>
      </c>
      <c r="BS97" s="213">
        <v>-1.5509223187356</v>
      </c>
      <c r="BT97" s="215">
        <v>0.386125037285063</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51">
    <mergeCell ref="B6:B10"/>
    <mergeCell ref="C6:BT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 ref="AG8:AH9"/>
    <mergeCell ref="AI8:AP8"/>
    <mergeCell ref="AI9:AJ9"/>
    <mergeCell ref="AK9:AL9"/>
    <mergeCell ref="AM9:AN9"/>
    <mergeCell ref="AO9:AP9"/>
    <mergeCell ref="AQ7:AZ7"/>
    <mergeCell ref="AQ8:AR9"/>
    <mergeCell ref="AS8:AZ8"/>
    <mergeCell ref="AS9:AT9"/>
    <mergeCell ref="AU9:AV9"/>
    <mergeCell ref="AW9:AX9"/>
    <mergeCell ref="AY9:AZ9"/>
    <mergeCell ref="BA7:BJ7"/>
    <mergeCell ref="BA8:BJ8"/>
    <mergeCell ref="BA9:BB9"/>
    <mergeCell ref="BC9:BD9"/>
    <mergeCell ref="BE9:BF9"/>
    <mergeCell ref="BG9:BH9"/>
    <mergeCell ref="BI9:BJ9"/>
    <mergeCell ref="BK7:BT7"/>
    <mergeCell ref="BK8:BT8"/>
    <mergeCell ref="BK9:BL9"/>
    <mergeCell ref="BM9:BN9"/>
    <mergeCell ref="BO9:BP9"/>
    <mergeCell ref="BQ9:BR9"/>
    <mergeCell ref="BS9:BT9"/>
  </mergeCells>
  <conditionalFormatting sqref="K1:K200">
    <cfRule type="expression" dxfId="103" priority="15">
      <formula>ABS(K1/L1)&gt;1.95996398454005</formula>
    </cfRule>
  </conditionalFormatting>
  <conditionalFormatting sqref="U1:U200">
    <cfRule type="expression" dxfId="103" priority="14">
      <formula>ABS(U1/V1)&gt;1.95996398454005</formula>
    </cfRule>
  </conditionalFormatting>
  <conditionalFormatting sqref="AE1:AE200">
    <cfRule type="expression" dxfId="103" priority="13">
      <formula>ABS(AE1/AF1)&gt;1.95996398454005</formula>
    </cfRule>
  </conditionalFormatting>
  <conditionalFormatting sqref="AO1:AO200">
    <cfRule type="expression" dxfId="103" priority="12">
      <formula>ABS(AO1/AP1)&gt;1.95996398454005</formula>
    </cfRule>
  </conditionalFormatting>
  <conditionalFormatting sqref="AY1:AY200">
    <cfRule type="expression" dxfId="103" priority="11">
      <formula>ABS(AY1/AZ1)&gt;1.95996398454005</formula>
    </cfRule>
  </conditionalFormatting>
  <conditionalFormatting sqref="BA1:BA200">
    <cfRule type="expression" dxfId="103" priority="10">
      <formula>ABS(BA1/BB1)&gt;1.95996398454005</formula>
    </cfRule>
  </conditionalFormatting>
  <conditionalFormatting sqref="BC1:BC200">
    <cfRule type="expression" dxfId="103" priority="9">
      <formula>ABS(BC1/BD1)&gt;1.95996398454005</formula>
    </cfRule>
  </conditionalFormatting>
  <conditionalFormatting sqref="BE1:BE200">
    <cfRule type="expression" dxfId="103" priority="8">
      <formula>ABS(BE1/BF1)&gt;1.95996398454005</formula>
    </cfRule>
  </conditionalFormatting>
  <conditionalFormatting sqref="BG1:BG200">
    <cfRule type="expression" dxfId="103" priority="7">
      <formula>ABS(BG1/BH1)&gt;1.95996398454005</formula>
    </cfRule>
  </conditionalFormatting>
  <conditionalFormatting sqref="BI1:BI200">
    <cfRule type="expression" dxfId="103" priority="6">
      <formula>ABS(BI1/BJ1)&gt;1.95996398454005</formula>
    </cfRule>
  </conditionalFormatting>
  <conditionalFormatting sqref="BK1:BK200">
    <cfRule type="expression" dxfId="103" priority="5">
      <formula>ABS(BK1/BL1)&gt;1.95996398454005</formula>
    </cfRule>
  </conditionalFormatting>
  <conditionalFormatting sqref="BM1:BM200">
    <cfRule type="expression" dxfId="103" priority="4">
      <formula>ABS(BM1/BN1)&gt;1.95996398454005</formula>
    </cfRule>
  </conditionalFormatting>
  <conditionalFormatting sqref="BO1:BO200">
    <cfRule type="expression" dxfId="103" priority="3">
      <formula>ABS(BO1/BP1)&gt;1.95996398454005</formula>
    </cfRule>
  </conditionalFormatting>
  <conditionalFormatting sqref="BQ1:BQ200">
    <cfRule type="expression" dxfId="103" priority="2">
      <formula>ABS(BQ1/BR1)&gt;1.95996398454005</formula>
    </cfRule>
  </conditionalFormatting>
  <conditionalFormatting sqref="BS1:BS200">
    <cfRule type="expression" dxfId="103" priority="1">
      <formula>ABS(BS1/BT1)&gt;1.95996398454005</formula>
    </cfRule>
  </conditionalFormatting>
  <pageMargins left="0.7" right="0.7" top="0.75" bottom="0.75" header="0.3" footer="0.3"/>
  <pageSetup paperSize="9" orientation="portrait" horizontalDpi="300" verticalDpi="300"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172</v>
      </c>
    </row>
    <row r="2">
      <c r="A2" s="38" t="s">
        <v>173</v>
      </c>
    </row>
    <row r="3">
      <c r="A3" s="46" t="s">
        <v>450</v>
      </c>
    </row>
    <row r="4">
      <c r="A4" s="54" t="str">
        <f>=HYPERLINK("#'TOC'!A1", "Back to TOC")</f>
      </c>
    </row>
    <row customHeight="1" ht="16" r="7">
      <c r="B7" s="150" t="s">
        <v>295</v>
      </c>
      <c r="C7" s="148" t="s">
        <v>451</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32"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47" t="s">
        <v>303</v>
      </c>
      <c r="AR8" s="147"/>
      <c r="AS8" s="147" t="s">
        <v>305</v>
      </c>
      <c r="AT8" s="152"/>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t="s">
        <v>386</v>
      </c>
      <c r="AR9" s="122"/>
      <c r="AS9" s="122" t="s">
        <v>386</v>
      </c>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b.meanpct.d_tt4g64aagree</t>
        </is>
      </c>
      <c r="D11" s="178" t="inlineStr">
        <is>
          <t>se.meanpct.d_tt4g64aagree</t>
        </is>
      </c>
      <c r="E11" s="177" t="inlineStr">
        <is>
          <t>b.meanpct.d_tt4g64aagree..schloc..1 Rural</t>
        </is>
      </c>
      <c r="F11" s="178" t="inlineStr">
        <is>
          <t>se.meanpct.d_tt4g64aagree..schloc..1 Rural</t>
        </is>
      </c>
      <c r="G11" s="177" t="inlineStr">
        <is>
          <t>b.meanpct.d_tt4g64aagree..schloc..2 Town</t>
        </is>
      </c>
      <c r="H11" s="178" t="inlineStr">
        <is>
          <t>se.meanpct.d_tt4g64aagree..schloc..2 Town</t>
        </is>
      </c>
      <c r="I11" s="177" t="inlineStr">
        <is>
          <t>b.meanpct.d_tt4g64aagree..schloc..3 City</t>
        </is>
      </c>
      <c r="J11" s="178" t="inlineStr">
        <is>
          <t>se.meanpct.d_tt4g64aagree..schloc..3 City</t>
        </is>
      </c>
      <c r="K11" s="177" t="inlineStr">
        <is>
          <t>b.meanpct.d_tt4g64aagree..schloc..(3 City-1 Rural)</t>
        </is>
      </c>
      <c r="L11" s="178" t="inlineStr">
        <is>
          <t>se.meanpct.d_tt4g64aagree..schloc..(3 City-1 Rural)</t>
        </is>
      </c>
      <c r="M11" s="177" t="inlineStr">
        <is>
          <t>b.meanpct.d_tt4g64aagree..schtype..1 Public</t>
        </is>
      </c>
      <c r="N11" s="178" t="inlineStr">
        <is>
          <t>se.meanpct.d_tt4g64aagree..schtype..1 Public</t>
        </is>
      </c>
      <c r="O11" s="177" t="inlineStr">
        <is>
          <t>b.meanpct.d_tt4g64aagree..schtype..2 Private</t>
        </is>
      </c>
      <c r="P11" s="178" t="inlineStr">
        <is>
          <t>se.meanpct.d_tt4g64aagree..schtype..2 Private</t>
        </is>
      </c>
      <c r="Q11" s="177" t="inlineStr">
        <is>
          <t>b.meanpct.d_tt4g64aagree..schtype..(2 Private-1 Public)</t>
        </is>
      </c>
      <c r="R11" s="178" t="inlineStr">
        <is>
          <t>se.meanpct.d_tt4g64aagree..schtype..(2 Private-1 Public)</t>
        </is>
      </c>
      <c r="S11" s="177" t="inlineStr">
        <is>
          <t>b.meanpct.d_tt4g64aagree..disadv..1 under_10pct</t>
        </is>
      </c>
      <c r="T11" s="178" t="inlineStr">
        <is>
          <t>se.meanpct.d_tt4g64aagree..disadv..1 under_10pct</t>
        </is>
      </c>
      <c r="U11" s="177" t="inlineStr">
        <is>
          <t>b.meanpct.d_tt4g64aagree..disadv..2 10_to_30pct</t>
        </is>
      </c>
      <c r="V11" s="178" t="inlineStr">
        <is>
          <t>se.meanpct.d_tt4g64aagree..disadv..2 10_to_30pct</t>
        </is>
      </c>
      <c r="W11" s="177" t="inlineStr">
        <is>
          <t>b.meanpct.d_tt4g64aagree..disadv..3 over_30pct</t>
        </is>
      </c>
      <c r="X11" s="178" t="inlineStr">
        <is>
          <t>se.meanpct.d_tt4g64aagree..disadv..3 over_30pct</t>
        </is>
      </c>
      <c r="Y11" s="177" t="inlineStr">
        <is>
          <t>b.meanpct.d_tt4g64aagree..disadv..(3 over_30pct-1 under_10pct)</t>
        </is>
      </c>
      <c r="Z11" s="178" t="inlineStr">
        <is>
          <t>se.meanpct.d_tt4g64aagree..disadv..(3 over_30pct-1 under_10pct)</t>
        </is>
      </c>
      <c r="AA11" s="177" t="inlineStr">
        <is>
          <t>b.meanpct.d_tt4g64aagree..diflang..1 None</t>
        </is>
      </c>
      <c r="AB11" s="178" t="inlineStr">
        <is>
          <t>se.meanpct.d_tt4g64aagree..diflang..1 None</t>
        </is>
      </c>
      <c r="AC11" s="177" t="inlineStr">
        <is>
          <t>b.meanpct.d_tt4g64aagree..diflang..2 0_to_10pct</t>
        </is>
      </c>
      <c r="AD11" s="178" t="inlineStr">
        <is>
          <t>se.meanpct.d_tt4g64aagree..diflang..2 0_to_10pct</t>
        </is>
      </c>
      <c r="AE11" s="177" t="inlineStr">
        <is>
          <t>b.meanpct.d_tt4g64aagree..diflang..3 over_10pct</t>
        </is>
      </c>
      <c r="AF11" s="178" t="inlineStr">
        <is>
          <t>se.meanpct.d_tt4g64aagree..diflang..3 over_10pct</t>
        </is>
      </c>
      <c r="AG11" s="177" t="inlineStr">
        <is>
          <t>b.meanpct.d_tt4g64aagree..diflang..(3 over_10pct-1 None)</t>
        </is>
      </c>
      <c r="AH11" s="178" t="inlineStr">
        <is>
          <t>se.meanpct.d_tt4g64aagree..diflang..(3 over_10pct-1 None)</t>
        </is>
      </c>
      <c r="AI11" s="177" t="inlineStr">
        <is>
          <t>b.meanpct.d_tt4g64aagree..spneed..1 under_10pct</t>
        </is>
      </c>
      <c r="AJ11" s="178" t="inlineStr">
        <is>
          <t>se.meanpct.d_tt4g64aagree..spneed..1 under_10pct</t>
        </is>
      </c>
      <c r="AK11" s="177" t="inlineStr">
        <is>
          <t>b.meanpct.d_tt4g64aagree..spneed..2 10_to_30pct</t>
        </is>
      </c>
      <c r="AL11" s="178" t="inlineStr">
        <is>
          <t>se.meanpct.d_tt4g64aagree..spneed..2 10_to_30pct</t>
        </is>
      </c>
      <c r="AM11" s="177" t="inlineStr">
        <is>
          <t>b.meanpct.d_tt4g64aagree..spneed..3 over_30pct</t>
        </is>
      </c>
      <c r="AN11" s="178" t="inlineStr">
        <is>
          <t>se.meanpct.d_tt4g64aagree..spneed..3 over_30pct</t>
        </is>
      </c>
      <c r="AO11" s="177" t="inlineStr">
        <is>
          <t>b.meanpct.d_tt4g64aagree..spneed..(3 over_30pct-1 under_10pct)</t>
        </is>
      </c>
      <c r="AP11" s="178" t="inlineStr">
        <is>
          <t>se.meanpct.d_tt4g64aagree..spneed..(3 over_30pct-1 under_10pct)</t>
        </is>
      </c>
      <c r="AQ11" s="179" t="inlineStr">
        <is>
          <t>b.(meanpct.d_tt4g64aagree_isc1)-(meanpct.d_tt4g64aagree_isc2)</t>
        </is>
      </c>
      <c r="AR11" s="179" t="inlineStr">
        <is>
          <t>se.(meanpct.d_tt4g64aagree_isc1)-(meanpct.d_tt4g64aagree_isc2)</t>
        </is>
      </c>
      <c r="AS11" s="179" t="inlineStr">
        <is>
          <t>b.(meanpct.d_tt4g64aagree_isc3)-(meanpct.d_tt4g64aagree_isc2)</t>
        </is>
      </c>
      <c r="AT11" s="199" t="inlineStr">
        <is>
          <t>se.(meanpct.d_tt4g64aagree_isc3)-(meanpct.d_tt4g64aagree_isc2)</t>
        </is>
      </c>
    </row>
    <row customHeight="1" ht="13" r="12">
      <c r="A12" s="181" t="s">
        <v>306</v>
      </c>
      <c r="B12" s="156" t="n">
        <v>2</v>
      </c>
      <c r="C12" s="22">
        <v>97.1541149664486</v>
      </c>
      <c r="D12" s="165">
        <v>0.342013481441382</v>
      </c>
      <c r="E12" s="22">
        <v>98.2832554166227</v>
      </c>
      <c r="F12" s="165">
        <v>0.422734555098237</v>
      </c>
      <c r="G12" s="22">
        <v>96.0835072877204</v>
      </c>
      <c r="H12" s="165">
        <v>0.782025375534282</v>
      </c>
      <c r="I12" s="22">
        <v>96.3382688668867</v>
      </c>
      <c r="J12" s="165">
        <v>0.645950521542196</v>
      </c>
      <c r="K12" s="22">
        <v>-1.944986549736</v>
      </c>
      <c r="L12" s="165">
        <v>0.797010355490847</v>
      </c>
      <c r="M12" s="22">
        <v>97.6474000156973</v>
      </c>
      <c r="N12" s="165">
        <v>0.323882328990752</v>
      </c>
      <c r="O12" s="22">
        <v>93.4290213741088</v>
      </c>
      <c r="P12" s="165">
        <v>1.48015888530278</v>
      </c>
      <c r="Q12" s="22">
        <v>-4.21837864158849</v>
      </c>
      <c r="R12" s="165">
        <v>1.50099230361801</v>
      </c>
      <c r="S12" s="22">
        <v>96.7121254940539</v>
      </c>
      <c r="T12" s="165">
        <v>0.477939124010271</v>
      </c>
      <c r="U12" s="22">
        <v>97.6487497261463</v>
      </c>
      <c r="V12" s="165">
        <v>0.456245374213222</v>
      </c>
      <c r="W12" s="22">
        <v>97.5719057462465</v>
      </c>
      <c r="X12" s="165">
        <v>0.847744119342995</v>
      </c>
      <c r="Y12" s="22">
        <v>0.859780252192564</v>
      </c>
      <c r="Z12" s="165">
        <v>0.925112007059124</v>
      </c>
      <c r="AA12" s="22">
        <v>97.1760501415604</v>
      </c>
      <c r="AB12" s="165">
        <v>0.402017717201901</v>
      </c>
      <c r="AC12" s="22">
        <v>97.0191923669504</v>
      </c>
      <c r="AD12" s="165">
        <v>0.757248965922597</v>
      </c>
      <c r="AE12" s="22">
        <v>97.902746463145</v>
      </c>
      <c r="AF12" s="165">
        <v>1.33123732712945</v>
      </c>
      <c r="AG12" s="22">
        <v>0.72669632158464</v>
      </c>
      <c r="AH12" s="165">
        <v>1.40902438073618</v>
      </c>
      <c r="AI12" s="22">
        <v>97.1048800538951</v>
      </c>
      <c r="AJ12" s="165">
        <v>0.352200187998834</v>
      </c>
      <c r="AK12" s="22" t="inlineStr">
        <is>
          <t>c</t>
        </is>
      </c>
      <c r="AL12" s="165" t="inlineStr">
        <is>
          <t>c</t>
        </is>
      </c>
      <c r="AM12" s="22" t="inlineStr">
        <is>
          <t>c</t>
        </is>
      </c>
      <c r="AN12" s="165" t="inlineStr">
        <is>
          <t>c</t>
        </is>
      </c>
      <c r="AO12" s="22" t="inlineStr">
        <is>
          <t>c</t>
        </is>
      </c>
      <c r="AP12" s="165" t="inlineStr">
        <is>
          <t>c</t>
        </is>
      </c>
      <c r="AQ12" s="103"/>
      <c r="AR12" s="103"/>
      <c r="AS12" s="103"/>
      <c r="AT12" s="192"/>
    </row>
    <row customHeight="1" ht="13" r="13">
      <c r="A13" s="181" t="s">
        <v>307</v>
      </c>
      <c r="B13" s="156" t="n">
        <v>2</v>
      </c>
      <c r="C13" s="22">
        <v>65.2729352406266</v>
      </c>
      <c r="D13" s="165">
        <v>1.3523605293003</v>
      </c>
      <c r="E13" s="22" t="inlineStr">
        <is>
          <t>c</t>
        </is>
      </c>
      <c r="F13" s="165" t="inlineStr">
        <is>
          <t>c</t>
        </is>
      </c>
      <c r="G13" s="22">
        <v>69.3342525949556</v>
      </c>
      <c r="H13" s="165">
        <v>2.61939629254078</v>
      </c>
      <c r="I13" s="22">
        <v>64.7960209678437</v>
      </c>
      <c r="J13" s="165">
        <v>1.58399127538944</v>
      </c>
      <c r="K13" s="22" t="inlineStr">
        <is>
          <t>c</t>
        </is>
      </c>
      <c r="L13" s="165" t="inlineStr">
        <is>
          <t>c</t>
        </is>
      </c>
      <c r="M13" s="22">
        <v>67.8587789894969</v>
      </c>
      <c r="N13" s="165">
        <v>1.95053182200203</v>
      </c>
      <c r="O13" s="22">
        <v>62.4764474720487</v>
      </c>
      <c r="P13" s="165">
        <v>1.89881726038423</v>
      </c>
      <c r="Q13" s="22">
        <v>-5.38233151744822</v>
      </c>
      <c r="R13" s="165">
        <v>2.70293161957046</v>
      </c>
      <c r="S13" s="22">
        <v>63.5587959806769</v>
      </c>
      <c r="T13" s="165">
        <v>1.99315921984724</v>
      </c>
      <c r="U13" s="22">
        <v>65.8933437772978</v>
      </c>
      <c r="V13" s="165">
        <v>2.49189509784052</v>
      </c>
      <c r="W13" s="22">
        <v>66.5264438202706</v>
      </c>
      <c r="X13" s="165">
        <v>2.83555309726943</v>
      </c>
      <c r="Y13" s="22">
        <v>2.96764783959367</v>
      </c>
      <c r="Z13" s="165">
        <v>3.45672494748607</v>
      </c>
      <c r="AA13" s="22">
        <v>69.2315250870065</v>
      </c>
      <c r="AB13" s="165">
        <v>3.99714158573673</v>
      </c>
      <c r="AC13" s="22">
        <v>63.9224400157097</v>
      </c>
      <c r="AD13" s="165">
        <v>1.71793140584058</v>
      </c>
      <c r="AE13" s="22">
        <v>65.9663918478377</v>
      </c>
      <c r="AF13" s="165">
        <v>3.07135497410443</v>
      </c>
      <c r="AG13" s="22">
        <v>-3.26513323916873</v>
      </c>
      <c r="AH13" s="165">
        <v>5.30573761245755</v>
      </c>
      <c r="AI13" s="22">
        <v>68.1540854715244</v>
      </c>
      <c r="AJ13" s="165">
        <v>2.54880355322426</v>
      </c>
      <c r="AK13" s="22">
        <v>63.7546566915523</v>
      </c>
      <c r="AL13" s="165">
        <v>1.94705456584037</v>
      </c>
      <c r="AM13" s="22">
        <v>61.6993351473267</v>
      </c>
      <c r="AN13" s="165">
        <v>5.18721551858532</v>
      </c>
      <c r="AO13" s="22">
        <v>-6.4547503241977</v>
      </c>
      <c r="AP13" s="165">
        <v>5.74437703543483</v>
      </c>
      <c r="AQ13" s="103"/>
      <c r="AR13" s="103"/>
      <c r="AS13" s="103"/>
      <c r="AT13" s="192"/>
    </row>
    <row customHeight="1" ht="13" r="14">
      <c r="A14" s="181" t="s">
        <v>308</v>
      </c>
      <c r="B14" s="156" t="n">
        <v>2</v>
      </c>
      <c r="C14" s="22">
        <v>81.8009719098421</v>
      </c>
      <c r="D14" s="165">
        <v>1.0770987067511</v>
      </c>
      <c r="E14" s="22">
        <v>89.674693712594</v>
      </c>
      <c r="F14" s="165">
        <v>1.72185970599652</v>
      </c>
      <c r="G14" s="22">
        <v>81.4624095624105</v>
      </c>
      <c r="H14" s="165">
        <v>1.59951056288387</v>
      </c>
      <c r="I14" s="22">
        <v>79.1116270693678</v>
      </c>
      <c r="J14" s="165">
        <v>2.16278950044253</v>
      </c>
      <c r="K14" s="22">
        <v>-10.5630666432262</v>
      </c>
      <c r="L14" s="165">
        <v>2.64982997049045</v>
      </c>
      <c r="M14" s="22">
        <v>82.1108255588097</v>
      </c>
      <c r="N14" s="165">
        <v>1.16566955294725</v>
      </c>
      <c r="O14" s="22">
        <v>78.6125788123945</v>
      </c>
      <c r="P14" s="165">
        <v>3.14989662945541</v>
      </c>
      <c r="Q14" s="22">
        <v>-3.49824674641512</v>
      </c>
      <c r="R14" s="165">
        <v>3.46146458629901</v>
      </c>
      <c r="S14" s="22">
        <v>82.7577636991903</v>
      </c>
      <c r="T14" s="165">
        <v>1.47860446003531</v>
      </c>
      <c r="U14" s="22">
        <v>80.8321322890158</v>
      </c>
      <c r="V14" s="165">
        <v>2.16640404867127</v>
      </c>
      <c r="W14" s="22">
        <v>80.2916335487481</v>
      </c>
      <c r="X14" s="165">
        <v>3.10980357482193</v>
      </c>
      <c r="Y14" s="22">
        <v>-2.46613015044223</v>
      </c>
      <c r="Z14" s="165">
        <v>3.48433587919514</v>
      </c>
      <c r="AA14" s="22">
        <v>80.7869543081185</v>
      </c>
      <c r="AB14" s="165">
        <v>2.30141270304479</v>
      </c>
      <c r="AC14" s="22">
        <v>82.2016675789138</v>
      </c>
      <c r="AD14" s="165">
        <v>1.5230522175691</v>
      </c>
      <c r="AE14" s="22">
        <v>81.3276549634205</v>
      </c>
      <c r="AF14" s="165">
        <v>2.54787546987311</v>
      </c>
      <c r="AG14" s="22">
        <v>0.540700655301961</v>
      </c>
      <c r="AH14" s="165">
        <v>3.45894692865271</v>
      </c>
      <c r="AI14" s="22">
        <v>82.2011606158869</v>
      </c>
      <c r="AJ14" s="165">
        <v>1.16555074076262</v>
      </c>
      <c r="AK14" s="22">
        <v>79.1428076748823</v>
      </c>
      <c r="AL14" s="165">
        <v>4.37941578980383</v>
      </c>
      <c r="AM14" s="22" t="inlineStr">
        <is>
          <t>a</t>
        </is>
      </c>
      <c r="AN14" s="165" t="inlineStr">
        <is>
          <t>a</t>
        </is>
      </c>
      <c r="AO14" s="22" t="inlineStr">
        <is>
          <t>a</t>
        </is>
      </c>
      <c r="AP14" s="165" t="inlineStr">
        <is>
          <t>a</t>
        </is>
      </c>
      <c r="AQ14" s="103"/>
      <c r="AR14" s="103"/>
      <c r="AS14" s="103"/>
      <c r="AT14" s="192"/>
    </row>
    <row customHeight="1" ht="13" r="15">
      <c r="A15" s="181" t="s">
        <v>309</v>
      </c>
      <c r="B15" s="156" t="n">
        <v>2</v>
      </c>
      <c r="C15" s="22">
        <v>89.5493149564953</v>
      </c>
      <c r="D15" s="165">
        <v>0.692368873418997</v>
      </c>
      <c r="E15" s="22">
        <v>91.9191605396716</v>
      </c>
      <c r="F15" s="165">
        <v>0.883571003220003</v>
      </c>
      <c r="G15" s="22">
        <v>87.7362469745485</v>
      </c>
      <c r="H15" s="165">
        <v>1.5623608871516</v>
      </c>
      <c r="I15" s="22">
        <v>87.7850582017592</v>
      </c>
      <c r="J15" s="165">
        <v>1.27226873327321</v>
      </c>
      <c r="K15" s="22">
        <v>-4.13410233791232</v>
      </c>
      <c r="L15" s="165">
        <v>1.55183182404641</v>
      </c>
      <c r="M15" s="22">
        <v>89.4681645507504</v>
      </c>
      <c r="N15" s="165">
        <v>0.710463479355834</v>
      </c>
      <c r="O15" s="22">
        <v>92.559934949654</v>
      </c>
      <c r="P15" s="165">
        <v>4.03361021123796</v>
      </c>
      <c r="Q15" s="22">
        <v>3.09177039890358</v>
      </c>
      <c r="R15" s="165">
        <v>4.13335419961292</v>
      </c>
      <c r="S15" s="22">
        <v>89.2728082188832</v>
      </c>
      <c r="T15" s="165">
        <v>0.894681154609814</v>
      </c>
      <c r="U15" s="22">
        <v>89.7965999370664</v>
      </c>
      <c r="V15" s="165">
        <v>1.167322137698</v>
      </c>
      <c r="W15" s="22">
        <v>89.4289736929069</v>
      </c>
      <c r="X15" s="165">
        <v>2.34095099771416</v>
      </c>
      <c r="Y15" s="22">
        <v>0.156165474023624</v>
      </c>
      <c r="Z15" s="165">
        <v>2.50847379215922</v>
      </c>
      <c r="AA15" s="22">
        <v>88.773612691778</v>
      </c>
      <c r="AB15" s="165">
        <v>0.962880735745077</v>
      </c>
      <c r="AC15" s="22">
        <v>90.5037679068996</v>
      </c>
      <c r="AD15" s="165">
        <v>1.23192391590397</v>
      </c>
      <c r="AE15" s="22">
        <v>91.1725881122366</v>
      </c>
      <c r="AF15" s="165">
        <v>2.04603347834532</v>
      </c>
      <c r="AG15" s="22">
        <v>2.3989754204586</v>
      </c>
      <c r="AH15" s="165">
        <v>2.298137809708</v>
      </c>
      <c r="AI15" s="22">
        <v>89.2822194416021</v>
      </c>
      <c r="AJ15" s="165">
        <v>0.735192099640764</v>
      </c>
      <c r="AK15" s="22" t="inlineStr">
        <is>
          <t>c</t>
        </is>
      </c>
      <c r="AL15" s="165" t="inlineStr">
        <is>
          <t>c</t>
        </is>
      </c>
      <c r="AM15" s="22" t="inlineStr">
        <is>
          <t>c</t>
        </is>
      </c>
      <c r="AN15" s="165" t="inlineStr">
        <is>
          <t>c</t>
        </is>
      </c>
      <c r="AO15" s="22" t="inlineStr">
        <is>
          <t>c</t>
        </is>
      </c>
      <c r="AP15" s="165" t="inlineStr">
        <is>
          <t>c</t>
        </is>
      </c>
      <c r="AQ15" s="103"/>
      <c r="AR15" s="103"/>
      <c r="AS15" s="103"/>
      <c r="AT15" s="192"/>
    </row>
    <row customHeight="1" ht="13" r="16">
      <c r="A16" s="181" t="s">
        <v>310</v>
      </c>
      <c r="B16" s="156" t="n">
        <v>2</v>
      </c>
      <c r="C16" s="22">
        <v>75.2427640022704</v>
      </c>
      <c r="D16" s="165">
        <v>0.61227941091725</v>
      </c>
      <c r="E16" s="22">
        <v>72.7628283838873</v>
      </c>
      <c r="F16" s="165">
        <v>2.32126538666592</v>
      </c>
      <c r="G16" s="22">
        <v>75.705798625153</v>
      </c>
      <c r="H16" s="165">
        <v>0.609457744677416</v>
      </c>
      <c r="I16" s="22" t="inlineStr">
        <is>
          <t>a</t>
        </is>
      </c>
      <c r="J16" s="165" t="inlineStr">
        <is>
          <t>a</t>
        </is>
      </c>
      <c r="K16" s="22" t="inlineStr">
        <is>
          <t>a</t>
        </is>
      </c>
      <c r="L16" s="165" t="inlineStr">
        <is>
          <t>a</t>
        </is>
      </c>
      <c r="M16" s="22">
        <v>76.7724640516386</v>
      </c>
      <c r="N16" s="165">
        <v>0.915504758615195</v>
      </c>
      <c r="O16" s="22">
        <v>71.9221710330655</v>
      </c>
      <c r="P16" s="165">
        <v>1.28800231468908</v>
      </c>
      <c r="Q16" s="22">
        <v>-4.8502930185731</v>
      </c>
      <c r="R16" s="165">
        <v>1.82680300620307</v>
      </c>
      <c r="S16" s="22">
        <v>74.4321397058664</v>
      </c>
      <c r="T16" s="165">
        <v>1.0400688258806</v>
      </c>
      <c r="U16" s="22">
        <v>75.6469431899537</v>
      </c>
      <c r="V16" s="165">
        <v>1.22241579428206</v>
      </c>
      <c r="W16" s="22">
        <v>78.3729207087335</v>
      </c>
      <c r="X16" s="165">
        <v>2.38071799588568</v>
      </c>
      <c r="Y16" s="22">
        <v>3.94078100286717</v>
      </c>
      <c r="Z16" s="165">
        <v>2.65625460814886</v>
      </c>
      <c r="AA16" s="22">
        <v>77.1468173112359</v>
      </c>
      <c r="AB16" s="165">
        <v>1.07251179807652</v>
      </c>
      <c r="AC16" s="22">
        <v>73.969809028433</v>
      </c>
      <c r="AD16" s="165">
        <v>1.10472450413643</v>
      </c>
      <c r="AE16" s="22">
        <v>75.6583163158454</v>
      </c>
      <c r="AF16" s="165">
        <v>2.2010930945252</v>
      </c>
      <c r="AG16" s="22">
        <v>-1.48850099539051</v>
      </c>
      <c r="AH16" s="165">
        <v>2.45546872109906</v>
      </c>
      <c r="AI16" s="22">
        <v>74.3571762323813</v>
      </c>
      <c r="AJ16" s="165">
        <v>0.697973456027085</v>
      </c>
      <c r="AK16" s="22">
        <v>79.2541036956611</v>
      </c>
      <c r="AL16" s="165">
        <v>1.65072001884812</v>
      </c>
      <c r="AM16" s="22" t="inlineStr">
        <is>
          <t>c</t>
        </is>
      </c>
      <c r="AN16" s="165" t="inlineStr">
        <is>
          <t>c</t>
        </is>
      </c>
      <c r="AO16" s="22" t="inlineStr">
        <is>
          <t>c</t>
        </is>
      </c>
      <c r="AP16" s="165" t="inlineStr">
        <is>
          <t>c</t>
        </is>
      </c>
      <c r="AQ16" s="103"/>
      <c r="AR16" s="103"/>
      <c r="AS16" s="103"/>
      <c r="AT16" s="192"/>
    </row>
    <row customHeight="1" ht="13" r="17">
      <c r="A17" s="181" t="s">
        <v>311</v>
      </c>
      <c r="B17" s="156" t="n">
        <v>2</v>
      </c>
      <c r="C17" s="22">
        <v>71.2314471730176</v>
      </c>
      <c r="D17" s="165">
        <v>1.01775057205927</v>
      </c>
      <c r="E17" s="22" t="inlineStr">
        <is>
          <t>c</t>
        </is>
      </c>
      <c r="F17" s="165" t="inlineStr">
        <is>
          <t>c</t>
        </is>
      </c>
      <c r="G17" s="22">
        <v>71.5713289072295</v>
      </c>
      <c r="H17" s="165">
        <v>1.51252507531659</v>
      </c>
      <c r="I17" s="22">
        <v>71.9804888793142</v>
      </c>
      <c r="J17" s="165">
        <v>2.08395942493591</v>
      </c>
      <c r="K17" s="22" t="inlineStr">
        <is>
          <t>c</t>
        </is>
      </c>
      <c r="L17" s="165" t="inlineStr">
        <is>
          <t>c</t>
        </is>
      </c>
      <c r="M17" s="22">
        <v>68.2442432424975</v>
      </c>
      <c r="N17" s="165">
        <v>2.08611906140606</v>
      </c>
      <c r="O17" s="22">
        <v>73.3760209989744</v>
      </c>
      <c r="P17" s="165">
        <v>1.28988348265807</v>
      </c>
      <c r="Q17" s="22">
        <v>5.13177775647694</v>
      </c>
      <c r="R17" s="165">
        <v>2.45115727128656</v>
      </c>
      <c r="S17" s="22">
        <v>68.559027589971</v>
      </c>
      <c r="T17" s="165">
        <v>2.19760625440721</v>
      </c>
      <c r="U17" s="22">
        <v>76.759533493975</v>
      </c>
      <c r="V17" s="165">
        <v>1.89211033037291</v>
      </c>
      <c r="W17" s="22">
        <v>68.8325884550573</v>
      </c>
      <c r="X17" s="165">
        <v>2.53299393499577</v>
      </c>
      <c r="Y17" s="22">
        <v>0.273560865086381</v>
      </c>
      <c r="Z17" s="165">
        <v>3.43752913516833</v>
      </c>
      <c r="AA17" s="22" t="inlineStr">
        <is>
          <t>c</t>
        </is>
      </c>
      <c r="AB17" s="165" t="inlineStr">
        <is>
          <t>c</t>
        </is>
      </c>
      <c r="AC17" s="22">
        <v>72.291042696543</v>
      </c>
      <c r="AD17" s="165">
        <v>1.6054135512709</v>
      </c>
      <c r="AE17" s="22">
        <v>71.8818900588927</v>
      </c>
      <c r="AF17" s="165">
        <v>1.74625913490936</v>
      </c>
      <c r="AG17" s="22" t="inlineStr">
        <is>
          <t>c</t>
        </is>
      </c>
      <c r="AH17" s="165" t="inlineStr">
        <is>
          <t>c</t>
        </is>
      </c>
      <c r="AI17" s="22">
        <v>72.1363727694354</v>
      </c>
      <c r="AJ17" s="165">
        <v>1.96828951009088</v>
      </c>
      <c r="AK17" s="22">
        <v>72.2954253069062</v>
      </c>
      <c r="AL17" s="165">
        <v>1.60385235223742</v>
      </c>
      <c r="AM17" s="22">
        <v>69.5531815617198</v>
      </c>
      <c r="AN17" s="165">
        <v>4.09135589767935</v>
      </c>
      <c r="AO17" s="22">
        <v>-2.58319120771561</v>
      </c>
      <c r="AP17" s="165">
        <v>4.78772414793712</v>
      </c>
      <c r="AQ17" s="103"/>
      <c r="AR17" s="103"/>
      <c r="AS17" s="103"/>
      <c r="AT17" s="192"/>
    </row>
    <row customHeight="1" ht="13" r="18">
      <c r="A18" s="183" t="s">
        <v>312</v>
      </c>
      <c r="B18" s="156" t="n">
        <v>2</v>
      </c>
      <c r="C18" s="22">
        <v>76.5750218337798</v>
      </c>
      <c r="D18" s="165">
        <v>1.38496695302748</v>
      </c>
      <c r="E18" s="22" t="inlineStr">
        <is>
          <t>c</t>
        </is>
      </c>
      <c r="F18" s="165" t="inlineStr">
        <is>
          <t>c</t>
        </is>
      </c>
      <c r="G18" s="22">
        <v>76.394237610477</v>
      </c>
      <c r="H18" s="165">
        <v>1.78854601029299</v>
      </c>
      <c r="I18" s="22">
        <v>81.5144205216369</v>
      </c>
      <c r="J18" s="165">
        <v>1.95069108014631</v>
      </c>
      <c r="K18" s="22" t="inlineStr">
        <is>
          <t>c</t>
        </is>
      </c>
      <c r="L18" s="165" t="inlineStr">
        <is>
          <t>c</t>
        </is>
      </c>
      <c r="M18" s="22">
        <v>75.801081081779</v>
      </c>
      <c r="N18" s="165">
        <v>3.35676882086557</v>
      </c>
      <c r="O18" s="22">
        <v>77.3891776773417</v>
      </c>
      <c r="P18" s="165">
        <v>1.58045299249584</v>
      </c>
      <c r="Q18" s="22">
        <v>1.58809659556267</v>
      </c>
      <c r="R18" s="165">
        <v>3.73068200514701</v>
      </c>
      <c r="S18" s="22">
        <v>74.056187726306</v>
      </c>
      <c r="T18" s="165">
        <v>2.77088455160938</v>
      </c>
      <c r="U18" s="22">
        <v>80.3561386819273</v>
      </c>
      <c r="V18" s="165">
        <v>1.92164131154218</v>
      </c>
      <c r="W18" s="22">
        <v>74.0713052405364</v>
      </c>
      <c r="X18" s="165">
        <v>3.6397361871962</v>
      </c>
      <c r="Y18" s="22">
        <v>0.015117514230468</v>
      </c>
      <c r="Z18" s="165">
        <v>4.54806044271062</v>
      </c>
      <c r="AA18" s="22" t="inlineStr">
        <is>
          <t>c</t>
        </is>
      </c>
      <c r="AB18" s="165" t="inlineStr">
        <is>
          <t>c</t>
        </is>
      </c>
      <c r="AC18" s="22">
        <v>77.2806804636804</v>
      </c>
      <c r="AD18" s="165">
        <v>1.93637379770899</v>
      </c>
      <c r="AE18" s="22">
        <v>76.4243699173654</v>
      </c>
      <c r="AF18" s="165">
        <v>2.33461641033858</v>
      </c>
      <c r="AG18" s="22" t="inlineStr">
        <is>
          <t>c</t>
        </is>
      </c>
      <c r="AH18" s="165" t="inlineStr">
        <is>
          <t>c</t>
        </is>
      </c>
      <c r="AI18" s="22">
        <v>76.1973607250523</v>
      </c>
      <c r="AJ18" s="165">
        <v>2.43067799448568</v>
      </c>
      <c r="AK18" s="22">
        <v>79.2120750332277</v>
      </c>
      <c r="AL18" s="165">
        <v>1.89289690705908</v>
      </c>
      <c r="AM18" s="22">
        <v>72.2788849517388</v>
      </c>
      <c r="AN18" s="165">
        <v>5.19028156413861</v>
      </c>
      <c r="AO18" s="22">
        <v>-3.91847577331353</v>
      </c>
      <c r="AP18" s="165">
        <v>5.93739746350056</v>
      </c>
      <c r="AQ18" s="103"/>
      <c r="AR18" s="103"/>
      <c r="AS18" s="103"/>
      <c r="AT18" s="192"/>
    </row>
    <row customHeight="1" ht="13" r="19">
      <c r="A19" s="183" t="s">
        <v>313</v>
      </c>
      <c r="B19" s="156" t="n">
        <v>2</v>
      </c>
      <c r="C19" s="22">
        <v>62.6942190380612</v>
      </c>
      <c r="D19" s="165">
        <v>1.38656836797511</v>
      </c>
      <c r="E19" s="22" t="inlineStr">
        <is>
          <t>c</t>
        </is>
      </c>
      <c r="F19" s="165" t="inlineStr">
        <is>
          <t>c</t>
        </is>
      </c>
      <c r="G19" s="22">
        <v>60.4732200616058</v>
      </c>
      <c r="H19" s="165">
        <v>2.07477868266514</v>
      </c>
      <c r="I19" s="22">
        <v>66.2623687935763</v>
      </c>
      <c r="J19" s="165">
        <v>2.58506408078956</v>
      </c>
      <c r="K19" s="22" t="inlineStr">
        <is>
          <t>c</t>
        </is>
      </c>
      <c r="L19" s="165" t="inlineStr">
        <is>
          <t>c</t>
        </is>
      </c>
      <c r="M19" s="22">
        <v>60.4731235293262</v>
      </c>
      <c r="N19" s="165">
        <v>2.4815381106195</v>
      </c>
      <c r="O19" s="22">
        <v>65.012334288309</v>
      </c>
      <c r="P19" s="165">
        <v>1.77066466124694</v>
      </c>
      <c r="Q19" s="22">
        <v>4.53921075898276</v>
      </c>
      <c r="R19" s="165">
        <v>3.05524028262544</v>
      </c>
      <c r="S19" s="22">
        <v>59.418782189394</v>
      </c>
      <c r="T19" s="165">
        <v>2.77027434831359</v>
      </c>
      <c r="U19" s="22">
        <v>67.8945403444144</v>
      </c>
      <c r="V19" s="165">
        <v>2.93591740779177</v>
      </c>
      <c r="W19" s="22">
        <v>62.2854788285504</v>
      </c>
      <c r="X19" s="165">
        <v>2.90706928156298</v>
      </c>
      <c r="Y19" s="22">
        <v>2.86669663915637</v>
      </c>
      <c r="Z19" s="165">
        <v>4.2886024917213</v>
      </c>
      <c r="AA19" s="22" t="inlineStr">
        <is>
          <t>c</t>
        </is>
      </c>
      <c r="AB19" s="165" t="inlineStr">
        <is>
          <t>c</t>
        </is>
      </c>
      <c r="AC19" s="22">
        <v>63.5193449192349</v>
      </c>
      <c r="AD19" s="165">
        <v>2.27188037307869</v>
      </c>
      <c r="AE19" s="22">
        <v>63.2735061344982</v>
      </c>
      <c r="AF19" s="165">
        <v>2.18820509084413</v>
      </c>
      <c r="AG19" s="22" t="inlineStr">
        <is>
          <t>c</t>
        </is>
      </c>
      <c r="AH19" s="165" t="inlineStr">
        <is>
          <t>c</t>
        </is>
      </c>
      <c r="AI19" s="22">
        <v>63.5366758236613</v>
      </c>
      <c r="AJ19" s="165">
        <v>2.76728560218721</v>
      </c>
      <c r="AK19" s="22">
        <v>62.4921360621528</v>
      </c>
      <c r="AL19" s="165">
        <v>2.30149261979994</v>
      </c>
      <c r="AM19" s="22">
        <v>63.1864226671691</v>
      </c>
      <c r="AN19" s="165">
        <v>6.39059787194594</v>
      </c>
      <c r="AO19" s="22">
        <v>-0.350253156492293</v>
      </c>
      <c r="AP19" s="165">
        <v>6.91651217351043</v>
      </c>
      <c r="AQ19" s="103"/>
      <c r="AR19" s="103"/>
      <c r="AS19" s="103"/>
      <c r="AT19" s="192"/>
    </row>
    <row customHeight="1" ht="13" r="20">
      <c r="A20" s="181" t="s">
        <v>314</v>
      </c>
      <c r="B20" s="156" t="n">
        <v>2</v>
      </c>
      <c r="C20" s="22">
        <v>76.7021234735381</v>
      </c>
      <c r="D20" s="165">
        <v>1.02885870419951</v>
      </c>
      <c r="E20" s="22">
        <v>86.7186594587109</v>
      </c>
      <c r="F20" s="165">
        <v>1.9284994753389</v>
      </c>
      <c r="G20" s="22">
        <v>77.2796298092566</v>
      </c>
      <c r="H20" s="165">
        <v>2.03110309684528</v>
      </c>
      <c r="I20" s="22">
        <v>72.4792479664114</v>
      </c>
      <c r="J20" s="165">
        <v>1.58905376894975</v>
      </c>
      <c r="K20" s="22">
        <v>-14.2394114922995</v>
      </c>
      <c r="L20" s="165">
        <v>2.49390468200009</v>
      </c>
      <c r="M20" s="22">
        <v>78.7081687791497</v>
      </c>
      <c r="N20" s="165">
        <v>1.14234386051306</v>
      </c>
      <c r="O20" s="22">
        <v>69.3117487727474</v>
      </c>
      <c r="P20" s="165">
        <v>2.37346837999916</v>
      </c>
      <c r="Q20" s="22">
        <v>-9.39642000640229</v>
      </c>
      <c r="R20" s="165">
        <v>2.63718235914117</v>
      </c>
      <c r="S20" s="22">
        <v>77.0504271640946</v>
      </c>
      <c r="T20" s="165">
        <v>1.49804464364197</v>
      </c>
      <c r="U20" s="22">
        <v>75.3330645589513</v>
      </c>
      <c r="V20" s="165">
        <v>3.34003405059413</v>
      </c>
      <c r="W20" s="22">
        <v>78.0701283958905</v>
      </c>
      <c r="X20" s="165">
        <v>2.10829499073811</v>
      </c>
      <c r="Y20" s="22">
        <v>1.01970123179586</v>
      </c>
      <c r="Z20" s="165">
        <v>2.68056519223744</v>
      </c>
      <c r="AA20" s="22">
        <v>78.554336147659</v>
      </c>
      <c r="AB20" s="165">
        <v>1.5348960110196</v>
      </c>
      <c r="AC20" s="22">
        <v>73.6650421432946</v>
      </c>
      <c r="AD20" s="165">
        <v>2.50420207744591</v>
      </c>
      <c r="AE20" s="22">
        <v>78.0037638495375</v>
      </c>
      <c r="AF20" s="165">
        <v>3.04495298448476</v>
      </c>
      <c r="AG20" s="22">
        <v>-0.550572298121537</v>
      </c>
      <c r="AH20" s="165">
        <v>3.46850224402561</v>
      </c>
      <c r="AI20" s="22">
        <v>79.0281375435659</v>
      </c>
      <c r="AJ20" s="165">
        <v>1.42514536093065</v>
      </c>
      <c r="AK20" s="22">
        <v>72.4310366019968</v>
      </c>
      <c r="AL20" s="165">
        <v>2.68580883902664</v>
      </c>
      <c r="AM20" s="22">
        <v>67.4168152890099</v>
      </c>
      <c r="AN20" s="165">
        <v>5.6960425031431</v>
      </c>
      <c r="AO20" s="22">
        <v>-11.611322254556</v>
      </c>
      <c r="AP20" s="165">
        <v>6.17695517506318</v>
      </c>
      <c r="AQ20" s="103"/>
      <c r="AR20" s="103"/>
      <c r="AS20" s="103"/>
      <c r="AT20" s="192"/>
    </row>
    <row customHeight="1" ht="13" r="21">
      <c r="A21" s="181" t="s">
        <v>315</v>
      </c>
      <c r="B21" s="156" t="n">
        <v>2</v>
      </c>
      <c r="C21" s="22">
        <v>91.8567688745582</v>
      </c>
      <c r="D21" s="165">
        <v>0.746745323909751</v>
      </c>
      <c r="E21" s="22">
        <v>92.1000975100596</v>
      </c>
      <c r="F21" s="165">
        <v>1.96289501811074</v>
      </c>
      <c r="G21" s="22">
        <v>92.152956255313</v>
      </c>
      <c r="H21" s="165">
        <v>0.990626434869908</v>
      </c>
      <c r="I21" s="22">
        <v>91.0713371029145</v>
      </c>
      <c r="J21" s="165">
        <v>1.13713924385339</v>
      </c>
      <c r="K21" s="22">
        <v>-1.0287604071451</v>
      </c>
      <c r="L21" s="165">
        <v>2.26109788773094</v>
      </c>
      <c r="M21" s="22">
        <v>92.1523303512591</v>
      </c>
      <c r="N21" s="165">
        <v>0.703831000156758</v>
      </c>
      <c r="O21" s="22" t="inlineStr">
        <is>
          <t>c</t>
        </is>
      </c>
      <c r="P21" s="165" t="inlineStr">
        <is>
          <t>c</t>
        </is>
      </c>
      <c r="Q21" s="22" t="inlineStr">
        <is>
          <t>c</t>
        </is>
      </c>
      <c r="R21" s="165" t="inlineStr">
        <is>
          <t>c</t>
        </is>
      </c>
      <c r="S21" s="22">
        <v>92.8838733529672</v>
      </c>
      <c r="T21" s="165">
        <v>0.921489756645132</v>
      </c>
      <c r="U21" s="22">
        <v>88.7076621324123</v>
      </c>
      <c r="V21" s="165">
        <v>1.53447166155316</v>
      </c>
      <c r="W21" s="22">
        <v>93.6623780437802</v>
      </c>
      <c r="X21" s="165">
        <v>2.00371775470108</v>
      </c>
      <c r="Y21" s="22">
        <v>0.778504690812994</v>
      </c>
      <c r="Z21" s="165">
        <v>2.18289741218148</v>
      </c>
      <c r="AA21" s="22">
        <v>91.6653768517218</v>
      </c>
      <c r="AB21" s="165">
        <v>1.1581522193444</v>
      </c>
      <c r="AC21" s="22">
        <v>92.6639196318534</v>
      </c>
      <c r="AD21" s="165">
        <v>1.04268564603964</v>
      </c>
      <c r="AE21" s="22">
        <v>91.7671791200556</v>
      </c>
      <c r="AF21" s="165">
        <v>2.00761973531146</v>
      </c>
      <c r="AG21" s="22">
        <v>0.101802268333884</v>
      </c>
      <c r="AH21" s="165">
        <v>2.16881425556327</v>
      </c>
      <c r="AI21" s="22">
        <v>91.3874500969589</v>
      </c>
      <c r="AJ21" s="165">
        <v>0.830160754267424</v>
      </c>
      <c r="AK21" s="22">
        <v>96.8202844488981</v>
      </c>
      <c r="AL21" s="165">
        <v>1.03134249585292</v>
      </c>
      <c r="AM21" s="22" t="inlineStr">
        <is>
          <t>c</t>
        </is>
      </c>
      <c r="AN21" s="165" t="inlineStr">
        <is>
          <t>c</t>
        </is>
      </c>
      <c r="AO21" s="22" t="inlineStr">
        <is>
          <t>c</t>
        </is>
      </c>
      <c r="AP21" s="165" t="inlineStr">
        <is>
          <t>c</t>
        </is>
      </c>
      <c r="AQ21" s="103"/>
      <c r="AR21" s="103"/>
      <c r="AS21" s="103"/>
      <c r="AT21" s="192"/>
    </row>
    <row customHeight="1" ht="13" r="22">
      <c r="A22" s="181" t="s">
        <v>316</v>
      </c>
      <c r="B22" s="156" t="n">
        <v>2</v>
      </c>
      <c r="C22" s="22">
        <v>64.8063602239021</v>
      </c>
      <c r="D22" s="165">
        <v>1.74847048425052</v>
      </c>
      <c r="E22" s="22">
        <v>77.7417085840326</v>
      </c>
      <c r="F22" s="165">
        <v>6.6873399416566</v>
      </c>
      <c r="G22" s="22">
        <v>70.5188216137546</v>
      </c>
      <c r="H22" s="165">
        <v>3.4729603634938</v>
      </c>
      <c r="I22" s="22">
        <v>60.2518553636532</v>
      </c>
      <c r="J22" s="165">
        <v>2.80637890547299</v>
      </c>
      <c r="K22" s="22">
        <v>-17.4898532203794</v>
      </c>
      <c r="L22" s="165">
        <v>7.59738192125287</v>
      </c>
      <c r="M22" s="22">
        <v>70.5131529864285</v>
      </c>
      <c r="N22" s="165">
        <v>2.66886939198599</v>
      </c>
      <c r="O22" s="22">
        <v>60.4713473059746</v>
      </c>
      <c r="P22" s="165">
        <v>2.56067001160834</v>
      </c>
      <c r="Q22" s="22">
        <v>-10.0418056804539</v>
      </c>
      <c r="R22" s="165">
        <v>3.81242692764079</v>
      </c>
      <c r="S22" s="22">
        <v>54.4986762838346</v>
      </c>
      <c r="T22" s="165">
        <v>3.79568231257135</v>
      </c>
      <c r="U22" s="22">
        <v>58.8862406403767</v>
      </c>
      <c r="V22" s="165">
        <v>4.66304085116399</v>
      </c>
      <c r="W22" s="22">
        <v>70.7341535245998</v>
      </c>
      <c r="X22" s="165">
        <v>2.22048768926205</v>
      </c>
      <c r="Y22" s="22">
        <v>16.2354772407652</v>
      </c>
      <c r="Z22" s="165">
        <v>4.29500407855412</v>
      </c>
      <c r="AA22" s="22">
        <v>67.2143561844212</v>
      </c>
      <c r="AB22" s="165">
        <v>2.42568702620891</v>
      </c>
      <c r="AC22" s="22">
        <v>62.8298735082309</v>
      </c>
      <c r="AD22" s="165">
        <v>3.74555219778413</v>
      </c>
      <c r="AE22" s="22">
        <v>60.8803486265105</v>
      </c>
      <c r="AF22" s="165">
        <v>4.19512028350238</v>
      </c>
      <c r="AG22" s="22">
        <v>-6.33400755791073</v>
      </c>
      <c r="AH22" s="165">
        <v>4.8084959788308</v>
      </c>
      <c r="AI22" s="22">
        <v>65.3021377068941</v>
      </c>
      <c r="AJ22" s="165">
        <v>3.9737338956177</v>
      </c>
      <c r="AK22" s="22">
        <v>61.6376673862849</v>
      </c>
      <c r="AL22" s="165">
        <v>2.2527737977071</v>
      </c>
      <c r="AM22" s="22">
        <v>71.2995604181995</v>
      </c>
      <c r="AN22" s="165">
        <v>3.06559750048416</v>
      </c>
      <c r="AO22" s="22">
        <v>5.99742271130545</v>
      </c>
      <c r="AP22" s="165">
        <v>4.44877060978411</v>
      </c>
      <c r="AQ22" s="103"/>
      <c r="AR22" s="103"/>
      <c r="AS22" s="103"/>
      <c r="AT22" s="192"/>
    </row>
    <row customHeight="1" ht="13" r="23">
      <c r="A23" s="181" t="s">
        <v>317</v>
      </c>
      <c r="B23" s="156" t="n">
        <v>2</v>
      </c>
      <c r="C23" s="22">
        <v>84.3884820374093</v>
      </c>
      <c r="D23" s="165">
        <v>1.3019536485554</v>
      </c>
      <c r="E23" s="22">
        <v>90.3304932555724</v>
      </c>
      <c r="F23" s="165">
        <v>2.73835870776304</v>
      </c>
      <c r="G23" s="22">
        <v>84.0392811242422</v>
      </c>
      <c r="H23" s="165">
        <v>1.86957135802368</v>
      </c>
      <c r="I23" s="22">
        <v>81.7282278294404</v>
      </c>
      <c r="J23" s="165">
        <v>2.13586838884252</v>
      </c>
      <c r="K23" s="22">
        <v>-8.60226542613201</v>
      </c>
      <c r="L23" s="165">
        <v>3.29942126490284</v>
      </c>
      <c r="M23" s="22">
        <v>85.2009966815348</v>
      </c>
      <c r="N23" s="165">
        <v>1.46357776441305</v>
      </c>
      <c r="O23" s="22">
        <v>82.5558610065013</v>
      </c>
      <c r="P23" s="165">
        <v>3.22768886645121</v>
      </c>
      <c r="Q23" s="22">
        <v>-2.64513567503357</v>
      </c>
      <c r="R23" s="165">
        <v>3.50242330467435</v>
      </c>
      <c r="S23" s="22">
        <v>84.1250244945573</v>
      </c>
      <c r="T23" s="165">
        <v>2.14320352463226</v>
      </c>
      <c r="U23" s="22">
        <v>82.5877905637962</v>
      </c>
      <c r="V23" s="165">
        <v>4.03885219775197</v>
      </c>
      <c r="W23" s="22">
        <v>84.936334664737</v>
      </c>
      <c r="X23" s="165">
        <v>1.789214196618</v>
      </c>
      <c r="Y23" s="22">
        <v>0.811310170179723</v>
      </c>
      <c r="Z23" s="165">
        <v>2.82864989315159</v>
      </c>
      <c r="AA23" s="22">
        <v>84.388346831133</v>
      </c>
      <c r="AB23" s="165">
        <v>1.74652597300913</v>
      </c>
      <c r="AC23" s="22">
        <v>83.4948221347035</v>
      </c>
      <c r="AD23" s="165">
        <v>2.97184287347582</v>
      </c>
      <c r="AE23" s="22">
        <v>85.051809859052</v>
      </c>
      <c r="AF23" s="165">
        <v>2.86564347776986</v>
      </c>
      <c r="AG23" s="22">
        <v>0.663463027918965</v>
      </c>
      <c r="AH23" s="165">
        <v>3.33096405686473</v>
      </c>
      <c r="AI23" s="22">
        <v>84.1569782071995</v>
      </c>
      <c r="AJ23" s="165">
        <v>1.54079778050158</v>
      </c>
      <c r="AK23" s="22">
        <v>86.3763645993765</v>
      </c>
      <c r="AL23" s="165">
        <v>2.28048598758255</v>
      </c>
      <c r="AM23" s="22">
        <v>82.5855214955387</v>
      </c>
      <c r="AN23" s="165">
        <v>4.79448576953236</v>
      </c>
      <c r="AO23" s="22">
        <v>-1.57145671166084</v>
      </c>
      <c r="AP23" s="165">
        <v>4.86291966479081</v>
      </c>
      <c r="AQ23" s="103"/>
      <c r="AR23" s="103"/>
      <c r="AS23" s="103"/>
      <c r="AT23" s="192"/>
    </row>
    <row customHeight="1" ht="13" r="24">
      <c r="A24" s="181" t="s">
        <v>318</v>
      </c>
      <c r="B24" s="156" t="n">
        <v>2</v>
      </c>
      <c r="C24" s="22">
        <v>67.8319701822713</v>
      </c>
      <c r="D24" s="165">
        <v>1.50118283686105</v>
      </c>
      <c r="E24" s="22">
        <v>76.383960583447</v>
      </c>
      <c r="F24" s="165">
        <v>3.31728116647872</v>
      </c>
      <c r="G24" s="22">
        <v>66.3033960716082</v>
      </c>
      <c r="H24" s="165">
        <v>1.90280307248524</v>
      </c>
      <c r="I24" s="22">
        <v>57.7656123604871</v>
      </c>
      <c r="J24" s="165">
        <v>3.49237000236955</v>
      </c>
      <c r="K24" s="22">
        <v>-18.6183482229599</v>
      </c>
      <c r="L24" s="165">
        <v>4.81256073837433</v>
      </c>
      <c r="M24" s="22">
        <v>68.4709293917432</v>
      </c>
      <c r="N24" s="165">
        <v>1.5526633130181</v>
      </c>
      <c r="O24" s="22">
        <v>64.7863008806042</v>
      </c>
      <c r="P24" s="165">
        <v>3.94690042395526</v>
      </c>
      <c r="Q24" s="22">
        <v>-3.68462851113892</v>
      </c>
      <c r="R24" s="165">
        <v>4.23345068412746</v>
      </c>
      <c r="S24" s="22">
        <v>70.3045819651355</v>
      </c>
      <c r="T24" s="165">
        <v>3.7450824849958</v>
      </c>
      <c r="U24" s="22">
        <v>67.4950088795346</v>
      </c>
      <c r="V24" s="165">
        <v>3.30935025948315</v>
      </c>
      <c r="W24" s="22">
        <v>67.5497544948432</v>
      </c>
      <c r="X24" s="165">
        <v>2.00484842814418</v>
      </c>
      <c r="Y24" s="22">
        <v>-2.75482747029235</v>
      </c>
      <c r="Z24" s="165">
        <v>4.25103836721803</v>
      </c>
      <c r="AA24" s="22">
        <v>68.7388000831934</v>
      </c>
      <c r="AB24" s="165">
        <v>2.18306681181602</v>
      </c>
      <c r="AC24" s="22">
        <v>66.6172007212179</v>
      </c>
      <c r="AD24" s="165">
        <v>2.45001229246011</v>
      </c>
      <c r="AE24" s="22">
        <v>71.5561726678201</v>
      </c>
      <c r="AF24" s="165">
        <v>6.31574080397608</v>
      </c>
      <c r="AG24" s="22">
        <v>2.81737258462668</v>
      </c>
      <c r="AH24" s="165">
        <v>6.99681997273807</v>
      </c>
      <c r="AI24" s="22">
        <v>69.6102215542888</v>
      </c>
      <c r="AJ24" s="165">
        <v>2.24174769515812</v>
      </c>
      <c r="AK24" s="22">
        <v>67.5918033854021</v>
      </c>
      <c r="AL24" s="165">
        <v>2.56324276466793</v>
      </c>
      <c r="AM24" s="22">
        <v>61.8815659049437</v>
      </c>
      <c r="AN24" s="165">
        <v>5.1952607430636</v>
      </c>
      <c r="AO24" s="22">
        <v>-7.72865564934511</v>
      </c>
      <c r="AP24" s="165">
        <v>6.18082528645075</v>
      </c>
      <c r="AQ24" s="103"/>
      <c r="AR24" s="103"/>
      <c r="AS24" s="103"/>
      <c r="AT24" s="192"/>
    </row>
    <row customHeight="1" ht="13" r="25">
      <c r="A25" s="181" t="s">
        <v>319</v>
      </c>
      <c r="B25" s="156" t="n">
        <v>2</v>
      </c>
      <c r="C25" s="22">
        <v>81.7739677225449</v>
      </c>
      <c r="D25" s="165">
        <v>0.909017879258117</v>
      </c>
      <c r="E25" s="22">
        <v>88.310721379895</v>
      </c>
      <c r="F25" s="165">
        <v>1.76303161939694</v>
      </c>
      <c r="G25" s="22">
        <v>81.5098342731136</v>
      </c>
      <c r="H25" s="165">
        <v>1.48405997600433</v>
      </c>
      <c r="I25" s="22">
        <v>78.7477191565617</v>
      </c>
      <c r="J25" s="165">
        <v>1.89980117966439</v>
      </c>
      <c r="K25" s="22">
        <v>-9.56300222333337</v>
      </c>
      <c r="L25" s="165">
        <v>2.67582346859608</v>
      </c>
      <c r="M25" s="22">
        <v>82.2619221117591</v>
      </c>
      <c r="N25" s="165">
        <v>0.986360937159903</v>
      </c>
      <c r="O25" s="22" t="inlineStr">
        <is>
          <t>c</t>
        </is>
      </c>
      <c r="P25" s="165" t="inlineStr">
        <is>
          <t>c</t>
        </is>
      </c>
      <c r="Q25" s="22" t="inlineStr">
        <is>
          <t>c</t>
        </is>
      </c>
      <c r="R25" s="165" t="inlineStr">
        <is>
          <t>c</t>
        </is>
      </c>
      <c r="S25" s="22">
        <v>82.5159826442531</v>
      </c>
      <c r="T25" s="165">
        <v>1.18313096063173</v>
      </c>
      <c r="U25" s="22">
        <v>82.0762243988185</v>
      </c>
      <c r="V25" s="165">
        <v>1.89351920506422</v>
      </c>
      <c r="W25" s="22">
        <v>82.5530908924454</v>
      </c>
      <c r="X25" s="165">
        <v>3.82222586764991</v>
      </c>
      <c r="Y25" s="22">
        <v>0.0371082481923111</v>
      </c>
      <c r="Z25" s="165">
        <v>3.98068734671918</v>
      </c>
      <c r="AA25" s="22">
        <v>84.8424441099376</v>
      </c>
      <c r="AB25" s="165">
        <v>1.56025932319113</v>
      </c>
      <c r="AC25" s="22">
        <v>81.3197121216061</v>
      </c>
      <c r="AD25" s="165">
        <v>1.35625341029034</v>
      </c>
      <c r="AE25" s="22" t="inlineStr">
        <is>
          <t>c</t>
        </is>
      </c>
      <c r="AF25" s="165" t="inlineStr">
        <is>
          <t>c</t>
        </is>
      </c>
      <c r="AG25" s="22" t="inlineStr">
        <is>
          <t>c</t>
        </is>
      </c>
      <c r="AH25" s="165" t="inlineStr">
        <is>
          <t>c</t>
        </is>
      </c>
      <c r="AI25" s="22">
        <v>82.920716935579</v>
      </c>
      <c r="AJ25" s="165">
        <v>1.09212638933595</v>
      </c>
      <c r="AK25" s="22">
        <v>80.0200496013999</v>
      </c>
      <c r="AL25" s="165">
        <v>2.4102855957985</v>
      </c>
      <c r="AM25" s="22" t="inlineStr">
        <is>
          <t>c</t>
        </is>
      </c>
      <c r="AN25" s="165" t="inlineStr">
        <is>
          <t>c</t>
        </is>
      </c>
      <c r="AO25" s="22" t="inlineStr">
        <is>
          <t>c</t>
        </is>
      </c>
      <c r="AP25" s="165" t="inlineStr">
        <is>
          <t>c</t>
        </is>
      </c>
      <c r="AQ25" s="103"/>
      <c r="AR25" s="103"/>
      <c r="AS25" s="103"/>
      <c r="AT25" s="192"/>
    </row>
    <row customHeight="1" ht="13" r="26">
      <c r="A26" s="181" t="s">
        <v>320</v>
      </c>
      <c r="B26" s="156" t="n">
        <v>2</v>
      </c>
      <c r="C26" s="22">
        <v>74.5265074927573</v>
      </c>
      <c r="D26" s="165">
        <v>1.05337444615117</v>
      </c>
      <c r="E26" s="22">
        <v>74.4338871407415</v>
      </c>
      <c r="F26" s="165">
        <v>2.92917696741279</v>
      </c>
      <c r="G26" s="22">
        <v>77.7696578497014</v>
      </c>
      <c r="H26" s="165">
        <v>1.54307361582808</v>
      </c>
      <c r="I26" s="22">
        <v>69.6005045484705</v>
      </c>
      <c r="J26" s="165">
        <v>1.65066608887332</v>
      </c>
      <c r="K26" s="22">
        <v>-4.83338259227092</v>
      </c>
      <c r="L26" s="165">
        <v>3.37940557530148</v>
      </c>
      <c r="M26" s="22">
        <v>79.8018348558835</v>
      </c>
      <c r="N26" s="165">
        <v>1.28783741547132</v>
      </c>
      <c r="O26" s="22">
        <v>59.384863683653</v>
      </c>
      <c r="P26" s="165">
        <v>2.28275094230821</v>
      </c>
      <c r="Q26" s="22">
        <v>-20.4169711722305</v>
      </c>
      <c r="R26" s="165">
        <v>2.74555772193202</v>
      </c>
      <c r="S26" s="22">
        <v>69.2010565824289</v>
      </c>
      <c r="T26" s="165">
        <v>1.43360782829985</v>
      </c>
      <c r="U26" s="22">
        <v>80.2579739488265</v>
      </c>
      <c r="V26" s="165">
        <v>1.92108275759589</v>
      </c>
      <c r="W26" s="22">
        <v>84.9842270141624</v>
      </c>
      <c r="X26" s="165">
        <v>2.43736902441868</v>
      </c>
      <c r="Y26" s="22">
        <v>15.7831704317335</v>
      </c>
      <c r="Z26" s="165">
        <v>2.94251866770504</v>
      </c>
      <c r="AA26" s="22">
        <v>77.962248951134</v>
      </c>
      <c r="AB26" s="165">
        <v>2.37958571389668</v>
      </c>
      <c r="AC26" s="22">
        <v>73.2594878633683</v>
      </c>
      <c r="AD26" s="165">
        <v>1.42776604593404</v>
      </c>
      <c r="AE26" s="22">
        <v>75.6669347319908</v>
      </c>
      <c r="AF26" s="165">
        <v>2.45392020120295</v>
      </c>
      <c r="AG26" s="22">
        <v>-2.29531421914312</v>
      </c>
      <c r="AH26" s="165">
        <v>3.60188630548</v>
      </c>
      <c r="AI26" s="22">
        <v>70.369671013247</v>
      </c>
      <c r="AJ26" s="165">
        <v>1.51520237361022</v>
      </c>
      <c r="AK26" s="22">
        <v>80.2726476098582</v>
      </c>
      <c r="AL26" s="165">
        <v>1.481082082353</v>
      </c>
      <c r="AM26" s="22" t="inlineStr">
        <is>
          <t>c</t>
        </is>
      </c>
      <c r="AN26" s="165" t="inlineStr">
        <is>
          <t>c</t>
        </is>
      </c>
      <c r="AO26" s="22" t="inlineStr">
        <is>
          <t>c</t>
        </is>
      </c>
      <c r="AP26" s="165" t="inlineStr">
        <is>
          <t>c</t>
        </is>
      </c>
      <c r="AQ26" s="103"/>
      <c r="AR26" s="103"/>
      <c r="AS26" s="103"/>
      <c r="AT26" s="192"/>
    </row>
    <row customHeight="1" ht="13" r="27">
      <c r="A27" s="181" t="s">
        <v>321</v>
      </c>
      <c r="B27" s="156" t="n">
        <v>2</v>
      </c>
      <c r="C27" s="22">
        <v>85.4234348862166</v>
      </c>
      <c r="D27" s="165">
        <v>0.733046277168638</v>
      </c>
      <c r="E27" s="22">
        <v>88.4596999359392</v>
      </c>
      <c r="F27" s="165">
        <v>1.39472704214705</v>
      </c>
      <c r="G27" s="22">
        <v>85.1253069397181</v>
      </c>
      <c r="H27" s="165">
        <v>0.967094766426708</v>
      </c>
      <c r="I27" s="22">
        <v>83.3938069659596</v>
      </c>
      <c r="J27" s="165">
        <v>1.94041140613917</v>
      </c>
      <c r="K27" s="22">
        <v>-5.06589296997963</v>
      </c>
      <c r="L27" s="165">
        <v>2.47384862718794</v>
      </c>
      <c r="M27" s="22">
        <v>84.9440385606073</v>
      </c>
      <c r="N27" s="165">
        <v>0.811187714131229</v>
      </c>
      <c r="O27" s="22">
        <v>90.779197561539</v>
      </c>
      <c r="P27" s="165">
        <v>1.49506615942272</v>
      </c>
      <c r="Q27" s="22">
        <v>5.8351590009317</v>
      </c>
      <c r="R27" s="165">
        <v>1.75782627170092</v>
      </c>
      <c r="S27" s="22">
        <v>85.2353877010854</v>
      </c>
      <c r="T27" s="165">
        <v>0.800219269161309</v>
      </c>
      <c r="U27" s="22">
        <v>84.442529188553</v>
      </c>
      <c r="V27" s="165">
        <v>1.76457347626394</v>
      </c>
      <c r="W27" s="22">
        <v>92.0236473406633</v>
      </c>
      <c r="X27" s="165">
        <v>2.7781267078938</v>
      </c>
      <c r="Y27" s="22">
        <v>6.7882596395779</v>
      </c>
      <c r="Z27" s="165">
        <v>2.73849015563032</v>
      </c>
      <c r="AA27" s="22">
        <v>86.6975751408398</v>
      </c>
      <c r="AB27" s="165">
        <v>1.33260074864337</v>
      </c>
      <c r="AC27" s="22">
        <v>84.808578492076</v>
      </c>
      <c r="AD27" s="165">
        <v>0.993448557597218</v>
      </c>
      <c r="AE27" s="22">
        <v>86.0287739700304</v>
      </c>
      <c r="AF27" s="165">
        <v>2.15887879399663</v>
      </c>
      <c r="AG27" s="22">
        <v>-0.668801170809402</v>
      </c>
      <c r="AH27" s="165">
        <v>2.4747425616633</v>
      </c>
      <c r="AI27" s="22">
        <v>84.440345635599</v>
      </c>
      <c r="AJ27" s="165">
        <v>0.901192164367653</v>
      </c>
      <c r="AK27" s="22">
        <v>86.0010433830432</v>
      </c>
      <c r="AL27" s="165">
        <v>1.24897382240336</v>
      </c>
      <c r="AM27" s="22">
        <v>88.579357760156</v>
      </c>
      <c r="AN27" s="165">
        <v>1.99469439888294</v>
      </c>
      <c r="AO27" s="22">
        <v>4.13901212455703</v>
      </c>
      <c r="AP27" s="165">
        <v>2.36260904524452</v>
      </c>
      <c r="AQ27" s="103"/>
      <c r="AR27" s="103"/>
      <c r="AS27" s="103"/>
      <c r="AT27" s="192"/>
    </row>
    <row customHeight="1" ht="13" r="28">
      <c r="A28" s="181" t="s">
        <v>322</v>
      </c>
      <c r="B28" s="156" t="n">
        <v>2</v>
      </c>
      <c r="C28" s="22">
        <v>80.2091171255803</v>
      </c>
      <c r="D28" s="165">
        <v>1.2554507780974</v>
      </c>
      <c r="E28" s="22">
        <v>84.6830627858748</v>
      </c>
      <c r="F28" s="165">
        <v>2.64487674968744</v>
      </c>
      <c r="G28" s="22">
        <v>78.8212890316332</v>
      </c>
      <c r="H28" s="165">
        <v>1.60303403600659</v>
      </c>
      <c r="I28" s="22">
        <v>78.6800614046306</v>
      </c>
      <c r="J28" s="165">
        <v>3.25693053901719</v>
      </c>
      <c r="K28" s="22">
        <v>-6.00300138124418</v>
      </c>
      <c r="L28" s="165">
        <v>4.17934002999541</v>
      </c>
      <c r="M28" s="22">
        <v>77.207741580163</v>
      </c>
      <c r="N28" s="165">
        <v>1.52182775272437</v>
      </c>
      <c r="O28" s="22">
        <v>87.0838795282231</v>
      </c>
      <c r="P28" s="165">
        <v>2.58742716974225</v>
      </c>
      <c r="Q28" s="22">
        <v>9.87613794806013</v>
      </c>
      <c r="R28" s="165">
        <v>3.09786847293494</v>
      </c>
      <c r="S28" s="22">
        <v>80.6047417795599</v>
      </c>
      <c r="T28" s="165">
        <v>1.61867594620137</v>
      </c>
      <c r="U28" s="22">
        <v>80.587792939107</v>
      </c>
      <c r="V28" s="165">
        <v>2.62215395315651</v>
      </c>
      <c r="W28" s="22">
        <v>75.7372098040181</v>
      </c>
      <c r="X28" s="165">
        <v>3.54040542233013</v>
      </c>
      <c r="Y28" s="22">
        <v>-4.86753197554181</v>
      </c>
      <c r="Z28" s="165">
        <v>3.72951245882113</v>
      </c>
      <c r="AA28" s="22">
        <v>86.2532500281521</v>
      </c>
      <c r="AB28" s="165">
        <v>2.30801543153486</v>
      </c>
      <c r="AC28" s="22">
        <v>77.8267880056324</v>
      </c>
      <c r="AD28" s="165">
        <v>1.75228172012415</v>
      </c>
      <c r="AE28" s="22">
        <v>79.7098212057972</v>
      </c>
      <c r="AF28" s="165">
        <v>4.38486232366647</v>
      </c>
      <c r="AG28" s="22">
        <v>-6.54342882235491</v>
      </c>
      <c r="AH28" s="165">
        <v>4.90867080472304</v>
      </c>
      <c r="AI28" s="22">
        <v>78.8590004162798</v>
      </c>
      <c r="AJ28" s="165">
        <v>1.79221465022563</v>
      </c>
      <c r="AK28" s="22">
        <v>81.5111638447044</v>
      </c>
      <c r="AL28" s="165">
        <v>2.15590388485703</v>
      </c>
      <c r="AM28" s="22">
        <v>82.1974701213086</v>
      </c>
      <c r="AN28" s="165">
        <v>3.75634652497441</v>
      </c>
      <c r="AO28" s="22">
        <v>3.33846970502887</v>
      </c>
      <c r="AP28" s="165">
        <v>4.1943075723476</v>
      </c>
      <c r="AQ28" s="103"/>
      <c r="AR28" s="103"/>
      <c r="AS28" s="103"/>
      <c r="AT28" s="192"/>
    </row>
    <row customHeight="1" ht="13" r="29">
      <c r="A29" s="181" t="s">
        <v>323</v>
      </c>
      <c r="B29" s="156" t="n">
        <v>2</v>
      </c>
      <c r="C29" s="22">
        <v>86.1657576263363</v>
      </c>
      <c r="D29" s="165">
        <v>0.843669975042029</v>
      </c>
      <c r="E29" s="22">
        <v>89.2041397074328</v>
      </c>
      <c r="F29" s="165">
        <v>1.48829298173346</v>
      </c>
      <c r="G29" s="22">
        <v>85.7788516186854</v>
      </c>
      <c r="H29" s="165">
        <v>1.31680330118021</v>
      </c>
      <c r="I29" s="22">
        <v>83.2854775363358</v>
      </c>
      <c r="J29" s="165">
        <v>2.20226746867971</v>
      </c>
      <c r="K29" s="22">
        <v>-5.91866217109698</v>
      </c>
      <c r="L29" s="165">
        <v>2.6957111890576</v>
      </c>
      <c r="M29" s="22">
        <v>85.8994423950984</v>
      </c>
      <c r="N29" s="165">
        <v>0.976543227083879</v>
      </c>
      <c r="O29" s="22">
        <v>92.7432522418782</v>
      </c>
      <c r="P29" s="165">
        <v>2.35901246114027</v>
      </c>
      <c r="Q29" s="22">
        <v>6.84380984677979</v>
      </c>
      <c r="R29" s="165">
        <v>2.46146289913622</v>
      </c>
      <c r="S29" s="22">
        <v>86.3460952808201</v>
      </c>
      <c r="T29" s="165">
        <v>1.23052689932077</v>
      </c>
      <c r="U29" s="22">
        <v>85.1973516059784</v>
      </c>
      <c r="V29" s="165">
        <v>1.73830339399683</v>
      </c>
      <c r="W29" s="22">
        <v>90.0950910202166</v>
      </c>
      <c r="X29" s="165">
        <v>3.63869539550809</v>
      </c>
      <c r="Y29" s="22">
        <v>3.74899573939655</v>
      </c>
      <c r="Z29" s="165">
        <v>3.96730932403958</v>
      </c>
      <c r="AA29" s="22">
        <v>86.2922932383234</v>
      </c>
      <c r="AB29" s="165">
        <v>1.81914114885694</v>
      </c>
      <c r="AC29" s="22">
        <v>86.4238152361467</v>
      </c>
      <c r="AD29" s="165">
        <v>1.23581698143854</v>
      </c>
      <c r="AE29" s="22">
        <v>85.7140811844691</v>
      </c>
      <c r="AF29" s="165">
        <v>2.39308019360995</v>
      </c>
      <c r="AG29" s="22">
        <v>-0.578212053854315</v>
      </c>
      <c r="AH29" s="165">
        <v>2.83721732150255</v>
      </c>
      <c r="AI29" s="22">
        <v>84.714427829382</v>
      </c>
      <c r="AJ29" s="165">
        <v>1.40768390338867</v>
      </c>
      <c r="AK29" s="22">
        <v>86.5688877758759</v>
      </c>
      <c r="AL29" s="165">
        <v>1.48932026050347</v>
      </c>
      <c r="AM29" s="22">
        <v>90.6167584553762</v>
      </c>
      <c r="AN29" s="165">
        <v>2.47167745594131</v>
      </c>
      <c r="AO29" s="22">
        <v>5.90233062599422</v>
      </c>
      <c r="AP29" s="165">
        <v>2.90426861499511</v>
      </c>
      <c r="AQ29" s="103"/>
      <c r="AR29" s="103"/>
      <c r="AS29" s="103"/>
      <c r="AT29" s="192"/>
    </row>
    <row customHeight="1" ht="13" r="30">
      <c r="A30" s="181" t="s">
        <v>324</v>
      </c>
      <c r="B30" s="156" t="n">
        <v>2</v>
      </c>
      <c r="C30" s="22">
        <v>76.9105700541365</v>
      </c>
      <c r="D30" s="165">
        <v>1.29216235251833</v>
      </c>
      <c r="E30" s="22">
        <v>84.682486695137</v>
      </c>
      <c r="F30" s="165">
        <v>4.352249095048</v>
      </c>
      <c r="G30" s="22">
        <v>76.0617746080289</v>
      </c>
      <c r="H30" s="165">
        <v>1.73150716797509</v>
      </c>
      <c r="I30" s="22">
        <v>76.0681145195774</v>
      </c>
      <c r="J30" s="165">
        <v>2.43251623104369</v>
      </c>
      <c r="K30" s="22">
        <v>-8.61437217555959</v>
      </c>
      <c r="L30" s="165">
        <v>5.31109408775958</v>
      </c>
      <c r="M30" s="22">
        <v>76.9792813701286</v>
      </c>
      <c r="N30" s="165">
        <v>1.33775782004141</v>
      </c>
      <c r="O30" s="22">
        <v>75.8405885395938</v>
      </c>
      <c r="P30" s="165">
        <v>5.32803267914373</v>
      </c>
      <c r="Q30" s="22">
        <v>-1.13869283053481</v>
      </c>
      <c r="R30" s="165">
        <v>5.50505142844564</v>
      </c>
      <c r="S30" s="22">
        <v>77.9151396328409</v>
      </c>
      <c r="T30" s="165">
        <v>1.6175700056159</v>
      </c>
      <c r="U30" s="22">
        <v>73.6914292771897</v>
      </c>
      <c r="V30" s="165">
        <v>2.44868920943532</v>
      </c>
      <c r="W30" s="22">
        <v>84.5441684800821</v>
      </c>
      <c r="X30" s="165">
        <v>2.96914563277416</v>
      </c>
      <c r="Y30" s="22">
        <v>6.62902884724126</v>
      </c>
      <c r="Z30" s="165">
        <v>3.56732227987715</v>
      </c>
      <c r="AA30" s="22">
        <v>83.6663162052795</v>
      </c>
      <c r="AB30" s="165">
        <v>3.51756260909061</v>
      </c>
      <c r="AC30" s="22">
        <v>76.6968149459038</v>
      </c>
      <c r="AD30" s="165">
        <v>1.66720306266512</v>
      </c>
      <c r="AE30" s="22">
        <v>76.4189752164192</v>
      </c>
      <c r="AF30" s="165">
        <v>3.0115645964009</v>
      </c>
      <c r="AG30" s="22">
        <v>-7.24734098886032</v>
      </c>
      <c r="AH30" s="165">
        <v>5.16320704329709</v>
      </c>
      <c r="AI30" s="22">
        <v>76.9452389019845</v>
      </c>
      <c r="AJ30" s="165">
        <v>1.9961586152063</v>
      </c>
      <c r="AK30" s="22">
        <v>77.4795742954842</v>
      </c>
      <c r="AL30" s="165">
        <v>1.8192979687215</v>
      </c>
      <c r="AM30" s="22" t="inlineStr">
        <is>
          <t>c</t>
        </is>
      </c>
      <c r="AN30" s="165" t="inlineStr">
        <is>
          <t>c</t>
        </is>
      </c>
      <c r="AO30" s="22" t="inlineStr">
        <is>
          <t>c</t>
        </is>
      </c>
      <c r="AP30" s="165" t="inlineStr">
        <is>
          <t>c</t>
        </is>
      </c>
      <c r="AQ30" s="103"/>
      <c r="AR30" s="103"/>
      <c r="AS30" s="103"/>
      <c r="AT30" s="192"/>
    </row>
    <row customHeight="1" ht="13" r="31">
      <c r="A31" s="181" t="s">
        <v>325</v>
      </c>
      <c r="B31" s="156" t="n">
        <v>2</v>
      </c>
      <c r="C31" s="22">
        <v>74.9173968712688</v>
      </c>
      <c r="D31" s="165">
        <v>1.56385722372973</v>
      </c>
      <c r="E31" s="22">
        <v>79.1757151899451</v>
      </c>
      <c r="F31" s="165">
        <v>3.84950720551243</v>
      </c>
      <c r="G31" s="22">
        <v>73.6279357663665</v>
      </c>
      <c r="H31" s="165">
        <v>2.13273096573112</v>
      </c>
      <c r="I31" s="22">
        <v>76.1931430498225</v>
      </c>
      <c r="J31" s="165">
        <v>3.92661438172157</v>
      </c>
      <c r="K31" s="22">
        <v>-2.98257214012266</v>
      </c>
      <c r="L31" s="165">
        <v>5.44569044221585</v>
      </c>
      <c r="M31" s="22">
        <v>76.8904487888912</v>
      </c>
      <c r="N31" s="165">
        <v>1.88349675786002</v>
      </c>
      <c r="O31" s="22">
        <v>68.4064709020752</v>
      </c>
      <c r="P31" s="165">
        <v>4.25158956744121</v>
      </c>
      <c r="Q31" s="22">
        <v>-8.48397788681601</v>
      </c>
      <c r="R31" s="165">
        <v>4.65871628382281</v>
      </c>
      <c r="S31" s="22">
        <v>73.2904894667051</v>
      </c>
      <c r="T31" s="165">
        <v>3.65187315536872</v>
      </c>
      <c r="U31" s="22">
        <v>75.4255553052648</v>
      </c>
      <c r="V31" s="165">
        <v>3.08429415255889</v>
      </c>
      <c r="W31" s="22">
        <v>75.7724620467384</v>
      </c>
      <c r="X31" s="165">
        <v>2.52848876786889</v>
      </c>
      <c r="Y31" s="22">
        <v>2.4819725800333</v>
      </c>
      <c r="Z31" s="165">
        <v>4.52677880499939</v>
      </c>
      <c r="AA31" s="22">
        <v>76.6142808710789</v>
      </c>
      <c r="AB31" s="165">
        <v>5.9229366580634</v>
      </c>
      <c r="AC31" s="22">
        <v>75.3123396857028</v>
      </c>
      <c r="AD31" s="165">
        <v>2.05411035118165</v>
      </c>
      <c r="AE31" s="22">
        <v>73.1016936203477</v>
      </c>
      <c r="AF31" s="165">
        <v>3.47380189843627</v>
      </c>
      <c r="AG31" s="22">
        <v>-3.51258725073114</v>
      </c>
      <c r="AH31" s="165">
        <v>6.70380014893049</v>
      </c>
      <c r="AI31" s="22">
        <v>71.9214991426686</v>
      </c>
      <c r="AJ31" s="165">
        <v>4.08889107989059</v>
      </c>
      <c r="AK31" s="22">
        <v>75.904515241894</v>
      </c>
      <c r="AL31" s="165">
        <v>1.93355922118703</v>
      </c>
      <c r="AM31" s="22">
        <v>77.5375049174317</v>
      </c>
      <c r="AN31" s="165">
        <v>5.30612732397499</v>
      </c>
      <c r="AO31" s="22">
        <v>5.61600577476311</v>
      </c>
      <c r="AP31" s="165">
        <v>6.70393070971288</v>
      </c>
      <c r="AQ31" s="103"/>
      <c r="AR31" s="103"/>
      <c r="AS31" s="103"/>
      <c r="AT31" s="192"/>
    </row>
    <row customHeight="1" ht="13" r="32">
      <c r="A32" s="181" t="s">
        <v>326</v>
      </c>
      <c r="B32" s="156" t="n">
        <v>2</v>
      </c>
      <c r="C32" s="22">
        <v>89.8944178941276</v>
      </c>
      <c r="D32" s="165">
        <v>0.743225366828755</v>
      </c>
      <c r="E32" s="22">
        <v>93.7848493556132</v>
      </c>
      <c r="F32" s="165">
        <v>1.33687919650701</v>
      </c>
      <c r="G32" s="22">
        <v>89.2138838380687</v>
      </c>
      <c r="H32" s="165">
        <v>1.1252164329628</v>
      </c>
      <c r="I32" s="22">
        <v>87.3009028922622</v>
      </c>
      <c r="J32" s="165">
        <v>1.5449102275858</v>
      </c>
      <c r="K32" s="22">
        <v>-6.48394646335099</v>
      </c>
      <c r="L32" s="165">
        <v>1.90710463540428</v>
      </c>
      <c r="M32" s="22">
        <v>89.4406795210455</v>
      </c>
      <c r="N32" s="165">
        <v>0.887658381335511</v>
      </c>
      <c r="O32" s="22">
        <v>90.2394498732787</v>
      </c>
      <c r="P32" s="165">
        <v>1.54048650322147</v>
      </c>
      <c r="Q32" s="22">
        <v>0.798770352233149</v>
      </c>
      <c r="R32" s="165">
        <v>1.77074249870207</v>
      </c>
      <c r="S32" s="22">
        <v>89.5263475264678</v>
      </c>
      <c r="T32" s="165">
        <v>0.965931273289903</v>
      </c>
      <c r="U32" s="22">
        <v>86.0332556503389</v>
      </c>
      <c r="V32" s="165">
        <v>2.12333003757384</v>
      </c>
      <c r="W32" s="22">
        <v>93.0118458182194</v>
      </c>
      <c r="X32" s="165">
        <v>1.37317277377091</v>
      </c>
      <c r="Y32" s="22">
        <v>3.48549829175157</v>
      </c>
      <c r="Z32" s="165">
        <v>1.59363147317864</v>
      </c>
      <c r="AA32" s="22">
        <v>90.7600002019788</v>
      </c>
      <c r="AB32" s="165">
        <v>0.95126704659245</v>
      </c>
      <c r="AC32" s="22">
        <v>87.7367918106854</v>
      </c>
      <c r="AD32" s="165">
        <v>1.36496796121776</v>
      </c>
      <c r="AE32" s="22">
        <v>91.4968076514449</v>
      </c>
      <c r="AF32" s="165">
        <v>2.67919673292761</v>
      </c>
      <c r="AG32" s="22">
        <v>0.736807449466113</v>
      </c>
      <c r="AH32" s="165">
        <v>2.72842528335036</v>
      </c>
      <c r="AI32" s="22">
        <v>89.6512736666181</v>
      </c>
      <c r="AJ32" s="165">
        <v>0.942660120239408</v>
      </c>
      <c r="AK32" s="22">
        <v>89.941765512321</v>
      </c>
      <c r="AL32" s="165">
        <v>1.19949024477355</v>
      </c>
      <c r="AM32" s="22" t="inlineStr">
        <is>
          <t>c</t>
        </is>
      </c>
      <c r="AN32" s="165" t="inlineStr">
        <is>
          <t>c</t>
        </is>
      </c>
      <c r="AO32" s="22" t="inlineStr">
        <is>
          <t>c</t>
        </is>
      </c>
      <c r="AP32" s="165" t="inlineStr">
        <is>
          <t>c</t>
        </is>
      </c>
      <c r="AQ32" s="103"/>
      <c r="AR32" s="103"/>
      <c r="AS32" s="103"/>
      <c r="AT32" s="192"/>
    </row>
    <row customHeight="1" ht="13" r="33">
      <c r="A33" s="181" t="s">
        <v>327</v>
      </c>
      <c r="B33" s="156" t="n">
        <v>2</v>
      </c>
      <c r="C33" s="22">
        <v>82.4487520062922</v>
      </c>
      <c r="D33" s="165">
        <v>0.949642530579529</v>
      </c>
      <c r="E33" s="22">
        <v>89.6776031264603</v>
      </c>
      <c r="F33" s="165">
        <v>1.4478996306055</v>
      </c>
      <c r="G33" s="22">
        <v>80.4923021016678</v>
      </c>
      <c r="H33" s="165">
        <v>1.46716380593715</v>
      </c>
      <c r="I33" s="22">
        <v>83.234046758453</v>
      </c>
      <c r="J33" s="165">
        <v>3.34392168195832</v>
      </c>
      <c r="K33" s="22">
        <v>-6.44355636800734</v>
      </c>
      <c r="L33" s="165">
        <v>3.67724971445005</v>
      </c>
      <c r="M33" s="22">
        <v>83.2333787001278</v>
      </c>
      <c r="N33" s="165">
        <v>1.00696478002898</v>
      </c>
      <c r="O33" s="22" t="inlineStr">
        <is>
          <t>c</t>
        </is>
      </c>
      <c r="P33" s="165" t="inlineStr">
        <is>
          <t>c</t>
        </is>
      </c>
      <c r="Q33" s="22" t="inlineStr">
        <is>
          <t>c</t>
        </is>
      </c>
      <c r="R33" s="165" t="inlineStr">
        <is>
          <t>c</t>
        </is>
      </c>
      <c r="S33" s="22">
        <v>83.5226764369264</v>
      </c>
      <c r="T33" s="165">
        <v>1.2688361925991</v>
      </c>
      <c r="U33" s="22">
        <v>84.7910229608801</v>
      </c>
      <c r="V33" s="165">
        <v>2.25524631767692</v>
      </c>
      <c r="W33" s="22" t="inlineStr">
        <is>
          <t>c</t>
        </is>
      </c>
      <c r="X33" s="165" t="inlineStr">
        <is>
          <t>c</t>
        </is>
      </c>
      <c r="Y33" s="22" t="inlineStr">
        <is>
          <t>c</t>
        </is>
      </c>
      <c r="Z33" s="165" t="inlineStr">
        <is>
          <t>c</t>
        </is>
      </c>
      <c r="AA33" s="22">
        <v>92.1739128993662</v>
      </c>
      <c r="AB33" s="165">
        <v>3.98300301881484</v>
      </c>
      <c r="AC33" s="22">
        <v>83.2419914718764</v>
      </c>
      <c r="AD33" s="165">
        <v>1.30762105873773</v>
      </c>
      <c r="AE33" s="22">
        <v>83.8403506984698</v>
      </c>
      <c r="AF33" s="165">
        <v>1.71912602281763</v>
      </c>
      <c r="AG33" s="22">
        <v>-8.33356220089642</v>
      </c>
      <c r="AH33" s="165">
        <v>4.37204878926937</v>
      </c>
      <c r="AI33" s="22">
        <v>83.6018502856632</v>
      </c>
      <c r="AJ33" s="165">
        <v>1.87358272017847</v>
      </c>
      <c r="AK33" s="22">
        <v>84.0124563466988</v>
      </c>
      <c r="AL33" s="165">
        <v>1.26401347308438</v>
      </c>
      <c r="AM33" s="22">
        <v>83.7579857891544</v>
      </c>
      <c r="AN33" s="165">
        <v>3.03895308336254</v>
      </c>
      <c r="AO33" s="22">
        <v>0.156135503491257</v>
      </c>
      <c r="AP33" s="165">
        <v>3.69241307360962</v>
      </c>
      <c r="AQ33" s="103"/>
      <c r="AR33" s="103"/>
      <c r="AS33" s="103"/>
      <c r="AT33" s="192"/>
    </row>
    <row customHeight="1" ht="13" r="34">
      <c r="A34" s="181" t="s">
        <v>328</v>
      </c>
      <c r="B34" s="156" t="n">
        <v>2</v>
      </c>
      <c r="C34" s="22">
        <v>69.2957549485667</v>
      </c>
      <c r="D34" s="165">
        <v>1.24880507225077</v>
      </c>
      <c r="E34" s="22">
        <v>77.6133615075359</v>
      </c>
      <c r="F34" s="165">
        <v>6.03504598026046</v>
      </c>
      <c r="G34" s="22">
        <v>69.7200181339107</v>
      </c>
      <c r="H34" s="165">
        <v>1.58701371082323</v>
      </c>
      <c r="I34" s="22">
        <v>66.0115150144697</v>
      </c>
      <c r="J34" s="165">
        <v>2.61107218698524</v>
      </c>
      <c r="K34" s="22">
        <v>-11.6018464930662</v>
      </c>
      <c r="L34" s="165">
        <v>6.45035284507879</v>
      </c>
      <c r="M34" s="22">
        <v>68.6311267164722</v>
      </c>
      <c r="N34" s="165">
        <v>1.36816235282469</v>
      </c>
      <c r="O34" s="22" t="inlineStr">
        <is>
          <t>c</t>
        </is>
      </c>
      <c r="P34" s="165" t="inlineStr">
        <is>
          <t>c</t>
        </is>
      </c>
      <c r="Q34" s="22" t="inlineStr">
        <is>
          <t>c</t>
        </is>
      </c>
      <c r="R34" s="165" t="inlineStr">
        <is>
          <t>c</t>
        </is>
      </c>
      <c r="S34" s="22">
        <v>68.3229475777656</v>
      </c>
      <c r="T34" s="165">
        <v>2.153613839019</v>
      </c>
      <c r="U34" s="22">
        <v>69.2534687832287</v>
      </c>
      <c r="V34" s="165">
        <v>2.32410658650664</v>
      </c>
      <c r="W34" s="22">
        <v>71.6975247010715</v>
      </c>
      <c r="X34" s="165">
        <v>2.76008426422935</v>
      </c>
      <c r="Y34" s="22">
        <v>3.37457712330595</v>
      </c>
      <c r="Z34" s="165">
        <v>3.56026797505778</v>
      </c>
      <c r="AA34" s="22">
        <v>74.1458343556571</v>
      </c>
      <c r="AB34" s="165">
        <v>3.39510449394308</v>
      </c>
      <c r="AC34" s="22">
        <v>67.5307898375457</v>
      </c>
      <c r="AD34" s="165">
        <v>1.93978821043308</v>
      </c>
      <c r="AE34" s="22">
        <v>70.7576719732696</v>
      </c>
      <c r="AF34" s="165">
        <v>2.25248484816414</v>
      </c>
      <c r="AG34" s="22">
        <v>-3.38816238238752</v>
      </c>
      <c r="AH34" s="165">
        <v>4.05919560910279</v>
      </c>
      <c r="AI34" s="22">
        <v>69.8448373170412</v>
      </c>
      <c r="AJ34" s="165">
        <v>2.04668831417307</v>
      </c>
      <c r="AK34" s="22">
        <v>69.5578648337385</v>
      </c>
      <c r="AL34" s="165">
        <v>1.9098726079162</v>
      </c>
      <c r="AM34" s="22" t="inlineStr">
        <is>
          <t>c</t>
        </is>
      </c>
      <c r="AN34" s="165" t="inlineStr">
        <is>
          <t>c</t>
        </is>
      </c>
      <c r="AO34" s="22" t="inlineStr">
        <is>
          <t>c</t>
        </is>
      </c>
      <c r="AP34" s="165" t="inlineStr">
        <is>
          <t>c</t>
        </is>
      </c>
      <c r="AQ34" s="103"/>
      <c r="AR34" s="103"/>
      <c r="AS34" s="103"/>
      <c r="AT34" s="192"/>
    </row>
    <row customHeight="1" ht="13" r="35">
      <c r="A35" s="181" t="s">
        <v>329</v>
      </c>
      <c r="B35" s="156" t="n">
        <v>2</v>
      </c>
      <c r="C35" s="22">
        <v>74.6880002432336</v>
      </c>
      <c r="D35" s="165">
        <v>1.15215490321972</v>
      </c>
      <c r="E35" s="22">
        <v>76.8881298955819</v>
      </c>
      <c r="F35" s="165">
        <v>2.61405856627148</v>
      </c>
      <c r="G35" s="22">
        <v>76.0842016665759</v>
      </c>
      <c r="H35" s="165">
        <v>1.50934322573536</v>
      </c>
      <c r="I35" s="22">
        <v>69.9581961666566</v>
      </c>
      <c r="J35" s="165">
        <v>2.11650454665608</v>
      </c>
      <c r="K35" s="22">
        <v>-6.92993372892533</v>
      </c>
      <c r="L35" s="165">
        <v>3.41572765581545</v>
      </c>
      <c r="M35" s="22">
        <v>74.6307529452986</v>
      </c>
      <c r="N35" s="165">
        <v>1.18500881340453</v>
      </c>
      <c r="O35" s="22" t="inlineStr">
        <is>
          <t>c</t>
        </is>
      </c>
      <c r="P35" s="165" t="inlineStr">
        <is>
          <t>c</t>
        </is>
      </c>
      <c r="Q35" s="22" t="inlineStr">
        <is>
          <t>c</t>
        </is>
      </c>
      <c r="R35" s="165" t="inlineStr">
        <is>
          <t>c</t>
        </is>
      </c>
      <c r="S35" s="22">
        <v>73.5016942029273</v>
      </c>
      <c r="T35" s="165">
        <v>1.45280496895996</v>
      </c>
      <c r="U35" s="22">
        <v>78.1690492629085</v>
      </c>
      <c r="V35" s="165">
        <v>1.73293204975582</v>
      </c>
      <c r="W35" s="22">
        <v>72.5666970915336</v>
      </c>
      <c r="X35" s="165">
        <v>6.02766386471626</v>
      </c>
      <c r="Y35" s="22">
        <v>-0.934997111393713</v>
      </c>
      <c r="Z35" s="165">
        <v>6.12040708363611</v>
      </c>
      <c r="AA35" s="22">
        <v>78.0597606707177</v>
      </c>
      <c r="AB35" s="165">
        <v>3.21962785128722</v>
      </c>
      <c r="AC35" s="22">
        <v>74.7508803648201</v>
      </c>
      <c r="AD35" s="165">
        <v>1.39682972430891</v>
      </c>
      <c r="AE35" s="22">
        <v>72.9170989501068</v>
      </c>
      <c r="AF35" s="165">
        <v>2.87427031595064</v>
      </c>
      <c r="AG35" s="22">
        <v>-5.14266172061086</v>
      </c>
      <c r="AH35" s="165">
        <v>4.32001387555284</v>
      </c>
      <c r="AI35" s="22">
        <v>74.5950376171208</v>
      </c>
      <c r="AJ35" s="165">
        <v>2.27327403054479</v>
      </c>
      <c r="AK35" s="22">
        <v>74.3490309306633</v>
      </c>
      <c r="AL35" s="165">
        <v>1.58352412718677</v>
      </c>
      <c r="AM35" s="22">
        <v>76.571313306375</v>
      </c>
      <c r="AN35" s="165">
        <v>3.29594823259694</v>
      </c>
      <c r="AO35" s="22">
        <v>1.97627568925427</v>
      </c>
      <c r="AP35" s="165">
        <v>3.98132589069323</v>
      </c>
      <c r="AQ35" s="103"/>
      <c r="AR35" s="103"/>
      <c r="AS35" s="103"/>
      <c r="AT35" s="192"/>
    </row>
    <row customHeight="1" ht="13" r="36">
      <c r="A36" s="181" t="s">
        <v>330</v>
      </c>
      <c r="B36" s="156" t="n">
        <v>2</v>
      </c>
      <c r="C36" s="22">
        <v>74.0424714980519</v>
      </c>
      <c r="D36" s="165">
        <v>1.21220428275406</v>
      </c>
      <c r="E36" s="22" t="inlineStr">
        <is>
          <t>c</t>
        </is>
      </c>
      <c r="F36" s="165" t="inlineStr">
        <is>
          <t>c</t>
        </is>
      </c>
      <c r="G36" s="22">
        <v>76.9603665024771</v>
      </c>
      <c r="H36" s="165">
        <v>2.30077892072742</v>
      </c>
      <c r="I36" s="22">
        <v>72.2858815950729</v>
      </c>
      <c r="J36" s="165">
        <v>1.45189175520788</v>
      </c>
      <c r="K36" s="22" t="inlineStr">
        <is>
          <t>c</t>
        </is>
      </c>
      <c r="L36" s="165" t="inlineStr">
        <is>
          <t>c</t>
        </is>
      </c>
      <c r="M36" s="22">
        <v>75.3961761867512</v>
      </c>
      <c r="N36" s="165">
        <v>1.1917273639559</v>
      </c>
      <c r="O36" s="22">
        <v>61.1270175376517</v>
      </c>
      <c r="P36" s="165">
        <v>5.5335092181836</v>
      </c>
      <c r="Q36" s="22">
        <v>-14.2691586490995</v>
      </c>
      <c r="R36" s="165">
        <v>5.5958749292112</v>
      </c>
      <c r="S36" s="22">
        <v>72.9090778905999</v>
      </c>
      <c r="T36" s="165">
        <v>1.53422826611429</v>
      </c>
      <c r="U36" s="22">
        <v>76.6025723422335</v>
      </c>
      <c r="V36" s="165">
        <v>2.42761291568327</v>
      </c>
      <c r="W36" s="22">
        <v>81.994280499053</v>
      </c>
      <c r="X36" s="165">
        <v>3.0352134664364</v>
      </c>
      <c r="Y36" s="22">
        <v>9.08520260845313</v>
      </c>
      <c r="Z36" s="165">
        <v>3.33472869741149</v>
      </c>
      <c r="AA36" s="22">
        <v>74.5513971634838</v>
      </c>
      <c r="AB36" s="165">
        <v>1.83233078203273</v>
      </c>
      <c r="AC36" s="22">
        <v>73.8030608553663</v>
      </c>
      <c r="AD36" s="165">
        <v>1.82663393885433</v>
      </c>
      <c r="AE36" s="22" t="inlineStr">
        <is>
          <t>c</t>
        </is>
      </c>
      <c r="AF36" s="165" t="inlineStr">
        <is>
          <t>c</t>
        </is>
      </c>
      <c r="AG36" s="22" t="inlineStr">
        <is>
          <t>c</t>
        </is>
      </c>
      <c r="AH36" s="165" t="inlineStr">
        <is>
          <t>c</t>
        </is>
      </c>
      <c r="AI36" s="22">
        <v>73.2793533405337</v>
      </c>
      <c r="AJ36" s="165">
        <v>1.47833234238522</v>
      </c>
      <c r="AK36" s="22">
        <v>74.8190472896558</v>
      </c>
      <c r="AL36" s="165">
        <v>2.47369620807841</v>
      </c>
      <c r="AM36" s="22" t="inlineStr">
        <is>
          <t>c</t>
        </is>
      </c>
      <c r="AN36" s="165" t="inlineStr">
        <is>
          <t>c</t>
        </is>
      </c>
      <c r="AO36" s="22" t="inlineStr">
        <is>
          <t>c</t>
        </is>
      </c>
      <c r="AP36" s="165" t="inlineStr">
        <is>
          <t>c</t>
        </is>
      </c>
      <c r="AQ36" s="103"/>
      <c r="AR36" s="103"/>
      <c r="AS36" s="103"/>
      <c r="AT36" s="192"/>
    </row>
    <row customHeight="1" ht="13" r="37">
      <c r="A37" s="181" t="s">
        <v>331</v>
      </c>
      <c r="B37" s="156" t="n">
        <v>2</v>
      </c>
      <c r="C37" s="22">
        <v>84.2465956463143</v>
      </c>
      <c r="D37" s="165">
        <v>0.64535584996231</v>
      </c>
      <c r="E37" s="22">
        <v>83.9933184811336</v>
      </c>
      <c r="F37" s="165">
        <v>1.07881667927088</v>
      </c>
      <c r="G37" s="22">
        <v>83.5515855901516</v>
      </c>
      <c r="H37" s="165">
        <v>1.03097418141415</v>
      </c>
      <c r="I37" s="22">
        <v>85.1559052244622</v>
      </c>
      <c r="J37" s="165">
        <v>1.11762424489232</v>
      </c>
      <c r="K37" s="22">
        <v>1.16258674332859</v>
      </c>
      <c r="L37" s="165">
        <v>1.58929426962556</v>
      </c>
      <c r="M37" s="22">
        <v>84.2315499717545</v>
      </c>
      <c r="N37" s="165">
        <v>0.670346072280055</v>
      </c>
      <c r="O37" s="22">
        <v>82.8066136205206</v>
      </c>
      <c r="P37" s="165">
        <v>2.40315361704747</v>
      </c>
      <c r="Q37" s="22">
        <v>-1.42493635123392</v>
      </c>
      <c r="R37" s="165">
        <v>2.56302782736952</v>
      </c>
      <c r="S37" s="22">
        <v>84.360468358595</v>
      </c>
      <c r="T37" s="165">
        <v>0.955692109654686</v>
      </c>
      <c r="U37" s="22">
        <v>84.1353383653718</v>
      </c>
      <c r="V37" s="165">
        <v>0.9384070598673</v>
      </c>
      <c r="W37" s="22">
        <v>82.9937557802195</v>
      </c>
      <c r="X37" s="165">
        <v>3.02374372808817</v>
      </c>
      <c r="Y37" s="22">
        <v>-1.36671257837543</v>
      </c>
      <c r="Z37" s="165">
        <v>3.32608646093096</v>
      </c>
      <c r="AA37" s="22">
        <v>84.0212979062407</v>
      </c>
      <c r="AB37" s="165">
        <v>0.793032698896416</v>
      </c>
      <c r="AC37" s="22">
        <v>85.2216701623168</v>
      </c>
      <c r="AD37" s="165">
        <v>1.29257398157111</v>
      </c>
      <c r="AE37" s="22">
        <v>82.2756903064651</v>
      </c>
      <c r="AF37" s="165">
        <v>4.39852691430821</v>
      </c>
      <c r="AG37" s="22">
        <v>-1.74560759977552</v>
      </c>
      <c r="AH37" s="165">
        <v>4.43194871575884</v>
      </c>
      <c r="AI37" s="22">
        <v>84.0069461757971</v>
      </c>
      <c r="AJ37" s="165">
        <v>0.689592836901259</v>
      </c>
      <c r="AK37" s="22">
        <v>85.4143550315679</v>
      </c>
      <c r="AL37" s="165">
        <v>2.03377072571341</v>
      </c>
      <c r="AM37" s="22">
        <v>85.2576002514629</v>
      </c>
      <c r="AN37" s="165">
        <v>3.47355657643988</v>
      </c>
      <c r="AO37" s="22">
        <v>1.25065407566578</v>
      </c>
      <c r="AP37" s="165">
        <v>3.63090774269617</v>
      </c>
      <c r="AQ37" s="103"/>
      <c r="AR37" s="103"/>
      <c r="AS37" s="103"/>
      <c r="AT37" s="192"/>
    </row>
    <row customHeight="1" ht="13" r="38">
      <c r="A38" s="181" t="s">
        <v>332</v>
      </c>
      <c r="B38" s="156" t="n">
        <v>2</v>
      </c>
      <c r="C38" s="22">
        <v>79.6619719973848</v>
      </c>
      <c r="D38" s="165">
        <v>1.1671157491484</v>
      </c>
      <c r="E38" s="22" t="inlineStr">
        <is>
          <t>c</t>
        </is>
      </c>
      <c r="F38" s="165" t="inlineStr">
        <is>
          <t>c</t>
        </is>
      </c>
      <c r="G38" s="22">
        <v>86.1333803427142</v>
      </c>
      <c r="H38" s="165">
        <v>3.11171870917592</v>
      </c>
      <c r="I38" s="22">
        <v>78.2734501685184</v>
      </c>
      <c r="J38" s="165">
        <v>1.35550884496785</v>
      </c>
      <c r="K38" s="22" t="inlineStr">
        <is>
          <t>c</t>
        </is>
      </c>
      <c r="L38" s="165" t="inlineStr">
        <is>
          <t>c</t>
        </is>
      </c>
      <c r="M38" s="22">
        <v>81.1443862778964</v>
      </c>
      <c r="N38" s="165">
        <v>1.24381852237449</v>
      </c>
      <c r="O38" s="22">
        <v>72.6850092355861</v>
      </c>
      <c r="P38" s="165">
        <v>4.03436968544936</v>
      </c>
      <c r="Q38" s="22">
        <v>-8.45937704231029</v>
      </c>
      <c r="R38" s="165">
        <v>4.21955473504165</v>
      </c>
      <c r="S38" s="22">
        <v>76.8120742817659</v>
      </c>
      <c r="T38" s="165">
        <v>1.89752947945114</v>
      </c>
      <c r="U38" s="22">
        <v>83.2119223729066</v>
      </c>
      <c r="V38" s="165">
        <v>1.77561627677465</v>
      </c>
      <c r="W38" s="22" t="inlineStr">
        <is>
          <t>c</t>
        </is>
      </c>
      <c r="X38" s="165" t="inlineStr">
        <is>
          <t>c</t>
        </is>
      </c>
      <c r="Y38" s="22" t="inlineStr">
        <is>
          <t>c</t>
        </is>
      </c>
      <c r="Z38" s="165" t="inlineStr">
        <is>
          <t>c</t>
        </is>
      </c>
      <c r="AA38" s="22">
        <v>79.8908338397361</v>
      </c>
      <c r="AB38" s="165">
        <v>1.58988763645791</v>
      </c>
      <c r="AC38" s="22">
        <v>78.7593623322503</v>
      </c>
      <c r="AD38" s="165">
        <v>2.26207527921379</v>
      </c>
      <c r="AE38" s="22" t="inlineStr">
        <is>
          <t>c</t>
        </is>
      </c>
      <c r="AF38" s="165" t="inlineStr">
        <is>
          <t>c</t>
        </is>
      </c>
      <c r="AG38" s="22" t="inlineStr">
        <is>
          <t>c</t>
        </is>
      </c>
      <c r="AH38" s="165" t="inlineStr">
        <is>
          <t>c</t>
        </is>
      </c>
      <c r="AI38" s="22">
        <v>79.5087308245979</v>
      </c>
      <c r="AJ38" s="165">
        <v>1.25642957100167</v>
      </c>
      <c r="AK38" s="22" t="inlineStr">
        <is>
          <t>c</t>
        </is>
      </c>
      <c r="AL38" s="165" t="inlineStr">
        <is>
          <t>c</t>
        </is>
      </c>
      <c r="AM38" s="22" t="inlineStr">
        <is>
          <t>a</t>
        </is>
      </c>
      <c r="AN38" s="165" t="inlineStr">
        <is>
          <t>a</t>
        </is>
      </c>
      <c r="AO38" s="22" t="inlineStr">
        <is>
          <t>a</t>
        </is>
      </c>
      <c r="AP38" s="165" t="inlineStr">
        <is>
          <t>a</t>
        </is>
      </c>
      <c r="AQ38" s="103"/>
      <c r="AR38" s="103"/>
      <c r="AS38" s="103"/>
      <c r="AT38" s="192"/>
    </row>
    <row customHeight="1" ht="13" r="39">
      <c r="A39" s="181" t="s">
        <v>333</v>
      </c>
      <c r="B39" s="156" t="n">
        <v>2</v>
      </c>
      <c r="C39" s="22">
        <v>88.3902501692858</v>
      </c>
      <c r="D39" s="165">
        <v>0.8552982254646</v>
      </c>
      <c r="E39" s="22">
        <v>90.188920308735</v>
      </c>
      <c r="F39" s="165">
        <v>1.17469229196804</v>
      </c>
      <c r="G39" s="22">
        <v>85.4373263019259</v>
      </c>
      <c r="H39" s="165">
        <v>1.72680731537837</v>
      </c>
      <c r="I39" s="22">
        <v>86.7621875757714</v>
      </c>
      <c r="J39" s="165">
        <v>1.96287769289852</v>
      </c>
      <c r="K39" s="22">
        <v>-3.42673273296353</v>
      </c>
      <c r="L39" s="165">
        <v>2.33391401182024</v>
      </c>
      <c r="M39" s="22">
        <v>88.7760385430729</v>
      </c>
      <c r="N39" s="165">
        <v>0.878285822228429</v>
      </c>
      <c r="O39" s="22" t="inlineStr">
        <is>
          <t>c</t>
        </is>
      </c>
      <c r="P39" s="165" t="inlineStr">
        <is>
          <t>c</t>
        </is>
      </c>
      <c r="Q39" s="22" t="inlineStr">
        <is>
          <t>c</t>
        </is>
      </c>
      <c r="R39" s="165" t="inlineStr">
        <is>
          <t>c</t>
        </is>
      </c>
      <c r="S39" s="22">
        <v>88.2546820051144</v>
      </c>
      <c r="T39" s="165">
        <v>1.09513380452129</v>
      </c>
      <c r="U39" s="22">
        <v>88.6235848973171</v>
      </c>
      <c r="V39" s="165">
        <v>1.55931566983852</v>
      </c>
      <c r="W39" s="22">
        <v>86.5859645450597</v>
      </c>
      <c r="X39" s="165">
        <v>4.62005547177612</v>
      </c>
      <c r="Y39" s="22">
        <v>-1.66871746005478</v>
      </c>
      <c r="Z39" s="165">
        <v>4.75297599401446</v>
      </c>
      <c r="AA39" s="22">
        <v>89.433375238054</v>
      </c>
      <c r="AB39" s="165">
        <v>1.1305434507732</v>
      </c>
      <c r="AC39" s="22">
        <v>85.8810491645561</v>
      </c>
      <c r="AD39" s="165">
        <v>1.78048339151992</v>
      </c>
      <c r="AE39" s="22">
        <v>91.7860849235713</v>
      </c>
      <c r="AF39" s="165">
        <v>1.99355861540737</v>
      </c>
      <c r="AG39" s="22">
        <v>2.35270968551735</v>
      </c>
      <c r="AH39" s="165">
        <v>2.37080390450273</v>
      </c>
      <c r="AI39" s="22">
        <v>88.2396013820448</v>
      </c>
      <c r="AJ39" s="165">
        <v>0.902694202004248</v>
      </c>
      <c r="AK39" s="22" t="inlineStr">
        <is>
          <t>c</t>
        </is>
      </c>
      <c r="AL39" s="165" t="inlineStr">
        <is>
          <t>c</t>
        </is>
      </c>
      <c r="AM39" s="22" t="inlineStr">
        <is>
          <t>c</t>
        </is>
      </c>
      <c r="AN39" s="165" t="inlineStr">
        <is>
          <t>c</t>
        </is>
      </c>
      <c r="AO39" s="22" t="inlineStr">
        <is>
          <t>c</t>
        </is>
      </c>
      <c r="AP39" s="165" t="inlineStr">
        <is>
          <t>c</t>
        </is>
      </c>
      <c r="AQ39" s="103"/>
      <c r="AR39" s="103"/>
      <c r="AS39" s="103"/>
      <c r="AT39" s="192"/>
    </row>
    <row customHeight="1" ht="13" r="40">
      <c r="A40" s="181" t="s">
        <v>334</v>
      </c>
      <c r="B40" s="156" t="n">
        <v>2</v>
      </c>
      <c r="C40" s="22">
        <v>89.316490537533</v>
      </c>
      <c r="D40" s="165">
        <v>0.685497945295696</v>
      </c>
      <c r="E40" s="22">
        <v>92.9580000641324</v>
      </c>
      <c r="F40" s="165">
        <v>1.52236688005765</v>
      </c>
      <c r="G40" s="22">
        <v>89.2295902074245</v>
      </c>
      <c r="H40" s="165">
        <v>0.817174393406415</v>
      </c>
      <c r="I40" s="22">
        <v>85.9283638391182</v>
      </c>
      <c r="J40" s="165">
        <v>1.35001290185924</v>
      </c>
      <c r="K40" s="22">
        <v>-7.02963622501413</v>
      </c>
      <c r="L40" s="165">
        <v>2.06485633189838</v>
      </c>
      <c r="M40" s="22">
        <v>89.5669971612605</v>
      </c>
      <c r="N40" s="165">
        <v>0.66657471668579</v>
      </c>
      <c r="O40" s="22" t="inlineStr">
        <is>
          <t>c</t>
        </is>
      </c>
      <c r="P40" s="165" t="inlineStr">
        <is>
          <t>c</t>
        </is>
      </c>
      <c r="Q40" s="22" t="inlineStr">
        <is>
          <t>c</t>
        </is>
      </c>
      <c r="R40" s="165" t="inlineStr">
        <is>
          <t>c</t>
        </is>
      </c>
      <c r="S40" s="22">
        <v>89.8152970019464</v>
      </c>
      <c r="T40" s="165">
        <v>0.730121672315237</v>
      </c>
      <c r="U40" s="22">
        <v>88.6980254592429</v>
      </c>
      <c r="V40" s="165">
        <v>1.49527512506264</v>
      </c>
      <c r="W40" s="22" t="inlineStr">
        <is>
          <t>c</t>
        </is>
      </c>
      <c r="X40" s="165" t="inlineStr">
        <is>
          <t>c</t>
        </is>
      </c>
      <c r="Y40" s="22" t="inlineStr">
        <is>
          <t>c</t>
        </is>
      </c>
      <c r="Z40" s="165" t="inlineStr">
        <is>
          <t>c</t>
        </is>
      </c>
      <c r="AA40" s="22">
        <v>91.7320157351747</v>
      </c>
      <c r="AB40" s="165">
        <v>1.32021463067323</v>
      </c>
      <c r="AC40" s="22">
        <v>89.5101174362451</v>
      </c>
      <c r="AD40" s="165">
        <v>0.91306686512267</v>
      </c>
      <c r="AE40" s="22">
        <v>86.6600733945561</v>
      </c>
      <c r="AF40" s="165">
        <v>1.55957161099749</v>
      </c>
      <c r="AG40" s="22">
        <v>-5.07194234061862</v>
      </c>
      <c r="AH40" s="165">
        <v>2.12286356041346</v>
      </c>
      <c r="AI40" s="22">
        <v>89.7359914995498</v>
      </c>
      <c r="AJ40" s="165">
        <v>0.693001839734345</v>
      </c>
      <c r="AK40" s="22">
        <v>89.283539558659</v>
      </c>
      <c r="AL40" s="165">
        <v>1.65656327925259</v>
      </c>
      <c r="AM40" s="22" t="inlineStr">
        <is>
          <t>c</t>
        </is>
      </c>
      <c r="AN40" s="165" t="inlineStr">
        <is>
          <t>c</t>
        </is>
      </c>
      <c r="AO40" s="22" t="inlineStr">
        <is>
          <t>c</t>
        </is>
      </c>
      <c r="AP40" s="165" t="inlineStr">
        <is>
          <t>c</t>
        </is>
      </c>
      <c r="AQ40" s="103"/>
      <c r="AR40" s="103"/>
      <c r="AS40" s="103"/>
      <c r="AT40" s="192"/>
    </row>
    <row customHeight="1" ht="13" r="41">
      <c r="A41" s="181" t="s">
        <v>335</v>
      </c>
      <c r="B41" s="156" t="n">
        <v>2</v>
      </c>
      <c r="C41" s="22">
        <v>88.2257522691663</v>
      </c>
      <c r="D41" s="165">
        <v>0.623560333365976</v>
      </c>
      <c r="E41" s="22">
        <v>91.0442118536169</v>
      </c>
      <c r="F41" s="165">
        <v>1.5110052048881</v>
      </c>
      <c r="G41" s="22">
        <v>87.373078031009</v>
      </c>
      <c r="H41" s="165">
        <v>0.822887607310592</v>
      </c>
      <c r="I41" s="22">
        <v>87.7429600106578</v>
      </c>
      <c r="J41" s="165">
        <v>1.14350971748413</v>
      </c>
      <c r="K41" s="22">
        <v>-3.3012518429591</v>
      </c>
      <c r="L41" s="165">
        <v>1.84376518851364</v>
      </c>
      <c r="M41" s="22">
        <v>88.3143486744383</v>
      </c>
      <c r="N41" s="165">
        <v>0.64535660963985</v>
      </c>
      <c r="O41" s="22" t="inlineStr">
        <is>
          <t>c</t>
        </is>
      </c>
      <c r="P41" s="165" t="inlineStr">
        <is>
          <t>c</t>
        </is>
      </c>
      <c r="Q41" s="22" t="inlineStr">
        <is>
          <t>c</t>
        </is>
      </c>
      <c r="R41" s="165" t="inlineStr">
        <is>
          <t>c</t>
        </is>
      </c>
      <c r="S41" s="22">
        <v>88.260873958289</v>
      </c>
      <c r="T41" s="165">
        <v>0.735374114988338</v>
      </c>
      <c r="U41" s="22">
        <v>87.6135406297348</v>
      </c>
      <c r="V41" s="165">
        <v>1.37399422761271</v>
      </c>
      <c r="W41" s="22">
        <v>90.2857053633579</v>
      </c>
      <c r="X41" s="165">
        <v>2.1584202436504</v>
      </c>
      <c r="Y41" s="22">
        <v>2.02483140506894</v>
      </c>
      <c r="Z41" s="165">
        <v>2.25704240639695</v>
      </c>
      <c r="AA41" s="22">
        <v>90.0278455330347</v>
      </c>
      <c r="AB41" s="165">
        <v>0.931689211711374</v>
      </c>
      <c r="AC41" s="22">
        <v>86.8977367709517</v>
      </c>
      <c r="AD41" s="165">
        <v>0.826454185907975</v>
      </c>
      <c r="AE41" s="22" t="inlineStr">
        <is>
          <t>c</t>
        </is>
      </c>
      <c r="AF41" s="165" t="inlineStr">
        <is>
          <t>c</t>
        </is>
      </c>
      <c r="AG41" s="22" t="inlineStr">
        <is>
          <t>c</t>
        </is>
      </c>
      <c r="AH41" s="165" t="inlineStr">
        <is>
          <t>c</t>
        </is>
      </c>
      <c r="AI41" s="22">
        <v>87.5179603334523</v>
      </c>
      <c r="AJ41" s="165">
        <v>0.77363947291932</v>
      </c>
      <c r="AK41" s="22">
        <v>89.648625503607</v>
      </c>
      <c r="AL41" s="165">
        <v>1.12441488566319</v>
      </c>
      <c r="AM41" s="22" t="inlineStr">
        <is>
          <t>c</t>
        </is>
      </c>
      <c r="AN41" s="165" t="inlineStr">
        <is>
          <t>c</t>
        </is>
      </c>
      <c r="AO41" s="22" t="inlineStr">
        <is>
          <t>c</t>
        </is>
      </c>
      <c r="AP41" s="165" t="inlineStr">
        <is>
          <t>c</t>
        </is>
      </c>
      <c r="AQ41" s="103"/>
      <c r="AR41" s="103"/>
      <c r="AS41" s="103"/>
      <c r="AT41" s="192"/>
    </row>
    <row customHeight="1" ht="13" r="42">
      <c r="A42" s="181" t="s">
        <v>336</v>
      </c>
      <c r="B42" s="156" t="n">
        <v>2</v>
      </c>
      <c r="C42" s="22">
        <v>66.8586849086829</v>
      </c>
      <c r="D42" s="165">
        <v>1.10047098801817</v>
      </c>
      <c r="E42" s="22" t="inlineStr">
        <is>
          <t>c</t>
        </is>
      </c>
      <c r="F42" s="165" t="inlineStr">
        <is>
          <t>c</t>
        </is>
      </c>
      <c r="G42" s="22">
        <v>65.8562414167338</v>
      </c>
      <c r="H42" s="165">
        <v>1.13865101229971</v>
      </c>
      <c r="I42" s="22" t="inlineStr">
        <is>
          <t>a</t>
        </is>
      </c>
      <c r="J42" s="165" t="inlineStr">
        <is>
          <t>a</t>
        </is>
      </c>
      <c r="K42" s="22" t="inlineStr">
        <is>
          <t>a</t>
        </is>
      </c>
      <c r="L42" s="165" t="inlineStr">
        <is>
          <t>a</t>
        </is>
      </c>
      <c r="M42" s="22">
        <v>65.3270823021475</v>
      </c>
      <c r="N42" s="165">
        <v>1.57891111993979</v>
      </c>
      <c r="O42" s="22">
        <v>67.72256848098</v>
      </c>
      <c r="P42" s="165">
        <v>1.46265194986833</v>
      </c>
      <c r="Q42" s="22">
        <v>2.39548617883257</v>
      </c>
      <c r="R42" s="165">
        <v>2.06773625916339</v>
      </c>
      <c r="S42" s="22">
        <v>65.9627108965986</v>
      </c>
      <c r="T42" s="165">
        <v>1.44812813979052</v>
      </c>
      <c r="U42" s="22">
        <v>69.0518278005134</v>
      </c>
      <c r="V42" s="165">
        <v>2.03190486473095</v>
      </c>
      <c r="W42" s="22" t="inlineStr">
        <is>
          <t>c</t>
        </is>
      </c>
      <c r="X42" s="165" t="inlineStr">
        <is>
          <t>c</t>
        </is>
      </c>
      <c r="Y42" s="22" t="inlineStr">
        <is>
          <t>c</t>
        </is>
      </c>
      <c r="Z42" s="165" t="inlineStr">
        <is>
          <t>c</t>
        </is>
      </c>
      <c r="AA42" s="22">
        <v>67.1572450541167</v>
      </c>
      <c r="AB42" s="165">
        <v>1.9634133726365</v>
      </c>
      <c r="AC42" s="22">
        <v>66.9721151510723</v>
      </c>
      <c r="AD42" s="165">
        <v>1.39225219167786</v>
      </c>
      <c r="AE42" s="22" t="inlineStr">
        <is>
          <t>c</t>
        </is>
      </c>
      <c r="AF42" s="165" t="inlineStr">
        <is>
          <t>c</t>
        </is>
      </c>
      <c r="AG42" s="22" t="inlineStr">
        <is>
          <t>c</t>
        </is>
      </c>
      <c r="AH42" s="165" t="inlineStr">
        <is>
          <t>c</t>
        </is>
      </c>
      <c r="AI42" s="22">
        <v>66.7780681111214</v>
      </c>
      <c r="AJ42" s="165">
        <v>1.77446383029855</v>
      </c>
      <c r="AK42" s="22">
        <v>67.5912178012955</v>
      </c>
      <c r="AL42" s="165">
        <v>1.40380031587704</v>
      </c>
      <c r="AM42" s="22" t="inlineStr">
        <is>
          <t>c</t>
        </is>
      </c>
      <c r="AN42" s="165" t="inlineStr">
        <is>
          <t>c</t>
        </is>
      </c>
      <c r="AO42" s="22" t="inlineStr">
        <is>
          <t>c</t>
        </is>
      </c>
      <c r="AP42" s="165" t="inlineStr">
        <is>
          <t>c</t>
        </is>
      </c>
      <c r="AQ42" s="103"/>
      <c r="AR42" s="103"/>
      <c r="AS42" s="103"/>
      <c r="AT42" s="192"/>
    </row>
    <row customHeight="1" ht="13" r="43">
      <c r="A43" s="181" t="s">
        <v>337</v>
      </c>
      <c r="B43" s="156" t="n">
        <v>2</v>
      </c>
      <c r="C43" s="22">
        <v>87.9770980982392</v>
      </c>
      <c r="D43" s="165">
        <v>0.959504651658381</v>
      </c>
      <c r="E43" s="22">
        <v>92.5867314130101</v>
      </c>
      <c r="F43" s="165">
        <v>1.45909041159614</v>
      </c>
      <c r="G43" s="22">
        <v>84.3138314573465</v>
      </c>
      <c r="H43" s="165">
        <v>1.3498399566696</v>
      </c>
      <c r="I43" s="22" t="inlineStr">
        <is>
          <t>c</t>
        </is>
      </c>
      <c r="J43" s="165" t="inlineStr">
        <is>
          <t>c</t>
        </is>
      </c>
      <c r="K43" s="22" t="inlineStr">
        <is>
          <t>c</t>
        </is>
      </c>
      <c r="L43" s="165" t="inlineStr">
        <is>
          <t>c</t>
        </is>
      </c>
      <c r="M43" s="22">
        <v>88.1325212381584</v>
      </c>
      <c r="N43" s="165">
        <v>1.02328560377763</v>
      </c>
      <c r="O43" s="22" t="inlineStr">
        <is>
          <t>a</t>
        </is>
      </c>
      <c r="P43" s="165" t="inlineStr">
        <is>
          <t>a</t>
        </is>
      </c>
      <c r="Q43" s="22" t="inlineStr">
        <is>
          <t>a</t>
        </is>
      </c>
      <c r="R43" s="165" t="inlineStr">
        <is>
          <t>a</t>
        </is>
      </c>
      <c r="S43" s="22">
        <v>86.9042188830704</v>
      </c>
      <c r="T43" s="165">
        <v>1.2984448155592</v>
      </c>
      <c r="U43" s="22">
        <v>90.5705984044105</v>
      </c>
      <c r="V43" s="165">
        <v>1.80256212443545</v>
      </c>
      <c r="W43" s="22" t="inlineStr">
        <is>
          <t>c</t>
        </is>
      </c>
      <c r="X43" s="165" t="inlineStr">
        <is>
          <t>c</t>
        </is>
      </c>
      <c r="Y43" s="22" t="inlineStr">
        <is>
          <t>c</t>
        </is>
      </c>
      <c r="Z43" s="165" t="inlineStr">
        <is>
          <t>c</t>
        </is>
      </c>
      <c r="AA43" s="22">
        <v>88.9581966989336</v>
      </c>
      <c r="AB43" s="165">
        <v>1.40950203012403</v>
      </c>
      <c r="AC43" s="22">
        <v>86.8206818724418</v>
      </c>
      <c r="AD43" s="165">
        <v>1.38829495089429</v>
      </c>
      <c r="AE43" s="22" t="inlineStr">
        <is>
          <t>c</t>
        </is>
      </c>
      <c r="AF43" s="165" t="inlineStr">
        <is>
          <t>c</t>
        </is>
      </c>
      <c r="AG43" s="22" t="inlineStr">
        <is>
          <t>c</t>
        </is>
      </c>
      <c r="AH43" s="165" t="inlineStr">
        <is>
          <t>c</t>
        </is>
      </c>
      <c r="AI43" s="22">
        <v>87.7304659667103</v>
      </c>
      <c r="AJ43" s="165">
        <v>1.10626992119601</v>
      </c>
      <c r="AK43" s="22" t="inlineStr">
        <is>
          <t>c</t>
        </is>
      </c>
      <c r="AL43" s="165" t="inlineStr">
        <is>
          <t>c</t>
        </is>
      </c>
      <c r="AM43" s="22" t="inlineStr">
        <is>
          <t>a</t>
        </is>
      </c>
      <c r="AN43" s="165" t="inlineStr">
        <is>
          <t>a</t>
        </is>
      </c>
      <c r="AO43" s="22" t="inlineStr">
        <is>
          <t>a</t>
        </is>
      </c>
      <c r="AP43" s="165" t="inlineStr">
        <is>
          <t>a</t>
        </is>
      </c>
      <c r="AQ43" s="103"/>
      <c r="AR43" s="103"/>
      <c r="AS43" s="103"/>
      <c r="AT43" s="192"/>
    </row>
    <row customHeight="1" ht="13" r="44">
      <c r="A44" s="181" t="s">
        <v>338</v>
      </c>
      <c r="B44" s="156" t="n">
        <v>2</v>
      </c>
      <c r="C44" s="22">
        <v>79.9764953538915</v>
      </c>
      <c r="D44" s="165">
        <v>1.12164482490342</v>
      </c>
      <c r="E44" s="22">
        <v>76.5396084177051</v>
      </c>
      <c r="F44" s="165">
        <v>2.78439243286727</v>
      </c>
      <c r="G44" s="22">
        <v>80.259020286862</v>
      </c>
      <c r="H44" s="165">
        <v>1.25660861000035</v>
      </c>
      <c r="I44" s="22">
        <v>80.8999520237735</v>
      </c>
      <c r="J44" s="165">
        <v>1.72660491534385</v>
      </c>
      <c r="K44" s="22">
        <v>4.36034360606838</v>
      </c>
      <c r="L44" s="165">
        <v>3.259010228657</v>
      </c>
      <c r="M44" s="22">
        <v>78.7005491677682</v>
      </c>
      <c r="N44" s="165">
        <v>1.02561160755784</v>
      </c>
      <c r="O44" s="22">
        <v>84.7163097927495</v>
      </c>
      <c r="P44" s="165">
        <v>3.74864552853769</v>
      </c>
      <c r="Q44" s="22">
        <v>6.01576062498128</v>
      </c>
      <c r="R44" s="165">
        <v>3.86070258499308</v>
      </c>
      <c r="S44" s="22">
        <v>81.7920695418218</v>
      </c>
      <c r="T44" s="165">
        <v>1.91177864837939</v>
      </c>
      <c r="U44" s="22">
        <v>80.4933815769891</v>
      </c>
      <c r="V44" s="165">
        <v>1.98555637337807</v>
      </c>
      <c r="W44" s="22">
        <v>77.859934568262</v>
      </c>
      <c r="X44" s="165">
        <v>1.49294742589114</v>
      </c>
      <c r="Y44" s="22">
        <v>-3.93213497355983</v>
      </c>
      <c r="Z44" s="165">
        <v>2.41786714979795</v>
      </c>
      <c r="AA44" s="22">
        <v>81.4554495320697</v>
      </c>
      <c r="AB44" s="165">
        <v>3.52090396200645</v>
      </c>
      <c r="AC44" s="22">
        <v>82.8296200474078</v>
      </c>
      <c r="AD44" s="165">
        <v>2.94731469329451</v>
      </c>
      <c r="AE44" s="22">
        <v>78.869089619444</v>
      </c>
      <c r="AF44" s="165">
        <v>1.22417740895985</v>
      </c>
      <c r="AG44" s="22">
        <v>-2.58635991262562</v>
      </c>
      <c r="AH44" s="165">
        <v>3.80963171649884</v>
      </c>
      <c r="AI44" s="22">
        <v>79.9347115142055</v>
      </c>
      <c r="AJ44" s="165">
        <v>1.13593186178612</v>
      </c>
      <c r="AK44" s="22" t="inlineStr">
        <is>
          <t>c</t>
        </is>
      </c>
      <c r="AL44" s="165" t="inlineStr">
        <is>
          <t>c</t>
        </is>
      </c>
      <c r="AM44" s="22" t="inlineStr">
        <is>
          <t>c</t>
        </is>
      </c>
      <c r="AN44" s="165" t="inlineStr">
        <is>
          <t>c</t>
        </is>
      </c>
      <c r="AO44" s="22" t="inlineStr">
        <is>
          <t>c</t>
        </is>
      </c>
      <c r="AP44" s="165" t="inlineStr">
        <is>
          <t>c</t>
        </is>
      </c>
      <c r="AQ44" s="103"/>
      <c r="AR44" s="103"/>
      <c r="AS44" s="103"/>
      <c r="AT44" s="192"/>
    </row>
    <row customHeight="1" ht="13" r="45">
      <c r="A45" s="181" t="s">
        <v>339</v>
      </c>
      <c r="B45" s="156" t="n">
        <v>2</v>
      </c>
      <c r="C45" s="22">
        <v>80.3119084772133</v>
      </c>
      <c r="D45" s="165">
        <v>0.980478816104396</v>
      </c>
      <c r="E45" s="22">
        <v>83.1369975385214</v>
      </c>
      <c r="F45" s="165">
        <v>1.66616101931219</v>
      </c>
      <c r="G45" s="22">
        <v>79.5987337257024</v>
      </c>
      <c r="H45" s="165">
        <v>1.4399109062639</v>
      </c>
      <c r="I45" s="22">
        <v>76.3327891911143</v>
      </c>
      <c r="J45" s="165">
        <v>2.03131281135994</v>
      </c>
      <c r="K45" s="22">
        <v>-6.8042083474071</v>
      </c>
      <c r="L45" s="165">
        <v>2.63502367872804</v>
      </c>
      <c r="M45" s="22">
        <v>80.2039296152066</v>
      </c>
      <c r="N45" s="165">
        <v>0.998364190542616</v>
      </c>
      <c r="O45" s="22" t="inlineStr">
        <is>
          <t>a</t>
        </is>
      </c>
      <c r="P45" s="165" t="inlineStr">
        <is>
          <t>a</t>
        </is>
      </c>
      <c r="Q45" s="22" t="inlineStr">
        <is>
          <t>a</t>
        </is>
      </c>
      <c r="R45" s="165" t="inlineStr">
        <is>
          <t>a</t>
        </is>
      </c>
      <c r="S45" s="22">
        <v>82.129727257262</v>
      </c>
      <c r="T45" s="165">
        <v>1.14855816854581</v>
      </c>
      <c r="U45" s="22">
        <v>76.3265995484547</v>
      </c>
      <c r="V45" s="165">
        <v>2.56068744588927</v>
      </c>
      <c r="W45" s="22">
        <v>78.2678368665539</v>
      </c>
      <c r="X45" s="165">
        <v>2.59990514321094</v>
      </c>
      <c r="Y45" s="22">
        <v>-3.86189039070804</v>
      </c>
      <c r="Z45" s="165">
        <v>2.73568382119949</v>
      </c>
      <c r="AA45" s="22">
        <v>81.1423337747492</v>
      </c>
      <c r="AB45" s="165">
        <v>1.23397333905298</v>
      </c>
      <c r="AC45" s="22">
        <v>77.7805529996466</v>
      </c>
      <c r="AD45" s="165">
        <v>2.06287920695598</v>
      </c>
      <c r="AE45" s="22">
        <v>77.4595277118131</v>
      </c>
      <c r="AF45" s="165">
        <v>4.40793798884097</v>
      </c>
      <c r="AG45" s="22">
        <v>-3.68280606293604</v>
      </c>
      <c r="AH45" s="165">
        <v>4.58126983691744</v>
      </c>
      <c r="AI45" s="22">
        <v>79.925403846087</v>
      </c>
      <c r="AJ45" s="165">
        <v>1.12165730563022</v>
      </c>
      <c r="AK45" s="22">
        <v>82.7346918499123</v>
      </c>
      <c r="AL45" s="165">
        <v>3.35507859582937</v>
      </c>
      <c r="AM45" s="22" t="inlineStr">
        <is>
          <t>c</t>
        </is>
      </c>
      <c r="AN45" s="165" t="inlineStr">
        <is>
          <t>c</t>
        </is>
      </c>
      <c r="AO45" s="22" t="inlineStr">
        <is>
          <t>c</t>
        </is>
      </c>
      <c r="AP45" s="165" t="inlineStr">
        <is>
          <t>c</t>
        </is>
      </c>
      <c r="AQ45" s="103"/>
      <c r="AR45" s="103"/>
      <c r="AS45" s="103"/>
      <c r="AT45" s="192"/>
    </row>
    <row customHeight="1" ht="13" r="46">
      <c r="A46" s="181" t="s">
        <v>340</v>
      </c>
      <c r="B46" s="156" t="n">
        <v>2</v>
      </c>
      <c r="C46" s="22">
        <v>83.4659152231068</v>
      </c>
      <c r="D46" s="165">
        <v>1.0096019761456</v>
      </c>
      <c r="E46" s="22">
        <v>87.7344103124482</v>
      </c>
      <c r="F46" s="165">
        <v>1.70628395417853</v>
      </c>
      <c r="G46" s="22">
        <v>81.37930905604</v>
      </c>
      <c r="H46" s="165">
        <v>1.51594132069032</v>
      </c>
      <c r="I46" s="22">
        <v>79.0951550516925</v>
      </c>
      <c r="J46" s="165">
        <v>2.11093534428231</v>
      </c>
      <c r="K46" s="22">
        <v>-8.63925526075575</v>
      </c>
      <c r="L46" s="165">
        <v>2.63668275418025</v>
      </c>
      <c r="M46" s="22">
        <v>84.1333937856223</v>
      </c>
      <c r="N46" s="165">
        <v>1.02207676827708</v>
      </c>
      <c r="O46" s="22">
        <v>77.5126409943558</v>
      </c>
      <c r="P46" s="165">
        <v>3.98518448162813</v>
      </c>
      <c r="Q46" s="22">
        <v>-6.62075279126645</v>
      </c>
      <c r="R46" s="165">
        <v>4.11780636831333</v>
      </c>
      <c r="S46" s="22">
        <v>82.7751706085332</v>
      </c>
      <c r="T46" s="165">
        <v>1.0982136546795</v>
      </c>
      <c r="U46" s="22">
        <v>85.5543469396016</v>
      </c>
      <c r="V46" s="165">
        <v>2.14128448555708</v>
      </c>
      <c r="W46" s="22" t="inlineStr">
        <is>
          <t>c</t>
        </is>
      </c>
      <c r="X46" s="165" t="inlineStr">
        <is>
          <t>c</t>
        </is>
      </c>
      <c r="Y46" s="22" t="inlineStr">
        <is>
          <t>c</t>
        </is>
      </c>
      <c r="Z46" s="165" t="inlineStr">
        <is>
          <t>c</t>
        </is>
      </c>
      <c r="AA46" s="22">
        <v>85.7656400475025</v>
      </c>
      <c r="AB46" s="165">
        <v>2.3514293029835</v>
      </c>
      <c r="AC46" s="22">
        <v>82.4381398239575</v>
      </c>
      <c r="AD46" s="165">
        <v>1.24433994911317</v>
      </c>
      <c r="AE46" s="22">
        <v>81.0110620939634</v>
      </c>
      <c r="AF46" s="165">
        <v>4.01292875527708</v>
      </c>
      <c r="AG46" s="22">
        <v>-4.75457795353913</v>
      </c>
      <c r="AH46" s="165">
        <v>4.83254909953168</v>
      </c>
      <c r="AI46" s="22">
        <v>84.4427779289062</v>
      </c>
      <c r="AJ46" s="165">
        <v>1.90787492079533</v>
      </c>
      <c r="AK46" s="22">
        <v>83.2658995905974</v>
      </c>
      <c r="AL46" s="165">
        <v>1.47115626868489</v>
      </c>
      <c r="AM46" s="22">
        <v>81.7487784809857</v>
      </c>
      <c r="AN46" s="165">
        <v>2.342159063346</v>
      </c>
      <c r="AO46" s="22">
        <v>-2.69399944792042</v>
      </c>
      <c r="AP46" s="165">
        <v>3.11877696712923</v>
      </c>
      <c r="AQ46" s="103"/>
      <c r="AR46" s="103"/>
      <c r="AS46" s="103"/>
      <c r="AT46" s="192"/>
    </row>
    <row customHeight="1" ht="13" r="47">
      <c r="A47" s="181" t="s">
        <v>341</v>
      </c>
      <c r="B47" s="156" t="n">
        <v>2</v>
      </c>
      <c r="C47" s="22">
        <v>73.8642266949989</v>
      </c>
      <c r="D47" s="165">
        <v>1.05157420380358</v>
      </c>
      <c r="E47" s="22" t="inlineStr">
        <is>
          <t>c</t>
        </is>
      </c>
      <c r="F47" s="165" t="inlineStr">
        <is>
          <t>c</t>
        </is>
      </c>
      <c r="G47" s="22">
        <v>74.9289675085187</v>
      </c>
      <c r="H47" s="165">
        <v>1.21278717072604</v>
      </c>
      <c r="I47" s="22">
        <v>67.4335823216819</v>
      </c>
      <c r="J47" s="165">
        <v>2.87607281455834</v>
      </c>
      <c r="K47" s="22" t="inlineStr">
        <is>
          <t>c</t>
        </is>
      </c>
      <c r="L47" s="165" t="inlineStr">
        <is>
          <t>c</t>
        </is>
      </c>
      <c r="M47" s="22">
        <v>74.5316932534031</v>
      </c>
      <c r="N47" s="165">
        <v>1.11208810059955</v>
      </c>
      <c r="O47" s="22">
        <v>64.7187439508797</v>
      </c>
      <c r="P47" s="165">
        <v>2.73998753166089</v>
      </c>
      <c r="Q47" s="22">
        <v>-9.81294930252344</v>
      </c>
      <c r="R47" s="165">
        <v>2.99336492051105</v>
      </c>
      <c r="S47" s="22">
        <v>71.4498368805615</v>
      </c>
      <c r="T47" s="165">
        <v>1.6745998555495</v>
      </c>
      <c r="U47" s="22">
        <v>74.2441336393467</v>
      </c>
      <c r="V47" s="165">
        <v>1.91072964822138</v>
      </c>
      <c r="W47" s="22">
        <v>74.6404729002994</v>
      </c>
      <c r="X47" s="165">
        <v>1.63972743638376</v>
      </c>
      <c r="Y47" s="22">
        <v>3.19063601973787</v>
      </c>
      <c r="Z47" s="165">
        <v>2.23296761658334</v>
      </c>
      <c r="AA47" s="22" t="inlineStr">
        <is>
          <t>c</t>
        </is>
      </c>
      <c r="AB47" s="165" t="inlineStr">
        <is>
          <t>c</t>
        </is>
      </c>
      <c r="AC47" s="22">
        <v>74.3857109841192</v>
      </c>
      <c r="AD47" s="165">
        <v>1.59819251205652</v>
      </c>
      <c r="AE47" s="22">
        <v>72.4394158376386</v>
      </c>
      <c r="AF47" s="165">
        <v>1.81425665287967</v>
      </c>
      <c r="AG47" s="22" t="inlineStr">
        <is>
          <t>c</t>
        </is>
      </c>
      <c r="AH47" s="165" t="inlineStr">
        <is>
          <t>c</t>
        </is>
      </c>
      <c r="AI47" s="22">
        <v>75.0546659088181</v>
      </c>
      <c r="AJ47" s="165">
        <v>1.37300814976704</v>
      </c>
      <c r="AK47" s="22">
        <v>72.0918586133838</v>
      </c>
      <c r="AL47" s="165">
        <v>2.06986306594913</v>
      </c>
      <c r="AM47" s="22">
        <v>73.7902486643758</v>
      </c>
      <c r="AN47" s="165">
        <v>4.02083705881028</v>
      </c>
      <c r="AO47" s="22">
        <v>-1.26441724444237</v>
      </c>
      <c r="AP47" s="165">
        <v>4.29558677776083</v>
      </c>
      <c r="AQ47" s="103"/>
      <c r="AR47" s="103"/>
      <c r="AS47" s="103"/>
      <c r="AT47" s="192"/>
    </row>
    <row customHeight="1" ht="13" r="48">
      <c r="A48" s="181" t="s">
        <v>342</v>
      </c>
      <c r="B48" s="156" t="n">
        <v>2</v>
      </c>
      <c r="C48" s="22">
        <v>87.7089376985331</v>
      </c>
      <c r="D48" s="165">
        <v>0.887731695581791</v>
      </c>
      <c r="E48" s="22">
        <v>89.1331013522972</v>
      </c>
      <c r="F48" s="165">
        <v>2.06864198778874</v>
      </c>
      <c r="G48" s="22">
        <v>88.1158249044475</v>
      </c>
      <c r="H48" s="165">
        <v>1.34899332668177</v>
      </c>
      <c r="I48" s="22">
        <v>86.2746435465761</v>
      </c>
      <c r="J48" s="165">
        <v>1.43329316731649</v>
      </c>
      <c r="K48" s="22">
        <v>-2.8584578057211</v>
      </c>
      <c r="L48" s="165">
        <v>2.47694080969539</v>
      </c>
      <c r="M48" s="22">
        <v>87.9999937490843</v>
      </c>
      <c r="N48" s="165">
        <v>0.891274390506778</v>
      </c>
      <c r="O48" s="22" t="inlineStr">
        <is>
          <t>c</t>
        </is>
      </c>
      <c r="P48" s="165" t="inlineStr">
        <is>
          <t>c</t>
        </is>
      </c>
      <c r="Q48" s="22" t="inlineStr">
        <is>
          <t>c</t>
        </is>
      </c>
      <c r="R48" s="165" t="inlineStr">
        <is>
          <t>c</t>
        </is>
      </c>
      <c r="S48" s="22">
        <v>87.0999604350517</v>
      </c>
      <c r="T48" s="165">
        <v>1.44623526389352</v>
      </c>
      <c r="U48" s="22">
        <v>86.6161025120919</v>
      </c>
      <c r="V48" s="165">
        <v>1.37341847491487</v>
      </c>
      <c r="W48" s="22">
        <v>89.5318761827394</v>
      </c>
      <c r="X48" s="165">
        <v>1.34859066703084</v>
      </c>
      <c r="Y48" s="22">
        <v>2.43191574768763</v>
      </c>
      <c r="Z48" s="165">
        <v>1.88015821018317</v>
      </c>
      <c r="AA48" s="22">
        <v>87.7879233941683</v>
      </c>
      <c r="AB48" s="165">
        <v>1.17289461158726</v>
      </c>
      <c r="AC48" s="22">
        <v>87.4943295042348</v>
      </c>
      <c r="AD48" s="165">
        <v>1.39989444449042</v>
      </c>
      <c r="AE48" s="22">
        <v>87.8458066344634</v>
      </c>
      <c r="AF48" s="165">
        <v>3.82852781907143</v>
      </c>
      <c r="AG48" s="22">
        <v>0.0578832402951122</v>
      </c>
      <c r="AH48" s="165">
        <v>4.01292304306318</v>
      </c>
      <c r="AI48" s="22">
        <v>87.5260167962824</v>
      </c>
      <c r="AJ48" s="165">
        <v>0.944415666665808</v>
      </c>
      <c r="AK48" s="22">
        <v>89.9875997107907</v>
      </c>
      <c r="AL48" s="165">
        <v>2.41710681004138</v>
      </c>
      <c r="AM48" s="22" t="inlineStr">
        <is>
          <t>c</t>
        </is>
      </c>
      <c r="AN48" s="165" t="inlineStr">
        <is>
          <t>c</t>
        </is>
      </c>
      <c r="AO48" s="22" t="inlineStr">
        <is>
          <t>c</t>
        </is>
      </c>
      <c r="AP48" s="165" t="inlineStr">
        <is>
          <t>c</t>
        </is>
      </c>
      <c r="AQ48" s="103"/>
      <c r="AR48" s="103"/>
      <c r="AS48" s="103"/>
      <c r="AT48" s="192"/>
    </row>
    <row customHeight="1" ht="13" r="49">
      <c r="A49" s="181" t="s">
        <v>343</v>
      </c>
      <c r="B49" s="156" t="n">
        <v>2</v>
      </c>
      <c r="C49" s="22">
        <v>85.060662999492</v>
      </c>
      <c r="D49" s="165">
        <v>0.910107147191676</v>
      </c>
      <c r="E49" s="22">
        <v>88.7856395347657</v>
      </c>
      <c r="F49" s="165">
        <v>2.10656174240227</v>
      </c>
      <c r="G49" s="22">
        <v>82.4760036546378</v>
      </c>
      <c r="H49" s="165">
        <v>2.09447714006666</v>
      </c>
      <c r="I49" s="22">
        <v>84.2366497833546</v>
      </c>
      <c r="J49" s="165">
        <v>1.34397702238463</v>
      </c>
      <c r="K49" s="22">
        <v>-4.54898975141111</v>
      </c>
      <c r="L49" s="165">
        <v>2.51260745528391</v>
      </c>
      <c r="M49" s="22">
        <v>84.8302707839053</v>
      </c>
      <c r="N49" s="165">
        <v>0.996410762320593</v>
      </c>
      <c r="O49" s="22">
        <v>83.1824855881535</v>
      </c>
      <c r="P49" s="165">
        <v>4.13296331549696</v>
      </c>
      <c r="Q49" s="22">
        <v>-1.64778519575185</v>
      </c>
      <c r="R49" s="165">
        <v>4.27310498401695</v>
      </c>
      <c r="S49" s="22">
        <v>84.3537047459696</v>
      </c>
      <c r="T49" s="165">
        <v>1.11626192933544</v>
      </c>
      <c r="U49" s="22">
        <v>86.2466160953855</v>
      </c>
      <c r="V49" s="165">
        <v>1.9613855947827</v>
      </c>
      <c r="W49" s="22">
        <v>82.749907121751</v>
      </c>
      <c r="X49" s="165">
        <v>3.61686934812226</v>
      </c>
      <c r="Y49" s="22">
        <v>-1.60379762421859</v>
      </c>
      <c r="Z49" s="165">
        <v>3.6876986968882</v>
      </c>
      <c r="AA49" s="22">
        <v>84.8019384882855</v>
      </c>
      <c r="AB49" s="165">
        <v>1.49345206662373</v>
      </c>
      <c r="AC49" s="22">
        <v>85.3686225993428</v>
      </c>
      <c r="AD49" s="165">
        <v>1.68240682242207</v>
      </c>
      <c r="AE49" s="22">
        <v>83.2714147410942</v>
      </c>
      <c r="AF49" s="165">
        <v>2.60002369117983</v>
      </c>
      <c r="AG49" s="22">
        <v>-1.53052374719135</v>
      </c>
      <c r="AH49" s="165">
        <v>2.90455226023361</v>
      </c>
      <c r="AI49" s="22">
        <v>84.7841083498675</v>
      </c>
      <c r="AJ49" s="165">
        <v>1.00724902255446</v>
      </c>
      <c r="AK49" s="22" t="inlineStr">
        <is>
          <t>c</t>
        </is>
      </c>
      <c r="AL49" s="165" t="inlineStr">
        <is>
          <t>c</t>
        </is>
      </c>
      <c r="AM49" s="22" t="inlineStr">
        <is>
          <t>c</t>
        </is>
      </c>
      <c r="AN49" s="165" t="inlineStr">
        <is>
          <t>c</t>
        </is>
      </c>
      <c r="AO49" s="22" t="inlineStr">
        <is>
          <t>c</t>
        </is>
      </c>
      <c r="AP49" s="165" t="inlineStr">
        <is>
          <t>c</t>
        </is>
      </c>
      <c r="AQ49" s="103"/>
      <c r="AR49" s="103"/>
      <c r="AS49" s="103"/>
      <c r="AT49" s="192"/>
    </row>
    <row customHeight="1" ht="13" r="50">
      <c r="A50" s="181" t="s">
        <v>344</v>
      </c>
      <c r="B50" s="156" t="n">
        <v>2</v>
      </c>
      <c r="C50" s="22">
        <v>83.0727330756314</v>
      </c>
      <c r="D50" s="165">
        <v>0.870430102152657</v>
      </c>
      <c r="E50" s="22">
        <v>86.3245718597868</v>
      </c>
      <c r="F50" s="165">
        <v>1.90158924003098</v>
      </c>
      <c r="G50" s="22">
        <v>82.1628514991211</v>
      </c>
      <c r="H50" s="165">
        <v>1.24978910820862</v>
      </c>
      <c r="I50" s="22">
        <v>81.9840796172282</v>
      </c>
      <c r="J50" s="165">
        <v>1.80811123465074</v>
      </c>
      <c r="K50" s="22">
        <v>-4.34049224255862</v>
      </c>
      <c r="L50" s="165">
        <v>2.60947880717972</v>
      </c>
      <c r="M50" s="22">
        <v>83.1474058457827</v>
      </c>
      <c r="N50" s="165">
        <v>0.871623462850856</v>
      </c>
      <c r="O50" s="22" t="inlineStr">
        <is>
          <t>a</t>
        </is>
      </c>
      <c r="P50" s="165" t="inlineStr">
        <is>
          <t>a</t>
        </is>
      </c>
      <c r="Q50" s="22" t="inlineStr">
        <is>
          <t>a</t>
        </is>
      </c>
      <c r="R50" s="165" t="inlineStr">
        <is>
          <t>a</t>
        </is>
      </c>
      <c r="S50" s="22">
        <v>82.724520874751</v>
      </c>
      <c r="T50" s="165">
        <v>1.08416153176026</v>
      </c>
      <c r="U50" s="22">
        <v>83.4454228798505</v>
      </c>
      <c r="V50" s="165">
        <v>2.01504260910558</v>
      </c>
      <c r="W50" s="22">
        <v>84.4727468133444</v>
      </c>
      <c r="X50" s="165">
        <v>4.0933190304456</v>
      </c>
      <c r="Y50" s="22">
        <v>1.74822593859345</v>
      </c>
      <c r="Z50" s="165">
        <v>4.34769121842182</v>
      </c>
      <c r="AA50" s="22">
        <v>85.220038243907</v>
      </c>
      <c r="AB50" s="165">
        <v>1.03797331806773</v>
      </c>
      <c r="AC50" s="22">
        <v>80.659702923869</v>
      </c>
      <c r="AD50" s="165">
        <v>1.62446189026064</v>
      </c>
      <c r="AE50" s="22" t="inlineStr">
        <is>
          <t>c</t>
        </is>
      </c>
      <c r="AF50" s="165" t="inlineStr">
        <is>
          <t>c</t>
        </is>
      </c>
      <c r="AG50" s="22" t="inlineStr">
        <is>
          <t>c</t>
        </is>
      </c>
      <c r="AH50" s="165" t="inlineStr">
        <is>
          <t>c</t>
        </is>
      </c>
      <c r="AI50" s="22">
        <v>83.4068044599058</v>
      </c>
      <c r="AJ50" s="165">
        <v>0.837796516316041</v>
      </c>
      <c r="AK50" s="22">
        <v>81.2896597529651</v>
      </c>
      <c r="AL50" s="165">
        <v>3.3046109295029</v>
      </c>
      <c r="AM50" s="22" t="inlineStr">
        <is>
          <t>a</t>
        </is>
      </c>
      <c r="AN50" s="165" t="inlineStr">
        <is>
          <t>a</t>
        </is>
      </c>
      <c r="AO50" s="22" t="inlineStr">
        <is>
          <t>a</t>
        </is>
      </c>
      <c r="AP50" s="165" t="inlineStr">
        <is>
          <t>a</t>
        </is>
      </c>
      <c r="AQ50" s="103"/>
      <c r="AR50" s="103"/>
      <c r="AS50" s="103"/>
      <c r="AT50" s="192"/>
    </row>
    <row customHeight="1" ht="13" r="51">
      <c r="A51" s="181" t="s">
        <v>345</v>
      </c>
      <c r="B51" s="156" t="n">
        <v>2</v>
      </c>
      <c r="C51" s="22">
        <v>88.8271384502332</v>
      </c>
      <c r="D51" s="165">
        <v>0.636338329058669</v>
      </c>
      <c r="E51" s="22">
        <v>88.7935189687269</v>
      </c>
      <c r="F51" s="165">
        <v>3.66443132481122</v>
      </c>
      <c r="G51" s="22">
        <v>88.7603972168138</v>
      </c>
      <c r="H51" s="165">
        <v>1.23495286113569</v>
      </c>
      <c r="I51" s="22">
        <v>88.7683524147916</v>
      </c>
      <c r="J51" s="165">
        <v>0.720020942141072</v>
      </c>
      <c r="K51" s="22">
        <v>-0.0251665539353212</v>
      </c>
      <c r="L51" s="165">
        <v>3.73320041360095</v>
      </c>
      <c r="M51" s="22">
        <v>88.7158989557183</v>
      </c>
      <c r="N51" s="165">
        <v>0.656901857438257</v>
      </c>
      <c r="O51" s="22">
        <v>89.9041604685772</v>
      </c>
      <c r="P51" s="165">
        <v>1.83898994673391</v>
      </c>
      <c r="Q51" s="22">
        <v>1.18826151285889</v>
      </c>
      <c r="R51" s="165">
        <v>1.88335996494547</v>
      </c>
      <c r="S51" s="22">
        <v>88.9588141951737</v>
      </c>
      <c r="T51" s="165">
        <v>0.608052695181077</v>
      </c>
      <c r="U51" s="22">
        <v>85.1382869380796</v>
      </c>
      <c r="V51" s="165">
        <v>3.84709590348017</v>
      </c>
      <c r="W51" s="22" t="inlineStr">
        <is>
          <t>c</t>
        </is>
      </c>
      <c r="X51" s="165" t="inlineStr">
        <is>
          <t>c</t>
        </is>
      </c>
      <c r="Y51" s="22" t="inlineStr">
        <is>
          <t>c</t>
        </is>
      </c>
      <c r="Z51" s="165" t="inlineStr">
        <is>
          <t>c</t>
        </is>
      </c>
      <c r="AA51" s="22">
        <v>88.7754137992251</v>
      </c>
      <c r="AB51" s="165">
        <v>0.644390404942639</v>
      </c>
      <c r="AC51" s="22">
        <v>87.608256743362</v>
      </c>
      <c r="AD51" s="165">
        <v>1.90885311777186</v>
      </c>
      <c r="AE51" s="22" t="inlineStr">
        <is>
          <t>a</t>
        </is>
      </c>
      <c r="AF51" s="165" t="inlineStr">
        <is>
          <t>a</t>
        </is>
      </c>
      <c r="AG51" s="22" t="inlineStr">
        <is>
          <t>a</t>
        </is>
      </c>
      <c r="AH51" s="165" t="inlineStr">
        <is>
          <t>a</t>
        </is>
      </c>
      <c r="AI51" s="22">
        <v>88.7263195229438</v>
      </c>
      <c r="AJ51" s="165">
        <v>0.62140945293023</v>
      </c>
      <c r="AK51" s="22" t="inlineStr">
        <is>
          <t>c</t>
        </is>
      </c>
      <c r="AL51" s="165" t="inlineStr">
        <is>
          <t>c</t>
        </is>
      </c>
      <c r="AM51" s="22" t="inlineStr">
        <is>
          <t>c</t>
        </is>
      </c>
      <c r="AN51" s="165" t="inlineStr">
        <is>
          <t>c</t>
        </is>
      </c>
      <c r="AO51" s="22" t="inlineStr">
        <is>
          <t>c</t>
        </is>
      </c>
      <c r="AP51" s="165" t="inlineStr">
        <is>
          <t>c</t>
        </is>
      </c>
      <c r="AQ51" s="103"/>
      <c r="AR51" s="103"/>
      <c r="AS51" s="103"/>
      <c r="AT51" s="192"/>
    </row>
    <row customHeight="1" ht="13" r="52">
      <c r="A52" s="181" t="s">
        <v>346</v>
      </c>
      <c r="B52" s="156" t="n">
        <v>2</v>
      </c>
      <c r="C52" s="22">
        <v>75.6283847095884</v>
      </c>
      <c r="D52" s="165">
        <v>0.754682001570213</v>
      </c>
      <c r="E52" s="22" t="inlineStr">
        <is>
          <t>a</t>
        </is>
      </c>
      <c r="F52" s="165" t="inlineStr">
        <is>
          <t>a</t>
        </is>
      </c>
      <c r="G52" s="22" t="inlineStr">
        <is>
          <t>a</t>
        </is>
      </c>
      <c r="H52" s="165" t="inlineStr">
        <is>
          <t>a</t>
        </is>
      </c>
      <c r="I52" s="22">
        <v>76.0383547532406</v>
      </c>
      <c r="J52" s="165">
        <v>0.844365249760521</v>
      </c>
      <c r="K52" s="22" t="inlineStr">
        <is>
          <t>a</t>
        </is>
      </c>
      <c r="L52" s="165" t="inlineStr">
        <is>
          <t>a</t>
        </is>
      </c>
      <c r="M52" s="22">
        <v>78.7485838502571</v>
      </c>
      <c r="N52" s="165">
        <v>0.803308571586187</v>
      </c>
      <c r="O52" s="22">
        <v>61.7202248224433</v>
      </c>
      <c r="P52" s="165">
        <v>4.23552500053088</v>
      </c>
      <c r="Q52" s="22">
        <v>-17.0283590278137</v>
      </c>
      <c r="R52" s="165">
        <v>4.3132756198698</v>
      </c>
      <c r="S52" s="22">
        <v>74.3472524893791</v>
      </c>
      <c r="T52" s="165">
        <v>1.10687629897372</v>
      </c>
      <c r="U52" s="22">
        <v>78.0954462611317</v>
      </c>
      <c r="V52" s="165">
        <v>1.17062986335302</v>
      </c>
      <c r="W52" s="22" t="inlineStr">
        <is>
          <t>c</t>
        </is>
      </c>
      <c r="X52" s="165" t="inlineStr">
        <is>
          <t>c</t>
        </is>
      </c>
      <c r="Y52" s="22" t="inlineStr">
        <is>
          <t>c</t>
        </is>
      </c>
      <c r="Z52" s="165" t="inlineStr">
        <is>
          <t>c</t>
        </is>
      </c>
      <c r="AA52" s="22">
        <v>77.062231056597</v>
      </c>
      <c r="AB52" s="165">
        <v>0.972846396737735</v>
      </c>
      <c r="AC52" s="22">
        <v>75.4314559881103</v>
      </c>
      <c r="AD52" s="165">
        <v>1.45992155373517</v>
      </c>
      <c r="AE52" s="22" t="inlineStr">
        <is>
          <t>c</t>
        </is>
      </c>
      <c r="AF52" s="165" t="inlineStr">
        <is>
          <t>c</t>
        </is>
      </c>
      <c r="AG52" s="22" t="inlineStr">
        <is>
          <t>c</t>
        </is>
      </c>
      <c r="AH52" s="165" t="inlineStr">
        <is>
          <t>c</t>
        </is>
      </c>
      <c r="AI52" s="22">
        <v>74.3508558882494</v>
      </c>
      <c r="AJ52" s="165">
        <v>0.988456933124936</v>
      </c>
      <c r="AK52" s="22">
        <v>80.3788572886282</v>
      </c>
      <c r="AL52" s="165">
        <v>1.28442355026256</v>
      </c>
      <c r="AM52" s="22" t="inlineStr">
        <is>
          <t>c</t>
        </is>
      </c>
      <c r="AN52" s="165" t="inlineStr">
        <is>
          <t>c</t>
        </is>
      </c>
      <c r="AO52" s="22" t="inlineStr">
        <is>
          <t>c</t>
        </is>
      </c>
      <c r="AP52" s="165" t="inlineStr">
        <is>
          <t>c</t>
        </is>
      </c>
      <c r="AQ52" s="103"/>
      <c r="AR52" s="103"/>
      <c r="AS52" s="103"/>
      <c r="AT52" s="192"/>
    </row>
    <row customHeight="1" ht="13" r="53">
      <c r="A53" s="181" t="s">
        <v>347</v>
      </c>
      <c r="B53" s="156" t="n">
        <v>2</v>
      </c>
      <c r="C53" s="22">
        <v>76.1097126897444</v>
      </c>
      <c r="D53" s="165">
        <v>1.06820275622658</v>
      </c>
      <c r="E53" s="22">
        <v>80.4330792591387</v>
      </c>
      <c r="F53" s="165">
        <v>2.11177779674674</v>
      </c>
      <c r="G53" s="22">
        <v>74.543043098574</v>
      </c>
      <c r="H53" s="165">
        <v>1.22943122045626</v>
      </c>
      <c r="I53" s="22">
        <v>72.4634795469052</v>
      </c>
      <c r="J53" s="165">
        <v>3.40394477691155</v>
      </c>
      <c r="K53" s="22">
        <v>-7.96959971223343</v>
      </c>
      <c r="L53" s="165">
        <v>4.00817259083303</v>
      </c>
      <c r="M53" s="22">
        <v>76.4973353297833</v>
      </c>
      <c r="N53" s="165">
        <v>1.10581933730697</v>
      </c>
      <c r="O53" s="22">
        <v>74.3767521131443</v>
      </c>
      <c r="P53" s="165">
        <v>3.38171875914224</v>
      </c>
      <c r="Q53" s="22">
        <v>-2.12058321663892</v>
      </c>
      <c r="R53" s="165">
        <v>3.52676423575394</v>
      </c>
      <c r="S53" s="22">
        <v>76.1797634433474</v>
      </c>
      <c r="T53" s="165">
        <v>1.15227592063213</v>
      </c>
      <c r="U53" s="22">
        <v>82.6155523491903</v>
      </c>
      <c r="V53" s="165">
        <v>2.94304898529535</v>
      </c>
      <c r="W53" s="22">
        <v>72.6110322417096</v>
      </c>
      <c r="X53" s="165">
        <v>3.50602539227048</v>
      </c>
      <c r="Y53" s="22">
        <v>-3.56873120163776</v>
      </c>
      <c r="Z53" s="165">
        <v>3.63988865068334</v>
      </c>
      <c r="AA53" s="22">
        <v>78.9490814731193</v>
      </c>
      <c r="AB53" s="165">
        <v>1.45274184713778</v>
      </c>
      <c r="AC53" s="22">
        <v>74.1178028765724</v>
      </c>
      <c r="AD53" s="165">
        <v>1.91067475087222</v>
      </c>
      <c r="AE53" s="22">
        <v>75.9116283566294</v>
      </c>
      <c r="AF53" s="165">
        <v>2.70159049937917</v>
      </c>
      <c r="AG53" s="22">
        <v>-3.03745311648994</v>
      </c>
      <c r="AH53" s="165">
        <v>3.05871203724904</v>
      </c>
      <c r="AI53" s="22">
        <v>78.0208434753692</v>
      </c>
      <c r="AJ53" s="165">
        <v>1.20971625580575</v>
      </c>
      <c r="AK53" s="22">
        <v>73.9216431165442</v>
      </c>
      <c r="AL53" s="165">
        <v>2.12386146513911</v>
      </c>
      <c r="AM53" s="22">
        <v>75.3550736454094</v>
      </c>
      <c r="AN53" s="165">
        <v>4.11929487740217</v>
      </c>
      <c r="AO53" s="22">
        <v>-2.66576982995976</v>
      </c>
      <c r="AP53" s="165">
        <v>4.15465678598505</v>
      </c>
      <c r="AQ53" s="103"/>
      <c r="AR53" s="103"/>
      <c r="AS53" s="103"/>
      <c r="AT53" s="192"/>
    </row>
    <row customHeight="1" ht="13" r="54">
      <c r="A54" s="181" t="s">
        <v>348</v>
      </c>
      <c r="B54" s="156" t="n">
        <v>2</v>
      </c>
      <c r="C54" s="22">
        <v>85.8703704262813</v>
      </c>
      <c r="D54" s="165">
        <v>0.855516661939576</v>
      </c>
      <c r="E54" s="22">
        <v>89.527964130809</v>
      </c>
      <c r="F54" s="165">
        <v>1.55296812980988</v>
      </c>
      <c r="G54" s="22">
        <v>85.2580712126064</v>
      </c>
      <c r="H54" s="165">
        <v>1.17242308930849</v>
      </c>
      <c r="I54" s="22">
        <v>82.1445082440092</v>
      </c>
      <c r="J54" s="165">
        <v>2.49502890581618</v>
      </c>
      <c r="K54" s="22">
        <v>-7.38345588679975</v>
      </c>
      <c r="L54" s="165">
        <v>3.08426323411054</v>
      </c>
      <c r="M54" s="22">
        <v>86.3340390888501</v>
      </c>
      <c r="N54" s="165">
        <v>0.889922543705113</v>
      </c>
      <c r="O54" s="22" t="inlineStr">
        <is>
          <t>c</t>
        </is>
      </c>
      <c r="P54" s="165" t="inlineStr">
        <is>
          <t>c</t>
        </is>
      </c>
      <c r="Q54" s="22" t="inlineStr">
        <is>
          <t>c</t>
        </is>
      </c>
      <c r="R54" s="165" t="inlineStr">
        <is>
          <t>c</t>
        </is>
      </c>
      <c r="S54" s="22">
        <v>85.7998762662697</v>
      </c>
      <c r="T54" s="165">
        <v>1.18085644437505</v>
      </c>
      <c r="U54" s="22">
        <v>84.8081290184017</v>
      </c>
      <c r="V54" s="165">
        <v>1.68904803470915</v>
      </c>
      <c r="W54" s="22">
        <v>96.9097856307826</v>
      </c>
      <c r="X54" s="165">
        <v>1.50630069904282</v>
      </c>
      <c r="Y54" s="22">
        <v>11.1099093645128</v>
      </c>
      <c r="Z54" s="165">
        <v>1.89432838839506</v>
      </c>
      <c r="AA54" s="22">
        <v>88.9649848477616</v>
      </c>
      <c r="AB54" s="165">
        <v>2.66716678948275</v>
      </c>
      <c r="AC54" s="22">
        <v>86.3715843815457</v>
      </c>
      <c r="AD54" s="165">
        <v>1.14665821031029</v>
      </c>
      <c r="AE54" s="22">
        <v>84.205015172475</v>
      </c>
      <c r="AF54" s="165">
        <v>2.31087229833027</v>
      </c>
      <c r="AG54" s="22">
        <v>-4.75996967528664</v>
      </c>
      <c r="AH54" s="165">
        <v>3.56308586717809</v>
      </c>
      <c r="AI54" s="22">
        <v>85.5169441069782</v>
      </c>
      <c r="AJ54" s="165">
        <v>1.24421858248963</v>
      </c>
      <c r="AK54" s="22">
        <v>86.7989018276085</v>
      </c>
      <c r="AL54" s="165">
        <v>1.43764218296648</v>
      </c>
      <c r="AM54" s="22" t="inlineStr">
        <is>
          <t>c</t>
        </is>
      </c>
      <c r="AN54" s="165" t="inlineStr">
        <is>
          <t>c</t>
        </is>
      </c>
      <c r="AO54" s="22" t="inlineStr">
        <is>
          <t>c</t>
        </is>
      </c>
      <c r="AP54" s="165" t="inlineStr">
        <is>
          <t>c</t>
        </is>
      </c>
      <c r="AQ54" s="103"/>
      <c r="AR54" s="103"/>
      <c r="AS54" s="103"/>
      <c r="AT54" s="192"/>
    </row>
    <row customHeight="1" ht="13" r="55">
      <c r="A55" s="181" t="s">
        <v>349</v>
      </c>
      <c r="B55" s="156" t="n">
        <v>2</v>
      </c>
      <c r="C55" s="22">
        <v>71.6197276522199</v>
      </c>
      <c r="D55" s="165">
        <v>1.33116674387078</v>
      </c>
      <c r="E55" s="22">
        <v>85.8427884124664</v>
      </c>
      <c r="F55" s="165">
        <v>3.21639808045397</v>
      </c>
      <c r="G55" s="22">
        <v>73.2096131879563</v>
      </c>
      <c r="H55" s="165">
        <v>1.88595542965917</v>
      </c>
      <c r="I55" s="22">
        <v>65.7444885864434</v>
      </c>
      <c r="J55" s="165">
        <v>2.24118922101232</v>
      </c>
      <c r="K55" s="22">
        <v>-20.0982998260229</v>
      </c>
      <c r="L55" s="165">
        <v>3.72628000518213</v>
      </c>
      <c r="M55" s="22">
        <v>73.6421049005391</v>
      </c>
      <c r="N55" s="165">
        <v>1.54673640807964</v>
      </c>
      <c r="O55" s="22">
        <v>65.7396030715383</v>
      </c>
      <c r="P55" s="165">
        <v>3.51408324135977</v>
      </c>
      <c r="Q55" s="22">
        <v>-7.90250182900078</v>
      </c>
      <c r="R55" s="165">
        <v>3.5902225993366</v>
      </c>
      <c r="S55" s="22">
        <v>66.7488621411848</v>
      </c>
      <c r="T55" s="165">
        <v>3.38669103320122</v>
      </c>
      <c r="U55" s="22">
        <v>71.3451031885768</v>
      </c>
      <c r="V55" s="165">
        <v>3.38226172379613</v>
      </c>
      <c r="W55" s="22">
        <v>73.6849782504344</v>
      </c>
      <c r="X55" s="165">
        <v>1.84704961760001</v>
      </c>
      <c r="Y55" s="22">
        <v>6.93611610924958</v>
      </c>
      <c r="Z55" s="165">
        <v>3.8399185068189</v>
      </c>
      <c r="AA55" s="22">
        <v>73.3130220051678</v>
      </c>
      <c r="AB55" s="165">
        <v>3.81066360710633</v>
      </c>
      <c r="AC55" s="22">
        <v>73.2615718213824</v>
      </c>
      <c r="AD55" s="165">
        <v>2.88591844852795</v>
      </c>
      <c r="AE55" s="22">
        <v>71.6691323169444</v>
      </c>
      <c r="AF55" s="165">
        <v>1.81997406434945</v>
      </c>
      <c r="AG55" s="22">
        <v>-1.64388968822344</v>
      </c>
      <c r="AH55" s="165">
        <v>4.19382686471738</v>
      </c>
      <c r="AI55" s="22">
        <v>72.1190507413389</v>
      </c>
      <c r="AJ55" s="165">
        <v>1.79457855623563</v>
      </c>
      <c r="AK55" s="22">
        <v>71.7895980163984</v>
      </c>
      <c r="AL55" s="165">
        <v>3.3161039830024</v>
      </c>
      <c r="AM55" s="22">
        <v>72.2160414085874</v>
      </c>
      <c r="AN55" s="165">
        <v>4.80123045777348</v>
      </c>
      <c r="AO55" s="22">
        <v>0.0969906672484768</v>
      </c>
      <c r="AP55" s="165">
        <v>5.04989662713783</v>
      </c>
      <c r="AQ55" s="103"/>
      <c r="AR55" s="103"/>
      <c r="AS55" s="103"/>
      <c r="AT55" s="192"/>
    </row>
    <row customHeight="1" ht="13" r="56">
      <c r="A56" s="181" t="s">
        <v>350</v>
      </c>
      <c r="B56" s="156" t="n">
        <v>2</v>
      </c>
      <c r="C56" s="22">
        <v>77.3637068385704</v>
      </c>
      <c r="D56" s="165">
        <v>1.07823810605251</v>
      </c>
      <c r="E56" s="22">
        <v>88.7671585873084</v>
      </c>
      <c r="F56" s="165">
        <v>4.75510971300261</v>
      </c>
      <c r="G56" s="22">
        <v>77.9927189558683</v>
      </c>
      <c r="H56" s="165">
        <v>1.27552828962036</v>
      </c>
      <c r="I56" s="22">
        <v>74.1282999679835</v>
      </c>
      <c r="J56" s="165">
        <v>2.01444523132902</v>
      </c>
      <c r="K56" s="22">
        <v>-14.6388586193249</v>
      </c>
      <c r="L56" s="165">
        <v>5.14973038022394</v>
      </c>
      <c r="M56" s="22">
        <v>80.1477023049988</v>
      </c>
      <c r="N56" s="165">
        <v>1.25084945215662</v>
      </c>
      <c r="O56" s="22">
        <v>68.0933306138322</v>
      </c>
      <c r="P56" s="165">
        <v>2.37155673822146</v>
      </c>
      <c r="Q56" s="22">
        <v>-12.0543716911666</v>
      </c>
      <c r="R56" s="165">
        <v>2.70750374678229</v>
      </c>
      <c r="S56" s="22">
        <v>77.2647911870908</v>
      </c>
      <c r="T56" s="165">
        <v>1.54708769347542</v>
      </c>
      <c r="U56" s="22">
        <v>76.7644027662768</v>
      </c>
      <c r="V56" s="165">
        <v>1.6114583259386</v>
      </c>
      <c r="W56" s="22">
        <v>78.8259118667373</v>
      </c>
      <c r="X56" s="165">
        <v>3.41798942379546</v>
      </c>
      <c r="Y56" s="22">
        <v>1.56112067964649</v>
      </c>
      <c r="Z56" s="165">
        <v>3.75198817982119</v>
      </c>
      <c r="AA56" s="22">
        <v>71.3017426930421</v>
      </c>
      <c r="AB56" s="165">
        <v>3.64099673943154</v>
      </c>
      <c r="AC56" s="22">
        <v>78.558932352627</v>
      </c>
      <c r="AD56" s="165">
        <v>1.20832582200635</v>
      </c>
      <c r="AE56" s="22">
        <v>78.0385798587298</v>
      </c>
      <c r="AF56" s="165">
        <v>2.75827534615971</v>
      </c>
      <c r="AG56" s="22">
        <v>6.73683716568773</v>
      </c>
      <c r="AH56" s="165">
        <v>4.6189465962409</v>
      </c>
      <c r="AI56" s="22">
        <v>77.1166796038253</v>
      </c>
      <c r="AJ56" s="165">
        <v>1.40127781506922</v>
      </c>
      <c r="AK56" s="22">
        <v>77.9138230717033</v>
      </c>
      <c r="AL56" s="165">
        <v>1.78060460604582</v>
      </c>
      <c r="AM56" s="22">
        <v>78.4267194885469</v>
      </c>
      <c r="AN56" s="165">
        <v>6.94581068526942</v>
      </c>
      <c r="AO56" s="22">
        <v>1.31003988472155</v>
      </c>
      <c r="AP56" s="165">
        <v>7.10707788924602</v>
      </c>
      <c r="AQ56" s="103"/>
      <c r="AR56" s="103"/>
      <c r="AS56" s="103"/>
      <c r="AT56" s="192"/>
    </row>
    <row customHeight="1" ht="13" r="57">
      <c r="A57" s="181" t="s">
        <v>351</v>
      </c>
      <c r="B57" s="156" t="n">
        <v>2</v>
      </c>
      <c r="C57" s="22">
        <v>75.9702124917148</v>
      </c>
      <c r="D57" s="165">
        <v>1.26437530461308</v>
      </c>
      <c r="E57" s="22">
        <v>84.9917646791566</v>
      </c>
      <c r="F57" s="165">
        <v>3.12497483757492</v>
      </c>
      <c r="G57" s="22">
        <v>74.8792434270739</v>
      </c>
      <c r="H57" s="165">
        <v>1.83827938209588</v>
      </c>
      <c r="I57" s="22">
        <v>75.3733220228256</v>
      </c>
      <c r="J57" s="165">
        <v>2.63178263245388</v>
      </c>
      <c r="K57" s="22">
        <v>-9.61844265633101</v>
      </c>
      <c r="L57" s="165">
        <v>3.98705657299038</v>
      </c>
      <c r="M57" s="22">
        <v>74.4815695659974</v>
      </c>
      <c r="N57" s="165">
        <v>1.6115454123953</v>
      </c>
      <c r="O57" s="22">
        <v>82.6350594809626</v>
      </c>
      <c r="P57" s="165">
        <v>2.60337236263646</v>
      </c>
      <c r="Q57" s="22">
        <v>8.15348991496518</v>
      </c>
      <c r="R57" s="165">
        <v>3.04916249275319</v>
      </c>
      <c r="S57" s="22">
        <v>78.0694774751565</v>
      </c>
      <c r="T57" s="165">
        <v>1.79563545538534</v>
      </c>
      <c r="U57" s="22">
        <v>74.4102976989515</v>
      </c>
      <c r="V57" s="165">
        <v>2.71146157462511</v>
      </c>
      <c r="W57" s="22">
        <v>73.8984042254023</v>
      </c>
      <c r="X57" s="165">
        <v>3.46893080396557</v>
      </c>
      <c r="Y57" s="22">
        <v>-4.17107324975419</v>
      </c>
      <c r="Z57" s="165">
        <v>3.83574371519603</v>
      </c>
      <c r="AA57" s="22">
        <v>85.3882982988944</v>
      </c>
      <c r="AB57" s="165">
        <v>2.43408064897102</v>
      </c>
      <c r="AC57" s="22">
        <v>75.7206028508027</v>
      </c>
      <c r="AD57" s="165">
        <v>1.65282472845376</v>
      </c>
      <c r="AE57" s="22">
        <v>73.4886618137447</v>
      </c>
      <c r="AF57" s="165">
        <v>3.02890319901523</v>
      </c>
      <c r="AG57" s="22">
        <v>-11.8996364851497</v>
      </c>
      <c r="AH57" s="165">
        <v>3.95076279775959</v>
      </c>
      <c r="AI57" s="22">
        <v>77.1066622933804</v>
      </c>
      <c r="AJ57" s="165">
        <v>2.41884030508457</v>
      </c>
      <c r="AK57" s="22">
        <v>75.02366731036</v>
      </c>
      <c r="AL57" s="165">
        <v>1.90581129747861</v>
      </c>
      <c r="AM57" s="22">
        <v>78.5430458812753</v>
      </c>
      <c r="AN57" s="165">
        <v>3.30855902852744</v>
      </c>
      <c r="AO57" s="22">
        <v>1.43638358789489</v>
      </c>
      <c r="AP57" s="165">
        <v>4.04534217957317</v>
      </c>
      <c r="AQ57" s="103"/>
      <c r="AR57" s="103"/>
      <c r="AS57" s="103"/>
      <c r="AT57" s="192"/>
    </row>
    <row customHeight="1" ht="13" r="58">
      <c r="A58" s="181" t="s">
        <v>352</v>
      </c>
      <c r="B58" s="156" t="n">
        <v>2</v>
      </c>
      <c r="C58" s="22">
        <v>79.9815108538992</v>
      </c>
      <c r="D58" s="165">
        <v>1.03516882858857</v>
      </c>
      <c r="E58" s="22">
        <v>83.1560137451158</v>
      </c>
      <c r="F58" s="165">
        <v>3.25387697409729</v>
      </c>
      <c r="G58" s="22">
        <v>84.9012994403266</v>
      </c>
      <c r="H58" s="165">
        <v>1.86084284593858</v>
      </c>
      <c r="I58" s="22">
        <v>76.9548419902002</v>
      </c>
      <c r="J58" s="165">
        <v>1.41962948918886</v>
      </c>
      <c r="K58" s="22">
        <v>-6.20117175491558</v>
      </c>
      <c r="L58" s="165">
        <v>3.62709150575094</v>
      </c>
      <c r="M58" s="22">
        <v>80.4675971698744</v>
      </c>
      <c r="N58" s="165">
        <v>1.124364898817</v>
      </c>
      <c r="O58" s="22">
        <v>78.1852383420027</v>
      </c>
      <c r="P58" s="165">
        <v>3.58726554931692</v>
      </c>
      <c r="Q58" s="22">
        <v>-2.2823588278717</v>
      </c>
      <c r="R58" s="165">
        <v>3.77402147042141</v>
      </c>
      <c r="S58" s="22">
        <v>81.0307428939296</v>
      </c>
      <c r="T58" s="165">
        <v>1.40042762413313</v>
      </c>
      <c r="U58" s="22">
        <v>81.178454423849</v>
      </c>
      <c r="V58" s="165">
        <v>2.75614606667092</v>
      </c>
      <c r="W58" s="22">
        <v>78.2946376973823</v>
      </c>
      <c r="X58" s="165">
        <v>1.98377921191248</v>
      </c>
      <c r="Y58" s="22">
        <v>-2.73610519654736</v>
      </c>
      <c r="Z58" s="165">
        <v>2.34730417351912</v>
      </c>
      <c r="AA58" s="22">
        <v>78.7657044272972</v>
      </c>
      <c r="AB58" s="165">
        <v>1.32711739175502</v>
      </c>
      <c r="AC58" s="22">
        <v>80.9367991906352</v>
      </c>
      <c r="AD58" s="165">
        <v>1.90059067561902</v>
      </c>
      <c r="AE58" s="22">
        <v>82.4489653380279</v>
      </c>
      <c r="AF58" s="165">
        <v>3.34891291572033</v>
      </c>
      <c r="AG58" s="22">
        <v>3.68326091073077</v>
      </c>
      <c r="AH58" s="165">
        <v>3.52383328141951</v>
      </c>
      <c r="AI58" s="22">
        <v>80.1074017802921</v>
      </c>
      <c r="AJ58" s="165">
        <v>1.15897521562313</v>
      </c>
      <c r="AK58" s="22">
        <v>81.1486139066272</v>
      </c>
      <c r="AL58" s="165">
        <v>3.47050146351727</v>
      </c>
      <c r="AM58" s="22" t="inlineStr">
        <is>
          <t>c</t>
        </is>
      </c>
      <c r="AN58" s="165" t="inlineStr">
        <is>
          <t>c</t>
        </is>
      </c>
      <c r="AO58" s="22" t="inlineStr">
        <is>
          <t>c</t>
        </is>
      </c>
      <c r="AP58" s="165" t="inlineStr">
        <is>
          <t>c</t>
        </is>
      </c>
      <c r="AQ58" s="103"/>
      <c r="AR58" s="103"/>
      <c r="AS58" s="103"/>
      <c r="AT58" s="192"/>
    </row>
    <row customHeight="1" ht="13" r="59">
      <c r="A59" s="181" t="s">
        <v>353</v>
      </c>
      <c r="B59" s="156" t="n">
        <v>2</v>
      </c>
      <c r="C59" s="22">
        <v>76.4264987410557</v>
      </c>
      <c r="D59" s="165">
        <v>1.7103111798835</v>
      </c>
      <c r="E59" s="22">
        <v>86.8065877131816</v>
      </c>
      <c r="F59" s="165">
        <v>3.27279077346371</v>
      </c>
      <c r="G59" s="22">
        <v>81.3830502382858</v>
      </c>
      <c r="H59" s="165">
        <v>1.5625437031232</v>
      </c>
      <c r="I59" s="22">
        <v>74.6504342980966</v>
      </c>
      <c r="J59" s="165">
        <v>2.14692067649601</v>
      </c>
      <c r="K59" s="22">
        <v>-12.156153415085</v>
      </c>
      <c r="L59" s="165">
        <v>3.86357832738639</v>
      </c>
      <c r="M59" s="22">
        <v>82.3534002608879</v>
      </c>
      <c r="N59" s="165">
        <v>1.34773348417087</v>
      </c>
      <c r="O59" s="22">
        <v>74.3579419679671</v>
      </c>
      <c r="P59" s="165">
        <v>2.27649216367641</v>
      </c>
      <c r="Q59" s="22">
        <v>-7.99545829292086</v>
      </c>
      <c r="R59" s="165">
        <v>2.66634556350964</v>
      </c>
      <c r="S59" s="22">
        <v>75.4840983668033</v>
      </c>
      <c r="T59" s="165">
        <v>2.18578136013224</v>
      </c>
      <c r="U59" s="22">
        <v>82.0233693565005</v>
      </c>
      <c r="V59" s="165">
        <v>3.27462496995306</v>
      </c>
      <c r="W59" s="22">
        <v>74.5845745945357</v>
      </c>
      <c r="X59" s="165">
        <v>3.11357121822012</v>
      </c>
      <c r="Y59" s="22">
        <v>-0.899523772267614</v>
      </c>
      <c r="Z59" s="165">
        <v>3.77975824062179</v>
      </c>
      <c r="AA59" s="22">
        <v>81.8432883716693</v>
      </c>
      <c r="AB59" s="165">
        <v>2.31053236770078</v>
      </c>
      <c r="AC59" s="22">
        <v>78.70403191222</v>
      </c>
      <c r="AD59" s="165">
        <v>2.27099958266913</v>
      </c>
      <c r="AE59" s="22">
        <v>70.6180509300663</v>
      </c>
      <c r="AF59" s="165">
        <v>3.08874190390487</v>
      </c>
      <c r="AG59" s="22">
        <v>-11.2252374416029</v>
      </c>
      <c r="AH59" s="165">
        <v>3.87278339735901</v>
      </c>
      <c r="AI59" s="22">
        <v>76.4435023177031</v>
      </c>
      <c r="AJ59" s="165">
        <v>1.88616250007344</v>
      </c>
      <c r="AK59" s="22">
        <v>75.1617233963339</v>
      </c>
      <c r="AL59" s="165">
        <v>4.31216720610469</v>
      </c>
      <c r="AM59" s="22" t="inlineStr">
        <is>
          <t>c</t>
        </is>
      </c>
      <c r="AN59" s="165" t="inlineStr">
        <is>
          <t>c</t>
        </is>
      </c>
      <c r="AO59" s="22" t="inlineStr">
        <is>
          <t>c</t>
        </is>
      </c>
      <c r="AP59" s="165" t="inlineStr">
        <is>
          <t>c</t>
        </is>
      </c>
      <c r="AQ59" s="103"/>
      <c r="AR59" s="103"/>
      <c r="AS59" s="103"/>
      <c r="AT59" s="192"/>
    </row>
    <row customHeight="1" ht="13" r="60">
      <c r="A60" s="181" t="s">
        <v>354</v>
      </c>
      <c r="B60" s="156" t="n">
        <v>2</v>
      </c>
      <c r="C60" s="22">
        <v>73.3151001864213</v>
      </c>
      <c r="D60" s="165">
        <v>1.64757231508963</v>
      </c>
      <c r="E60" s="22">
        <v>66.4877360403029</v>
      </c>
      <c r="F60" s="165">
        <v>6.38006105730649</v>
      </c>
      <c r="G60" s="22">
        <v>74.7376099352772</v>
      </c>
      <c r="H60" s="165">
        <v>2.85361940768996</v>
      </c>
      <c r="I60" s="22">
        <v>73.2713554917084</v>
      </c>
      <c r="J60" s="165">
        <v>1.85490497993079</v>
      </c>
      <c r="K60" s="22">
        <v>6.7836194514055</v>
      </c>
      <c r="L60" s="165">
        <v>6.45099568980983</v>
      </c>
      <c r="M60" s="22">
        <v>71.3297576111561</v>
      </c>
      <c r="N60" s="165">
        <v>1.81869878361052</v>
      </c>
      <c r="O60" s="22">
        <v>86.1096379808252</v>
      </c>
      <c r="P60" s="165">
        <v>5.34404619648153</v>
      </c>
      <c r="Q60" s="22">
        <v>14.7798803696692</v>
      </c>
      <c r="R60" s="165">
        <v>5.62790808071055</v>
      </c>
      <c r="S60" s="22">
        <v>84.6526064821017</v>
      </c>
      <c r="T60" s="165">
        <v>6.04470267128054</v>
      </c>
      <c r="U60" s="22">
        <v>72.9455951619083</v>
      </c>
      <c r="V60" s="165">
        <v>3.56981113180801</v>
      </c>
      <c r="W60" s="22">
        <v>69.835124473953</v>
      </c>
      <c r="X60" s="165">
        <v>2.22405902254436</v>
      </c>
      <c r="Y60" s="22">
        <v>-14.8174820081487</v>
      </c>
      <c r="Z60" s="165">
        <v>6.28268747831734</v>
      </c>
      <c r="AA60" s="22">
        <v>77.7793102751367</v>
      </c>
      <c r="AB60" s="165">
        <v>2.62193422672275</v>
      </c>
      <c r="AC60" s="22">
        <v>72.0820426289377</v>
      </c>
      <c r="AD60" s="165">
        <v>2.72799605767263</v>
      </c>
      <c r="AE60" s="22">
        <v>71.5840914390984</v>
      </c>
      <c r="AF60" s="165">
        <v>3.11802806554485</v>
      </c>
      <c r="AG60" s="22">
        <v>-6.19521883603838</v>
      </c>
      <c r="AH60" s="165">
        <v>4.05500400226302</v>
      </c>
      <c r="AI60" s="22">
        <v>75.7415093263637</v>
      </c>
      <c r="AJ60" s="165">
        <v>3.277246137703</v>
      </c>
      <c r="AK60" s="22">
        <v>73.1864441068548</v>
      </c>
      <c r="AL60" s="165">
        <v>1.86021586567157</v>
      </c>
      <c r="AM60" s="22">
        <v>62.7313340057963</v>
      </c>
      <c r="AN60" s="165">
        <v>6.90617389496324</v>
      </c>
      <c r="AO60" s="22">
        <v>-13.0101753205673</v>
      </c>
      <c r="AP60" s="165">
        <v>7.24392458846354</v>
      </c>
      <c r="AQ60" s="103"/>
      <c r="AR60" s="103"/>
      <c r="AS60" s="103"/>
      <c r="AT60" s="192"/>
    </row>
    <row customHeight="1" ht="13" r="61">
      <c r="A61" s="181" t="s">
        <v>355</v>
      </c>
      <c r="B61" s="156" t="n">
        <v>2</v>
      </c>
      <c r="C61" s="22">
        <v>93.2589842865812</v>
      </c>
      <c r="D61" s="165">
        <v>0.498492569918631</v>
      </c>
      <c r="E61" s="22">
        <v>93.0345546439754</v>
      </c>
      <c r="F61" s="165">
        <v>0.691320810576019</v>
      </c>
      <c r="G61" s="22">
        <v>94.1563524063912</v>
      </c>
      <c r="H61" s="165">
        <v>0.853670481466504</v>
      </c>
      <c r="I61" s="22">
        <v>92.6964281781531</v>
      </c>
      <c r="J61" s="165">
        <v>1.24108020233637</v>
      </c>
      <c r="K61" s="22">
        <v>-0.338126465822327</v>
      </c>
      <c r="L61" s="165">
        <v>1.45074125728488</v>
      </c>
      <c r="M61" s="22">
        <v>93.3582971348651</v>
      </c>
      <c r="N61" s="165">
        <v>0.488661382994186</v>
      </c>
      <c r="O61" s="22" t="inlineStr">
        <is>
          <t>c</t>
        </is>
      </c>
      <c r="P61" s="165" t="inlineStr">
        <is>
          <t>c</t>
        </is>
      </c>
      <c r="Q61" s="22" t="inlineStr">
        <is>
          <t>c</t>
        </is>
      </c>
      <c r="R61" s="165" t="inlineStr">
        <is>
          <t>c</t>
        </is>
      </c>
      <c r="S61" s="22">
        <v>93.6079149478193</v>
      </c>
      <c r="T61" s="165">
        <v>0.480373915575853</v>
      </c>
      <c r="U61" s="22">
        <v>91.4972828570952</v>
      </c>
      <c r="V61" s="165">
        <v>2.26395470597923</v>
      </c>
      <c r="W61" s="22" t="inlineStr">
        <is>
          <t>c</t>
        </is>
      </c>
      <c r="X61" s="165" t="inlineStr">
        <is>
          <t>c</t>
        </is>
      </c>
      <c r="Y61" s="22" t="inlineStr">
        <is>
          <t>c</t>
        </is>
      </c>
      <c r="Z61" s="165" t="inlineStr">
        <is>
          <t>c</t>
        </is>
      </c>
      <c r="AA61" s="22">
        <v>93.664536666666</v>
      </c>
      <c r="AB61" s="165">
        <v>0.534859693706281</v>
      </c>
      <c r="AC61" s="22">
        <v>92.3796020808182</v>
      </c>
      <c r="AD61" s="165">
        <v>1.25518544044143</v>
      </c>
      <c r="AE61" s="22">
        <v>90.8416504283543</v>
      </c>
      <c r="AF61" s="165">
        <v>1.62027814035451</v>
      </c>
      <c r="AG61" s="22">
        <v>-2.82288623831168</v>
      </c>
      <c r="AH61" s="165">
        <v>1.62850680882775</v>
      </c>
      <c r="AI61" s="22">
        <v>93.3891170715654</v>
      </c>
      <c r="AJ61" s="165">
        <v>0.488291271971606</v>
      </c>
      <c r="AK61" s="22" t="inlineStr">
        <is>
          <t>a</t>
        </is>
      </c>
      <c r="AL61" s="165" t="inlineStr">
        <is>
          <t>a</t>
        </is>
      </c>
      <c r="AM61" s="22" t="inlineStr">
        <is>
          <t>c</t>
        </is>
      </c>
      <c r="AN61" s="165" t="inlineStr">
        <is>
          <t>c</t>
        </is>
      </c>
      <c r="AO61" s="22" t="inlineStr">
        <is>
          <t>c</t>
        </is>
      </c>
      <c r="AP61" s="165" t="inlineStr">
        <is>
          <t>c</t>
        </is>
      </c>
      <c r="AQ61" s="103"/>
      <c r="AR61" s="103"/>
      <c r="AS61" s="103"/>
      <c r="AT61" s="192"/>
    </row>
    <row customHeight="1" ht="13" r="62">
      <c r="A62" s="181" t="s">
        <v>356</v>
      </c>
      <c r="B62" s="156" t="n">
        <v>2</v>
      </c>
      <c r="C62" s="22">
        <v>96.5451543234706</v>
      </c>
      <c r="D62" s="165">
        <v>0.310438313473762</v>
      </c>
      <c r="E62" s="22">
        <v>96.915013510613</v>
      </c>
      <c r="F62" s="165">
        <v>0.583384142737229</v>
      </c>
      <c r="G62" s="22">
        <v>96.6708636964422</v>
      </c>
      <c r="H62" s="165">
        <v>0.431360866372231</v>
      </c>
      <c r="I62" s="22">
        <v>95.6469709275565</v>
      </c>
      <c r="J62" s="165">
        <v>0.904276865747312</v>
      </c>
      <c r="K62" s="22">
        <v>-1.26804258305648</v>
      </c>
      <c r="L62" s="165">
        <v>1.0826802410899</v>
      </c>
      <c r="M62" s="22">
        <v>96.5326259882686</v>
      </c>
      <c r="N62" s="165">
        <v>0.307007578309818</v>
      </c>
      <c r="O62" s="22" t="inlineStr">
        <is>
          <t>c</t>
        </is>
      </c>
      <c r="P62" s="165" t="inlineStr">
        <is>
          <t>c</t>
        </is>
      </c>
      <c r="Q62" s="22" t="inlineStr">
        <is>
          <t>c</t>
        </is>
      </c>
      <c r="R62" s="165" t="inlineStr">
        <is>
          <t>c</t>
        </is>
      </c>
      <c r="S62" s="22">
        <v>96.6120008734882</v>
      </c>
      <c r="T62" s="165">
        <v>0.3772129264982</v>
      </c>
      <c r="U62" s="22">
        <v>95.7217723433696</v>
      </c>
      <c r="V62" s="165">
        <v>0.76649376123102</v>
      </c>
      <c r="W62" s="22">
        <v>98.1639178553515</v>
      </c>
      <c r="X62" s="165">
        <v>0.624760037938034</v>
      </c>
      <c r="Y62" s="22">
        <v>1.55191698186324</v>
      </c>
      <c r="Z62" s="165">
        <v>0.737035150271119</v>
      </c>
      <c r="AA62" s="22">
        <v>96.9206351970504</v>
      </c>
      <c r="AB62" s="165">
        <v>0.396813457870165</v>
      </c>
      <c r="AC62" s="22">
        <v>95.8419837905231</v>
      </c>
      <c r="AD62" s="165">
        <v>0.645468121960895</v>
      </c>
      <c r="AE62" s="22">
        <v>96.4223284463842</v>
      </c>
      <c r="AF62" s="165">
        <v>0.94045076005843</v>
      </c>
      <c r="AG62" s="22">
        <v>-0.498306750666274</v>
      </c>
      <c r="AH62" s="165">
        <v>1.07136894934512</v>
      </c>
      <c r="AI62" s="22">
        <v>96.5822838103351</v>
      </c>
      <c r="AJ62" s="165">
        <v>0.325121859830379</v>
      </c>
      <c r="AK62" s="22" t="inlineStr">
        <is>
          <t>c</t>
        </is>
      </c>
      <c r="AL62" s="165" t="inlineStr">
        <is>
          <t>c</t>
        </is>
      </c>
      <c r="AM62" s="22" t="inlineStr">
        <is>
          <t>c</t>
        </is>
      </c>
      <c r="AN62" s="165" t="inlineStr">
        <is>
          <t>c</t>
        </is>
      </c>
      <c r="AO62" s="22" t="inlineStr">
        <is>
          <t>c</t>
        </is>
      </c>
      <c r="AP62" s="165" t="inlineStr">
        <is>
          <t>c</t>
        </is>
      </c>
      <c r="AQ62" s="103"/>
      <c r="AR62" s="103"/>
      <c r="AS62" s="103"/>
      <c r="AT62" s="192"/>
    </row>
    <row customHeight="1" ht="13" r="63">
      <c r="A63" s="184" t="s">
        <v>357</v>
      </c>
      <c r="B63" s="157" t="n">
        <v>2</v>
      </c>
      <c r="C63" s="31">
        <v>78.2397337085074</v>
      </c>
      <c r="D63" s="166">
        <v>0.223907619600075</v>
      </c>
      <c r="E63" s="31">
        <v>84.7000110457816</v>
      </c>
      <c r="F63" s="166">
        <v>0.727693542562433</v>
      </c>
      <c r="G63" s="31">
        <v>78.7582122702506</v>
      </c>
      <c r="H63" s="166">
        <v>0.354230304962993</v>
      </c>
      <c r="I63" s="31">
        <v>75.7353443343944</v>
      </c>
      <c r="J63" s="166">
        <v>0.46206381329254</v>
      </c>
      <c r="K63" s="31">
        <v>-7.87797135958994</v>
      </c>
      <c r="L63" s="166">
        <v>0.903757003554697</v>
      </c>
      <c r="M63" s="31">
        <v>78.6148449569769</v>
      </c>
      <c r="N63" s="166">
        <v>0.268081628982247</v>
      </c>
      <c r="O63" s="31">
        <v>75.8483250177298</v>
      </c>
      <c r="P63" s="166">
        <v>0.747825897797263</v>
      </c>
      <c r="Q63" s="31">
        <v>-1.86073072283816</v>
      </c>
      <c r="R63" s="166">
        <v>0.816395712033766</v>
      </c>
      <c r="S63" s="31">
        <v>78.0403325180761</v>
      </c>
      <c r="T63" s="166">
        <v>0.425381118637283</v>
      </c>
      <c r="U63" s="31">
        <v>78.4700917562625</v>
      </c>
      <c r="V63" s="166">
        <v>0.487454690824593</v>
      </c>
      <c r="W63" s="31">
        <v>78.7658656395425</v>
      </c>
      <c r="X63" s="166">
        <v>0.606417669397358</v>
      </c>
      <c r="Y63" s="31">
        <v>1.6283108717649</v>
      </c>
      <c r="Z63" s="166">
        <v>0.77200107394213</v>
      </c>
      <c r="AA63" s="31">
        <v>81.125602417578</v>
      </c>
      <c r="AB63" s="166">
        <v>0.540472660622268</v>
      </c>
      <c r="AC63" s="31">
        <v>77.7506566292489</v>
      </c>
      <c r="AD63" s="166">
        <v>0.356916606218459</v>
      </c>
      <c r="AE63" s="31">
        <v>77.6015431582813</v>
      </c>
      <c r="AF63" s="166">
        <v>0.633387663342103</v>
      </c>
      <c r="AG63" s="31">
        <v>-2.97973881822612</v>
      </c>
      <c r="AH63" s="166">
        <v>0.921024170785919</v>
      </c>
      <c r="AI63" s="31">
        <v>78.4919995392464</v>
      </c>
      <c r="AJ63" s="166">
        <v>0.386077318140104</v>
      </c>
      <c r="AK63" s="31">
        <v>78.2010419655549</v>
      </c>
      <c r="AL63" s="166">
        <v>0.407975113217368</v>
      </c>
      <c r="AM63" s="31">
        <v>76.2867502967012</v>
      </c>
      <c r="AN63" s="166">
        <v>1.05387940933441</v>
      </c>
      <c r="AO63" s="31">
        <v>-0.476490595811677</v>
      </c>
      <c r="AP63" s="166">
        <v>1.18874274421422</v>
      </c>
      <c r="AQ63" s="103"/>
      <c r="AR63" s="103"/>
      <c r="AS63" s="103"/>
      <c r="AT63" s="192"/>
    </row>
    <row customHeight="1" ht="13" r="64">
      <c r="A64" s="185" t="s">
        <v>358</v>
      </c>
      <c r="B64" s="158" t="n">
        <v>2</v>
      </c>
      <c r="C64" s="35">
        <v>79.2411181620001</v>
      </c>
      <c r="D64" s="167">
        <v>0.397574764771784</v>
      </c>
      <c r="E64" s="35">
        <v>85.0571192303624</v>
      </c>
      <c r="F64" s="167">
        <v>1.18941652272956</v>
      </c>
      <c r="G64" s="35">
        <v>79.031435989648</v>
      </c>
      <c r="H64" s="167">
        <v>0.523584272325985</v>
      </c>
      <c r="I64" s="35">
        <v>76.883932245872</v>
      </c>
      <c r="J64" s="167">
        <v>0.856874832044961</v>
      </c>
      <c r="K64" s="35">
        <v>-7.66375266372312</v>
      </c>
      <c r="L64" s="167">
        <v>1.48878025085827</v>
      </c>
      <c r="M64" s="35">
        <v>80.0542872565653</v>
      </c>
      <c r="N64" s="167">
        <v>0.443143090529363</v>
      </c>
      <c r="O64" s="35">
        <v>74.4820537001435</v>
      </c>
      <c r="P64" s="167">
        <v>1.33576273744484</v>
      </c>
      <c r="Q64" s="35">
        <v>-5.37472236417806</v>
      </c>
      <c r="R64" s="167">
        <v>1.44824895834049</v>
      </c>
      <c r="S64" s="35">
        <v>78.7167462830955</v>
      </c>
      <c r="T64" s="167">
        <v>0.698457875913928</v>
      </c>
      <c r="U64" s="35">
        <v>80.0355725345332</v>
      </c>
      <c r="V64" s="167">
        <v>0.714559895615975</v>
      </c>
      <c r="W64" s="35">
        <v>79.2873875214598</v>
      </c>
      <c r="X64" s="167">
        <v>1.33742423635001</v>
      </c>
      <c r="Y64" s="35">
        <v>1.34459226496205</v>
      </c>
      <c r="Z64" s="167">
        <v>1.56009180955022</v>
      </c>
      <c r="AA64" s="35">
        <v>80.6486242568487</v>
      </c>
      <c r="AB64" s="167">
        <v>1.34554907684902</v>
      </c>
      <c r="AC64" s="35">
        <v>79.3159684118005</v>
      </c>
      <c r="AD64" s="167">
        <v>0.491398630649386</v>
      </c>
      <c r="AE64" s="35">
        <v>78.3425816632919</v>
      </c>
      <c r="AF64" s="167">
        <v>1.08837819888032</v>
      </c>
      <c r="AG64" s="35">
        <v>-1.69263491099026</v>
      </c>
      <c r="AH64" s="167">
        <v>1.81057585823755</v>
      </c>
      <c r="AI64" s="35">
        <v>79.0062807585968</v>
      </c>
      <c r="AJ64" s="167">
        <v>0.817751096229401</v>
      </c>
      <c r="AK64" s="35">
        <v>79.6408463107944</v>
      </c>
      <c r="AL64" s="167">
        <v>0.583355602185412</v>
      </c>
      <c r="AM64" s="35">
        <v>78.6602408172415</v>
      </c>
      <c r="AN64" s="167">
        <v>1.95955313185939</v>
      </c>
      <c r="AO64" s="35">
        <v>1.42512972104429</v>
      </c>
      <c r="AP64" s="167">
        <v>2.2228381816568</v>
      </c>
      <c r="AQ64" s="103"/>
      <c r="AR64" s="103"/>
      <c r="AS64" s="103"/>
      <c r="AT64" s="192"/>
    </row>
    <row customHeight="1" ht="13" r="65">
      <c r="A65" s="186" t="s">
        <v>359</v>
      </c>
      <c r="B65" s="159" t="n">
        <v>2</v>
      </c>
      <c r="C65" s="40">
        <v>80.5140331879336</v>
      </c>
      <c r="D65" s="168">
        <v>0.151297474329622</v>
      </c>
      <c r="E65" s="40">
        <v>85.9526239283739</v>
      </c>
      <c r="F65" s="168">
        <v>0.442076683233357</v>
      </c>
      <c r="G65" s="40">
        <v>80.8471053740498</v>
      </c>
      <c r="H65" s="168">
        <v>0.239003958976628</v>
      </c>
      <c r="I65" s="40">
        <v>78.610166717222</v>
      </c>
      <c r="J65" s="168">
        <v>0.307739271454596</v>
      </c>
      <c r="K65" s="40">
        <v>-6.48501887220656</v>
      </c>
      <c r="L65" s="168">
        <v>0.569592634255972</v>
      </c>
      <c r="M65" s="40">
        <v>81.104354099223</v>
      </c>
      <c r="N65" s="168">
        <v>0.174661185375089</v>
      </c>
      <c r="O65" s="40">
        <v>76.1638962646613</v>
      </c>
      <c r="P65" s="168">
        <v>0.5545436200428</v>
      </c>
      <c r="Q65" s="40">
        <v>-2.97838735292766</v>
      </c>
      <c r="R65" s="168">
        <v>0.600788531484895</v>
      </c>
      <c r="S65" s="40">
        <v>80.1734366767895</v>
      </c>
      <c r="T65" s="168">
        <v>0.269332802330266</v>
      </c>
      <c r="U65" s="40">
        <v>80.7651107823755</v>
      </c>
      <c r="V65" s="168">
        <v>0.336642102518041</v>
      </c>
      <c r="W65" s="40">
        <v>81.1288506695473</v>
      </c>
      <c r="X65" s="168">
        <v>0.447241906663188</v>
      </c>
      <c r="Y65" s="40">
        <v>1.48404398401051</v>
      </c>
      <c r="Z65" s="168">
        <v>0.54688328034474</v>
      </c>
      <c r="AA65" s="40">
        <v>82.6769760015186</v>
      </c>
      <c r="AB65" s="168">
        <v>0.332772247824381</v>
      </c>
      <c r="AC65" s="40">
        <v>80.0800797308863</v>
      </c>
      <c r="AD65" s="168">
        <v>0.25631998186719</v>
      </c>
      <c r="AE65" s="40">
        <v>80.0916835112541</v>
      </c>
      <c r="AF65" s="168">
        <v>0.463166323817247</v>
      </c>
      <c r="AG65" s="40">
        <v>-2.36805768470455</v>
      </c>
      <c r="AH65" s="168">
        <v>0.631175769754607</v>
      </c>
      <c r="AI65" s="40">
        <v>80.5648468332865</v>
      </c>
      <c r="AJ65" s="168">
        <v>0.237408732054464</v>
      </c>
      <c r="AK65" s="40">
        <v>78.8813568182086</v>
      </c>
      <c r="AL65" s="168">
        <v>0.359787079632369</v>
      </c>
      <c r="AM65" s="40">
        <v>76.088260599649</v>
      </c>
      <c r="AN65" s="168">
        <v>0.985575431306626</v>
      </c>
      <c r="AO65" s="40">
        <v>-0.918200882022013</v>
      </c>
      <c r="AP65" s="168">
        <v>1.10139492617423</v>
      </c>
      <c r="AQ65" s="103"/>
      <c r="AR65" s="103"/>
      <c r="AS65" s="103"/>
      <c r="AT65" s="192"/>
    </row>
    <row customHeight="1" ht="13" r="66">
      <c r="A66" s="181" t="s">
        <v>360</v>
      </c>
      <c r="B66" s="156" t="n">
        <v>2</v>
      </c>
      <c r="C66" s="22">
        <v>78.1812332301439</v>
      </c>
      <c r="D66" s="165">
        <v>1.83584209916417</v>
      </c>
      <c r="E66" s="22">
        <v>90.8227847754506</v>
      </c>
      <c r="F66" s="165">
        <v>4.08303558855494</v>
      </c>
      <c r="G66" s="22">
        <v>70.2238127674502</v>
      </c>
      <c r="H66" s="165">
        <v>7.37303362390358</v>
      </c>
      <c r="I66" s="22">
        <v>80.3975630546368</v>
      </c>
      <c r="J66" s="165">
        <v>1.9785989760542</v>
      </c>
      <c r="K66" s="22">
        <v>-10.4252217208138</v>
      </c>
      <c r="L66" s="165">
        <v>4.38077603394492</v>
      </c>
      <c r="M66" s="22">
        <v>78.6308735089653</v>
      </c>
      <c r="N66" s="165">
        <v>2.13297396225987</v>
      </c>
      <c r="O66" s="22" t="inlineStr">
        <is>
          <t>c</t>
        </is>
      </c>
      <c r="P66" s="165" t="inlineStr">
        <is>
          <t>c</t>
        </is>
      </c>
      <c r="Q66" s="22" t="inlineStr">
        <is>
          <t>c</t>
        </is>
      </c>
      <c r="R66" s="165" t="inlineStr">
        <is>
          <t>c</t>
        </is>
      </c>
      <c r="S66" s="22">
        <v>76.3726166952135</v>
      </c>
      <c r="T66" s="165">
        <v>3.16807489237785</v>
      </c>
      <c r="U66" s="22">
        <v>81.9626571289751</v>
      </c>
      <c r="V66" s="165">
        <v>3.25765471978295</v>
      </c>
      <c r="W66" s="22">
        <v>82.4768796170215</v>
      </c>
      <c r="X66" s="165">
        <v>3.68224644690475</v>
      </c>
      <c r="Y66" s="22">
        <v>6.10426292180802</v>
      </c>
      <c r="Z66" s="165">
        <v>4.75473920854338</v>
      </c>
      <c r="AA66" s="22">
        <v>88.0090278375415</v>
      </c>
      <c r="AB66" s="165">
        <v>5.2297012227834</v>
      </c>
      <c r="AC66" s="22">
        <v>78.1232447767688</v>
      </c>
      <c r="AD66" s="165">
        <v>3.17384475542927</v>
      </c>
      <c r="AE66" s="22">
        <v>78.9683206756042</v>
      </c>
      <c r="AF66" s="165">
        <v>2.90723689547367</v>
      </c>
      <c r="AG66" s="22">
        <v>-9.04070716193726</v>
      </c>
      <c r="AH66" s="165">
        <v>5.65648358102144</v>
      </c>
      <c r="AI66" s="22">
        <v>79.8437054951357</v>
      </c>
      <c r="AJ66" s="165">
        <v>4.4445749632898</v>
      </c>
      <c r="AK66" s="22">
        <v>75.6696226115026</v>
      </c>
      <c r="AL66" s="165">
        <v>3.25146694248156</v>
      </c>
      <c r="AM66" s="22">
        <v>85.7743847311804</v>
      </c>
      <c r="AN66" s="165">
        <v>2.70735185819025</v>
      </c>
      <c r="AO66" s="22">
        <v>5.93067923604467</v>
      </c>
      <c r="AP66" s="165">
        <v>5.14520081529669</v>
      </c>
      <c r="AQ66" s="103"/>
      <c r="AR66" s="103"/>
      <c r="AS66" s="103"/>
      <c r="AT66" s="192"/>
    </row>
    <row customHeight="1" ht="13" r="67">
      <c r="A67" s="181" t="s">
        <v>361</v>
      </c>
      <c r="B67" s="156" t="n">
        <v>2</v>
      </c>
      <c r="C67" s="22">
        <v>79.960441991672</v>
      </c>
      <c r="D67" s="165">
        <v>2.32950195814536</v>
      </c>
      <c r="E67" s="22" t="inlineStr">
        <is>
          <t>c</t>
        </is>
      </c>
      <c r="F67" s="165" t="inlineStr">
        <is>
          <t>c</t>
        </is>
      </c>
      <c r="G67" s="22">
        <v>80.4719644391189</v>
      </c>
      <c r="H67" s="165">
        <v>3.46667095702471</v>
      </c>
      <c r="I67" s="22">
        <v>78.9705749820688</v>
      </c>
      <c r="J67" s="165">
        <v>1.48147844221439</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75.2110837249073</v>
      </c>
      <c r="T67" s="165">
        <v>7.00065041476894</v>
      </c>
      <c r="U67" s="22">
        <v>85.6903444219851</v>
      </c>
      <c r="V67" s="165">
        <v>2.67847349580138</v>
      </c>
      <c r="W67" s="22">
        <v>78.7792905408555</v>
      </c>
      <c r="X67" s="165">
        <v>2.11827721572046</v>
      </c>
      <c r="Y67" s="22">
        <v>3.56820681594824</v>
      </c>
      <c r="Z67" s="165">
        <v>7.29324543469488</v>
      </c>
      <c r="AA67" s="22" t="inlineStr">
        <is>
          <t>c</t>
        </is>
      </c>
      <c r="AB67" s="165" t="inlineStr">
        <is>
          <t>c</t>
        </is>
      </c>
      <c r="AC67" s="22">
        <v>80.2101754304372</v>
      </c>
      <c r="AD67" s="165">
        <v>3.51618113939306</v>
      </c>
      <c r="AE67" s="22">
        <v>83.1164391826173</v>
      </c>
      <c r="AF67" s="165">
        <v>2.59726748609749</v>
      </c>
      <c r="AG67" s="22" t="inlineStr">
        <is>
          <t>c</t>
        </is>
      </c>
      <c r="AH67" s="165" t="inlineStr">
        <is>
          <t>c</t>
        </is>
      </c>
      <c r="AI67" s="22">
        <v>83.2459153718887</v>
      </c>
      <c r="AJ67" s="165">
        <v>3.47591198494105</v>
      </c>
      <c r="AK67" s="22">
        <v>80.3941370803752</v>
      </c>
      <c r="AL67" s="165">
        <v>4.04629828851418</v>
      </c>
      <c r="AM67" s="22">
        <v>82.6633738988977</v>
      </c>
      <c r="AN67" s="165">
        <v>2.97478261479037</v>
      </c>
      <c r="AO67" s="22">
        <v>-0.582541472991068</v>
      </c>
      <c r="AP67" s="165">
        <v>4.65902184885634</v>
      </c>
      <c r="AQ67" s="103"/>
      <c r="AR67" s="103"/>
      <c r="AS67" s="103"/>
      <c r="AT67" s="192"/>
    </row>
    <row customHeight="1" ht="13" r="68">
      <c r="A68" s="181" t="s">
        <v>362</v>
      </c>
      <c r="B68" s="156" t="n">
        <v>2</v>
      </c>
      <c r="C68" s="22">
        <v>71.9116858822996</v>
      </c>
      <c r="D68" s="165">
        <v>2.13397003236486</v>
      </c>
      <c r="E68" s="22" t="inlineStr">
        <is>
          <t>c</t>
        </is>
      </c>
      <c r="F68" s="165" t="inlineStr">
        <is>
          <t>c</t>
        </is>
      </c>
      <c r="G68" s="22">
        <v>69.9003300570742</v>
      </c>
      <c r="H68" s="165">
        <v>3.60813247925716</v>
      </c>
      <c r="I68" s="22">
        <v>71.4803234616928</v>
      </c>
      <c r="J68" s="165">
        <v>3.42871001759334</v>
      </c>
      <c r="K68" s="22" t="inlineStr">
        <is>
          <t>c</t>
        </is>
      </c>
      <c r="L68" s="165" t="inlineStr">
        <is>
          <t>c</t>
        </is>
      </c>
      <c r="M68" s="22">
        <v>71.6418249839121</v>
      </c>
      <c r="N68" s="165">
        <v>2.41699681046674</v>
      </c>
      <c r="O68" s="22" t="inlineStr">
        <is>
          <t>c</t>
        </is>
      </c>
      <c r="P68" s="165" t="inlineStr">
        <is>
          <t>c</t>
        </is>
      </c>
      <c r="Q68" s="22" t="inlineStr">
        <is>
          <t>c</t>
        </is>
      </c>
      <c r="R68" s="165" t="inlineStr">
        <is>
          <t>c</t>
        </is>
      </c>
      <c r="S68" s="22">
        <v>76.6292631556895</v>
      </c>
      <c r="T68" s="165">
        <v>3.28899932033714</v>
      </c>
      <c r="U68" s="22">
        <v>73.4218417126012</v>
      </c>
      <c r="V68" s="165">
        <v>4.82836527663011</v>
      </c>
      <c r="W68" s="22">
        <v>59.8860024850874</v>
      </c>
      <c r="X68" s="165">
        <v>3.44029421233933</v>
      </c>
      <c r="Y68" s="22">
        <v>-16.7432606706022</v>
      </c>
      <c r="Z68" s="165">
        <v>4.76875765807369</v>
      </c>
      <c r="AA68" s="22" t="inlineStr">
        <is>
          <t>c</t>
        </is>
      </c>
      <c r="AB68" s="165" t="inlineStr">
        <is>
          <t>c</t>
        </is>
      </c>
      <c r="AC68" s="22">
        <v>71.6017684137581</v>
      </c>
      <c r="AD68" s="165">
        <v>3.25851721889974</v>
      </c>
      <c r="AE68" s="22">
        <v>68.816696486307</v>
      </c>
      <c r="AF68" s="165">
        <v>3.63636588373633</v>
      </c>
      <c r="AG68" s="22" t="inlineStr">
        <is>
          <t>c</t>
        </is>
      </c>
      <c r="AH68" s="165" t="inlineStr">
        <is>
          <t>c</t>
        </is>
      </c>
      <c r="AI68" s="22">
        <v>66.8194054972452</v>
      </c>
      <c r="AJ68" s="165">
        <v>4.81039789139816</v>
      </c>
      <c r="AK68" s="22">
        <v>74.0328221439381</v>
      </c>
      <c r="AL68" s="165">
        <v>3.11126884566814</v>
      </c>
      <c r="AM68" s="22">
        <v>70.2916375773503</v>
      </c>
      <c r="AN68" s="165">
        <v>5.9429033245161</v>
      </c>
      <c r="AO68" s="22">
        <v>3.47223208010512</v>
      </c>
      <c r="AP68" s="165">
        <v>8.30232268882864</v>
      </c>
      <c r="AQ68" s="103"/>
      <c r="AR68" s="103"/>
      <c r="AS68" s="103"/>
      <c r="AT68" s="192"/>
    </row>
    <row customHeight="1" ht="13" r="69">
      <c r="A69" s="187" t="s">
        <v>363</v>
      </c>
      <c r="B69" s="171" t="n">
        <v>2</v>
      </c>
      <c r="C69" s="172">
        <v>85.0604829881252</v>
      </c>
      <c r="D69" s="173">
        <v>1.64641389763144</v>
      </c>
      <c r="E69" s="172">
        <v>91.9849257035124</v>
      </c>
      <c r="F69" s="173">
        <v>3.48040634303546</v>
      </c>
      <c r="G69" s="172">
        <v>85.2864519496432</v>
      </c>
      <c r="H69" s="173">
        <v>2.27627594507882</v>
      </c>
      <c r="I69" s="172">
        <v>82.0048525794198</v>
      </c>
      <c r="J69" s="173">
        <v>3.61077877515892</v>
      </c>
      <c r="K69" s="172">
        <v>-9.98007312409261</v>
      </c>
      <c r="L69" s="173">
        <v>4.78984580767661</v>
      </c>
      <c r="M69" s="172">
        <v>85.8706883708803</v>
      </c>
      <c r="N69" s="173">
        <v>1.82631130592134</v>
      </c>
      <c r="O69" s="172" t="inlineStr">
        <is>
          <t>c</t>
        </is>
      </c>
      <c r="P69" s="173" t="inlineStr">
        <is>
          <t>c</t>
        </is>
      </c>
      <c r="Q69" s="172" t="inlineStr">
        <is>
          <t>c</t>
        </is>
      </c>
      <c r="R69" s="173" t="inlineStr">
        <is>
          <t>c</t>
        </is>
      </c>
      <c r="S69" s="172">
        <v>88.1227353529563</v>
      </c>
      <c r="T69" s="173">
        <v>2.10481618662019</v>
      </c>
      <c r="U69" s="172">
        <v>77.8956718880194</v>
      </c>
      <c r="V69" s="173">
        <v>4.06167724320115</v>
      </c>
      <c r="W69" s="172" t="inlineStr">
        <is>
          <t>c</t>
        </is>
      </c>
      <c r="X69" s="173" t="inlineStr">
        <is>
          <t>c</t>
        </is>
      </c>
      <c r="Y69" s="172" t="inlineStr">
        <is>
          <t>c</t>
        </is>
      </c>
      <c r="Z69" s="173" t="inlineStr">
        <is>
          <t>c</t>
        </is>
      </c>
      <c r="AA69" s="172">
        <v>90.5395540674435</v>
      </c>
      <c r="AB69" s="173">
        <v>3.25417317024734</v>
      </c>
      <c r="AC69" s="172">
        <v>85.4528865251064</v>
      </c>
      <c r="AD69" s="173">
        <v>2.11000208707909</v>
      </c>
      <c r="AE69" s="172">
        <v>83.1269391360134</v>
      </c>
      <c r="AF69" s="173">
        <v>5.05533170219028</v>
      </c>
      <c r="AG69" s="172">
        <v>-7.41261493143013</v>
      </c>
      <c r="AH69" s="173">
        <v>6.03300909139124</v>
      </c>
      <c r="AI69" s="172">
        <v>85.9897062809543</v>
      </c>
      <c r="AJ69" s="173">
        <v>2.79481172823821</v>
      </c>
      <c r="AK69" s="172">
        <v>85.3064427525828</v>
      </c>
      <c r="AL69" s="173">
        <v>2.49720709870301</v>
      </c>
      <c r="AM69" s="172" t="inlineStr">
        <is>
          <t>c</t>
        </is>
      </c>
      <c r="AN69" s="173" t="inlineStr">
        <is>
          <t>c</t>
        </is>
      </c>
      <c r="AO69" s="172" t="inlineStr">
        <is>
          <t>c</t>
        </is>
      </c>
      <c r="AP69" s="173" t="inlineStr">
        <is>
          <t>c</t>
        </is>
      </c>
      <c r="AQ69" s="174"/>
      <c r="AR69" s="174"/>
      <c r="AS69" s="174"/>
      <c r="AT69" s="197"/>
    </row>
    <row customHeight="1" ht="13" r="70">
      <c r="A70" s="181"/>
      <c r="B70" s="160"/>
      <c r="C70" s="22" t="inlineStr">
        <is>
          <t>b.meanpct.d_tt4g64aagree</t>
        </is>
      </c>
      <c r="D70" s="165" t="inlineStr">
        <is>
          <t>se.meanpct.d_tt4g64aagree</t>
        </is>
      </c>
      <c r="E70" s="22" t="inlineStr">
        <is>
          <t>b.meanpct.d_tt4g64aagree..schloc..1 Rural</t>
        </is>
      </c>
      <c r="F70" s="165" t="inlineStr">
        <is>
          <t>se.meanpct.d_tt4g64aagree..schloc..1 Rural</t>
        </is>
      </c>
      <c r="G70" s="22" t="inlineStr">
        <is>
          <t>b.meanpct.d_tt4g64aagree..schloc..2 Town</t>
        </is>
      </c>
      <c r="H70" s="165" t="inlineStr">
        <is>
          <t>se.meanpct.d_tt4g64aagree..schloc..2 Town</t>
        </is>
      </c>
      <c r="I70" s="22" t="inlineStr">
        <is>
          <t>b.meanpct.d_tt4g64aagree..schloc..3 City</t>
        </is>
      </c>
      <c r="J70" s="165" t="inlineStr">
        <is>
          <t>se.meanpct.d_tt4g64aagree..schloc..3 City</t>
        </is>
      </c>
      <c r="K70" s="22" t="inlineStr">
        <is>
          <t>b.meanpct.d_tt4g64aagree..schloc..(3 City-1 Rural)</t>
        </is>
      </c>
      <c r="L70" s="165" t="inlineStr">
        <is>
          <t>se.meanpct.d_tt4g64aagree..schloc..(3 City-1 Rural)</t>
        </is>
      </c>
      <c r="M70" s="22" t="inlineStr">
        <is>
          <t>b.meanpct.d_tt4g64aagree..schtype..1 Public</t>
        </is>
      </c>
      <c r="N70" s="165" t="inlineStr">
        <is>
          <t>se.meanpct.d_tt4g64aagree..schtype..1 Public</t>
        </is>
      </c>
      <c r="O70" s="22" t="inlineStr">
        <is>
          <t>b.meanpct.d_tt4g64aagree..schtype..2 Private</t>
        </is>
      </c>
      <c r="P70" s="165" t="inlineStr">
        <is>
          <t>se.meanpct.d_tt4g64aagree..schtype..2 Private</t>
        </is>
      </c>
      <c r="Q70" s="22" t="inlineStr">
        <is>
          <t>b.meanpct.d_tt4g64aagree..schtype..(2 Private-1 Public)</t>
        </is>
      </c>
      <c r="R70" s="165" t="inlineStr">
        <is>
          <t>se.meanpct.d_tt4g64aagree..schtype..(2 Private-1 Public)</t>
        </is>
      </c>
      <c r="S70" s="22" t="inlineStr">
        <is>
          <t>b.meanpct.d_tt4g64aagree..disadv..1 under_10pct</t>
        </is>
      </c>
      <c r="T70" s="165" t="inlineStr">
        <is>
          <t>se.meanpct.d_tt4g64aagree..disadv..1 under_10pct</t>
        </is>
      </c>
      <c r="U70" s="22" t="inlineStr">
        <is>
          <t>b.meanpct.d_tt4g64aagree..disadv..2 10_to_30pct</t>
        </is>
      </c>
      <c r="V70" s="165" t="inlineStr">
        <is>
          <t>se.meanpct.d_tt4g64aagree..disadv..2 10_to_30pct</t>
        </is>
      </c>
      <c r="W70" s="22" t="inlineStr">
        <is>
          <t>b.meanpct.d_tt4g64aagree..disadv..3 over_30pct</t>
        </is>
      </c>
      <c r="X70" s="165" t="inlineStr">
        <is>
          <t>se.meanpct.d_tt4g64aagree..disadv..3 over_30pct</t>
        </is>
      </c>
      <c r="Y70" s="22" t="inlineStr">
        <is>
          <t>b.meanpct.d_tt4g64aagree..disadv..(3 over_30pct-1 under_10pct)</t>
        </is>
      </c>
      <c r="Z70" s="165" t="inlineStr">
        <is>
          <t>se.meanpct.d_tt4g64aagree..disadv..(3 over_30pct-1 under_10pct)</t>
        </is>
      </c>
      <c r="AA70" s="22" t="inlineStr">
        <is>
          <t>b.meanpct.d_tt4g64aagree..diflang..1 None</t>
        </is>
      </c>
      <c r="AB70" s="165" t="inlineStr">
        <is>
          <t>se.meanpct.d_tt4g64aagree..diflang..1 None</t>
        </is>
      </c>
      <c r="AC70" s="22" t="inlineStr">
        <is>
          <t>b.meanpct.d_tt4g64aagree..diflang..2 0_to_10pct</t>
        </is>
      </c>
      <c r="AD70" s="165" t="inlineStr">
        <is>
          <t>se.meanpct.d_tt4g64aagree..diflang..2 0_to_10pct</t>
        </is>
      </c>
      <c r="AE70" s="22" t="inlineStr">
        <is>
          <t>b.meanpct.d_tt4g64aagree..diflang..3 over_10pct</t>
        </is>
      </c>
      <c r="AF70" s="165" t="inlineStr">
        <is>
          <t>se.meanpct.d_tt4g64aagree..diflang..3 over_10pct</t>
        </is>
      </c>
      <c r="AG70" s="22" t="inlineStr">
        <is>
          <t>b.meanpct.d_tt4g64aagree..diflang..(3 over_10pct-1 None)</t>
        </is>
      </c>
      <c r="AH70" s="165" t="inlineStr">
        <is>
          <t>se.meanpct.d_tt4g64aagree..diflang..(3 over_10pct-1 None)</t>
        </is>
      </c>
      <c r="AI70" s="22" t="inlineStr">
        <is>
          <t>b.meanpct.d_tt4g64aagree..spneed..1 under_10pct</t>
        </is>
      </c>
      <c r="AJ70" s="165" t="inlineStr">
        <is>
          <t>se.meanpct.d_tt4g64aagree..spneed..1 under_10pct</t>
        </is>
      </c>
      <c r="AK70" s="22" t="inlineStr">
        <is>
          <t>b.meanpct.d_tt4g64aagree..spneed..2 10_to_30pct</t>
        </is>
      </c>
      <c r="AL70" s="165" t="inlineStr">
        <is>
          <t>se.meanpct.d_tt4g64aagree..spneed..2 10_to_30pct</t>
        </is>
      </c>
      <c r="AM70" s="22" t="inlineStr">
        <is>
          <t>b.meanpct.d_tt4g64aagree..spneed..3 over_30pct</t>
        </is>
      </c>
      <c r="AN70" s="165" t="inlineStr">
        <is>
          <t>se.meanpct.d_tt4g64aagree..spneed..3 over_30pct</t>
        </is>
      </c>
      <c r="AO70" s="22" t="inlineStr">
        <is>
          <t>b.meanpct.d_tt4g64aagree..spneed..(3 over_30pct-1 under_10pct)</t>
        </is>
      </c>
      <c r="AP70" s="165" t="inlineStr">
        <is>
          <t>se.meanpct.d_tt4g64aagree..spneed..(3 over_30pct-1 under_10pct)</t>
        </is>
      </c>
      <c r="AQ70" s="22" t="inlineStr">
        <is>
          <t>b.(meanpct.d_tt4g64aagree_isc1)-(meanpct.d_tt4g64aagree_isc2)</t>
        </is>
      </c>
      <c r="AR70" s="165" t="inlineStr">
        <is>
          <t>se.(meanpct.d_tt4g64aagree_isc1)-(meanpct.d_tt4g64aagree_isc2)</t>
        </is>
      </c>
      <c r="AS70" s="103" t="inlineStr">
        <is>
          <t>b.(meanpct.d_tt4g64aagree_isc3)-(meanpct.d_tt4g64aagree_isc2)</t>
        </is>
      </c>
      <c r="AT70" s="192" t="inlineStr">
        <is>
          <t>se.(meanpct.d_tt4g64aagree_isc3)-(meanpct.d_tt4g64aagree_isc2)</t>
        </is>
      </c>
    </row>
    <row customHeight="1" ht="13" r="71">
      <c r="A71" s="181" t="s">
        <v>307</v>
      </c>
      <c r="B71" s="160" t="n">
        <v>1</v>
      </c>
      <c r="C71" s="22">
        <v>76.4015242430834</v>
      </c>
      <c r="D71" s="165">
        <v>1.24255833742074</v>
      </c>
      <c r="E71" s="22">
        <v>89.0253330207413</v>
      </c>
      <c r="F71" s="165">
        <v>4.9770110757318</v>
      </c>
      <c r="G71" s="22">
        <v>78.2006900307507</v>
      </c>
      <c r="H71" s="165">
        <v>2.28542071574876</v>
      </c>
      <c r="I71" s="22">
        <v>74.3373672030254</v>
      </c>
      <c r="J71" s="165">
        <v>1.58585210560251</v>
      </c>
      <c r="K71" s="22">
        <v>-14.6879658177159</v>
      </c>
      <c r="L71" s="165">
        <v>5.27537761430889</v>
      </c>
      <c r="M71" s="22">
        <v>76.4799369160823</v>
      </c>
      <c r="N71" s="165">
        <v>1.50562716447438</v>
      </c>
      <c r="O71" s="22">
        <v>76.8885073952025</v>
      </c>
      <c r="P71" s="165">
        <v>2.12851425898824</v>
      </c>
      <c r="Q71" s="22">
        <v>0.408570479120215</v>
      </c>
      <c r="R71" s="165">
        <v>2.64410136053953</v>
      </c>
      <c r="S71" s="22">
        <v>77.1628028763462</v>
      </c>
      <c r="T71" s="165">
        <v>2.18193600843841</v>
      </c>
      <c r="U71" s="22">
        <v>77.4323558577349</v>
      </c>
      <c r="V71" s="165">
        <v>2.64101396442755</v>
      </c>
      <c r="W71" s="22">
        <v>74.7413308635931</v>
      </c>
      <c r="X71" s="165">
        <v>2.38817884621329</v>
      </c>
      <c r="Y71" s="22">
        <v>-2.42147201275309</v>
      </c>
      <c r="Z71" s="165">
        <v>3.2473009572707</v>
      </c>
      <c r="AA71" s="22">
        <v>76.7574144234887</v>
      </c>
      <c r="AB71" s="165">
        <v>4.34414244219332</v>
      </c>
      <c r="AC71" s="22">
        <v>77.3052082924991</v>
      </c>
      <c r="AD71" s="165">
        <v>1.54603504465975</v>
      </c>
      <c r="AE71" s="22">
        <v>74.5449633111759</v>
      </c>
      <c r="AF71" s="165">
        <v>2.68303425849422</v>
      </c>
      <c r="AG71" s="22">
        <v>-2.21245111231275</v>
      </c>
      <c r="AH71" s="165">
        <v>4.94623018231785</v>
      </c>
      <c r="AI71" s="22">
        <v>76.3374982238539</v>
      </c>
      <c r="AJ71" s="165">
        <v>2.76867410623637</v>
      </c>
      <c r="AK71" s="22">
        <v>76.017181461889</v>
      </c>
      <c r="AL71" s="165">
        <v>1.89508827860027</v>
      </c>
      <c r="AM71" s="22">
        <v>78.0788371438674</v>
      </c>
      <c r="AN71" s="165">
        <v>3.45607548268627</v>
      </c>
      <c r="AO71" s="22">
        <v>1.74133892001346</v>
      </c>
      <c r="AP71" s="165">
        <v>4.42494519652623</v>
      </c>
      <c r="AQ71" s="22">
        <v>11.1285890024568</v>
      </c>
      <c r="AR71" s="165">
        <v>1.83652667367048</v>
      </c>
      <c r="AS71" s="103"/>
      <c r="AT71" s="192"/>
    </row>
    <row customHeight="1" ht="13" r="72">
      <c r="A72" s="181" t="s">
        <v>311</v>
      </c>
      <c r="B72" s="160" t="n">
        <v>1</v>
      </c>
      <c r="C72" s="22">
        <v>84.8211291352892</v>
      </c>
      <c r="D72" s="165">
        <v>0.890763266006016</v>
      </c>
      <c r="E72" s="22">
        <v>88.3920101842336</v>
      </c>
      <c r="F72" s="165">
        <v>1.62532101840934</v>
      </c>
      <c r="G72" s="22">
        <v>85.8301049401996</v>
      </c>
      <c r="H72" s="165">
        <v>1.11802419105477</v>
      </c>
      <c r="I72" s="22">
        <v>79.535883642524</v>
      </c>
      <c r="J72" s="165">
        <v>2.48075670166347</v>
      </c>
      <c r="K72" s="22">
        <v>-8.85612654170963</v>
      </c>
      <c r="L72" s="165">
        <v>3.00241983099568</v>
      </c>
      <c r="M72" s="22">
        <v>84.8599858980317</v>
      </c>
      <c r="N72" s="165">
        <v>1.23764339855993</v>
      </c>
      <c r="O72" s="22">
        <v>85.682902258151</v>
      </c>
      <c r="P72" s="165">
        <v>1.38250900656269</v>
      </c>
      <c r="Q72" s="22">
        <v>0.822916360119365</v>
      </c>
      <c r="R72" s="165">
        <v>1.90056649445632</v>
      </c>
      <c r="S72" s="22">
        <v>87.1801786858703</v>
      </c>
      <c r="T72" s="165">
        <v>1.29133606233825</v>
      </c>
      <c r="U72" s="22">
        <v>84.6291943661288</v>
      </c>
      <c r="V72" s="165">
        <v>1.54525876549397</v>
      </c>
      <c r="W72" s="22">
        <v>83.1970739450414</v>
      </c>
      <c r="X72" s="165">
        <v>1.75651513307236</v>
      </c>
      <c r="Y72" s="22">
        <v>-3.98310474082895</v>
      </c>
      <c r="Z72" s="165">
        <v>2.25984988445181</v>
      </c>
      <c r="AA72" s="22">
        <v>91.4870015323123</v>
      </c>
      <c r="AB72" s="165">
        <v>2.92077315960388</v>
      </c>
      <c r="AC72" s="22">
        <v>86.2301425890945</v>
      </c>
      <c r="AD72" s="165">
        <v>1.33405716129744</v>
      </c>
      <c r="AE72" s="22">
        <v>83.6697899478509</v>
      </c>
      <c r="AF72" s="165">
        <v>1.41454206130207</v>
      </c>
      <c r="AG72" s="22">
        <v>-7.81721158446138</v>
      </c>
      <c r="AH72" s="165">
        <v>3.32533458763211</v>
      </c>
      <c r="AI72" s="22">
        <v>85.4561500810589</v>
      </c>
      <c r="AJ72" s="165">
        <v>1.45845262034449</v>
      </c>
      <c r="AK72" s="22">
        <v>84.307982684872</v>
      </c>
      <c r="AL72" s="165">
        <v>1.54206600649464</v>
      </c>
      <c r="AM72" s="22">
        <v>87.3998705614414</v>
      </c>
      <c r="AN72" s="165">
        <v>2.06982302215886</v>
      </c>
      <c r="AO72" s="22">
        <v>1.94372048038247</v>
      </c>
      <c r="AP72" s="165">
        <v>2.54203668408006</v>
      </c>
      <c r="AQ72" s="22">
        <v>13.5896819622716</v>
      </c>
      <c r="AR72" s="165">
        <v>1.35250708796393</v>
      </c>
      <c r="AS72" s="103"/>
      <c r="AT72" s="192"/>
    </row>
    <row customHeight="1" ht="13" r="73">
      <c r="A73" s="183" t="s">
        <v>313</v>
      </c>
      <c r="B73" s="160" t="n">
        <v>1</v>
      </c>
      <c r="C73" s="22">
        <v>80.3229906096606</v>
      </c>
      <c r="D73" s="165">
        <v>1.35074358543597</v>
      </c>
      <c r="E73" s="22">
        <v>86.0127776452384</v>
      </c>
      <c r="F73" s="165">
        <v>2.07585927194762</v>
      </c>
      <c r="G73" s="22">
        <v>82.4849308145134</v>
      </c>
      <c r="H73" s="165">
        <v>1.68594523464716</v>
      </c>
      <c r="I73" s="22">
        <v>73.1894858926178</v>
      </c>
      <c r="J73" s="165">
        <v>2.76366714731614</v>
      </c>
      <c r="K73" s="22">
        <v>-12.8232917526206</v>
      </c>
      <c r="L73" s="165">
        <v>3.50857477240227</v>
      </c>
      <c r="M73" s="22">
        <v>81.9492244900774</v>
      </c>
      <c r="N73" s="165">
        <v>1.38062225538492</v>
      </c>
      <c r="O73" s="22">
        <v>79.5032721118233</v>
      </c>
      <c r="P73" s="165">
        <v>2.58239714410397</v>
      </c>
      <c r="Q73" s="22">
        <v>-2.44595237825405</v>
      </c>
      <c r="R73" s="165">
        <v>2.93440912254152</v>
      </c>
      <c r="S73" s="22">
        <v>82.1471644734004</v>
      </c>
      <c r="T73" s="165">
        <v>2.09104847853469</v>
      </c>
      <c r="U73" s="22">
        <v>81.0524765783164</v>
      </c>
      <c r="V73" s="165">
        <v>1.99400983211781</v>
      </c>
      <c r="W73" s="22">
        <v>78.7982526156036</v>
      </c>
      <c r="X73" s="165">
        <v>2.63542658492669</v>
      </c>
      <c r="Y73" s="22">
        <v>-3.34891185779678</v>
      </c>
      <c r="Z73" s="165">
        <v>3.37385914009676</v>
      </c>
      <c r="AA73" s="22">
        <v>89.1239526220917</v>
      </c>
      <c r="AB73" s="165">
        <v>2.37849345659017</v>
      </c>
      <c r="AC73" s="22">
        <v>83.0676361784285</v>
      </c>
      <c r="AD73" s="165">
        <v>1.75392425256066</v>
      </c>
      <c r="AE73" s="22">
        <v>77.3571946504514</v>
      </c>
      <c r="AF73" s="165">
        <v>2.0748254574652</v>
      </c>
      <c r="AG73" s="22">
        <v>-11.7667579716403</v>
      </c>
      <c r="AH73" s="165">
        <v>3.28278291655268</v>
      </c>
      <c r="AI73" s="22">
        <v>82.4526381428147</v>
      </c>
      <c r="AJ73" s="165">
        <v>1.98550932933844</v>
      </c>
      <c r="AK73" s="22">
        <v>80.486542152871</v>
      </c>
      <c r="AL73" s="165">
        <v>1.97449335289852</v>
      </c>
      <c r="AM73" s="22">
        <v>78.6917801790436</v>
      </c>
      <c r="AN73" s="165">
        <v>3.4834205942913</v>
      </c>
      <c r="AO73" s="22">
        <v>-3.76085796377112</v>
      </c>
      <c r="AP73" s="165">
        <v>4.15643536106714</v>
      </c>
      <c r="AQ73" s="22">
        <v>17.6287715715994</v>
      </c>
      <c r="AR73" s="165">
        <v>1.93573760429083</v>
      </c>
      <c r="AS73" s="103"/>
      <c r="AT73" s="192"/>
    </row>
    <row customHeight="1" ht="13" r="74">
      <c r="A74" s="181" t="s">
        <v>314</v>
      </c>
      <c r="B74" s="160" t="n">
        <v>1</v>
      </c>
      <c r="C74" s="22">
        <v>76.9968735355619</v>
      </c>
      <c r="D74" s="165">
        <v>1.24642024023837</v>
      </c>
      <c r="E74" s="22">
        <v>84.7553022487446</v>
      </c>
      <c r="F74" s="165">
        <v>2.43718189730314</v>
      </c>
      <c r="G74" s="22">
        <v>78.7220320003877</v>
      </c>
      <c r="H74" s="165">
        <v>2.20567478957951</v>
      </c>
      <c r="I74" s="22">
        <v>71.6305332475374</v>
      </c>
      <c r="J74" s="165">
        <v>2.37886236447597</v>
      </c>
      <c r="K74" s="22">
        <v>-13.1247690012073</v>
      </c>
      <c r="L74" s="165">
        <v>3.56699048817747</v>
      </c>
      <c r="M74" s="22">
        <v>81.2006154241124</v>
      </c>
      <c r="N74" s="165">
        <v>1.32495403366759</v>
      </c>
      <c r="O74" s="22">
        <v>65.3234860866362</v>
      </c>
      <c r="P74" s="165">
        <v>3.23846053469969</v>
      </c>
      <c r="Q74" s="22">
        <v>-15.8771293374763</v>
      </c>
      <c r="R74" s="165">
        <v>3.60260053368446</v>
      </c>
      <c r="S74" s="22">
        <v>74.8011997576442</v>
      </c>
      <c r="T74" s="165">
        <v>2.05974391504019</v>
      </c>
      <c r="U74" s="22">
        <v>76.2407402516691</v>
      </c>
      <c r="V74" s="165">
        <v>3.27228203955547</v>
      </c>
      <c r="W74" s="22">
        <v>82.1065419900727</v>
      </c>
      <c r="X74" s="165">
        <v>2.08299788879577</v>
      </c>
      <c r="Y74" s="22">
        <v>7.30534223242844</v>
      </c>
      <c r="Z74" s="165">
        <v>3.14439866499648</v>
      </c>
      <c r="AA74" s="22">
        <v>77.5759690269521</v>
      </c>
      <c r="AB74" s="165">
        <v>2.0716063682717</v>
      </c>
      <c r="AC74" s="22">
        <v>78.8180282466613</v>
      </c>
      <c r="AD74" s="165">
        <v>2.33915108052517</v>
      </c>
      <c r="AE74" s="22">
        <v>73.2131972246016</v>
      </c>
      <c r="AF74" s="165">
        <v>4.6504431497258</v>
      </c>
      <c r="AG74" s="22">
        <v>-4.36277180235055</v>
      </c>
      <c r="AH74" s="165">
        <v>5.47533810896318</v>
      </c>
      <c r="AI74" s="22">
        <v>77.2411973135399</v>
      </c>
      <c r="AJ74" s="165">
        <v>1.56405170741181</v>
      </c>
      <c r="AK74" s="22">
        <v>76.798567943639</v>
      </c>
      <c r="AL74" s="165">
        <v>2.61611073906139</v>
      </c>
      <c r="AM74" s="22">
        <v>76.7527278620466</v>
      </c>
      <c r="AN74" s="165">
        <v>6.19768903109414</v>
      </c>
      <c r="AO74" s="22">
        <v>-0.488469451493287</v>
      </c>
      <c r="AP74" s="165">
        <v>6.6881043703489</v>
      </c>
      <c r="AQ74" s="22">
        <v>0.29475006202378</v>
      </c>
      <c r="AR74" s="165">
        <v>1.61620346753835</v>
      </c>
      <c r="AS74" s="103"/>
      <c r="AT74" s="192"/>
    </row>
    <row customHeight="1" ht="13" r="75">
      <c r="A75" s="181" t="s">
        <v>325</v>
      </c>
      <c r="B75" s="160" t="n">
        <v>1</v>
      </c>
      <c r="C75" s="22">
        <v>87.2724837071846</v>
      </c>
      <c r="D75" s="165">
        <v>1.3282104472304</v>
      </c>
      <c r="E75" s="22">
        <v>92.7051688099418</v>
      </c>
      <c r="F75" s="165">
        <v>1.69422495312892</v>
      </c>
      <c r="G75" s="22">
        <v>85.0917203343108</v>
      </c>
      <c r="H75" s="165">
        <v>1.87346252539629</v>
      </c>
      <c r="I75" s="22">
        <v>85.2594937863879</v>
      </c>
      <c r="J75" s="165">
        <v>3.81726779191494</v>
      </c>
      <c r="K75" s="22">
        <v>-7.4456750235539</v>
      </c>
      <c r="L75" s="165">
        <v>3.92222878624496</v>
      </c>
      <c r="M75" s="22">
        <v>88.5353454986338</v>
      </c>
      <c r="N75" s="165">
        <v>1.40861429698722</v>
      </c>
      <c r="O75" s="22">
        <v>78.8396616614581</v>
      </c>
      <c r="P75" s="165">
        <v>4.69712442093088</v>
      </c>
      <c r="Q75" s="22">
        <v>-9.69568383717572</v>
      </c>
      <c r="R75" s="165">
        <v>4.93021783560066</v>
      </c>
      <c r="S75" s="22">
        <v>86.5535998848118</v>
      </c>
      <c r="T75" s="165">
        <v>2.18995042992689</v>
      </c>
      <c r="U75" s="22">
        <v>87.5227392246693</v>
      </c>
      <c r="V75" s="165">
        <v>2.57960518395872</v>
      </c>
      <c r="W75" s="22">
        <v>87.7355187706464</v>
      </c>
      <c r="X75" s="165">
        <v>2.13875627209194</v>
      </c>
      <c r="Y75" s="22">
        <v>1.18191888583461</v>
      </c>
      <c r="Z75" s="165">
        <v>3.10069937164819</v>
      </c>
      <c r="AA75" s="22">
        <v>89.612086347345</v>
      </c>
      <c r="AB75" s="165">
        <v>2.40592931462889</v>
      </c>
      <c r="AC75" s="22">
        <v>88.3064924782343</v>
      </c>
      <c r="AD75" s="165">
        <v>1.89442195904824</v>
      </c>
      <c r="AE75" s="22">
        <v>82.236669856423</v>
      </c>
      <c r="AF75" s="165">
        <v>3.21728623385723</v>
      </c>
      <c r="AG75" s="22">
        <v>-7.37541649092203</v>
      </c>
      <c r="AH75" s="165">
        <v>3.86631198802108</v>
      </c>
      <c r="AI75" s="22">
        <v>91.3952459906998</v>
      </c>
      <c r="AJ75" s="165">
        <v>1.34965091994915</v>
      </c>
      <c r="AK75" s="22">
        <v>84.093425419799</v>
      </c>
      <c r="AL75" s="165">
        <v>2.49801774956962</v>
      </c>
      <c r="AM75" s="22">
        <v>86.298959416378</v>
      </c>
      <c r="AN75" s="165">
        <v>3.41819821633056</v>
      </c>
      <c r="AO75" s="22">
        <v>-5.09628657432175</v>
      </c>
      <c r="AP75" s="165">
        <v>3.59023551617094</v>
      </c>
      <c r="AQ75" s="22">
        <v>12.3550868359158</v>
      </c>
      <c r="AR75" s="165">
        <v>2.05177786525337</v>
      </c>
      <c r="AS75" s="103"/>
      <c r="AT75" s="192"/>
    </row>
    <row customHeight="1" ht="13" r="76">
      <c r="A76" s="181" t="s">
        <v>330</v>
      </c>
      <c r="B76" s="160" t="n">
        <v>1</v>
      </c>
      <c r="C76" s="22">
        <v>84.2577014336075</v>
      </c>
      <c r="D76" s="165">
        <v>0.961327961947872</v>
      </c>
      <c r="E76" s="22" t="inlineStr">
        <is>
          <t>c</t>
        </is>
      </c>
      <c r="F76" s="165" t="inlineStr">
        <is>
          <t>c</t>
        </is>
      </c>
      <c r="G76" s="22">
        <v>86.3749324409424</v>
      </c>
      <c r="H76" s="165">
        <v>1.61009814231987</v>
      </c>
      <c r="I76" s="22">
        <v>82.6150865808188</v>
      </c>
      <c r="J76" s="165">
        <v>1.35663990078287</v>
      </c>
      <c r="K76" s="22" t="inlineStr">
        <is>
          <t>c</t>
        </is>
      </c>
      <c r="L76" s="165" t="inlineStr">
        <is>
          <t>c</t>
        </is>
      </c>
      <c r="M76" s="22">
        <v>84.5650709904102</v>
      </c>
      <c r="N76" s="165">
        <v>0.974313648371073</v>
      </c>
      <c r="O76" s="22" t="inlineStr">
        <is>
          <t>c</t>
        </is>
      </c>
      <c r="P76" s="165" t="inlineStr">
        <is>
          <t>c</t>
        </is>
      </c>
      <c r="Q76" s="22" t="inlineStr">
        <is>
          <t>c</t>
        </is>
      </c>
      <c r="R76" s="165" t="inlineStr">
        <is>
          <t>c</t>
        </is>
      </c>
      <c r="S76" s="22">
        <v>84.3472061132539</v>
      </c>
      <c r="T76" s="165">
        <v>1.04659689378893</v>
      </c>
      <c r="U76" s="22">
        <v>83.2791609741602</v>
      </c>
      <c r="V76" s="165">
        <v>2.78697353220906</v>
      </c>
      <c r="W76" s="22" t="inlineStr">
        <is>
          <t>c</t>
        </is>
      </c>
      <c r="X76" s="165" t="inlineStr">
        <is>
          <t>c</t>
        </is>
      </c>
      <c r="Y76" s="22" t="inlineStr">
        <is>
          <t>c</t>
        </is>
      </c>
      <c r="Z76" s="165" t="inlineStr">
        <is>
          <t>c</t>
        </is>
      </c>
      <c r="AA76" s="22">
        <v>86.7632313774872</v>
      </c>
      <c r="AB76" s="165">
        <v>1.16674327455156</v>
      </c>
      <c r="AC76" s="22">
        <v>81.9075170982368</v>
      </c>
      <c r="AD76" s="165">
        <v>1.59961771836426</v>
      </c>
      <c r="AE76" s="22" t="inlineStr">
        <is>
          <t>a</t>
        </is>
      </c>
      <c r="AF76" s="165" t="inlineStr">
        <is>
          <t>a</t>
        </is>
      </c>
      <c r="AG76" s="22" t="inlineStr">
        <is>
          <t>a</t>
        </is>
      </c>
      <c r="AH76" s="165" t="inlineStr">
        <is>
          <t>a</t>
        </is>
      </c>
      <c r="AI76" s="22">
        <v>84.8806227505378</v>
      </c>
      <c r="AJ76" s="165">
        <v>1.23291889681197</v>
      </c>
      <c r="AK76" s="22">
        <v>82.7231085872786</v>
      </c>
      <c r="AL76" s="165">
        <v>1.78522295026618</v>
      </c>
      <c r="AM76" s="22" t="inlineStr">
        <is>
          <t>c</t>
        </is>
      </c>
      <c r="AN76" s="165" t="inlineStr">
        <is>
          <t>c</t>
        </is>
      </c>
      <c r="AO76" s="22" t="inlineStr">
        <is>
          <t>c</t>
        </is>
      </c>
      <c r="AP76" s="165" t="inlineStr">
        <is>
          <t>c</t>
        </is>
      </c>
      <c r="AQ76" s="22">
        <v>10.2152299355556</v>
      </c>
      <c r="AR76" s="165">
        <v>1.5471233543419</v>
      </c>
      <c r="AS76" s="103"/>
      <c r="AT76" s="192"/>
    </row>
    <row customHeight="1" ht="13" r="77">
      <c r="A77" s="181" t="s">
        <v>332</v>
      </c>
      <c r="B77" s="160" t="n">
        <v>1</v>
      </c>
      <c r="C77" s="22">
        <v>83.9794183007239</v>
      </c>
      <c r="D77" s="165">
        <v>1.09407495142532</v>
      </c>
      <c r="E77" s="22">
        <v>92.8939009949782</v>
      </c>
      <c r="F77" s="165">
        <v>4.1610122892068</v>
      </c>
      <c r="G77" s="22">
        <v>88.1008639520299</v>
      </c>
      <c r="H77" s="165">
        <v>2.96270166304733</v>
      </c>
      <c r="I77" s="22">
        <v>83.3375440500647</v>
      </c>
      <c r="J77" s="165">
        <v>1.21055103573291</v>
      </c>
      <c r="K77" s="22">
        <v>-9.55635694491345</v>
      </c>
      <c r="L77" s="165">
        <v>4.26468632414072</v>
      </c>
      <c r="M77" s="22">
        <v>84.4223676065697</v>
      </c>
      <c r="N77" s="165">
        <v>1.08587110191559</v>
      </c>
      <c r="O77" s="22" t="inlineStr">
        <is>
          <t>a</t>
        </is>
      </c>
      <c r="P77" s="165" t="inlineStr">
        <is>
          <t>a</t>
        </is>
      </c>
      <c r="Q77" s="22" t="inlineStr">
        <is>
          <t>a</t>
        </is>
      </c>
      <c r="R77" s="165" t="inlineStr">
        <is>
          <t>a</t>
        </is>
      </c>
      <c r="S77" s="22">
        <v>84.571031147982</v>
      </c>
      <c r="T77" s="165">
        <v>1.3390913686023</v>
      </c>
      <c r="U77" s="22">
        <v>84.0456888280704</v>
      </c>
      <c r="V77" s="165">
        <v>2.41054367198926</v>
      </c>
      <c r="W77" s="22">
        <v>84.6061516840048</v>
      </c>
      <c r="X77" s="165">
        <v>6.17470093194519</v>
      </c>
      <c r="Y77" s="22">
        <v>0.0351205360227596</v>
      </c>
      <c r="Z77" s="165">
        <v>6.39378804203409</v>
      </c>
      <c r="AA77" s="22">
        <v>86.2572912647814</v>
      </c>
      <c r="AB77" s="165">
        <v>1.52453049018562</v>
      </c>
      <c r="AC77" s="22">
        <v>81.8729475589613</v>
      </c>
      <c r="AD77" s="165">
        <v>1.75411741579818</v>
      </c>
      <c r="AE77" s="22" t="inlineStr">
        <is>
          <t>c</t>
        </is>
      </c>
      <c r="AF77" s="165" t="inlineStr">
        <is>
          <t>c</t>
        </is>
      </c>
      <c r="AG77" s="22" t="inlineStr">
        <is>
          <t>c</t>
        </is>
      </c>
      <c r="AH77" s="165" t="inlineStr">
        <is>
          <t>c</t>
        </is>
      </c>
      <c r="AI77" s="22">
        <v>84.6933764642748</v>
      </c>
      <c r="AJ77" s="165">
        <v>1.14752325235998</v>
      </c>
      <c r="AK77" s="22" t="inlineStr">
        <is>
          <t>c</t>
        </is>
      </c>
      <c r="AL77" s="165" t="inlineStr">
        <is>
          <t>c</t>
        </is>
      </c>
      <c r="AM77" s="22" t="inlineStr">
        <is>
          <t>c</t>
        </is>
      </c>
      <c r="AN77" s="165" t="inlineStr">
        <is>
          <t>c</t>
        </is>
      </c>
      <c r="AO77" s="22" t="inlineStr">
        <is>
          <t>c</t>
        </is>
      </c>
      <c r="AP77" s="165" t="inlineStr">
        <is>
          <t>c</t>
        </is>
      </c>
      <c r="AQ77" s="22">
        <v>4.31744630333905</v>
      </c>
      <c r="AR77" s="165">
        <v>1.59973721943529</v>
      </c>
      <c r="AS77" s="103"/>
      <c r="AT77" s="192"/>
    </row>
    <row customHeight="1" ht="13" r="78">
      <c r="A78" s="181" t="s">
        <v>338</v>
      </c>
      <c r="B78" s="160" t="n">
        <v>1</v>
      </c>
      <c r="C78" s="22">
        <v>81.5304019876636</v>
      </c>
      <c r="D78" s="165">
        <v>0.954372303691347</v>
      </c>
      <c r="E78" s="22">
        <v>80.2765100238984</v>
      </c>
      <c r="F78" s="165">
        <v>1.50361894945012</v>
      </c>
      <c r="G78" s="22">
        <v>84.1038975701272</v>
      </c>
      <c r="H78" s="165">
        <v>2.06148068185837</v>
      </c>
      <c r="I78" s="22">
        <v>81.3245937074977</v>
      </c>
      <c r="J78" s="165">
        <v>1.57319391282015</v>
      </c>
      <c r="K78" s="22">
        <v>1.04808368359934</v>
      </c>
      <c r="L78" s="165">
        <v>2.23869187932094</v>
      </c>
      <c r="M78" s="22">
        <v>82.1125195061452</v>
      </c>
      <c r="N78" s="165">
        <v>1.03877887653068</v>
      </c>
      <c r="O78" s="22">
        <v>79.7225321181446</v>
      </c>
      <c r="P78" s="165">
        <v>2.76889607697976</v>
      </c>
      <c r="Q78" s="22">
        <v>-2.38998738800062</v>
      </c>
      <c r="R78" s="165">
        <v>3.03679383256537</v>
      </c>
      <c r="S78" s="22">
        <v>81.5549110372852</v>
      </c>
      <c r="T78" s="165">
        <v>1.47905309716824</v>
      </c>
      <c r="U78" s="22">
        <v>84.1751902950952</v>
      </c>
      <c r="V78" s="165">
        <v>1.86496682825075</v>
      </c>
      <c r="W78" s="22">
        <v>80.574304926764</v>
      </c>
      <c r="X78" s="165">
        <v>1.96551053856133</v>
      </c>
      <c r="Y78" s="22">
        <v>-0.980606110521208</v>
      </c>
      <c r="Z78" s="165">
        <v>2.53669081428078</v>
      </c>
      <c r="AA78" s="22">
        <v>85.5115686433904</v>
      </c>
      <c r="AB78" s="165">
        <v>2.1176628887091</v>
      </c>
      <c r="AC78" s="22">
        <v>81.3293085012853</v>
      </c>
      <c r="AD78" s="165">
        <v>1.97334235436815</v>
      </c>
      <c r="AE78" s="22">
        <v>79.7120307582388</v>
      </c>
      <c r="AF78" s="165">
        <v>1.64014942381662</v>
      </c>
      <c r="AG78" s="22">
        <v>-5.79953788515166</v>
      </c>
      <c r="AH78" s="165">
        <v>2.89362016082289</v>
      </c>
      <c r="AI78" s="22">
        <v>81.9647357297182</v>
      </c>
      <c r="AJ78" s="165">
        <v>0.988300872668322</v>
      </c>
      <c r="AK78" s="22">
        <v>80.2297317646802</v>
      </c>
      <c r="AL78" s="165">
        <v>5.37942276618649</v>
      </c>
      <c r="AM78" s="22" t="inlineStr">
        <is>
          <t>c</t>
        </is>
      </c>
      <c r="AN78" s="165" t="inlineStr">
        <is>
          <t>c</t>
        </is>
      </c>
      <c r="AO78" s="22" t="inlineStr">
        <is>
          <t>c</t>
        </is>
      </c>
      <c r="AP78" s="165" t="inlineStr">
        <is>
          <t>c</t>
        </is>
      </c>
      <c r="AQ78" s="22">
        <v>1.55390663377216</v>
      </c>
      <c r="AR78" s="165">
        <v>1.47272319438711</v>
      </c>
      <c r="AS78" s="103"/>
      <c r="AT78" s="192"/>
    </row>
    <row customHeight="1" ht="13" r="79">
      <c r="A79" s="181" t="s">
        <v>343</v>
      </c>
      <c r="B79" s="160" t="n">
        <v>1</v>
      </c>
      <c r="C79" s="22">
        <v>88.4782917153418</v>
      </c>
      <c r="D79" s="165">
        <v>0.791904490609759</v>
      </c>
      <c r="E79" s="22">
        <v>90.4358923761806</v>
      </c>
      <c r="F79" s="165">
        <v>1.79659361571083</v>
      </c>
      <c r="G79" s="22">
        <v>90.7412782773977</v>
      </c>
      <c r="H79" s="165">
        <v>2.04385153277137</v>
      </c>
      <c r="I79" s="22">
        <v>87.2317157921945</v>
      </c>
      <c r="J79" s="165">
        <v>1.1153312834418</v>
      </c>
      <c r="K79" s="22">
        <v>-3.20417658398604</v>
      </c>
      <c r="L79" s="165">
        <v>2.20066602260136</v>
      </c>
      <c r="M79" s="22">
        <v>89.021405728701</v>
      </c>
      <c r="N79" s="165">
        <v>0.8389345762833</v>
      </c>
      <c r="O79" s="22">
        <v>85.6572259258472</v>
      </c>
      <c r="P79" s="165">
        <v>1.97829850097741</v>
      </c>
      <c r="Q79" s="22">
        <v>-3.36417980285378</v>
      </c>
      <c r="R79" s="165">
        <v>2.14794378771324</v>
      </c>
      <c r="S79" s="22">
        <v>88.8374204802575</v>
      </c>
      <c r="T79" s="165">
        <v>0.943118790405373</v>
      </c>
      <c r="U79" s="22">
        <v>88.514443890325</v>
      </c>
      <c r="V79" s="165">
        <v>1.86447568704851</v>
      </c>
      <c r="W79" s="22">
        <v>86.429264077021</v>
      </c>
      <c r="X79" s="165">
        <v>3.312183260015</v>
      </c>
      <c r="Y79" s="22">
        <v>-2.40815640323645</v>
      </c>
      <c r="Z79" s="165">
        <v>3.45893853356097</v>
      </c>
      <c r="AA79" s="22">
        <v>88.5273912948173</v>
      </c>
      <c r="AB79" s="165">
        <v>1.03987594434065</v>
      </c>
      <c r="AC79" s="22">
        <v>88.7780656261315</v>
      </c>
      <c r="AD79" s="165">
        <v>2.09572079699577</v>
      </c>
      <c r="AE79" s="22">
        <v>90.069656347635</v>
      </c>
      <c r="AF79" s="165">
        <v>1.79750160620371</v>
      </c>
      <c r="AG79" s="22">
        <v>1.54226505281768</v>
      </c>
      <c r="AH79" s="165">
        <v>2.16919969149434</v>
      </c>
      <c r="AI79" s="22">
        <v>88.9072152718611</v>
      </c>
      <c r="AJ79" s="165">
        <v>0.866867740210518</v>
      </c>
      <c r="AK79" s="22" t="inlineStr">
        <is>
          <t>c</t>
        </is>
      </c>
      <c r="AL79" s="165" t="inlineStr">
        <is>
          <t>c</t>
        </is>
      </c>
      <c r="AM79" s="22" t="inlineStr">
        <is>
          <t>c</t>
        </is>
      </c>
      <c r="AN79" s="165" t="inlineStr">
        <is>
          <t>c</t>
        </is>
      </c>
      <c r="AO79" s="22" t="inlineStr">
        <is>
          <t>c</t>
        </is>
      </c>
      <c r="AP79" s="165" t="inlineStr">
        <is>
          <t>c</t>
        </is>
      </c>
      <c r="AQ79" s="22">
        <v>3.41762871584983</v>
      </c>
      <c r="AR79" s="165">
        <v>1.20640281068028</v>
      </c>
      <c r="AS79" s="103"/>
      <c r="AT79" s="192"/>
    </row>
    <row customHeight="1" ht="13" r="80">
      <c r="A80" s="181" t="s">
        <v>348</v>
      </c>
      <c r="B80" s="160" t="n">
        <v>1</v>
      </c>
      <c r="C80" s="22">
        <v>87.0099921138946</v>
      </c>
      <c r="D80" s="165">
        <v>0.662642808764887</v>
      </c>
      <c r="E80" s="22">
        <v>89.5756150301005</v>
      </c>
      <c r="F80" s="165">
        <v>1.20715703702281</v>
      </c>
      <c r="G80" s="22">
        <v>86.9600274917234</v>
      </c>
      <c r="H80" s="165">
        <v>1.00187378039788</v>
      </c>
      <c r="I80" s="22">
        <v>84.4003888520718</v>
      </c>
      <c r="J80" s="165">
        <v>2.02347810363587</v>
      </c>
      <c r="K80" s="22">
        <v>-5.17522617802871</v>
      </c>
      <c r="L80" s="165">
        <v>2.12962033375091</v>
      </c>
      <c r="M80" s="22">
        <v>87.3588803744366</v>
      </c>
      <c r="N80" s="165">
        <v>0.717217192095805</v>
      </c>
      <c r="O80" s="22" t="inlineStr">
        <is>
          <t>c</t>
        </is>
      </c>
      <c r="P80" s="165" t="inlineStr">
        <is>
          <t>c</t>
        </is>
      </c>
      <c r="Q80" s="22" t="inlineStr">
        <is>
          <t>c</t>
        </is>
      </c>
      <c r="R80" s="165" t="inlineStr">
        <is>
          <t>c</t>
        </is>
      </c>
      <c r="S80" s="22">
        <v>86.8655659452632</v>
      </c>
      <c r="T80" s="165">
        <v>0.960094604629196</v>
      </c>
      <c r="U80" s="22">
        <v>88.4828468812528</v>
      </c>
      <c r="V80" s="165">
        <v>1.22141876815102</v>
      </c>
      <c r="W80" s="22">
        <v>86.9710897572646</v>
      </c>
      <c r="X80" s="165">
        <v>3.02808657663755</v>
      </c>
      <c r="Y80" s="22">
        <v>0.105523812001451</v>
      </c>
      <c r="Z80" s="165">
        <v>3.11726340341649</v>
      </c>
      <c r="AA80" s="22">
        <v>87.0440272072177</v>
      </c>
      <c r="AB80" s="165">
        <v>3.98136585387042</v>
      </c>
      <c r="AC80" s="22">
        <v>87.7780002228088</v>
      </c>
      <c r="AD80" s="165">
        <v>0.760136925209793</v>
      </c>
      <c r="AE80" s="22">
        <v>85.003782493064</v>
      </c>
      <c r="AF80" s="165">
        <v>3.12412244818871</v>
      </c>
      <c r="AG80" s="22">
        <v>-2.04024471415373</v>
      </c>
      <c r="AH80" s="165">
        <v>4.95853876675444</v>
      </c>
      <c r="AI80" s="22">
        <v>86.9905397768687</v>
      </c>
      <c r="AJ80" s="165">
        <v>0.888122365947333</v>
      </c>
      <c r="AK80" s="22">
        <v>87.5855006542284</v>
      </c>
      <c r="AL80" s="165">
        <v>1.25984556409776</v>
      </c>
      <c r="AM80" s="22" t="inlineStr">
        <is>
          <t>c</t>
        </is>
      </c>
      <c r="AN80" s="165" t="inlineStr">
        <is>
          <t>c</t>
        </is>
      </c>
      <c r="AO80" s="22" t="inlineStr">
        <is>
          <t>c</t>
        </is>
      </c>
      <c r="AP80" s="165" t="inlineStr">
        <is>
          <t>c</t>
        </is>
      </c>
      <c r="AQ80" s="22">
        <v>1.1396216876133</v>
      </c>
      <c r="AR80" s="165">
        <v>1.08212949819513</v>
      </c>
      <c r="AS80" s="103"/>
      <c r="AT80" s="192"/>
    </row>
    <row customHeight="1" ht="13" r="81">
      <c r="A81" s="181" t="s">
        <v>350</v>
      </c>
      <c r="B81" s="160" t="n">
        <v>1</v>
      </c>
      <c r="C81" s="22">
        <v>83.5299063429133</v>
      </c>
      <c r="D81" s="165">
        <v>1.14627380829995</v>
      </c>
      <c r="E81" s="22">
        <v>91.9237792336458</v>
      </c>
      <c r="F81" s="165">
        <v>1.54116675692446</v>
      </c>
      <c r="G81" s="22">
        <v>85.0345946450082</v>
      </c>
      <c r="H81" s="165">
        <v>1.38777304097141</v>
      </c>
      <c r="I81" s="22">
        <v>78.0706220068776</v>
      </c>
      <c r="J81" s="165">
        <v>2.34664136084823</v>
      </c>
      <c r="K81" s="22">
        <v>-13.8531572267682</v>
      </c>
      <c r="L81" s="165">
        <v>2.86216501442039</v>
      </c>
      <c r="M81" s="22">
        <v>88.3582007991493</v>
      </c>
      <c r="N81" s="165">
        <v>0.899426775281212</v>
      </c>
      <c r="O81" s="22">
        <v>67.9216601786347</v>
      </c>
      <c r="P81" s="165">
        <v>3.01654628289479</v>
      </c>
      <c r="Q81" s="22">
        <v>-20.4365406205146</v>
      </c>
      <c r="R81" s="165">
        <v>2.78004740452405</v>
      </c>
      <c r="S81" s="22">
        <v>82.2181889942271</v>
      </c>
      <c r="T81" s="165">
        <v>1.57315927849122</v>
      </c>
      <c r="U81" s="22">
        <v>84.5734839575737</v>
      </c>
      <c r="V81" s="165">
        <v>2.224168777626</v>
      </c>
      <c r="W81" s="22">
        <v>86.5413090369429</v>
      </c>
      <c r="X81" s="165">
        <v>2.45870217539558</v>
      </c>
      <c r="Y81" s="22">
        <v>4.32312004271581</v>
      </c>
      <c r="Z81" s="165">
        <v>2.75319226944925</v>
      </c>
      <c r="AA81" s="22">
        <v>82.9791559358291</v>
      </c>
      <c r="AB81" s="165">
        <v>4.13918362225087</v>
      </c>
      <c r="AC81" s="22">
        <v>83.040060623994</v>
      </c>
      <c r="AD81" s="165">
        <v>1.33176568988343</v>
      </c>
      <c r="AE81" s="22">
        <v>86.2940163046308</v>
      </c>
      <c r="AF81" s="165">
        <v>2.05892752013745</v>
      </c>
      <c r="AG81" s="22">
        <v>3.31486036880166</v>
      </c>
      <c r="AH81" s="165">
        <v>3.95709534063419</v>
      </c>
      <c r="AI81" s="22">
        <v>82.1914460243783</v>
      </c>
      <c r="AJ81" s="165">
        <v>1.52985406665949</v>
      </c>
      <c r="AK81" s="22">
        <v>85.9642767018587</v>
      </c>
      <c r="AL81" s="165">
        <v>1.74964643102008</v>
      </c>
      <c r="AM81" s="22">
        <v>84.1557723194101</v>
      </c>
      <c r="AN81" s="165">
        <v>3.09259337259561</v>
      </c>
      <c r="AO81" s="22">
        <v>1.9643262950318</v>
      </c>
      <c r="AP81" s="165">
        <v>3.57836384961467</v>
      </c>
      <c r="AQ81" s="22">
        <v>6.16619950434287</v>
      </c>
      <c r="AR81" s="165">
        <v>1.57370297608481</v>
      </c>
      <c r="AS81" s="103"/>
      <c r="AT81" s="192"/>
    </row>
    <row customHeight="1" ht="13" r="82">
      <c r="A82" s="181" t="s">
        <v>352</v>
      </c>
      <c r="B82" s="160" t="n">
        <v>1</v>
      </c>
      <c r="C82" s="22">
        <v>80.7388740428085</v>
      </c>
      <c r="D82" s="165">
        <v>1.08077930287621</v>
      </c>
      <c r="E82" s="22">
        <v>86.4775505485518</v>
      </c>
      <c r="F82" s="165">
        <v>2.77970233179184</v>
      </c>
      <c r="G82" s="22">
        <v>81.6363583668585</v>
      </c>
      <c r="H82" s="165">
        <v>2.283045044721</v>
      </c>
      <c r="I82" s="22">
        <v>79.6257765260341</v>
      </c>
      <c r="J82" s="165">
        <v>1.26033050914084</v>
      </c>
      <c r="K82" s="22">
        <v>-6.85177402251776</v>
      </c>
      <c r="L82" s="165">
        <v>2.96546268166364</v>
      </c>
      <c r="M82" s="22">
        <v>81.8392157071684</v>
      </c>
      <c r="N82" s="165">
        <v>1.08278269719206</v>
      </c>
      <c r="O82" s="22">
        <v>73.7852007257382</v>
      </c>
      <c r="P82" s="165">
        <v>4.93978523242725</v>
      </c>
      <c r="Q82" s="22">
        <v>-8.05401498143021</v>
      </c>
      <c r="R82" s="165">
        <v>5.16096023010091</v>
      </c>
      <c r="S82" s="22">
        <v>81.7416114847221</v>
      </c>
      <c r="T82" s="165">
        <v>1.42875781154014</v>
      </c>
      <c r="U82" s="22">
        <v>84.5548486914874</v>
      </c>
      <c r="V82" s="165">
        <v>1.85969473556985</v>
      </c>
      <c r="W82" s="22">
        <v>76.0614341750672</v>
      </c>
      <c r="X82" s="165">
        <v>2.44491225988137</v>
      </c>
      <c r="Y82" s="22">
        <v>-5.68017730965492</v>
      </c>
      <c r="Z82" s="165">
        <v>2.80166370500609</v>
      </c>
      <c r="AA82" s="22">
        <v>83.4783115731065</v>
      </c>
      <c r="AB82" s="165">
        <v>1.71114494432457</v>
      </c>
      <c r="AC82" s="22">
        <v>80.135875865728</v>
      </c>
      <c r="AD82" s="165">
        <v>1.50841884507743</v>
      </c>
      <c r="AE82" s="22">
        <v>78.5476725338643</v>
      </c>
      <c r="AF82" s="165">
        <v>2.87075444967581</v>
      </c>
      <c r="AG82" s="22">
        <v>-4.93063903924218</v>
      </c>
      <c r="AH82" s="165">
        <v>3.35061677572951</v>
      </c>
      <c r="AI82" s="22">
        <v>81.3761649713034</v>
      </c>
      <c r="AJ82" s="165">
        <v>1.04969503957647</v>
      </c>
      <c r="AK82" s="22">
        <v>77.7238932258757</v>
      </c>
      <c r="AL82" s="165">
        <v>5.59856187388153</v>
      </c>
      <c r="AM82" s="22" t="inlineStr">
        <is>
          <t>c</t>
        </is>
      </c>
      <c r="AN82" s="165" t="inlineStr">
        <is>
          <t>c</t>
        </is>
      </c>
      <c r="AO82" s="22" t="inlineStr">
        <is>
          <t>c</t>
        </is>
      </c>
      <c r="AP82" s="165" t="inlineStr">
        <is>
          <t>c</t>
        </is>
      </c>
      <c r="AQ82" s="22">
        <v>0.757363188909352</v>
      </c>
      <c r="AR82" s="165">
        <v>1.49654883154778</v>
      </c>
      <c r="AS82" s="103"/>
      <c r="AT82" s="192"/>
    </row>
    <row customHeight="1" ht="13" r="83">
      <c r="A83" s="181" t="s">
        <v>353</v>
      </c>
      <c r="B83" s="160" t="n">
        <v>1</v>
      </c>
      <c r="C83" s="22">
        <v>74.8222042815462</v>
      </c>
      <c r="D83" s="165">
        <v>1.7146378401043</v>
      </c>
      <c r="E83" s="22" t="inlineStr">
        <is>
          <t>c</t>
        </is>
      </c>
      <c r="F83" s="165" t="inlineStr">
        <is>
          <t>c</t>
        </is>
      </c>
      <c r="G83" s="22">
        <v>76.8688625991705</v>
      </c>
      <c r="H83" s="165">
        <v>4.00497924928122</v>
      </c>
      <c r="I83" s="22">
        <v>74.2645941331973</v>
      </c>
      <c r="J83" s="165">
        <v>1.86824679427472</v>
      </c>
      <c r="K83" s="22" t="inlineStr">
        <is>
          <t>c</t>
        </is>
      </c>
      <c r="L83" s="165" t="inlineStr">
        <is>
          <t>c</t>
        </is>
      </c>
      <c r="M83" s="22">
        <v>78.3836862213901</v>
      </c>
      <c r="N83" s="165">
        <v>2.62760518185076</v>
      </c>
      <c r="O83" s="22">
        <v>73.8820806360303</v>
      </c>
      <c r="P83" s="165">
        <v>2.02767761004663</v>
      </c>
      <c r="Q83" s="22">
        <v>-4.5016055853598</v>
      </c>
      <c r="R83" s="165">
        <v>3.33687225831842</v>
      </c>
      <c r="S83" s="22">
        <v>74.264114037336</v>
      </c>
      <c r="T83" s="165">
        <v>2.01726429049694</v>
      </c>
      <c r="U83" s="22">
        <v>78.8978121581105</v>
      </c>
      <c r="V83" s="165">
        <v>2.89542393366422</v>
      </c>
      <c r="W83" s="22">
        <v>79.1502950236644</v>
      </c>
      <c r="X83" s="165">
        <v>5.95876283164743</v>
      </c>
      <c r="Y83" s="22">
        <v>4.88618098632833</v>
      </c>
      <c r="Z83" s="165">
        <v>6.38535146856208</v>
      </c>
      <c r="AA83" s="22">
        <v>79.8507782519869</v>
      </c>
      <c r="AB83" s="165">
        <v>3.39617761994785</v>
      </c>
      <c r="AC83" s="22">
        <v>75.7673247666982</v>
      </c>
      <c r="AD83" s="165">
        <v>2.40789910712074</v>
      </c>
      <c r="AE83" s="22">
        <v>71.1025894452756</v>
      </c>
      <c r="AF83" s="165">
        <v>3.3129215858806</v>
      </c>
      <c r="AG83" s="22">
        <v>-8.74818880671128</v>
      </c>
      <c r="AH83" s="165">
        <v>4.83940513686857</v>
      </c>
      <c r="AI83" s="22">
        <v>76.3055509415126</v>
      </c>
      <c r="AJ83" s="165">
        <v>2.03857372695864</v>
      </c>
      <c r="AK83" s="22">
        <v>71.4574907009818</v>
      </c>
      <c r="AL83" s="165">
        <v>2.8902257694396</v>
      </c>
      <c r="AM83" s="22" t="inlineStr">
        <is>
          <t>c</t>
        </is>
      </c>
      <c r="AN83" s="165" t="inlineStr">
        <is>
          <t>c</t>
        </is>
      </c>
      <c r="AO83" s="22" t="inlineStr">
        <is>
          <t>c</t>
        </is>
      </c>
      <c r="AP83" s="165" t="inlineStr">
        <is>
          <t>c</t>
        </is>
      </c>
      <c r="AQ83" s="22">
        <v>-1.60429445950948</v>
      </c>
      <c r="AR83" s="165">
        <v>2.42180660969286</v>
      </c>
      <c r="AS83" s="103"/>
      <c r="AT83" s="192"/>
    </row>
    <row customHeight="1" ht="13" r="84">
      <c r="A84" s="77" t="s">
        <v>364</v>
      </c>
      <c r="B84" s="161" t="n">
        <v>1</v>
      </c>
      <c r="C84" s="51">
        <v>82.4865667366349</v>
      </c>
      <c r="D84" s="169">
        <v>0.324629205693812</v>
      </c>
      <c r="E84" s="51">
        <v>88.6461062471017</v>
      </c>
      <c r="F84" s="169">
        <v>0.840145055495342</v>
      </c>
      <c r="G84" s="51">
        <v>83.9721135540755</v>
      </c>
      <c r="H84" s="169">
        <v>0.639155565209516</v>
      </c>
      <c r="I84" s="51">
        <v>80.1361332940193</v>
      </c>
      <c r="J84" s="169">
        <v>0.592806280639187</v>
      </c>
      <c r="K84" s="51">
        <v>-8.17071436568015</v>
      </c>
      <c r="L84" s="169">
        <v>1.07011632815514</v>
      </c>
      <c r="M84" s="51">
        <v>83.9281025559026</v>
      </c>
      <c r="N84" s="169">
        <v>0.380512666493769</v>
      </c>
      <c r="O84" s="51">
        <v>76.411472998427</v>
      </c>
      <c r="P84" s="169">
        <v>1.04341240451866</v>
      </c>
      <c r="Q84" s="51">
        <v>-7.00973941261904</v>
      </c>
      <c r="R84" s="169">
        <v>1.15054401168917</v>
      </c>
      <c r="S84" s="51">
        <v>82.5081525370833</v>
      </c>
      <c r="T84" s="169">
        <v>0.463529179139678</v>
      </c>
      <c r="U84" s="51">
        <v>83.5290421146898</v>
      </c>
      <c r="V84" s="169">
        <v>0.67462963095045</v>
      </c>
      <c r="W84" s="51">
        <v>82.5558467500075</v>
      </c>
      <c r="X84" s="169">
        <v>1.02595087351853</v>
      </c>
      <c r="Y84" s="51">
        <v>0.214880901666981</v>
      </c>
      <c r="Z84" s="169">
        <v>1.15118508054371</v>
      </c>
      <c r="AA84" s="51">
        <v>84.6536855732262</v>
      </c>
      <c r="AB84" s="169">
        <v>0.808719898812273</v>
      </c>
      <c r="AC84" s="51">
        <v>82.6057476558611</v>
      </c>
      <c r="AD84" s="169">
        <v>0.510833599682246</v>
      </c>
      <c r="AE84" s="51">
        <v>80.439436822276</v>
      </c>
      <c r="AF84" s="169">
        <v>0.896182239171136</v>
      </c>
      <c r="AG84" s="51">
        <v>-3.84293360136862</v>
      </c>
      <c r="AH84" s="169">
        <v>1.29777266484496</v>
      </c>
      <c r="AI84" s="51">
        <v>83.1449786283006</v>
      </c>
      <c r="AJ84" s="169">
        <v>0.433112202671262</v>
      </c>
      <c r="AK84" s="51">
        <v>80.6901159145102</v>
      </c>
      <c r="AL84" s="169">
        <v>0.977366047296329</v>
      </c>
      <c r="AM84" s="51">
        <v>82.5372334606287</v>
      </c>
      <c r="AN84" s="169">
        <v>1.74227652484416</v>
      </c>
      <c r="AO84" s="51">
        <v>0.0129259339225371</v>
      </c>
      <c r="AP84" s="169">
        <v>1.96435546137611</v>
      </c>
      <c r="AQ84" s="51">
        <v>7.45821058208563</v>
      </c>
      <c r="AR84" s="169">
        <v>0.451039771829637</v>
      </c>
      <c r="AS84" s="103"/>
      <c r="AT84" s="192"/>
    </row>
    <row customHeight="1" ht="13" r="85">
      <c r="A85" s="181" t="s">
        <v>65</v>
      </c>
      <c r="B85" s="160" t="n">
        <v>1</v>
      </c>
      <c r="C85" s="22">
        <v>87.7913906931769</v>
      </c>
      <c r="D85" s="165">
        <v>1.12531863389071</v>
      </c>
      <c r="E85" s="22">
        <v>90.1679160165113</v>
      </c>
      <c r="F85" s="165">
        <v>2.3847085624055</v>
      </c>
      <c r="G85" s="22">
        <v>87.5594296429084</v>
      </c>
      <c r="H85" s="165">
        <v>1.38640048191834</v>
      </c>
      <c r="I85" s="22">
        <v>88.1325235991641</v>
      </c>
      <c r="J85" s="165">
        <v>4.28191994251608</v>
      </c>
      <c r="K85" s="22">
        <v>-2.03539241734724</v>
      </c>
      <c r="L85" s="165">
        <v>4.94986498941334</v>
      </c>
      <c r="M85" s="22">
        <v>87.541040043654</v>
      </c>
      <c r="N85" s="165">
        <v>1.72613985883008</v>
      </c>
      <c r="O85" s="22">
        <v>88.3852322350603</v>
      </c>
      <c r="P85" s="165">
        <v>1.63213382993116</v>
      </c>
      <c r="Q85" s="22">
        <v>0.844192191406307</v>
      </c>
      <c r="R85" s="165">
        <v>2.34016874042918</v>
      </c>
      <c r="S85" s="22">
        <v>90.4636651926298</v>
      </c>
      <c r="T85" s="165">
        <v>1.65291023681566</v>
      </c>
      <c r="U85" s="22">
        <v>86.1293979299826</v>
      </c>
      <c r="V85" s="165">
        <v>2.05294781261072</v>
      </c>
      <c r="W85" s="22">
        <v>87.6935435059459</v>
      </c>
      <c r="X85" s="165">
        <v>2.28310161957464</v>
      </c>
      <c r="Y85" s="22">
        <v>-2.77012168668392</v>
      </c>
      <c r="Z85" s="165">
        <v>2.93198194667463</v>
      </c>
      <c r="AA85" s="22" t="inlineStr">
        <is>
          <t>c</t>
        </is>
      </c>
      <c r="AB85" s="165" t="inlineStr">
        <is>
          <t>c</t>
        </is>
      </c>
      <c r="AC85" s="22">
        <v>87.8275197416952</v>
      </c>
      <c r="AD85" s="165">
        <v>1.73359433792578</v>
      </c>
      <c r="AE85" s="22">
        <v>87.9957885464764</v>
      </c>
      <c r="AF85" s="165">
        <v>1.65467334812018</v>
      </c>
      <c r="AG85" s="22" t="inlineStr">
        <is>
          <t>c</t>
        </is>
      </c>
      <c r="AH85" s="165" t="inlineStr">
        <is>
          <t>c</t>
        </is>
      </c>
      <c r="AI85" s="22">
        <v>86.9811146667465</v>
      </c>
      <c r="AJ85" s="165">
        <v>1.85421841562268</v>
      </c>
      <c r="AK85" s="22">
        <v>86.8837194514852</v>
      </c>
      <c r="AL85" s="165">
        <v>2.05951654748157</v>
      </c>
      <c r="AM85" s="22">
        <v>94.4972753850308</v>
      </c>
      <c r="AN85" s="165">
        <v>1.88135177525665</v>
      </c>
      <c r="AO85" s="22">
        <v>7.51616071828434</v>
      </c>
      <c r="AP85" s="165">
        <v>2.55035968391898</v>
      </c>
      <c r="AQ85" s="22">
        <v>11.2163688593971</v>
      </c>
      <c r="AR85" s="165">
        <v>1.78450987353948</v>
      </c>
      <c r="AS85" s="103"/>
      <c r="AT85" s="192"/>
    </row>
    <row customHeight="1" ht="13" r="86">
      <c r="A86" s="181" t="s">
        <v>361</v>
      </c>
      <c r="B86" s="160" t="n">
        <v>1</v>
      </c>
      <c r="C86" s="22">
        <v>95.8214999006076</v>
      </c>
      <c r="D86" s="165">
        <v>0.782190936249127</v>
      </c>
      <c r="E86" s="22">
        <v>97.9742875292668</v>
      </c>
      <c r="F86" s="165">
        <v>1.0212057890918</v>
      </c>
      <c r="G86" s="22">
        <v>96.0966364130055</v>
      </c>
      <c r="H86" s="165">
        <v>1.02798964669133</v>
      </c>
      <c r="I86" s="22">
        <v>93.1808199161927</v>
      </c>
      <c r="J86" s="165">
        <v>2.5509393157683</v>
      </c>
      <c r="K86" s="22">
        <v>-4.79346761307417</v>
      </c>
      <c r="L86" s="165">
        <v>2.71535151306835</v>
      </c>
      <c r="M86" s="22" t="inlineStr">
        <is>
          <t>w</t>
        </is>
      </c>
      <c r="N86" s="165" t="inlineStr">
        <is>
          <t>w</t>
        </is>
      </c>
      <c r="O86" s="22" t="inlineStr">
        <is>
          <t>w</t>
        </is>
      </c>
      <c r="P86" s="165" t="inlineStr">
        <is>
          <t>w</t>
        </is>
      </c>
      <c r="Q86" s="22" t="inlineStr">
        <is>
          <t>w</t>
        </is>
      </c>
      <c r="R86" s="165" t="inlineStr">
        <is>
          <t>w</t>
        </is>
      </c>
      <c r="S86" s="22">
        <v>97.1018664982032</v>
      </c>
      <c r="T86" s="165">
        <v>0.97105596382545</v>
      </c>
      <c r="U86" s="22">
        <v>94.9803635296904</v>
      </c>
      <c r="V86" s="165">
        <v>1.8895184368595</v>
      </c>
      <c r="W86" s="22">
        <v>92.5386716739366</v>
      </c>
      <c r="X86" s="165">
        <v>2.60358121548543</v>
      </c>
      <c r="Y86" s="22">
        <v>-4.56319482426663</v>
      </c>
      <c r="Z86" s="165">
        <v>2.71011912993163</v>
      </c>
      <c r="AA86" s="22">
        <v>94.4989291995159</v>
      </c>
      <c r="AB86" s="165">
        <v>3.09112455713452</v>
      </c>
      <c r="AC86" s="22">
        <v>96.0700510262229</v>
      </c>
      <c r="AD86" s="165">
        <v>1.04878076853003</v>
      </c>
      <c r="AE86" s="22">
        <v>95.3726212048506</v>
      </c>
      <c r="AF86" s="165">
        <v>1.97333365337504</v>
      </c>
      <c r="AG86" s="22">
        <v>0.873692005334703</v>
      </c>
      <c r="AH86" s="165">
        <v>3.65603017814952</v>
      </c>
      <c r="AI86" s="22">
        <v>96.5489391853231</v>
      </c>
      <c r="AJ86" s="165">
        <v>1.42159201076478</v>
      </c>
      <c r="AK86" s="22">
        <v>96.7089028347812</v>
      </c>
      <c r="AL86" s="165">
        <v>1.07316236352168</v>
      </c>
      <c r="AM86" s="22">
        <v>91.7367501569258</v>
      </c>
      <c r="AN86" s="165">
        <v>2.24858273770411</v>
      </c>
      <c r="AO86" s="22">
        <v>-4.8121890283973</v>
      </c>
      <c r="AP86" s="165">
        <v>2.58031803740184</v>
      </c>
      <c r="AQ86" s="22">
        <v>15.8610579089356</v>
      </c>
      <c r="AR86" s="165">
        <v>2.45731602236126</v>
      </c>
      <c r="AS86" s="103"/>
      <c r="AT86" s="192"/>
    </row>
    <row customHeight="1" ht="13" r="87">
      <c r="A87" s="187" t="s">
        <v>362</v>
      </c>
      <c r="B87" s="175" t="n">
        <v>1</v>
      </c>
      <c r="C87" s="172">
        <v>83.2056474831969</v>
      </c>
      <c r="D87" s="173">
        <v>1.48412285174508</v>
      </c>
      <c r="E87" s="172">
        <v>91.6270258142444</v>
      </c>
      <c r="F87" s="173">
        <v>4.78750602424011</v>
      </c>
      <c r="G87" s="172">
        <v>89.6359051608975</v>
      </c>
      <c r="H87" s="173">
        <v>2.80507081395228</v>
      </c>
      <c r="I87" s="172">
        <v>80.3745293360222</v>
      </c>
      <c r="J87" s="173">
        <v>2.1116641484632</v>
      </c>
      <c r="K87" s="172">
        <v>-11.2524964782222</v>
      </c>
      <c r="L87" s="173">
        <v>5.32563960061937</v>
      </c>
      <c r="M87" s="172">
        <v>84.4902687925971</v>
      </c>
      <c r="N87" s="173">
        <v>1.57479045139103</v>
      </c>
      <c r="O87" s="172" t="inlineStr">
        <is>
          <t>c</t>
        </is>
      </c>
      <c r="P87" s="173" t="inlineStr">
        <is>
          <t>c</t>
        </is>
      </c>
      <c r="Q87" s="172" t="inlineStr">
        <is>
          <t>c</t>
        </is>
      </c>
      <c r="R87" s="173" t="inlineStr">
        <is>
          <t>c</t>
        </is>
      </c>
      <c r="S87" s="172">
        <v>82.3286313931652</v>
      </c>
      <c r="T87" s="173">
        <v>2.63659023198359</v>
      </c>
      <c r="U87" s="172">
        <v>84.0117147374637</v>
      </c>
      <c r="V87" s="173">
        <v>2.79591058604032</v>
      </c>
      <c r="W87" s="172">
        <v>89.5219046260116</v>
      </c>
      <c r="X87" s="173">
        <v>2.75854037055213</v>
      </c>
      <c r="Y87" s="172">
        <v>7.19327323284641</v>
      </c>
      <c r="Z87" s="173">
        <v>3.73607760559845</v>
      </c>
      <c r="AA87" s="172" t="inlineStr">
        <is>
          <t>c</t>
        </is>
      </c>
      <c r="AB87" s="173" t="inlineStr">
        <is>
          <t>c</t>
        </is>
      </c>
      <c r="AC87" s="172">
        <v>86.0701457525729</v>
      </c>
      <c r="AD87" s="173">
        <v>2.35447113643835</v>
      </c>
      <c r="AE87" s="172">
        <v>80.5108061685609</v>
      </c>
      <c r="AF87" s="173">
        <v>2.50315172437707</v>
      </c>
      <c r="AG87" s="172" t="inlineStr">
        <is>
          <t>c</t>
        </is>
      </c>
      <c r="AH87" s="173" t="inlineStr">
        <is>
          <t>c</t>
        </is>
      </c>
      <c r="AI87" s="172">
        <v>86.4274179066617</v>
      </c>
      <c r="AJ87" s="173">
        <v>2.99985678656086</v>
      </c>
      <c r="AK87" s="172">
        <v>81.3603646444225</v>
      </c>
      <c r="AL87" s="173">
        <v>2.45010272486034</v>
      </c>
      <c r="AM87" s="172">
        <v>89.705201920734</v>
      </c>
      <c r="AN87" s="173">
        <v>2.74798986217347</v>
      </c>
      <c r="AO87" s="172">
        <v>3.27778401407232</v>
      </c>
      <c r="AP87" s="173">
        <v>4.04649972214701</v>
      </c>
      <c r="AQ87" s="172">
        <v>11.2939616008973</v>
      </c>
      <c r="AR87" s="173">
        <v>2.59931697530395</v>
      </c>
      <c r="AS87" s="174"/>
      <c r="AT87" s="197"/>
    </row>
    <row customHeight="1" ht="13" r="88">
      <c r="A88" s="181"/>
      <c r="B88" s="162"/>
      <c r="C88" s="22" t="inlineStr">
        <is>
          <t>b.meanpct.d_tt4g64aagree</t>
        </is>
      </c>
      <c r="D88" s="165" t="inlineStr">
        <is>
          <t>se.meanpct.d_tt4g64aagree</t>
        </is>
      </c>
      <c r="E88" s="22" t="inlineStr">
        <is>
          <t>b.meanpct.d_tt4g64aagree..schloc..1 Rural</t>
        </is>
      </c>
      <c r="F88" s="165" t="inlineStr">
        <is>
          <t>se.meanpct.d_tt4g64aagree..schloc..1 Rural</t>
        </is>
      </c>
      <c r="G88" s="22" t="inlineStr">
        <is>
          <t>b.meanpct.d_tt4g64aagree..schloc..2 Town</t>
        </is>
      </c>
      <c r="H88" s="165" t="inlineStr">
        <is>
          <t>se.meanpct.d_tt4g64aagree..schloc..2 Town</t>
        </is>
      </c>
      <c r="I88" s="22" t="inlineStr">
        <is>
          <t>b.meanpct.d_tt4g64aagree..schloc..3 City</t>
        </is>
      </c>
      <c r="J88" s="165" t="inlineStr">
        <is>
          <t>se.meanpct.d_tt4g64aagree..schloc..3 City</t>
        </is>
      </c>
      <c r="K88" s="22" t="inlineStr">
        <is>
          <t>b.meanpct.d_tt4g64aagree..schloc..(3 City-1 Rural)</t>
        </is>
      </c>
      <c r="L88" s="165" t="inlineStr">
        <is>
          <t>se.meanpct.d_tt4g64aagree..schloc..(3 City-1 Rural)</t>
        </is>
      </c>
      <c r="M88" s="22" t="inlineStr">
        <is>
          <t>b.meanpct.d_tt4g64aagree..schtype..1 Public</t>
        </is>
      </c>
      <c r="N88" s="165" t="inlineStr">
        <is>
          <t>se.meanpct.d_tt4g64aagree..schtype..1 Public</t>
        </is>
      </c>
      <c r="O88" s="22" t="inlineStr">
        <is>
          <t>b.meanpct.d_tt4g64aagree..schtype..2 Private</t>
        </is>
      </c>
      <c r="P88" s="165" t="inlineStr">
        <is>
          <t>se.meanpct.d_tt4g64aagree..schtype..2 Private</t>
        </is>
      </c>
      <c r="Q88" s="22" t="inlineStr">
        <is>
          <t>b.meanpct.d_tt4g64aagree..schtype..(2 Private-1 Public)</t>
        </is>
      </c>
      <c r="R88" s="165" t="inlineStr">
        <is>
          <t>se.meanpct.d_tt4g64aagree..schtype..(2 Private-1 Public)</t>
        </is>
      </c>
      <c r="S88" s="22" t="inlineStr">
        <is>
          <t>b.meanpct.d_tt4g64aagree..disadv..1 under_10pct</t>
        </is>
      </c>
      <c r="T88" s="165" t="inlineStr">
        <is>
          <t>se.meanpct.d_tt4g64aagree..disadv..1 under_10pct</t>
        </is>
      </c>
      <c r="U88" s="22" t="inlineStr">
        <is>
          <t>b.meanpct.d_tt4g64aagree..disadv..2 10_to_30pct</t>
        </is>
      </c>
      <c r="V88" s="165" t="inlineStr">
        <is>
          <t>se.meanpct.d_tt4g64aagree..disadv..2 10_to_30pct</t>
        </is>
      </c>
      <c r="W88" s="22" t="inlineStr">
        <is>
          <t>b.meanpct.d_tt4g64aagree..disadv..3 over_30pct</t>
        </is>
      </c>
      <c r="X88" s="165" t="inlineStr">
        <is>
          <t>se.meanpct.d_tt4g64aagree..disadv..3 over_30pct</t>
        </is>
      </c>
      <c r="Y88" s="22" t="inlineStr">
        <is>
          <t>b.meanpct.d_tt4g64aagree..disadv..(3 over_30pct-1 under_10pct)</t>
        </is>
      </c>
      <c r="Z88" s="165" t="inlineStr">
        <is>
          <t>se.meanpct.d_tt4g64aagree..disadv..(3 over_30pct-1 under_10pct)</t>
        </is>
      </c>
      <c r="AA88" s="22" t="inlineStr">
        <is>
          <t>b.meanpct.d_tt4g64aagree..diflang..1 None</t>
        </is>
      </c>
      <c r="AB88" s="165" t="inlineStr">
        <is>
          <t>se.meanpct.d_tt4g64aagree..diflang..1 None</t>
        </is>
      </c>
      <c r="AC88" s="22" t="inlineStr">
        <is>
          <t>b.meanpct.d_tt4g64aagree..diflang..2 0_to_10pct</t>
        </is>
      </c>
      <c r="AD88" s="165" t="inlineStr">
        <is>
          <t>se.meanpct.d_tt4g64aagree..diflang..2 0_to_10pct</t>
        </is>
      </c>
      <c r="AE88" s="22" t="inlineStr">
        <is>
          <t>b.meanpct.d_tt4g64aagree..diflang..3 over_10pct</t>
        </is>
      </c>
      <c r="AF88" s="165" t="inlineStr">
        <is>
          <t>se.meanpct.d_tt4g64aagree..diflang..3 over_10pct</t>
        </is>
      </c>
      <c r="AG88" s="22" t="inlineStr">
        <is>
          <t>b.meanpct.d_tt4g64aagree..diflang..(3 over_10pct-1 None)</t>
        </is>
      </c>
      <c r="AH88" s="165" t="inlineStr">
        <is>
          <t>se.meanpct.d_tt4g64aagree..diflang..(3 over_10pct-1 None)</t>
        </is>
      </c>
      <c r="AI88" s="22" t="inlineStr">
        <is>
          <t>b.meanpct.d_tt4g64aagree..spneed..1 under_10pct</t>
        </is>
      </c>
      <c r="AJ88" s="165" t="inlineStr">
        <is>
          <t>se.meanpct.d_tt4g64aagree..spneed..1 under_10pct</t>
        </is>
      </c>
      <c r="AK88" s="22" t="inlineStr">
        <is>
          <t>b.meanpct.d_tt4g64aagree..spneed..2 10_to_30pct</t>
        </is>
      </c>
      <c r="AL88" s="165" t="inlineStr">
        <is>
          <t>se.meanpct.d_tt4g64aagree..spneed..2 10_to_30pct</t>
        </is>
      </c>
      <c r="AM88" s="22" t="inlineStr">
        <is>
          <t>b.meanpct.d_tt4g64aagree..spneed..3 over_30pct</t>
        </is>
      </c>
      <c r="AN88" s="165" t="inlineStr">
        <is>
          <t>se.meanpct.d_tt4g64aagree..spneed..3 over_30pct</t>
        </is>
      </c>
      <c r="AO88" s="22" t="inlineStr">
        <is>
          <t>b.meanpct.d_tt4g64aagree..spneed..(3 over_30pct-1 under_10pct)</t>
        </is>
      </c>
      <c r="AP88" s="165" t="inlineStr">
        <is>
          <t>se.meanpct.d_tt4g64aagree..spneed..(3 over_30pct-1 under_10pct)</t>
        </is>
      </c>
      <c r="AQ88" s="103" t="inlineStr">
        <is>
          <t>b.(meanpct.d_tt4g64aagree_isc1)-(meanpct.d_tt4g64aagree_isc2)</t>
        </is>
      </c>
      <c r="AR88" s="103" t="inlineStr">
        <is>
          <t>se.(meanpct.d_tt4g64aagree_isc1)-(meanpct.d_tt4g64aagree_isc2)</t>
        </is>
      </c>
      <c r="AS88" s="22" t="inlineStr">
        <is>
          <t>b.(meanpct.d_tt4g64aagree_isc3)-(meanpct.d_tt4g64aagree_isc2)</t>
        </is>
      </c>
      <c r="AT88" s="189" t="inlineStr">
        <is>
          <t>se.(meanpct.d_tt4g64aagree_isc3)-(meanpct.d_tt4g64aagree_isc2)</t>
        </is>
      </c>
    </row>
    <row customHeight="1" ht="13" r="89">
      <c r="A89" s="181" t="s">
        <v>319</v>
      </c>
      <c r="B89" s="162" t="n">
        <v>3</v>
      </c>
      <c r="C89" s="22">
        <v>80.2042657758074</v>
      </c>
      <c r="D89" s="165">
        <v>1.04166627378315</v>
      </c>
      <c r="E89" s="22" t="inlineStr">
        <is>
          <t>a</t>
        </is>
      </c>
      <c r="F89" s="165" t="inlineStr">
        <is>
          <t>a</t>
        </is>
      </c>
      <c r="G89" s="22">
        <v>79.8552203546511</v>
      </c>
      <c r="H89" s="165">
        <v>1.49893856744224</v>
      </c>
      <c r="I89" s="22">
        <v>81.2545601508392</v>
      </c>
      <c r="J89" s="165">
        <v>1.55203289864531</v>
      </c>
      <c r="K89" s="22" t="inlineStr">
        <is>
          <t>a</t>
        </is>
      </c>
      <c r="L89" s="165" t="inlineStr">
        <is>
          <t>a</t>
        </is>
      </c>
      <c r="M89" s="22">
        <v>80.2684940012614</v>
      </c>
      <c r="N89" s="165">
        <v>1.16160684164143</v>
      </c>
      <c r="O89" s="22" t="inlineStr">
        <is>
          <t>c</t>
        </is>
      </c>
      <c r="P89" s="165" t="inlineStr">
        <is>
          <t>c</t>
        </is>
      </c>
      <c r="Q89" s="22" t="inlineStr">
        <is>
          <t>c</t>
        </is>
      </c>
      <c r="R89" s="165" t="inlineStr">
        <is>
          <t>c</t>
        </is>
      </c>
      <c r="S89" s="22">
        <v>82.1535781942943</v>
      </c>
      <c r="T89" s="165">
        <v>1.37236896369702</v>
      </c>
      <c r="U89" s="22">
        <v>79.0389778567646</v>
      </c>
      <c r="V89" s="165">
        <v>1.92107900197974</v>
      </c>
      <c r="W89" s="22">
        <v>73.003334640548</v>
      </c>
      <c r="X89" s="165">
        <v>7.07431375052872</v>
      </c>
      <c r="Y89" s="22">
        <v>-9.15024355374626</v>
      </c>
      <c r="Z89" s="165">
        <v>7.54283163853711</v>
      </c>
      <c r="AA89" s="22">
        <v>78.4957204061148</v>
      </c>
      <c r="AB89" s="165">
        <v>1.68137066297251</v>
      </c>
      <c r="AC89" s="22">
        <v>81.7297820690908</v>
      </c>
      <c r="AD89" s="165">
        <v>1.48548125473491</v>
      </c>
      <c r="AE89" s="22" t="inlineStr">
        <is>
          <t>c</t>
        </is>
      </c>
      <c r="AF89" s="165" t="inlineStr">
        <is>
          <t>c</t>
        </is>
      </c>
      <c r="AG89" s="22" t="inlineStr">
        <is>
          <t>c</t>
        </is>
      </c>
      <c r="AH89" s="165" t="inlineStr">
        <is>
          <t>c</t>
        </is>
      </c>
      <c r="AI89" s="22">
        <v>80.6763196965916</v>
      </c>
      <c r="AJ89" s="165">
        <v>1.36022342334264</v>
      </c>
      <c r="AK89" s="22">
        <v>79.8919068618685</v>
      </c>
      <c r="AL89" s="165">
        <v>2.80615001544669</v>
      </c>
      <c r="AM89" s="22" t="inlineStr">
        <is>
          <t>c</t>
        </is>
      </c>
      <c r="AN89" s="165" t="inlineStr">
        <is>
          <t>c</t>
        </is>
      </c>
      <c r="AO89" s="22" t="inlineStr">
        <is>
          <t>c</t>
        </is>
      </c>
      <c r="AP89" s="165" t="inlineStr">
        <is>
          <t>c</t>
        </is>
      </c>
      <c r="AQ89" s="103"/>
      <c r="AR89" s="103"/>
      <c r="AS89" s="22">
        <v>-1.56970194673757</v>
      </c>
      <c r="AT89" s="189">
        <v>1.38252744303619</v>
      </c>
    </row>
    <row customHeight="1" ht="13" r="90">
      <c r="A90" s="181" t="s">
        <v>322</v>
      </c>
      <c r="B90" s="162" t="n">
        <v>3</v>
      </c>
      <c r="C90" s="22">
        <v>61.2415440304402</v>
      </c>
      <c r="D90" s="165">
        <v>2.45178041072243</v>
      </c>
      <c r="E90" s="22" t="inlineStr">
        <is>
          <t>c</t>
        </is>
      </c>
      <c r="F90" s="165" t="inlineStr">
        <is>
          <t>c</t>
        </is>
      </c>
      <c r="G90" s="22">
        <v>59.4601362694166</v>
      </c>
      <c r="H90" s="165">
        <v>3.51017363003424</v>
      </c>
      <c r="I90" s="22">
        <v>63.4390970789833</v>
      </c>
      <c r="J90" s="165">
        <v>3.08964558182709</v>
      </c>
      <c r="K90" s="22" t="inlineStr">
        <is>
          <t>c</t>
        </is>
      </c>
      <c r="L90" s="165" t="inlineStr">
        <is>
          <t>c</t>
        </is>
      </c>
      <c r="M90" s="22">
        <v>61.5737947654255</v>
      </c>
      <c r="N90" s="165">
        <v>2.51624038275133</v>
      </c>
      <c r="O90" s="22" t="inlineStr">
        <is>
          <t>c</t>
        </is>
      </c>
      <c r="P90" s="165" t="inlineStr">
        <is>
          <t>c</t>
        </is>
      </c>
      <c r="Q90" s="22" t="inlineStr">
        <is>
          <t>c</t>
        </is>
      </c>
      <c r="R90" s="165" t="inlineStr">
        <is>
          <t>c</t>
        </is>
      </c>
      <c r="S90" s="22">
        <v>64.4522798006399</v>
      </c>
      <c r="T90" s="165">
        <v>3.79510792619169</v>
      </c>
      <c r="U90" s="22">
        <v>60.6198411070179</v>
      </c>
      <c r="V90" s="165">
        <v>2.9987450244707</v>
      </c>
      <c r="W90" s="22">
        <v>54.7073609738474</v>
      </c>
      <c r="X90" s="165">
        <v>7.22107273029834</v>
      </c>
      <c r="Y90" s="22">
        <v>-9.74491882679252</v>
      </c>
      <c r="Z90" s="165">
        <v>8.30268286307392</v>
      </c>
      <c r="AA90" s="22">
        <v>70.7540922859015</v>
      </c>
      <c r="AB90" s="165">
        <v>4.63970022591914</v>
      </c>
      <c r="AC90" s="22">
        <v>53.8772349002013</v>
      </c>
      <c r="AD90" s="165">
        <v>3.38891974399913</v>
      </c>
      <c r="AE90" s="22">
        <v>57.8792109004018</v>
      </c>
      <c r="AF90" s="165">
        <v>6.12434363337254</v>
      </c>
      <c r="AG90" s="22">
        <v>-12.8748813854997</v>
      </c>
      <c r="AH90" s="165">
        <v>7.83833677000533</v>
      </c>
      <c r="AI90" s="22">
        <v>66.2614336812466</v>
      </c>
      <c r="AJ90" s="165">
        <v>4.33470908159283</v>
      </c>
      <c r="AK90" s="22">
        <v>61.936307231644</v>
      </c>
      <c r="AL90" s="165">
        <v>3.80035844207355</v>
      </c>
      <c r="AM90" s="22">
        <v>46.2630608874575</v>
      </c>
      <c r="AN90" s="165">
        <v>5.13270447730075</v>
      </c>
      <c r="AO90" s="22">
        <v>-19.998372793789</v>
      </c>
      <c r="AP90" s="165">
        <v>7.25955832572176</v>
      </c>
      <c r="AQ90" s="103"/>
      <c r="AR90" s="103"/>
      <c r="AS90" s="22">
        <v>-18.9675730951401</v>
      </c>
      <c r="AT90" s="189">
        <v>2.75452061866083</v>
      </c>
    </row>
    <row customHeight="1" ht="13" r="91">
      <c r="A91" s="181" t="s">
        <v>413</v>
      </c>
      <c r="B91" s="162" t="n">
        <v>3</v>
      </c>
      <c r="C91" s="22">
        <v>71.7840043392677</v>
      </c>
      <c r="D91" s="165">
        <v>1.65602937058561</v>
      </c>
      <c r="E91" s="22" t="inlineStr">
        <is>
          <t>c</t>
        </is>
      </c>
      <c r="F91" s="165" t="inlineStr">
        <is>
          <t>c</t>
        </is>
      </c>
      <c r="G91" s="22">
        <v>71.9882956871546</v>
      </c>
      <c r="H91" s="165">
        <v>1.80223168076779</v>
      </c>
      <c r="I91" s="22">
        <v>79.1103684184718</v>
      </c>
      <c r="J91" s="165">
        <v>4.67211901424761</v>
      </c>
      <c r="K91" s="22" t="inlineStr">
        <is>
          <t>c</t>
        </is>
      </c>
      <c r="L91" s="165" t="inlineStr">
        <is>
          <t>c</t>
        </is>
      </c>
      <c r="M91" s="22">
        <v>76.697284883</v>
      </c>
      <c r="N91" s="165">
        <v>2.48175164997443</v>
      </c>
      <c r="O91" s="22">
        <v>71.5408614516218</v>
      </c>
      <c r="P91" s="165">
        <v>2.074284526846</v>
      </c>
      <c r="Q91" s="22">
        <v>-5.1564234313782</v>
      </c>
      <c r="R91" s="165">
        <v>3.21906335125314</v>
      </c>
      <c r="S91" s="22">
        <v>75.0181380682969</v>
      </c>
      <c r="T91" s="165">
        <v>2.46827359294288</v>
      </c>
      <c r="U91" s="22">
        <v>73.3999096427085</v>
      </c>
      <c r="V91" s="165">
        <v>2.636675712733</v>
      </c>
      <c r="W91" s="22">
        <v>70.7176830702898</v>
      </c>
      <c r="X91" s="165">
        <v>3.69469509716543</v>
      </c>
      <c r="Y91" s="22">
        <v>-4.30045499800708</v>
      </c>
      <c r="Z91" s="165">
        <v>4.54667535809609</v>
      </c>
      <c r="AA91" s="22" t="inlineStr">
        <is>
          <t>c</t>
        </is>
      </c>
      <c r="AB91" s="165" t="inlineStr">
        <is>
          <t>c</t>
        </is>
      </c>
      <c r="AC91" s="22">
        <v>75.2365994315242</v>
      </c>
      <c r="AD91" s="165">
        <v>1.81869328531749</v>
      </c>
      <c r="AE91" s="22">
        <v>69.9482302184923</v>
      </c>
      <c r="AF91" s="165">
        <v>3.44203932657483</v>
      </c>
      <c r="AG91" s="22" t="inlineStr">
        <is>
          <t>c</t>
        </is>
      </c>
      <c r="AH91" s="165" t="inlineStr">
        <is>
          <t>c</t>
        </is>
      </c>
      <c r="AI91" s="22">
        <v>74.5568686161261</v>
      </c>
      <c r="AJ91" s="165">
        <v>2.73613109227385</v>
      </c>
      <c r="AK91" s="22">
        <v>69.7331770332483</v>
      </c>
      <c r="AL91" s="165">
        <v>2.34871681141834</v>
      </c>
      <c r="AM91" s="22">
        <v>80.0057314698693</v>
      </c>
      <c r="AN91" s="165">
        <v>5.14156139647983</v>
      </c>
      <c r="AO91" s="22">
        <v>5.44886285374328</v>
      </c>
      <c r="AP91" s="165">
        <v>5.519687120589</v>
      </c>
      <c r="AQ91" s="103"/>
      <c r="AR91" s="103"/>
      <c r="AS91" s="22">
        <v>-4.79101749451209</v>
      </c>
      <c r="AT91" s="189">
        <v>2.15883457847525</v>
      </c>
    </row>
    <row customHeight="1" ht="13" r="92">
      <c r="A92" s="181" t="s">
        <v>341</v>
      </c>
      <c r="B92" s="162" t="n">
        <v>3</v>
      </c>
      <c r="C92" s="22">
        <v>73.3884279283183</v>
      </c>
      <c r="D92" s="165">
        <v>1.09089078587372</v>
      </c>
      <c r="E92" s="22" t="inlineStr">
        <is>
          <t>c</t>
        </is>
      </c>
      <c r="F92" s="165" t="inlineStr">
        <is>
          <t>c</t>
        </is>
      </c>
      <c r="G92" s="22">
        <v>73.554513348614</v>
      </c>
      <c r="H92" s="165">
        <v>1.13231199941545</v>
      </c>
      <c r="I92" s="22">
        <v>72.4505348349818</v>
      </c>
      <c r="J92" s="165">
        <v>2.7238290184257</v>
      </c>
      <c r="K92" s="22" t="inlineStr">
        <is>
          <t>c</t>
        </is>
      </c>
      <c r="L92" s="165" t="inlineStr">
        <is>
          <t>c</t>
        </is>
      </c>
      <c r="M92" s="22">
        <v>73.6651468411468</v>
      </c>
      <c r="N92" s="165">
        <v>1.17287207053644</v>
      </c>
      <c r="O92" s="22">
        <v>71.4764127468663</v>
      </c>
      <c r="P92" s="165">
        <v>2.98841816855128</v>
      </c>
      <c r="Q92" s="22">
        <v>-2.18873409428048</v>
      </c>
      <c r="R92" s="165">
        <v>3.22386953748181</v>
      </c>
      <c r="S92" s="22">
        <v>69.9295501071324</v>
      </c>
      <c r="T92" s="165">
        <v>2.74108679217662</v>
      </c>
      <c r="U92" s="22">
        <v>75.397014114423</v>
      </c>
      <c r="V92" s="165">
        <v>1.41065784629961</v>
      </c>
      <c r="W92" s="22">
        <v>72.5490043646845</v>
      </c>
      <c r="X92" s="165">
        <v>1.86512726435669</v>
      </c>
      <c r="Y92" s="22">
        <v>2.61945425755214</v>
      </c>
      <c r="Z92" s="165">
        <v>3.45957916821142</v>
      </c>
      <c r="AA92" s="22" t="inlineStr">
        <is>
          <t>c</t>
        </is>
      </c>
      <c r="AB92" s="165" t="inlineStr">
        <is>
          <t>c</t>
        </is>
      </c>
      <c r="AC92" s="22">
        <v>72.8801755380258</v>
      </c>
      <c r="AD92" s="165">
        <v>1.29952548039849</v>
      </c>
      <c r="AE92" s="22">
        <v>74.3551997245367</v>
      </c>
      <c r="AF92" s="165">
        <v>2.01300257067035</v>
      </c>
      <c r="AG92" s="22" t="inlineStr">
        <is>
          <t>c</t>
        </is>
      </c>
      <c r="AH92" s="165" t="inlineStr">
        <is>
          <t>c</t>
        </is>
      </c>
      <c r="AI92" s="22">
        <v>72.6589030619239</v>
      </c>
      <c r="AJ92" s="165">
        <v>1.44896669015678</v>
      </c>
      <c r="AK92" s="22">
        <v>74.8388904447236</v>
      </c>
      <c r="AL92" s="165">
        <v>1.76023001162979</v>
      </c>
      <c r="AM92" s="22" t="inlineStr">
        <is>
          <t>c</t>
        </is>
      </c>
      <c r="AN92" s="165" t="inlineStr">
        <is>
          <t>c</t>
        </is>
      </c>
      <c r="AO92" s="22" t="inlineStr">
        <is>
          <t>c</t>
        </is>
      </c>
      <c r="AP92" s="165" t="inlineStr">
        <is>
          <t>c</t>
        </is>
      </c>
      <c r="AQ92" s="103"/>
      <c r="AR92" s="103"/>
      <c r="AS92" s="22">
        <v>-0.475798766680597</v>
      </c>
      <c r="AT92" s="189">
        <v>1.51520659080183</v>
      </c>
    </row>
    <row customHeight="1" ht="13" r="93">
      <c r="A93" s="181" t="s">
        <v>343</v>
      </c>
      <c r="B93" s="162" t="n">
        <v>3</v>
      </c>
      <c r="C93" s="22">
        <v>85.1683859599729</v>
      </c>
      <c r="D93" s="165">
        <v>0.872496269964579</v>
      </c>
      <c r="E93" s="22">
        <v>89.8220048714446</v>
      </c>
      <c r="F93" s="165">
        <v>2.34153368368284</v>
      </c>
      <c r="G93" s="22">
        <v>86.611578760907</v>
      </c>
      <c r="H93" s="165">
        <v>1.86463908698536</v>
      </c>
      <c r="I93" s="22">
        <v>84.0513845525563</v>
      </c>
      <c r="J93" s="165">
        <v>1.12988278709286</v>
      </c>
      <c r="K93" s="22">
        <v>-5.77062031888838</v>
      </c>
      <c r="L93" s="165">
        <v>2.52032512923658</v>
      </c>
      <c r="M93" s="22">
        <v>85.2346289333585</v>
      </c>
      <c r="N93" s="165">
        <v>0.980472773835974</v>
      </c>
      <c r="O93" s="22">
        <v>86.5954389388463</v>
      </c>
      <c r="P93" s="165">
        <v>2.37868820073042</v>
      </c>
      <c r="Q93" s="22">
        <v>1.36081000548776</v>
      </c>
      <c r="R93" s="165">
        <v>2.52725325539911</v>
      </c>
      <c r="S93" s="22">
        <v>85.3144416471123</v>
      </c>
      <c r="T93" s="165">
        <v>0.994405361114543</v>
      </c>
      <c r="U93" s="22">
        <v>86.1715287904033</v>
      </c>
      <c r="V93" s="165">
        <v>2.46723166366336</v>
      </c>
      <c r="W93" s="22">
        <v>81.9219390304047</v>
      </c>
      <c r="X93" s="165">
        <v>4.48704121696147</v>
      </c>
      <c r="Y93" s="22">
        <v>-3.39250261670759</v>
      </c>
      <c r="Z93" s="165">
        <v>4.62475237461835</v>
      </c>
      <c r="AA93" s="22">
        <v>86.0907606127838</v>
      </c>
      <c r="AB93" s="165">
        <v>1.01039326601933</v>
      </c>
      <c r="AC93" s="22">
        <v>84.0642321246124</v>
      </c>
      <c r="AD93" s="165">
        <v>2.2749560217265</v>
      </c>
      <c r="AE93" s="22">
        <v>82.5668556551172</v>
      </c>
      <c r="AF93" s="165">
        <v>3.07517863494445</v>
      </c>
      <c r="AG93" s="22">
        <v>-3.52390495766663</v>
      </c>
      <c r="AH93" s="165">
        <v>3.21825823631945</v>
      </c>
      <c r="AI93" s="22">
        <v>85.579059117932</v>
      </c>
      <c r="AJ93" s="165">
        <v>0.918333667096733</v>
      </c>
      <c r="AK93" s="22" t="inlineStr">
        <is>
          <t>c</t>
        </is>
      </c>
      <c r="AL93" s="165" t="inlineStr">
        <is>
          <t>c</t>
        </is>
      </c>
      <c r="AM93" s="22" t="inlineStr">
        <is>
          <t>c</t>
        </is>
      </c>
      <c r="AN93" s="165" t="inlineStr">
        <is>
          <t>c</t>
        </is>
      </c>
      <c r="AO93" s="22" t="inlineStr">
        <is>
          <t>c</t>
        </is>
      </c>
      <c r="AP93" s="165" t="inlineStr">
        <is>
          <t>c</t>
        </is>
      </c>
      <c r="AQ93" s="103"/>
      <c r="AR93" s="103"/>
      <c r="AS93" s="22">
        <v>0.107722960480913</v>
      </c>
      <c r="AT93" s="189">
        <v>1.26077149415407</v>
      </c>
    </row>
    <row customHeight="1" ht="13" r="94">
      <c r="A94" s="181" t="s">
        <v>348</v>
      </c>
      <c r="B94" s="162" t="n">
        <v>3</v>
      </c>
      <c r="C94" s="22">
        <v>79.7655267203351</v>
      </c>
      <c r="D94" s="165">
        <v>0.888450995098213</v>
      </c>
      <c r="E94" s="22" t="inlineStr">
        <is>
          <t>c</t>
        </is>
      </c>
      <c r="F94" s="165" t="inlineStr">
        <is>
          <t>c</t>
        </is>
      </c>
      <c r="G94" s="22">
        <v>80.3939836518463</v>
      </c>
      <c r="H94" s="165">
        <v>1.13003485571343</v>
      </c>
      <c r="I94" s="22">
        <v>78.3858839807317</v>
      </c>
      <c r="J94" s="165">
        <v>1.60575098677411</v>
      </c>
      <c r="K94" s="22" t="inlineStr">
        <is>
          <t>c</t>
        </is>
      </c>
      <c r="L94" s="165" t="inlineStr">
        <is>
          <t>c</t>
        </is>
      </c>
      <c r="M94" s="22">
        <v>79.6933610450962</v>
      </c>
      <c r="N94" s="165">
        <v>0.950721758151322</v>
      </c>
      <c r="O94" s="22" t="inlineStr">
        <is>
          <t>c</t>
        </is>
      </c>
      <c r="P94" s="165" t="inlineStr">
        <is>
          <t>c</t>
        </is>
      </c>
      <c r="Q94" s="22" t="inlineStr">
        <is>
          <t>c</t>
        </is>
      </c>
      <c r="R94" s="165" t="inlineStr">
        <is>
          <t>c</t>
        </is>
      </c>
      <c r="S94" s="22">
        <v>80.2314907608393</v>
      </c>
      <c r="T94" s="165">
        <v>1.36642859820798</v>
      </c>
      <c r="U94" s="22">
        <v>77.9820296170243</v>
      </c>
      <c r="V94" s="165">
        <v>1.47028544017578</v>
      </c>
      <c r="W94" s="22" t="inlineStr">
        <is>
          <t>c</t>
        </is>
      </c>
      <c r="X94" s="165" t="inlineStr">
        <is>
          <t>c</t>
        </is>
      </c>
      <c r="Y94" s="22" t="inlineStr">
        <is>
          <t>c</t>
        </is>
      </c>
      <c r="Z94" s="165" t="inlineStr">
        <is>
          <t>c</t>
        </is>
      </c>
      <c r="AA94" s="22">
        <v>80.6671933227425</v>
      </c>
      <c r="AB94" s="165">
        <v>2.20622186451031</v>
      </c>
      <c r="AC94" s="22">
        <v>79.5799873874547</v>
      </c>
      <c r="AD94" s="165">
        <v>1.03957668310162</v>
      </c>
      <c r="AE94" s="22" t="inlineStr">
        <is>
          <t>c</t>
        </is>
      </c>
      <c r="AF94" s="165" t="inlineStr">
        <is>
          <t>c</t>
        </is>
      </c>
      <c r="AG94" s="22" t="inlineStr">
        <is>
          <t>c</t>
        </is>
      </c>
      <c r="AH94" s="165" t="inlineStr">
        <is>
          <t>c</t>
        </is>
      </c>
      <c r="AI94" s="22">
        <v>80.0268313409207</v>
      </c>
      <c r="AJ94" s="165">
        <v>1.28780074424742</v>
      </c>
      <c r="AK94" s="22">
        <v>78.8234732816556</v>
      </c>
      <c r="AL94" s="165">
        <v>1.28276745810897</v>
      </c>
      <c r="AM94" s="22" t="inlineStr">
        <is>
          <t>c</t>
        </is>
      </c>
      <c r="AN94" s="165" t="inlineStr">
        <is>
          <t>c</t>
        </is>
      </c>
      <c r="AO94" s="22" t="inlineStr">
        <is>
          <t>c</t>
        </is>
      </c>
      <c r="AP94" s="165" t="inlineStr">
        <is>
          <t>c</t>
        </is>
      </c>
      <c r="AQ94" s="103"/>
      <c r="AR94" s="103"/>
      <c r="AS94" s="22">
        <v>-6.10484370594625</v>
      </c>
      <c r="AT94" s="189">
        <v>1.23339123134034</v>
      </c>
    </row>
    <row customHeight="1" ht="13" r="95">
      <c r="A95" s="181" t="s">
        <v>352</v>
      </c>
      <c r="B95" s="162" t="n">
        <v>3</v>
      </c>
      <c r="C95" s="22">
        <v>76.7676301598591</v>
      </c>
      <c r="D95" s="165">
        <v>1.18211081679486</v>
      </c>
      <c r="E95" s="22" t="inlineStr">
        <is>
          <t>c</t>
        </is>
      </c>
      <c r="F95" s="165" t="inlineStr">
        <is>
          <t>c</t>
        </is>
      </c>
      <c r="G95" s="22">
        <v>80.1203943623048</v>
      </c>
      <c r="H95" s="165">
        <v>1.89849944689119</v>
      </c>
      <c r="I95" s="22">
        <v>74.4861824134509</v>
      </c>
      <c r="J95" s="165">
        <v>1.42282036057587</v>
      </c>
      <c r="K95" s="22" t="inlineStr">
        <is>
          <t>c</t>
        </is>
      </c>
      <c r="L95" s="165" t="inlineStr">
        <is>
          <t>c</t>
        </is>
      </c>
      <c r="M95" s="22">
        <v>76.4511730452885</v>
      </c>
      <c r="N95" s="165">
        <v>1.29320797879219</v>
      </c>
      <c r="O95" s="22">
        <v>78.946985592402</v>
      </c>
      <c r="P95" s="165">
        <v>2.95648014849188</v>
      </c>
      <c r="Q95" s="22">
        <v>2.49581254711343</v>
      </c>
      <c r="R95" s="165">
        <v>3.22001479660062</v>
      </c>
      <c r="S95" s="22">
        <v>77.2893909077104</v>
      </c>
      <c r="T95" s="165">
        <v>1.74352931395782</v>
      </c>
      <c r="U95" s="22">
        <v>79.5877177043623</v>
      </c>
      <c r="V95" s="165">
        <v>1.86515858354962</v>
      </c>
      <c r="W95" s="22">
        <v>73.1668600427178</v>
      </c>
      <c r="X95" s="165">
        <v>2.39927243450298</v>
      </c>
      <c r="Y95" s="22">
        <v>-4.12253086499265</v>
      </c>
      <c r="Z95" s="165">
        <v>2.9445551370603</v>
      </c>
      <c r="AA95" s="22">
        <v>78.9692651761638</v>
      </c>
      <c r="AB95" s="165">
        <v>1.45962868557701</v>
      </c>
      <c r="AC95" s="22">
        <v>74.5590366895754</v>
      </c>
      <c r="AD95" s="165">
        <v>2.32020799590931</v>
      </c>
      <c r="AE95" s="22">
        <v>69.1463213090486</v>
      </c>
      <c r="AF95" s="165">
        <v>3.65007083273108</v>
      </c>
      <c r="AG95" s="22">
        <v>-9.82294386711524</v>
      </c>
      <c r="AH95" s="165">
        <v>3.92578721073466</v>
      </c>
      <c r="AI95" s="22">
        <v>76.6618453667999</v>
      </c>
      <c r="AJ95" s="165">
        <v>1.18534578662781</v>
      </c>
      <c r="AK95" s="22" t="inlineStr">
        <is>
          <t>c</t>
        </is>
      </c>
      <c r="AL95" s="165" t="inlineStr">
        <is>
          <t>c</t>
        </is>
      </c>
      <c r="AM95" s="22" t="inlineStr">
        <is>
          <t>c</t>
        </is>
      </c>
      <c r="AN95" s="165" t="inlineStr">
        <is>
          <t>c</t>
        </is>
      </c>
      <c r="AO95" s="22" t="inlineStr">
        <is>
          <t>c</t>
        </is>
      </c>
      <c r="AP95" s="165" t="inlineStr">
        <is>
          <t>c</t>
        </is>
      </c>
      <c r="AQ95" s="103"/>
      <c r="AR95" s="103"/>
      <c r="AS95" s="22">
        <v>-3.2138806940401</v>
      </c>
      <c r="AT95" s="189">
        <v>1.57129261656282</v>
      </c>
    </row>
    <row customHeight="1" ht="13" r="96">
      <c r="A96" s="181" t="s">
        <v>353</v>
      </c>
      <c r="B96" s="162" t="n">
        <v>3</v>
      </c>
      <c r="C96" s="22">
        <v>76.5519997472048</v>
      </c>
      <c r="D96" s="165">
        <v>1.57104311277612</v>
      </c>
      <c r="E96" s="22">
        <v>83.8723713135432</v>
      </c>
      <c r="F96" s="165">
        <v>3.83734410573778</v>
      </c>
      <c r="G96" s="22">
        <v>79.1301337111598</v>
      </c>
      <c r="H96" s="165">
        <v>2.99368856674257</v>
      </c>
      <c r="I96" s="22">
        <v>75.5298105784221</v>
      </c>
      <c r="J96" s="165">
        <v>1.92509832283786</v>
      </c>
      <c r="K96" s="22">
        <v>-8.3425607351211</v>
      </c>
      <c r="L96" s="165">
        <v>4.31968680890909</v>
      </c>
      <c r="M96" s="22">
        <v>81.2741599757239</v>
      </c>
      <c r="N96" s="165">
        <v>1.77946046295411</v>
      </c>
      <c r="O96" s="22">
        <v>75.1671438122305</v>
      </c>
      <c r="P96" s="165">
        <v>1.99197951133765</v>
      </c>
      <c r="Q96" s="22">
        <v>-6.10701616349336</v>
      </c>
      <c r="R96" s="165">
        <v>2.75247999113782</v>
      </c>
      <c r="S96" s="22">
        <v>74.3822373455651</v>
      </c>
      <c r="T96" s="165">
        <v>1.93892922898943</v>
      </c>
      <c r="U96" s="22">
        <v>82.3734311371005</v>
      </c>
      <c r="V96" s="165">
        <v>2.26645357358423</v>
      </c>
      <c r="W96" s="22">
        <v>87.0934143174357</v>
      </c>
      <c r="X96" s="165">
        <v>3.00983829485677</v>
      </c>
      <c r="Y96" s="22">
        <v>12.7111769718706</v>
      </c>
      <c r="Z96" s="165">
        <v>3.52797387388717</v>
      </c>
      <c r="AA96" s="22">
        <v>80.5772604675727</v>
      </c>
      <c r="AB96" s="165">
        <v>2.41518627939008</v>
      </c>
      <c r="AC96" s="22">
        <v>76.5157091904421</v>
      </c>
      <c r="AD96" s="165">
        <v>2.05936524855377</v>
      </c>
      <c r="AE96" s="22">
        <v>73.0348363368726</v>
      </c>
      <c r="AF96" s="165">
        <v>2.84886087532399</v>
      </c>
      <c r="AG96" s="22">
        <v>-7.54242413070018</v>
      </c>
      <c r="AH96" s="165">
        <v>3.72331637549005</v>
      </c>
      <c r="AI96" s="22">
        <v>76.86433865779</v>
      </c>
      <c r="AJ96" s="165">
        <v>1.72803781978864</v>
      </c>
      <c r="AK96" s="22">
        <v>74.5383226281139</v>
      </c>
      <c r="AL96" s="165">
        <v>2.95401689240965</v>
      </c>
      <c r="AM96" s="22" t="inlineStr">
        <is>
          <t>a</t>
        </is>
      </c>
      <c r="AN96" s="165" t="inlineStr">
        <is>
          <t>a</t>
        </is>
      </c>
      <c r="AO96" s="22" t="inlineStr">
        <is>
          <t>a</t>
        </is>
      </c>
      <c r="AP96" s="165" t="inlineStr">
        <is>
          <t>a</t>
        </is>
      </c>
      <c r="AQ96" s="103"/>
      <c r="AR96" s="103"/>
      <c r="AS96" s="22">
        <v>0.125501006149108</v>
      </c>
      <c r="AT96" s="189">
        <v>2.32235673276862</v>
      </c>
    </row>
    <row customHeight="1" ht="13" r="97">
      <c r="A97" s="78" t="s">
        <v>445</v>
      </c>
      <c r="B97" s="212" t="n">
        <v>3</v>
      </c>
      <c r="C97" s="213">
        <v>75.6089730826507</v>
      </c>
      <c r="D97" s="214">
        <v>0.506904347924482</v>
      </c>
      <c r="E97" s="213">
        <v>86.8471880924939</v>
      </c>
      <c r="F97" s="214">
        <v>2.2476648870362</v>
      </c>
      <c r="G97" s="213">
        <v>76.3892820182568</v>
      </c>
      <c r="H97" s="214">
        <v>0.754348169794926</v>
      </c>
      <c r="I97" s="213">
        <v>76.0884777510546</v>
      </c>
      <c r="J97" s="214">
        <v>0.890822558964556</v>
      </c>
      <c r="K97" s="213">
        <v>-7.05659052700474</v>
      </c>
      <c r="L97" s="214">
        <v>2.50058657539209</v>
      </c>
      <c r="M97" s="213">
        <v>76.8572554362876</v>
      </c>
      <c r="N97" s="214">
        <v>0.585229407497828</v>
      </c>
      <c r="O97" s="213">
        <v>76.7453685083934</v>
      </c>
      <c r="P97" s="214">
        <v>1.1242813570766</v>
      </c>
      <c r="Q97" s="213">
        <v>-1.91911022731017</v>
      </c>
      <c r="R97" s="214">
        <v>1.3429423526414</v>
      </c>
      <c r="S97" s="213">
        <v>76.0963883539488</v>
      </c>
      <c r="T97" s="214">
        <v>0.78608486178835</v>
      </c>
      <c r="U97" s="213">
        <v>76.8213062462255</v>
      </c>
      <c r="V97" s="214">
        <v>0.775500144340891</v>
      </c>
      <c r="W97" s="213">
        <v>73.3085137771325</v>
      </c>
      <c r="X97" s="214">
        <v>1.77435502308445</v>
      </c>
      <c r="Y97" s="213">
        <v>-2.1971456615462</v>
      </c>
      <c r="Z97" s="214">
        <v>2.02522427995425</v>
      </c>
      <c r="AA97" s="213">
        <v>79.2590487118799</v>
      </c>
      <c r="AB97" s="214">
        <v>1.03018034591674</v>
      </c>
      <c r="AC97" s="213">
        <v>74.8053446663658</v>
      </c>
      <c r="AD97" s="214">
        <v>0.734935565646855</v>
      </c>
      <c r="AE97" s="213">
        <v>71.1551090240782</v>
      </c>
      <c r="AF97" s="214">
        <v>1.53027909602726</v>
      </c>
      <c r="AG97" s="213">
        <v>-8.44103858524544</v>
      </c>
      <c r="AH97" s="214">
        <v>2.5133592989714</v>
      </c>
      <c r="AI97" s="213">
        <v>76.6606999424163</v>
      </c>
      <c r="AJ97" s="214">
        <v>0.761564541218527</v>
      </c>
      <c r="AK97" s="213">
        <v>73.293679580209</v>
      </c>
      <c r="AL97" s="214">
        <v>1.07113375427547</v>
      </c>
      <c r="AM97" s="213">
        <v>63.1343961786634</v>
      </c>
      <c r="AN97" s="214">
        <v>3.63250288523887</v>
      </c>
      <c r="AO97" s="213">
        <v>-7.27475497002288</v>
      </c>
      <c r="AP97" s="214">
        <v>4.5598282038294</v>
      </c>
      <c r="AQ97" s="174"/>
      <c r="AR97" s="174"/>
      <c r="AS97" s="213">
        <v>-4.36119896705334</v>
      </c>
      <c r="AT97" s="215">
        <v>0.654650236893297</v>
      </c>
    </row>
    <row r="99">
      <c r="A99" s="91" t="s">
        <v>368</v>
      </c>
    </row>
    <row r="100">
      <c r="A100" s="91" t="s">
        <v>407</v>
      </c>
    </row>
    <row r="101">
      <c r="A101" s="91" t="s">
        <v>408</v>
      </c>
    </row>
    <row r="102">
      <c r="A102" s="91" t="s">
        <v>409</v>
      </c>
    </row>
    <row r="103">
      <c r="A103" s="91" t="s">
        <v>410</v>
      </c>
    </row>
    <row r="104">
      <c r="A104" s="91" t="s">
        <v>411</v>
      </c>
    </row>
    <row r="105">
      <c r="A105" s="91" t="s">
        <v>412</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174</v>
      </c>
    </row>
    <row r="2">
      <c r="A2" s="38" t="s">
        <v>175</v>
      </c>
    </row>
    <row r="3">
      <c r="A3" s="46" t="s">
        <v>434</v>
      </c>
    </row>
    <row r="4">
      <c r="A4" s="54" t="str">
        <f>=HYPERLINK("#'TOC'!A1", "Back to TOC")</f>
      </c>
    </row>
    <row customHeight="1" ht="16" r="6">
      <c r="B6" s="150" t="s">
        <v>295</v>
      </c>
      <c r="C6" s="148" t="s">
        <v>435</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54"/>
    </row>
    <row customHeight="1" ht="32" r="7">
      <c r="B7" s="149"/>
      <c r="C7" s="7" t="s">
        <v>436</v>
      </c>
      <c r="D7" s="7"/>
      <c r="E7" s="7"/>
      <c r="F7" s="7"/>
      <c r="G7" s="7"/>
      <c r="H7" s="7"/>
      <c r="I7" s="7"/>
      <c r="J7" s="7"/>
      <c r="K7" s="7"/>
      <c r="L7" s="7"/>
      <c r="M7" s="7" t="s">
        <v>441</v>
      </c>
      <c r="N7" s="7"/>
      <c r="O7" s="7"/>
      <c r="P7" s="7"/>
      <c r="Q7" s="7"/>
      <c r="R7" s="7"/>
      <c r="S7" s="7"/>
      <c r="T7" s="7"/>
      <c r="U7" s="7"/>
      <c r="V7" s="7"/>
      <c r="W7" s="7" t="s">
        <v>442</v>
      </c>
      <c r="X7" s="7"/>
      <c r="Y7" s="7"/>
      <c r="Z7" s="7"/>
      <c r="AA7" s="7"/>
      <c r="AB7" s="7"/>
      <c r="AC7" s="7"/>
      <c r="AD7" s="7"/>
      <c r="AE7" s="7"/>
      <c r="AF7" s="7"/>
      <c r="AG7" s="7" t="s">
        <v>443</v>
      </c>
      <c r="AH7" s="7"/>
      <c r="AI7" s="7"/>
      <c r="AJ7" s="7"/>
      <c r="AK7" s="7"/>
      <c r="AL7" s="7"/>
      <c r="AM7" s="7"/>
      <c r="AN7" s="7"/>
      <c r="AO7" s="7"/>
      <c r="AP7" s="7"/>
      <c r="AQ7" s="7" t="s">
        <v>444</v>
      </c>
      <c r="AR7" s="7"/>
      <c r="AS7" s="7"/>
      <c r="AT7" s="7"/>
      <c r="AU7" s="7"/>
      <c r="AV7" s="7"/>
      <c r="AW7" s="7"/>
      <c r="AX7" s="7"/>
      <c r="AY7" s="7"/>
      <c r="AZ7" s="7"/>
      <c r="BA7" s="147" t="s">
        <v>303</v>
      </c>
      <c r="BB7" s="147"/>
      <c r="BC7" s="147"/>
      <c r="BD7" s="147"/>
      <c r="BE7" s="147"/>
      <c r="BF7" s="147"/>
      <c r="BG7" s="147"/>
      <c r="BH7" s="147"/>
      <c r="BI7" s="147"/>
      <c r="BJ7" s="147"/>
      <c r="BK7" s="147" t="s">
        <v>305</v>
      </c>
      <c r="BL7" s="147"/>
      <c r="BM7" s="147"/>
      <c r="BN7" s="147"/>
      <c r="BO7" s="147"/>
      <c r="BP7" s="147"/>
      <c r="BQ7" s="147"/>
      <c r="BR7" s="147"/>
      <c r="BS7" s="147"/>
      <c r="BT7" s="152"/>
    </row>
    <row customHeight="1" ht="16" r="8">
      <c r="B8" s="149"/>
      <c r="C8" s="8" t="s">
        <v>386</v>
      </c>
      <c r="D8" s="8"/>
      <c r="E8" s="8" t="s">
        <v>452</v>
      </c>
      <c r="F8" s="8"/>
      <c r="G8" s="8"/>
      <c r="H8" s="8"/>
      <c r="I8" s="8"/>
      <c r="J8" s="8"/>
      <c r="K8" s="8"/>
      <c r="L8" s="8"/>
      <c r="M8" s="8" t="s">
        <v>386</v>
      </c>
      <c r="N8" s="8"/>
      <c r="O8" s="8" t="s">
        <v>452</v>
      </c>
      <c r="P8" s="8"/>
      <c r="Q8" s="8"/>
      <c r="R8" s="8"/>
      <c r="S8" s="8"/>
      <c r="T8" s="8"/>
      <c r="U8" s="8"/>
      <c r="V8" s="8"/>
      <c r="W8" s="8" t="s">
        <v>386</v>
      </c>
      <c r="X8" s="8"/>
      <c r="Y8" s="8" t="s">
        <v>452</v>
      </c>
      <c r="Z8" s="8"/>
      <c r="AA8" s="8"/>
      <c r="AB8" s="8"/>
      <c r="AC8" s="8"/>
      <c r="AD8" s="8"/>
      <c r="AE8" s="8"/>
      <c r="AF8" s="8"/>
      <c r="AG8" s="8" t="s">
        <v>386</v>
      </c>
      <c r="AH8" s="8"/>
      <c r="AI8" s="8" t="s">
        <v>452</v>
      </c>
      <c r="AJ8" s="8"/>
      <c r="AK8" s="8"/>
      <c r="AL8" s="8"/>
      <c r="AM8" s="8"/>
      <c r="AN8" s="8"/>
      <c r="AO8" s="8"/>
      <c r="AP8" s="8"/>
      <c r="AQ8" s="8" t="s">
        <v>386</v>
      </c>
      <c r="AR8" s="8"/>
      <c r="AS8" s="8" t="s">
        <v>452</v>
      </c>
      <c r="AT8" s="8"/>
      <c r="AU8" s="8"/>
      <c r="AV8" s="8"/>
      <c r="AW8" s="8"/>
      <c r="AX8" s="8"/>
      <c r="AY8" s="8"/>
      <c r="AZ8" s="8"/>
      <c r="BA8" s="122" t="s">
        <v>386</v>
      </c>
      <c r="BB8" s="122"/>
      <c r="BC8" s="122"/>
      <c r="BD8" s="122"/>
      <c r="BE8" s="122"/>
      <c r="BF8" s="122"/>
      <c r="BG8" s="122"/>
      <c r="BH8" s="122"/>
      <c r="BI8" s="122"/>
      <c r="BJ8" s="122"/>
      <c r="BK8" s="122" t="s">
        <v>386</v>
      </c>
      <c r="BL8" s="122"/>
      <c r="BM8" s="122"/>
      <c r="BN8" s="122"/>
      <c r="BO8" s="122"/>
      <c r="BP8" s="122"/>
      <c r="BQ8" s="122"/>
      <c r="BR8" s="122"/>
      <c r="BS8" s="122"/>
      <c r="BT8" s="153"/>
    </row>
    <row customHeight="1" ht="64" r="9">
      <c r="B9" s="149"/>
      <c r="C9" s="8"/>
      <c r="D9" s="8"/>
      <c r="E9" s="4" t="s">
        <v>453</v>
      </c>
      <c r="F9" s="4"/>
      <c r="G9" s="4" t="s">
        <v>454</v>
      </c>
      <c r="H9" s="4"/>
      <c r="I9" s="4" t="s">
        <v>455</v>
      </c>
      <c r="J9" s="4"/>
      <c r="K9" s="4" t="s">
        <v>456</v>
      </c>
      <c r="L9" s="4"/>
      <c r="M9" s="8"/>
      <c r="N9" s="8"/>
      <c r="O9" s="4" t="s">
        <v>453</v>
      </c>
      <c r="P9" s="4"/>
      <c r="Q9" s="4" t="s">
        <v>454</v>
      </c>
      <c r="R9" s="4"/>
      <c r="S9" s="4" t="s">
        <v>455</v>
      </c>
      <c r="T9" s="4"/>
      <c r="U9" s="4" t="s">
        <v>456</v>
      </c>
      <c r="V9" s="4"/>
      <c r="W9" s="8"/>
      <c r="X9" s="8"/>
      <c r="Y9" s="4" t="s">
        <v>453</v>
      </c>
      <c r="Z9" s="4"/>
      <c r="AA9" s="4" t="s">
        <v>454</v>
      </c>
      <c r="AB9" s="4"/>
      <c r="AC9" s="4" t="s">
        <v>455</v>
      </c>
      <c r="AD9" s="4"/>
      <c r="AE9" s="4" t="s">
        <v>456</v>
      </c>
      <c r="AF9" s="4"/>
      <c r="AG9" s="8"/>
      <c r="AH9" s="8"/>
      <c r="AI9" s="4" t="s">
        <v>453</v>
      </c>
      <c r="AJ9" s="4"/>
      <c r="AK9" s="4" t="s">
        <v>454</v>
      </c>
      <c r="AL9" s="4"/>
      <c r="AM9" s="4" t="s">
        <v>455</v>
      </c>
      <c r="AN9" s="4"/>
      <c r="AO9" s="4" t="s">
        <v>456</v>
      </c>
      <c r="AP9" s="4"/>
      <c r="AQ9" s="8"/>
      <c r="AR9" s="8"/>
      <c r="AS9" s="4" t="s">
        <v>453</v>
      </c>
      <c r="AT9" s="4"/>
      <c r="AU9" s="4" t="s">
        <v>454</v>
      </c>
      <c r="AV9" s="4"/>
      <c r="AW9" s="4" t="s">
        <v>455</v>
      </c>
      <c r="AX9" s="4"/>
      <c r="AY9" s="4" t="s">
        <v>456</v>
      </c>
      <c r="AZ9" s="4"/>
      <c r="BA9" s="122" t="s">
        <v>436</v>
      </c>
      <c r="BB9" s="122"/>
      <c r="BC9" s="122" t="s">
        <v>441</v>
      </c>
      <c r="BD9" s="122"/>
      <c r="BE9" s="122" t="s">
        <v>442</v>
      </c>
      <c r="BF9" s="122"/>
      <c r="BG9" s="122" t="s">
        <v>443</v>
      </c>
      <c r="BH9" s="122"/>
      <c r="BI9" s="122" t="s">
        <v>444</v>
      </c>
      <c r="BJ9" s="122"/>
      <c r="BK9" s="122" t="s">
        <v>436</v>
      </c>
      <c r="BL9" s="122"/>
      <c r="BM9" s="122" t="s">
        <v>441</v>
      </c>
      <c r="BN9" s="122"/>
      <c r="BO9" s="122" t="s">
        <v>442</v>
      </c>
      <c r="BP9" s="122"/>
      <c r="BQ9" s="122" t="s">
        <v>443</v>
      </c>
      <c r="BR9" s="122"/>
      <c r="BS9" s="122" t="s">
        <v>444</v>
      </c>
      <c r="B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299</v>
      </c>
      <c r="R10" s="61" t="s">
        <v>298</v>
      </c>
      <c r="S10" s="61" t="s">
        <v>299</v>
      </c>
      <c r="T10" s="61" t="s">
        <v>298</v>
      </c>
      <c r="U10" s="61" t="s">
        <v>304</v>
      </c>
      <c r="V10" s="61" t="s">
        <v>298</v>
      </c>
      <c r="W10" s="61" t="s">
        <v>299</v>
      </c>
      <c r="X10" s="61" t="s">
        <v>298</v>
      </c>
      <c r="Y10" s="61" t="s">
        <v>299</v>
      </c>
      <c r="Z10" s="61" t="s">
        <v>298</v>
      </c>
      <c r="AA10" s="61" t="s">
        <v>299</v>
      </c>
      <c r="AB10" s="61" t="s">
        <v>298</v>
      </c>
      <c r="AC10" s="61" t="s">
        <v>299</v>
      </c>
      <c r="AD10" s="61" t="s">
        <v>298</v>
      </c>
      <c r="AE10" s="61" t="s">
        <v>304</v>
      </c>
      <c r="AF10" s="61" t="s">
        <v>298</v>
      </c>
      <c r="AG10" s="61" t="s">
        <v>299</v>
      </c>
      <c r="AH10" s="61" t="s">
        <v>298</v>
      </c>
      <c r="AI10" s="61" t="s">
        <v>299</v>
      </c>
      <c r="AJ10" s="61" t="s">
        <v>298</v>
      </c>
      <c r="AK10" s="61" t="s">
        <v>299</v>
      </c>
      <c r="AL10" s="61" t="s">
        <v>298</v>
      </c>
      <c r="AM10" s="61" t="s">
        <v>299</v>
      </c>
      <c r="AN10" s="61" t="s">
        <v>298</v>
      </c>
      <c r="AO10" s="61" t="s">
        <v>304</v>
      </c>
      <c r="AP10" s="61" t="s">
        <v>298</v>
      </c>
      <c r="AQ10" s="61" t="s">
        <v>299</v>
      </c>
      <c r="AR10" s="61" t="s">
        <v>298</v>
      </c>
      <c r="AS10" s="61" t="s">
        <v>299</v>
      </c>
      <c r="AT10" s="61" t="s">
        <v>298</v>
      </c>
      <c r="AU10" s="61" t="s">
        <v>299</v>
      </c>
      <c r="AV10" s="61" t="s">
        <v>298</v>
      </c>
      <c r="AW10" s="61" t="s">
        <v>299</v>
      </c>
      <c r="AX10" s="61" t="s">
        <v>298</v>
      </c>
      <c r="AY10" s="61" t="s">
        <v>304</v>
      </c>
      <c r="AZ10" s="61" t="s">
        <v>298</v>
      </c>
      <c r="BA10" s="61" t="s">
        <v>304</v>
      </c>
      <c r="BB10" s="61" t="s">
        <v>298</v>
      </c>
      <c r="BC10" s="61" t="s">
        <v>304</v>
      </c>
      <c r="BD10" s="61" t="s">
        <v>298</v>
      </c>
      <c r="BE10" s="61" t="s">
        <v>304</v>
      </c>
      <c r="BF10" s="61" t="s">
        <v>298</v>
      </c>
      <c r="BG10" s="61" t="s">
        <v>304</v>
      </c>
      <c r="BH10" s="61" t="s">
        <v>298</v>
      </c>
      <c r="BI10" s="61" t="s">
        <v>304</v>
      </c>
      <c r="BJ10" s="61" t="s">
        <v>298</v>
      </c>
      <c r="BK10" s="61" t="s">
        <v>304</v>
      </c>
      <c r="BL10" s="61" t="s">
        <v>298</v>
      </c>
      <c r="BM10" s="61" t="s">
        <v>304</v>
      </c>
      <c r="BN10" s="61" t="s">
        <v>298</v>
      </c>
      <c r="BO10" s="61" t="s">
        <v>304</v>
      </c>
      <c r="BP10" s="61" t="s">
        <v>298</v>
      </c>
      <c r="BQ10" s="61" t="s">
        <v>304</v>
      </c>
      <c r="BR10" s="61" t="s">
        <v>298</v>
      </c>
      <c r="BS10" s="61" t="s">
        <v>304</v>
      </c>
      <c r="BT10" s="155" t="s">
        <v>298</v>
      </c>
    </row>
    <row customHeight="1" ht="13" r="11">
      <c r="A11" s="188"/>
      <c r="B11" s="176"/>
      <c r="C11" s="177" t="inlineStr">
        <is>
          <t>b.meanpct.d_tt4g64aagree</t>
        </is>
      </c>
      <c r="D11" s="178" t="inlineStr">
        <is>
          <t>se.meanpct.d_tt4g64aagree</t>
        </is>
      </c>
      <c r="E11" s="177" t="inlineStr">
        <is>
          <t>b.meanpct.d_tt4g64aagree..exp..1 under_5yrs</t>
        </is>
      </c>
      <c r="F11" s="178" t="inlineStr">
        <is>
          <t>se.meanpct.d_tt4g64aagree..exp..1 under_5yrs</t>
        </is>
      </c>
      <c r="G11" s="177" t="inlineStr">
        <is>
          <t>b.meanpct.d_tt4g64aagree..exp..2 from6to10</t>
        </is>
      </c>
      <c r="H11" s="178" t="inlineStr">
        <is>
          <t>se.meanpct.d_tt4g64aagree..exp..2 from6to10</t>
        </is>
      </c>
      <c r="I11" s="177" t="inlineStr">
        <is>
          <t>b.meanpct.d_tt4g64aagree..exp..3 over_10yrs</t>
        </is>
      </c>
      <c r="J11" s="178" t="inlineStr">
        <is>
          <t>se.meanpct.d_tt4g64aagree..exp..3 over_10yrs</t>
        </is>
      </c>
      <c r="K11" s="177" t="inlineStr">
        <is>
          <t>b.meanpct.d_tt4g64aagree..exp..(3 over_10yrs-1 under_5yrs)</t>
        </is>
      </c>
      <c r="L11" s="178" t="inlineStr">
        <is>
          <t>se.meanpct.d_tt4g64aagree..exp..(3 over_10yrs-1 under_5yrs)</t>
        </is>
      </c>
      <c r="M11" s="177" t="inlineStr">
        <is>
          <t>b.meanpct.d_tt4g64gagree</t>
        </is>
      </c>
      <c r="N11" s="178" t="inlineStr">
        <is>
          <t>se.meanpct.d_tt4g64gagree</t>
        </is>
      </c>
      <c r="O11" s="177" t="inlineStr">
        <is>
          <t>b.meanpct.d_tt4g64gagree..exp..1 under_5yrs</t>
        </is>
      </c>
      <c r="P11" s="178" t="inlineStr">
        <is>
          <t>se.meanpct.d_tt4g64gagree..exp..1 under_5yrs</t>
        </is>
      </c>
      <c r="Q11" s="177" t="inlineStr">
        <is>
          <t>b.meanpct.d_tt4g64gagree..exp..2 from6to10</t>
        </is>
      </c>
      <c r="R11" s="178" t="inlineStr">
        <is>
          <t>se.meanpct.d_tt4g64gagree..exp..2 from6to10</t>
        </is>
      </c>
      <c r="S11" s="177" t="inlineStr">
        <is>
          <t>b.meanpct.d_tt4g64gagree..exp..3 over_10yrs</t>
        </is>
      </c>
      <c r="T11" s="178" t="inlineStr">
        <is>
          <t>se.meanpct.d_tt4g64gagree..exp..3 over_10yrs</t>
        </is>
      </c>
      <c r="U11" s="177" t="inlineStr">
        <is>
          <t>b.meanpct.d_tt4g64gagree..exp..(3 over_10yrs-1 under_5yrs)</t>
        </is>
      </c>
      <c r="V11" s="178" t="inlineStr">
        <is>
          <t>se.meanpct.d_tt4g64gagree..exp..(3 over_10yrs-1 under_5yrs)</t>
        </is>
      </c>
      <c r="W11" s="177" t="inlineStr">
        <is>
          <t>b.meanpct.d_tt4g64iagree</t>
        </is>
      </c>
      <c r="X11" s="178" t="inlineStr">
        <is>
          <t>se.meanpct.d_tt4g64iagree</t>
        </is>
      </c>
      <c r="Y11" s="177" t="inlineStr">
        <is>
          <t>b.meanpct.d_tt4g64iagree..exp..1 under_5yrs</t>
        </is>
      </c>
      <c r="Z11" s="178" t="inlineStr">
        <is>
          <t>se.meanpct.d_tt4g64iagree..exp..1 under_5yrs</t>
        </is>
      </c>
      <c r="AA11" s="177" t="inlineStr">
        <is>
          <t>b.meanpct.d_tt4g64iagree..exp..2 from6to10</t>
        </is>
      </c>
      <c r="AB11" s="178" t="inlineStr">
        <is>
          <t>se.meanpct.d_tt4g64iagree..exp..2 from6to10</t>
        </is>
      </c>
      <c r="AC11" s="177" t="inlineStr">
        <is>
          <t>b.meanpct.d_tt4g64iagree..exp..3 over_10yrs</t>
        </is>
      </c>
      <c r="AD11" s="178" t="inlineStr">
        <is>
          <t>se.meanpct.d_tt4g64iagree..exp..3 over_10yrs</t>
        </is>
      </c>
      <c r="AE11" s="177" t="inlineStr">
        <is>
          <t>b.meanpct.d_tt4g64iagree..exp..(3 over_10yrs-1 under_5yrs)</t>
        </is>
      </c>
      <c r="AF11" s="178" t="inlineStr">
        <is>
          <t>se.meanpct.d_tt4g64iagree..exp..(3 over_10yrs-1 under_5yrs)</t>
        </is>
      </c>
      <c r="AG11" s="177" t="inlineStr">
        <is>
          <t>b.meanpct.d_tt4g64jagree</t>
        </is>
      </c>
      <c r="AH11" s="178" t="inlineStr">
        <is>
          <t>se.meanpct.d_tt4g64jagree</t>
        </is>
      </c>
      <c r="AI11" s="177" t="inlineStr">
        <is>
          <t>b.meanpct.d_tt4g64jagree..exp..1 under_5yrs</t>
        </is>
      </c>
      <c r="AJ11" s="178" t="inlineStr">
        <is>
          <t>se.meanpct.d_tt4g64jagree..exp..1 under_5yrs</t>
        </is>
      </c>
      <c r="AK11" s="177" t="inlineStr">
        <is>
          <t>b.meanpct.d_tt4g64jagree..exp..2 from6to10</t>
        </is>
      </c>
      <c r="AL11" s="178" t="inlineStr">
        <is>
          <t>se.meanpct.d_tt4g64jagree..exp..2 from6to10</t>
        </is>
      </c>
      <c r="AM11" s="177" t="inlineStr">
        <is>
          <t>b.meanpct.d_tt4g64jagree..exp..3 over_10yrs</t>
        </is>
      </c>
      <c r="AN11" s="178" t="inlineStr">
        <is>
          <t>se.meanpct.d_tt4g64jagree..exp..3 over_10yrs</t>
        </is>
      </c>
      <c r="AO11" s="177" t="inlineStr">
        <is>
          <t>b.meanpct.d_tt4g64jagree..exp..(3 over_10yrs-1 under_5yrs)</t>
        </is>
      </c>
      <c r="AP11" s="178" t="inlineStr">
        <is>
          <t>se.meanpct.d_tt4g64jagree..exp..(3 over_10yrs-1 under_5yrs)</t>
        </is>
      </c>
      <c r="AQ11" s="177" t="inlineStr">
        <is>
          <t>b.meanpct.d_tt4g64kagree</t>
        </is>
      </c>
      <c r="AR11" s="178" t="inlineStr">
        <is>
          <t>se.meanpct.d_tt4g64kagree</t>
        </is>
      </c>
      <c r="AS11" s="177" t="inlineStr">
        <is>
          <t>b.meanpct.d_tt4g64kagree..exp..1 under_5yrs</t>
        </is>
      </c>
      <c r="AT11" s="178" t="inlineStr">
        <is>
          <t>se.meanpct.d_tt4g64kagree..exp..1 under_5yrs</t>
        </is>
      </c>
      <c r="AU11" s="177" t="inlineStr">
        <is>
          <t>b.meanpct.d_tt4g64kagree..exp..2 from6to10</t>
        </is>
      </c>
      <c r="AV11" s="178" t="inlineStr">
        <is>
          <t>se.meanpct.d_tt4g64kagree..exp..2 from6to10</t>
        </is>
      </c>
      <c r="AW11" s="177" t="inlineStr">
        <is>
          <t>b.meanpct.d_tt4g64kagree..exp..3 over_10yrs</t>
        </is>
      </c>
      <c r="AX11" s="178" t="inlineStr">
        <is>
          <t>se.meanpct.d_tt4g64kagree..exp..3 over_10yrs</t>
        </is>
      </c>
      <c r="AY11" s="177" t="inlineStr">
        <is>
          <t>b.meanpct.d_tt4g64kagree..exp..(3 over_10yrs-1 under_5yrs)</t>
        </is>
      </c>
      <c r="AZ11" s="178" t="inlineStr">
        <is>
          <t>se.meanpct.d_tt4g64kagree..exp..(3 over_10yrs-1 under_5yrs)</t>
        </is>
      </c>
      <c r="BA11" s="179" t="inlineStr">
        <is>
          <t>b.(meanpct.d_tt4g64aagree_isc1)-(meanpct.d_tt4g64aagree_isc2)</t>
        </is>
      </c>
      <c r="BB11" s="179" t="inlineStr">
        <is>
          <t>se.(meanpct.d_tt4g64aagree_isc1)-(meanpct.d_tt4g64aagree_isc2)</t>
        </is>
      </c>
      <c r="BC11" s="179" t="inlineStr">
        <is>
          <t>b.(meanpct.d_tt4g64gagree_isc1)-(meanpct.d_tt4g64gagree_isc2)</t>
        </is>
      </c>
      <c r="BD11" s="179" t="inlineStr">
        <is>
          <t>se.(meanpct.d_tt4g64gagree_isc1)-(meanpct.d_tt4g64gagree_isc2)</t>
        </is>
      </c>
      <c r="BE11" s="179" t="inlineStr">
        <is>
          <t>b.(meanpct.d_tt4g64iagree_isc1)-(meanpct.d_tt4g64iagree_isc2)</t>
        </is>
      </c>
      <c r="BF11" s="179" t="inlineStr">
        <is>
          <t>se.(meanpct.d_tt4g64iagree_isc1)-(meanpct.d_tt4g64iagree_isc2)</t>
        </is>
      </c>
      <c r="BG11" s="179" t="inlineStr">
        <is>
          <t>b.(meanpct.d_tt4g64jagree_isc1)-(meanpct.d_tt4g64jagree_isc2)</t>
        </is>
      </c>
      <c r="BH11" s="179" t="inlineStr">
        <is>
          <t>se.(meanpct.d_tt4g64jagree_isc1)-(meanpct.d_tt4g64jagree_isc2)</t>
        </is>
      </c>
      <c r="BI11" s="179" t="inlineStr">
        <is>
          <t>b.(meanpct.d_tt4g64kagree_isc1)-(meanpct.d_tt4g64kagree_isc2)</t>
        </is>
      </c>
      <c r="BJ11" s="179" t="inlineStr">
        <is>
          <t>se.(meanpct.d_tt4g64kagree_isc1)-(meanpct.d_tt4g64kagree_isc2)</t>
        </is>
      </c>
      <c r="BK11" s="179" t="inlineStr">
        <is>
          <t>b.(meanpct.d_tt4g64aagree_isc3)-(meanpct.d_tt4g64aagree_isc2)</t>
        </is>
      </c>
      <c r="BL11" s="179" t="inlineStr">
        <is>
          <t>se.(meanpct.d_tt4g64aagree_isc3)-(meanpct.d_tt4g64aagree_isc2)</t>
        </is>
      </c>
      <c r="BM11" s="179" t="inlineStr">
        <is>
          <t>b.(meanpct.d_tt4g64gagree_isc3)-(meanpct.d_tt4g64gagree_isc2)</t>
        </is>
      </c>
      <c r="BN11" s="179" t="inlineStr">
        <is>
          <t>se.(meanpct.d_tt4g64gagree_isc3)-(meanpct.d_tt4g64gagree_isc2)</t>
        </is>
      </c>
      <c r="BO11" s="179" t="inlineStr">
        <is>
          <t>b.(meanpct.d_tt4g64iagree_isc3)-(meanpct.d_tt4g64iagree_isc2)</t>
        </is>
      </c>
      <c r="BP11" s="179" t="inlineStr">
        <is>
          <t>se.(meanpct.d_tt4g64iagree_isc3)-(meanpct.d_tt4g64iagree_isc2)</t>
        </is>
      </c>
      <c r="BQ11" s="179" t="inlineStr">
        <is>
          <t>b.(meanpct.d_tt4g64jagree_isc3)-(meanpct.d_tt4g64jagree_isc2)</t>
        </is>
      </c>
      <c r="BR11" s="179" t="inlineStr">
        <is>
          <t>se.(meanpct.d_tt4g64jagree_isc3)-(meanpct.d_tt4g64jagree_isc2)</t>
        </is>
      </c>
      <c r="BS11" s="179" t="inlineStr">
        <is>
          <t>b.(meanpct.d_tt4g64kagree_isc3)-(meanpct.d_tt4g64kagree_isc2)</t>
        </is>
      </c>
      <c r="BT11" s="199" t="inlineStr">
        <is>
          <t>se.(meanpct.d_tt4g64kagree_isc3)-(meanpct.d_tt4g64kagree_isc2)</t>
        </is>
      </c>
    </row>
    <row customHeight="1" ht="13" r="12">
      <c r="A12" s="181" t="s">
        <v>306</v>
      </c>
      <c r="B12" s="156" t="n">
        <v>2</v>
      </c>
      <c r="C12" s="22">
        <v>97.1541149664486</v>
      </c>
      <c r="D12" s="165">
        <v>0.342013481441382</v>
      </c>
      <c r="E12" s="22">
        <v>97.7256212962503</v>
      </c>
      <c r="F12" s="165">
        <v>0.630182559241069</v>
      </c>
      <c r="G12" s="22">
        <v>96.0099103986321</v>
      </c>
      <c r="H12" s="165">
        <v>0.79475813142647</v>
      </c>
      <c r="I12" s="22">
        <v>97.2744432930255</v>
      </c>
      <c r="J12" s="165">
        <v>0.357071288946249</v>
      </c>
      <c r="K12" s="22">
        <v>-0.451178003224868</v>
      </c>
      <c r="L12" s="165">
        <v>0.650739100439694</v>
      </c>
      <c r="M12" s="22">
        <v>97.698552365114</v>
      </c>
      <c r="N12" s="165">
        <v>0.336689337726107</v>
      </c>
      <c r="O12" s="22">
        <v>97.2233155845519</v>
      </c>
      <c r="P12" s="165">
        <v>0.694607626190441</v>
      </c>
      <c r="Q12" s="22">
        <v>96.4576890585029</v>
      </c>
      <c r="R12" s="165">
        <v>0.901778855570095</v>
      </c>
      <c r="S12" s="22">
        <v>98.1125022113319</v>
      </c>
      <c r="T12" s="165">
        <v>0.347211163251017</v>
      </c>
      <c r="U12" s="22">
        <v>0.889186626779946</v>
      </c>
      <c r="V12" s="165">
        <v>0.713645896989586</v>
      </c>
      <c r="W12" s="22">
        <v>96.3830356262491</v>
      </c>
      <c r="X12" s="165">
        <v>0.400830189425081</v>
      </c>
      <c r="Y12" s="22">
        <v>94.7080074646075</v>
      </c>
      <c r="Z12" s="165">
        <v>0.789849038768941</v>
      </c>
      <c r="AA12" s="22">
        <v>93.5196946646131</v>
      </c>
      <c r="AB12" s="165">
        <v>1.20333533869043</v>
      </c>
      <c r="AC12" s="22">
        <v>97.5023913744891</v>
      </c>
      <c r="AD12" s="165">
        <v>0.332400997248051</v>
      </c>
      <c r="AE12" s="22">
        <v>2.79438390988163</v>
      </c>
      <c r="AF12" s="165">
        <v>0.805298684870957</v>
      </c>
      <c r="AG12" s="22">
        <v>98.8589838636453</v>
      </c>
      <c r="AH12" s="165">
        <v>0.207121574460414</v>
      </c>
      <c r="AI12" s="22">
        <v>99.192480484524</v>
      </c>
      <c r="AJ12" s="165">
        <v>0.304037742565742</v>
      </c>
      <c r="AK12" s="22">
        <v>97.8920271204083</v>
      </c>
      <c r="AL12" s="165">
        <v>0.711137103404626</v>
      </c>
      <c r="AM12" s="22">
        <v>99.0124128930577</v>
      </c>
      <c r="AN12" s="165">
        <v>0.23317667246909</v>
      </c>
      <c r="AO12" s="22">
        <v>-0.180067591466241</v>
      </c>
      <c r="AP12" s="165">
        <v>0.34115637204695</v>
      </c>
      <c r="AQ12" s="22">
        <v>98.2104225789137</v>
      </c>
      <c r="AR12" s="165">
        <v>0.253992370825294</v>
      </c>
      <c r="AS12" s="22">
        <v>97.6825201227856</v>
      </c>
      <c r="AT12" s="165">
        <v>0.606433626235026</v>
      </c>
      <c r="AU12" s="22">
        <v>98.0276333705331</v>
      </c>
      <c r="AV12" s="165">
        <v>0.663940591479335</v>
      </c>
      <c r="AW12" s="22">
        <v>98.3699460181583</v>
      </c>
      <c r="AX12" s="165">
        <v>0.320692525629133</v>
      </c>
      <c r="AY12" s="22">
        <v>0.687425895372741</v>
      </c>
      <c r="AZ12" s="165">
        <v>0.633116570557401</v>
      </c>
      <c r="BA12" s="103"/>
      <c r="BB12" s="103"/>
      <c r="BC12" s="103"/>
      <c r="BD12" s="103"/>
      <c r="BE12" s="103"/>
      <c r="BF12" s="103"/>
      <c r="BG12" s="103"/>
      <c r="BH12" s="103"/>
      <c r="BI12" s="103"/>
      <c r="BJ12" s="103"/>
      <c r="BK12" s="103"/>
      <c r="BL12" s="103"/>
      <c r="BM12" s="103"/>
      <c r="BN12" s="103"/>
      <c r="BO12" s="103"/>
      <c r="BP12" s="103"/>
      <c r="BQ12" s="103"/>
      <c r="BR12" s="103"/>
      <c r="BS12" s="103"/>
      <c r="BT12" s="192"/>
    </row>
    <row customHeight="1" ht="13" r="13">
      <c r="A13" s="181" t="s">
        <v>307</v>
      </c>
      <c r="B13" s="156" t="n">
        <v>2</v>
      </c>
      <c r="C13" s="22">
        <v>65.2729352406266</v>
      </c>
      <c r="D13" s="165">
        <v>1.3523605293003</v>
      </c>
      <c r="E13" s="22">
        <v>69.6754854972201</v>
      </c>
      <c r="F13" s="165">
        <v>2.49965898360939</v>
      </c>
      <c r="G13" s="22">
        <v>64.826896505206</v>
      </c>
      <c r="H13" s="165">
        <v>2.74392309663836</v>
      </c>
      <c r="I13" s="22">
        <v>64.5286600491477</v>
      </c>
      <c r="J13" s="165">
        <v>1.47853849947628</v>
      </c>
      <c r="K13" s="22">
        <v>-5.14682544807246</v>
      </c>
      <c r="L13" s="165">
        <v>2.54309058778584</v>
      </c>
      <c r="M13" s="22">
        <v>76.2553508686207</v>
      </c>
      <c r="N13" s="165">
        <v>0.95533004329402</v>
      </c>
      <c r="O13" s="22">
        <v>77.1026932005662</v>
      </c>
      <c r="P13" s="165">
        <v>2.2456604632306</v>
      </c>
      <c r="Q13" s="22">
        <v>76.136294304426</v>
      </c>
      <c r="R13" s="165">
        <v>2.18983337759843</v>
      </c>
      <c r="S13" s="22">
        <v>77.1642810973435</v>
      </c>
      <c r="T13" s="165">
        <v>1.21521040729864</v>
      </c>
      <c r="U13" s="22">
        <v>0.0615878967773114</v>
      </c>
      <c r="V13" s="165">
        <v>2.43043558726915</v>
      </c>
      <c r="W13" s="22">
        <v>81.3148338686799</v>
      </c>
      <c r="X13" s="165">
        <v>1.00254574731033</v>
      </c>
      <c r="Y13" s="22">
        <v>86.1150369031907</v>
      </c>
      <c r="Z13" s="165">
        <v>1.67769152666687</v>
      </c>
      <c r="AA13" s="22">
        <v>77.2555737005872</v>
      </c>
      <c r="AB13" s="165">
        <v>2.67236818479954</v>
      </c>
      <c r="AC13" s="22">
        <v>81.312568774524</v>
      </c>
      <c r="AD13" s="165">
        <v>1.20971471473809</v>
      </c>
      <c r="AE13" s="22">
        <v>-4.80246812866669</v>
      </c>
      <c r="AF13" s="165">
        <v>2.10883325949253</v>
      </c>
      <c r="AG13" s="22">
        <v>80.167996757322</v>
      </c>
      <c r="AH13" s="165">
        <v>1.02691253918644</v>
      </c>
      <c r="AI13" s="22">
        <v>83.1400618027469</v>
      </c>
      <c r="AJ13" s="165">
        <v>1.80291667371048</v>
      </c>
      <c r="AK13" s="22">
        <v>78.8348432627386</v>
      </c>
      <c r="AL13" s="165">
        <v>2.62975237431221</v>
      </c>
      <c r="AM13" s="22">
        <v>80.7454026414618</v>
      </c>
      <c r="AN13" s="165">
        <v>1.13595204607897</v>
      </c>
      <c r="AO13" s="22">
        <v>-2.39465916128506</v>
      </c>
      <c r="AP13" s="165">
        <v>1.92276925931514</v>
      </c>
      <c r="AQ13" s="22">
        <v>77.7371250756573</v>
      </c>
      <c r="AR13" s="165">
        <v>0.966657189796801</v>
      </c>
      <c r="AS13" s="22">
        <v>81.5038553855072</v>
      </c>
      <c r="AT13" s="165">
        <v>2.12758183105742</v>
      </c>
      <c r="AU13" s="22">
        <v>74.2536544887907</v>
      </c>
      <c r="AV13" s="165">
        <v>2.42687105715</v>
      </c>
      <c r="AW13" s="22">
        <v>77.7226276869468</v>
      </c>
      <c r="AX13" s="165">
        <v>1.24938897739869</v>
      </c>
      <c r="AY13" s="22">
        <v>-3.78122769856041</v>
      </c>
      <c r="AZ13" s="165">
        <v>2.35292937798344</v>
      </c>
      <c r="BA13" s="103"/>
      <c r="BB13" s="103"/>
      <c r="BC13" s="103"/>
      <c r="BD13" s="103"/>
      <c r="BE13" s="103"/>
      <c r="BF13" s="103"/>
      <c r="BG13" s="103"/>
      <c r="BH13" s="103"/>
      <c r="BI13" s="103"/>
      <c r="BJ13" s="103"/>
      <c r="BK13" s="103"/>
      <c r="BL13" s="103"/>
      <c r="BM13" s="103"/>
      <c r="BN13" s="103"/>
      <c r="BO13" s="103"/>
      <c r="BP13" s="103"/>
      <c r="BQ13" s="103"/>
      <c r="BR13" s="103"/>
      <c r="BS13" s="103"/>
      <c r="BT13" s="192"/>
    </row>
    <row customHeight="1" ht="13" r="14">
      <c r="A14" s="181" t="s">
        <v>308</v>
      </c>
      <c r="B14" s="156" t="n">
        <v>2</v>
      </c>
      <c r="C14" s="22">
        <v>81.8009719098421</v>
      </c>
      <c r="D14" s="165">
        <v>1.0770987067511</v>
      </c>
      <c r="E14" s="22">
        <v>84.6440767896006</v>
      </c>
      <c r="F14" s="165">
        <v>1.65835284262789</v>
      </c>
      <c r="G14" s="22">
        <v>81.5537875973915</v>
      </c>
      <c r="H14" s="165">
        <v>1.44445312260352</v>
      </c>
      <c r="I14" s="22">
        <v>80.7919062908313</v>
      </c>
      <c r="J14" s="165">
        <v>1.38735337440499</v>
      </c>
      <c r="K14" s="22">
        <v>-3.8521704987693</v>
      </c>
      <c r="L14" s="165">
        <v>1.84402088838185</v>
      </c>
      <c r="M14" s="22">
        <v>75.1469795610788</v>
      </c>
      <c r="N14" s="165">
        <v>1.18301804104277</v>
      </c>
      <c r="O14" s="22">
        <v>76.7856178104472</v>
      </c>
      <c r="P14" s="165">
        <v>1.98664546877533</v>
      </c>
      <c r="Q14" s="22">
        <v>74.7997290100064</v>
      </c>
      <c r="R14" s="165">
        <v>1.62232259176787</v>
      </c>
      <c r="S14" s="22">
        <v>74.6933025340617</v>
      </c>
      <c r="T14" s="165">
        <v>1.43261888501605</v>
      </c>
      <c r="U14" s="22">
        <v>-2.09231527638555</v>
      </c>
      <c r="V14" s="165">
        <v>1.99704952534624</v>
      </c>
      <c r="W14" s="22">
        <v>75.3517160541827</v>
      </c>
      <c r="X14" s="165">
        <v>1.09520102706409</v>
      </c>
      <c r="Y14" s="22">
        <v>82.3202217258378</v>
      </c>
      <c r="Z14" s="165">
        <v>1.68450864059456</v>
      </c>
      <c r="AA14" s="22">
        <v>78.4533576837264</v>
      </c>
      <c r="AB14" s="165">
        <v>1.50554746453893</v>
      </c>
      <c r="AC14" s="22">
        <v>70.5488294478949</v>
      </c>
      <c r="AD14" s="165">
        <v>1.29063454534955</v>
      </c>
      <c r="AE14" s="22">
        <v>-11.7713922779429</v>
      </c>
      <c r="AF14" s="165">
        <v>1.86188859334317</v>
      </c>
      <c r="AG14" s="22">
        <v>82.9216846885175</v>
      </c>
      <c r="AH14" s="165">
        <v>0.973340080962066</v>
      </c>
      <c r="AI14" s="22">
        <v>84.8201513554126</v>
      </c>
      <c r="AJ14" s="165">
        <v>1.41280010613533</v>
      </c>
      <c r="AK14" s="22">
        <v>84.7458134456411</v>
      </c>
      <c r="AL14" s="165">
        <v>1.57077797487674</v>
      </c>
      <c r="AM14" s="22">
        <v>81.2798690368326</v>
      </c>
      <c r="AN14" s="165">
        <v>1.28224627513109</v>
      </c>
      <c r="AO14" s="22">
        <v>-3.5402823185801</v>
      </c>
      <c r="AP14" s="165">
        <v>1.81473046753334</v>
      </c>
      <c r="AQ14" s="22">
        <v>94.5283257766766</v>
      </c>
      <c r="AR14" s="165">
        <v>0.492899386290707</v>
      </c>
      <c r="AS14" s="22">
        <v>94.0340715707812</v>
      </c>
      <c r="AT14" s="165">
        <v>1.04700602738347</v>
      </c>
      <c r="AU14" s="22">
        <v>95.4249519832113</v>
      </c>
      <c r="AV14" s="165">
        <v>0.831467529340665</v>
      </c>
      <c r="AW14" s="22">
        <v>94.4064439760139</v>
      </c>
      <c r="AX14" s="165">
        <v>0.631506858500186</v>
      </c>
      <c r="AY14" s="22">
        <v>0.372372405232682</v>
      </c>
      <c r="AZ14" s="165">
        <v>1.17222308954931</v>
      </c>
      <c r="BA14" s="103"/>
      <c r="BB14" s="103"/>
      <c r="BC14" s="103"/>
      <c r="BD14" s="103"/>
      <c r="BE14" s="103"/>
      <c r="BF14" s="103"/>
      <c r="BG14" s="103"/>
      <c r="BH14" s="103"/>
      <c r="BI14" s="103"/>
      <c r="BJ14" s="103"/>
      <c r="BK14" s="103"/>
      <c r="BL14" s="103"/>
      <c r="BM14" s="103"/>
      <c r="BN14" s="103"/>
      <c r="BO14" s="103"/>
      <c r="BP14" s="103"/>
      <c r="BQ14" s="103"/>
      <c r="BR14" s="103"/>
      <c r="BS14" s="103"/>
      <c r="BT14" s="192"/>
    </row>
    <row customHeight="1" ht="13" r="15">
      <c r="A15" s="181" t="s">
        <v>309</v>
      </c>
      <c r="B15" s="156" t="n">
        <v>2</v>
      </c>
      <c r="C15" s="22">
        <v>89.5493149564953</v>
      </c>
      <c r="D15" s="165">
        <v>0.692368873418997</v>
      </c>
      <c r="E15" s="22">
        <v>87.240355510753</v>
      </c>
      <c r="F15" s="165">
        <v>1.56281327767667</v>
      </c>
      <c r="G15" s="22">
        <v>87.9074264100872</v>
      </c>
      <c r="H15" s="165">
        <v>1.6469699422338</v>
      </c>
      <c r="I15" s="22">
        <v>90.5557021545369</v>
      </c>
      <c r="J15" s="165">
        <v>0.825087564695775</v>
      </c>
      <c r="K15" s="22">
        <v>3.31534664378393</v>
      </c>
      <c r="L15" s="165">
        <v>1.78157141186136</v>
      </c>
      <c r="M15" s="22">
        <v>90.4771854223053</v>
      </c>
      <c r="N15" s="165">
        <v>0.63119800838173</v>
      </c>
      <c r="O15" s="22">
        <v>88.7447688832657</v>
      </c>
      <c r="P15" s="165">
        <v>1.49717355169427</v>
      </c>
      <c r="Q15" s="22">
        <v>88.8305835427867</v>
      </c>
      <c r="R15" s="165">
        <v>1.79354304991628</v>
      </c>
      <c r="S15" s="22">
        <v>91.3663646534904</v>
      </c>
      <c r="T15" s="165">
        <v>0.719484182002112</v>
      </c>
      <c r="U15" s="22">
        <v>2.6215957702247</v>
      </c>
      <c r="V15" s="165">
        <v>1.65201461885714</v>
      </c>
      <c r="W15" s="22">
        <v>87.9628991026457</v>
      </c>
      <c r="X15" s="165">
        <v>0.611239435340341</v>
      </c>
      <c r="Y15" s="22">
        <v>84.7764383589434</v>
      </c>
      <c r="Z15" s="165">
        <v>1.3825552598058</v>
      </c>
      <c r="AA15" s="22">
        <v>86.5507380795272</v>
      </c>
      <c r="AB15" s="165">
        <v>1.98558654515318</v>
      </c>
      <c r="AC15" s="22">
        <v>89.3946321893239</v>
      </c>
      <c r="AD15" s="165">
        <v>0.787603541970503</v>
      </c>
      <c r="AE15" s="22">
        <v>4.61819383038052</v>
      </c>
      <c r="AF15" s="165">
        <v>1.66943911907116</v>
      </c>
      <c r="AG15" s="22">
        <v>90.0965550022845</v>
      </c>
      <c r="AH15" s="165">
        <v>0.550692641624907</v>
      </c>
      <c r="AI15" s="22">
        <v>88.007385884203</v>
      </c>
      <c r="AJ15" s="165">
        <v>1.4357386785284</v>
      </c>
      <c r="AK15" s="22">
        <v>88.3528661821821</v>
      </c>
      <c r="AL15" s="165">
        <v>1.62452680085121</v>
      </c>
      <c r="AM15" s="22">
        <v>91.3120532063173</v>
      </c>
      <c r="AN15" s="165">
        <v>0.647172446389708</v>
      </c>
      <c r="AO15" s="22">
        <v>3.30466732211433</v>
      </c>
      <c r="AP15" s="165">
        <v>1.58356108150698</v>
      </c>
      <c r="AQ15" s="22">
        <v>88.4280043502306</v>
      </c>
      <c r="AR15" s="165">
        <v>0.61727449427088</v>
      </c>
      <c r="AS15" s="22">
        <v>88.6112082175501</v>
      </c>
      <c r="AT15" s="165">
        <v>1.4170582509804</v>
      </c>
      <c r="AU15" s="22">
        <v>82.5046335123466</v>
      </c>
      <c r="AV15" s="165">
        <v>2.21013283490742</v>
      </c>
      <c r="AW15" s="22">
        <v>89.43717257017</v>
      </c>
      <c r="AX15" s="165">
        <v>0.788396230235687</v>
      </c>
      <c r="AY15" s="22">
        <v>0.825964352619906</v>
      </c>
      <c r="AZ15" s="165">
        <v>1.72757693842908</v>
      </c>
      <c r="BA15" s="103"/>
      <c r="BB15" s="103"/>
      <c r="BC15" s="103"/>
      <c r="BD15" s="103"/>
      <c r="BE15" s="103"/>
      <c r="BF15" s="103"/>
      <c r="BG15" s="103"/>
      <c r="BH15" s="103"/>
      <c r="BI15" s="103"/>
      <c r="BJ15" s="103"/>
      <c r="BK15" s="103"/>
      <c r="BL15" s="103"/>
      <c r="BM15" s="103"/>
      <c r="BN15" s="103"/>
      <c r="BO15" s="103"/>
      <c r="BP15" s="103"/>
      <c r="BQ15" s="103"/>
      <c r="BR15" s="103"/>
      <c r="BS15" s="103"/>
      <c r="BT15" s="192"/>
    </row>
    <row customHeight="1" ht="13" r="16">
      <c r="A16" s="181" t="s">
        <v>310</v>
      </c>
      <c r="B16" s="156" t="n">
        <v>2</v>
      </c>
      <c r="C16" s="22">
        <v>75.2427640022704</v>
      </c>
      <c r="D16" s="165">
        <v>0.61227941091725</v>
      </c>
      <c r="E16" s="22">
        <v>66.9019860519412</v>
      </c>
      <c r="F16" s="165">
        <v>1.86442569569159</v>
      </c>
      <c r="G16" s="22">
        <v>75.1993247453636</v>
      </c>
      <c r="H16" s="165">
        <v>1.79516539549891</v>
      </c>
      <c r="I16" s="22">
        <v>78.3957240013987</v>
      </c>
      <c r="J16" s="165">
        <v>0.917207404380896</v>
      </c>
      <c r="K16" s="22">
        <v>11.4937379494575</v>
      </c>
      <c r="L16" s="165">
        <v>2.16395252219966</v>
      </c>
      <c r="M16" s="22">
        <v>87.5849784994755</v>
      </c>
      <c r="N16" s="165">
        <v>0.660197919491114</v>
      </c>
      <c r="O16" s="22">
        <v>84.9581005882102</v>
      </c>
      <c r="P16" s="165">
        <v>1.40491760332619</v>
      </c>
      <c r="Q16" s="22">
        <v>85.9743445083916</v>
      </c>
      <c r="R16" s="165">
        <v>1.61205178464454</v>
      </c>
      <c r="S16" s="22">
        <v>89.2529967404393</v>
      </c>
      <c r="T16" s="165">
        <v>0.780893778677604</v>
      </c>
      <c r="U16" s="22">
        <v>4.29489615222906</v>
      </c>
      <c r="V16" s="165">
        <v>1.60494637065603</v>
      </c>
      <c r="W16" s="22">
        <v>88.9383994885438</v>
      </c>
      <c r="X16" s="165">
        <v>0.612182316008996</v>
      </c>
      <c r="Y16" s="22">
        <v>87.3635688565561</v>
      </c>
      <c r="Z16" s="165">
        <v>1.19561643663152</v>
      </c>
      <c r="AA16" s="22">
        <v>87.953451312736</v>
      </c>
      <c r="AB16" s="165">
        <v>1.47287176308844</v>
      </c>
      <c r="AC16" s="22">
        <v>89.9827043828443</v>
      </c>
      <c r="AD16" s="165">
        <v>0.791422871137676</v>
      </c>
      <c r="AE16" s="22">
        <v>2.61913552628828</v>
      </c>
      <c r="AF16" s="165">
        <v>1.5084743854116</v>
      </c>
      <c r="AG16" s="22">
        <v>90.4518359315475</v>
      </c>
      <c r="AH16" s="165">
        <v>0.547716834664296</v>
      </c>
      <c r="AI16" s="22">
        <v>88.5498425401839</v>
      </c>
      <c r="AJ16" s="165">
        <v>1.24457196550961</v>
      </c>
      <c r="AK16" s="22">
        <v>89.9632618557145</v>
      </c>
      <c r="AL16" s="165">
        <v>1.22723038718631</v>
      </c>
      <c r="AM16" s="22">
        <v>91.5781400512757</v>
      </c>
      <c r="AN16" s="165">
        <v>0.722225745686917</v>
      </c>
      <c r="AO16" s="22">
        <v>3.02829751109174</v>
      </c>
      <c r="AP16" s="165">
        <v>1.42205450556462</v>
      </c>
      <c r="AQ16" s="22">
        <v>90.573759745409</v>
      </c>
      <c r="AR16" s="165">
        <v>0.5310552910905</v>
      </c>
      <c r="AS16" s="22">
        <v>86.9517175364104</v>
      </c>
      <c r="AT16" s="165">
        <v>1.2694147727181</v>
      </c>
      <c r="AU16" s="22">
        <v>89.7462183202388</v>
      </c>
      <c r="AV16" s="165">
        <v>1.23594183348649</v>
      </c>
      <c r="AW16" s="22">
        <v>92.2999568381799</v>
      </c>
      <c r="AX16" s="165">
        <v>0.709769659645422</v>
      </c>
      <c r="AY16" s="22">
        <v>5.34823930176951</v>
      </c>
      <c r="AZ16" s="165">
        <v>1.47855882283943</v>
      </c>
      <c r="BA16" s="103"/>
      <c r="BB16" s="103"/>
      <c r="BC16" s="103"/>
      <c r="BD16" s="103"/>
      <c r="BE16" s="103"/>
      <c r="BF16" s="103"/>
      <c r="BG16" s="103"/>
      <c r="BH16" s="103"/>
      <c r="BI16" s="103"/>
      <c r="BJ16" s="103"/>
      <c r="BK16" s="103"/>
      <c r="BL16" s="103"/>
      <c r="BM16" s="103"/>
      <c r="BN16" s="103"/>
      <c r="BO16" s="103"/>
      <c r="BP16" s="103"/>
      <c r="BQ16" s="103"/>
      <c r="BR16" s="103"/>
      <c r="BS16" s="103"/>
      <c r="BT16" s="192"/>
    </row>
    <row customHeight="1" ht="13" r="17">
      <c r="A17" s="181" t="s">
        <v>311</v>
      </c>
      <c r="B17" s="156" t="n">
        <v>2</v>
      </c>
      <c r="C17" s="22">
        <v>71.2314471730176</v>
      </c>
      <c r="D17" s="165">
        <v>1.01775057205927</v>
      </c>
      <c r="E17" s="22">
        <v>80.0980645487653</v>
      </c>
      <c r="F17" s="165">
        <v>1.53316312532774</v>
      </c>
      <c r="G17" s="22">
        <v>67.27446535042</v>
      </c>
      <c r="H17" s="165">
        <v>1.74340940608628</v>
      </c>
      <c r="I17" s="22">
        <v>69.3471032634261</v>
      </c>
      <c r="J17" s="165">
        <v>1.18611953381544</v>
      </c>
      <c r="K17" s="22">
        <v>-10.7509612853392</v>
      </c>
      <c r="L17" s="165">
        <v>1.54967767804795</v>
      </c>
      <c r="M17" s="22">
        <v>80.5532677650596</v>
      </c>
      <c r="N17" s="165">
        <v>0.938613805155473</v>
      </c>
      <c r="O17" s="22">
        <v>82.631160644569</v>
      </c>
      <c r="P17" s="165">
        <v>1.53085002507891</v>
      </c>
      <c r="Q17" s="22">
        <v>78.0231686897725</v>
      </c>
      <c r="R17" s="165">
        <v>1.82068968375506</v>
      </c>
      <c r="S17" s="22">
        <v>80.5685218923847</v>
      </c>
      <c r="T17" s="165">
        <v>1.05351306397948</v>
      </c>
      <c r="U17" s="22">
        <v>-2.0626387521843</v>
      </c>
      <c r="V17" s="165">
        <v>1.54436456567238</v>
      </c>
      <c r="W17" s="22">
        <v>81.5726393903115</v>
      </c>
      <c r="X17" s="165">
        <v>0.844087789773429</v>
      </c>
      <c r="Y17" s="22">
        <v>86.1883967611999</v>
      </c>
      <c r="Z17" s="165">
        <v>1.26813871231069</v>
      </c>
      <c r="AA17" s="22">
        <v>81.9510075458255</v>
      </c>
      <c r="AB17" s="165">
        <v>1.57566919899823</v>
      </c>
      <c r="AC17" s="22">
        <v>79.8406951273998</v>
      </c>
      <c r="AD17" s="165">
        <v>0.935605508280418</v>
      </c>
      <c r="AE17" s="22">
        <v>-6.34770163380011</v>
      </c>
      <c r="AF17" s="165">
        <v>1.36687381609541</v>
      </c>
      <c r="AG17" s="22">
        <v>86.82514074408</v>
      </c>
      <c r="AH17" s="165">
        <v>0.66506642379717</v>
      </c>
      <c r="AI17" s="22">
        <v>90.5407316085935</v>
      </c>
      <c r="AJ17" s="165">
        <v>0.968516987279162</v>
      </c>
      <c r="AK17" s="22">
        <v>87.0073263787694</v>
      </c>
      <c r="AL17" s="165">
        <v>1.43306090468459</v>
      </c>
      <c r="AM17" s="22">
        <v>85.4794515695702</v>
      </c>
      <c r="AN17" s="165">
        <v>0.815124612748124</v>
      </c>
      <c r="AO17" s="22">
        <v>-5.06128003902332</v>
      </c>
      <c r="AP17" s="165">
        <v>1.22611402892213</v>
      </c>
      <c r="AQ17" s="22">
        <v>86.0206385537296</v>
      </c>
      <c r="AR17" s="165">
        <v>0.606352820909484</v>
      </c>
      <c r="AS17" s="22">
        <v>88.0196090203178</v>
      </c>
      <c r="AT17" s="165">
        <v>0.977750546953389</v>
      </c>
      <c r="AU17" s="22">
        <v>85.1164988075168</v>
      </c>
      <c r="AV17" s="165">
        <v>1.42186917750375</v>
      </c>
      <c r="AW17" s="22">
        <v>85.5293232569982</v>
      </c>
      <c r="AX17" s="165">
        <v>0.735374837696929</v>
      </c>
      <c r="AY17" s="22">
        <v>-2.49028576331958</v>
      </c>
      <c r="AZ17" s="165">
        <v>1.24156745012432</v>
      </c>
      <c r="BA17" s="103"/>
      <c r="BB17" s="103"/>
      <c r="BC17" s="103"/>
      <c r="BD17" s="103"/>
      <c r="BE17" s="103"/>
      <c r="BF17" s="103"/>
      <c r="BG17" s="103"/>
      <c r="BH17" s="103"/>
      <c r="BI17" s="103"/>
      <c r="BJ17" s="103"/>
      <c r="BK17" s="103"/>
      <c r="BL17" s="103"/>
      <c r="BM17" s="103"/>
      <c r="BN17" s="103"/>
      <c r="BO17" s="103"/>
      <c r="BP17" s="103"/>
      <c r="BQ17" s="103"/>
      <c r="BR17" s="103"/>
      <c r="BS17" s="103"/>
      <c r="BT17" s="192"/>
    </row>
    <row customHeight="1" ht="13" r="18">
      <c r="A18" s="183" t="s">
        <v>312</v>
      </c>
      <c r="B18" s="156" t="n">
        <v>2</v>
      </c>
      <c r="C18" s="22">
        <v>76.5750218337798</v>
      </c>
      <c r="D18" s="165">
        <v>1.38496695302748</v>
      </c>
      <c r="E18" s="22">
        <v>81.3197668282662</v>
      </c>
      <c r="F18" s="165">
        <v>2.0126228868595</v>
      </c>
      <c r="G18" s="22">
        <v>72.5980457897881</v>
      </c>
      <c r="H18" s="165">
        <v>2.44498909143543</v>
      </c>
      <c r="I18" s="22">
        <v>75.9702363025365</v>
      </c>
      <c r="J18" s="165">
        <v>1.56861789491203</v>
      </c>
      <c r="K18" s="22">
        <v>-5.34953052572962</v>
      </c>
      <c r="L18" s="165">
        <v>2.04111077674306</v>
      </c>
      <c r="M18" s="22">
        <v>82.7766085736276</v>
      </c>
      <c r="N18" s="165">
        <v>1.29692310779863</v>
      </c>
      <c r="O18" s="22">
        <v>81.5507901974736</v>
      </c>
      <c r="P18" s="165">
        <v>2.07314632843404</v>
      </c>
      <c r="Q18" s="22">
        <v>81.9811715910613</v>
      </c>
      <c r="R18" s="165">
        <v>2.63924620850761</v>
      </c>
      <c r="S18" s="22">
        <v>83.3746561582943</v>
      </c>
      <c r="T18" s="165">
        <v>1.50051692057127</v>
      </c>
      <c r="U18" s="22">
        <v>1.82386596082065</v>
      </c>
      <c r="V18" s="165">
        <v>2.1996478261324</v>
      </c>
      <c r="W18" s="22">
        <v>82.0006332233828</v>
      </c>
      <c r="X18" s="165">
        <v>1.18379788963021</v>
      </c>
      <c r="Y18" s="22">
        <v>85.9001148986645</v>
      </c>
      <c r="Z18" s="165">
        <v>1.55841619365169</v>
      </c>
      <c r="AA18" s="22">
        <v>82.0662984471472</v>
      </c>
      <c r="AB18" s="165">
        <v>2.33682815396302</v>
      </c>
      <c r="AC18" s="22">
        <v>80.3478268558696</v>
      </c>
      <c r="AD18" s="165">
        <v>1.31990249644938</v>
      </c>
      <c r="AE18" s="22">
        <v>-5.55228804279486</v>
      </c>
      <c r="AF18" s="165">
        <v>1.78809256758258</v>
      </c>
      <c r="AG18" s="22">
        <v>88.3716690791717</v>
      </c>
      <c r="AH18" s="165">
        <v>0.818012392462068</v>
      </c>
      <c r="AI18" s="22">
        <v>92.0578083283925</v>
      </c>
      <c r="AJ18" s="165">
        <v>1.04601882190487</v>
      </c>
      <c r="AK18" s="22">
        <v>90.2658457236995</v>
      </c>
      <c r="AL18" s="165">
        <v>1.67456896428029</v>
      </c>
      <c r="AM18" s="22">
        <v>86.3766572144936</v>
      </c>
      <c r="AN18" s="165">
        <v>1.0663558286732</v>
      </c>
      <c r="AO18" s="22">
        <v>-5.68115111389892</v>
      </c>
      <c r="AP18" s="165">
        <v>1.52904257261633</v>
      </c>
      <c r="AQ18" s="22">
        <v>87.1824846756123</v>
      </c>
      <c r="AR18" s="165">
        <v>0.735008516012816</v>
      </c>
      <c r="AS18" s="22">
        <v>89.5559946854301</v>
      </c>
      <c r="AT18" s="165">
        <v>1.18704471207886</v>
      </c>
      <c r="AU18" s="22">
        <v>86.2745197569309</v>
      </c>
      <c r="AV18" s="165">
        <v>1.77054746006703</v>
      </c>
      <c r="AW18" s="22">
        <v>86.4714347232763</v>
      </c>
      <c r="AX18" s="165">
        <v>0.960225707870313</v>
      </c>
      <c r="AY18" s="22">
        <v>-3.08455996215376</v>
      </c>
      <c r="AZ18" s="165">
        <v>1.63082934605162</v>
      </c>
      <c r="BA18" s="103"/>
      <c r="BB18" s="103"/>
      <c r="BC18" s="103"/>
      <c r="BD18" s="103"/>
      <c r="BE18" s="103"/>
      <c r="BF18" s="103"/>
      <c r="BG18" s="103"/>
      <c r="BH18" s="103"/>
      <c r="BI18" s="103"/>
      <c r="BJ18" s="103"/>
      <c r="BK18" s="103"/>
      <c r="BL18" s="103"/>
      <c r="BM18" s="103"/>
      <c r="BN18" s="103"/>
      <c r="BO18" s="103"/>
      <c r="BP18" s="103"/>
      <c r="BQ18" s="103"/>
      <c r="BR18" s="103"/>
      <c r="BS18" s="103"/>
      <c r="BT18" s="192"/>
    </row>
    <row customHeight="1" ht="13" r="19">
      <c r="A19" s="183" t="s">
        <v>313</v>
      </c>
      <c r="B19" s="156" t="n">
        <v>2</v>
      </c>
      <c r="C19" s="22">
        <v>62.6942190380612</v>
      </c>
      <c r="D19" s="165">
        <v>1.38656836797511</v>
      </c>
      <c r="E19" s="22">
        <v>77.6737122171016</v>
      </c>
      <c r="F19" s="165">
        <v>2.0040191862707</v>
      </c>
      <c r="G19" s="22">
        <v>60.1580547093501</v>
      </c>
      <c r="H19" s="165">
        <v>2.68032975456459</v>
      </c>
      <c r="I19" s="22">
        <v>59.0199269711716</v>
      </c>
      <c r="J19" s="165">
        <v>1.61480812180003</v>
      </c>
      <c r="K19" s="22">
        <v>-18.6537852459299</v>
      </c>
      <c r="L19" s="165">
        <v>2.32043199741856</v>
      </c>
      <c r="M19" s="22">
        <v>77.021678549189</v>
      </c>
      <c r="N19" s="165">
        <v>1.14441107317857</v>
      </c>
      <c r="O19" s="22">
        <v>84.7747803389512</v>
      </c>
      <c r="P19" s="165">
        <v>1.82896185143922</v>
      </c>
      <c r="Q19" s="22">
        <v>72.762084284722</v>
      </c>
      <c r="R19" s="165">
        <v>2.40814996499743</v>
      </c>
      <c r="S19" s="22">
        <v>76.229149309922</v>
      </c>
      <c r="T19" s="165">
        <v>1.34258191288916</v>
      </c>
      <c r="U19" s="22">
        <v>-8.5456310290292</v>
      </c>
      <c r="V19" s="165">
        <v>2.01478923581957</v>
      </c>
      <c r="W19" s="22">
        <v>80.8878154067326</v>
      </c>
      <c r="X19" s="165">
        <v>0.940689419765963</v>
      </c>
      <c r="Y19" s="22">
        <v>86.7618448081497</v>
      </c>
      <c r="Z19" s="165">
        <v>2.04728139038285</v>
      </c>
      <c r="AA19" s="22">
        <v>81.7969400751221</v>
      </c>
      <c r="AB19" s="165">
        <v>1.94653992478241</v>
      </c>
      <c r="AC19" s="22">
        <v>79.0493505941312</v>
      </c>
      <c r="AD19" s="165">
        <v>1.13587245098653</v>
      </c>
      <c r="AE19" s="22">
        <v>-7.71249421401852</v>
      </c>
      <c r="AF19" s="165">
        <v>2.25600666570546</v>
      </c>
      <c r="AG19" s="22">
        <v>84.3537589965187</v>
      </c>
      <c r="AH19" s="165">
        <v>0.921767005581671</v>
      </c>
      <c r="AI19" s="22">
        <v>87.526016581233</v>
      </c>
      <c r="AJ19" s="165">
        <v>1.94859703679202</v>
      </c>
      <c r="AK19" s="22">
        <v>82.6588299943568</v>
      </c>
      <c r="AL19" s="165">
        <v>2.082276114136</v>
      </c>
      <c r="AM19" s="22">
        <v>84.0802708684121</v>
      </c>
      <c r="AN19" s="165">
        <v>1.07728827999569</v>
      </c>
      <c r="AO19" s="22">
        <v>-3.44574571282091</v>
      </c>
      <c r="AP19" s="165">
        <v>2.13050576347396</v>
      </c>
      <c r="AQ19" s="22">
        <v>84.1561113528221</v>
      </c>
      <c r="AR19" s="165">
        <v>0.893709255761484</v>
      </c>
      <c r="AS19" s="22">
        <v>84.96431580665</v>
      </c>
      <c r="AT19" s="165">
        <v>1.89413313837594</v>
      </c>
      <c r="AU19" s="22">
        <v>83.5582268640619</v>
      </c>
      <c r="AV19" s="165">
        <v>1.91754899620449</v>
      </c>
      <c r="AW19" s="22">
        <v>84.0540901243715</v>
      </c>
      <c r="AX19" s="165">
        <v>1.15639047343519</v>
      </c>
      <c r="AY19" s="22">
        <v>-0.910225682278494</v>
      </c>
      <c r="AZ19" s="165">
        <v>2.22373667035842</v>
      </c>
      <c r="BA19" s="103"/>
      <c r="BB19" s="103"/>
      <c r="BC19" s="103"/>
      <c r="BD19" s="103"/>
      <c r="BE19" s="103"/>
      <c r="BF19" s="103"/>
      <c r="BG19" s="103"/>
      <c r="BH19" s="103"/>
      <c r="BI19" s="103"/>
      <c r="BJ19" s="103"/>
      <c r="BK19" s="103"/>
      <c r="BL19" s="103"/>
      <c r="BM19" s="103"/>
      <c r="BN19" s="103"/>
      <c r="BO19" s="103"/>
      <c r="BP19" s="103"/>
      <c r="BQ19" s="103"/>
      <c r="BR19" s="103"/>
      <c r="BS19" s="103"/>
      <c r="BT19" s="192"/>
    </row>
    <row customHeight="1" ht="13" r="20">
      <c r="A20" s="181" t="s">
        <v>314</v>
      </c>
      <c r="B20" s="156" t="n">
        <v>2</v>
      </c>
      <c r="C20" s="22">
        <v>76.7021234735381</v>
      </c>
      <c r="D20" s="165">
        <v>1.02885870419951</v>
      </c>
      <c r="E20" s="22">
        <v>77.1483043367903</v>
      </c>
      <c r="F20" s="165">
        <v>2.11535008284081</v>
      </c>
      <c r="G20" s="22">
        <v>75.2866370573413</v>
      </c>
      <c r="H20" s="165">
        <v>2.77724455532264</v>
      </c>
      <c r="I20" s="22">
        <v>76.8700572196287</v>
      </c>
      <c r="J20" s="165">
        <v>1.33228898093573</v>
      </c>
      <c r="K20" s="22">
        <v>-0.278247117161541</v>
      </c>
      <c r="L20" s="165">
        <v>2.39454925731552</v>
      </c>
      <c r="M20" s="22">
        <v>80.5469497982385</v>
      </c>
      <c r="N20" s="165">
        <v>1.0739889116274</v>
      </c>
      <c r="O20" s="22">
        <v>83.4298373496974</v>
      </c>
      <c r="P20" s="165">
        <v>1.91114885237409</v>
      </c>
      <c r="Q20" s="22">
        <v>83.4679485140363</v>
      </c>
      <c r="R20" s="165">
        <v>2.04339742345617</v>
      </c>
      <c r="S20" s="22">
        <v>78.7933381921232</v>
      </c>
      <c r="T20" s="165">
        <v>1.34000598208382</v>
      </c>
      <c r="U20" s="22">
        <v>-4.63649915757419</v>
      </c>
      <c r="V20" s="165">
        <v>2.41119215618838</v>
      </c>
      <c r="W20" s="22">
        <v>80.8754776095825</v>
      </c>
      <c r="X20" s="165">
        <v>1.05775947900347</v>
      </c>
      <c r="Y20" s="22">
        <v>83.6192582639754</v>
      </c>
      <c r="Z20" s="165">
        <v>2.18286287670014</v>
      </c>
      <c r="AA20" s="22">
        <v>77.1282128072469</v>
      </c>
      <c r="AB20" s="165">
        <v>2.44984693706726</v>
      </c>
      <c r="AC20" s="22">
        <v>81.0868494491931</v>
      </c>
      <c r="AD20" s="165">
        <v>1.19396466175533</v>
      </c>
      <c r="AE20" s="22">
        <v>-2.53240881478227</v>
      </c>
      <c r="AF20" s="165">
        <v>2.45968741038425</v>
      </c>
      <c r="AG20" s="22">
        <v>86.952451958653</v>
      </c>
      <c r="AH20" s="165">
        <v>0.844925713176329</v>
      </c>
      <c r="AI20" s="22">
        <v>89.7400458210609</v>
      </c>
      <c r="AJ20" s="165">
        <v>1.56060507725268</v>
      </c>
      <c r="AK20" s="22">
        <v>84.3475346089379</v>
      </c>
      <c r="AL20" s="165">
        <v>2.27251174721045</v>
      </c>
      <c r="AM20" s="22">
        <v>86.6296320191318</v>
      </c>
      <c r="AN20" s="165">
        <v>0.98936307622501</v>
      </c>
      <c r="AO20" s="22">
        <v>-3.11041380192908</v>
      </c>
      <c r="AP20" s="165">
        <v>1.87171083876339</v>
      </c>
      <c r="AQ20" s="22">
        <v>88.0832763733042</v>
      </c>
      <c r="AR20" s="165">
        <v>0.812362801212814</v>
      </c>
      <c r="AS20" s="22">
        <v>88.4338106006522</v>
      </c>
      <c r="AT20" s="165">
        <v>1.76122466899494</v>
      </c>
      <c r="AU20" s="22">
        <v>84.352045658052</v>
      </c>
      <c r="AV20" s="165">
        <v>2.05324104182481</v>
      </c>
      <c r="AW20" s="22">
        <v>89.0773657864503</v>
      </c>
      <c r="AX20" s="165">
        <v>0.908450307902857</v>
      </c>
      <c r="AY20" s="22">
        <v>0.643555185798064</v>
      </c>
      <c r="AZ20" s="165">
        <v>2.0243466349747</v>
      </c>
      <c r="BA20" s="103"/>
      <c r="BB20" s="103"/>
      <c r="BC20" s="103"/>
      <c r="BD20" s="103"/>
      <c r="BE20" s="103"/>
      <c r="BF20" s="103"/>
      <c r="BG20" s="103"/>
      <c r="BH20" s="103"/>
      <c r="BI20" s="103"/>
      <c r="BJ20" s="103"/>
      <c r="BK20" s="103"/>
      <c r="BL20" s="103"/>
      <c r="BM20" s="103"/>
      <c r="BN20" s="103"/>
      <c r="BO20" s="103"/>
      <c r="BP20" s="103"/>
      <c r="BQ20" s="103"/>
      <c r="BR20" s="103"/>
      <c r="BS20" s="103"/>
      <c r="BT20" s="192"/>
    </row>
    <row customHeight="1" ht="13" r="21">
      <c r="A21" s="181" t="s">
        <v>315</v>
      </c>
      <c r="B21" s="156" t="n">
        <v>2</v>
      </c>
      <c r="C21" s="22">
        <v>91.8567688745582</v>
      </c>
      <c r="D21" s="165">
        <v>0.746745323909751</v>
      </c>
      <c r="E21" s="22">
        <v>92.603844064909</v>
      </c>
      <c r="F21" s="165">
        <v>1.16649010722367</v>
      </c>
      <c r="G21" s="22">
        <v>91.9516394970521</v>
      </c>
      <c r="H21" s="165">
        <v>1.44607960642626</v>
      </c>
      <c r="I21" s="22">
        <v>91.1708403743451</v>
      </c>
      <c r="J21" s="165">
        <v>0.997004959210557</v>
      </c>
      <c r="K21" s="22">
        <v>-1.43300369056388</v>
      </c>
      <c r="L21" s="165">
        <v>1.36892346648095</v>
      </c>
      <c r="M21" s="22">
        <v>94.8460141500843</v>
      </c>
      <c r="N21" s="165">
        <v>0.683043277834812</v>
      </c>
      <c r="O21" s="22">
        <v>95.8770371632123</v>
      </c>
      <c r="P21" s="165">
        <v>1.01786855447802</v>
      </c>
      <c r="Q21" s="22">
        <v>95.182460807807</v>
      </c>
      <c r="R21" s="165">
        <v>1.06848387123938</v>
      </c>
      <c r="S21" s="22">
        <v>94.2836190068876</v>
      </c>
      <c r="T21" s="165">
        <v>0.871033885446907</v>
      </c>
      <c r="U21" s="22">
        <v>-1.59341815632462</v>
      </c>
      <c r="V21" s="165">
        <v>1.12157153918575</v>
      </c>
      <c r="W21" s="22">
        <v>91.9685790604636</v>
      </c>
      <c r="X21" s="165">
        <v>0.715936787910553</v>
      </c>
      <c r="Y21" s="22">
        <v>92.2741537933202</v>
      </c>
      <c r="Z21" s="165">
        <v>1.54093410232376</v>
      </c>
      <c r="AA21" s="22">
        <v>91.9290144716983</v>
      </c>
      <c r="AB21" s="165">
        <v>1.5040219966274</v>
      </c>
      <c r="AC21" s="22">
        <v>91.3873612961979</v>
      </c>
      <c r="AD21" s="165">
        <v>0.753514332928581</v>
      </c>
      <c r="AE21" s="22">
        <v>-0.8867924971223</v>
      </c>
      <c r="AF21" s="165">
        <v>1.54240238122531</v>
      </c>
      <c r="AG21" s="22">
        <v>93.9920650270064</v>
      </c>
      <c r="AH21" s="165">
        <v>0.585762620850587</v>
      </c>
      <c r="AI21" s="22">
        <v>93.0784862406371</v>
      </c>
      <c r="AJ21" s="165">
        <v>1.27641575501719</v>
      </c>
      <c r="AK21" s="22">
        <v>93.5741334658321</v>
      </c>
      <c r="AL21" s="165">
        <v>1.31652301751437</v>
      </c>
      <c r="AM21" s="22">
        <v>94.0440547498735</v>
      </c>
      <c r="AN21" s="165">
        <v>0.661847495788483</v>
      </c>
      <c r="AO21" s="22">
        <v>0.965568509236377</v>
      </c>
      <c r="AP21" s="165">
        <v>1.3084637337167</v>
      </c>
      <c r="AQ21" s="22">
        <v>94.8112003439488</v>
      </c>
      <c r="AR21" s="165">
        <v>0.614854941555221</v>
      </c>
      <c r="AS21" s="22">
        <v>94.8301804451841</v>
      </c>
      <c r="AT21" s="165">
        <v>1.22775172877701</v>
      </c>
      <c r="AU21" s="22">
        <v>93.9713117677201</v>
      </c>
      <c r="AV21" s="165">
        <v>1.59647898782755</v>
      </c>
      <c r="AW21" s="22">
        <v>95.1704895061422</v>
      </c>
      <c r="AX21" s="165">
        <v>0.589125718647977</v>
      </c>
      <c r="AY21" s="22">
        <v>0.340309060958091</v>
      </c>
      <c r="AZ21" s="165">
        <v>1.24145416579057</v>
      </c>
      <c r="BA21" s="103"/>
      <c r="BB21" s="103"/>
      <c r="BC21" s="103"/>
      <c r="BD21" s="103"/>
      <c r="BE21" s="103"/>
      <c r="BF21" s="103"/>
      <c r="BG21" s="103"/>
      <c r="BH21" s="103"/>
      <c r="BI21" s="103"/>
      <c r="BJ21" s="103"/>
      <c r="BK21" s="103"/>
      <c r="BL21" s="103"/>
      <c r="BM21" s="103"/>
      <c r="BN21" s="103"/>
      <c r="BO21" s="103"/>
      <c r="BP21" s="103"/>
      <c r="BQ21" s="103"/>
      <c r="BR21" s="103"/>
      <c r="BS21" s="103"/>
      <c r="BT21" s="192"/>
    </row>
    <row customHeight="1" ht="13" r="22">
      <c r="A22" s="181" t="s">
        <v>316</v>
      </c>
      <c r="B22" s="156" t="n">
        <v>2</v>
      </c>
      <c r="C22" s="22">
        <v>64.8063602239021</v>
      </c>
      <c r="D22" s="165">
        <v>1.74847048425052</v>
      </c>
      <c r="E22" s="22">
        <v>68.0097937872131</v>
      </c>
      <c r="F22" s="165">
        <v>3.61387703329143</v>
      </c>
      <c r="G22" s="22">
        <v>67.2407329430605</v>
      </c>
      <c r="H22" s="165">
        <v>2.7652727429453</v>
      </c>
      <c r="I22" s="22">
        <v>61.9893279574052</v>
      </c>
      <c r="J22" s="165">
        <v>2.60062195143748</v>
      </c>
      <c r="K22" s="22">
        <v>-6.02046582980795</v>
      </c>
      <c r="L22" s="165">
        <v>4.27556668574674</v>
      </c>
      <c r="M22" s="22">
        <v>71.2552633978091</v>
      </c>
      <c r="N22" s="165">
        <v>1.50662874578564</v>
      </c>
      <c r="O22" s="22">
        <v>71.6773118160056</v>
      </c>
      <c r="P22" s="165">
        <v>3.04028332542235</v>
      </c>
      <c r="Q22" s="22">
        <v>72.8070348453764</v>
      </c>
      <c r="R22" s="165">
        <v>2.95303475506471</v>
      </c>
      <c r="S22" s="22">
        <v>69.8433293938829</v>
      </c>
      <c r="T22" s="165">
        <v>2.16775076460173</v>
      </c>
      <c r="U22" s="22">
        <v>-1.8339824221227</v>
      </c>
      <c r="V22" s="165">
        <v>4.10587845398599</v>
      </c>
      <c r="W22" s="22">
        <v>80.8266242350532</v>
      </c>
      <c r="X22" s="165">
        <v>1.23820710402852</v>
      </c>
      <c r="Y22" s="22">
        <v>84.0536562549147</v>
      </c>
      <c r="Z22" s="165">
        <v>2.32129361871819</v>
      </c>
      <c r="AA22" s="22">
        <v>84.9066297298771</v>
      </c>
      <c r="AB22" s="165">
        <v>2.22603661574717</v>
      </c>
      <c r="AC22" s="22">
        <v>77.4124419448394</v>
      </c>
      <c r="AD22" s="165">
        <v>2.20672963253816</v>
      </c>
      <c r="AE22" s="22">
        <v>-6.64121431007524</v>
      </c>
      <c r="AF22" s="165">
        <v>3.28821200141846</v>
      </c>
      <c r="AG22" s="22">
        <v>85.1471637997434</v>
      </c>
      <c r="AH22" s="165">
        <v>0.97104950476951</v>
      </c>
      <c r="AI22" s="22">
        <v>88.4439906673361</v>
      </c>
      <c r="AJ22" s="165">
        <v>2.01334138547249</v>
      </c>
      <c r="AK22" s="22">
        <v>88.9743640133651</v>
      </c>
      <c r="AL22" s="165">
        <v>1.59118082639783</v>
      </c>
      <c r="AM22" s="22">
        <v>81.8978586830836</v>
      </c>
      <c r="AN22" s="165">
        <v>1.57127008001052</v>
      </c>
      <c r="AO22" s="22">
        <v>-6.5461319842525</v>
      </c>
      <c r="AP22" s="165">
        <v>2.73271230809329</v>
      </c>
      <c r="AQ22" s="22">
        <v>81.1112368732342</v>
      </c>
      <c r="AR22" s="165">
        <v>1.09114294394492</v>
      </c>
      <c r="AS22" s="22">
        <v>81.4322458193482</v>
      </c>
      <c r="AT22" s="165">
        <v>2.28503405195617</v>
      </c>
      <c r="AU22" s="22">
        <v>83.5623107060805</v>
      </c>
      <c r="AV22" s="165">
        <v>2.42774296788337</v>
      </c>
      <c r="AW22" s="22">
        <v>79.6333602220972</v>
      </c>
      <c r="AX22" s="165">
        <v>1.79507037034749</v>
      </c>
      <c r="AY22" s="22">
        <v>-1.798885597251</v>
      </c>
      <c r="AZ22" s="165">
        <v>3.39701876791377</v>
      </c>
      <c r="BA22" s="103"/>
      <c r="BB22" s="103"/>
      <c r="BC22" s="103"/>
      <c r="BD22" s="103"/>
      <c r="BE22" s="103"/>
      <c r="BF22" s="103"/>
      <c r="BG22" s="103"/>
      <c r="BH22" s="103"/>
      <c r="BI22" s="103"/>
      <c r="BJ22" s="103"/>
      <c r="BK22" s="103"/>
      <c r="BL22" s="103"/>
      <c r="BM22" s="103"/>
      <c r="BN22" s="103"/>
      <c r="BO22" s="103"/>
      <c r="BP22" s="103"/>
      <c r="BQ22" s="103"/>
      <c r="BR22" s="103"/>
      <c r="BS22" s="103"/>
      <c r="BT22" s="192"/>
    </row>
    <row customHeight="1" ht="13" r="23">
      <c r="A23" s="181" t="s">
        <v>317</v>
      </c>
      <c r="B23" s="156" t="n">
        <v>2</v>
      </c>
      <c r="C23" s="22">
        <v>84.3884820374093</v>
      </c>
      <c r="D23" s="165">
        <v>1.3019536485554</v>
      </c>
      <c r="E23" s="22">
        <v>82.6980160819882</v>
      </c>
      <c r="F23" s="165">
        <v>2.57387205843912</v>
      </c>
      <c r="G23" s="22">
        <v>84.7929825974174</v>
      </c>
      <c r="H23" s="165">
        <v>2.13051176566237</v>
      </c>
      <c r="I23" s="22">
        <v>85.1666687178155</v>
      </c>
      <c r="J23" s="165">
        <v>1.3411682290693</v>
      </c>
      <c r="K23" s="22">
        <v>2.46865263582731</v>
      </c>
      <c r="L23" s="165">
        <v>2.59585923855317</v>
      </c>
      <c r="M23" s="22">
        <v>87.4307451023237</v>
      </c>
      <c r="N23" s="165">
        <v>1.10221119569094</v>
      </c>
      <c r="O23" s="22">
        <v>88.3813252254345</v>
      </c>
      <c r="P23" s="165">
        <v>2.31183398312052</v>
      </c>
      <c r="Q23" s="22">
        <v>86.8407062080636</v>
      </c>
      <c r="R23" s="165">
        <v>2.17623980142622</v>
      </c>
      <c r="S23" s="22">
        <v>87.3711894918191</v>
      </c>
      <c r="T23" s="165">
        <v>0.99667133246792</v>
      </c>
      <c r="U23" s="22">
        <v>-1.01013573361539</v>
      </c>
      <c r="V23" s="165">
        <v>2.36095771134186</v>
      </c>
      <c r="W23" s="22">
        <v>88.4135671838636</v>
      </c>
      <c r="X23" s="165">
        <v>0.916578725801415</v>
      </c>
      <c r="Y23" s="22">
        <v>88.380385623196</v>
      </c>
      <c r="Z23" s="165">
        <v>2.12844031309899</v>
      </c>
      <c r="AA23" s="22">
        <v>88.8312258046559</v>
      </c>
      <c r="AB23" s="165">
        <v>1.91995244709281</v>
      </c>
      <c r="AC23" s="22">
        <v>88.2645702862872</v>
      </c>
      <c r="AD23" s="165">
        <v>1.08154710803746</v>
      </c>
      <c r="AE23" s="22">
        <v>-0.115815336908739</v>
      </c>
      <c r="AF23" s="165">
        <v>2.32716052591781</v>
      </c>
      <c r="AG23" s="22">
        <v>92.0791203010764</v>
      </c>
      <c r="AH23" s="165">
        <v>0.789263182203936</v>
      </c>
      <c r="AI23" s="22">
        <v>92.2789485982208</v>
      </c>
      <c r="AJ23" s="165">
        <v>1.56712928893224</v>
      </c>
      <c r="AK23" s="22">
        <v>91.3690084480595</v>
      </c>
      <c r="AL23" s="165">
        <v>1.40201899011817</v>
      </c>
      <c r="AM23" s="22">
        <v>92.0855849473932</v>
      </c>
      <c r="AN23" s="165">
        <v>1.15421459517658</v>
      </c>
      <c r="AO23" s="22">
        <v>-0.19336365082755</v>
      </c>
      <c r="AP23" s="165">
        <v>2.02954840913403</v>
      </c>
      <c r="AQ23" s="22">
        <v>91.2127857723258</v>
      </c>
      <c r="AR23" s="165">
        <v>0.749597344541511</v>
      </c>
      <c r="AS23" s="22">
        <v>90.8109770936974</v>
      </c>
      <c r="AT23" s="165">
        <v>1.76417727313714</v>
      </c>
      <c r="AU23" s="22">
        <v>90.4373403512267</v>
      </c>
      <c r="AV23" s="165">
        <v>1.72776967018532</v>
      </c>
      <c r="AW23" s="22">
        <v>91.6778155554155</v>
      </c>
      <c r="AX23" s="165">
        <v>0.940421248456539</v>
      </c>
      <c r="AY23" s="22">
        <v>0.866838461718118</v>
      </c>
      <c r="AZ23" s="165">
        <v>1.92138208379641</v>
      </c>
      <c r="BA23" s="103"/>
      <c r="BB23" s="103"/>
      <c r="BC23" s="103"/>
      <c r="BD23" s="103"/>
      <c r="BE23" s="103"/>
      <c r="BF23" s="103"/>
      <c r="BG23" s="103"/>
      <c r="BH23" s="103"/>
      <c r="BI23" s="103"/>
      <c r="BJ23" s="103"/>
      <c r="BK23" s="103"/>
      <c r="BL23" s="103"/>
      <c r="BM23" s="103"/>
      <c r="BN23" s="103"/>
      <c r="BO23" s="103"/>
      <c r="BP23" s="103"/>
      <c r="BQ23" s="103"/>
      <c r="BR23" s="103"/>
      <c r="BS23" s="103"/>
      <c r="BT23" s="192"/>
    </row>
    <row customHeight="1" ht="13" r="24">
      <c r="A24" s="181" t="s">
        <v>318</v>
      </c>
      <c r="B24" s="156" t="n">
        <v>2</v>
      </c>
      <c r="C24" s="22">
        <v>67.8319701822713</v>
      </c>
      <c r="D24" s="165">
        <v>1.50118283686105</v>
      </c>
      <c r="E24" s="22">
        <v>78.4366149484538</v>
      </c>
      <c r="F24" s="165">
        <v>2.62455030939519</v>
      </c>
      <c r="G24" s="22">
        <v>65.9269188163819</v>
      </c>
      <c r="H24" s="165">
        <v>3.12523976345314</v>
      </c>
      <c r="I24" s="22">
        <v>66.2550087097662</v>
      </c>
      <c r="J24" s="165">
        <v>1.6777642225451</v>
      </c>
      <c r="K24" s="22">
        <v>-12.1816062386876</v>
      </c>
      <c r="L24" s="165">
        <v>2.72058694163067</v>
      </c>
      <c r="M24" s="22">
        <v>69.5859159615744</v>
      </c>
      <c r="N24" s="165">
        <v>1.45003268945745</v>
      </c>
      <c r="O24" s="22">
        <v>84.4314381723418</v>
      </c>
      <c r="P24" s="165">
        <v>2.03092186168133</v>
      </c>
      <c r="Q24" s="22">
        <v>70.5536593856243</v>
      </c>
      <c r="R24" s="165">
        <v>2.88182442731813</v>
      </c>
      <c r="S24" s="22">
        <v>65.9466352601161</v>
      </c>
      <c r="T24" s="165">
        <v>1.75127561849502</v>
      </c>
      <c r="U24" s="22">
        <v>-18.4848029122257</v>
      </c>
      <c r="V24" s="165">
        <v>1.96060254180287</v>
      </c>
      <c r="W24" s="22">
        <v>73.3294051995678</v>
      </c>
      <c r="X24" s="165">
        <v>1.17414462554161</v>
      </c>
      <c r="Y24" s="22">
        <v>86.0330464291767</v>
      </c>
      <c r="Z24" s="165">
        <v>1.9375177184875</v>
      </c>
      <c r="AA24" s="22">
        <v>72.408855727671</v>
      </c>
      <c r="AB24" s="165">
        <v>2.16896885626527</v>
      </c>
      <c r="AC24" s="22">
        <v>70.9982912702578</v>
      </c>
      <c r="AD24" s="165">
        <v>1.44180088627607</v>
      </c>
      <c r="AE24" s="22">
        <v>-15.0347551589189</v>
      </c>
      <c r="AF24" s="165">
        <v>2.08438967323431</v>
      </c>
      <c r="AG24" s="22">
        <v>81.4336201543176</v>
      </c>
      <c r="AH24" s="165">
        <v>1.06287744982656</v>
      </c>
      <c r="AI24" s="22">
        <v>91.0335098139269</v>
      </c>
      <c r="AJ24" s="165">
        <v>1.46450940291238</v>
      </c>
      <c r="AK24" s="22">
        <v>80.6783217348653</v>
      </c>
      <c r="AL24" s="165">
        <v>2.19856417306431</v>
      </c>
      <c r="AM24" s="22">
        <v>79.5435311812679</v>
      </c>
      <c r="AN24" s="165">
        <v>1.23356763164425</v>
      </c>
      <c r="AO24" s="22">
        <v>-11.489978632659</v>
      </c>
      <c r="AP24" s="165">
        <v>1.63290042367033</v>
      </c>
      <c r="AQ24" s="22">
        <v>80.104055424973</v>
      </c>
      <c r="AR24" s="165">
        <v>0.983810683091013</v>
      </c>
      <c r="AS24" s="22">
        <v>90.436087981388</v>
      </c>
      <c r="AT24" s="165">
        <v>1.60765515472988</v>
      </c>
      <c r="AU24" s="22">
        <v>80.00041112551</v>
      </c>
      <c r="AV24" s="165">
        <v>1.84843729398548</v>
      </c>
      <c r="AW24" s="22">
        <v>78.011731408857</v>
      </c>
      <c r="AX24" s="165">
        <v>1.25808566661067</v>
      </c>
      <c r="AY24" s="22">
        <v>-12.424356572531</v>
      </c>
      <c r="AZ24" s="165">
        <v>1.89115767762006</v>
      </c>
      <c r="BA24" s="103"/>
      <c r="BB24" s="103"/>
      <c r="BC24" s="103"/>
      <c r="BD24" s="103"/>
      <c r="BE24" s="103"/>
      <c r="BF24" s="103"/>
      <c r="BG24" s="103"/>
      <c r="BH24" s="103"/>
      <c r="BI24" s="103"/>
      <c r="BJ24" s="103"/>
      <c r="BK24" s="103"/>
      <c r="BL24" s="103"/>
      <c r="BM24" s="103"/>
      <c r="BN24" s="103"/>
      <c r="BO24" s="103"/>
      <c r="BP24" s="103"/>
      <c r="BQ24" s="103"/>
      <c r="BR24" s="103"/>
      <c r="BS24" s="103"/>
      <c r="BT24" s="192"/>
    </row>
    <row customHeight="1" ht="13" r="25">
      <c r="A25" s="181" t="s">
        <v>319</v>
      </c>
      <c r="B25" s="156" t="n">
        <v>2</v>
      </c>
      <c r="C25" s="22">
        <v>81.7739677225449</v>
      </c>
      <c r="D25" s="165">
        <v>0.909017879258117</v>
      </c>
      <c r="E25" s="22">
        <v>87.2247811813101</v>
      </c>
      <c r="F25" s="165">
        <v>1.58902611112578</v>
      </c>
      <c r="G25" s="22">
        <v>81.8193632589213</v>
      </c>
      <c r="H25" s="165">
        <v>1.92120179586007</v>
      </c>
      <c r="I25" s="22">
        <v>80.6146974542061</v>
      </c>
      <c r="J25" s="165">
        <v>1.13804314990771</v>
      </c>
      <c r="K25" s="22">
        <v>-6.61008372710398</v>
      </c>
      <c r="L25" s="165">
        <v>1.97064337922781</v>
      </c>
      <c r="M25" s="22">
        <v>79.2102969664329</v>
      </c>
      <c r="N25" s="165">
        <v>1.12478637734846</v>
      </c>
      <c r="O25" s="22">
        <v>83.8229905191137</v>
      </c>
      <c r="P25" s="165">
        <v>2.02640303413787</v>
      </c>
      <c r="Q25" s="22">
        <v>78.2264641665753</v>
      </c>
      <c r="R25" s="165">
        <v>2.15018613447299</v>
      </c>
      <c r="S25" s="22">
        <v>78.4347889580317</v>
      </c>
      <c r="T25" s="165">
        <v>1.35135866850021</v>
      </c>
      <c r="U25" s="22">
        <v>-5.38820156108204</v>
      </c>
      <c r="V25" s="165">
        <v>2.36494314349331</v>
      </c>
      <c r="W25" s="22">
        <v>75.8115717587362</v>
      </c>
      <c r="X25" s="165">
        <v>0.995994021557613</v>
      </c>
      <c r="Y25" s="22">
        <v>79.4918902326195</v>
      </c>
      <c r="Z25" s="165">
        <v>2.07683580088042</v>
      </c>
      <c r="AA25" s="22">
        <v>79.5050565480508</v>
      </c>
      <c r="AB25" s="165">
        <v>2.16228091329198</v>
      </c>
      <c r="AC25" s="22">
        <v>74.115526864605</v>
      </c>
      <c r="AD25" s="165">
        <v>1.24304248431854</v>
      </c>
      <c r="AE25" s="22">
        <v>-5.37636336801454</v>
      </c>
      <c r="AF25" s="165">
        <v>2.44752870739292</v>
      </c>
      <c r="AG25" s="22">
        <v>82.4708458089572</v>
      </c>
      <c r="AH25" s="165">
        <v>1.00564777383228</v>
      </c>
      <c r="AI25" s="22">
        <v>82.0478495459228</v>
      </c>
      <c r="AJ25" s="165">
        <v>2.53209831149045</v>
      </c>
      <c r="AK25" s="22">
        <v>83.8302815616157</v>
      </c>
      <c r="AL25" s="165">
        <v>1.77430189391555</v>
      </c>
      <c r="AM25" s="22">
        <v>82.3119304853748</v>
      </c>
      <c r="AN25" s="165">
        <v>1.11962670902664</v>
      </c>
      <c r="AO25" s="22">
        <v>0.264080939452029</v>
      </c>
      <c r="AP25" s="165">
        <v>2.50698415435875</v>
      </c>
      <c r="AQ25" s="22">
        <v>87.8037081888682</v>
      </c>
      <c r="AR25" s="165">
        <v>0.902745160772919</v>
      </c>
      <c r="AS25" s="22">
        <v>88.9373644125222</v>
      </c>
      <c r="AT25" s="165">
        <v>1.86705364264792</v>
      </c>
      <c r="AU25" s="22">
        <v>87.1950696615411</v>
      </c>
      <c r="AV25" s="165">
        <v>1.94462595311329</v>
      </c>
      <c r="AW25" s="22">
        <v>87.8059660985163</v>
      </c>
      <c r="AX25" s="165">
        <v>0.94273201738987</v>
      </c>
      <c r="AY25" s="22">
        <v>-1.13139831400591</v>
      </c>
      <c r="AZ25" s="165">
        <v>1.95984222335717</v>
      </c>
      <c r="BA25" s="103"/>
      <c r="BB25" s="103"/>
      <c r="BC25" s="103"/>
      <c r="BD25" s="103"/>
      <c r="BE25" s="103"/>
      <c r="BF25" s="103"/>
      <c r="BG25" s="103"/>
      <c r="BH25" s="103"/>
      <c r="BI25" s="103"/>
      <c r="BJ25" s="103"/>
      <c r="BK25" s="103"/>
      <c r="BL25" s="103"/>
      <c r="BM25" s="103"/>
      <c r="BN25" s="103"/>
      <c r="BO25" s="103"/>
      <c r="BP25" s="103"/>
      <c r="BQ25" s="103"/>
      <c r="BR25" s="103"/>
      <c r="BS25" s="103"/>
      <c r="BT25" s="192"/>
    </row>
    <row customHeight="1" ht="13" r="26">
      <c r="A26" s="181" t="s">
        <v>320</v>
      </c>
      <c r="B26" s="156" t="n">
        <v>2</v>
      </c>
      <c r="C26" s="22">
        <v>74.5265074927573</v>
      </c>
      <c r="D26" s="165">
        <v>1.05337444615117</v>
      </c>
      <c r="E26" s="22">
        <v>74.5105245019452</v>
      </c>
      <c r="F26" s="165">
        <v>2.37159005947623</v>
      </c>
      <c r="G26" s="22">
        <v>64.9367867827894</v>
      </c>
      <c r="H26" s="165">
        <v>3.5205824946752</v>
      </c>
      <c r="I26" s="22">
        <v>76.4775484332327</v>
      </c>
      <c r="J26" s="165">
        <v>1.49392503267069</v>
      </c>
      <c r="K26" s="22">
        <v>1.96702393128753</v>
      </c>
      <c r="L26" s="165">
        <v>2.91108439596786</v>
      </c>
      <c r="M26" s="22">
        <v>81.8235242786067</v>
      </c>
      <c r="N26" s="165">
        <v>0.96799058753387</v>
      </c>
      <c r="O26" s="22">
        <v>83.5145379114073</v>
      </c>
      <c r="P26" s="165">
        <v>2.34293717537127</v>
      </c>
      <c r="Q26" s="22">
        <v>78.0143477639581</v>
      </c>
      <c r="R26" s="165">
        <v>2.59054008559577</v>
      </c>
      <c r="S26" s="22">
        <v>82.136801514151</v>
      </c>
      <c r="T26" s="165">
        <v>1.35215860656308</v>
      </c>
      <c r="U26" s="22">
        <v>-1.37773639725631</v>
      </c>
      <c r="V26" s="165">
        <v>2.91657790233676</v>
      </c>
      <c r="W26" s="22">
        <v>75.7654159469635</v>
      </c>
      <c r="X26" s="165">
        <v>1.16363611904955</v>
      </c>
      <c r="Y26" s="22">
        <v>79.995818021139</v>
      </c>
      <c r="Z26" s="165">
        <v>2.27935922274259</v>
      </c>
      <c r="AA26" s="22">
        <v>73.9281597625712</v>
      </c>
      <c r="AB26" s="165">
        <v>3.47743557202525</v>
      </c>
      <c r="AC26" s="22">
        <v>74.8519338763597</v>
      </c>
      <c r="AD26" s="165">
        <v>1.5368161009496</v>
      </c>
      <c r="AE26" s="22">
        <v>-5.14388414477931</v>
      </c>
      <c r="AF26" s="165">
        <v>2.80761367728562</v>
      </c>
      <c r="AG26" s="22">
        <v>82.4184639616365</v>
      </c>
      <c r="AH26" s="165">
        <v>1.03542563355395</v>
      </c>
      <c r="AI26" s="22">
        <v>85.0948340341274</v>
      </c>
      <c r="AJ26" s="165">
        <v>1.94671494219006</v>
      </c>
      <c r="AK26" s="22">
        <v>80.3875307258357</v>
      </c>
      <c r="AL26" s="165">
        <v>2.67940051216562</v>
      </c>
      <c r="AM26" s="22">
        <v>82.0507870886483</v>
      </c>
      <c r="AN26" s="165">
        <v>1.31229752719426</v>
      </c>
      <c r="AO26" s="22">
        <v>-3.04404694547907</v>
      </c>
      <c r="AP26" s="165">
        <v>2.42697137377853</v>
      </c>
      <c r="AQ26" s="22">
        <v>83.8974400331193</v>
      </c>
      <c r="AR26" s="165">
        <v>0.830445135426136</v>
      </c>
      <c r="AS26" s="22">
        <v>86.6411852275315</v>
      </c>
      <c r="AT26" s="165">
        <v>1.92847500776127</v>
      </c>
      <c r="AU26" s="22">
        <v>81.7823839610761</v>
      </c>
      <c r="AV26" s="165">
        <v>2.88694606008054</v>
      </c>
      <c r="AW26" s="22">
        <v>83.4353158879729</v>
      </c>
      <c r="AX26" s="165">
        <v>1.13208482643829</v>
      </c>
      <c r="AY26" s="22">
        <v>-3.20586933955859</v>
      </c>
      <c r="AZ26" s="165">
        <v>2.3722657102012</v>
      </c>
      <c r="BA26" s="103"/>
      <c r="BB26" s="103"/>
      <c r="BC26" s="103"/>
      <c r="BD26" s="103"/>
      <c r="BE26" s="103"/>
      <c r="BF26" s="103"/>
      <c r="BG26" s="103"/>
      <c r="BH26" s="103"/>
      <c r="BI26" s="103"/>
      <c r="BJ26" s="103"/>
      <c r="BK26" s="103"/>
      <c r="BL26" s="103"/>
      <c r="BM26" s="103"/>
      <c r="BN26" s="103"/>
      <c r="BO26" s="103"/>
      <c r="BP26" s="103"/>
      <c r="BQ26" s="103"/>
      <c r="BR26" s="103"/>
      <c r="BS26" s="103"/>
      <c r="BT26" s="192"/>
    </row>
    <row customHeight="1" ht="13" r="27">
      <c r="A27" s="181" t="s">
        <v>321</v>
      </c>
      <c r="B27" s="156" t="n">
        <v>2</v>
      </c>
      <c r="C27" s="22">
        <v>85.4234348862166</v>
      </c>
      <c r="D27" s="165">
        <v>0.733046277168638</v>
      </c>
      <c r="E27" s="22">
        <v>86.0458005009908</v>
      </c>
      <c r="F27" s="165">
        <v>1.28888541646198</v>
      </c>
      <c r="G27" s="22">
        <v>84.8944108179311</v>
      </c>
      <c r="H27" s="165">
        <v>1.39801932136166</v>
      </c>
      <c r="I27" s="22">
        <v>85.3536831381118</v>
      </c>
      <c r="J27" s="165">
        <v>0.807943450624253</v>
      </c>
      <c r="K27" s="22">
        <v>-0.692117362878989</v>
      </c>
      <c r="L27" s="165">
        <v>1.32001307892512</v>
      </c>
      <c r="M27" s="22">
        <v>90.3004152135998</v>
      </c>
      <c r="N27" s="165">
        <v>0.582892814798232</v>
      </c>
      <c r="O27" s="22">
        <v>90.316230065413</v>
      </c>
      <c r="P27" s="165">
        <v>0.97427180278183</v>
      </c>
      <c r="Q27" s="22">
        <v>88.5988715390856</v>
      </c>
      <c r="R27" s="165">
        <v>1.34392259832344</v>
      </c>
      <c r="S27" s="22">
        <v>90.7679824210513</v>
      </c>
      <c r="T27" s="165">
        <v>0.613473902233016</v>
      </c>
      <c r="U27" s="22">
        <v>0.451752355638291</v>
      </c>
      <c r="V27" s="165">
        <v>0.996465282807313</v>
      </c>
      <c r="W27" s="22">
        <v>85.3834217947081</v>
      </c>
      <c r="X27" s="165">
        <v>0.630647958652049</v>
      </c>
      <c r="Y27" s="22">
        <v>84.0903840872268</v>
      </c>
      <c r="Z27" s="165">
        <v>1.33910179140688</v>
      </c>
      <c r="AA27" s="22">
        <v>81.8970554823424</v>
      </c>
      <c r="AB27" s="165">
        <v>1.51187471495169</v>
      </c>
      <c r="AC27" s="22">
        <v>86.7061461128347</v>
      </c>
      <c r="AD27" s="165">
        <v>0.618903958807862</v>
      </c>
      <c r="AE27" s="22">
        <v>2.61576202560794</v>
      </c>
      <c r="AF27" s="165">
        <v>1.34840577616658</v>
      </c>
      <c r="AG27" s="22">
        <v>87.9312671575985</v>
      </c>
      <c r="AH27" s="165">
        <v>0.686267160139704</v>
      </c>
      <c r="AI27" s="22">
        <v>87.7029277230967</v>
      </c>
      <c r="AJ27" s="165">
        <v>1.16830379823987</v>
      </c>
      <c r="AK27" s="22">
        <v>84.55213977815</v>
      </c>
      <c r="AL27" s="165">
        <v>1.33887401621145</v>
      </c>
      <c r="AM27" s="22">
        <v>88.9006063925409</v>
      </c>
      <c r="AN27" s="165">
        <v>0.720888501091529</v>
      </c>
      <c r="AO27" s="22">
        <v>1.19767866944419</v>
      </c>
      <c r="AP27" s="165">
        <v>1.22782097297819</v>
      </c>
      <c r="AQ27" s="22">
        <v>85.5408006097969</v>
      </c>
      <c r="AR27" s="165">
        <v>0.654746117943533</v>
      </c>
      <c r="AS27" s="22">
        <v>83.5788964195647</v>
      </c>
      <c r="AT27" s="165">
        <v>0.976082220103277</v>
      </c>
      <c r="AU27" s="22">
        <v>83.631187031002</v>
      </c>
      <c r="AV27" s="165">
        <v>1.41208751364098</v>
      </c>
      <c r="AW27" s="22">
        <v>86.6906883648784</v>
      </c>
      <c r="AX27" s="165">
        <v>0.818771945772395</v>
      </c>
      <c r="AY27" s="22">
        <v>3.11179194531374</v>
      </c>
      <c r="AZ27" s="165">
        <v>1.13044906192978</v>
      </c>
      <c r="BA27" s="103"/>
      <c r="BB27" s="103"/>
      <c r="BC27" s="103"/>
      <c r="BD27" s="103"/>
      <c r="BE27" s="103"/>
      <c r="BF27" s="103"/>
      <c r="BG27" s="103"/>
      <c r="BH27" s="103"/>
      <c r="BI27" s="103"/>
      <c r="BJ27" s="103"/>
      <c r="BK27" s="103"/>
      <c r="BL27" s="103"/>
      <c r="BM27" s="103"/>
      <c r="BN27" s="103"/>
      <c r="BO27" s="103"/>
      <c r="BP27" s="103"/>
      <c r="BQ27" s="103"/>
      <c r="BR27" s="103"/>
      <c r="BS27" s="103"/>
      <c r="BT27" s="192"/>
    </row>
    <row customHeight="1" ht="13" r="28">
      <c r="A28" s="181" t="s">
        <v>322</v>
      </c>
      <c r="B28" s="156" t="n">
        <v>2</v>
      </c>
      <c r="C28" s="22">
        <v>80.2091171255803</v>
      </c>
      <c r="D28" s="165">
        <v>1.2554507780974</v>
      </c>
      <c r="E28" s="22">
        <v>84.6509784782099</v>
      </c>
      <c r="F28" s="165">
        <v>2.54207507405321</v>
      </c>
      <c r="G28" s="22">
        <v>75.2464529408484</v>
      </c>
      <c r="H28" s="165">
        <v>2.69455404246467</v>
      </c>
      <c r="I28" s="22">
        <v>80.290798499981</v>
      </c>
      <c r="J28" s="165">
        <v>1.34880382521503</v>
      </c>
      <c r="K28" s="22">
        <v>-4.36017997822891</v>
      </c>
      <c r="L28" s="165">
        <v>2.68297149233545</v>
      </c>
      <c r="M28" s="22">
        <v>82.7494290381745</v>
      </c>
      <c r="N28" s="165">
        <v>0.991072984370058</v>
      </c>
      <c r="O28" s="22">
        <v>86.7986439922841</v>
      </c>
      <c r="P28" s="165">
        <v>1.82262397538092</v>
      </c>
      <c r="Q28" s="22">
        <v>84.8516583163591</v>
      </c>
      <c r="R28" s="165">
        <v>2.15270628977129</v>
      </c>
      <c r="S28" s="22">
        <v>81.0299280884148</v>
      </c>
      <c r="T28" s="165">
        <v>1.23139810487036</v>
      </c>
      <c r="U28" s="22">
        <v>-5.76871590386928</v>
      </c>
      <c r="V28" s="165">
        <v>2.09664695347366</v>
      </c>
      <c r="W28" s="22">
        <v>80.5697877551645</v>
      </c>
      <c r="X28" s="165">
        <v>1.00969297101652</v>
      </c>
      <c r="Y28" s="22">
        <v>84.1311211945101</v>
      </c>
      <c r="Z28" s="165">
        <v>2.17700824815795</v>
      </c>
      <c r="AA28" s="22">
        <v>80.6602379235992</v>
      </c>
      <c r="AB28" s="165">
        <v>2.2767200265753</v>
      </c>
      <c r="AC28" s="22">
        <v>79.5259289691982</v>
      </c>
      <c r="AD28" s="165">
        <v>1.23049574610768</v>
      </c>
      <c r="AE28" s="22">
        <v>-4.60519222531194</v>
      </c>
      <c r="AF28" s="165">
        <v>2.66205811528341</v>
      </c>
      <c r="AG28" s="22">
        <v>82.7610761795894</v>
      </c>
      <c r="AH28" s="165">
        <v>0.93009378746793</v>
      </c>
      <c r="AI28" s="22">
        <v>85.2639930338485</v>
      </c>
      <c r="AJ28" s="165">
        <v>2.07357273771524</v>
      </c>
      <c r="AK28" s="22">
        <v>84.9094834173832</v>
      </c>
      <c r="AL28" s="165">
        <v>2.08205593146246</v>
      </c>
      <c r="AM28" s="22">
        <v>81.5776508331799</v>
      </c>
      <c r="AN28" s="165">
        <v>1.18245488190382</v>
      </c>
      <c r="AO28" s="22">
        <v>-3.68634220066859</v>
      </c>
      <c r="AP28" s="165">
        <v>2.53102927202841</v>
      </c>
      <c r="AQ28" s="22">
        <v>92.0050021662429</v>
      </c>
      <c r="AR28" s="165">
        <v>0.695504322397835</v>
      </c>
      <c r="AS28" s="22">
        <v>91.0164241377493</v>
      </c>
      <c r="AT28" s="165">
        <v>1.55421081676601</v>
      </c>
      <c r="AU28" s="22">
        <v>93.3622269851077</v>
      </c>
      <c r="AV28" s="165">
        <v>1.20909488513179</v>
      </c>
      <c r="AW28" s="22">
        <v>91.8382504800007</v>
      </c>
      <c r="AX28" s="165">
        <v>0.863804717576183</v>
      </c>
      <c r="AY28" s="22">
        <v>0.821826342251427</v>
      </c>
      <c r="AZ28" s="165">
        <v>1.70432448322694</v>
      </c>
      <c r="BA28" s="103"/>
      <c r="BB28" s="103"/>
      <c r="BC28" s="103"/>
      <c r="BD28" s="103"/>
      <c r="BE28" s="103"/>
      <c r="BF28" s="103"/>
      <c r="BG28" s="103"/>
      <c r="BH28" s="103"/>
      <c r="BI28" s="103"/>
      <c r="BJ28" s="103"/>
      <c r="BK28" s="103"/>
      <c r="BL28" s="103"/>
      <c r="BM28" s="103"/>
      <c r="BN28" s="103"/>
      <c r="BO28" s="103"/>
      <c r="BP28" s="103"/>
      <c r="BQ28" s="103"/>
      <c r="BR28" s="103"/>
      <c r="BS28" s="103"/>
      <c r="BT28" s="192"/>
    </row>
    <row customHeight="1" ht="13" r="29">
      <c r="A29" s="181" t="s">
        <v>323</v>
      </c>
      <c r="B29" s="156" t="n">
        <v>2</v>
      </c>
      <c r="C29" s="22">
        <v>86.1657576263363</v>
      </c>
      <c r="D29" s="165">
        <v>0.843669975042029</v>
      </c>
      <c r="E29" s="22">
        <v>85.3263161419578</v>
      </c>
      <c r="F29" s="165">
        <v>1.8708741452043</v>
      </c>
      <c r="G29" s="22">
        <v>83.6489509867053</v>
      </c>
      <c r="H29" s="165">
        <v>1.9615116690233</v>
      </c>
      <c r="I29" s="22">
        <v>87.1818982186196</v>
      </c>
      <c r="J29" s="165">
        <v>0.99670089683146</v>
      </c>
      <c r="K29" s="22">
        <v>1.8555820766618</v>
      </c>
      <c r="L29" s="165">
        <v>1.95096782151256</v>
      </c>
      <c r="M29" s="22">
        <v>86.4534112317917</v>
      </c>
      <c r="N29" s="165">
        <v>0.875567089896058</v>
      </c>
      <c r="O29" s="22">
        <v>85.1641890880308</v>
      </c>
      <c r="P29" s="165">
        <v>1.64530772166958</v>
      </c>
      <c r="Q29" s="22">
        <v>86.8852027755328</v>
      </c>
      <c r="R29" s="165">
        <v>1.65856127403261</v>
      </c>
      <c r="S29" s="22">
        <v>87.3285246794227</v>
      </c>
      <c r="T29" s="165">
        <v>0.962777174345285</v>
      </c>
      <c r="U29" s="22">
        <v>2.16433559139188</v>
      </c>
      <c r="V29" s="165">
        <v>1.61547853676669</v>
      </c>
      <c r="W29" s="22">
        <v>78.4189113090429</v>
      </c>
      <c r="X29" s="165">
        <v>1.15338770678237</v>
      </c>
      <c r="Y29" s="22">
        <v>75.1192793788457</v>
      </c>
      <c r="Z29" s="165">
        <v>2.52985755214765</v>
      </c>
      <c r="AA29" s="22">
        <v>77.852476939779</v>
      </c>
      <c r="AB29" s="165">
        <v>2.66555993134449</v>
      </c>
      <c r="AC29" s="22">
        <v>79.3876626757158</v>
      </c>
      <c r="AD29" s="165">
        <v>1.22224475024934</v>
      </c>
      <c r="AE29" s="22">
        <v>4.26838329687011</v>
      </c>
      <c r="AF29" s="165">
        <v>2.45118770569731</v>
      </c>
      <c r="AG29" s="22">
        <v>86.0825210498034</v>
      </c>
      <c r="AH29" s="165">
        <v>0.896442473531185</v>
      </c>
      <c r="AI29" s="22">
        <v>81.2588550102525</v>
      </c>
      <c r="AJ29" s="165">
        <v>2.3683766622072</v>
      </c>
      <c r="AK29" s="22">
        <v>82.5673325104099</v>
      </c>
      <c r="AL29" s="165">
        <v>1.7831044083908</v>
      </c>
      <c r="AM29" s="22">
        <v>88.1697056838772</v>
      </c>
      <c r="AN29" s="165">
        <v>1.01656197083271</v>
      </c>
      <c r="AO29" s="22">
        <v>6.91085067362462</v>
      </c>
      <c r="AP29" s="165">
        <v>2.49483347541944</v>
      </c>
      <c r="AQ29" s="22">
        <v>90.3696044206465</v>
      </c>
      <c r="AR29" s="165">
        <v>0.656128243604274</v>
      </c>
      <c r="AS29" s="22">
        <v>86.1012678536104</v>
      </c>
      <c r="AT29" s="165">
        <v>1.90831828106608</v>
      </c>
      <c r="AU29" s="22">
        <v>89.9971374391618</v>
      </c>
      <c r="AV29" s="165">
        <v>1.48566723027163</v>
      </c>
      <c r="AW29" s="22">
        <v>91.6698332494219</v>
      </c>
      <c r="AX29" s="165">
        <v>0.758504407942707</v>
      </c>
      <c r="AY29" s="22">
        <v>5.56856539581158</v>
      </c>
      <c r="AZ29" s="165">
        <v>1.9694927448949</v>
      </c>
      <c r="BA29" s="103"/>
      <c r="BB29" s="103"/>
      <c r="BC29" s="103"/>
      <c r="BD29" s="103"/>
      <c r="BE29" s="103"/>
      <c r="BF29" s="103"/>
      <c r="BG29" s="103"/>
      <c r="BH29" s="103"/>
      <c r="BI29" s="103"/>
      <c r="BJ29" s="103"/>
      <c r="BK29" s="103"/>
      <c r="BL29" s="103"/>
      <c r="BM29" s="103"/>
      <c r="BN29" s="103"/>
      <c r="BO29" s="103"/>
      <c r="BP29" s="103"/>
      <c r="BQ29" s="103"/>
      <c r="BR29" s="103"/>
      <c r="BS29" s="103"/>
      <c r="BT29" s="192"/>
    </row>
    <row customHeight="1" ht="13" r="30">
      <c r="A30" s="181" t="s">
        <v>324</v>
      </c>
      <c r="B30" s="156" t="n">
        <v>2</v>
      </c>
      <c r="C30" s="22">
        <v>76.9105700541365</v>
      </c>
      <c r="D30" s="165">
        <v>1.29216235251833</v>
      </c>
      <c r="E30" s="22">
        <v>78.6732202309635</v>
      </c>
      <c r="F30" s="165">
        <v>1.86128812747189</v>
      </c>
      <c r="G30" s="22">
        <v>77.7297830558241</v>
      </c>
      <c r="H30" s="165">
        <v>2.34870628214453</v>
      </c>
      <c r="I30" s="22">
        <v>76.2197797628399</v>
      </c>
      <c r="J30" s="165">
        <v>1.46206915685198</v>
      </c>
      <c r="K30" s="22">
        <v>-2.45344046812353</v>
      </c>
      <c r="L30" s="165">
        <v>1.97815601630701</v>
      </c>
      <c r="M30" s="22">
        <v>86.5775397624562</v>
      </c>
      <c r="N30" s="165">
        <v>0.803640712201129</v>
      </c>
      <c r="O30" s="22">
        <v>89.7679312550886</v>
      </c>
      <c r="P30" s="165">
        <v>1.09872371142026</v>
      </c>
      <c r="Q30" s="22">
        <v>88.4060470318371</v>
      </c>
      <c r="R30" s="165">
        <v>1.38534719525236</v>
      </c>
      <c r="S30" s="22">
        <v>85.2222065198491</v>
      </c>
      <c r="T30" s="165">
        <v>0.948780476204043</v>
      </c>
      <c r="U30" s="22">
        <v>-4.54572473523952</v>
      </c>
      <c r="V30" s="165">
        <v>1.2768662192762</v>
      </c>
      <c r="W30" s="22">
        <v>73.6617664764821</v>
      </c>
      <c r="X30" s="165">
        <v>0.865607137161692</v>
      </c>
      <c r="Y30" s="22">
        <v>77.0170197762058</v>
      </c>
      <c r="Z30" s="165">
        <v>2.01392007830512</v>
      </c>
      <c r="AA30" s="22">
        <v>74.2649897319222</v>
      </c>
      <c r="AB30" s="165">
        <v>2.27271213506962</v>
      </c>
      <c r="AC30" s="22">
        <v>72.53356489773</v>
      </c>
      <c r="AD30" s="165">
        <v>0.960312519842634</v>
      </c>
      <c r="AE30" s="22">
        <v>-4.48345487847574</v>
      </c>
      <c r="AF30" s="165">
        <v>2.13889109331204</v>
      </c>
      <c r="AG30" s="22">
        <v>78.2643787694658</v>
      </c>
      <c r="AH30" s="165">
        <v>0.917381770105619</v>
      </c>
      <c r="AI30" s="22">
        <v>79.1897699361444</v>
      </c>
      <c r="AJ30" s="165">
        <v>2.18457160899963</v>
      </c>
      <c r="AK30" s="22">
        <v>75.9259413794774</v>
      </c>
      <c r="AL30" s="165">
        <v>2.10850827501681</v>
      </c>
      <c r="AM30" s="22">
        <v>78.5573614908068</v>
      </c>
      <c r="AN30" s="165">
        <v>0.985872357502029</v>
      </c>
      <c r="AO30" s="22">
        <v>-0.632408445337603</v>
      </c>
      <c r="AP30" s="165">
        <v>2.20131387063955</v>
      </c>
      <c r="AQ30" s="22">
        <v>75.3828793324113</v>
      </c>
      <c r="AR30" s="165">
        <v>0.852030547098008</v>
      </c>
      <c r="AS30" s="22">
        <v>73.8774521976057</v>
      </c>
      <c r="AT30" s="165">
        <v>2.13154585666413</v>
      </c>
      <c r="AU30" s="22">
        <v>71.7068079742353</v>
      </c>
      <c r="AV30" s="165">
        <v>2.26587819075914</v>
      </c>
      <c r="AW30" s="22">
        <v>76.7470375348534</v>
      </c>
      <c r="AX30" s="165">
        <v>0.915067595186125</v>
      </c>
      <c r="AY30" s="22">
        <v>2.8695853372477</v>
      </c>
      <c r="AZ30" s="165">
        <v>2.16257969425736</v>
      </c>
      <c r="BA30" s="103"/>
      <c r="BB30" s="103"/>
      <c r="BC30" s="103"/>
      <c r="BD30" s="103"/>
      <c r="BE30" s="103"/>
      <c r="BF30" s="103"/>
      <c r="BG30" s="103"/>
      <c r="BH30" s="103"/>
      <c r="BI30" s="103"/>
      <c r="BJ30" s="103"/>
      <c r="BK30" s="103"/>
      <c r="BL30" s="103"/>
      <c r="BM30" s="103"/>
      <c r="BN30" s="103"/>
      <c r="BO30" s="103"/>
      <c r="BP30" s="103"/>
      <c r="BQ30" s="103"/>
      <c r="BR30" s="103"/>
      <c r="BS30" s="103"/>
      <c r="BT30" s="192"/>
    </row>
    <row customHeight="1" ht="13" r="31">
      <c r="A31" s="181" t="s">
        <v>325</v>
      </c>
      <c r="B31" s="156" t="n">
        <v>2</v>
      </c>
      <c r="C31" s="22">
        <v>74.9173968712688</v>
      </c>
      <c r="D31" s="165">
        <v>1.56385722372973</v>
      </c>
      <c r="E31" s="22">
        <v>77.2458512408421</v>
      </c>
      <c r="F31" s="165">
        <v>2.90774873283199</v>
      </c>
      <c r="G31" s="22">
        <v>72.0273146963362</v>
      </c>
      <c r="H31" s="165">
        <v>2.46985929810444</v>
      </c>
      <c r="I31" s="22">
        <v>75.0842715059787</v>
      </c>
      <c r="J31" s="165">
        <v>1.66139284567083</v>
      </c>
      <c r="K31" s="22">
        <v>-2.16157973486332</v>
      </c>
      <c r="L31" s="165">
        <v>2.6622372381762</v>
      </c>
      <c r="M31" s="22">
        <v>75.4529595318085</v>
      </c>
      <c r="N31" s="165">
        <v>1.33841270429312</v>
      </c>
      <c r="O31" s="22">
        <v>76.3788178146098</v>
      </c>
      <c r="P31" s="165">
        <v>2.72434702556767</v>
      </c>
      <c r="Q31" s="22">
        <v>76.2382933762493</v>
      </c>
      <c r="R31" s="165">
        <v>2.39453574754062</v>
      </c>
      <c r="S31" s="22">
        <v>75.1162628788973</v>
      </c>
      <c r="T31" s="165">
        <v>1.41184276123183</v>
      </c>
      <c r="U31" s="22">
        <v>-1.26255493571253</v>
      </c>
      <c r="V31" s="165">
        <v>2.43518548824604</v>
      </c>
      <c r="W31" s="22">
        <v>68.9480464304723</v>
      </c>
      <c r="X31" s="165">
        <v>1.14432675157378</v>
      </c>
      <c r="Y31" s="22">
        <v>75.7290948622977</v>
      </c>
      <c r="Z31" s="165">
        <v>2.53140584625819</v>
      </c>
      <c r="AA31" s="22">
        <v>71.6980143676136</v>
      </c>
      <c r="AB31" s="165">
        <v>2.4713353501827</v>
      </c>
      <c r="AC31" s="22">
        <v>67.1882444505936</v>
      </c>
      <c r="AD31" s="165">
        <v>1.41970040076156</v>
      </c>
      <c r="AE31" s="22">
        <v>-8.54085041170411</v>
      </c>
      <c r="AF31" s="165">
        <v>2.87051107343473</v>
      </c>
      <c r="AG31" s="22">
        <v>80.1562473752279</v>
      </c>
      <c r="AH31" s="165">
        <v>1.26682095641034</v>
      </c>
      <c r="AI31" s="22">
        <v>82.8764505058312</v>
      </c>
      <c r="AJ31" s="165">
        <v>2.53152060266258</v>
      </c>
      <c r="AK31" s="22">
        <v>81.3023688368232</v>
      </c>
      <c r="AL31" s="165">
        <v>2.55230218480016</v>
      </c>
      <c r="AM31" s="22">
        <v>79.3530218151098</v>
      </c>
      <c r="AN31" s="165">
        <v>1.37682712210331</v>
      </c>
      <c r="AO31" s="22">
        <v>-3.52342869072143</v>
      </c>
      <c r="AP31" s="165">
        <v>2.74444001032166</v>
      </c>
      <c r="AQ31" s="22">
        <v>68.7646009760666</v>
      </c>
      <c r="AR31" s="165">
        <v>1.21429995719046</v>
      </c>
      <c r="AS31" s="22">
        <v>74.6404556292257</v>
      </c>
      <c r="AT31" s="165">
        <v>2.34271380781265</v>
      </c>
      <c r="AU31" s="22">
        <v>73.6943145783941</v>
      </c>
      <c r="AV31" s="165">
        <v>2.82853926999955</v>
      </c>
      <c r="AW31" s="22">
        <v>66.4555426449958</v>
      </c>
      <c r="AX31" s="165">
        <v>1.25128570229066</v>
      </c>
      <c r="AY31" s="22">
        <v>-8.18491298422991</v>
      </c>
      <c r="AZ31" s="165">
        <v>2.30850894010266</v>
      </c>
      <c r="BA31" s="103"/>
      <c r="BB31" s="103"/>
      <c r="BC31" s="103"/>
      <c r="BD31" s="103"/>
      <c r="BE31" s="103"/>
      <c r="BF31" s="103"/>
      <c r="BG31" s="103"/>
      <c r="BH31" s="103"/>
      <c r="BI31" s="103"/>
      <c r="BJ31" s="103"/>
      <c r="BK31" s="103"/>
      <c r="BL31" s="103"/>
      <c r="BM31" s="103"/>
      <c r="BN31" s="103"/>
      <c r="BO31" s="103"/>
      <c r="BP31" s="103"/>
      <c r="BQ31" s="103"/>
      <c r="BR31" s="103"/>
      <c r="BS31" s="103"/>
      <c r="BT31" s="192"/>
    </row>
    <row customHeight="1" ht="13" r="32">
      <c r="A32" s="181" t="s">
        <v>326</v>
      </c>
      <c r="B32" s="156" t="n">
        <v>2</v>
      </c>
      <c r="C32" s="22">
        <v>89.8944178941276</v>
      </c>
      <c r="D32" s="165">
        <v>0.743225366828755</v>
      </c>
      <c r="E32" s="22">
        <v>88.5191588405417</v>
      </c>
      <c r="F32" s="165">
        <v>1.82922388420686</v>
      </c>
      <c r="G32" s="22">
        <v>90.5430709026351</v>
      </c>
      <c r="H32" s="165">
        <v>1.46717864951442</v>
      </c>
      <c r="I32" s="22">
        <v>89.878328014504</v>
      </c>
      <c r="J32" s="165">
        <v>0.880040831244225</v>
      </c>
      <c r="K32" s="22">
        <v>1.35916917396236</v>
      </c>
      <c r="L32" s="165">
        <v>1.9647425772522</v>
      </c>
      <c r="M32" s="22">
        <v>89.9206955035807</v>
      </c>
      <c r="N32" s="165">
        <v>0.597383283028431</v>
      </c>
      <c r="O32" s="22">
        <v>87.5542978409855</v>
      </c>
      <c r="P32" s="165">
        <v>2.06873819383362</v>
      </c>
      <c r="Q32" s="22">
        <v>88.418259906467</v>
      </c>
      <c r="R32" s="165">
        <v>1.72013571716403</v>
      </c>
      <c r="S32" s="22">
        <v>90.409122955646</v>
      </c>
      <c r="T32" s="165">
        <v>0.63702340820698</v>
      </c>
      <c r="U32" s="22">
        <v>2.85482511466044</v>
      </c>
      <c r="V32" s="165">
        <v>2.11543042752517</v>
      </c>
      <c r="W32" s="22">
        <v>83.4522517854997</v>
      </c>
      <c r="X32" s="165">
        <v>0.708424621116025</v>
      </c>
      <c r="Y32" s="22">
        <v>83.016973356556</v>
      </c>
      <c r="Z32" s="165">
        <v>1.98727132728326</v>
      </c>
      <c r="AA32" s="22">
        <v>81.2553541636041</v>
      </c>
      <c r="AB32" s="165">
        <v>2.29922645154907</v>
      </c>
      <c r="AC32" s="22">
        <v>83.6449800371654</v>
      </c>
      <c r="AD32" s="165">
        <v>0.755590265515288</v>
      </c>
      <c r="AE32" s="22">
        <v>0.628006680609488</v>
      </c>
      <c r="AF32" s="165">
        <v>1.97924300328027</v>
      </c>
      <c r="AG32" s="22">
        <v>83.7019246857919</v>
      </c>
      <c r="AH32" s="165">
        <v>0.812589773888133</v>
      </c>
      <c r="AI32" s="22">
        <v>84.0102705550082</v>
      </c>
      <c r="AJ32" s="165">
        <v>1.93903527393996</v>
      </c>
      <c r="AK32" s="22">
        <v>83.8311293078058</v>
      </c>
      <c r="AL32" s="165">
        <v>1.87875954862063</v>
      </c>
      <c r="AM32" s="22">
        <v>83.4519379929472</v>
      </c>
      <c r="AN32" s="165">
        <v>0.916439357385123</v>
      </c>
      <c r="AO32" s="22">
        <v>-0.558332562061011</v>
      </c>
      <c r="AP32" s="165">
        <v>2.03739906772442</v>
      </c>
      <c r="AQ32" s="22">
        <v>87.3676909001643</v>
      </c>
      <c r="AR32" s="165">
        <v>0.769869272104333</v>
      </c>
      <c r="AS32" s="22">
        <v>85.6803745178583</v>
      </c>
      <c r="AT32" s="165">
        <v>2.00205205299699</v>
      </c>
      <c r="AU32" s="22">
        <v>88.0111380417732</v>
      </c>
      <c r="AV32" s="165">
        <v>1.74503719247007</v>
      </c>
      <c r="AW32" s="22">
        <v>87.422758471003</v>
      </c>
      <c r="AX32" s="165">
        <v>0.765755925024848</v>
      </c>
      <c r="AY32" s="22">
        <v>1.74238395314467</v>
      </c>
      <c r="AZ32" s="165">
        <v>1.91392556780921</v>
      </c>
      <c r="BA32" s="103"/>
      <c r="BB32" s="103"/>
      <c r="BC32" s="103"/>
      <c r="BD32" s="103"/>
      <c r="BE32" s="103"/>
      <c r="BF32" s="103"/>
      <c r="BG32" s="103"/>
      <c r="BH32" s="103"/>
      <c r="BI32" s="103"/>
      <c r="BJ32" s="103"/>
      <c r="BK32" s="103"/>
      <c r="BL32" s="103"/>
      <c r="BM32" s="103"/>
      <c r="BN32" s="103"/>
      <c r="BO32" s="103"/>
      <c r="BP32" s="103"/>
      <c r="BQ32" s="103"/>
      <c r="BR32" s="103"/>
      <c r="BS32" s="103"/>
      <c r="BT32" s="192"/>
    </row>
    <row customHeight="1" ht="13" r="33">
      <c r="A33" s="181" t="s">
        <v>327</v>
      </c>
      <c r="B33" s="156" t="n">
        <v>2</v>
      </c>
      <c r="C33" s="22">
        <v>82.4487520062922</v>
      </c>
      <c r="D33" s="165">
        <v>0.949642530579529</v>
      </c>
      <c r="E33" s="22">
        <v>84.2997215639223</v>
      </c>
      <c r="F33" s="165">
        <v>1.67066468912175</v>
      </c>
      <c r="G33" s="22">
        <v>79.0833825130959</v>
      </c>
      <c r="H33" s="165">
        <v>2.8485092630512</v>
      </c>
      <c r="I33" s="22">
        <v>82.4894259886032</v>
      </c>
      <c r="J33" s="165">
        <v>1.4995763555354</v>
      </c>
      <c r="K33" s="22">
        <v>-1.81029557531907</v>
      </c>
      <c r="L33" s="165">
        <v>2.37878543364612</v>
      </c>
      <c r="M33" s="22">
        <v>90.0404376195398</v>
      </c>
      <c r="N33" s="165">
        <v>0.906907963297989</v>
      </c>
      <c r="O33" s="22">
        <v>92.8839201422659</v>
      </c>
      <c r="P33" s="165">
        <v>1.44635900917464</v>
      </c>
      <c r="Q33" s="22">
        <v>90.9091370225207</v>
      </c>
      <c r="R33" s="165">
        <v>1.9436086073778</v>
      </c>
      <c r="S33" s="22">
        <v>87.9778250912079</v>
      </c>
      <c r="T33" s="165">
        <v>1.19278846606307</v>
      </c>
      <c r="U33" s="22">
        <v>-4.90609505105806</v>
      </c>
      <c r="V33" s="165">
        <v>1.74989188557668</v>
      </c>
      <c r="W33" s="22">
        <v>82.5521466294699</v>
      </c>
      <c r="X33" s="165">
        <v>1.20377373886365</v>
      </c>
      <c r="Y33" s="22">
        <v>83.9800328276915</v>
      </c>
      <c r="Z33" s="165">
        <v>2.23686492038827</v>
      </c>
      <c r="AA33" s="22">
        <v>79.5909357872856</v>
      </c>
      <c r="AB33" s="165">
        <v>2.77920536858161</v>
      </c>
      <c r="AC33" s="22">
        <v>82.400526673477</v>
      </c>
      <c r="AD33" s="165">
        <v>1.57549337782195</v>
      </c>
      <c r="AE33" s="22">
        <v>-1.57950615421441</v>
      </c>
      <c r="AF33" s="165">
        <v>2.60643378064211</v>
      </c>
      <c r="AG33" s="22">
        <v>80.5881837705437</v>
      </c>
      <c r="AH33" s="165">
        <v>1.28656422712608</v>
      </c>
      <c r="AI33" s="22">
        <v>84.7445874409027</v>
      </c>
      <c r="AJ33" s="165">
        <v>2.16905431327836</v>
      </c>
      <c r="AK33" s="22">
        <v>76.0726011386703</v>
      </c>
      <c r="AL33" s="165">
        <v>2.88029193473473</v>
      </c>
      <c r="AM33" s="22">
        <v>79.6411290444607</v>
      </c>
      <c r="AN33" s="165">
        <v>1.59530614768786</v>
      </c>
      <c r="AO33" s="22">
        <v>-5.10345839644199</v>
      </c>
      <c r="AP33" s="165">
        <v>2.5640412588714</v>
      </c>
      <c r="AQ33" s="22">
        <v>84.9539676428428</v>
      </c>
      <c r="AR33" s="165">
        <v>0.996800086443746</v>
      </c>
      <c r="AS33" s="22">
        <v>85.4862205342138</v>
      </c>
      <c r="AT33" s="165">
        <v>2.02326731740032</v>
      </c>
      <c r="AU33" s="22">
        <v>81.6152572163484</v>
      </c>
      <c r="AV33" s="165">
        <v>2.69983974221388</v>
      </c>
      <c r="AW33" s="22">
        <v>85.68819383204</v>
      </c>
      <c r="AX33" s="165">
        <v>1.54084896894301</v>
      </c>
      <c r="AY33" s="22">
        <v>0.201973297826257</v>
      </c>
      <c r="AZ33" s="165">
        <v>2.59929660426918</v>
      </c>
      <c r="BA33" s="103"/>
      <c r="BB33" s="103"/>
      <c r="BC33" s="103"/>
      <c r="BD33" s="103"/>
      <c r="BE33" s="103"/>
      <c r="BF33" s="103"/>
      <c r="BG33" s="103"/>
      <c r="BH33" s="103"/>
      <c r="BI33" s="103"/>
      <c r="BJ33" s="103"/>
      <c r="BK33" s="103"/>
      <c r="BL33" s="103"/>
      <c r="BM33" s="103"/>
      <c r="BN33" s="103"/>
      <c r="BO33" s="103"/>
      <c r="BP33" s="103"/>
      <c r="BQ33" s="103"/>
      <c r="BR33" s="103"/>
      <c r="BS33" s="103"/>
      <c r="BT33" s="192"/>
    </row>
    <row customHeight="1" ht="13" r="34">
      <c r="A34" s="181" t="s">
        <v>328</v>
      </c>
      <c r="B34" s="156" t="n">
        <v>2</v>
      </c>
      <c r="C34" s="22">
        <v>69.2957549485667</v>
      </c>
      <c r="D34" s="165">
        <v>1.24880507225077</v>
      </c>
      <c r="E34" s="22">
        <v>71.0881431338286</v>
      </c>
      <c r="F34" s="165">
        <v>2.77986209362055</v>
      </c>
      <c r="G34" s="22">
        <v>64.2669837487143</v>
      </c>
      <c r="H34" s="165">
        <v>2.90076076581297</v>
      </c>
      <c r="I34" s="22">
        <v>69.2888418021826</v>
      </c>
      <c r="J34" s="165">
        <v>1.60657701211848</v>
      </c>
      <c r="K34" s="22">
        <v>-1.79930133164598</v>
      </c>
      <c r="L34" s="165">
        <v>3.12367360801213</v>
      </c>
      <c r="M34" s="22">
        <v>89.8658248339137</v>
      </c>
      <c r="N34" s="165">
        <v>0.865473386906946</v>
      </c>
      <c r="O34" s="22">
        <v>86.6117981663719</v>
      </c>
      <c r="P34" s="165">
        <v>2.22706983856719</v>
      </c>
      <c r="Q34" s="22">
        <v>89.1130787144366</v>
      </c>
      <c r="R34" s="165">
        <v>1.82875385410616</v>
      </c>
      <c r="S34" s="22">
        <v>91.524903555891</v>
      </c>
      <c r="T34" s="165">
        <v>0.972009174901281</v>
      </c>
      <c r="U34" s="22">
        <v>4.91310538951915</v>
      </c>
      <c r="V34" s="165">
        <v>2.36064983681462</v>
      </c>
      <c r="W34" s="22">
        <v>77.7626278003284</v>
      </c>
      <c r="X34" s="165">
        <v>1.53512212395201</v>
      </c>
      <c r="Y34" s="22">
        <v>76.2257112701079</v>
      </c>
      <c r="Z34" s="165">
        <v>2.90362237358612</v>
      </c>
      <c r="AA34" s="22">
        <v>74.9456072300698</v>
      </c>
      <c r="AB34" s="165">
        <v>2.81337215864302</v>
      </c>
      <c r="AC34" s="22">
        <v>78.8702834604572</v>
      </c>
      <c r="AD34" s="165">
        <v>1.81157572041259</v>
      </c>
      <c r="AE34" s="22">
        <v>2.64457219034931</v>
      </c>
      <c r="AF34" s="165">
        <v>2.887740217144</v>
      </c>
      <c r="AG34" s="22">
        <v>84.4489825681421</v>
      </c>
      <c r="AH34" s="165">
        <v>1.04884595825676</v>
      </c>
      <c r="AI34" s="22">
        <v>85.3247323735665</v>
      </c>
      <c r="AJ34" s="165">
        <v>2.11359152746126</v>
      </c>
      <c r="AK34" s="22">
        <v>82.4140616623287</v>
      </c>
      <c r="AL34" s="165">
        <v>2.4124292504091</v>
      </c>
      <c r="AM34" s="22">
        <v>85.3124122609218</v>
      </c>
      <c r="AN34" s="165">
        <v>1.16309326499158</v>
      </c>
      <c r="AO34" s="22">
        <v>-0.0123201126447299</v>
      </c>
      <c r="AP34" s="165">
        <v>2.15472705972433</v>
      </c>
      <c r="AQ34" s="22">
        <v>77.2852251379268</v>
      </c>
      <c r="AR34" s="165">
        <v>1.29638865502719</v>
      </c>
      <c r="AS34" s="22">
        <v>77.4403448918316</v>
      </c>
      <c r="AT34" s="165">
        <v>2.14823121194218</v>
      </c>
      <c r="AU34" s="22">
        <v>73.9817250251677</v>
      </c>
      <c r="AV34" s="165">
        <v>2.76096233195349</v>
      </c>
      <c r="AW34" s="22">
        <v>77.9337808148024</v>
      </c>
      <c r="AX34" s="165">
        <v>1.71855853952335</v>
      </c>
      <c r="AY34" s="22">
        <v>0.493435922970789</v>
      </c>
      <c r="AZ34" s="165">
        <v>2.4602935927855</v>
      </c>
      <c r="BA34" s="103"/>
      <c r="BB34" s="103"/>
      <c r="BC34" s="103"/>
      <c r="BD34" s="103"/>
      <c r="BE34" s="103"/>
      <c r="BF34" s="103"/>
      <c r="BG34" s="103"/>
      <c r="BH34" s="103"/>
      <c r="BI34" s="103"/>
      <c r="BJ34" s="103"/>
      <c r="BK34" s="103"/>
      <c r="BL34" s="103"/>
      <c r="BM34" s="103"/>
      <c r="BN34" s="103"/>
      <c r="BO34" s="103"/>
      <c r="BP34" s="103"/>
      <c r="BQ34" s="103"/>
      <c r="BR34" s="103"/>
      <c r="BS34" s="103"/>
      <c r="BT34" s="192"/>
    </row>
    <row customHeight="1" ht="13" r="35">
      <c r="A35" s="181" t="s">
        <v>329</v>
      </c>
      <c r="B35" s="156" t="n">
        <v>2</v>
      </c>
      <c r="C35" s="22">
        <v>74.6880002432336</v>
      </c>
      <c r="D35" s="165">
        <v>1.15215490321972</v>
      </c>
      <c r="E35" s="22">
        <v>79.8447613044473</v>
      </c>
      <c r="F35" s="165">
        <v>1.76875197321022</v>
      </c>
      <c r="G35" s="22">
        <v>76.6143083521542</v>
      </c>
      <c r="H35" s="165">
        <v>2.02369365396435</v>
      </c>
      <c r="I35" s="22">
        <v>72.4927089845043</v>
      </c>
      <c r="J35" s="165">
        <v>1.31507917387827</v>
      </c>
      <c r="K35" s="22">
        <v>-7.352052319943</v>
      </c>
      <c r="L35" s="165">
        <v>2.08859811691846</v>
      </c>
      <c r="M35" s="22">
        <v>83.5706889144521</v>
      </c>
      <c r="N35" s="165">
        <v>1.162891615743</v>
      </c>
      <c r="O35" s="22">
        <v>86.5459562573395</v>
      </c>
      <c r="P35" s="165">
        <v>1.77218018232691</v>
      </c>
      <c r="Q35" s="22">
        <v>83.0667817848381</v>
      </c>
      <c r="R35" s="165">
        <v>2.26591938885182</v>
      </c>
      <c r="S35" s="22">
        <v>82.874776452665</v>
      </c>
      <c r="T35" s="165">
        <v>1.15317509130904</v>
      </c>
      <c r="U35" s="22">
        <v>-3.67117980467451</v>
      </c>
      <c r="V35" s="165">
        <v>1.94961384122766</v>
      </c>
      <c r="W35" s="22">
        <v>72.1438298016701</v>
      </c>
      <c r="X35" s="165">
        <v>0.975567062714537</v>
      </c>
      <c r="Y35" s="22">
        <v>74.3297011695921</v>
      </c>
      <c r="Z35" s="165">
        <v>1.82922586982551</v>
      </c>
      <c r="AA35" s="22">
        <v>71.8717447296881</v>
      </c>
      <c r="AB35" s="165">
        <v>1.7979934229557</v>
      </c>
      <c r="AC35" s="22">
        <v>71.3306465463414</v>
      </c>
      <c r="AD35" s="165">
        <v>1.26607895646459</v>
      </c>
      <c r="AE35" s="22">
        <v>-2.9990546232507</v>
      </c>
      <c r="AF35" s="165">
        <v>2.24394255552832</v>
      </c>
      <c r="AG35" s="22">
        <v>85.649773176891</v>
      </c>
      <c r="AH35" s="165">
        <v>0.745473147659607</v>
      </c>
      <c r="AI35" s="22">
        <v>89.7009170744749</v>
      </c>
      <c r="AJ35" s="165">
        <v>1.31821590612525</v>
      </c>
      <c r="AK35" s="22">
        <v>86.6501613060177</v>
      </c>
      <c r="AL35" s="165">
        <v>1.20491288044259</v>
      </c>
      <c r="AM35" s="22">
        <v>84.0120098609884</v>
      </c>
      <c r="AN35" s="165">
        <v>1.00205767170002</v>
      </c>
      <c r="AO35" s="22">
        <v>-5.6889072134865</v>
      </c>
      <c r="AP35" s="165">
        <v>1.64135631568392</v>
      </c>
      <c r="AQ35" s="22">
        <v>81.7791866295983</v>
      </c>
      <c r="AR35" s="165">
        <v>0.726197229020116</v>
      </c>
      <c r="AS35" s="22">
        <v>82.1864047986003</v>
      </c>
      <c r="AT35" s="165">
        <v>1.6498544960765</v>
      </c>
      <c r="AU35" s="22">
        <v>78.3155752106076</v>
      </c>
      <c r="AV35" s="165">
        <v>1.46520644528733</v>
      </c>
      <c r="AW35" s="22">
        <v>82.7583386782891</v>
      </c>
      <c r="AX35" s="165">
        <v>0.812674214490235</v>
      </c>
      <c r="AY35" s="22">
        <v>0.571933879688771</v>
      </c>
      <c r="AZ35" s="165">
        <v>1.83974778814373</v>
      </c>
      <c r="BA35" s="103"/>
      <c r="BB35" s="103"/>
      <c r="BC35" s="103"/>
      <c r="BD35" s="103"/>
      <c r="BE35" s="103"/>
      <c r="BF35" s="103"/>
      <c r="BG35" s="103"/>
      <c r="BH35" s="103"/>
      <c r="BI35" s="103"/>
      <c r="BJ35" s="103"/>
      <c r="BK35" s="103"/>
      <c r="BL35" s="103"/>
      <c r="BM35" s="103"/>
      <c r="BN35" s="103"/>
      <c r="BO35" s="103"/>
      <c r="BP35" s="103"/>
      <c r="BQ35" s="103"/>
      <c r="BR35" s="103"/>
      <c r="BS35" s="103"/>
      <c r="BT35" s="192"/>
    </row>
    <row customHeight="1" ht="13" r="36">
      <c r="A36" s="181" t="s">
        <v>330</v>
      </c>
      <c r="B36" s="156" t="n">
        <v>2</v>
      </c>
      <c r="C36" s="22">
        <v>74.0424714980519</v>
      </c>
      <c r="D36" s="165">
        <v>1.21220428275406</v>
      </c>
      <c r="E36" s="22">
        <v>72.566177996329</v>
      </c>
      <c r="F36" s="165">
        <v>1.93098310254544</v>
      </c>
      <c r="G36" s="22">
        <v>70.2044753738824</v>
      </c>
      <c r="H36" s="165">
        <v>2.17291064896212</v>
      </c>
      <c r="I36" s="22">
        <v>75.6916504439377</v>
      </c>
      <c r="J36" s="165">
        <v>1.3564092911015</v>
      </c>
      <c r="K36" s="22">
        <v>3.12547244760879</v>
      </c>
      <c r="L36" s="165">
        <v>1.97280268508458</v>
      </c>
      <c r="M36" s="22">
        <v>64.5876177373554</v>
      </c>
      <c r="N36" s="165">
        <v>1.26947218327199</v>
      </c>
      <c r="O36" s="22">
        <v>62.7702111353283</v>
      </c>
      <c r="P36" s="165">
        <v>2.20396397461435</v>
      </c>
      <c r="Q36" s="22">
        <v>59.6424438675747</v>
      </c>
      <c r="R36" s="165">
        <v>2.4828005492989</v>
      </c>
      <c r="S36" s="22">
        <v>66.6587290107403</v>
      </c>
      <c r="T36" s="165">
        <v>1.32325547226416</v>
      </c>
      <c r="U36" s="22">
        <v>3.88851787541193</v>
      </c>
      <c r="V36" s="165">
        <v>2.24895775503005</v>
      </c>
      <c r="W36" s="22">
        <v>58.8448264187784</v>
      </c>
      <c r="X36" s="165">
        <v>1.22230355208094</v>
      </c>
      <c r="Y36" s="22">
        <v>60.9383627175259</v>
      </c>
      <c r="Z36" s="165">
        <v>1.86827336322088</v>
      </c>
      <c r="AA36" s="22">
        <v>53.7264597300976</v>
      </c>
      <c r="AB36" s="165">
        <v>2.20629493918498</v>
      </c>
      <c r="AC36" s="22">
        <v>59.7579832549148</v>
      </c>
      <c r="AD36" s="165">
        <v>1.40712824122977</v>
      </c>
      <c r="AE36" s="22">
        <v>-1.18037946261111</v>
      </c>
      <c r="AF36" s="165">
        <v>2.01699445365726</v>
      </c>
      <c r="AG36" s="22">
        <v>72.6518907663948</v>
      </c>
      <c r="AH36" s="165">
        <v>1.0581461770974</v>
      </c>
      <c r="AI36" s="22">
        <v>73.6828048842343</v>
      </c>
      <c r="AJ36" s="165">
        <v>1.98077813898698</v>
      </c>
      <c r="AK36" s="22">
        <v>68.6266902123873</v>
      </c>
      <c r="AL36" s="165">
        <v>2.1725202282866</v>
      </c>
      <c r="AM36" s="22">
        <v>73.5784001303575</v>
      </c>
      <c r="AN36" s="165">
        <v>1.12705948641292</v>
      </c>
      <c r="AO36" s="22">
        <v>-0.104404753876793</v>
      </c>
      <c r="AP36" s="165">
        <v>2.0067860247336</v>
      </c>
      <c r="AQ36" s="22">
        <v>78.7700542472406</v>
      </c>
      <c r="AR36" s="165">
        <v>0.872990237317454</v>
      </c>
      <c r="AS36" s="22">
        <v>78.4465942590211</v>
      </c>
      <c r="AT36" s="165">
        <v>1.66878036802082</v>
      </c>
      <c r="AU36" s="22">
        <v>73.2392613475676</v>
      </c>
      <c r="AV36" s="165">
        <v>2.04802871034905</v>
      </c>
      <c r="AW36" s="22">
        <v>80.5596299604241</v>
      </c>
      <c r="AX36" s="165">
        <v>0.916404636164603</v>
      </c>
      <c r="AY36" s="22">
        <v>2.11303570140299</v>
      </c>
      <c r="AZ36" s="165">
        <v>1.73240436582727</v>
      </c>
      <c r="BA36" s="103"/>
      <c r="BB36" s="103"/>
      <c r="BC36" s="103"/>
      <c r="BD36" s="103"/>
      <c r="BE36" s="103"/>
      <c r="BF36" s="103"/>
      <c r="BG36" s="103"/>
      <c r="BH36" s="103"/>
      <c r="BI36" s="103"/>
      <c r="BJ36" s="103"/>
      <c r="BK36" s="103"/>
      <c r="BL36" s="103"/>
      <c r="BM36" s="103"/>
      <c r="BN36" s="103"/>
      <c r="BO36" s="103"/>
      <c r="BP36" s="103"/>
      <c r="BQ36" s="103"/>
      <c r="BR36" s="103"/>
      <c r="BS36" s="103"/>
      <c r="BT36" s="192"/>
    </row>
    <row customHeight="1" ht="13" r="37">
      <c r="A37" s="181" t="s">
        <v>331</v>
      </c>
      <c r="B37" s="156" t="n">
        <v>2</v>
      </c>
      <c r="C37" s="22">
        <v>84.2465956463143</v>
      </c>
      <c r="D37" s="165">
        <v>0.64535584996231</v>
      </c>
      <c r="E37" s="22">
        <v>83.7728430863088</v>
      </c>
      <c r="F37" s="165">
        <v>0.998819810071173</v>
      </c>
      <c r="G37" s="22">
        <v>82.4539621970472</v>
      </c>
      <c r="H37" s="165">
        <v>1.26240186423883</v>
      </c>
      <c r="I37" s="22">
        <v>84.7925053165216</v>
      </c>
      <c r="J37" s="165">
        <v>0.865067430706091</v>
      </c>
      <c r="K37" s="22">
        <v>1.01966223021284</v>
      </c>
      <c r="L37" s="165">
        <v>1.11150772382959</v>
      </c>
      <c r="M37" s="22">
        <v>90.2543232940757</v>
      </c>
      <c r="N37" s="165">
        <v>0.560099332040441</v>
      </c>
      <c r="O37" s="22">
        <v>89.8144285488658</v>
      </c>
      <c r="P37" s="165">
        <v>0.991029895862484</v>
      </c>
      <c r="Q37" s="22">
        <v>89.7661302969212</v>
      </c>
      <c r="R37" s="165">
        <v>1.1966466573764</v>
      </c>
      <c r="S37" s="22">
        <v>90.4327035501096</v>
      </c>
      <c r="T37" s="165">
        <v>0.712736242793982</v>
      </c>
      <c r="U37" s="22">
        <v>0.618275001243788</v>
      </c>
      <c r="V37" s="165">
        <v>0.948058447099939</v>
      </c>
      <c r="W37" s="22">
        <v>90.4491654332392</v>
      </c>
      <c r="X37" s="165">
        <v>0.553701335753981</v>
      </c>
      <c r="Y37" s="22">
        <v>88.5842785864189</v>
      </c>
      <c r="Z37" s="165">
        <v>1.05120513809837</v>
      </c>
      <c r="AA37" s="22">
        <v>88.8162795868401</v>
      </c>
      <c r="AB37" s="165">
        <v>1.22914385974343</v>
      </c>
      <c r="AC37" s="22">
        <v>91.6503108289491</v>
      </c>
      <c r="AD37" s="165">
        <v>0.682954040325762</v>
      </c>
      <c r="AE37" s="22">
        <v>3.0660322425302</v>
      </c>
      <c r="AF37" s="165">
        <v>1.09194214878903</v>
      </c>
      <c r="AG37" s="22">
        <v>92.5284328168353</v>
      </c>
      <c r="AH37" s="165">
        <v>0.50780212694173</v>
      </c>
      <c r="AI37" s="22">
        <v>91.373483114849</v>
      </c>
      <c r="AJ37" s="165">
        <v>0.807359816596115</v>
      </c>
      <c r="AK37" s="22">
        <v>90.9284543031628</v>
      </c>
      <c r="AL37" s="165">
        <v>1.10883530051479</v>
      </c>
      <c r="AM37" s="22">
        <v>93.4316076536473</v>
      </c>
      <c r="AN37" s="165">
        <v>0.569603920380552</v>
      </c>
      <c r="AO37" s="22">
        <v>2.05812453879828</v>
      </c>
      <c r="AP37" s="165">
        <v>0.775848924090796</v>
      </c>
      <c r="AQ37" s="22">
        <v>95.6165767647586</v>
      </c>
      <c r="AR37" s="165">
        <v>0.318080273553037</v>
      </c>
      <c r="AS37" s="22">
        <v>94.9807356289354</v>
      </c>
      <c r="AT37" s="165">
        <v>0.602371519843166</v>
      </c>
      <c r="AU37" s="22">
        <v>94.4123378558197</v>
      </c>
      <c r="AV37" s="165">
        <v>0.814640088116618</v>
      </c>
      <c r="AW37" s="22">
        <v>96.2588104661139</v>
      </c>
      <c r="AX37" s="165">
        <v>0.4024939237529</v>
      </c>
      <c r="AY37" s="22">
        <v>1.27807483717851</v>
      </c>
      <c r="AZ37" s="165">
        <v>0.704623657599043</v>
      </c>
      <c r="BA37" s="103"/>
      <c r="BB37" s="103"/>
      <c r="BC37" s="103"/>
      <c r="BD37" s="103"/>
      <c r="BE37" s="103"/>
      <c r="BF37" s="103"/>
      <c r="BG37" s="103"/>
      <c r="BH37" s="103"/>
      <c r="BI37" s="103"/>
      <c r="BJ37" s="103"/>
      <c r="BK37" s="103"/>
      <c r="BL37" s="103"/>
      <c r="BM37" s="103"/>
      <c r="BN37" s="103"/>
      <c r="BO37" s="103"/>
      <c r="BP37" s="103"/>
      <c r="BQ37" s="103"/>
      <c r="BR37" s="103"/>
      <c r="BS37" s="103"/>
      <c r="BT37" s="192"/>
    </row>
    <row customHeight="1" ht="13" r="38">
      <c r="A38" s="181" t="s">
        <v>332</v>
      </c>
      <c r="B38" s="156" t="n">
        <v>2</v>
      </c>
      <c r="C38" s="22">
        <v>79.6619719973848</v>
      </c>
      <c r="D38" s="165">
        <v>1.1671157491484</v>
      </c>
      <c r="E38" s="22">
        <v>79.7219737746627</v>
      </c>
      <c r="F38" s="165">
        <v>1.74975835530814</v>
      </c>
      <c r="G38" s="22">
        <v>76.301964649942</v>
      </c>
      <c r="H38" s="165">
        <v>2.29690239708071</v>
      </c>
      <c r="I38" s="22">
        <v>80.8972010805716</v>
      </c>
      <c r="J38" s="165">
        <v>1.39043836884447</v>
      </c>
      <c r="K38" s="22">
        <v>1.17522730590892</v>
      </c>
      <c r="L38" s="165">
        <v>1.94794038065419</v>
      </c>
      <c r="M38" s="22">
        <v>76.6022911722416</v>
      </c>
      <c r="N38" s="165">
        <v>1.24780368666173</v>
      </c>
      <c r="O38" s="22">
        <v>77.6652472946859</v>
      </c>
      <c r="P38" s="165">
        <v>1.7514399969317</v>
      </c>
      <c r="Q38" s="22">
        <v>72.8386938255668</v>
      </c>
      <c r="R38" s="165">
        <v>2.69082883311811</v>
      </c>
      <c r="S38" s="22">
        <v>77.2864038650146</v>
      </c>
      <c r="T38" s="165">
        <v>1.43142113808942</v>
      </c>
      <c r="U38" s="22">
        <v>-0.378843429671292</v>
      </c>
      <c r="V38" s="165">
        <v>1.82029191785994</v>
      </c>
      <c r="W38" s="22">
        <v>86.8988988895351</v>
      </c>
      <c r="X38" s="165">
        <v>0.904480346047812</v>
      </c>
      <c r="Y38" s="22">
        <v>87.0109783342938</v>
      </c>
      <c r="Z38" s="165">
        <v>1.34433364405471</v>
      </c>
      <c r="AA38" s="22">
        <v>85.2254228696819</v>
      </c>
      <c r="AB38" s="165">
        <v>2.03347481660483</v>
      </c>
      <c r="AC38" s="22">
        <v>87.4629879803207</v>
      </c>
      <c r="AD38" s="165">
        <v>1.00446215607642</v>
      </c>
      <c r="AE38" s="22">
        <v>0.452009646026895</v>
      </c>
      <c r="AF38" s="165">
        <v>1.42519794844758</v>
      </c>
      <c r="AG38" s="22">
        <v>83.168686016189</v>
      </c>
      <c r="AH38" s="165">
        <v>1.00449347890452</v>
      </c>
      <c r="AI38" s="22">
        <v>82.67147063458</v>
      </c>
      <c r="AJ38" s="165">
        <v>1.55233396633243</v>
      </c>
      <c r="AK38" s="22">
        <v>81.3657185719805</v>
      </c>
      <c r="AL38" s="165">
        <v>2.44611233513067</v>
      </c>
      <c r="AM38" s="22">
        <v>84.0940076253794</v>
      </c>
      <c r="AN38" s="165">
        <v>1.20125221979051</v>
      </c>
      <c r="AO38" s="22">
        <v>1.4225369907994</v>
      </c>
      <c r="AP38" s="165">
        <v>1.74425070945285</v>
      </c>
      <c r="AQ38" s="22">
        <v>87.2935204581165</v>
      </c>
      <c r="AR38" s="165">
        <v>0.80903006484232</v>
      </c>
      <c r="AS38" s="22">
        <v>84.7836351813282</v>
      </c>
      <c r="AT38" s="165">
        <v>1.42101918856233</v>
      </c>
      <c r="AU38" s="22">
        <v>86.5490262100197</v>
      </c>
      <c r="AV38" s="165">
        <v>1.75865313559646</v>
      </c>
      <c r="AW38" s="22">
        <v>88.8179750953744</v>
      </c>
      <c r="AX38" s="165">
        <v>0.889573397438129</v>
      </c>
      <c r="AY38" s="22">
        <v>4.03433991404617</v>
      </c>
      <c r="AZ38" s="165">
        <v>1.54896046842379</v>
      </c>
      <c r="BA38" s="103"/>
      <c r="BB38" s="103"/>
      <c r="BC38" s="103"/>
      <c r="BD38" s="103"/>
      <c r="BE38" s="103"/>
      <c r="BF38" s="103"/>
      <c r="BG38" s="103"/>
      <c r="BH38" s="103"/>
      <c r="BI38" s="103"/>
      <c r="BJ38" s="103"/>
      <c r="BK38" s="103"/>
      <c r="BL38" s="103"/>
      <c r="BM38" s="103"/>
      <c r="BN38" s="103"/>
      <c r="BO38" s="103"/>
      <c r="BP38" s="103"/>
      <c r="BQ38" s="103"/>
      <c r="BR38" s="103"/>
      <c r="BS38" s="103"/>
      <c r="BT38" s="192"/>
    </row>
    <row customHeight="1" ht="13" r="39">
      <c r="A39" s="181" t="s">
        <v>333</v>
      </c>
      <c r="B39" s="156" t="n">
        <v>2</v>
      </c>
      <c r="C39" s="22">
        <v>88.3902501692858</v>
      </c>
      <c r="D39" s="165">
        <v>0.8552982254646</v>
      </c>
      <c r="E39" s="22">
        <v>88.2382010938726</v>
      </c>
      <c r="F39" s="165">
        <v>1.34123568523454</v>
      </c>
      <c r="G39" s="22">
        <v>85.8529373398858</v>
      </c>
      <c r="H39" s="165">
        <v>2.22079218356264</v>
      </c>
      <c r="I39" s="22">
        <v>88.6338163548617</v>
      </c>
      <c r="J39" s="165">
        <v>1.12518373855845</v>
      </c>
      <c r="K39" s="22">
        <v>0.395615260989089</v>
      </c>
      <c r="L39" s="165">
        <v>1.65498127956642</v>
      </c>
      <c r="M39" s="22">
        <v>88.023118354375</v>
      </c>
      <c r="N39" s="165">
        <v>0.781898486641391</v>
      </c>
      <c r="O39" s="22">
        <v>87.0781487917777</v>
      </c>
      <c r="P39" s="165">
        <v>1.42923356763411</v>
      </c>
      <c r="Q39" s="22">
        <v>86.0499079832423</v>
      </c>
      <c r="R39" s="165">
        <v>2.10368292518315</v>
      </c>
      <c r="S39" s="22">
        <v>88.5825756200472</v>
      </c>
      <c r="T39" s="165">
        <v>1.02552295282788</v>
      </c>
      <c r="U39" s="22">
        <v>1.50442682826943</v>
      </c>
      <c r="V39" s="165">
        <v>1.65999643445374</v>
      </c>
      <c r="W39" s="22">
        <v>87.3767810768364</v>
      </c>
      <c r="X39" s="165">
        <v>0.865206810671039</v>
      </c>
      <c r="Y39" s="22">
        <v>88.3960867982524</v>
      </c>
      <c r="Z39" s="165">
        <v>1.65706549626574</v>
      </c>
      <c r="AA39" s="22">
        <v>84.4951094721349</v>
      </c>
      <c r="AB39" s="165">
        <v>2.09625536898118</v>
      </c>
      <c r="AC39" s="22">
        <v>88.096258960905</v>
      </c>
      <c r="AD39" s="165">
        <v>0.997101603417673</v>
      </c>
      <c r="AE39" s="22">
        <v>-0.299827837347365</v>
      </c>
      <c r="AF39" s="165">
        <v>1.9398839320919</v>
      </c>
      <c r="AG39" s="22">
        <v>94.4249978368298</v>
      </c>
      <c r="AH39" s="165">
        <v>0.54056846799546</v>
      </c>
      <c r="AI39" s="22">
        <v>94.7068158782287</v>
      </c>
      <c r="AJ39" s="165">
        <v>1.16936752356678</v>
      </c>
      <c r="AK39" s="22">
        <v>93.9746747112402</v>
      </c>
      <c r="AL39" s="165">
        <v>1.27106690124795</v>
      </c>
      <c r="AM39" s="22">
        <v>94.7123801306231</v>
      </c>
      <c r="AN39" s="165">
        <v>0.65869677184911</v>
      </c>
      <c r="AO39" s="22">
        <v>0.00556425239439307</v>
      </c>
      <c r="AP39" s="165">
        <v>1.27450749028227</v>
      </c>
      <c r="AQ39" s="22">
        <v>90.9706661752924</v>
      </c>
      <c r="AR39" s="165">
        <v>0.638031002445234</v>
      </c>
      <c r="AS39" s="22">
        <v>91.3481362355904</v>
      </c>
      <c r="AT39" s="165">
        <v>1.24211904888609</v>
      </c>
      <c r="AU39" s="22">
        <v>86.5325475724008</v>
      </c>
      <c r="AV39" s="165">
        <v>2.09895593633105</v>
      </c>
      <c r="AW39" s="22">
        <v>92.3179481663242</v>
      </c>
      <c r="AX39" s="165">
        <v>0.702727673638675</v>
      </c>
      <c r="AY39" s="22">
        <v>0.969811930733727</v>
      </c>
      <c r="AZ39" s="165">
        <v>1.4651030374771</v>
      </c>
      <c r="BA39" s="103"/>
      <c r="BB39" s="103"/>
      <c r="BC39" s="103"/>
      <c r="BD39" s="103"/>
      <c r="BE39" s="103"/>
      <c r="BF39" s="103"/>
      <c r="BG39" s="103"/>
      <c r="BH39" s="103"/>
      <c r="BI39" s="103"/>
      <c r="BJ39" s="103"/>
      <c r="BK39" s="103"/>
      <c r="BL39" s="103"/>
      <c r="BM39" s="103"/>
      <c r="BN39" s="103"/>
      <c r="BO39" s="103"/>
      <c r="BP39" s="103"/>
      <c r="BQ39" s="103"/>
      <c r="BR39" s="103"/>
      <c r="BS39" s="103"/>
      <c r="BT39" s="192"/>
    </row>
    <row customHeight="1" ht="13" r="40">
      <c r="A40" s="181" t="s">
        <v>334</v>
      </c>
      <c r="B40" s="156" t="n">
        <v>2</v>
      </c>
      <c r="C40" s="22">
        <v>89.316490537533</v>
      </c>
      <c r="D40" s="165">
        <v>0.685497945295696</v>
      </c>
      <c r="E40" s="22">
        <v>85.8733828523036</v>
      </c>
      <c r="F40" s="165">
        <v>1.82667211017338</v>
      </c>
      <c r="G40" s="22">
        <v>82.6758798872911</v>
      </c>
      <c r="H40" s="165">
        <v>2.37043097892333</v>
      </c>
      <c r="I40" s="22">
        <v>90.666861607049</v>
      </c>
      <c r="J40" s="165">
        <v>0.770633330152071</v>
      </c>
      <c r="K40" s="22">
        <v>4.79347875474532</v>
      </c>
      <c r="L40" s="165">
        <v>2.018895843454</v>
      </c>
      <c r="M40" s="22">
        <v>91.167269448131</v>
      </c>
      <c r="N40" s="165">
        <v>0.824231343140677</v>
      </c>
      <c r="O40" s="22">
        <v>85.9508714469011</v>
      </c>
      <c r="P40" s="165">
        <v>1.98149104069669</v>
      </c>
      <c r="Q40" s="22">
        <v>85.3618017061036</v>
      </c>
      <c r="R40" s="165">
        <v>2.06347533272853</v>
      </c>
      <c r="S40" s="22">
        <v>92.6023998949074</v>
      </c>
      <c r="T40" s="165">
        <v>0.864539590131949</v>
      </c>
      <c r="U40" s="22">
        <v>6.65152844800632</v>
      </c>
      <c r="V40" s="165">
        <v>1.87508094140203</v>
      </c>
      <c r="W40" s="22">
        <v>83.0452073929383</v>
      </c>
      <c r="X40" s="165">
        <v>0.958789498139836</v>
      </c>
      <c r="Y40" s="22">
        <v>81.3588220441961</v>
      </c>
      <c r="Z40" s="165">
        <v>2.67329190991951</v>
      </c>
      <c r="AA40" s="22">
        <v>75.8801506153569</v>
      </c>
      <c r="AB40" s="165">
        <v>2.72052072155223</v>
      </c>
      <c r="AC40" s="22">
        <v>83.8831821799422</v>
      </c>
      <c r="AD40" s="165">
        <v>0.913378018960956</v>
      </c>
      <c r="AE40" s="22">
        <v>2.52436013574606</v>
      </c>
      <c r="AF40" s="165">
        <v>2.55765791906574</v>
      </c>
      <c r="AG40" s="22">
        <v>88.3798678300031</v>
      </c>
      <c r="AH40" s="165">
        <v>0.688504517015464</v>
      </c>
      <c r="AI40" s="22">
        <v>83.8393275633388</v>
      </c>
      <c r="AJ40" s="165">
        <v>2.17745830798823</v>
      </c>
      <c r="AK40" s="22">
        <v>83.3153343738383</v>
      </c>
      <c r="AL40" s="165">
        <v>2.6978938277639</v>
      </c>
      <c r="AM40" s="22">
        <v>89.5332597372207</v>
      </c>
      <c r="AN40" s="165">
        <v>0.73075736315744</v>
      </c>
      <c r="AO40" s="22">
        <v>5.69393217388186</v>
      </c>
      <c r="AP40" s="165">
        <v>2.20634652784042</v>
      </c>
      <c r="AQ40" s="22">
        <v>96.692025996887</v>
      </c>
      <c r="AR40" s="165">
        <v>0.375403353000443</v>
      </c>
      <c r="AS40" s="22">
        <v>93.6403569324442</v>
      </c>
      <c r="AT40" s="165">
        <v>1.41257689885373</v>
      </c>
      <c r="AU40" s="22">
        <v>93.4238405141804</v>
      </c>
      <c r="AV40" s="165">
        <v>1.71758064089508</v>
      </c>
      <c r="AW40" s="22">
        <v>97.6021721743731</v>
      </c>
      <c r="AX40" s="165">
        <v>0.413288537651223</v>
      </c>
      <c r="AY40" s="22">
        <v>3.96181524192893</v>
      </c>
      <c r="AZ40" s="165">
        <v>1.43936809916552</v>
      </c>
      <c r="BA40" s="103"/>
      <c r="BB40" s="103"/>
      <c r="BC40" s="103"/>
      <c r="BD40" s="103"/>
      <c r="BE40" s="103"/>
      <c r="BF40" s="103"/>
      <c r="BG40" s="103"/>
      <c r="BH40" s="103"/>
      <c r="BI40" s="103"/>
      <c r="BJ40" s="103"/>
      <c r="BK40" s="103"/>
      <c r="BL40" s="103"/>
      <c r="BM40" s="103"/>
      <c r="BN40" s="103"/>
      <c r="BO40" s="103"/>
      <c r="BP40" s="103"/>
      <c r="BQ40" s="103"/>
      <c r="BR40" s="103"/>
      <c r="BS40" s="103"/>
      <c r="BT40" s="192"/>
    </row>
    <row customHeight="1" ht="13" r="41">
      <c r="A41" s="181" t="s">
        <v>335</v>
      </c>
      <c r="B41" s="156" t="n">
        <v>2</v>
      </c>
      <c r="C41" s="22">
        <v>88.2257522691663</v>
      </c>
      <c r="D41" s="165">
        <v>0.623560333365976</v>
      </c>
      <c r="E41" s="22">
        <v>86.2350766338702</v>
      </c>
      <c r="F41" s="165">
        <v>2.12866017039009</v>
      </c>
      <c r="G41" s="22">
        <v>86.6097897531446</v>
      </c>
      <c r="H41" s="165">
        <v>2.3668959304977</v>
      </c>
      <c r="I41" s="22">
        <v>88.8755523373245</v>
      </c>
      <c r="J41" s="165">
        <v>0.74026546025718</v>
      </c>
      <c r="K41" s="22">
        <v>2.64047570345433</v>
      </c>
      <c r="L41" s="165">
        <v>2.2971503426281</v>
      </c>
      <c r="M41" s="22">
        <v>91.3570780221688</v>
      </c>
      <c r="N41" s="165">
        <v>0.735657828806234</v>
      </c>
      <c r="O41" s="22">
        <v>88.5272035783699</v>
      </c>
      <c r="P41" s="165">
        <v>1.98278378872597</v>
      </c>
      <c r="Q41" s="22">
        <v>90.0855619345097</v>
      </c>
      <c r="R41" s="165">
        <v>2.00990857998676</v>
      </c>
      <c r="S41" s="22">
        <v>92.073107888049</v>
      </c>
      <c r="T41" s="165">
        <v>0.737052670809254</v>
      </c>
      <c r="U41" s="22">
        <v>3.54590430967905</v>
      </c>
      <c r="V41" s="165">
        <v>1.78068612270494</v>
      </c>
      <c r="W41" s="22">
        <v>81.6205275246962</v>
      </c>
      <c r="X41" s="165">
        <v>0.733027827463469</v>
      </c>
      <c r="Y41" s="22">
        <v>77.5018042164186</v>
      </c>
      <c r="Z41" s="165">
        <v>2.72114077573696</v>
      </c>
      <c r="AA41" s="22">
        <v>78.5501141238899</v>
      </c>
      <c r="AB41" s="165">
        <v>2.73953478809406</v>
      </c>
      <c r="AC41" s="22">
        <v>82.3633047458163</v>
      </c>
      <c r="AD41" s="165">
        <v>0.795855343170233</v>
      </c>
      <c r="AE41" s="22">
        <v>4.86150052939774</v>
      </c>
      <c r="AF41" s="165">
        <v>2.79695538195428</v>
      </c>
      <c r="AG41" s="22">
        <v>83.8760716204</v>
      </c>
      <c r="AH41" s="165">
        <v>0.79175656264685</v>
      </c>
      <c r="AI41" s="22">
        <v>84.5176366794208</v>
      </c>
      <c r="AJ41" s="165">
        <v>2.35015048650078</v>
      </c>
      <c r="AK41" s="22">
        <v>81.5706622977026</v>
      </c>
      <c r="AL41" s="165">
        <v>2.54018949859781</v>
      </c>
      <c r="AM41" s="22">
        <v>83.8288163311729</v>
      </c>
      <c r="AN41" s="165">
        <v>0.88427354986733</v>
      </c>
      <c r="AO41" s="22">
        <v>-0.68882034824783</v>
      </c>
      <c r="AP41" s="165">
        <v>2.58393591465535</v>
      </c>
      <c r="AQ41" s="22">
        <v>93.3340396515162</v>
      </c>
      <c r="AR41" s="165">
        <v>0.602530000062283</v>
      </c>
      <c r="AS41" s="22">
        <v>90.9435096047492</v>
      </c>
      <c r="AT41" s="165">
        <v>1.51570718151185</v>
      </c>
      <c r="AU41" s="22">
        <v>94.0555877272587</v>
      </c>
      <c r="AV41" s="165">
        <v>1.57466007318226</v>
      </c>
      <c r="AW41" s="22">
        <v>93.5469020003315</v>
      </c>
      <c r="AX41" s="165">
        <v>0.664782085127682</v>
      </c>
      <c r="AY41" s="22">
        <v>2.6033923955823</v>
      </c>
      <c r="AZ41" s="165">
        <v>1.53435226973827</v>
      </c>
      <c r="BA41" s="103"/>
      <c r="BB41" s="103"/>
      <c r="BC41" s="103"/>
      <c r="BD41" s="103"/>
      <c r="BE41" s="103"/>
      <c r="BF41" s="103"/>
      <c r="BG41" s="103"/>
      <c r="BH41" s="103"/>
      <c r="BI41" s="103"/>
      <c r="BJ41" s="103"/>
      <c r="BK41" s="103"/>
      <c r="BL41" s="103"/>
      <c r="BM41" s="103"/>
      <c r="BN41" s="103"/>
      <c r="BO41" s="103"/>
      <c r="BP41" s="103"/>
      <c r="BQ41" s="103"/>
      <c r="BR41" s="103"/>
      <c r="BS41" s="103"/>
      <c r="BT41" s="192"/>
    </row>
    <row customHeight="1" ht="13" r="42">
      <c r="A42" s="181" t="s">
        <v>336</v>
      </c>
      <c r="B42" s="156" t="n">
        <v>2</v>
      </c>
      <c r="C42" s="22">
        <v>66.8586849086829</v>
      </c>
      <c r="D42" s="165">
        <v>1.10047098801817</v>
      </c>
      <c r="E42" s="22">
        <v>68.8057572633641</v>
      </c>
      <c r="F42" s="165">
        <v>2.71599367887687</v>
      </c>
      <c r="G42" s="22">
        <v>63.8774373050546</v>
      </c>
      <c r="H42" s="165">
        <v>2.58626332987347</v>
      </c>
      <c r="I42" s="22">
        <v>67.2046466278066</v>
      </c>
      <c r="J42" s="165">
        <v>1.27694651130705</v>
      </c>
      <c r="K42" s="22">
        <v>-1.60111063555755</v>
      </c>
      <c r="L42" s="165">
        <v>2.96544556026254</v>
      </c>
      <c r="M42" s="22">
        <v>81.6588055611991</v>
      </c>
      <c r="N42" s="165">
        <v>0.830507496676614</v>
      </c>
      <c r="O42" s="22">
        <v>81.4917368169168</v>
      </c>
      <c r="P42" s="165">
        <v>2.12674203106222</v>
      </c>
      <c r="Q42" s="22">
        <v>78.1486924897756</v>
      </c>
      <c r="R42" s="165">
        <v>2.39454009442963</v>
      </c>
      <c r="S42" s="22">
        <v>82.8532974085218</v>
      </c>
      <c r="T42" s="165">
        <v>1.05329723494746</v>
      </c>
      <c r="U42" s="22">
        <v>1.36156059160501</v>
      </c>
      <c r="V42" s="165">
        <v>2.36626176525728</v>
      </c>
      <c r="W42" s="22">
        <v>74.2415247780773</v>
      </c>
      <c r="X42" s="165">
        <v>1.15034122288714</v>
      </c>
      <c r="Y42" s="22">
        <v>79.0960027256825</v>
      </c>
      <c r="Z42" s="165">
        <v>2.24914852955584</v>
      </c>
      <c r="AA42" s="22">
        <v>73.6165514403079</v>
      </c>
      <c r="AB42" s="165">
        <v>2.63184414837243</v>
      </c>
      <c r="AC42" s="22">
        <v>73.2222633591458</v>
      </c>
      <c r="AD42" s="165">
        <v>1.40574675858919</v>
      </c>
      <c r="AE42" s="22">
        <v>-5.87373936653668</v>
      </c>
      <c r="AF42" s="165">
        <v>2.4974271976166</v>
      </c>
      <c r="AG42" s="22">
        <v>81.2006133065472</v>
      </c>
      <c r="AH42" s="165">
        <v>0.759924224042791</v>
      </c>
      <c r="AI42" s="22">
        <v>82.9997905304514</v>
      </c>
      <c r="AJ42" s="165">
        <v>2.03275376224886</v>
      </c>
      <c r="AK42" s="22">
        <v>77.7642344340583</v>
      </c>
      <c r="AL42" s="165">
        <v>2.27651956826605</v>
      </c>
      <c r="AM42" s="22">
        <v>81.4806762330035</v>
      </c>
      <c r="AN42" s="165">
        <v>1.04167111920822</v>
      </c>
      <c r="AO42" s="22">
        <v>-1.5191142974479</v>
      </c>
      <c r="AP42" s="165">
        <v>2.43288579464278</v>
      </c>
      <c r="AQ42" s="22">
        <v>75.789248695643</v>
      </c>
      <c r="AR42" s="165">
        <v>0.948798836307941</v>
      </c>
      <c r="AS42" s="22">
        <v>77.2757921025283</v>
      </c>
      <c r="AT42" s="165">
        <v>2.35084484689124</v>
      </c>
      <c r="AU42" s="22">
        <v>74.6134979325532</v>
      </c>
      <c r="AV42" s="165">
        <v>2.23630476317619</v>
      </c>
      <c r="AW42" s="22">
        <v>74.7300966703142</v>
      </c>
      <c r="AX42" s="165">
        <v>1.25461221559585</v>
      </c>
      <c r="AY42" s="22">
        <v>-2.54569543221403</v>
      </c>
      <c r="AZ42" s="165">
        <v>2.56872336754202</v>
      </c>
      <c r="BA42" s="103"/>
      <c r="BB42" s="103"/>
      <c r="BC42" s="103"/>
      <c r="BD42" s="103"/>
      <c r="BE42" s="103"/>
      <c r="BF42" s="103"/>
      <c r="BG42" s="103"/>
      <c r="BH42" s="103"/>
      <c r="BI42" s="103"/>
      <c r="BJ42" s="103"/>
      <c r="BK42" s="103"/>
      <c r="BL42" s="103"/>
      <c r="BM42" s="103"/>
      <c r="BN42" s="103"/>
      <c r="BO42" s="103"/>
      <c r="BP42" s="103"/>
      <c r="BQ42" s="103"/>
      <c r="BR42" s="103"/>
      <c r="BS42" s="103"/>
      <c r="BT42" s="192"/>
    </row>
    <row customHeight="1" ht="13" r="43">
      <c r="A43" s="181" t="s">
        <v>337</v>
      </c>
      <c r="B43" s="156" t="n">
        <v>2</v>
      </c>
      <c r="C43" s="22">
        <v>87.9770980982392</v>
      </c>
      <c r="D43" s="165">
        <v>0.959504651658381</v>
      </c>
      <c r="E43" s="22">
        <v>92.0268160177882</v>
      </c>
      <c r="F43" s="165">
        <v>2.17420453769677</v>
      </c>
      <c r="G43" s="22">
        <v>92.2958831893061</v>
      </c>
      <c r="H43" s="165">
        <v>1.88044266824741</v>
      </c>
      <c r="I43" s="22">
        <v>86.0852556391299</v>
      </c>
      <c r="J43" s="165">
        <v>1.24653131021608</v>
      </c>
      <c r="K43" s="22">
        <v>-5.94156037865831</v>
      </c>
      <c r="L43" s="165">
        <v>2.48938306910608</v>
      </c>
      <c r="M43" s="22">
        <v>88.7993937443047</v>
      </c>
      <c r="N43" s="165">
        <v>0.809086343000362</v>
      </c>
      <c r="O43" s="22">
        <v>93.2800750974897</v>
      </c>
      <c r="P43" s="165">
        <v>2.15593651806877</v>
      </c>
      <c r="Q43" s="22">
        <v>88.095708007869</v>
      </c>
      <c r="R43" s="165">
        <v>2.46520939875658</v>
      </c>
      <c r="S43" s="22">
        <v>87.6117606680898</v>
      </c>
      <c r="T43" s="165">
        <v>0.984839333479585</v>
      </c>
      <c r="U43" s="22">
        <v>-5.66831442939996</v>
      </c>
      <c r="V43" s="165">
        <v>2.29331228071815</v>
      </c>
      <c r="W43" s="22">
        <v>87.6390019251853</v>
      </c>
      <c r="X43" s="165">
        <v>0.978618282138197</v>
      </c>
      <c r="Y43" s="22">
        <v>92.1423516340761</v>
      </c>
      <c r="Z43" s="165">
        <v>2.49710641705852</v>
      </c>
      <c r="AA43" s="22">
        <v>88.4238433797005</v>
      </c>
      <c r="AB43" s="165">
        <v>2.72769199853722</v>
      </c>
      <c r="AC43" s="22">
        <v>86.3059134615339</v>
      </c>
      <c r="AD43" s="165">
        <v>1.20918688543701</v>
      </c>
      <c r="AE43" s="22">
        <v>-5.83643817254215</v>
      </c>
      <c r="AF43" s="165">
        <v>2.73380746519701</v>
      </c>
      <c r="AG43" s="22">
        <v>89.9477556044866</v>
      </c>
      <c r="AH43" s="165">
        <v>0.845561507534969</v>
      </c>
      <c r="AI43" s="22">
        <v>91.9938696547554</v>
      </c>
      <c r="AJ43" s="165">
        <v>1.96987213060998</v>
      </c>
      <c r="AK43" s="22">
        <v>91.5114726648401</v>
      </c>
      <c r="AL43" s="165">
        <v>2.19901981246651</v>
      </c>
      <c r="AM43" s="22">
        <v>89.344009447441</v>
      </c>
      <c r="AN43" s="165">
        <v>1.03268081244986</v>
      </c>
      <c r="AO43" s="22">
        <v>-2.64986020731445</v>
      </c>
      <c r="AP43" s="165">
        <v>2.07988599094991</v>
      </c>
      <c r="AQ43" s="22">
        <v>94.9617850570148</v>
      </c>
      <c r="AR43" s="165">
        <v>0.717540489484295</v>
      </c>
      <c r="AS43" s="22">
        <v>95.8145113425608</v>
      </c>
      <c r="AT43" s="165">
        <v>1.52866037640092</v>
      </c>
      <c r="AU43" s="22">
        <v>93.2809536890086</v>
      </c>
      <c r="AV43" s="165">
        <v>2.1535185269068</v>
      </c>
      <c r="AW43" s="22">
        <v>95.0510952976925</v>
      </c>
      <c r="AX43" s="165">
        <v>0.842128918466087</v>
      </c>
      <c r="AY43" s="22">
        <v>-0.763416044868279</v>
      </c>
      <c r="AZ43" s="165">
        <v>1.71719396524517</v>
      </c>
      <c r="BA43" s="103"/>
      <c r="BB43" s="103"/>
      <c r="BC43" s="103"/>
      <c r="BD43" s="103"/>
      <c r="BE43" s="103"/>
      <c r="BF43" s="103"/>
      <c r="BG43" s="103"/>
      <c r="BH43" s="103"/>
      <c r="BI43" s="103"/>
      <c r="BJ43" s="103"/>
      <c r="BK43" s="103"/>
      <c r="BL43" s="103"/>
      <c r="BM43" s="103"/>
      <c r="BN43" s="103"/>
      <c r="BO43" s="103"/>
      <c r="BP43" s="103"/>
      <c r="BQ43" s="103"/>
      <c r="BR43" s="103"/>
      <c r="BS43" s="103"/>
      <c r="BT43" s="192"/>
    </row>
    <row customHeight="1" ht="13" r="44">
      <c r="A44" s="181" t="s">
        <v>338</v>
      </c>
      <c r="B44" s="156" t="n">
        <v>2</v>
      </c>
      <c r="C44" s="22">
        <v>79.9764953538915</v>
      </c>
      <c r="D44" s="165">
        <v>1.12164482490342</v>
      </c>
      <c r="E44" s="22">
        <v>79.3968501471766</v>
      </c>
      <c r="F44" s="165">
        <v>1.80237072381035</v>
      </c>
      <c r="G44" s="22">
        <v>78.5394607701206</v>
      </c>
      <c r="H44" s="165">
        <v>1.76504455350653</v>
      </c>
      <c r="I44" s="22">
        <v>81.5078506559331</v>
      </c>
      <c r="J44" s="165">
        <v>1.64314134107109</v>
      </c>
      <c r="K44" s="22">
        <v>2.11100050875659</v>
      </c>
      <c r="L44" s="165">
        <v>2.42685621579794</v>
      </c>
      <c r="M44" s="22">
        <v>82.2326912783578</v>
      </c>
      <c r="N44" s="165">
        <v>0.891842308747992</v>
      </c>
      <c r="O44" s="22">
        <v>82.385659879191</v>
      </c>
      <c r="P44" s="165">
        <v>1.45761902492833</v>
      </c>
      <c r="Q44" s="22">
        <v>81.1415941407381</v>
      </c>
      <c r="R44" s="165">
        <v>1.51917486845951</v>
      </c>
      <c r="S44" s="22">
        <v>82.744146419008</v>
      </c>
      <c r="T44" s="165">
        <v>1.39790645698218</v>
      </c>
      <c r="U44" s="22">
        <v>0.358486539817065</v>
      </c>
      <c r="V44" s="165">
        <v>2.09630560169702</v>
      </c>
      <c r="W44" s="22">
        <v>77.6757590732969</v>
      </c>
      <c r="X44" s="165">
        <v>0.786779394700034</v>
      </c>
      <c r="Y44" s="22">
        <v>78.5936107534415</v>
      </c>
      <c r="Z44" s="165">
        <v>1.3672558539891</v>
      </c>
      <c r="AA44" s="22">
        <v>77.0083699291212</v>
      </c>
      <c r="AB44" s="165">
        <v>1.52142723172283</v>
      </c>
      <c r="AC44" s="22">
        <v>77.3480872473945</v>
      </c>
      <c r="AD44" s="165">
        <v>1.30581044251504</v>
      </c>
      <c r="AE44" s="22">
        <v>-1.24552350604708</v>
      </c>
      <c r="AF44" s="165">
        <v>1.93579480486313</v>
      </c>
      <c r="AG44" s="22">
        <v>77.1361999528546</v>
      </c>
      <c r="AH44" s="165">
        <v>1.05713761805157</v>
      </c>
      <c r="AI44" s="22">
        <v>74.4068761954968</v>
      </c>
      <c r="AJ44" s="165">
        <v>1.23793964174444</v>
      </c>
      <c r="AK44" s="22">
        <v>77.4805695709398</v>
      </c>
      <c r="AL44" s="165">
        <v>1.70483363127482</v>
      </c>
      <c r="AM44" s="22">
        <v>78.5367759982465</v>
      </c>
      <c r="AN44" s="165">
        <v>1.84706295338961</v>
      </c>
      <c r="AO44" s="22">
        <v>4.12989980274973</v>
      </c>
      <c r="AP44" s="165">
        <v>2.2935769022056</v>
      </c>
      <c r="AQ44" s="22">
        <v>64.2455135871476</v>
      </c>
      <c r="AR44" s="165">
        <v>1.09558370583171</v>
      </c>
      <c r="AS44" s="22">
        <v>62.2956426403499</v>
      </c>
      <c r="AT44" s="165">
        <v>1.60727879766266</v>
      </c>
      <c r="AU44" s="22">
        <v>63.9071642089567</v>
      </c>
      <c r="AV44" s="165">
        <v>1.93159249728307</v>
      </c>
      <c r="AW44" s="22">
        <v>65.3422244404207</v>
      </c>
      <c r="AX44" s="165">
        <v>1.80364533776434</v>
      </c>
      <c r="AY44" s="22">
        <v>3.04658180007081</v>
      </c>
      <c r="AZ44" s="165">
        <v>2.29399694223375</v>
      </c>
      <c r="BA44" s="103"/>
      <c r="BB44" s="103"/>
      <c r="BC44" s="103"/>
      <c r="BD44" s="103"/>
      <c r="BE44" s="103"/>
      <c r="BF44" s="103"/>
      <c r="BG44" s="103"/>
      <c r="BH44" s="103"/>
      <c r="BI44" s="103"/>
      <c r="BJ44" s="103"/>
      <c r="BK44" s="103"/>
      <c r="BL44" s="103"/>
      <c r="BM44" s="103"/>
      <c r="BN44" s="103"/>
      <c r="BO44" s="103"/>
      <c r="BP44" s="103"/>
      <c r="BQ44" s="103"/>
      <c r="BR44" s="103"/>
      <c r="BS44" s="103"/>
      <c r="BT44" s="192"/>
    </row>
    <row customHeight="1" ht="13" r="45">
      <c r="A45" s="181" t="s">
        <v>339</v>
      </c>
      <c r="B45" s="156" t="n">
        <v>2</v>
      </c>
      <c r="C45" s="22">
        <v>80.3119084772133</v>
      </c>
      <c r="D45" s="165">
        <v>0.980478816104396</v>
      </c>
      <c r="E45" s="22">
        <v>84.3251819285728</v>
      </c>
      <c r="F45" s="165">
        <v>1.66819846214625</v>
      </c>
      <c r="G45" s="22">
        <v>80.2730415551997</v>
      </c>
      <c r="H45" s="165">
        <v>2.06743897123512</v>
      </c>
      <c r="I45" s="22">
        <v>78.6132704671595</v>
      </c>
      <c r="J45" s="165">
        <v>1.21436564892001</v>
      </c>
      <c r="K45" s="22">
        <v>-5.71191146141329</v>
      </c>
      <c r="L45" s="165">
        <v>1.93799668283447</v>
      </c>
      <c r="M45" s="22">
        <v>84.5380369893402</v>
      </c>
      <c r="N45" s="165">
        <v>0.823108478189156</v>
      </c>
      <c r="O45" s="22">
        <v>88.4401449933724</v>
      </c>
      <c r="P45" s="165">
        <v>1.43089179036055</v>
      </c>
      <c r="Q45" s="22">
        <v>85.7100879882666</v>
      </c>
      <c r="R45" s="165">
        <v>1.91745983189418</v>
      </c>
      <c r="S45" s="22">
        <v>82.9050440494694</v>
      </c>
      <c r="T45" s="165">
        <v>1.06516012507936</v>
      </c>
      <c r="U45" s="22">
        <v>-5.53510094390303</v>
      </c>
      <c r="V45" s="165">
        <v>1.82033585034551</v>
      </c>
      <c r="W45" s="22">
        <v>83.1195297747313</v>
      </c>
      <c r="X45" s="165">
        <v>0.770684166996364</v>
      </c>
      <c r="Y45" s="22">
        <v>87.9363308738884</v>
      </c>
      <c r="Z45" s="165">
        <v>1.39399725037498</v>
      </c>
      <c r="AA45" s="22">
        <v>84.8650010922092</v>
      </c>
      <c r="AB45" s="165">
        <v>1.68278698037773</v>
      </c>
      <c r="AC45" s="22">
        <v>80.6899336800283</v>
      </c>
      <c r="AD45" s="165">
        <v>0.980765977395946</v>
      </c>
      <c r="AE45" s="22">
        <v>-7.2463971938601</v>
      </c>
      <c r="AF45" s="165">
        <v>1.60248415942576</v>
      </c>
      <c r="AG45" s="22">
        <v>87.4912534119116</v>
      </c>
      <c r="AH45" s="165">
        <v>0.723576879812528</v>
      </c>
      <c r="AI45" s="22">
        <v>90.6392953073436</v>
      </c>
      <c r="AJ45" s="165">
        <v>1.21928189876888</v>
      </c>
      <c r="AK45" s="22">
        <v>87.2520975100589</v>
      </c>
      <c r="AL45" s="165">
        <v>1.65821588048635</v>
      </c>
      <c r="AM45" s="22">
        <v>86.2230504236769</v>
      </c>
      <c r="AN45" s="165">
        <v>0.963476653934497</v>
      </c>
      <c r="AO45" s="22">
        <v>-4.41624488366672</v>
      </c>
      <c r="AP45" s="165">
        <v>1.56793104991271</v>
      </c>
      <c r="AQ45" s="22">
        <v>90.6050814365663</v>
      </c>
      <c r="AR45" s="165">
        <v>0.633111249374323</v>
      </c>
      <c r="AS45" s="22">
        <v>92.0860380253012</v>
      </c>
      <c r="AT45" s="165">
        <v>1.23449072580294</v>
      </c>
      <c r="AU45" s="22">
        <v>90.3975166790669</v>
      </c>
      <c r="AV45" s="165">
        <v>1.58651779484972</v>
      </c>
      <c r="AW45" s="22">
        <v>90.3678485786641</v>
      </c>
      <c r="AX45" s="165">
        <v>0.795672973526549</v>
      </c>
      <c r="AY45" s="22">
        <v>-1.71818944663713</v>
      </c>
      <c r="AZ45" s="165">
        <v>1.53056677116104</v>
      </c>
      <c r="BA45" s="103"/>
      <c r="BB45" s="103"/>
      <c r="BC45" s="103"/>
      <c r="BD45" s="103"/>
      <c r="BE45" s="103"/>
      <c r="BF45" s="103"/>
      <c r="BG45" s="103"/>
      <c r="BH45" s="103"/>
      <c r="BI45" s="103"/>
      <c r="BJ45" s="103"/>
      <c r="BK45" s="103"/>
      <c r="BL45" s="103"/>
      <c r="BM45" s="103"/>
      <c r="BN45" s="103"/>
      <c r="BO45" s="103"/>
      <c r="BP45" s="103"/>
      <c r="BQ45" s="103"/>
      <c r="BR45" s="103"/>
      <c r="BS45" s="103"/>
      <c r="BT45" s="192"/>
    </row>
    <row customHeight="1" ht="13" r="46">
      <c r="A46" s="181" t="s">
        <v>340</v>
      </c>
      <c r="B46" s="156" t="n">
        <v>2</v>
      </c>
      <c r="C46" s="22">
        <v>83.4659152231068</v>
      </c>
      <c r="D46" s="165">
        <v>1.0096019761456</v>
      </c>
      <c r="E46" s="22">
        <v>83.1862520278572</v>
      </c>
      <c r="F46" s="165">
        <v>2.71465336311935</v>
      </c>
      <c r="G46" s="22">
        <v>79.1529324518402</v>
      </c>
      <c r="H46" s="165">
        <v>2.5051734257675</v>
      </c>
      <c r="I46" s="22">
        <v>84.1194328009844</v>
      </c>
      <c r="J46" s="165">
        <v>1.1074697953762</v>
      </c>
      <c r="K46" s="22">
        <v>0.933180773127248</v>
      </c>
      <c r="L46" s="165">
        <v>2.87342001810261</v>
      </c>
      <c r="M46" s="22">
        <v>86.9788940225406</v>
      </c>
      <c r="N46" s="165">
        <v>0.786141646057349</v>
      </c>
      <c r="O46" s="22">
        <v>88.8832713570156</v>
      </c>
      <c r="P46" s="165">
        <v>2.56558996165791</v>
      </c>
      <c r="Q46" s="22">
        <v>82.20758576687</v>
      </c>
      <c r="R46" s="165">
        <v>2.65092963464614</v>
      </c>
      <c r="S46" s="22">
        <v>87.5790078997449</v>
      </c>
      <c r="T46" s="165">
        <v>0.875978848697911</v>
      </c>
      <c r="U46" s="22">
        <v>-1.30426345727074</v>
      </c>
      <c r="V46" s="165">
        <v>2.63174929698798</v>
      </c>
      <c r="W46" s="22">
        <v>85.9294869565576</v>
      </c>
      <c r="X46" s="165">
        <v>0.793878737792181</v>
      </c>
      <c r="Y46" s="22">
        <v>87.972738464159</v>
      </c>
      <c r="Z46" s="165">
        <v>2.18141383551643</v>
      </c>
      <c r="AA46" s="22">
        <v>87.9299839608394</v>
      </c>
      <c r="AB46" s="165">
        <v>2.25838389154287</v>
      </c>
      <c r="AC46" s="22">
        <v>85.2687887106546</v>
      </c>
      <c r="AD46" s="165">
        <v>0.954602084987918</v>
      </c>
      <c r="AE46" s="22">
        <v>-2.7039497535044</v>
      </c>
      <c r="AF46" s="165">
        <v>2.35126010737745</v>
      </c>
      <c r="AG46" s="22">
        <v>93.3599127361067</v>
      </c>
      <c r="AH46" s="165">
        <v>0.538158644102376</v>
      </c>
      <c r="AI46" s="22">
        <v>91.8307356715186</v>
      </c>
      <c r="AJ46" s="165">
        <v>2.52011798166399</v>
      </c>
      <c r="AK46" s="22">
        <v>91.6864180619953</v>
      </c>
      <c r="AL46" s="165">
        <v>1.75698944420991</v>
      </c>
      <c r="AM46" s="22">
        <v>93.7974014044726</v>
      </c>
      <c r="AN46" s="165">
        <v>0.572586505136874</v>
      </c>
      <c r="AO46" s="22">
        <v>1.96666573295397</v>
      </c>
      <c r="AP46" s="165">
        <v>2.51804958678736</v>
      </c>
      <c r="AQ46" s="22">
        <v>93.1329612008626</v>
      </c>
      <c r="AR46" s="165">
        <v>0.562927856635501</v>
      </c>
      <c r="AS46" s="22">
        <v>91.7443736675097</v>
      </c>
      <c r="AT46" s="165">
        <v>2.22490992375859</v>
      </c>
      <c r="AU46" s="22">
        <v>92.7887653222744</v>
      </c>
      <c r="AV46" s="165">
        <v>1.52947388869907</v>
      </c>
      <c r="AW46" s="22">
        <v>93.3777485866981</v>
      </c>
      <c r="AX46" s="165">
        <v>0.63188074850332</v>
      </c>
      <c r="AY46" s="22">
        <v>1.63337491918843</v>
      </c>
      <c r="AZ46" s="165">
        <v>2.35609336201933</v>
      </c>
      <c r="BA46" s="103"/>
      <c r="BB46" s="103"/>
      <c r="BC46" s="103"/>
      <c r="BD46" s="103"/>
      <c r="BE46" s="103"/>
      <c r="BF46" s="103"/>
      <c r="BG46" s="103"/>
      <c r="BH46" s="103"/>
      <c r="BI46" s="103"/>
      <c r="BJ46" s="103"/>
      <c r="BK46" s="103"/>
      <c r="BL46" s="103"/>
      <c r="BM46" s="103"/>
      <c r="BN46" s="103"/>
      <c r="BO46" s="103"/>
      <c r="BP46" s="103"/>
      <c r="BQ46" s="103"/>
      <c r="BR46" s="103"/>
      <c r="BS46" s="103"/>
      <c r="BT46" s="192"/>
    </row>
    <row customHeight="1" ht="13" r="47">
      <c r="A47" s="181" t="s">
        <v>341</v>
      </c>
      <c r="B47" s="156" t="n">
        <v>2</v>
      </c>
      <c r="C47" s="22">
        <v>73.8642266949989</v>
      </c>
      <c r="D47" s="165">
        <v>1.05157420380358</v>
      </c>
      <c r="E47" s="22">
        <v>70.3611225331391</v>
      </c>
      <c r="F47" s="165">
        <v>3.53276481075506</v>
      </c>
      <c r="G47" s="22">
        <v>67.9333540399147</v>
      </c>
      <c r="H47" s="165">
        <v>3.67041987966591</v>
      </c>
      <c r="I47" s="22">
        <v>74.6194300616414</v>
      </c>
      <c r="J47" s="165">
        <v>1.10995071841614</v>
      </c>
      <c r="K47" s="22">
        <v>4.25830752850233</v>
      </c>
      <c r="L47" s="165">
        <v>3.50412403153424</v>
      </c>
      <c r="M47" s="22">
        <v>76.729936515467</v>
      </c>
      <c r="N47" s="165">
        <v>1.07207829685079</v>
      </c>
      <c r="O47" s="22">
        <v>82.027888757934</v>
      </c>
      <c r="P47" s="165">
        <v>2.66751385234189</v>
      </c>
      <c r="Q47" s="22">
        <v>74.4815275739694</v>
      </c>
      <c r="R47" s="165">
        <v>3.62899698062743</v>
      </c>
      <c r="S47" s="22">
        <v>76.4173926401136</v>
      </c>
      <c r="T47" s="165">
        <v>1.14459570409322</v>
      </c>
      <c r="U47" s="22">
        <v>-5.61049611782045</v>
      </c>
      <c r="V47" s="165">
        <v>2.83365566651494</v>
      </c>
      <c r="W47" s="22">
        <v>74.859151750785</v>
      </c>
      <c r="X47" s="165">
        <v>0.928372391875907</v>
      </c>
      <c r="Y47" s="22">
        <v>83.6356006915557</v>
      </c>
      <c r="Z47" s="165">
        <v>2.71830279603342</v>
      </c>
      <c r="AA47" s="22">
        <v>74.4820743035332</v>
      </c>
      <c r="AB47" s="165">
        <v>3.3480852392948</v>
      </c>
      <c r="AC47" s="22">
        <v>74.0190658457604</v>
      </c>
      <c r="AD47" s="165">
        <v>1.05620830908755</v>
      </c>
      <c r="AE47" s="22">
        <v>-9.61653484579533</v>
      </c>
      <c r="AF47" s="165">
        <v>3.00748638357279</v>
      </c>
      <c r="AG47" s="22">
        <v>86.4019904520338</v>
      </c>
      <c r="AH47" s="165">
        <v>0.817205401500785</v>
      </c>
      <c r="AI47" s="22">
        <v>87.2392393172547</v>
      </c>
      <c r="AJ47" s="165">
        <v>2.71636595349127</v>
      </c>
      <c r="AK47" s="22">
        <v>81.1265054770607</v>
      </c>
      <c r="AL47" s="165">
        <v>3.27228471312263</v>
      </c>
      <c r="AM47" s="22">
        <v>86.7180602408109</v>
      </c>
      <c r="AN47" s="165">
        <v>0.881503403937245</v>
      </c>
      <c r="AO47" s="22">
        <v>-0.521179076443843</v>
      </c>
      <c r="AP47" s="165">
        <v>2.84719776777891</v>
      </c>
      <c r="AQ47" s="22">
        <v>83.7528605489667</v>
      </c>
      <c r="AR47" s="165">
        <v>0.817964457252911</v>
      </c>
      <c r="AS47" s="22">
        <v>86.3272760069373</v>
      </c>
      <c r="AT47" s="165">
        <v>2.47612739204414</v>
      </c>
      <c r="AU47" s="22">
        <v>76.3518088219942</v>
      </c>
      <c r="AV47" s="165">
        <v>3.59590153431599</v>
      </c>
      <c r="AW47" s="22">
        <v>84.0179454842511</v>
      </c>
      <c r="AX47" s="165">
        <v>0.799412638741879</v>
      </c>
      <c r="AY47" s="22">
        <v>-2.3093305226862</v>
      </c>
      <c r="AZ47" s="165">
        <v>2.41502061649458</v>
      </c>
      <c r="BA47" s="103"/>
      <c r="BB47" s="103"/>
      <c r="BC47" s="103"/>
      <c r="BD47" s="103"/>
      <c r="BE47" s="103"/>
      <c r="BF47" s="103"/>
      <c r="BG47" s="103"/>
      <c r="BH47" s="103"/>
      <c r="BI47" s="103"/>
      <c r="BJ47" s="103"/>
      <c r="BK47" s="103"/>
      <c r="BL47" s="103"/>
      <c r="BM47" s="103"/>
      <c r="BN47" s="103"/>
      <c r="BO47" s="103"/>
      <c r="BP47" s="103"/>
      <c r="BQ47" s="103"/>
      <c r="BR47" s="103"/>
      <c r="BS47" s="103"/>
      <c r="BT47" s="192"/>
    </row>
    <row customHeight="1" ht="13" r="48">
      <c r="A48" s="181" t="s">
        <v>342</v>
      </c>
      <c r="B48" s="156" t="n">
        <v>2</v>
      </c>
      <c r="C48" s="22">
        <v>87.7089376985331</v>
      </c>
      <c r="D48" s="165">
        <v>0.887731695581791</v>
      </c>
      <c r="E48" s="22">
        <v>87.1674137643609</v>
      </c>
      <c r="F48" s="165">
        <v>2.27247616341466</v>
      </c>
      <c r="G48" s="22">
        <v>87.6277134782001</v>
      </c>
      <c r="H48" s="165">
        <v>2.24716742013201</v>
      </c>
      <c r="I48" s="22">
        <v>87.8603286710722</v>
      </c>
      <c r="J48" s="165">
        <v>0.944800060877011</v>
      </c>
      <c r="K48" s="22">
        <v>0.692914906711309</v>
      </c>
      <c r="L48" s="165">
        <v>2.33753273510552</v>
      </c>
      <c r="M48" s="22">
        <v>89.7452774471355</v>
      </c>
      <c r="N48" s="165">
        <v>0.784239153521633</v>
      </c>
      <c r="O48" s="22">
        <v>87.9229506182767</v>
      </c>
      <c r="P48" s="165">
        <v>1.95004918911843</v>
      </c>
      <c r="Q48" s="22">
        <v>90.2810788200965</v>
      </c>
      <c r="R48" s="165">
        <v>1.9188949641926</v>
      </c>
      <c r="S48" s="22">
        <v>90.0688567146409</v>
      </c>
      <c r="T48" s="165">
        <v>0.898676690709259</v>
      </c>
      <c r="U48" s="22">
        <v>2.14590609636426</v>
      </c>
      <c r="V48" s="165">
        <v>2.04014813621713</v>
      </c>
      <c r="W48" s="22">
        <v>77.4887796021788</v>
      </c>
      <c r="X48" s="165">
        <v>0.969454768161083</v>
      </c>
      <c r="Y48" s="22">
        <v>75.54610363241</v>
      </c>
      <c r="Z48" s="165">
        <v>2.32591520726471</v>
      </c>
      <c r="AA48" s="22">
        <v>80.2915883475344</v>
      </c>
      <c r="AB48" s="165">
        <v>2.92455450020078</v>
      </c>
      <c r="AC48" s="22">
        <v>77.5012644862562</v>
      </c>
      <c r="AD48" s="165">
        <v>1.07470949951435</v>
      </c>
      <c r="AE48" s="22">
        <v>1.95516085384622</v>
      </c>
      <c r="AF48" s="165">
        <v>2.4697817756681</v>
      </c>
      <c r="AG48" s="22">
        <v>93.3628093137086</v>
      </c>
      <c r="AH48" s="165">
        <v>0.606582957729698</v>
      </c>
      <c r="AI48" s="22">
        <v>91.0829780335364</v>
      </c>
      <c r="AJ48" s="165">
        <v>1.62471664618784</v>
      </c>
      <c r="AK48" s="22">
        <v>92.9405010784915</v>
      </c>
      <c r="AL48" s="165">
        <v>1.60111699294287</v>
      </c>
      <c r="AM48" s="22">
        <v>93.9171307071787</v>
      </c>
      <c r="AN48" s="165">
        <v>0.621299121158579</v>
      </c>
      <c r="AO48" s="22">
        <v>2.83415267364235</v>
      </c>
      <c r="AP48" s="165">
        <v>1.58404993324327</v>
      </c>
      <c r="AQ48" s="22">
        <v>92.6577175238856</v>
      </c>
      <c r="AR48" s="165">
        <v>0.662454241617148</v>
      </c>
      <c r="AS48" s="22">
        <v>91.9847540902397</v>
      </c>
      <c r="AT48" s="165">
        <v>1.71953939301212</v>
      </c>
      <c r="AU48" s="22">
        <v>91.9033197120119</v>
      </c>
      <c r="AV48" s="165">
        <v>2.11373713463186</v>
      </c>
      <c r="AW48" s="22">
        <v>92.8081856397716</v>
      </c>
      <c r="AX48" s="165">
        <v>0.693299229303694</v>
      </c>
      <c r="AY48" s="22">
        <v>0.82343154953189</v>
      </c>
      <c r="AZ48" s="165">
        <v>1.80385256070488</v>
      </c>
      <c r="BA48" s="103"/>
      <c r="BB48" s="103"/>
      <c r="BC48" s="103"/>
      <c r="BD48" s="103"/>
      <c r="BE48" s="103"/>
      <c r="BF48" s="103"/>
      <c r="BG48" s="103"/>
      <c r="BH48" s="103"/>
      <c r="BI48" s="103"/>
      <c r="BJ48" s="103"/>
      <c r="BK48" s="103"/>
      <c r="BL48" s="103"/>
      <c r="BM48" s="103"/>
      <c r="BN48" s="103"/>
      <c r="BO48" s="103"/>
      <c r="BP48" s="103"/>
      <c r="BQ48" s="103"/>
      <c r="BR48" s="103"/>
      <c r="BS48" s="103"/>
      <c r="BT48" s="192"/>
    </row>
    <row customHeight="1" ht="13" r="49">
      <c r="A49" s="181" t="s">
        <v>343</v>
      </c>
      <c r="B49" s="156" t="n">
        <v>2</v>
      </c>
      <c r="C49" s="22">
        <v>85.060662999492</v>
      </c>
      <c r="D49" s="165">
        <v>0.910107147191676</v>
      </c>
      <c r="E49" s="22">
        <v>82.475051995613</v>
      </c>
      <c r="F49" s="165">
        <v>2.7395979499405</v>
      </c>
      <c r="G49" s="22">
        <v>81.5211312558949</v>
      </c>
      <c r="H49" s="165">
        <v>2.24177561099227</v>
      </c>
      <c r="I49" s="22">
        <v>86.1691262488236</v>
      </c>
      <c r="J49" s="165">
        <v>0.906959648852563</v>
      </c>
      <c r="K49" s="22">
        <v>3.69407425321056</v>
      </c>
      <c r="L49" s="165">
        <v>2.74162764003054</v>
      </c>
      <c r="M49" s="22">
        <v>93.4802465992704</v>
      </c>
      <c r="N49" s="165">
        <v>0.559117902783814</v>
      </c>
      <c r="O49" s="22">
        <v>93.1028779436548</v>
      </c>
      <c r="P49" s="165">
        <v>1.69050868425345</v>
      </c>
      <c r="Q49" s="22">
        <v>92.2984599770963</v>
      </c>
      <c r="R49" s="165">
        <v>1.51077043923456</v>
      </c>
      <c r="S49" s="22">
        <v>93.6477978335394</v>
      </c>
      <c r="T49" s="165">
        <v>0.646212202973729</v>
      </c>
      <c r="U49" s="22">
        <v>0.544919889884625</v>
      </c>
      <c r="V49" s="165">
        <v>1.76423226496706</v>
      </c>
      <c r="W49" s="22">
        <v>94.5805862047557</v>
      </c>
      <c r="X49" s="165">
        <v>0.427945907094132</v>
      </c>
      <c r="Y49" s="22">
        <v>95.0916007276931</v>
      </c>
      <c r="Z49" s="165">
        <v>1.30393385864042</v>
      </c>
      <c r="AA49" s="22">
        <v>91.7263068930144</v>
      </c>
      <c r="AB49" s="165">
        <v>1.51082457448985</v>
      </c>
      <c r="AC49" s="22">
        <v>95.0358269363407</v>
      </c>
      <c r="AD49" s="165">
        <v>0.520186310905118</v>
      </c>
      <c r="AE49" s="22">
        <v>-0.0557737913524363</v>
      </c>
      <c r="AF49" s="165">
        <v>1.42919818539479</v>
      </c>
      <c r="AG49" s="22">
        <v>95.406122742465</v>
      </c>
      <c r="AH49" s="165">
        <v>0.459295043878931</v>
      </c>
      <c r="AI49" s="22">
        <v>93.3070654501607</v>
      </c>
      <c r="AJ49" s="165">
        <v>1.4729262205104</v>
      </c>
      <c r="AK49" s="22">
        <v>93.1017559847571</v>
      </c>
      <c r="AL49" s="165">
        <v>1.47860754668775</v>
      </c>
      <c r="AM49" s="22">
        <v>96.3586346433494</v>
      </c>
      <c r="AN49" s="165">
        <v>0.443842101471544</v>
      </c>
      <c r="AO49" s="22">
        <v>3.05156919318875</v>
      </c>
      <c r="AP49" s="165">
        <v>1.50387916034952</v>
      </c>
      <c r="AQ49" s="22">
        <v>95.2015818774216</v>
      </c>
      <c r="AR49" s="165">
        <v>0.385208609395818</v>
      </c>
      <c r="AS49" s="22">
        <v>92.6630129628835</v>
      </c>
      <c r="AT49" s="165">
        <v>1.5252271088528</v>
      </c>
      <c r="AU49" s="22">
        <v>92.5173135594052</v>
      </c>
      <c r="AV49" s="165">
        <v>1.48409368758371</v>
      </c>
      <c r="AW49" s="22">
        <v>96.328121735543</v>
      </c>
      <c r="AX49" s="165">
        <v>0.453624847667239</v>
      </c>
      <c r="AY49" s="22">
        <v>3.66510877265956</v>
      </c>
      <c r="AZ49" s="165">
        <v>1.59685689176265</v>
      </c>
      <c r="BA49" s="103"/>
      <c r="BB49" s="103"/>
      <c r="BC49" s="103"/>
      <c r="BD49" s="103"/>
      <c r="BE49" s="103"/>
      <c r="BF49" s="103"/>
      <c r="BG49" s="103"/>
      <c r="BH49" s="103"/>
      <c r="BI49" s="103"/>
      <c r="BJ49" s="103"/>
      <c r="BK49" s="103"/>
      <c r="BL49" s="103"/>
      <c r="BM49" s="103"/>
      <c r="BN49" s="103"/>
      <c r="BO49" s="103"/>
      <c r="BP49" s="103"/>
      <c r="BQ49" s="103"/>
      <c r="BR49" s="103"/>
      <c r="BS49" s="103"/>
      <c r="BT49" s="192"/>
    </row>
    <row customHeight="1" ht="13" r="50">
      <c r="A50" s="181" t="s">
        <v>344</v>
      </c>
      <c r="B50" s="156" t="n">
        <v>2</v>
      </c>
      <c r="C50" s="22">
        <v>83.0727330756314</v>
      </c>
      <c r="D50" s="165">
        <v>0.870430102152657</v>
      </c>
      <c r="E50" s="22">
        <v>88.1847317739338</v>
      </c>
      <c r="F50" s="165">
        <v>1.35817545654771</v>
      </c>
      <c r="G50" s="22">
        <v>86.5806713276874</v>
      </c>
      <c r="H50" s="165">
        <v>1.60687752461429</v>
      </c>
      <c r="I50" s="22">
        <v>81.2536878693542</v>
      </c>
      <c r="J50" s="165">
        <v>0.99015817646267</v>
      </c>
      <c r="K50" s="22">
        <v>-6.9310439045796</v>
      </c>
      <c r="L50" s="165">
        <v>1.45958076636305</v>
      </c>
      <c r="M50" s="22">
        <v>86.7444010675329</v>
      </c>
      <c r="N50" s="165">
        <v>0.782376600246599</v>
      </c>
      <c r="O50" s="22">
        <v>86.8289984544086</v>
      </c>
      <c r="P50" s="165">
        <v>1.45692833501199</v>
      </c>
      <c r="Q50" s="22">
        <v>86.4823515748838</v>
      </c>
      <c r="R50" s="165">
        <v>1.78682740248599</v>
      </c>
      <c r="S50" s="22">
        <v>86.9101991691552</v>
      </c>
      <c r="T50" s="165">
        <v>0.824317709049305</v>
      </c>
      <c r="U50" s="22">
        <v>0.0812007147466289</v>
      </c>
      <c r="V50" s="165">
        <v>1.43670799302997</v>
      </c>
      <c r="W50" s="22">
        <v>76.3072785874933</v>
      </c>
      <c r="X50" s="165">
        <v>0.918224576952462</v>
      </c>
      <c r="Y50" s="22">
        <v>84.0556437784991</v>
      </c>
      <c r="Z50" s="165">
        <v>1.73752548570112</v>
      </c>
      <c r="AA50" s="22">
        <v>77.9760216158141</v>
      </c>
      <c r="AB50" s="165">
        <v>1.83972549519548</v>
      </c>
      <c r="AC50" s="22">
        <v>74.3774113986847</v>
      </c>
      <c r="AD50" s="165">
        <v>1.1304685170985</v>
      </c>
      <c r="AE50" s="22">
        <v>-9.67823237981442</v>
      </c>
      <c r="AF50" s="165">
        <v>2.0482175576712</v>
      </c>
      <c r="AG50" s="22">
        <v>84.8926806267939</v>
      </c>
      <c r="AH50" s="165">
        <v>0.820193295814808</v>
      </c>
      <c r="AI50" s="22">
        <v>88.4082827483493</v>
      </c>
      <c r="AJ50" s="165">
        <v>1.50815138422507</v>
      </c>
      <c r="AK50" s="22">
        <v>86.9646060010094</v>
      </c>
      <c r="AL50" s="165">
        <v>1.41028665490337</v>
      </c>
      <c r="AM50" s="22">
        <v>83.7737787334668</v>
      </c>
      <c r="AN50" s="165">
        <v>0.982234764264718</v>
      </c>
      <c r="AO50" s="22">
        <v>-4.63450401488248</v>
      </c>
      <c r="AP50" s="165">
        <v>1.67290597365006</v>
      </c>
      <c r="AQ50" s="22">
        <v>89.9890000153665</v>
      </c>
      <c r="AR50" s="165">
        <v>0.604109884558175</v>
      </c>
      <c r="AS50" s="22">
        <v>90.8796203526928</v>
      </c>
      <c r="AT50" s="165">
        <v>1.41009258035197</v>
      </c>
      <c r="AU50" s="22">
        <v>91.6240612612488</v>
      </c>
      <c r="AV50" s="165">
        <v>1.3453765903222</v>
      </c>
      <c r="AW50" s="22">
        <v>89.5577386571697</v>
      </c>
      <c r="AX50" s="165">
        <v>0.683033297597736</v>
      </c>
      <c r="AY50" s="22">
        <v>-1.32188169552306</v>
      </c>
      <c r="AZ50" s="165">
        <v>1.51622534588463</v>
      </c>
      <c r="BA50" s="103"/>
      <c r="BB50" s="103"/>
      <c r="BC50" s="103"/>
      <c r="BD50" s="103"/>
      <c r="BE50" s="103"/>
      <c r="BF50" s="103"/>
      <c r="BG50" s="103"/>
      <c r="BH50" s="103"/>
      <c r="BI50" s="103"/>
      <c r="BJ50" s="103"/>
      <c r="BK50" s="103"/>
      <c r="BL50" s="103"/>
      <c r="BM50" s="103"/>
      <c r="BN50" s="103"/>
      <c r="BO50" s="103"/>
      <c r="BP50" s="103"/>
      <c r="BQ50" s="103"/>
      <c r="BR50" s="103"/>
      <c r="BS50" s="103"/>
      <c r="BT50" s="192"/>
    </row>
    <row customHeight="1" ht="13" r="51">
      <c r="A51" s="181" t="s">
        <v>345</v>
      </c>
      <c r="B51" s="156" t="n">
        <v>2</v>
      </c>
      <c r="C51" s="22">
        <v>88.8271384502332</v>
      </c>
      <c r="D51" s="165">
        <v>0.636338329058669</v>
      </c>
      <c r="E51" s="22">
        <v>90.4112319240257</v>
      </c>
      <c r="F51" s="165">
        <v>1.26858553837698</v>
      </c>
      <c r="G51" s="22">
        <v>88.1310247478704</v>
      </c>
      <c r="H51" s="165">
        <v>1.27844707341234</v>
      </c>
      <c r="I51" s="22">
        <v>88.6640845055957</v>
      </c>
      <c r="J51" s="165">
        <v>0.74793702092017</v>
      </c>
      <c r="K51" s="22">
        <v>-1.74714741842999</v>
      </c>
      <c r="L51" s="165">
        <v>1.3978206724938</v>
      </c>
      <c r="M51" s="22">
        <v>89.8827519889142</v>
      </c>
      <c r="N51" s="165">
        <v>0.580172069735151</v>
      </c>
      <c r="O51" s="22">
        <v>90.4088103840672</v>
      </c>
      <c r="P51" s="165">
        <v>1.11456953759035</v>
      </c>
      <c r="Q51" s="22">
        <v>88.1893658773216</v>
      </c>
      <c r="R51" s="165">
        <v>1.24082309773532</v>
      </c>
      <c r="S51" s="22">
        <v>90.1902050854482</v>
      </c>
      <c r="T51" s="165">
        <v>0.751948881892085</v>
      </c>
      <c r="U51" s="22">
        <v>-0.218605298619025</v>
      </c>
      <c r="V51" s="165">
        <v>1.32645822126742</v>
      </c>
      <c r="W51" s="22">
        <v>93.7850467652101</v>
      </c>
      <c r="X51" s="165">
        <v>0.469849813064579</v>
      </c>
      <c r="Y51" s="22">
        <v>94.5314875915029</v>
      </c>
      <c r="Z51" s="165">
        <v>0.800587568161078</v>
      </c>
      <c r="AA51" s="22">
        <v>93.7886893072537</v>
      </c>
      <c r="AB51" s="165">
        <v>1.08750281530751</v>
      </c>
      <c r="AC51" s="22">
        <v>93.649159455587</v>
      </c>
      <c r="AD51" s="165">
        <v>0.572348859705071</v>
      </c>
      <c r="AE51" s="22">
        <v>-0.882328135915841</v>
      </c>
      <c r="AF51" s="165">
        <v>0.973679370088701</v>
      </c>
      <c r="AG51" s="22">
        <v>94.3815014530715</v>
      </c>
      <c r="AH51" s="165">
        <v>0.402162758189649</v>
      </c>
      <c r="AI51" s="22">
        <v>95.330637049487</v>
      </c>
      <c r="AJ51" s="165">
        <v>0.763001635610551</v>
      </c>
      <c r="AK51" s="22">
        <v>94.0779311777055</v>
      </c>
      <c r="AL51" s="165">
        <v>1.07453061277283</v>
      </c>
      <c r="AM51" s="22">
        <v>94.2110146121844</v>
      </c>
      <c r="AN51" s="165">
        <v>0.514458365835591</v>
      </c>
      <c r="AO51" s="22">
        <v>-1.1196224373026</v>
      </c>
      <c r="AP51" s="165">
        <v>0.958278449818849</v>
      </c>
      <c r="AQ51" s="22">
        <v>95.1314418284306</v>
      </c>
      <c r="AR51" s="165">
        <v>0.390538532479194</v>
      </c>
      <c r="AS51" s="22">
        <v>95.9263002625296</v>
      </c>
      <c r="AT51" s="165">
        <v>0.750643488285367</v>
      </c>
      <c r="AU51" s="22">
        <v>94.2683240796999</v>
      </c>
      <c r="AV51" s="165">
        <v>1.02933519710843</v>
      </c>
      <c r="AW51" s="22">
        <v>95.1465603442425</v>
      </c>
      <c r="AX51" s="165">
        <v>0.472772350248113</v>
      </c>
      <c r="AY51" s="22">
        <v>-0.779739918287092</v>
      </c>
      <c r="AZ51" s="165">
        <v>0.890129580690272</v>
      </c>
      <c r="BA51" s="103"/>
      <c r="BB51" s="103"/>
      <c r="BC51" s="103"/>
      <c r="BD51" s="103"/>
      <c r="BE51" s="103"/>
      <c r="BF51" s="103"/>
      <c r="BG51" s="103"/>
      <c r="BH51" s="103"/>
      <c r="BI51" s="103"/>
      <c r="BJ51" s="103"/>
      <c r="BK51" s="103"/>
      <c r="BL51" s="103"/>
      <c r="BM51" s="103"/>
      <c r="BN51" s="103"/>
      <c r="BO51" s="103"/>
      <c r="BP51" s="103"/>
      <c r="BQ51" s="103"/>
      <c r="BR51" s="103"/>
      <c r="BS51" s="103"/>
      <c r="BT51" s="192"/>
    </row>
    <row customHeight="1" ht="13" r="52">
      <c r="A52" s="181" t="s">
        <v>346</v>
      </c>
      <c r="B52" s="156" t="n">
        <v>2</v>
      </c>
      <c r="C52" s="22">
        <v>75.6283847095884</v>
      </c>
      <c r="D52" s="165">
        <v>0.754682001570213</v>
      </c>
      <c r="E52" s="22">
        <v>69.0625129279528</v>
      </c>
      <c r="F52" s="165">
        <v>2.28370699578305</v>
      </c>
      <c r="G52" s="22">
        <v>71.1682025320875</v>
      </c>
      <c r="H52" s="165">
        <v>2.24904898818445</v>
      </c>
      <c r="I52" s="22">
        <v>76.9696515732807</v>
      </c>
      <c r="J52" s="165">
        <v>0.899094784539385</v>
      </c>
      <c r="K52" s="22">
        <v>7.90713864532786</v>
      </c>
      <c r="L52" s="165">
        <v>2.46457626986656</v>
      </c>
      <c r="M52" s="22">
        <v>84.7806362211523</v>
      </c>
      <c r="N52" s="165">
        <v>0.61609497586851</v>
      </c>
      <c r="O52" s="22">
        <v>82.5932722921154</v>
      </c>
      <c r="P52" s="165">
        <v>1.8603948171666</v>
      </c>
      <c r="Q52" s="22">
        <v>79.7455007283015</v>
      </c>
      <c r="R52" s="165">
        <v>2.70381545754281</v>
      </c>
      <c r="S52" s="22">
        <v>85.8014866848825</v>
      </c>
      <c r="T52" s="165">
        <v>0.822708438141281</v>
      </c>
      <c r="U52" s="22">
        <v>3.20821439276706</v>
      </c>
      <c r="V52" s="165">
        <v>2.04222961628437</v>
      </c>
      <c r="W52" s="22">
        <v>86.9928718856911</v>
      </c>
      <c r="X52" s="165">
        <v>0.740183122202303</v>
      </c>
      <c r="Y52" s="22">
        <v>85.4710213927295</v>
      </c>
      <c r="Z52" s="165">
        <v>2.59098843423802</v>
      </c>
      <c r="AA52" s="22">
        <v>82.1844570364394</v>
      </c>
      <c r="AB52" s="165">
        <v>2.46266005272037</v>
      </c>
      <c r="AC52" s="22">
        <v>88.0925711496541</v>
      </c>
      <c r="AD52" s="165">
        <v>0.67801125960238</v>
      </c>
      <c r="AE52" s="22">
        <v>2.62154975692468</v>
      </c>
      <c r="AF52" s="165">
        <v>2.60959625236317</v>
      </c>
      <c r="AG52" s="22">
        <v>86.5223364937124</v>
      </c>
      <c r="AH52" s="165">
        <v>0.724167925632527</v>
      </c>
      <c r="AI52" s="22">
        <v>87.8722572683878</v>
      </c>
      <c r="AJ52" s="165">
        <v>1.89803129512492</v>
      </c>
      <c r="AK52" s="22">
        <v>84.0738152252982</v>
      </c>
      <c r="AL52" s="165">
        <v>1.84149426010996</v>
      </c>
      <c r="AM52" s="22">
        <v>86.4371243954406</v>
      </c>
      <c r="AN52" s="165">
        <v>0.958150410102898</v>
      </c>
      <c r="AO52" s="22">
        <v>-1.43513287294722</v>
      </c>
      <c r="AP52" s="165">
        <v>2.05414059302944</v>
      </c>
      <c r="AQ52" s="22">
        <v>86.391733650858</v>
      </c>
      <c r="AR52" s="165">
        <v>0.679424327183276</v>
      </c>
      <c r="AS52" s="22">
        <v>88.496855086659</v>
      </c>
      <c r="AT52" s="165">
        <v>1.90935764600276</v>
      </c>
      <c r="AU52" s="22">
        <v>79.7571509977618</v>
      </c>
      <c r="AV52" s="165">
        <v>1.84172019869482</v>
      </c>
      <c r="AW52" s="22">
        <v>87.0730598201152</v>
      </c>
      <c r="AX52" s="165">
        <v>0.645301669679271</v>
      </c>
      <c r="AY52" s="22">
        <v>-1.42379526654376</v>
      </c>
      <c r="AZ52" s="165">
        <v>1.84827302977773</v>
      </c>
      <c r="BA52" s="103"/>
      <c r="BB52" s="103"/>
      <c r="BC52" s="103"/>
      <c r="BD52" s="103"/>
      <c r="BE52" s="103"/>
      <c r="BF52" s="103"/>
      <c r="BG52" s="103"/>
      <c r="BH52" s="103"/>
      <c r="BI52" s="103"/>
      <c r="BJ52" s="103"/>
      <c r="BK52" s="103"/>
      <c r="BL52" s="103"/>
      <c r="BM52" s="103"/>
      <c r="BN52" s="103"/>
      <c r="BO52" s="103"/>
      <c r="BP52" s="103"/>
      <c r="BQ52" s="103"/>
      <c r="BR52" s="103"/>
      <c r="BS52" s="103"/>
      <c r="BT52" s="192"/>
    </row>
    <row customHeight="1" ht="13" r="53">
      <c r="A53" s="181" t="s">
        <v>347</v>
      </c>
      <c r="B53" s="156" t="n">
        <v>2</v>
      </c>
      <c r="C53" s="22">
        <v>76.1097126897444</v>
      </c>
      <c r="D53" s="165">
        <v>1.06820275622658</v>
      </c>
      <c r="E53" s="22">
        <v>73.0580230535056</v>
      </c>
      <c r="F53" s="165">
        <v>2.33294147465459</v>
      </c>
      <c r="G53" s="22">
        <v>74.3884957184325</v>
      </c>
      <c r="H53" s="165">
        <v>2.13768232043769</v>
      </c>
      <c r="I53" s="22">
        <v>77.2631205006844</v>
      </c>
      <c r="J53" s="165">
        <v>1.12122605399172</v>
      </c>
      <c r="K53" s="22">
        <v>4.20509744717883</v>
      </c>
      <c r="L53" s="165">
        <v>2.35240291528199</v>
      </c>
      <c r="M53" s="22">
        <v>89.9464233968246</v>
      </c>
      <c r="N53" s="165">
        <v>0.695104566814598</v>
      </c>
      <c r="O53" s="22">
        <v>86.541158678091</v>
      </c>
      <c r="P53" s="165">
        <v>1.63379654341158</v>
      </c>
      <c r="Q53" s="22">
        <v>88.9905163521828</v>
      </c>
      <c r="R53" s="165">
        <v>1.39576750175728</v>
      </c>
      <c r="S53" s="22">
        <v>90.9806681802617</v>
      </c>
      <c r="T53" s="165">
        <v>0.658178084105564</v>
      </c>
      <c r="U53" s="22">
        <v>4.43950950217074</v>
      </c>
      <c r="V53" s="165">
        <v>1.52045492337286</v>
      </c>
      <c r="W53" s="22">
        <v>75.3037725863364</v>
      </c>
      <c r="X53" s="165">
        <v>0.880292344002921</v>
      </c>
      <c r="Y53" s="22">
        <v>72.8839852401013</v>
      </c>
      <c r="Z53" s="165">
        <v>2.01082715792661</v>
      </c>
      <c r="AA53" s="22">
        <v>74.3905870006838</v>
      </c>
      <c r="AB53" s="165">
        <v>2.19961401691178</v>
      </c>
      <c r="AC53" s="22">
        <v>76.148843218866</v>
      </c>
      <c r="AD53" s="165">
        <v>0.986130400551218</v>
      </c>
      <c r="AE53" s="22">
        <v>3.26485797876471</v>
      </c>
      <c r="AF53" s="165">
        <v>2.16181141978705</v>
      </c>
      <c r="AG53" s="22">
        <v>80.5290537654185</v>
      </c>
      <c r="AH53" s="165">
        <v>1.03141012219088</v>
      </c>
      <c r="AI53" s="22">
        <v>76.1307011572925</v>
      </c>
      <c r="AJ53" s="165">
        <v>2.20253320416302</v>
      </c>
      <c r="AK53" s="22">
        <v>75.6862504507507</v>
      </c>
      <c r="AL53" s="165">
        <v>2.10505441170044</v>
      </c>
      <c r="AM53" s="22">
        <v>82.6567394331609</v>
      </c>
      <c r="AN53" s="165">
        <v>1.01049894031616</v>
      </c>
      <c r="AO53" s="22">
        <v>6.52603827586842</v>
      </c>
      <c r="AP53" s="165">
        <v>2.00910545898277</v>
      </c>
      <c r="AQ53" s="22">
        <v>77.6062648430362</v>
      </c>
      <c r="AR53" s="165">
        <v>0.920294431252811</v>
      </c>
      <c r="AS53" s="22">
        <v>71.85499388497</v>
      </c>
      <c r="AT53" s="165">
        <v>2.20426431890305</v>
      </c>
      <c r="AU53" s="22">
        <v>73.9182593622686</v>
      </c>
      <c r="AV53" s="165">
        <v>2.29280283653496</v>
      </c>
      <c r="AW53" s="22">
        <v>79.8792762018822</v>
      </c>
      <c r="AX53" s="165">
        <v>0.878633692357967</v>
      </c>
      <c r="AY53" s="22">
        <v>8.02428231691216</v>
      </c>
      <c r="AZ53" s="165">
        <v>2.1778715031468</v>
      </c>
      <c r="BA53" s="103"/>
      <c r="BB53" s="103"/>
      <c r="BC53" s="103"/>
      <c r="BD53" s="103"/>
      <c r="BE53" s="103"/>
      <c r="BF53" s="103"/>
      <c r="BG53" s="103"/>
      <c r="BH53" s="103"/>
      <c r="BI53" s="103"/>
      <c r="BJ53" s="103"/>
      <c r="BK53" s="103"/>
      <c r="BL53" s="103"/>
      <c r="BM53" s="103"/>
      <c r="BN53" s="103"/>
      <c r="BO53" s="103"/>
      <c r="BP53" s="103"/>
      <c r="BQ53" s="103"/>
      <c r="BR53" s="103"/>
      <c r="BS53" s="103"/>
      <c r="BT53" s="192"/>
    </row>
    <row customHeight="1" ht="13" r="54">
      <c r="A54" s="181" t="s">
        <v>348</v>
      </c>
      <c r="B54" s="156" t="n">
        <v>2</v>
      </c>
      <c r="C54" s="22">
        <v>85.8703704262813</v>
      </c>
      <c r="D54" s="165">
        <v>0.855516661939576</v>
      </c>
      <c r="E54" s="22">
        <v>86.6232912588457</v>
      </c>
      <c r="F54" s="165">
        <v>1.60988443973496</v>
      </c>
      <c r="G54" s="22">
        <v>83.1667816919149</v>
      </c>
      <c r="H54" s="165">
        <v>2.47921471612686</v>
      </c>
      <c r="I54" s="22">
        <v>86.6381114391658</v>
      </c>
      <c r="J54" s="165">
        <v>0.974221996960452</v>
      </c>
      <c r="K54" s="22">
        <v>0.0148201803200152</v>
      </c>
      <c r="L54" s="165">
        <v>1.75937338032517</v>
      </c>
      <c r="M54" s="22">
        <v>86.0714335939391</v>
      </c>
      <c r="N54" s="165">
        <v>0.789048387863809</v>
      </c>
      <c r="O54" s="22">
        <v>86.4521360862685</v>
      </c>
      <c r="P54" s="165">
        <v>1.61883375149857</v>
      </c>
      <c r="Q54" s="22">
        <v>85.2942668682403</v>
      </c>
      <c r="R54" s="165">
        <v>2.18811272499023</v>
      </c>
      <c r="S54" s="22">
        <v>86.4302864511707</v>
      </c>
      <c r="T54" s="165">
        <v>0.883908626396843</v>
      </c>
      <c r="U54" s="22">
        <v>-0.0218496350978086</v>
      </c>
      <c r="V54" s="165">
        <v>1.74300310853027</v>
      </c>
      <c r="W54" s="22">
        <v>78.0622055546987</v>
      </c>
      <c r="X54" s="165">
        <v>0.922719520610009</v>
      </c>
      <c r="Y54" s="22">
        <v>82.3756304998958</v>
      </c>
      <c r="Z54" s="165">
        <v>2.03429027532339</v>
      </c>
      <c r="AA54" s="22">
        <v>76.1225465530512</v>
      </c>
      <c r="AB54" s="165">
        <v>2.44621371535792</v>
      </c>
      <c r="AC54" s="22">
        <v>77.1351128130244</v>
      </c>
      <c r="AD54" s="165">
        <v>1.1822307845281</v>
      </c>
      <c r="AE54" s="22">
        <v>-5.24051768687139</v>
      </c>
      <c r="AF54" s="165">
        <v>2.38854334364761</v>
      </c>
      <c r="AG54" s="22">
        <v>83.0826411584524</v>
      </c>
      <c r="AH54" s="165">
        <v>0.742535669442012</v>
      </c>
      <c r="AI54" s="22">
        <v>83.6643535767028</v>
      </c>
      <c r="AJ54" s="165">
        <v>1.90107633581691</v>
      </c>
      <c r="AK54" s="22">
        <v>81.7942989465772</v>
      </c>
      <c r="AL54" s="165">
        <v>2.15917505129672</v>
      </c>
      <c r="AM54" s="22">
        <v>83.2920599681474</v>
      </c>
      <c r="AN54" s="165">
        <v>0.947534619155444</v>
      </c>
      <c r="AO54" s="22">
        <v>-0.372293608555367</v>
      </c>
      <c r="AP54" s="165">
        <v>2.19339469712021</v>
      </c>
      <c r="AQ54" s="22">
        <v>84.514970821222</v>
      </c>
      <c r="AR54" s="165">
        <v>0.700631307950427</v>
      </c>
      <c r="AS54" s="22">
        <v>85.1259959046591</v>
      </c>
      <c r="AT54" s="165">
        <v>1.75134188094263</v>
      </c>
      <c r="AU54" s="22">
        <v>82.6131502553146</v>
      </c>
      <c r="AV54" s="165">
        <v>2.1737888253009</v>
      </c>
      <c r="AW54" s="22">
        <v>85.0725228239417</v>
      </c>
      <c r="AX54" s="165">
        <v>0.85380688302275</v>
      </c>
      <c r="AY54" s="22">
        <v>-0.0534730807173815</v>
      </c>
      <c r="AZ54" s="165">
        <v>1.9026682237361</v>
      </c>
      <c r="BA54" s="103"/>
      <c r="BB54" s="103"/>
      <c r="BC54" s="103"/>
      <c r="BD54" s="103"/>
      <c r="BE54" s="103"/>
      <c r="BF54" s="103"/>
      <c r="BG54" s="103"/>
      <c r="BH54" s="103"/>
      <c r="BI54" s="103"/>
      <c r="BJ54" s="103"/>
      <c r="BK54" s="103"/>
      <c r="BL54" s="103"/>
      <c r="BM54" s="103"/>
      <c r="BN54" s="103"/>
      <c r="BO54" s="103"/>
      <c r="BP54" s="103"/>
      <c r="BQ54" s="103"/>
      <c r="BR54" s="103"/>
      <c r="BS54" s="103"/>
      <c r="BT54" s="192"/>
    </row>
    <row customHeight="1" ht="13" r="55">
      <c r="A55" s="181" t="s">
        <v>349</v>
      </c>
      <c r="B55" s="156" t="n">
        <v>2</v>
      </c>
      <c r="C55" s="22">
        <v>71.6197276522199</v>
      </c>
      <c r="D55" s="165">
        <v>1.33116674387078</v>
      </c>
      <c r="E55" s="22">
        <v>68.5679722452408</v>
      </c>
      <c r="F55" s="165">
        <v>2.27083042346554</v>
      </c>
      <c r="G55" s="22">
        <v>67.162293042178</v>
      </c>
      <c r="H55" s="165">
        <v>2.26809765157761</v>
      </c>
      <c r="I55" s="22">
        <v>76.2715841233117</v>
      </c>
      <c r="J55" s="165">
        <v>1.44213096317884</v>
      </c>
      <c r="K55" s="22">
        <v>7.70361187807094</v>
      </c>
      <c r="L55" s="165">
        <v>2.32348940349679</v>
      </c>
      <c r="M55" s="22">
        <v>81.2802025808681</v>
      </c>
      <c r="N55" s="165">
        <v>1.04228557881891</v>
      </c>
      <c r="O55" s="22">
        <v>78.8763817733572</v>
      </c>
      <c r="P55" s="165">
        <v>2.01419448892661</v>
      </c>
      <c r="Q55" s="22">
        <v>80.0175364771688</v>
      </c>
      <c r="R55" s="165">
        <v>2.06439662338515</v>
      </c>
      <c r="S55" s="22">
        <v>83.6624085576455</v>
      </c>
      <c r="T55" s="165">
        <v>1.21952644602275</v>
      </c>
      <c r="U55" s="22">
        <v>4.78602678428832</v>
      </c>
      <c r="V55" s="165">
        <v>2.26321150391711</v>
      </c>
      <c r="W55" s="22">
        <v>84.9563064468194</v>
      </c>
      <c r="X55" s="165">
        <v>0.922593552792944</v>
      </c>
      <c r="Y55" s="22">
        <v>84.2247727662802</v>
      </c>
      <c r="Z55" s="165">
        <v>1.79328527510982</v>
      </c>
      <c r="AA55" s="22">
        <v>81.5321083094297</v>
      </c>
      <c r="AB55" s="165">
        <v>1.92434390812726</v>
      </c>
      <c r="AC55" s="22">
        <v>86.8896528644854</v>
      </c>
      <c r="AD55" s="165">
        <v>1.00054237313721</v>
      </c>
      <c r="AE55" s="22">
        <v>2.66488009820519</v>
      </c>
      <c r="AF55" s="165">
        <v>2.02918047794085</v>
      </c>
      <c r="AG55" s="22">
        <v>84.8276530431549</v>
      </c>
      <c r="AH55" s="165">
        <v>0.891793801394684</v>
      </c>
      <c r="AI55" s="22">
        <v>84.0052725842424</v>
      </c>
      <c r="AJ55" s="165">
        <v>1.63775099270961</v>
      </c>
      <c r="AK55" s="22">
        <v>83.5947662467125</v>
      </c>
      <c r="AL55" s="165">
        <v>1.88886924543739</v>
      </c>
      <c r="AM55" s="22">
        <v>85.7727111296652</v>
      </c>
      <c r="AN55" s="165">
        <v>1.0412789129435</v>
      </c>
      <c r="AO55" s="22">
        <v>1.76743854542283</v>
      </c>
      <c r="AP55" s="165">
        <v>1.93553483378321</v>
      </c>
      <c r="AQ55" s="22">
        <v>87.8816776177603</v>
      </c>
      <c r="AR55" s="165">
        <v>0.796015034021425</v>
      </c>
      <c r="AS55" s="22">
        <v>87.5670152383574</v>
      </c>
      <c r="AT55" s="165">
        <v>1.32518533719405</v>
      </c>
      <c r="AU55" s="22">
        <v>86.5468058825226</v>
      </c>
      <c r="AV55" s="165">
        <v>1.86194455394032</v>
      </c>
      <c r="AW55" s="22">
        <v>88.0837095675256</v>
      </c>
      <c r="AX55" s="165">
        <v>1.08145011443933</v>
      </c>
      <c r="AY55" s="22">
        <v>0.516694329168203</v>
      </c>
      <c r="AZ55" s="165">
        <v>1.63748040033442</v>
      </c>
      <c r="BA55" s="103"/>
      <c r="BB55" s="103"/>
      <c r="BC55" s="103"/>
      <c r="BD55" s="103"/>
      <c r="BE55" s="103"/>
      <c r="BF55" s="103"/>
      <c r="BG55" s="103"/>
      <c r="BH55" s="103"/>
      <c r="BI55" s="103"/>
      <c r="BJ55" s="103"/>
      <c r="BK55" s="103"/>
      <c r="BL55" s="103"/>
      <c r="BM55" s="103"/>
      <c r="BN55" s="103"/>
      <c r="BO55" s="103"/>
      <c r="BP55" s="103"/>
      <c r="BQ55" s="103"/>
      <c r="BR55" s="103"/>
      <c r="BS55" s="103"/>
      <c r="BT55" s="192"/>
    </row>
    <row customHeight="1" ht="13" r="56">
      <c r="A56" s="181" t="s">
        <v>350</v>
      </c>
      <c r="B56" s="156" t="n">
        <v>2</v>
      </c>
      <c r="C56" s="22">
        <v>77.3637068385704</v>
      </c>
      <c r="D56" s="165">
        <v>1.07823810605251</v>
      </c>
      <c r="E56" s="22">
        <v>78.6614136104907</v>
      </c>
      <c r="F56" s="165">
        <v>1.48199975886994</v>
      </c>
      <c r="G56" s="22">
        <v>77.9029597248458</v>
      </c>
      <c r="H56" s="165">
        <v>1.53428373124618</v>
      </c>
      <c r="I56" s="22">
        <v>76.7525665575452</v>
      </c>
      <c r="J56" s="165">
        <v>1.32813152014187</v>
      </c>
      <c r="K56" s="22">
        <v>-1.90884705294552</v>
      </c>
      <c r="L56" s="165">
        <v>1.70946101001284</v>
      </c>
      <c r="M56" s="22">
        <v>80.5745953001871</v>
      </c>
      <c r="N56" s="165">
        <v>0.897137547564951</v>
      </c>
      <c r="O56" s="22">
        <v>81.4870848943014</v>
      </c>
      <c r="P56" s="165">
        <v>1.45281225078028</v>
      </c>
      <c r="Q56" s="22">
        <v>78.8853689553998</v>
      </c>
      <c r="R56" s="165">
        <v>1.54234505751648</v>
      </c>
      <c r="S56" s="22">
        <v>80.8848400763012</v>
      </c>
      <c r="T56" s="165">
        <v>1.12516237767683</v>
      </c>
      <c r="U56" s="22">
        <v>-0.602244818000244</v>
      </c>
      <c r="V56" s="165">
        <v>1.77911762819455</v>
      </c>
      <c r="W56" s="22">
        <v>71.2964355570151</v>
      </c>
      <c r="X56" s="165">
        <v>0.910790408453102</v>
      </c>
      <c r="Y56" s="22">
        <v>78.1008998231828</v>
      </c>
      <c r="Z56" s="165">
        <v>1.35591626064751</v>
      </c>
      <c r="AA56" s="22">
        <v>69.8941110134219</v>
      </c>
      <c r="AB56" s="165">
        <v>1.65768291467727</v>
      </c>
      <c r="AC56" s="22">
        <v>68.87921814297</v>
      </c>
      <c r="AD56" s="165">
        <v>1.28012528640858</v>
      </c>
      <c r="AE56" s="22">
        <v>-9.22168168021275</v>
      </c>
      <c r="AF56" s="165">
        <v>1.68568209412162</v>
      </c>
      <c r="AG56" s="22">
        <v>82.6008086303569</v>
      </c>
      <c r="AH56" s="165">
        <v>0.691460156781719</v>
      </c>
      <c r="AI56" s="22">
        <v>83.6218302990216</v>
      </c>
      <c r="AJ56" s="165">
        <v>1.40804815678296</v>
      </c>
      <c r="AK56" s="22">
        <v>81.753895563887</v>
      </c>
      <c r="AL56" s="165">
        <v>1.52992151335881</v>
      </c>
      <c r="AM56" s="22">
        <v>82.4014353366933</v>
      </c>
      <c r="AN56" s="165">
        <v>0.865160110547754</v>
      </c>
      <c r="AO56" s="22">
        <v>-1.22039496232836</v>
      </c>
      <c r="AP56" s="165">
        <v>1.53059147020151</v>
      </c>
      <c r="AQ56" s="22">
        <v>84.8335835059691</v>
      </c>
      <c r="AR56" s="165">
        <v>0.602304619346831</v>
      </c>
      <c r="AS56" s="22">
        <v>84.5728091256205</v>
      </c>
      <c r="AT56" s="165">
        <v>1.18253710454912</v>
      </c>
      <c r="AU56" s="22">
        <v>82.8712586568946</v>
      </c>
      <c r="AV56" s="165">
        <v>1.45478518041419</v>
      </c>
      <c r="AW56" s="22">
        <v>85.5995984904946</v>
      </c>
      <c r="AX56" s="165">
        <v>0.722714272736425</v>
      </c>
      <c r="AY56" s="22">
        <v>1.02678936487406</v>
      </c>
      <c r="AZ56" s="165">
        <v>1.34426660043413</v>
      </c>
      <c r="BA56" s="103"/>
      <c r="BB56" s="103"/>
      <c r="BC56" s="103"/>
      <c r="BD56" s="103"/>
      <c r="BE56" s="103"/>
      <c r="BF56" s="103"/>
      <c r="BG56" s="103"/>
      <c r="BH56" s="103"/>
      <c r="BI56" s="103"/>
      <c r="BJ56" s="103"/>
      <c r="BK56" s="103"/>
      <c r="BL56" s="103"/>
      <c r="BM56" s="103"/>
      <c r="BN56" s="103"/>
      <c r="BO56" s="103"/>
      <c r="BP56" s="103"/>
      <c r="BQ56" s="103"/>
      <c r="BR56" s="103"/>
      <c r="BS56" s="103"/>
      <c r="BT56" s="192"/>
    </row>
    <row customHeight="1" ht="13" r="57">
      <c r="A57" s="181" t="s">
        <v>351</v>
      </c>
      <c r="B57" s="156" t="n">
        <v>2</v>
      </c>
      <c r="C57" s="22">
        <v>75.9702124917148</v>
      </c>
      <c r="D57" s="165">
        <v>1.26437530461308</v>
      </c>
      <c r="E57" s="22">
        <v>72.6253441457434</v>
      </c>
      <c r="F57" s="165">
        <v>2.86201553758142</v>
      </c>
      <c r="G57" s="22">
        <v>76.0218676745174</v>
      </c>
      <c r="H57" s="165">
        <v>2.4284849282211</v>
      </c>
      <c r="I57" s="22">
        <v>77.0338222118087</v>
      </c>
      <c r="J57" s="165">
        <v>1.41623864586301</v>
      </c>
      <c r="K57" s="22">
        <v>4.40847806606537</v>
      </c>
      <c r="L57" s="165">
        <v>3.04496207384945</v>
      </c>
      <c r="M57" s="22">
        <v>87.0781451761107</v>
      </c>
      <c r="N57" s="165">
        <v>0.832920706336319</v>
      </c>
      <c r="O57" s="22">
        <v>89.6759495603693</v>
      </c>
      <c r="P57" s="165">
        <v>1.6424131704544</v>
      </c>
      <c r="Q57" s="22">
        <v>86.6618943414715</v>
      </c>
      <c r="R57" s="165">
        <v>1.59916845385168</v>
      </c>
      <c r="S57" s="22">
        <v>86.8424248746282</v>
      </c>
      <c r="T57" s="165">
        <v>0.988315635562115</v>
      </c>
      <c r="U57" s="22">
        <v>-2.83352468574111</v>
      </c>
      <c r="V57" s="165">
        <v>1.75158676347879</v>
      </c>
      <c r="W57" s="22">
        <v>83.646569725097</v>
      </c>
      <c r="X57" s="165">
        <v>1.03634120982853</v>
      </c>
      <c r="Y57" s="22">
        <v>82.5608359998525</v>
      </c>
      <c r="Z57" s="165">
        <v>2.10980002474941</v>
      </c>
      <c r="AA57" s="22">
        <v>84.0401761596415</v>
      </c>
      <c r="AB57" s="165">
        <v>2.11850422043214</v>
      </c>
      <c r="AC57" s="22">
        <v>83.8435078756774</v>
      </c>
      <c r="AD57" s="165">
        <v>1.15629109096901</v>
      </c>
      <c r="AE57" s="22">
        <v>1.2826718758249</v>
      </c>
      <c r="AF57" s="165">
        <v>2.27748382456437</v>
      </c>
      <c r="AG57" s="22">
        <v>84.173561478131</v>
      </c>
      <c r="AH57" s="165">
        <v>0.985754716590614</v>
      </c>
      <c r="AI57" s="22">
        <v>81.469526733345</v>
      </c>
      <c r="AJ57" s="165">
        <v>2.1153119855421</v>
      </c>
      <c r="AK57" s="22">
        <v>80.8236566923731</v>
      </c>
      <c r="AL57" s="165">
        <v>2.19433670559785</v>
      </c>
      <c r="AM57" s="22">
        <v>85.7431730179641</v>
      </c>
      <c r="AN57" s="165">
        <v>1.06447953746496</v>
      </c>
      <c r="AO57" s="22">
        <v>4.27364628461906</v>
      </c>
      <c r="AP57" s="165">
        <v>2.18494151815523</v>
      </c>
      <c r="AQ57" s="22">
        <v>75.8103605183754</v>
      </c>
      <c r="AR57" s="165">
        <v>1.3430344156157</v>
      </c>
      <c r="AS57" s="22">
        <v>76.5922979605634</v>
      </c>
      <c r="AT57" s="165">
        <v>2.79184809539249</v>
      </c>
      <c r="AU57" s="22">
        <v>74.2995748023909</v>
      </c>
      <c r="AV57" s="165">
        <v>2.95721489174369</v>
      </c>
      <c r="AW57" s="22">
        <v>75.9057755714143</v>
      </c>
      <c r="AX57" s="165">
        <v>1.46300313668106</v>
      </c>
      <c r="AY57" s="22">
        <v>-0.686522389149147</v>
      </c>
      <c r="AZ57" s="165">
        <v>2.80785700148333</v>
      </c>
      <c r="BA57" s="103"/>
      <c r="BB57" s="103"/>
      <c r="BC57" s="103"/>
      <c r="BD57" s="103"/>
      <c r="BE57" s="103"/>
      <c r="BF57" s="103"/>
      <c r="BG57" s="103"/>
      <c r="BH57" s="103"/>
      <c r="BI57" s="103"/>
      <c r="BJ57" s="103"/>
      <c r="BK57" s="103"/>
      <c r="BL57" s="103"/>
      <c r="BM57" s="103"/>
      <c r="BN57" s="103"/>
      <c r="BO57" s="103"/>
      <c r="BP57" s="103"/>
      <c r="BQ57" s="103"/>
      <c r="BR57" s="103"/>
      <c r="BS57" s="103"/>
      <c r="BT57" s="192"/>
    </row>
    <row customHeight="1" ht="13" r="58">
      <c r="A58" s="181" t="s">
        <v>352</v>
      </c>
      <c r="B58" s="156" t="n">
        <v>2</v>
      </c>
      <c r="C58" s="22">
        <v>79.9815108538992</v>
      </c>
      <c r="D58" s="165">
        <v>1.03516882858857</v>
      </c>
      <c r="E58" s="22">
        <v>81.535686913466</v>
      </c>
      <c r="F58" s="165">
        <v>1.89972045983581</v>
      </c>
      <c r="G58" s="22">
        <v>80.1236882305707</v>
      </c>
      <c r="H58" s="165">
        <v>1.83073525590049</v>
      </c>
      <c r="I58" s="22">
        <v>79.4909469818761</v>
      </c>
      <c r="J58" s="165">
        <v>1.15429371041616</v>
      </c>
      <c r="K58" s="22">
        <v>-2.04473993158987</v>
      </c>
      <c r="L58" s="165">
        <v>2.05491024887331</v>
      </c>
      <c r="M58" s="22">
        <v>80.8705856416935</v>
      </c>
      <c r="N58" s="165">
        <v>0.989052123937682</v>
      </c>
      <c r="O58" s="22">
        <v>82.7846116924812</v>
      </c>
      <c r="P58" s="165">
        <v>1.76882807030424</v>
      </c>
      <c r="Q58" s="22">
        <v>79.8347318851617</v>
      </c>
      <c r="R58" s="165">
        <v>1.69050123929024</v>
      </c>
      <c r="S58" s="22">
        <v>80.7253495588925</v>
      </c>
      <c r="T58" s="165">
        <v>1.14901135919939</v>
      </c>
      <c r="U58" s="22">
        <v>-2.05926213358866</v>
      </c>
      <c r="V58" s="165">
        <v>1.91657276524347</v>
      </c>
      <c r="W58" s="22">
        <v>77.527538288213</v>
      </c>
      <c r="X58" s="165">
        <v>0.765134572208807</v>
      </c>
      <c r="Y58" s="22">
        <v>77.268244275388</v>
      </c>
      <c r="Z58" s="165">
        <v>1.86459971467485</v>
      </c>
      <c r="AA58" s="22">
        <v>77.8575964075684</v>
      </c>
      <c r="AB58" s="165">
        <v>1.55477008286782</v>
      </c>
      <c r="AC58" s="22">
        <v>77.5264369726547</v>
      </c>
      <c r="AD58" s="165">
        <v>1.03639953022511</v>
      </c>
      <c r="AE58" s="22">
        <v>0.258192697266679</v>
      </c>
      <c r="AF58" s="165">
        <v>2.10673756265646</v>
      </c>
      <c r="AG58" s="22">
        <v>82.9362618931066</v>
      </c>
      <c r="AH58" s="165">
        <v>0.82662006078959</v>
      </c>
      <c r="AI58" s="22">
        <v>83.955039003612</v>
      </c>
      <c r="AJ58" s="165">
        <v>1.77230176431866</v>
      </c>
      <c r="AK58" s="22">
        <v>82.3855857834679</v>
      </c>
      <c r="AL58" s="165">
        <v>1.45812683088088</v>
      </c>
      <c r="AM58" s="22">
        <v>83.0104034891822</v>
      </c>
      <c r="AN58" s="165">
        <v>1.0139962850971</v>
      </c>
      <c r="AO58" s="22">
        <v>-0.944635514429791</v>
      </c>
      <c r="AP58" s="165">
        <v>1.93542087607919</v>
      </c>
      <c r="AQ58" s="22">
        <v>78.8767493097694</v>
      </c>
      <c r="AR58" s="165">
        <v>0.841006483104165</v>
      </c>
      <c r="AS58" s="22">
        <v>82.2510676100536</v>
      </c>
      <c r="AT58" s="165">
        <v>1.49932642122721</v>
      </c>
      <c r="AU58" s="22">
        <v>77.478302628738</v>
      </c>
      <c r="AV58" s="165">
        <v>1.43304206709357</v>
      </c>
      <c r="AW58" s="22">
        <v>78.4801276909628</v>
      </c>
      <c r="AX58" s="165">
        <v>0.991339133607589</v>
      </c>
      <c r="AY58" s="22">
        <v>-3.77093991909076</v>
      </c>
      <c r="AZ58" s="165">
        <v>1.66474313750469</v>
      </c>
      <c r="BA58" s="103"/>
      <c r="BB58" s="103"/>
      <c r="BC58" s="103"/>
      <c r="BD58" s="103"/>
      <c r="BE58" s="103"/>
      <c r="BF58" s="103"/>
      <c r="BG58" s="103"/>
      <c r="BH58" s="103"/>
      <c r="BI58" s="103"/>
      <c r="BJ58" s="103"/>
      <c r="BK58" s="103"/>
      <c r="BL58" s="103"/>
      <c r="BM58" s="103"/>
      <c r="BN58" s="103"/>
      <c r="BO58" s="103"/>
      <c r="BP58" s="103"/>
      <c r="BQ58" s="103"/>
      <c r="BR58" s="103"/>
      <c r="BS58" s="103"/>
      <c r="BT58" s="192"/>
    </row>
    <row customHeight="1" ht="13" r="59">
      <c r="A59" s="181" t="s">
        <v>353</v>
      </c>
      <c r="B59" s="156" t="n">
        <v>2</v>
      </c>
      <c r="C59" s="22">
        <v>76.4264987410557</v>
      </c>
      <c r="D59" s="165">
        <v>1.7103111798835</v>
      </c>
      <c r="E59" s="22">
        <v>69.1640817404986</v>
      </c>
      <c r="F59" s="165">
        <v>2.58369377240155</v>
      </c>
      <c r="G59" s="22">
        <v>75.8431793407567</v>
      </c>
      <c r="H59" s="165">
        <v>3.00085086077353</v>
      </c>
      <c r="I59" s="22">
        <v>79.6303353984287</v>
      </c>
      <c r="J59" s="165">
        <v>1.84673568076173</v>
      </c>
      <c r="K59" s="22">
        <v>10.46625365793</v>
      </c>
      <c r="L59" s="165">
        <v>3.03744030651015</v>
      </c>
      <c r="M59" s="22">
        <v>91.1374465384396</v>
      </c>
      <c r="N59" s="165">
        <v>1.02844705383873</v>
      </c>
      <c r="O59" s="22">
        <v>87.3002135269863</v>
      </c>
      <c r="P59" s="165">
        <v>2.25478991741516</v>
      </c>
      <c r="Q59" s="22">
        <v>90.8831086758172</v>
      </c>
      <c r="R59" s="165">
        <v>1.77110222062671</v>
      </c>
      <c r="S59" s="22">
        <v>92.8532964066099</v>
      </c>
      <c r="T59" s="165">
        <v>1.1673317116994</v>
      </c>
      <c r="U59" s="22">
        <v>5.55308287962366</v>
      </c>
      <c r="V59" s="165">
        <v>2.52376962690436</v>
      </c>
      <c r="W59" s="22">
        <v>91.1034677171209</v>
      </c>
      <c r="X59" s="165">
        <v>0.803171729630654</v>
      </c>
      <c r="Y59" s="22">
        <v>89.7097169595572</v>
      </c>
      <c r="Z59" s="165">
        <v>1.57223028830291</v>
      </c>
      <c r="AA59" s="22">
        <v>91.1898309101068</v>
      </c>
      <c r="AB59" s="165">
        <v>1.6710708276218</v>
      </c>
      <c r="AC59" s="22">
        <v>91.596230839479</v>
      </c>
      <c r="AD59" s="165">
        <v>1.32522630433306</v>
      </c>
      <c r="AE59" s="22">
        <v>1.88651387992176</v>
      </c>
      <c r="AF59" s="165">
        <v>2.11786714076685</v>
      </c>
      <c r="AG59" s="22">
        <v>93.8296821235213</v>
      </c>
      <c r="AH59" s="165">
        <v>0.663070021459679</v>
      </c>
      <c r="AI59" s="22">
        <v>91.6140383771856</v>
      </c>
      <c r="AJ59" s="165">
        <v>1.90503756922074</v>
      </c>
      <c r="AK59" s="22">
        <v>93.7864479769278</v>
      </c>
      <c r="AL59" s="165">
        <v>1.15553259980266</v>
      </c>
      <c r="AM59" s="22">
        <v>94.985945427082</v>
      </c>
      <c r="AN59" s="165">
        <v>0.664373750555301</v>
      </c>
      <c r="AO59" s="22">
        <v>3.37190704989648</v>
      </c>
      <c r="AP59" s="165">
        <v>1.9323686379621</v>
      </c>
      <c r="AQ59" s="22">
        <v>92.4671784429134</v>
      </c>
      <c r="AR59" s="165">
        <v>0.849276044724293</v>
      </c>
      <c r="AS59" s="22">
        <v>91.6909306975044</v>
      </c>
      <c r="AT59" s="165">
        <v>1.78859162935912</v>
      </c>
      <c r="AU59" s="22">
        <v>91.0726893927893</v>
      </c>
      <c r="AV59" s="165">
        <v>1.59022054129756</v>
      </c>
      <c r="AW59" s="22">
        <v>93.7596040154037</v>
      </c>
      <c r="AX59" s="165">
        <v>0.854718925525508</v>
      </c>
      <c r="AY59" s="22">
        <v>2.06867331789923</v>
      </c>
      <c r="AZ59" s="165">
        <v>1.77950927853583</v>
      </c>
      <c r="BA59" s="103"/>
      <c r="BB59" s="103"/>
      <c r="BC59" s="103"/>
      <c r="BD59" s="103"/>
      <c r="BE59" s="103"/>
      <c r="BF59" s="103"/>
      <c r="BG59" s="103"/>
      <c r="BH59" s="103"/>
      <c r="BI59" s="103"/>
      <c r="BJ59" s="103"/>
      <c r="BK59" s="103"/>
      <c r="BL59" s="103"/>
      <c r="BM59" s="103"/>
      <c r="BN59" s="103"/>
      <c r="BO59" s="103"/>
      <c r="BP59" s="103"/>
      <c r="BQ59" s="103"/>
      <c r="BR59" s="103"/>
      <c r="BS59" s="103"/>
      <c r="BT59" s="192"/>
    </row>
    <row customHeight="1" ht="13" r="60">
      <c r="A60" s="181" t="s">
        <v>354</v>
      </c>
      <c r="B60" s="156" t="n">
        <v>2</v>
      </c>
      <c r="C60" s="22">
        <v>73.3151001864213</v>
      </c>
      <c r="D60" s="165">
        <v>1.64757231508963</v>
      </c>
      <c r="E60" s="22">
        <v>64.7794676934371</v>
      </c>
      <c r="F60" s="165">
        <v>3.78176647257468</v>
      </c>
      <c r="G60" s="22">
        <v>67.4099959942536</v>
      </c>
      <c r="H60" s="165">
        <v>3.87010335730004</v>
      </c>
      <c r="I60" s="22">
        <v>77.7308546339078</v>
      </c>
      <c r="J60" s="165">
        <v>2.14731169390264</v>
      </c>
      <c r="K60" s="22">
        <v>12.9513869404707</v>
      </c>
      <c r="L60" s="165">
        <v>4.52536588730216</v>
      </c>
      <c r="M60" s="22">
        <v>76.540702355819</v>
      </c>
      <c r="N60" s="165">
        <v>1.66642403808947</v>
      </c>
      <c r="O60" s="22">
        <v>71.277149191349</v>
      </c>
      <c r="P60" s="165">
        <v>4.15817852810747</v>
      </c>
      <c r="Q60" s="22">
        <v>78.2877140326498</v>
      </c>
      <c r="R60" s="165">
        <v>3.29560365313804</v>
      </c>
      <c r="S60" s="22">
        <v>78.5313577818827</v>
      </c>
      <c r="T60" s="165">
        <v>2.08520679799394</v>
      </c>
      <c r="U60" s="22">
        <v>7.25420859053374</v>
      </c>
      <c r="V60" s="165">
        <v>4.90109119356937</v>
      </c>
      <c r="W60" s="22">
        <v>81.8775037271627</v>
      </c>
      <c r="X60" s="165">
        <v>1.82023374747368</v>
      </c>
      <c r="Y60" s="22">
        <v>76.38129568495</v>
      </c>
      <c r="Z60" s="165">
        <v>5.337822373571</v>
      </c>
      <c r="AA60" s="22">
        <v>81.6576991430114</v>
      </c>
      <c r="AB60" s="165">
        <v>2.80064301996367</v>
      </c>
      <c r="AC60" s="22">
        <v>84.5169749914593</v>
      </c>
      <c r="AD60" s="165">
        <v>2.15997463575902</v>
      </c>
      <c r="AE60" s="22">
        <v>8.13567930650927</v>
      </c>
      <c r="AF60" s="165">
        <v>5.83363712643251</v>
      </c>
      <c r="AG60" s="22">
        <v>78.2197670903412</v>
      </c>
      <c r="AH60" s="165">
        <v>2.02953974713668</v>
      </c>
      <c r="AI60" s="22">
        <v>76.5285476715011</v>
      </c>
      <c r="AJ60" s="165">
        <v>4.1643794310455</v>
      </c>
      <c r="AK60" s="22">
        <v>73.4543829708238</v>
      </c>
      <c r="AL60" s="165">
        <v>4.2761258540704</v>
      </c>
      <c r="AM60" s="22">
        <v>81.4510144346154</v>
      </c>
      <c r="AN60" s="165">
        <v>1.99490433873507</v>
      </c>
      <c r="AO60" s="22">
        <v>4.92246676311431</v>
      </c>
      <c r="AP60" s="165">
        <v>4.75127279678409</v>
      </c>
      <c r="AQ60" s="22">
        <v>73.0741118189866</v>
      </c>
      <c r="AR60" s="165">
        <v>2.46608621561793</v>
      </c>
      <c r="AS60" s="22">
        <v>66.3102631519856</v>
      </c>
      <c r="AT60" s="165">
        <v>5.48995410908353</v>
      </c>
      <c r="AU60" s="22">
        <v>60.722684716023</v>
      </c>
      <c r="AV60" s="165">
        <v>4.62917644990411</v>
      </c>
      <c r="AW60" s="22">
        <v>78.6406565248584</v>
      </c>
      <c r="AX60" s="165">
        <v>2.72956883172912</v>
      </c>
      <c r="AY60" s="22">
        <v>12.3303933728728</v>
      </c>
      <c r="AZ60" s="165">
        <v>5.72892473155373</v>
      </c>
      <c r="BA60" s="103"/>
      <c r="BB60" s="103"/>
      <c r="BC60" s="103"/>
      <c r="BD60" s="103"/>
      <c r="BE60" s="103"/>
      <c r="BF60" s="103"/>
      <c r="BG60" s="103"/>
      <c r="BH60" s="103"/>
      <c r="BI60" s="103"/>
      <c r="BJ60" s="103"/>
      <c r="BK60" s="103"/>
      <c r="BL60" s="103"/>
      <c r="BM60" s="103"/>
      <c r="BN60" s="103"/>
      <c r="BO60" s="103"/>
      <c r="BP60" s="103"/>
      <c r="BQ60" s="103"/>
      <c r="BR60" s="103"/>
      <c r="BS60" s="103"/>
      <c r="BT60" s="192"/>
    </row>
    <row customHeight="1" ht="13" r="61">
      <c r="A61" s="181" t="s">
        <v>355</v>
      </c>
      <c r="B61" s="156" t="n">
        <v>2</v>
      </c>
      <c r="C61" s="22">
        <v>93.2589842865812</v>
      </c>
      <c r="D61" s="165">
        <v>0.498492569918631</v>
      </c>
      <c r="E61" s="22">
        <v>93.219969019358</v>
      </c>
      <c r="F61" s="165">
        <v>0.800116909697718</v>
      </c>
      <c r="G61" s="22">
        <v>92.846079069742</v>
      </c>
      <c r="H61" s="165">
        <v>1.10223621032808</v>
      </c>
      <c r="I61" s="22">
        <v>93.5030421217352</v>
      </c>
      <c r="J61" s="165">
        <v>0.570461322783286</v>
      </c>
      <c r="K61" s="22">
        <v>0.283073102377131</v>
      </c>
      <c r="L61" s="165">
        <v>0.847850901490179</v>
      </c>
      <c r="M61" s="22">
        <v>93.8340004334518</v>
      </c>
      <c r="N61" s="165">
        <v>0.514011422713386</v>
      </c>
      <c r="O61" s="22">
        <v>93.942870343002</v>
      </c>
      <c r="P61" s="165">
        <v>0.79827919818594</v>
      </c>
      <c r="Q61" s="22">
        <v>93.9545612336018</v>
      </c>
      <c r="R61" s="165">
        <v>0.979289539422279</v>
      </c>
      <c r="S61" s="22">
        <v>93.7781720949161</v>
      </c>
      <c r="T61" s="165">
        <v>0.712777240780907</v>
      </c>
      <c r="U61" s="22">
        <v>-0.164698248085941</v>
      </c>
      <c r="V61" s="165">
        <v>1.01844841093906</v>
      </c>
      <c r="W61" s="22">
        <v>95.0890501834199</v>
      </c>
      <c r="X61" s="165">
        <v>0.414144493444904</v>
      </c>
      <c r="Y61" s="22">
        <v>95.0608037174777</v>
      </c>
      <c r="Z61" s="165">
        <v>0.720425879221793</v>
      </c>
      <c r="AA61" s="22">
        <v>94.8914929595706</v>
      </c>
      <c r="AB61" s="165">
        <v>0.89071104043394</v>
      </c>
      <c r="AC61" s="22">
        <v>95.1994103140499</v>
      </c>
      <c r="AD61" s="165">
        <v>0.524357186418277</v>
      </c>
      <c r="AE61" s="22">
        <v>0.138606596572259</v>
      </c>
      <c r="AF61" s="165">
        <v>0.784742213079449</v>
      </c>
      <c r="AG61" s="22">
        <v>95.236982730711</v>
      </c>
      <c r="AH61" s="165">
        <v>0.384890820340412</v>
      </c>
      <c r="AI61" s="22">
        <v>94.8493103109721</v>
      </c>
      <c r="AJ61" s="165">
        <v>0.679841574096241</v>
      </c>
      <c r="AK61" s="22">
        <v>94.0981763467219</v>
      </c>
      <c r="AL61" s="165">
        <v>0.925619636141138</v>
      </c>
      <c r="AM61" s="22">
        <v>95.7010928285967</v>
      </c>
      <c r="AN61" s="165">
        <v>0.496451173966768</v>
      </c>
      <c r="AO61" s="22">
        <v>0.851782517624528</v>
      </c>
      <c r="AP61" s="165">
        <v>0.770513868040485</v>
      </c>
      <c r="AQ61" s="22">
        <v>95.9673774159858</v>
      </c>
      <c r="AR61" s="165">
        <v>0.340051435785792</v>
      </c>
      <c r="AS61" s="22">
        <v>96.5658910838517</v>
      </c>
      <c r="AT61" s="165">
        <v>0.480924628047604</v>
      </c>
      <c r="AU61" s="22">
        <v>95.4617967942828</v>
      </c>
      <c r="AV61" s="165">
        <v>0.854196247811609</v>
      </c>
      <c r="AW61" s="22">
        <v>95.8663492710412</v>
      </c>
      <c r="AX61" s="165">
        <v>0.507486696393514</v>
      </c>
      <c r="AY61" s="22">
        <v>-0.699541812810466</v>
      </c>
      <c r="AZ61" s="165">
        <v>0.723323865157909</v>
      </c>
      <c r="BA61" s="103"/>
      <c r="BB61" s="103"/>
      <c r="BC61" s="103"/>
      <c r="BD61" s="103"/>
      <c r="BE61" s="103"/>
      <c r="BF61" s="103"/>
      <c r="BG61" s="103"/>
      <c r="BH61" s="103"/>
      <c r="BI61" s="103"/>
      <c r="BJ61" s="103"/>
      <c r="BK61" s="103"/>
      <c r="BL61" s="103"/>
      <c r="BM61" s="103"/>
      <c r="BN61" s="103"/>
      <c r="BO61" s="103"/>
      <c r="BP61" s="103"/>
      <c r="BQ61" s="103"/>
      <c r="BR61" s="103"/>
      <c r="BS61" s="103"/>
      <c r="BT61" s="192"/>
    </row>
    <row customHeight="1" ht="13" r="62">
      <c r="A62" s="181" t="s">
        <v>356</v>
      </c>
      <c r="B62" s="156" t="n">
        <v>2</v>
      </c>
      <c r="C62" s="22">
        <v>96.5451543234706</v>
      </c>
      <c r="D62" s="165">
        <v>0.310438313473762</v>
      </c>
      <c r="E62" s="22">
        <v>97.1554184141789</v>
      </c>
      <c r="F62" s="165">
        <v>0.779505219039697</v>
      </c>
      <c r="G62" s="22">
        <v>95.0011246864558</v>
      </c>
      <c r="H62" s="165">
        <v>1.14531716611373</v>
      </c>
      <c r="I62" s="22">
        <v>96.7012539470788</v>
      </c>
      <c r="J62" s="165">
        <v>0.302034368824887</v>
      </c>
      <c r="K62" s="22">
        <v>-0.454164467100128</v>
      </c>
      <c r="L62" s="165">
        <v>0.778268531594386</v>
      </c>
      <c r="M62" s="22">
        <v>99.3507011597359</v>
      </c>
      <c r="N62" s="165">
        <v>0.127907048441524</v>
      </c>
      <c r="O62" s="22">
        <v>100</v>
      </c>
      <c r="P62" s="165">
        <v>0</v>
      </c>
      <c r="Q62" s="22">
        <v>99.2618162118863</v>
      </c>
      <c r="R62" s="165">
        <v>0.42638668490972</v>
      </c>
      <c r="S62" s="22">
        <v>99.2936448444749</v>
      </c>
      <c r="T62" s="165">
        <v>0.14816582199319</v>
      </c>
      <c r="U62" s="22">
        <v>-0.706355155525074</v>
      </c>
      <c r="V62" s="165">
        <v>0.14816582199319</v>
      </c>
      <c r="W62" s="22">
        <v>94.3044798732547</v>
      </c>
      <c r="X62" s="165">
        <v>0.410532596282092</v>
      </c>
      <c r="Y62" s="22">
        <v>94.9861846836784</v>
      </c>
      <c r="Z62" s="165">
        <v>1.63629216044806</v>
      </c>
      <c r="AA62" s="22">
        <v>94.3245214010566</v>
      </c>
      <c r="AB62" s="165">
        <v>1.36213946719443</v>
      </c>
      <c r="AC62" s="22">
        <v>94.2771469955328</v>
      </c>
      <c r="AD62" s="165">
        <v>0.397326998968744</v>
      </c>
      <c r="AE62" s="22">
        <v>-0.709037688145656</v>
      </c>
      <c r="AF62" s="165">
        <v>1.63751001659281</v>
      </c>
      <c r="AG62" s="22">
        <v>94.4056332207797</v>
      </c>
      <c r="AH62" s="165">
        <v>0.351264306596759</v>
      </c>
      <c r="AI62" s="22">
        <v>95.3505573703559</v>
      </c>
      <c r="AJ62" s="165">
        <v>1.15463027419958</v>
      </c>
      <c r="AK62" s="22">
        <v>92.401583805265</v>
      </c>
      <c r="AL62" s="165">
        <v>1.36406053245143</v>
      </c>
      <c r="AM62" s="22">
        <v>94.5579679199048</v>
      </c>
      <c r="AN62" s="165">
        <v>0.392634277297599</v>
      </c>
      <c r="AO62" s="22">
        <v>-0.792589450451118</v>
      </c>
      <c r="AP62" s="165">
        <v>1.25619452114355</v>
      </c>
      <c r="AQ62" s="22">
        <v>96.4181755460911</v>
      </c>
      <c r="AR62" s="165">
        <v>0.310742361621907</v>
      </c>
      <c r="AS62" s="22">
        <v>97.4145302794954</v>
      </c>
      <c r="AT62" s="165">
        <v>0.644260654547845</v>
      </c>
      <c r="AU62" s="22">
        <v>95.1868239393699</v>
      </c>
      <c r="AV62" s="165">
        <v>1.19111391320701</v>
      </c>
      <c r="AW62" s="22">
        <v>96.4529144153757</v>
      </c>
      <c r="AX62" s="165">
        <v>0.345706531974097</v>
      </c>
      <c r="AY62" s="22">
        <v>-0.961615864119622</v>
      </c>
      <c r="AZ62" s="165">
        <v>0.750629713760915</v>
      </c>
      <c r="BA62" s="103"/>
      <c r="BB62" s="103"/>
      <c r="BC62" s="103"/>
      <c r="BD62" s="103"/>
      <c r="BE62" s="103"/>
      <c r="BF62" s="103"/>
      <c r="BG62" s="103"/>
      <c r="BH62" s="103"/>
      <c r="BI62" s="103"/>
      <c r="BJ62" s="103"/>
      <c r="BK62" s="103"/>
      <c r="BL62" s="103"/>
      <c r="BM62" s="103"/>
      <c r="BN62" s="103"/>
      <c r="BO62" s="103"/>
      <c r="BP62" s="103"/>
      <c r="BQ62" s="103"/>
      <c r="BR62" s="103"/>
      <c r="BS62" s="103"/>
      <c r="BT62" s="192"/>
    </row>
    <row customHeight="1" ht="13" r="63">
      <c r="A63" s="184" t="s">
        <v>357</v>
      </c>
      <c r="B63" s="157" t="n">
        <v>2</v>
      </c>
      <c r="C63" s="31">
        <v>78.2397337085074</v>
      </c>
      <c r="D63" s="166">
        <v>0.223907619600075</v>
      </c>
      <c r="E63" s="31">
        <v>79.0549339104665</v>
      </c>
      <c r="F63" s="166">
        <v>0.452548010974299</v>
      </c>
      <c r="G63" s="31">
        <v>76.2060232227656</v>
      </c>
      <c r="H63" s="166">
        <v>0.468963978747775</v>
      </c>
      <c r="I63" s="31">
        <v>78.3754800577857</v>
      </c>
      <c r="J63" s="166">
        <v>0.266780826389425</v>
      </c>
      <c r="K63" s="31">
        <v>-0.679453852680791</v>
      </c>
      <c r="L63" s="166">
        <v>0.490199376071795</v>
      </c>
      <c r="M63" s="31">
        <v>82.3579220995652</v>
      </c>
      <c r="N63" s="166">
        <v>0.199804944051486</v>
      </c>
      <c r="O63" s="31">
        <v>83.2249672283277</v>
      </c>
      <c r="P63" s="166">
        <v>0.405928749951527</v>
      </c>
      <c r="Q63" s="31">
        <v>81.4155566674184</v>
      </c>
      <c r="R63" s="166">
        <v>0.425286790861744</v>
      </c>
      <c r="S63" s="31">
        <v>82.4018800160874</v>
      </c>
      <c r="T63" s="166">
        <v>0.232798948914741</v>
      </c>
      <c r="U63" s="31">
        <v>-0.823087212240333</v>
      </c>
      <c r="V63" s="166">
        <v>0.438724697564463</v>
      </c>
      <c r="W63" s="31">
        <v>78.6153222254189</v>
      </c>
      <c r="X63" s="166">
        <v>0.200902797920627</v>
      </c>
      <c r="Y63" s="31">
        <v>80.5451577634099</v>
      </c>
      <c r="Z63" s="166">
        <v>0.443667035856398</v>
      </c>
      <c r="AA63" s="31">
        <v>77.6888884603342</v>
      </c>
      <c r="AB63" s="166">
        <v>0.444105453376772</v>
      </c>
      <c r="AC63" s="31">
        <v>78.1766958298806</v>
      </c>
      <c r="AD63" s="166">
        <v>0.245559337309067</v>
      </c>
      <c r="AE63" s="31">
        <v>-2.36846193352931</v>
      </c>
      <c r="AF63" s="166">
        <v>0.488667102302621</v>
      </c>
      <c r="AG63" s="31">
        <v>83.612577578335</v>
      </c>
      <c r="AH63" s="166">
        <v>0.187948380472879</v>
      </c>
      <c r="AI63" s="31">
        <v>84.4252263218957</v>
      </c>
      <c r="AJ63" s="166">
        <v>0.401806733422355</v>
      </c>
      <c r="AK63" s="31">
        <v>81.9786776304944</v>
      </c>
      <c r="AL63" s="166">
        <v>0.430366737282783</v>
      </c>
      <c r="AM63" s="31">
        <v>83.7078631327266</v>
      </c>
      <c r="AN63" s="166">
        <v>0.217306445068306</v>
      </c>
      <c r="AO63" s="31">
        <v>-0.717363189169095</v>
      </c>
      <c r="AP63" s="166">
        <v>0.442388121603265</v>
      </c>
      <c r="AQ63" s="31">
        <v>83.7723936375274</v>
      </c>
      <c r="AR63" s="166">
        <v>0.184453694372067</v>
      </c>
      <c r="AS63" s="31">
        <v>83.660661523746</v>
      </c>
      <c r="AT63" s="166">
        <v>0.405149066053219</v>
      </c>
      <c r="AU63" s="31">
        <v>81.904520641817</v>
      </c>
      <c r="AV63" s="166">
        <v>0.425706871450985</v>
      </c>
      <c r="AW63" s="31">
        <v>84.2846687696896</v>
      </c>
      <c r="AX63" s="166">
        <v>0.21923489244474</v>
      </c>
      <c r="AY63" s="31">
        <v>0.624007245943636</v>
      </c>
      <c r="AZ63" s="166">
        <v>0.438292020818379</v>
      </c>
      <c r="BA63" s="103"/>
      <c r="BB63" s="103"/>
      <c r="BC63" s="103"/>
      <c r="BD63" s="103"/>
      <c r="BE63" s="103"/>
      <c r="BF63" s="103"/>
      <c r="BG63" s="103"/>
      <c r="BH63" s="103"/>
      <c r="BI63" s="103"/>
      <c r="BJ63" s="103"/>
      <c r="BK63" s="103"/>
      <c r="BL63" s="103"/>
      <c r="BM63" s="103"/>
      <c r="BN63" s="103"/>
      <c r="BO63" s="103"/>
      <c r="BP63" s="103"/>
      <c r="BQ63" s="103"/>
      <c r="BR63" s="103"/>
      <c r="BS63" s="103"/>
      <c r="BT63" s="192"/>
    </row>
    <row customHeight="1" ht="13" r="64">
      <c r="A64" s="185" t="s">
        <v>358</v>
      </c>
      <c r="B64" s="158" t="n">
        <v>2</v>
      </c>
      <c r="C64" s="35">
        <v>79.2411181620001</v>
      </c>
      <c r="D64" s="167">
        <v>0.397574764771784</v>
      </c>
      <c r="E64" s="35">
        <v>80.7303329935471</v>
      </c>
      <c r="F64" s="167">
        <v>0.749618626273741</v>
      </c>
      <c r="G64" s="35">
        <v>77.8746590005284</v>
      </c>
      <c r="H64" s="167">
        <v>0.704325280345498</v>
      </c>
      <c r="I64" s="35">
        <v>78.8987190085268</v>
      </c>
      <c r="J64" s="167">
        <v>0.445608352197214</v>
      </c>
      <c r="K64" s="35">
        <v>-1.83161398502028</v>
      </c>
      <c r="L64" s="167">
        <v>0.767278022112914</v>
      </c>
      <c r="M64" s="35">
        <v>82.9892691356508</v>
      </c>
      <c r="N64" s="167">
        <v>0.346189761446419</v>
      </c>
      <c r="O64" s="35">
        <v>84.214644775346</v>
      </c>
      <c r="P64" s="167">
        <v>0.707071536231051</v>
      </c>
      <c r="Q64" s="35">
        <v>81.762555100503</v>
      </c>
      <c r="R64" s="167">
        <v>0.716152183639618</v>
      </c>
      <c r="S64" s="35">
        <v>82.9436478856555</v>
      </c>
      <c r="T64" s="167">
        <v>0.37884382043022</v>
      </c>
      <c r="U64" s="35">
        <v>-1.27099688969049</v>
      </c>
      <c r="V64" s="167">
        <v>0.713625135547041</v>
      </c>
      <c r="W64" s="35">
        <v>76.4524550960087</v>
      </c>
      <c r="X64" s="167">
        <v>0.316526234213695</v>
      </c>
      <c r="Y64" s="35">
        <v>79.8544876236012</v>
      </c>
      <c r="Z64" s="167">
        <v>0.663351961280754</v>
      </c>
      <c r="AA64" s="35">
        <v>76.8595184171061</v>
      </c>
      <c r="AB64" s="167">
        <v>0.691179545273395</v>
      </c>
      <c r="AC64" s="35">
        <v>75.2689322802169</v>
      </c>
      <c r="AD64" s="167">
        <v>0.403970555920254</v>
      </c>
      <c r="AE64" s="35">
        <v>-4.58555534338427</v>
      </c>
      <c r="AF64" s="167">
        <v>0.758097046526564</v>
      </c>
      <c r="AG64" s="35">
        <v>85.4587922360489</v>
      </c>
      <c r="AH64" s="167">
        <v>0.287456874500074</v>
      </c>
      <c r="AI64" s="35">
        <v>86.362805599379</v>
      </c>
      <c r="AJ64" s="167">
        <v>0.658122477552108</v>
      </c>
      <c r="AK64" s="35">
        <v>84.8524701808768</v>
      </c>
      <c r="AL64" s="167">
        <v>0.617373231697576</v>
      </c>
      <c r="AM64" s="35">
        <v>85.1589719537183</v>
      </c>
      <c r="AN64" s="167">
        <v>0.331314115449719</v>
      </c>
      <c r="AO64" s="35">
        <v>-1.20383364566071</v>
      </c>
      <c r="AP64" s="167">
        <v>0.705591518337611</v>
      </c>
      <c r="AQ64" s="35">
        <v>83.7730421959716</v>
      </c>
      <c r="AR64" s="167">
        <v>0.274124513121758</v>
      </c>
      <c r="AS64" s="35">
        <v>84.3394549152863</v>
      </c>
      <c r="AT64" s="167">
        <v>0.617396437267373</v>
      </c>
      <c r="AU64" s="35">
        <v>83.1856662719408</v>
      </c>
      <c r="AV64" s="167">
        <v>0.650506513649403</v>
      </c>
      <c r="AW64" s="35">
        <v>83.8019936811315</v>
      </c>
      <c r="AX64" s="167">
        <v>0.295670687715402</v>
      </c>
      <c r="AY64" s="35">
        <v>-0.537461234154767</v>
      </c>
      <c r="AZ64" s="167">
        <v>0.643942231619379</v>
      </c>
      <c r="BA64" s="103"/>
      <c r="BB64" s="103"/>
      <c r="BC64" s="103"/>
      <c r="BD64" s="103"/>
      <c r="BE64" s="103"/>
      <c r="BF64" s="103"/>
      <c r="BG64" s="103"/>
      <c r="BH64" s="103"/>
      <c r="BI64" s="103"/>
      <c r="BJ64" s="103"/>
      <c r="BK64" s="103"/>
      <c r="BL64" s="103"/>
      <c r="BM64" s="103"/>
      <c r="BN64" s="103"/>
      <c r="BO64" s="103"/>
      <c r="BP64" s="103"/>
      <c r="BQ64" s="103"/>
      <c r="BR64" s="103"/>
      <c r="BS64" s="103"/>
      <c r="BT64" s="192"/>
    </row>
    <row customHeight="1" ht="13" r="65">
      <c r="A65" s="186" t="s">
        <v>359</v>
      </c>
      <c r="B65" s="159" t="n">
        <v>2</v>
      </c>
      <c r="C65" s="40">
        <v>80.5140331879336</v>
      </c>
      <c r="D65" s="168">
        <v>0.151297474329622</v>
      </c>
      <c r="E65" s="40">
        <v>80.8125033850763</v>
      </c>
      <c r="F65" s="168">
        <v>0.306088412860204</v>
      </c>
      <c r="G65" s="40">
        <v>78.7724052449458</v>
      </c>
      <c r="H65" s="168">
        <v>0.324579384299717</v>
      </c>
      <c r="I65" s="40">
        <v>80.8440288573608</v>
      </c>
      <c r="J65" s="168">
        <v>0.181590861409201</v>
      </c>
      <c r="K65" s="40">
        <v>0.0315254722845056</v>
      </c>
      <c r="L65" s="168">
        <v>0.336035233447994</v>
      </c>
      <c r="M65" s="40">
        <v>84.9304781923811</v>
      </c>
      <c r="N65" s="168">
        <v>0.132724976129821</v>
      </c>
      <c r="O65" s="40">
        <v>85.4716586250569</v>
      </c>
      <c r="P65" s="168">
        <v>0.272842811894174</v>
      </c>
      <c r="Q65" s="40">
        <v>83.9673422217416</v>
      </c>
      <c r="R65" s="168">
        <v>0.292437980249832</v>
      </c>
      <c r="S65" s="40">
        <v>85.0727911595382</v>
      </c>
      <c r="T65" s="168">
        <v>0.158370343653523</v>
      </c>
      <c r="U65" s="40">
        <v>-0.398867465518686</v>
      </c>
      <c r="V65" s="168">
        <v>0.300868985593859</v>
      </c>
      <c r="W65" s="40">
        <v>81.9475246532001</v>
      </c>
      <c r="X65" s="168">
        <v>0.13449359704583</v>
      </c>
      <c r="Y65" s="40">
        <v>83.4770283923432</v>
      </c>
      <c r="Z65" s="168">
        <v>0.295344161048685</v>
      </c>
      <c r="AA65" s="40">
        <v>81.0866221991021</v>
      </c>
      <c r="AB65" s="168">
        <v>0.311117487826136</v>
      </c>
      <c r="AC65" s="40">
        <v>81.6943597717922</v>
      </c>
      <c r="AD65" s="168">
        <v>0.165120341640688</v>
      </c>
      <c r="AE65" s="40">
        <v>-1.78266862055103</v>
      </c>
      <c r="AF65" s="168">
        <v>0.328484324793991</v>
      </c>
      <c r="AG65" s="40">
        <v>86.2933765478808</v>
      </c>
      <c r="AH65" s="168">
        <v>0.123239162339265</v>
      </c>
      <c r="AI65" s="40">
        <v>86.7986237778703</v>
      </c>
      <c r="AJ65" s="168">
        <v>0.264591515502978</v>
      </c>
      <c r="AK65" s="40">
        <v>85.0147554812462</v>
      </c>
      <c r="AL65" s="168">
        <v>0.284488907057595</v>
      </c>
      <c r="AM65" s="40">
        <v>86.4590860277715</v>
      </c>
      <c r="AN65" s="168">
        <v>0.146766974740249</v>
      </c>
      <c r="AO65" s="40">
        <v>-0.339537750098788</v>
      </c>
      <c r="AP65" s="168">
        <v>0.293804427599412</v>
      </c>
      <c r="AQ65" s="40">
        <v>86.4889223563708</v>
      </c>
      <c r="AR65" s="168">
        <v>0.120271306042167</v>
      </c>
      <c r="AS65" s="40">
        <v>86.4880737496583</v>
      </c>
      <c r="AT65" s="168">
        <v>0.263274897553876</v>
      </c>
      <c r="AU65" s="40">
        <v>84.7037481048462</v>
      </c>
      <c r="AV65" s="168">
        <v>0.288528153718097</v>
      </c>
      <c r="AW65" s="40">
        <v>86.947480338223</v>
      </c>
      <c r="AX65" s="168">
        <v>0.145034192445237</v>
      </c>
      <c r="AY65" s="40">
        <v>0.459406588564704</v>
      </c>
      <c r="AZ65" s="168">
        <v>0.288442630900863</v>
      </c>
      <c r="BA65" s="103"/>
      <c r="BB65" s="103"/>
      <c r="BC65" s="103"/>
      <c r="BD65" s="103"/>
      <c r="BE65" s="103"/>
      <c r="BF65" s="103"/>
      <c r="BG65" s="103"/>
      <c r="BH65" s="103"/>
      <c r="BI65" s="103"/>
      <c r="BJ65" s="103"/>
      <c r="BK65" s="103"/>
      <c r="BL65" s="103"/>
      <c r="BM65" s="103"/>
      <c r="BN65" s="103"/>
      <c r="BO65" s="103"/>
      <c r="BP65" s="103"/>
      <c r="BQ65" s="103"/>
      <c r="BR65" s="103"/>
      <c r="BS65" s="103"/>
      <c r="BT65" s="192"/>
    </row>
    <row customHeight="1" ht="13" r="66">
      <c r="A66" s="181" t="s">
        <v>360</v>
      </c>
      <c r="B66" s="156" t="n">
        <v>2</v>
      </c>
      <c r="C66" s="22">
        <v>78.1812332301439</v>
      </c>
      <c r="D66" s="165">
        <v>1.83584209916417</v>
      </c>
      <c r="E66" s="22">
        <v>78.2054845638419</v>
      </c>
      <c r="F66" s="165">
        <v>3.58512322750975</v>
      </c>
      <c r="G66" s="22">
        <v>78.7080026072117</v>
      </c>
      <c r="H66" s="165">
        <v>3.64103180221038</v>
      </c>
      <c r="I66" s="22">
        <v>78.5982844187445</v>
      </c>
      <c r="J66" s="165">
        <v>2.0999087342538</v>
      </c>
      <c r="K66" s="22">
        <v>0.392799854902648</v>
      </c>
      <c r="L66" s="165">
        <v>3.88523276035691</v>
      </c>
      <c r="M66" s="22">
        <v>87.722775923447</v>
      </c>
      <c r="N66" s="165">
        <v>1.44517329704108</v>
      </c>
      <c r="O66" s="22">
        <v>87.5542432643081</v>
      </c>
      <c r="P66" s="165">
        <v>2.35761066559335</v>
      </c>
      <c r="Q66" s="22">
        <v>85.2178829518086</v>
      </c>
      <c r="R66" s="165">
        <v>2.74907423667549</v>
      </c>
      <c r="S66" s="22">
        <v>88.9617731379394</v>
      </c>
      <c r="T66" s="165">
        <v>1.75715913134339</v>
      </c>
      <c r="U66" s="22">
        <v>1.40752987363126</v>
      </c>
      <c r="V66" s="165">
        <v>3.03131871588548</v>
      </c>
      <c r="W66" s="22">
        <v>85.7910061102874</v>
      </c>
      <c r="X66" s="165">
        <v>1.65440886091995</v>
      </c>
      <c r="Y66" s="22">
        <v>90.1237592810862</v>
      </c>
      <c r="Z66" s="165">
        <v>2.28475284435935</v>
      </c>
      <c r="AA66" s="22">
        <v>81.1249567872355</v>
      </c>
      <c r="AB66" s="165">
        <v>3.88962353636572</v>
      </c>
      <c r="AC66" s="22">
        <v>86.4219855854613</v>
      </c>
      <c r="AD66" s="165">
        <v>2.03976000124572</v>
      </c>
      <c r="AE66" s="22">
        <v>-3.70177369562492</v>
      </c>
      <c r="AF66" s="165">
        <v>3.07932253110628</v>
      </c>
      <c r="AG66" s="22">
        <v>84.4528230686693</v>
      </c>
      <c r="AH66" s="165">
        <v>1.71940288173858</v>
      </c>
      <c r="AI66" s="22">
        <v>84.3639928136571</v>
      </c>
      <c r="AJ66" s="165">
        <v>3.31398028035234</v>
      </c>
      <c r="AK66" s="22">
        <v>81.588900750758</v>
      </c>
      <c r="AL66" s="165">
        <v>3.50762553500289</v>
      </c>
      <c r="AM66" s="22">
        <v>86.6739356661277</v>
      </c>
      <c r="AN66" s="165">
        <v>1.8544930280268</v>
      </c>
      <c r="AO66" s="22">
        <v>2.30994285247063</v>
      </c>
      <c r="AP66" s="165">
        <v>3.91318089190722</v>
      </c>
      <c r="AQ66" s="22">
        <v>78.1244783296733</v>
      </c>
      <c r="AR66" s="165">
        <v>2.27034540319637</v>
      </c>
      <c r="AS66" s="22">
        <v>72.0254552066249</v>
      </c>
      <c r="AT66" s="165">
        <v>6.00256092351494</v>
      </c>
      <c r="AU66" s="22">
        <v>77.7629522253306</v>
      </c>
      <c r="AV66" s="165">
        <v>2.89222952981642</v>
      </c>
      <c r="AW66" s="22">
        <v>81.2787332555441</v>
      </c>
      <c r="AX66" s="165">
        <v>1.93161688631443</v>
      </c>
      <c r="AY66" s="22">
        <v>9.25327804891921</v>
      </c>
      <c r="AZ66" s="165">
        <v>6.05348038133677</v>
      </c>
      <c r="BA66" s="103"/>
      <c r="BB66" s="103"/>
      <c r="BC66" s="103"/>
      <c r="BD66" s="103"/>
      <c r="BE66" s="103"/>
      <c r="BF66" s="103"/>
      <c r="BG66" s="103"/>
      <c r="BH66" s="103"/>
      <c r="BI66" s="103"/>
      <c r="BJ66" s="103"/>
      <c r="BK66" s="103"/>
      <c r="BL66" s="103"/>
      <c r="BM66" s="103"/>
      <c r="BN66" s="103"/>
      <c r="BO66" s="103"/>
      <c r="BP66" s="103"/>
      <c r="BQ66" s="103"/>
      <c r="BR66" s="103"/>
      <c r="BS66" s="103"/>
      <c r="BT66" s="192"/>
    </row>
    <row customHeight="1" ht="13" r="67">
      <c r="A67" s="181" t="s">
        <v>361</v>
      </c>
      <c r="B67" s="156" t="n">
        <v>2</v>
      </c>
      <c r="C67" s="22">
        <v>79.960441991672</v>
      </c>
      <c r="D67" s="165">
        <v>2.32950195814536</v>
      </c>
      <c r="E67" s="22">
        <v>82.7111160224402</v>
      </c>
      <c r="F67" s="165">
        <v>3.26210706322286</v>
      </c>
      <c r="G67" s="22">
        <v>82.9628824467198</v>
      </c>
      <c r="H67" s="165">
        <v>3.90736656561895</v>
      </c>
      <c r="I67" s="22">
        <v>77.6534424634848</v>
      </c>
      <c r="J67" s="165">
        <v>2.93227418758514</v>
      </c>
      <c r="K67" s="22">
        <v>-5.05767355895536</v>
      </c>
      <c r="L67" s="165">
        <v>3.88888858681401</v>
      </c>
      <c r="M67" s="22">
        <v>80.2626761873983</v>
      </c>
      <c r="N67" s="165">
        <v>2.514398757602</v>
      </c>
      <c r="O67" s="22">
        <v>79.0261854434612</v>
      </c>
      <c r="P67" s="165">
        <v>3.83233754630781</v>
      </c>
      <c r="Q67" s="22">
        <v>79.5179424852178</v>
      </c>
      <c r="R67" s="165">
        <v>4.14083418255231</v>
      </c>
      <c r="S67" s="22">
        <v>80.7033645124963</v>
      </c>
      <c r="T67" s="165">
        <v>3.54245116650664</v>
      </c>
      <c r="U67" s="22">
        <v>1.67717906903506</v>
      </c>
      <c r="V67" s="165">
        <v>5.43696482792884</v>
      </c>
      <c r="W67" s="22">
        <v>74.6679006668976</v>
      </c>
      <c r="X67" s="165">
        <v>1.96365643556423</v>
      </c>
      <c r="Y67" s="22">
        <v>82.3246599417044</v>
      </c>
      <c r="Z67" s="165">
        <v>2.67650656021112</v>
      </c>
      <c r="AA67" s="22">
        <v>71.0602675623697</v>
      </c>
      <c r="AB67" s="165">
        <v>4.85233088018545</v>
      </c>
      <c r="AC67" s="22">
        <v>72.6657813063696</v>
      </c>
      <c r="AD67" s="165">
        <v>2.00121352597626</v>
      </c>
      <c r="AE67" s="22">
        <v>-9.6588786353348</v>
      </c>
      <c r="AF67" s="165">
        <v>3.39653854057772</v>
      </c>
      <c r="AG67" s="22">
        <v>82.3982251824526</v>
      </c>
      <c r="AH67" s="165">
        <v>1.52419498596008</v>
      </c>
      <c r="AI67" s="22">
        <v>85.562659011681</v>
      </c>
      <c r="AJ67" s="165">
        <v>3.15527803391188</v>
      </c>
      <c r="AK67" s="22">
        <v>79.810866273659</v>
      </c>
      <c r="AL67" s="165">
        <v>4.48667970003073</v>
      </c>
      <c r="AM67" s="22">
        <v>81.8157812673232</v>
      </c>
      <c r="AN67" s="165">
        <v>1.82961311922038</v>
      </c>
      <c r="AO67" s="22">
        <v>-3.74687774435783</v>
      </c>
      <c r="AP67" s="165">
        <v>3.51948284237519</v>
      </c>
      <c r="AQ67" s="22">
        <v>82.7213459027863</v>
      </c>
      <c r="AR67" s="165">
        <v>1.75558710510422</v>
      </c>
      <c r="AS67" s="22">
        <v>84.8669370330928</v>
      </c>
      <c r="AT67" s="165">
        <v>2.91563815677612</v>
      </c>
      <c r="AU67" s="22">
        <v>79.8142174061241</v>
      </c>
      <c r="AV67" s="165">
        <v>4.41599739189158</v>
      </c>
      <c r="AW67" s="22">
        <v>82.9012788771287</v>
      </c>
      <c r="AX67" s="165">
        <v>1.59639574269195</v>
      </c>
      <c r="AY67" s="22">
        <v>-1.96565815596411</v>
      </c>
      <c r="AZ67" s="165">
        <v>3.18841220128829</v>
      </c>
      <c r="BA67" s="103"/>
      <c r="BB67" s="103"/>
      <c r="BC67" s="103"/>
      <c r="BD67" s="103"/>
      <c r="BE67" s="103"/>
      <c r="BF67" s="103"/>
      <c r="BG67" s="103"/>
      <c r="BH67" s="103"/>
      <c r="BI67" s="103"/>
      <c r="BJ67" s="103"/>
      <c r="BK67" s="103"/>
      <c r="BL67" s="103"/>
      <c r="BM67" s="103"/>
      <c r="BN67" s="103"/>
      <c r="BO67" s="103"/>
      <c r="BP67" s="103"/>
      <c r="BQ67" s="103"/>
      <c r="BR67" s="103"/>
      <c r="BS67" s="103"/>
      <c r="BT67" s="192"/>
    </row>
    <row customHeight="1" ht="13" r="68">
      <c r="A68" s="181" t="s">
        <v>362</v>
      </c>
      <c r="B68" s="156" t="n">
        <v>2</v>
      </c>
      <c r="C68" s="22">
        <v>71.9116858822996</v>
      </c>
      <c r="D68" s="165">
        <v>2.13397003236486</v>
      </c>
      <c r="E68" s="22">
        <v>68.7142679696665</v>
      </c>
      <c r="F68" s="165">
        <v>3.46228713424783</v>
      </c>
      <c r="G68" s="22">
        <v>65.1581373110509</v>
      </c>
      <c r="H68" s="165">
        <v>4.18031749270784</v>
      </c>
      <c r="I68" s="22">
        <v>73.6192285050283</v>
      </c>
      <c r="J68" s="165">
        <v>2.57512436539511</v>
      </c>
      <c r="K68" s="22">
        <v>4.90496053536179</v>
      </c>
      <c r="L68" s="165">
        <v>3.82094429926555</v>
      </c>
      <c r="M68" s="22">
        <v>79.0612757463174</v>
      </c>
      <c r="N68" s="165">
        <v>1.44831588975609</v>
      </c>
      <c r="O68" s="22">
        <v>78.1787742394691</v>
      </c>
      <c r="P68" s="165">
        <v>3.24697307458088</v>
      </c>
      <c r="Q68" s="22">
        <v>69.7306702397932</v>
      </c>
      <c r="R68" s="165">
        <v>4.56645517817509</v>
      </c>
      <c r="S68" s="22">
        <v>81.1312654239056</v>
      </c>
      <c r="T68" s="165">
        <v>1.59512835316298</v>
      </c>
      <c r="U68" s="22">
        <v>2.95249118443647</v>
      </c>
      <c r="V68" s="165">
        <v>3.79729320421617</v>
      </c>
      <c r="W68" s="22">
        <v>87.7974202468905</v>
      </c>
      <c r="X68" s="165">
        <v>1.39795212762952</v>
      </c>
      <c r="Y68" s="22">
        <v>92.7231409780143</v>
      </c>
      <c r="Z68" s="165">
        <v>1.55296910603872</v>
      </c>
      <c r="AA68" s="22">
        <v>89.0993451880744</v>
      </c>
      <c r="AB68" s="165">
        <v>2.56205747988843</v>
      </c>
      <c r="AC68" s="22">
        <v>85.8124902791026</v>
      </c>
      <c r="AD68" s="165">
        <v>1.87019594460209</v>
      </c>
      <c r="AE68" s="22">
        <v>-6.9106506989117</v>
      </c>
      <c r="AF68" s="165">
        <v>2.16965609438977</v>
      </c>
      <c r="AG68" s="22">
        <v>84.2185911801804</v>
      </c>
      <c r="AH68" s="165">
        <v>1.08966717815517</v>
      </c>
      <c r="AI68" s="22">
        <v>89.3187631550552</v>
      </c>
      <c r="AJ68" s="165">
        <v>1.96908757776972</v>
      </c>
      <c r="AK68" s="22">
        <v>82.1185905420791</v>
      </c>
      <c r="AL68" s="165">
        <v>3.67127947604509</v>
      </c>
      <c r="AM68" s="22">
        <v>82.9563003888133</v>
      </c>
      <c r="AN68" s="165">
        <v>1.58484862439269</v>
      </c>
      <c r="AO68" s="22">
        <v>-6.36246276624192</v>
      </c>
      <c r="AP68" s="165">
        <v>2.7847559366682</v>
      </c>
      <c r="AQ68" s="22">
        <v>80.4298412238412</v>
      </c>
      <c r="AR68" s="165">
        <v>1.22300362350528</v>
      </c>
      <c r="AS68" s="22">
        <v>83.7897527183386</v>
      </c>
      <c r="AT68" s="165">
        <v>2.6664981562261</v>
      </c>
      <c r="AU68" s="22">
        <v>78.7192749859458</v>
      </c>
      <c r="AV68" s="165">
        <v>3.89280456404083</v>
      </c>
      <c r="AW68" s="22">
        <v>79.5297045498409</v>
      </c>
      <c r="AX68" s="165">
        <v>1.52269167836223</v>
      </c>
      <c r="AY68" s="22">
        <v>-4.2600481684977</v>
      </c>
      <c r="AZ68" s="165">
        <v>3.13826476663031</v>
      </c>
      <c r="BA68" s="103"/>
      <c r="BB68" s="103"/>
      <c r="BC68" s="103"/>
      <c r="BD68" s="103"/>
      <c r="BE68" s="103"/>
      <c r="BF68" s="103"/>
      <c r="BG68" s="103"/>
      <c r="BH68" s="103"/>
      <c r="BI68" s="103"/>
      <c r="BJ68" s="103"/>
      <c r="BK68" s="103"/>
      <c r="BL68" s="103"/>
      <c r="BM68" s="103"/>
      <c r="BN68" s="103"/>
      <c r="BO68" s="103"/>
      <c r="BP68" s="103"/>
      <c r="BQ68" s="103"/>
      <c r="BR68" s="103"/>
      <c r="BS68" s="103"/>
      <c r="BT68" s="192"/>
    </row>
    <row customHeight="1" ht="13" r="69">
      <c r="A69" s="187" t="s">
        <v>363</v>
      </c>
      <c r="B69" s="171" t="n">
        <v>2</v>
      </c>
      <c r="C69" s="172">
        <v>85.0604829881252</v>
      </c>
      <c r="D69" s="173">
        <v>1.64641389763144</v>
      </c>
      <c r="E69" s="172">
        <v>91.2815653141542</v>
      </c>
      <c r="F69" s="173">
        <v>1.85134722369388</v>
      </c>
      <c r="G69" s="172">
        <v>82.4672603384869</v>
      </c>
      <c r="H69" s="173">
        <v>3.14729558655027</v>
      </c>
      <c r="I69" s="172">
        <v>83.7019294808077</v>
      </c>
      <c r="J69" s="173">
        <v>2.29415973863394</v>
      </c>
      <c r="K69" s="172">
        <v>-7.57963583334649</v>
      </c>
      <c r="L69" s="173">
        <v>2.97850297852946</v>
      </c>
      <c r="M69" s="172">
        <v>81.4240465753147</v>
      </c>
      <c r="N69" s="173">
        <v>1.2638203752305</v>
      </c>
      <c r="O69" s="172">
        <v>85.4439697496697</v>
      </c>
      <c r="P69" s="173">
        <v>2.75304288587534</v>
      </c>
      <c r="Q69" s="172">
        <v>78.1507082688174</v>
      </c>
      <c r="R69" s="173">
        <v>3.39089160806063</v>
      </c>
      <c r="S69" s="172">
        <v>81.3486744685746</v>
      </c>
      <c r="T69" s="173">
        <v>2.01142173728468</v>
      </c>
      <c r="U69" s="172">
        <v>-4.0952952810951</v>
      </c>
      <c r="V69" s="173">
        <v>3.57816383311154</v>
      </c>
      <c r="W69" s="172">
        <v>87.9899956379449</v>
      </c>
      <c r="X69" s="173">
        <v>1.38109473269361</v>
      </c>
      <c r="Y69" s="172">
        <v>89.8344198170113</v>
      </c>
      <c r="Z69" s="173">
        <v>2.28929294200181</v>
      </c>
      <c r="AA69" s="172">
        <v>86.7063177067202</v>
      </c>
      <c r="AB69" s="173">
        <v>2.99367798342541</v>
      </c>
      <c r="AC69" s="172">
        <v>87.9632813760571</v>
      </c>
      <c r="AD69" s="173">
        <v>1.70739469954204</v>
      </c>
      <c r="AE69" s="172">
        <v>-1.87113844095423</v>
      </c>
      <c r="AF69" s="173">
        <v>2.36014783485062</v>
      </c>
      <c r="AG69" s="172">
        <v>86.2358572313882</v>
      </c>
      <c r="AH69" s="173">
        <v>1.53291293267211</v>
      </c>
      <c r="AI69" s="172">
        <v>88.0675819687404</v>
      </c>
      <c r="AJ69" s="173">
        <v>2.42569081714633</v>
      </c>
      <c r="AK69" s="172">
        <v>84.3954873188706</v>
      </c>
      <c r="AL69" s="173">
        <v>2.76131938442613</v>
      </c>
      <c r="AM69" s="172">
        <v>86.2203543086908</v>
      </c>
      <c r="AN69" s="173">
        <v>2.00461906771645</v>
      </c>
      <c r="AO69" s="172">
        <v>-1.84722766004951</v>
      </c>
      <c r="AP69" s="173">
        <v>2.77703438690248</v>
      </c>
      <c r="AQ69" s="172">
        <v>85.143386578857</v>
      </c>
      <c r="AR69" s="173">
        <v>1.58849534721897</v>
      </c>
      <c r="AS69" s="172">
        <v>84.2704117047764</v>
      </c>
      <c r="AT69" s="173">
        <v>2.40675329029622</v>
      </c>
      <c r="AU69" s="172">
        <v>80.6833909827987</v>
      </c>
      <c r="AV69" s="173">
        <v>2.98899262861592</v>
      </c>
      <c r="AW69" s="172">
        <v>87.0761560577746</v>
      </c>
      <c r="AX69" s="173">
        <v>2.2930806475777</v>
      </c>
      <c r="AY69" s="172">
        <v>2.8057443529982</v>
      </c>
      <c r="AZ69" s="173">
        <v>3.03723207681419</v>
      </c>
      <c r="BA69" s="174"/>
      <c r="BB69" s="174"/>
      <c r="BC69" s="174"/>
      <c r="BD69" s="174"/>
      <c r="BE69" s="174"/>
      <c r="BF69" s="174"/>
      <c r="BG69" s="174"/>
      <c r="BH69" s="174"/>
      <c r="BI69" s="174"/>
      <c r="BJ69" s="174"/>
      <c r="BK69" s="174"/>
      <c r="BL69" s="174"/>
      <c r="BM69" s="174"/>
      <c r="BN69" s="174"/>
      <c r="BO69" s="174"/>
      <c r="BP69" s="174"/>
      <c r="BQ69" s="174"/>
      <c r="BR69" s="174"/>
      <c r="BS69" s="174"/>
      <c r="BT69" s="197"/>
    </row>
    <row customHeight="1" ht="13" r="70">
      <c r="A70" s="181"/>
      <c r="B70" s="160"/>
      <c r="C70" s="22" t="inlineStr">
        <is>
          <t>b.meanpct.d_tt4g64aagree</t>
        </is>
      </c>
      <c r="D70" s="165" t="inlineStr">
        <is>
          <t>se.meanpct.d_tt4g64aagree</t>
        </is>
      </c>
      <c r="E70" s="22" t="inlineStr">
        <is>
          <t>b.meanpct.d_tt4g64aagree..exp..1 under_5yrs</t>
        </is>
      </c>
      <c r="F70" s="165" t="inlineStr">
        <is>
          <t>se.meanpct.d_tt4g64aagree..exp..1 under_5yrs</t>
        </is>
      </c>
      <c r="G70" s="22" t="inlineStr">
        <is>
          <t>b.meanpct.d_tt4g64aagree..exp..2 from6to10</t>
        </is>
      </c>
      <c r="H70" s="165" t="inlineStr">
        <is>
          <t>se.meanpct.d_tt4g64aagree..exp..2 from6to10</t>
        </is>
      </c>
      <c r="I70" s="22" t="inlineStr">
        <is>
          <t>b.meanpct.d_tt4g64aagree..exp..3 over_10yrs</t>
        </is>
      </c>
      <c r="J70" s="165" t="inlineStr">
        <is>
          <t>se.meanpct.d_tt4g64aagree..exp..3 over_10yrs</t>
        </is>
      </c>
      <c r="K70" s="22" t="inlineStr">
        <is>
          <t>b.meanpct.d_tt4g64aagree..exp..(3 over_10yrs-1 under_5yrs)</t>
        </is>
      </c>
      <c r="L70" s="165" t="inlineStr">
        <is>
          <t>se.meanpct.d_tt4g64aagree..exp..(3 over_10yrs-1 under_5yrs)</t>
        </is>
      </c>
      <c r="M70" s="22" t="inlineStr">
        <is>
          <t>b.meanpct.d_tt4g64gagree</t>
        </is>
      </c>
      <c r="N70" s="165" t="inlineStr">
        <is>
          <t>se.meanpct.d_tt4g64gagree</t>
        </is>
      </c>
      <c r="O70" s="22" t="inlineStr">
        <is>
          <t>b.meanpct.d_tt4g64gagree..exp..1 under_5yrs</t>
        </is>
      </c>
      <c r="P70" s="165" t="inlineStr">
        <is>
          <t>se.meanpct.d_tt4g64gagree..exp..1 under_5yrs</t>
        </is>
      </c>
      <c r="Q70" s="22" t="inlineStr">
        <is>
          <t>b.meanpct.d_tt4g64gagree..exp..2 from6to10</t>
        </is>
      </c>
      <c r="R70" s="165" t="inlineStr">
        <is>
          <t>se.meanpct.d_tt4g64gagree..exp..2 from6to10</t>
        </is>
      </c>
      <c r="S70" s="22" t="inlineStr">
        <is>
          <t>b.meanpct.d_tt4g64gagree..exp..3 over_10yrs</t>
        </is>
      </c>
      <c r="T70" s="165" t="inlineStr">
        <is>
          <t>se.meanpct.d_tt4g64gagree..exp..3 over_10yrs</t>
        </is>
      </c>
      <c r="U70" s="22" t="inlineStr">
        <is>
          <t>b.meanpct.d_tt4g64gagree..exp..(3 over_10yrs-1 under_5yrs)</t>
        </is>
      </c>
      <c r="V70" s="165" t="inlineStr">
        <is>
          <t>se.meanpct.d_tt4g64gagree..exp..(3 over_10yrs-1 under_5yrs)</t>
        </is>
      </c>
      <c r="W70" s="22" t="inlineStr">
        <is>
          <t>b.meanpct.d_tt4g64iagree</t>
        </is>
      </c>
      <c r="X70" s="165" t="inlineStr">
        <is>
          <t>se.meanpct.d_tt4g64iagree</t>
        </is>
      </c>
      <c r="Y70" s="22" t="inlineStr">
        <is>
          <t>b.meanpct.d_tt4g64iagree..exp..1 under_5yrs</t>
        </is>
      </c>
      <c r="Z70" s="165" t="inlineStr">
        <is>
          <t>se.meanpct.d_tt4g64iagree..exp..1 under_5yrs</t>
        </is>
      </c>
      <c r="AA70" s="22" t="inlineStr">
        <is>
          <t>b.meanpct.d_tt4g64iagree..exp..2 from6to10</t>
        </is>
      </c>
      <c r="AB70" s="165" t="inlineStr">
        <is>
          <t>se.meanpct.d_tt4g64iagree..exp..2 from6to10</t>
        </is>
      </c>
      <c r="AC70" s="22" t="inlineStr">
        <is>
          <t>b.meanpct.d_tt4g64iagree..exp..3 over_10yrs</t>
        </is>
      </c>
      <c r="AD70" s="165" t="inlineStr">
        <is>
          <t>se.meanpct.d_tt4g64iagree..exp..3 over_10yrs</t>
        </is>
      </c>
      <c r="AE70" s="22" t="inlineStr">
        <is>
          <t>b.meanpct.d_tt4g64iagree..exp..(3 over_10yrs-1 under_5yrs)</t>
        </is>
      </c>
      <c r="AF70" s="165" t="inlineStr">
        <is>
          <t>se.meanpct.d_tt4g64iagree..exp..(3 over_10yrs-1 under_5yrs)</t>
        </is>
      </c>
      <c r="AG70" s="22" t="inlineStr">
        <is>
          <t>b.meanpct.d_tt4g64jagree</t>
        </is>
      </c>
      <c r="AH70" s="165" t="inlineStr">
        <is>
          <t>se.meanpct.d_tt4g64jagree</t>
        </is>
      </c>
      <c r="AI70" s="22" t="inlineStr">
        <is>
          <t>b.meanpct.d_tt4g64jagree..exp..1 under_5yrs</t>
        </is>
      </c>
      <c r="AJ70" s="165" t="inlineStr">
        <is>
          <t>se.meanpct.d_tt4g64jagree..exp..1 under_5yrs</t>
        </is>
      </c>
      <c r="AK70" s="22" t="inlineStr">
        <is>
          <t>b.meanpct.d_tt4g64jagree..exp..2 from6to10</t>
        </is>
      </c>
      <c r="AL70" s="165" t="inlineStr">
        <is>
          <t>se.meanpct.d_tt4g64jagree..exp..2 from6to10</t>
        </is>
      </c>
      <c r="AM70" s="22" t="inlineStr">
        <is>
          <t>b.meanpct.d_tt4g64jagree..exp..3 over_10yrs</t>
        </is>
      </c>
      <c r="AN70" s="165" t="inlineStr">
        <is>
          <t>se.meanpct.d_tt4g64jagree..exp..3 over_10yrs</t>
        </is>
      </c>
      <c r="AO70" s="22" t="inlineStr">
        <is>
          <t>b.meanpct.d_tt4g64jagree..exp..(3 over_10yrs-1 under_5yrs)</t>
        </is>
      </c>
      <c r="AP70" s="165" t="inlineStr">
        <is>
          <t>se.meanpct.d_tt4g64jagree..exp..(3 over_10yrs-1 under_5yrs)</t>
        </is>
      </c>
      <c r="AQ70" s="22" t="inlineStr">
        <is>
          <t>b.meanpct.d_tt4g64kagree</t>
        </is>
      </c>
      <c r="AR70" s="165" t="inlineStr">
        <is>
          <t>se.meanpct.d_tt4g64kagree</t>
        </is>
      </c>
      <c r="AS70" s="22" t="inlineStr">
        <is>
          <t>b.meanpct.d_tt4g64kagree..exp..1 under_5yrs</t>
        </is>
      </c>
      <c r="AT70" s="165" t="inlineStr">
        <is>
          <t>se.meanpct.d_tt4g64kagree..exp..1 under_5yrs</t>
        </is>
      </c>
      <c r="AU70" s="22" t="inlineStr">
        <is>
          <t>b.meanpct.d_tt4g64kagree..exp..2 from6to10</t>
        </is>
      </c>
      <c r="AV70" s="165" t="inlineStr">
        <is>
          <t>se.meanpct.d_tt4g64kagree..exp..2 from6to10</t>
        </is>
      </c>
      <c r="AW70" s="22" t="inlineStr">
        <is>
          <t>b.meanpct.d_tt4g64kagree..exp..3 over_10yrs</t>
        </is>
      </c>
      <c r="AX70" s="165" t="inlineStr">
        <is>
          <t>se.meanpct.d_tt4g64kagree..exp..3 over_10yrs</t>
        </is>
      </c>
      <c r="AY70" s="22" t="inlineStr">
        <is>
          <t>b.meanpct.d_tt4g64kagree..exp..(3 over_10yrs-1 under_5yrs)</t>
        </is>
      </c>
      <c r="AZ70" s="165" t="inlineStr">
        <is>
          <t>se.meanpct.d_tt4g64kagree..exp..(3 over_10yrs-1 under_5yrs)</t>
        </is>
      </c>
      <c r="BA70" s="22" t="inlineStr">
        <is>
          <t>b.(meanpct.d_tt4g64aagree_isc1)-(meanpct.d_tt4g64aagree_isc2)</t>
        </is>
      </c>
      <c r="BB70" s="165" t="inlineStr">
        <is>
          <t>se.(meanpct.d_tt4g64aagree_isc1)-(meanpct.d_tt4g64aagree_isc2)</t>
        </is>
      </c>
      <c r="BC70" s="22" t="inlineStr">
        <is>
          <t>b.(meanpct.d_tt4g64gagree_isc1)-(meanpct.d_tt4g64gagree_isc2)</t>
        </is>
      </c>
      <c r="BD70" s="165" t="inlineStr">
        <is>
          <t>se.(meanpct.d_tt4g64gagree_isc1)-(meanpct.d_tt4g64gagree_isc2)</t>
        </is>
      </c>
      <c r="BE70" s="22" t="inlineStr">
        <is>
          <t>b.(meanpct.d_tt4g64iagree_isc1)-(meanpct.d_tt4g64iagree_isc2)</t>
        </is>
      </c>
      <c r="BF70" s="165" t="inlineStr">
        <is>
          <t>se.(meanpct.d_tt4g64iagree_isc1)-(meanpct.d_tt4g64iagree_isc2)</t>
        </is>
      </c>
      <c r="BG70" s="22" t="inlineStr">
        <is>
          <t>b.(meanpct.d_tt4g64jagree_isc1)-(meanpct.d_tt4g64jagree_isc2)</t>
        </is>
      </c>
      <c r="BH70" s="165" t="inlineStr">
        <is>
          <t>se.(meanpct.d_tt4g64jagree_isc1)-(meanpct.d_tt4g64jagree_isc2)</t>
        </is>
      </c>
      <c r="BI70" s="22" t="inlineStr">
        <is>
          <t>b.(meanpct.d_tt4g64kagree_isc1)-(meanpct.d_tt4g64kagree_isc2)</t>
        </is>
      </c>
      <c r="BJ70" s="165" t="inlineStr">
        <is>
          <t>se.(meanpct.d_tt4g64kagree_isc1)-(meanpct.d_tt4g64kagree_isc2)</t>
        </is>
      </c>
      <c r="BK70" s="103" t="inlineStr">
        <is>
          <t>b.(meanpct.d_tt4g64aagree_isc3)-(meanpct.d_tt4g64aagree_isc2)</t>
        </is>
      </c>
      <c r="BL70" s="103" t="inlineStr">
        <is>
          <t>se.(meanpct.d_tt4g64aagree_isc3)-(meanpct.d_tt4g64aagree_isc2)</t>
        </is>
      </c>
      <c r="BM70" s="103" t="inlineStr">
        <is>
          <t>b.(meanpct.d_tt4g64gagree_isc3)-(meanpct.d_tt4g64gagree_isc2)</t>
        </is>
      </c>
      <c r="BN70" s="103" t="inlineStr">
        <is>
          <t>se.(meanpct.d_tt4g64gagree_isc3)-(meanpct.d_tt4g64gagree_isc2)</t>
        </is>
      </c>
      <c r="BO70" s="103" t="inlineStr">
        <is>
          <t>b.(meanpct.d_tt4g64iagree_isc3)-(meanpct.d_tt4g64iagree_isc2)</t>
        </is>
      </c>
      <c r="BP70" s="103" t="inlineStr">
        <is>
          <t>se.(meanpct.d_tt4g64iagree_isc3)-(meanpct.d_tt4g64iagree_isc2)</t>
        </is>
      </c>
      <c r="BQ70" s="103" t="inlineStr">
        <is>
          <t>b.(meanpct.d_tt4g64jagree_isc3)-(meanpct.d_tt4g64jagree_isc2)</t>
        </is>
      </c>
      <c r="BR70" s="103" t="inlineStr">
        <is>
          <t>se.(meanpct.d_tt4g64jagree_isc3)-(meanpct.d_tt4g64jagree_isc2)</t>
        </is>
      </c>
      <c r="BS70" s="103" t="inlineStr">
        <is>
          <t>b.(meanpct.d_tt4g64kagree_isc3)-(meanpct.d_tt4g64kagree_isc2)</t>
        </is>
      </c>
      <c r="BT70" s="192" t="inlineStr">
        <is>
          <t>se.(meanpct.d_tt4g64kagree_isc3)-(meanpct.d_tt4g64kagree_isc2)</t>
        </is>
      </c>
    </row>
    <row customHeight="1" ht="13" r="71">
      <c r="A71" s="181" t="s">
        <v>307</v>
      </c>
      <c r="B71" s="160" t="n">
        <v>1</v>
      </c>
      <c r="C71" s="22">
        <v>76.4015242430834</v>
      </c>
      <c r="D71" s="165">
        <v>1.24255833742074</v>
      </c>
      <c r="E71" s="22">
        <v>81.8565940809516</v>
      </c>
      <c r="F71" s="165">
        <v>2.09145654726387</v>
      </c>
      <c r="G71" s="22">
        <v>74.4172043963507</v>
      </c>
      <c r="H71" s="165">
        <v>2.40945660827967</v>
      </c>
      <c r="I71" s="22">
        <v>75.91785849977</v>
      </c>
      <c r="J71" s="165">
        <v>1.42841460406755</v>
      </c>
      <c r="K71" s="22">
        <v>-5.93873558118158</v>
      </c>
      <c r="L71" s="165">
        <v>2.23262008270724</v>
      </c>
      <c r="M71" s="22">
        <v>79.5513654120854</v>
      </c>
      <c r="N71" s="165">
        <v>0.960307352026853</v>
      </c>
      <c r="O71" s="22">
        <v>84.5041466123128</v>
      </c>
      <c r="P71" s="165">
        <v>1.72998326589301</v>
      </c>
      <c r="Q71" s="22">
        <v>78.2975045962957</v>
      </c>
      <c r="R71" s="165">
        <v>2.05272576055505</v>
      </c>
      <c r="S71" s="22">
        <v>78.8913360753735</v>
      </c>
      <c r="T71" s="165">
        <v>1.29236931771256</v>
      </c>
      <c r="U71" s="22">
        <v>-5.61281053693938</v>
      </c>
      <c r="V71" s="165">
        <v>2.24410923754575</v>
      </c>
      <c r="W71" s="22">
        <v>82.7431728339591</v>
      </c>
      <c r="X71" s="165">
        <v>1.09903924897721</v>
      </c>
      <c r="Y71" s="22">
        <v>89.4997279785879</v>
      </c>
      <c r="Z71" s="165">
        <v>1.96623739567872</v>
      </c>
      <c r="AA71" s="22">
        <v>80.7414202405568</v>
      </c>
      <c r="AB71" s="165">
        <v>1.89022864246426</v>
      </c>
      <c r="AC71" s="22">
        <v>81.4696344280543</v>
      </c>
      <c r="AD71" s="165">
        <v>1.4398271330496</v>
      </c>
      <c r="AE71" s="22">
        <v>-8.03009355053361</v>
      </c>
      <c r="AF71" s="165">
        <v>2.4247664949247</v>
      </c>
      <c r="AG71" s="22">
        <v>81.7579598513703</v>
      </c>
      <c r="AH71" s="165">
        <v>1.09090158218805</v>
      </c>
      <c r="AI71" s="22">
        <v>86.7326312578244</v>
      </c>
      <c r="AJ71" s="165">
        <v>2.16606887154894</v>
      </c>
      <c r="AK71" s="22">
        <v>79.3785300744595</v>
      </c>
      <c r="AL71" s="165">
        <v>2.03059064743953</v>
      </c>
      <c r="AM71" s="22">
        <v>81.4086188770337</v>
      </c>
      <c r="AN71" s="165">
        <v>1.35227024346003</v>
      </c>
      <c r="AO71" s="22">
        <v>-5.32401238079071</v>
      </c>
      <c r="AP71" s="165">
        <v>2.43640832754707</v>
      </c>
      <c r="AQ71" s="22">
        <v>78.2128937676246</v>
      </c>
      <c r="AR71" s="165">
        <v>1.18143481453487</v>
      </c>
      <c r="AS71" s="22">
        <v>82.3874103704107</v>
      </c>
      <c r="AT71" s="165">
        <v>2.17707801063201</v>
      </c>
      <c r="AU71" s="22">
        <v>76.1591799927556</v>
      </c>
      <c r="AV71" s="165">
        <v>2.13288825320811</v>
      </c>
      <c r="AW71" s="22">
        <v>77.7214458257019</v>
      </c>
      <c r="AX71" s="165">
        <v>1.49890614902617</v>
      </c>
      <c r="AY71" s="22">
        <v>-4.66596454470879</v>
      </c>
      <c r="AZ71" s="165">
        <v>2.54882016246753</v>
      </c>
      <c r="BA71" s="22">
        <v>11.1285890024568</v>
      </c>
      <c r="BB71" s="165">
        <v>1.83652667367048</v>
      </c>
      <c r="BC71" s="22">
        <v>3.29601454346472</v>
      </c>
      <c r="BD71" s="165">
        <v>1.35456476477759</v>
      </c>
      <c r="BE71" s="22">
        <v>1.4283389652792</v>
      </c>
      <c r="BF71" s="165">
        <v>1.4876105828618</v>
      </c>
      <c r="BG71" s="22">
        <v>1.58996309404831</v>
      </c>
      <c r="BH71" s="165">
        <v>1.49820413334056</v>
      </c>
      <c r="BI71" s="22">
        <v>0.475768691967389</v>
      </c>
      <c r="BJ71" s="165">
        <v>1.52650396120707</v>
      </c>
      <c r="BK71" s="103"/>
      <c r="BL71" s="103"/>
      <c r="BM71" s="103"/>
      <c r="BN71" s="103"/>
      <c r="BO71" s="103"/>
      <c r="BP71" s="103"/>
      <c r="BQ71" s="103"/>
      <c r="BR71" s="103"/>
      <c r="BS71" s="103"/>
      <c r="BT71" s="192"/>
    </row>
    <row customHeight="1" ht="13" r="72">
      <c r="A72" s="181" t="s">
        <v>311</v>
      </c>
      <c r="B72" s="160" t="n">
        <v>1</v>
      </c>
      <c r="C72" s="22">
        <v>84.8211291352892</v>
      </c>
      <c r="D72" s="165">
        <v>0.890763266006016</v>
      </c>
      <c r="E72" s="22">
        <v>86.7782135917965</v>
      </c>
      <c r="F72" s="165">
        <v>1.5034827259387</v>
      </c>
      <c r="G72" s="22">
        <v>82.7431760529794</v>
      </c>
      <c r="H72" s="165">
        <v>1.71260764936056</v>
      </c>
      <c r="I72" s="22">
        <v>84.8619447306946</v>
      </c>
      <c r="J72" s="165">
        <v>1.01801182170759</v>
      </c>
      <c r="K72" s="22">
        <v>-1.91626886110194</v>
      </c>
      <c r="L72" s="165">
        <v>1.64249898189923</v>
      </c>
      <c r="M72" s="22">
        <v>83.7259164416906</v>
      </c>
      <c r="N72" s="165">
        <v>0.883095572940772</v>
      </c>
      <c r="O72" s="22">
        <v>82.5489025158892</v>
      </c>
      <c r="P72" s="165">
        <v>1.77546543410261</v>
      </c>
      <c r="Q72" s="22">
        <v>77.4874025372457</v>
      </c>
      <c r="R72" s="165">
        <v>2.00463275760595</v>
      </c>
      <c r="S72" s="22">
        <v>85.7439288844953</v>
      </c>
      <c r="T72" s="165">
        <v>1.02570562440214</v>
      </c>
      <c r="U72" s="22">
        <v>3.19502636860611</v>
      </c>
      <c r="V72" s="165">
        <v>1.98939831529369</v>
      </c>
      <c r="W72" s="22">
        <v>81.5963647604086</v>
      </c>
      <c r="X72" s="165">
        <v>0.860229144408759</v>
      </c>
      <c r="Y72" s="22">
        <v>83.7396338635837</v>
      </c>
      <c r="Z72" s="165">
        <v>1.4967115651026</v>
      </c>
      <c r="AA72" s="22">
        <v>79.3789167696004</v>
      </c>
      <c r="AB72" s="165">
        <v>1.83611005782763</v>
      </c>
      <c r="AC72" s="22">
        <v>81.673543845268</v>
      </c>
      <c r="AD72" s="165">
        <v>1.01178223817162</v>
      </c>
      <c r="AE72" s="22">
        <v>-2.06609001831569</v>
      </c>
      <c r="AF72" s="165">
        <v>1.59466761699978</v>
      </c>
      <c r="AG72" s="22">
        <v>84.7960320799209</v>
      </c>
      <c r="AH72" s="165">
        <v>0.778698425483774</v>
      </c>
      <c r="AI72" s="22">
        <v>84.8761572360634</v>
      </c>
      <c r="AJ72" s="165">
        <v>1.43844433375719</v>
      </c>
      <c r="AK72" s="22">
        <v>85.7632453236165</v>
      </c>
      <c r="AL72" s="165">
        <v>1.51022576022617</v>
      </c>
      <c r="AM72" s="22">
        <v>84.612853544302</v>
      </c>
      <c r="AN72" s="165">
        <v>0.940143142710703</v>
      </c>
      <c r="AO72" s="22">
        <v>-0.263303691761422</v>
      </c>
      <c r="AP72" s="165">
        <v>1.69264355060856</v>
      </c>
      <c r="AQ72" s="22">
        <v>87.4117736334205</v>
      </c>
      <c r="AR72" s="165">
        <v>0.652764117800911</v>
      </c>
      <c r="AS72" s="22">
        <v>88.4212039287207</v>
      </c>
      <c r="AT72" s="165">
        <v>1.1813366209912</v>
      </c>
      <c r="AU72" s="22">
        <v>85.1793865093222</v>
      </c>
      <c r="AV72" s="165">
        <v>1.55186760192813</v>
      </c>
      <c r="AW72" s="22">
        <v>87.6562675422578</v>
      </c>
      <c r="AX72" s="165">
        <v>0.724978159702064</v>
      </c>
      <c r="AY72" s="22">
        <v>-0.764936386462864</v>
      </c>
      <c r="AZ72" s="165">
        <v>1.35518961731629</v>
      </c>
      <c r="BA72" s="22">
        <v>13.5896819622716</v>
      </c>
      <c r="BB72" s="165">
        <v>1.35250708796393</v>
      </c>
      <c r="BC72" s="22">
        <v>3.17264867663106</v>
      </c>
      <c r="BD72" s="165">
        <v>1.2887411168175</v>
      </c>
      <c r="BE72" s="22">
        <v>0.0237253700970825</v>
      </c>
      <c r="BF72" s="165">
        <v>1.20518810885887</v>
      </c>
      <c r="BG72" s="22">
        <v>-2.02910866415912</v>
      </c>
      <c r="BH72" s="165">
        <v>1.02405301909289</v>
      </c>
      <c r="BI72" s="22">
        <v>1.39113507969091</v>
      </c>
      <c r="BJ72" s="165">
        <v>0.890934754577063</v>
      </c>
      <c r="BK72" s="103"/>
      <c r="BL72" s="103"/>
      <c r="BM72" s="103"/>
      <c r="BN72" s="103"/>
      <c r="BO72" s="103"/>
      <c r="BP72" s="103"/>
      <c r="BQ72" s="103"/>
      <c r="BR72" s="103"/>
      <c r="BS72" s="103"/>
      <c r="BT72" s="192"/>
    </row>
    <row customHeight="1" ht="13" r="73">
      <c r="A73" s="183" t="s">
        <v>313</v>
      </c>
      <c r="B73" s="160" t="n">
        <v>1</v>
      </c>
      <c r="C73" s="22">
        <v>80.3229906096606</v>
      </c>
      <c r="D73" s="165">
        <v>1.35074358543597</v>
      </c>
      <c r="E73" s="22">
        <v>84.1431371723865</v>
      </c>
      <c r="F73" s="165">
        <v>2.60703003026977</v>
      </c>
      <c r="G73" s="22">
        <v>76.325871493106</v>
      </c>
      <c r="H73" s="165">
        <v>3.14461923351525</v>
      </c>
      <c r="I73" s="22">
        <v>80.3196197387267</v>
      </c>
      <c r="J73" s="165">
        <v>1.40086216914079</v>
      </c>
      <c r="K73" s="22">
        <v>-3.82351743365979</v>
      </c>
      <c r="L73" s="165">
        <v>2.83177134290391</v>
      </c>
      <c r="M73" s="22">
        <v>83.9157979979058</v>
      </c>
      <c r="N73" s="165">
        <v>1.07700673294307</v>
      </c>
      <c r="O73" s="22">
        <v>82.4618081731802</v>
      </c>
      <c r="P73" s="165">
        <v>2.73792838837356</v>
      </c>
      <c r="Q73" s="22">
        <v>79.5966908130688</v>
      </c>
      <c r="R73" s="165">
        <v>3.13503639425229</v>
      </c>
      <c r="S73" s="22">
        <v>85.1318919100476</v>
      </c>
      <c r="T73" s="165">
        <v>1.10143038685639</v>
      </c>
      <c r="U73" s="22">
        <v>2.67008373686741</v>
      </c>
      <c r="V73" s="165">
        <v>2.78779119104393</v>
      </c>
      <c r="W73" s="22">
        <v>81.1008489075432</v>
      </c>
      <c r="X73" s="165">
        <v>1.25149706877253</v>
      </c>
      <c r="Y73" s="22">
        <v>82.5651324798383</v>
      </c>
      <c r="Z73" s="165">
        <v>2.23915928496586</v>
      </c>
      <c r="AA73" s="22">
        <v>83.4910136791977</v>
      </c>
      <c r="AB73" s="165">
        <v>2.74822923726608</v>
      </c>
      <c r="AC73" s="22">
        <v>80.2965478311537</v>
      </c>
      <c r="AD73" s="165">
        <v>1.3226999165972</v>
      </c>
      <c r="AE73" s="22">
        <v>-2.26858464868455</v>
      </c>
      <c r="AF73" s="165">
        <v>2.17586584731152</v>
      </c>
      <c r="AG73" s="22">
        <v>80.1769441820323</v>
      </c>
      <c r="AH73" s="165">
        <v>1.18858259399131</v>
      </c>
      <c r="AI73" s="22">
        <v>80.3523456479964</v>
      </c>
      <c r="AJ73" s="165">
        <v>3.08439524656704</v>
      </c>
      <c r="AK73" s="22">
        <v>82.2135959464835</v>
      </c>
      <c r="AL73" s="165">
        <v>2.55756938058249</v>
      </c>
      <c r="AM73" s="22">
        <v>79.6682982524629</v>
      </c>
      <c r="AN73" s="165">
        <v>1.24964758698329</v>
      </c>
      <c r="AO73" s="22">
        <v>-0.68404739553354</v>
      </c>
      <c r="AP73" s="165">
        <v>3.13556606305641</v>
      </c>
      <c r="AQ73" s="22">
        <v>87.1789652244015</v>
      </c>
      <c r="AR73" s="165">
        <v>0.876909253126264</v>
      </c>
      <c r="AS73" s="22">
        <v>86.1706954816345</v>
      </c>
      <c r="AT73" s="165">
        <v>2.09635896181683</v>
      </c>
      <c r="AU73" s="22">
        <v>88.0874595580561</v>
      </c>
      <c r="AV73" s="165">
        <v>2.16471033240664</v>
      </c>
      <c r="AW73" s="22">
        <v>87.149027001401</v>
      </c>
      <c r="AX73" s="165">
        <v>0.944584573767443</v>
      </c>
      <c r="AY73" s="22">
        <v>0.978331519766471</v>
      </c>
      <c r="AZ73" s="165">
        <v>2.20173175402282</v>
      </c>
      <c r="BA73" s="22">
        <v>17.6287715715994</v>
      </c>
      <c r="BB73" s="165">
        <v>1.93573760429083</v>
      </c>
      <c r="BC73" s="22">
        <v>6.89411944871671</v>
      </c>
      <c r="BD73" s="165">
        <v>1.5715025317251</v>
      </c>
      <c r="BE73" s="22">
        <v>0.213033500810582</v>
      </c>
      <c r="BF73" s="165">
        <v>1.56561217982163</v>
      </c>
      <c r="BG73" s="22">
        <v>-4.17681481448642</v>
      </c>
      <c r="BH73" s="165">
        <v>1.50412200147398</v>
      </c>
      <c r="BI73" s="22">
        <v>3.02285387157931</v>
      </c>
      <c r="BJ73" s="165">
        <v>1.25207271036957</v>
      </c>
      <c r="BK73" s="103"/>
      <c r="BL73" s="103"/>
      <c r="BM73" s="103"/>
      <c r="BN73" s="103"/>
      <c r="BO73" s="103"/>
      <c r="BP73" s="103"/>
      <c r="BQ73" s="103"/>
      <c r="BR73" s="103"/>
      <c r="BS73" s="103"/>
      <c r="BT73" s="192"/>
    </row>
    <row customHeight="1" ht="13" r="74">
      <c r="A74" s="181" t="s">
        <v>314</v>
      </c>
      <c r="B74" s="160" t="n">
        <v>1</v>
      </c>
      <c r="C74" s="22">
        <v>76.9968735355619</v>
      </c>
      <c r="D74" s="165">
        <v>1.24642024023837</v>
      </c>
      <c r="E74" s="22">
        <v>79.0737987434227</v>
      </c>
      <c r="F74" s="165">
        <v>2.51099579163904</v>
      </c>
      <c r="G74" s="22">
        <v>77.2714177449567</v>
      </c>
      <c r="H74" s="165">
        <v>2.40818096060396</v>
      </c>
      <c r="I74" s="22">
        <v>76.3197686602789</v>
      </c>
      <c r="J74" s="165">
        <v>1.49183638047047</v>
      </c>
      <c r="K74" s="22">
        <v>-2.75403008314376</v>
      </c>
      <c r="L74" s="165">
        <v>2.84312700522601</v>
      </c>
      <c r="M74" s="22">
        <v>80.981034726413</v>
      </c>
      <c r="N74" s="165">
        <v>1.31769805452901</v>
      </c>
      <c r="O74" s="22">
        <v>80.679055993356</v>
      </c>
      <c r="P74" s="165">
        <v>2.58020317287334</v>
      </c>
      <c r="Q74" s="22">
        <v>81.244710931073</v>
      </c>
      <c r="R74" s="165">
        <v>2.36835186735312</v>
      </c>
      <c r="S74" s="22">
        <v>80.9982646560428</v>
      </c>
      <c r="T74" s="165">
        <v>1.58954501152911</v>
      </c>
      <c r="U74" s="22">
        <v>0.319208662686748</v>
      </c>
      <c r="V74" s="165">
        <v>2.84562132696258</v>
      </c>
      <c r="W74" s="22">
        <v>78.2789660955659</v>
      </c>
      <c r="X74" s="165">
        <v>1.19919358618976</v>
      </c>
      <c r="Y74" s="22">
        <v>77.4253386295565</v>
      </c>
      <c r="Z74" s="165">
        <v>2.63081378293418</v>
      </c>
      <c r="AA74" s="22">
        <v>78.5177080918209</v>
      </c>
      <c r="AB74" s="165">
        <v>2.34154473597233</v>
      </c>
      <c r="AC74" s="22">
        <v>78.5176359179453</v>
      </c>
      <c r="AD74" s="165">
        <v>1.3985440758365</v>
      </c>
      <c r="AE74" s="22">
        <v>1.09229728838876</v>
      </c>
      <c r="AF74" s="165">
        <v>2.75276624779437</v>
      </c>
      <c r="AG74" s="22">
        <v>84.9713540053726</v>
      </c>
      <c r="AH74" s="165">
        <v>1.04410181871801</v>
      </c>
      <c r="AI74" s="22">
        <v>83.4241745586728</v>
      </c>
      <c r="AJ74" s="165">
        <v>2.33665837945155</v>
      </c>
      <c r="AK74" s="22">
        <v>83.7243600259985</v>
      </c>
      <c r="AL74" s="165">
        <v>2.10190621226923</v>
      </c>
      <c r="AM74" s="22">
        <v>86.1018487212838</v>
      </c>
      <c r="AN74" s="165">
        <v>1.06504368116669</v>
      </c>
      <c r="AO74" s="22">
        <v>2.67767416261096</v>
      </c>
      <c r="AP74" s="165">
        <v>2.35804997951374</v>
      </c>
      <c r="AQ74" s="22">
        <v>88.8215616094089</v>
      </c>
      <c r="AR74" s="165">
        <v>0.969826242294423</v>
      </c>
      <c r="AS74" s="22">
        <v>86.7884473336257</v>
      </c>
      <c r="AT74" s="165">
        <v>2.14359527329905</v>
      </c>
      <c r="AU74" s="22">
        <v>87.153112280612</v>
      </c>
      <c r="AV74" s="165">
        <v>1.76798004892706</v>
      </c>
      <c r="AW74" s="22">
        <v>89.8723417025273</v>
      </c>
      <c r="AX74" s="165">
        <v>1.00677364534168</v>
      </c>
      <c r="AY74" s="22">
        <v>3.08389436890153</v>
      </c>
      <c r="AZ74" s="165">
        <v>2.20420565145817</v>
      </c>
      <c r="BA74" s="22">
        <v>0.29475006202378</v>
      </c>
      <c r="BB74" s="165">
        <v>1.61620346753835</v>
      </c>
      <c r="BC74" s="22">
        <v>0.434084928174443</v>
      </c>
      <c r="BD74" s="165">
        <v>1.69993539442185</v>
      </c>
      <c r="BE74" s="22">
        <v>-2.59651151401663</v>
      </c>
      <c r="BF74" s="165">
        <v>1.59903732682522</v>
      </c>
      <c r="BG74" s="22">
        <v>-1.98109795328045</v>
      </c>
      <c r="BH74" s="165">
        <v>1.34314856536304</v>
      </c>
      <c r="BI74" s="22">
        <v>0.738285236104744</v>
      </c>
      <c r="BJ74" s="165">
        <v>1.26510721325793</v>
      </c>
      <c r="BK74" s="103"/>
      <c r="BL74" s="103"/>
      <c r="BM74" s="103"/>
      <c r="BN74" s="103"/>
      <c r="BO74" s="103"/>
      <c r="BP74" s="103"/>
      <c r="BQ74" s="103"/>
      <c r="BR74" s="103"/>
      <c r="BS74" s="103"/>
      <c r="BT74" s="192"/>
    </row>
    <row customHeight="1" ht="13" r="75">
      <c r="A75" s="181" t="s">
        <v>325</v>
      </c>
      <c r="B75" s="160" t="n">
        <v>1</v>
      </c>
      <c r="C75" s="22">
        <v>87.2724837071846</v>
      </c>
      <c r="D75" s="165">
        <v>1.3282104472304</v>
      </c>
      <c r="E75" s="22">
        <v>91.3298898537794</v>
      </c>
      <c r="F75" s="165">
        <v>2.25764531122759</v>
      </c>
      <c r="G75" s="22">
        <v>86.4629646842848</v>
      </c>
      <c r="H75" s="165">
        <v>2.64271749607429</v>
      </c>
      <c r="I75" s="22">
        <v>86.6488307109843</v>
      </c>
      <c r="J75" s="165">
        <v>1.53838488214794</v>
      </c>
      <c r="K75" s="22">
        <v>-4.68105914279505</v>
      </c>
      <c r="L75" s="165">
        <v>2.5274638040967</v>
      </c>
      <c r="M75" s="22">
        <v>80.5186131530691</v>
      </c>
      <c r="N75" s="165">
        <v>1.43585832448489</v>
      </c>
      <c r="O75" s="22">
        <v>82.0779287933512</v>
      </c>
      <c r="P75" s="165">
        <v>3.29708057967539</v>
      </c>
      <c r="Q75" s="22">
        <v>80.9929425160217</v>
      </c>
      <c r="R75" s="165">
        <v>2.75822903842549</v>
      </c>
      <c r="S75" s="22">
        <v>79.9208342312433</v>
      </c>
      <c r="T75" s="165">
        <v>1.70165546484209</v>
      </c>
      <c r="U75" s="22">
        <v>-2.1570945621079</v>
      </c>
      <c r="V75" s="165">
        <v>3.56248505343045</v>
      </c>
      <c r="W75" s="22">
        <v>72.499665869595</v>
      </c>
      <c r="X75" s="165">
        <v>1.36106233800739</v>
      </c>
      <c r="Y75" s="22">
        <v>80.413402049527</v>
      </c>
      <c r="Z75" s="165">
        <v>3.12926396291881</v>
      </c>
      <c r="AA75" s="22">
        <v>74.0669391365511</v>
      </c>
      <c r="AB75" s="165">
        <v>3.34809589158242</v>
      </c>
      <c r="AC75" s="22">
        <v>70.6647511724402</v>
      </c>
      <c r="AD75" s="165">
        <v>1.39170898611459</v>
      </c>
      <c r="AE75" s="22">
        <v>-9.74865087708686</v>
      </c>
      <c r="AF75" s="165">
        <v>3.02432411369753</v>
      </c>
      <c r="AG75" s="22">
        <v>83.9736629616575</v>
      </c>
      <c r="AH75" s="165">
        <v>1.18514145244891</v>
      </c>
      <c r="AI75" s="22">
        <v>83.8704943205976</v>
      </c>
      <c r="AJ75" s="165">
        <v>2.52591762180671</v>
      </c>
      <c r="AK75" s="22">
        <v>81.6024870038982</v>
      </c>
      <c r="AL75" s="165">
        <v>3.00621037647627</v>
      </c>
      <c r="AM75" s="22">
        <v>84.5506486599904</v>
      </c>
      <c r="AN75" s="165">
        <v>1.35182201883947</v>
      </c>
      <c r="AO75" s="22">
        <v>0.680154339392757</v>
      </c>
      <c r="AP75" s="165">
        <v>2.74181020789544</v>
      </c>
      <c r="AQ75" s="22">
        <v>72.6320862204292</v>
      </c>
      <c r="AR75" s="165">
        <v>1.16866682417416</v>
      </c>
      <c r="AS75" s="22">
        <v>81.2348235575293</v>
      </c>
      <c r="AT75" s="165">
        <v>2.57949631740035</v>
      </c>
      <c r="AU75" s="22">
        <v>72.7696499715335</v>
      </c>
      <c r="AV75" s="165">
        <v>3.01505021836721</v>
      </c>
      <c r="AW75" s="22">
        <v>70.964827251364</v>
      </c>
      <c r="AX75" s="165">
        <v>1.51725909399581</v>
      </c>
      <c r="AY75" s="22">
        <v>-10.2699963061653</v>
      </c>
      <c r="AZ75" s="165">
        <v>3.00065221218276</v>
      </c>
      <c r="BA75" s="22">
        <v>12.3550868359158</v>
      </c>
      <c r="BB75" s="165">
        <v>2.05177786525337</v>
      </c>
      <c r="BC75" s="22">
        <v>5.06565362126057</v>
      </c>
      <c r="BD75" s="165">
        <v>1.96291561077031</v>
      </c>
      <c r="BE75" s="22">
        <v>3.55161943912272</v>
      </c>
      <c r="BF75" s="165">
        <v>1.77819414078147</v>
      </c>
      <c r="BG75" s="22">
        <v>3.81741558642958</v>
      </c>
      <c r="BH75" s="165">
        <v>1.73476096275917</v>
      </c>
      <c r="BI75" s="22">
        <v>3.86748524436261</v>
      </c>
      <c r="BJ75" s="165">
        <v>1.68532089880772</v>
      </c>
      <c r="BK75" s="103"/>
      <c r="BL75" s="103"/>
      <c r="BM75" s="103"/>
      <c r="BN75" s="103"/>
      <c r="BO75" s="103"/>
      <c r="BP75" s="103"/>
      <c r="BQ75" s="103"/>
      <c r="BR75" s="103"/>
      <c r="BS75" s="103"/>
      <c r="BT75" s="192"/>
    </row>
    <row customHeight="1" ht="13" r="76">
      <c r="A76" s="181" t="s">
        <v>330</v>
      </c>
      <c r="B76" s="160" t="n">
        <v>1</v>
      </c>
      <c r="C76" s="22">
        <v>84.2577014336075</v>
      </c>
      <c r="D76" s="165">
        <v>0.961327961947872</v>
      </c>
      <c r="E76" s="22">
        <v>83.4817837331429</v>
      </c>
      <c r="F76" s="165">
        <v>1.55885324108573</v>
      </c>
      <c r="G76" s="22">
        <v>80.0440043817489</v>
      </c>
      <c r="H76" s="165">
        <v>1.78015378998226</v>
      </c>
      <c r="I76" s="22">
        <v>85.6963007090293</v>
      </c>
      <c r="J76" s="165">
        <v>1.11914402364841</v>
      </c>
      <c r="K76" s="22">
        <v>2.21451697588638</v>
      </c>
      <c r="L76" s="165">
        <v>1.82610158467453</v>
      </c>
      <c r="M76" s="22">
        <v>71.1266299149487</v>
      </c>
      <c r="N76" s="165">
        <v>1.28712367484266</v>
      </c>
      <c r="O76" s="22">
        <v>72.028699965013</v>
      </c>
      <c r="P76" s="165">
        <v>2.15662576791108</v>
      </c>
      <c r="Q76" s="22">
        <v>66.5371263095307</v>
      </c>
      <c r="R76" s="165">
        <v>2.39184817037687</v>
      </c>
      <c r="S76" s="22">
        <v>72.0863429573385</v>
      </c>
      <c r="T76" s="165">
        <v>1.36230330148577</v>
      </c>
      <c r="U76" s="22">
        <v>0.0576429923254693</v>
      </c>
      <c r="V76" s="165">
        <v>2.16882081905</v>
      </c>
      <c r="W76" s="22">
        <v>68.8785681855581</v>
      </c>
      <c r="X76" s="165">
        <v>1.10787379043299</v>
      </c>
      <c r="Y76" s="22">
        <v>73.9724813175049</v>
      </c>
      <c r="Z76" s="165">
        <v>1.86124312336742</v>
      </c>
      <c r="AA76" s="22">
        <v>62.2633998099627</v>
      </c>
      <c r="AB76" s="165">
        <v>2.18081428289987</v>
      </c>
      <c r="AC76" s="22">
        <v>68.9384235259386</v>
      </c>
      <c r="AD76" s="165">
        <v>1.34224534526347</v>
      </c>
      <c r="AE76" s="22">
        <v>-5.03405779156624</v>
      </c>
      <c r="AF76" s="165">
        <v>2.1228413611442</v>
      </c>
      <c r="AG76" s="22">
        <v>82.8382904665015</v>
      </c>
      <c r="AH76" s="165">
        <v>0.876003351252718</v>
      </c>
      <c r="AI76" s="22">
        <v>83.7720000061991</v>
      </c>
      <c r="AJ76" s="165">
        <v>1.57053575029687</v>
      </c>
      <c r="AK76" s="22">
        <v>78.3409380007339</v>
      </c>
      <c r="AL76" s="165">
        <v>1.80484730974027</v>
      </c>
      <c r="AM76" s="22">
        <v>83.8366436803027</v>
      </c>
      <c r="AN76" s="165">
        <v>1.04434952807469</v>
      </c>
      <c r="AO76" s="22">
        <v>0.0646436741035359</v>
      </c>
      <c r="AP76" s="165">
        <v>1.84553916999136</v>
      </c>
      <c r="AQ76" s="22">
        <v>81.4932207866057</v>
      </c>
      <c r="AR76" s="165">
        <v>0.887019697101283</v>
      </c>
      <c r="AS76" s="22">
        <v>83.772566073285</v>
      </c>
      <c r="AT76" s="165">
        <v>1.60477982358909</v>
      </c>
      <c r="AU76" s="22">
        <v>79.1899358921596</v>
      </c>
      <c r="AV76" s="165">
        <v>1.7567553333974</v>
      </c>
      <c r="AW76" s="22">
        <v>81.3104230745213</v>
      </c>
      <c r="AX76" s="165">
        <v>1.1878573498351</v>
      </c>
      <c r="AY76" s="22">
        <v>-2.46214299876371</v>
      </c>
      <c r="AZ76" s="165">
        <v>1.91422958645739</v>
      </c>
      <c r="BA76" s="22">
        <v>10.2152299355556</v>
      </c>
      <c r="BB76" s="165">
        <v>1.5471233543419</v>
      </c>
      <c r="BC76" s="22">
        <v>6.53901217759322</v>
      </c>
      <c r="BD76" s="165">
        <v>1.80782935545417</v>
      </c>
      <c r="BE76" s="22">
        <v>10.0337417667797</v>
      </c>
      <c r="BF76" s="165">
        <v>1.64966975754484</v>
      </c>
      <c r="BG76" s="22">
        <v>10.1863997001066</v>
      </c>
      <c r="BH76" s="165">
        <v>1.37370127884917</v>
      </c>
      <c r="BI76" s="22">
        <v>2.72316653936515</v>
      </c>
      <c r="BJ76" s="165">
        <v>1.24455449760034</v>
      </c>
      <c r="BK76" s="103"/>
      <c r="BL76" s="103"/>
      <c r="BM76" s="103"/>
      <c r="BN76" s="103"/>
      <c r="BO76" s="103"/>
      <c r="BP76" s="103"/>
      <c r="BQ76" s="103"/>
      <c r="BR76" s="103"/>
      <c r="BS76" s="103"/>
      <c r="BT76" s="192"/>
    </row>
    <row customHeight="1" ht="13" r="77">
      <c r="A77" s="181" t="s">
        <v>332</v>
      </c>
      <c r="B77" s="160" t="n">
        <v>1</v>
      </c>
      <c r="C77" s="22">
        <v>83.9794183007239</v>
      </c>
      <c r="D77" s="165">
        <v>1.09407495142532</v>
      </c>
      <c r="E77" s="22">
        <v>79.1070669264854</v>
      </c>
      <c r="F77" s="165">
        <v>2.5435612513236</v>
      </c>
      <c r="G77" s="22">
        <v>76.5483495170758</v>
      </c>
      <c r="H77" s="165">
        <v>2.49401100389629</v>
      </c>
      <c r="I77" s="22">
        <v>86.5365356154571</v>
      </c>
      <c r="J77" s="165">
        <v>1.06535814188189</v>
      </c>
      <c r="K77" s="22">
        <v>7.42946868897177</v>
      </c>
      <c r="L77" s="165">
        <v>2.64183315246409</v>
      </c>
      <c r="M77" s="22">
        <v>81.0262063817621</v>
      </c>
      <c r="N77" s="165">
        <v>1.0469272689314</v>
      </c>
      <c r="O77" s="22">
        <v>75.0031488090509</v>
      </c>
      <c r="P77" s="165">
        <v>2.20243739396813</v>
      </c>
      <c r="Q77" s="22">
        <v>70.3738962134912</v>
      </c>
      <c r="R77" s="165">
        <v>2.67509330363037</v>
      </c>
      <c r="S77" s="22">
        <v>84.5951878185142</v>
      </c>
      <c r="T77" s="165">
        <v>1.10328002010673</v>
      </c>
      <c r="U77" s="22">
        <v>9.59203900946331</v>
      </c>
      <c r="V77" s="165">
        <v>2.45500213772133</v>
      </c>
      <c r="W77" s="22">
        <v>90.0310858740042</v>
      </c>
      <c r="X77" s="165">
        <v>0.696013735254681</v>
      </c>
      <c r="Y77" s="22">
        <v>86.6383245627668</v>
      </c>
      <c r="Z77" s="165">
        <v>2.12912632161763</v>
      </c>
      <c r="AA77" s="22">
        <v>86.4087407189225</v>
      </c>
      <c r="AB77" s="165">
        <v>1.84831812887765</v>
      </c>
      <c r="AC77" s="22">
        <v>91.4519826484978</v>
      </c>
      <c r="AD77" s="165">
        <v>0.800863399388182</v>
      </c>
      <c r="AE77" s="22">
        <v>4.81365808573102</v>
      </c>
      <c r="AF77" s="165">
        <v>2.2821430338333</v>
      </c>
      <c r="AG77" s="22">
        <v>87.8980793755398</v>
      </c>
      <c r="AH77" s="165">
        <v>0.73696801321798</v>
      </c>
      <c r="AI77" s="22">
        <v>85.5146919887472</v>
      </c>
      <c r="AJ77" s="165">
        <v>2.02354077201887</v>
      </c>
      <c r="AK77" s="22">
        <v>81.5539524206707</v>
      </c>
      <c r="AL77" s="165">
        <v>2.01458442394779</v>
      </c>
      <c r="AM77" s="22">
        <v>89.7565658787741</v>
      </c>
      <c r="AN77" s="165">
        <v>0.835311613505878</v>
      </c>
      <c r="AO77" s="22">
        <v>4.24187389002692</v>
      </c>
      <c r="AP77" s="165">
        <v>2.17291805381203</v>
      </c>
      <c r="AQ77" s="22">
        <v>90.8556369081616</v>
      </c>
      <c r="AR77" s="165">
        <v>0.639372229339591</v>
      </c>
      <c r="AS77" s="22">
        <v>86.9072279073742</v>
      </c>
      <c r="AT77" s="165">
        <v>1.80145451827289</v>
      </c>
      <c r="AU77" s="22">
        <v>86.1112655938886</v>
      </c>
      <c r="AV77" s="165">
        <v>1.75794853443014</v>
      </c>
      <c r="AW77" s="22">
        <v>92.6596785185341</v>
      </c>
      <c r="AX77" s="165">
        <v>0.750319960958006</v>
      </c>
      <c r="AY77" s="22">
        <v>5.75245061115983</v>
      </c>
      <c r="AZ77" s="165">
        <v>1.94919175901636</v>
      </c>
      <c r="BA77" s="22">
        <v>4.31744630333905</v>
      </c>
      <c r="BB77" s="165">
        <v>1.59973721943529</v>
      </c>
      <c r="BC77" s="22">
        <v>4.42391520952052</v>
      </c>
      <c r="BD77" s="165">
        <v>1.62882495894395</v>
      </c>
      <c r="BE77" s="22">
        <v>3.13218698446903</v>
      </c>
      <c r="BF77" s="165">
        <v>1.14127990258742</v>
      </c>
      <c r="BG77" s="22">
        <v>4.72939335935074</v>
      </c>
      <c r="BH77" s="165">
        <v>1.24584469404022</v>
      </c>
      <c r="BI77" s="22">
        <v>3.56211645004504</v>
      </c>
      <c r="BJ77" s="165">
        <v>1.03117723669088</v>
      </c>
      <c r="BK77" s="103"/>
      <c r="BL77" s="103"/>
      <c r="BM77" s="103"/>
      <c r="BN77" s="103"/>
      <c r="BO77" s="103"/>
      <c r="BP77" s="103"/>
      <c r="BQ77" s="103"/>
      <c r="BR77" s="103"/>
      <c r="BS77" s="103"/>
      <c r="BT77" s="192"/>
    </row>
    <row customHeight="1" ht="13" r="78">
      <c r="A78" s="181" t="s">
        <v>338</v>
      </c>
      <c r="B78" s="160" t="n">
        <v>1</v>
      </c>
      <c r="C78" s="22">
        <v>81.5304019876636</v>
      </c>
      <c r="D78" s="165">
        <v>0.954372303691347</v>
      </c>
      <c r="E78" s="22">
        <v>78.3672411198181</v>
      </c>
      <c r="F78" s="165">
        <v>1.99515155706904</v>
      </c>
      <c r="G78" s="22">
        <v>84.9404327027792</v>
      </c>
      <c r="H78" s="165">
        <v>1.52292188593798</v>
      </c>
      <c r="I78" s="22">
        <v>81.373076474339</v>
      </c>
      <c r="J78" s="165">
        <v>1.41516397401332</v>
      </c>
      <c r="K78" s="22">
        <v>3.00583535452088</v>
      </c>
      <c r="L78" s="165">
        <v>2.55374241856074</v>
      </c>
      <c r="M78" s="22">
        <v>83.8630246838331</v>
      </c>
      <c r="N78" s="165">
        <v>0.976134081799101</v>
      </c>
      <c r="O78" s="22">
        <v>82.8968826138151</v>
      </c>
      <c r="P78" s="165">
        <v>1.65562143435542</v>
      </c>
      <c r="Q78" s="22">
        <v>85.336121329429</v>
      </c>
      <c r="R78" s="165">
        <v>1.57962154749832</v>
      </c>
      <c r="S78" s="22">
        <v>83.6057821867108</v>
      </c>
      <c r="T78" s="165">
        <v>1.31017712284028</v>
      </c>
      <c r="U78" s="22">
        <v>0.708899572895717</v>
      </c>
      <c r="V78" s="165">
        <v>2.04471964273001</v>
      </c>
      <c r="W78" s="22">
        <v>79.8213251660934</v>
      </c>
      <c r="X78" s="165">
        <v>0.987257737607272</v>
      </c>
      <c r="Y78" s="22">
        <v>80.7221708927776</v>
      </c>
      <c r="Z78" s="165">
        <v>1.89804778419153</v>
      </c>
      <c r="AA78" s="22">
        <v>79.3531532457119</v>
      </c>
      <c r="AB78" s="165">
        <v>1.77516820146619</v>
      </c>
      <c r="AC78" s="22">
        <v>79.1761790685176</v>
      </c>
      <c r="AD78" s="165">
        <v>1.27444460817684</v>
      </c>
      <c r="AE78" s="22">
        <v>-1.54599182425994</v>
      </c>
      <c r="AF78" s="165">
        <v>2.27012358216789</v>
      </c>
      <c r="AG78" s="22">
        <v>80.593349487937</v>
      </c>
      <c r="AH78" s="165">
        <v>1.01253663043234</v>
      </c>
      <c r="AI78" s="22">
        <v>78.1234767244609</v>
      </c>
      <c r="AJ78" s="165">
        <v>2.04423389382409</v>
      </c>
      <c r="AK78" s="22">
        <v>79.9244862881929</v>
      </c>
      <c r="AL78" s="165">
        <v>1.90682919287179</v>
      </c>
      <c r="AM78" s="22">
        <v>82.065272273944</v>
      </c>
      <c r="AN78" s="165">
        <v>1.32505342666653</v>
      </c>
      <c r="AO78" s="22">
        <v>3.94179554948303</v>
      </c>
      <c r="AP78" s="165">
        <v>2.55648378982547</v>
      </c>
      <c r="AQ78" s="22">
        <v>66.4400477573564</v>
      </c>
      <c r="AR78" s="165">
        <v>1.14949422276859</v>
      </c>
      <c r="AS78" s="22">
        <v>64.7793046577871</v>
      </c>
      <c r="AT78" s="165">
        <v>2.37850043194836</v>
      </c>
      <c r="AU78" s="22">
        <v>62.7366943300055</v>
      </c>
      <c r="AV78" s="165">
        <v>1.86395642501491</v>
      </c>
      <c r="AW78" s="22">
        <v>69.3466130465111</v>
      </c>
      <c r="AX78" s="165">
        <v>1.54047296014654</v>
      </c>
      <c r="AY78" s="22">
        <v>4.56730838872396</v>
      </c>
      <c r="AZ78" s="165">
        <v>2.87762306015592</v>
      </c>
      <c r="BA78" s="22">
        <v>1.55390663377216</v>
      </c>
      <c r="BB78" s="165">
        <v>1.47272319438711</v>
      </c>
      <c r="BC78" s="22">
        <v>1.63033340547526</v>
      </c>
      <c r="BD78" s="165">
        <v>1.32220287752021</v>
      </c>
      <c r="BE78" s="22">
        <v>2.14556609279644</v>
      </c>
      <c r="BF78" s="165">
        <v>1.26241817809709</v>
      </c>
      <c r="BG78" s="22">
        <v>3.45714953508235</v>
      </c>
      <c r="BH78" s="165">
        <v>1.46382047105068</v>
      </c>
      <c r="BI78" s="22">
        <v>2.19453417020884</v>
      </c>
      <c r="BJ78" s="165">
        <v>1.58796745075657</v>
      </c>
      <c r="BK78" s="103"/>
      <c r="BL78" s="103"/>
      <c r="BM78" s="103"/>
      <c r="BN78" s="103"/>
      <c r="BO78" s="103"/>
      <c r="BP78" s="103"/>
      <c r="BQ78" s="103"/>
      <c r="BR78" s="103"/>
      <c r="BS78" s="103"/>
      <c r="BT78" s="192"/>
    </row>
    <row customHeight="1" ht="13" r="79">
      <c r="A79" s="181" t="s">
        <v>343</v>
      </c>
      <c r="B79" s="160" t="n">
        <v>1</v>
      </c>
      <c r="C79" s="22">
        <v>88.4782917153418</v>
      </c>
      <c r="D79" s="165">
        <v>0.791904490609759</v>
      </c>
      <c r="E79" s="22">
        <v>86.2808349523015</v>
      </c>
      <c r="F79" s="165">
        <v>1.86582678491508</v>
      </c>
      <c r="G79" s="22">
        <v>87.4309291236973</v>
      </c>
      <c r="H79" s="165">
        <v>1.87179494149608</v>
      </c>
      <c r="I79" s="22">
        <v>89.3703824902515</v>
      </c>
      <c r="J79" s="165">
        <v>1.00518272258975</v>
      </c>
      <c r="K79" s="22">
        <v>3.08954753795003</v>
      </c>
      <c r="L79" s="165">
        <v>2.16631495615187</v>
      </c>
      <c r="M79" s="22">
        <v>95.6798343246428</v>
      </c>
      <c r="N79" s="165">
        <v>0.4145935534225</v>
      </c>
      <c r="O79" s="22">
        <v>95.9477342989424</v>
      </c>
      <c r="P79" s="165">
        <v>1.07396422409898</v>
      </c>
      <c r="Q79" s="22">
        <v>95.0685797477008</v>
      </c>
      <c r="R79" s="165">
        <v>1.20095837415699</v>
      </c>
      <c r="S79" s="22">
        <v>95.767098254673</v>
      </c>
      <c r="T79" s="165">
        <v>0.493675916249443</v>
      </c>
      <c r="U79" s="22">
        <v>-0.18063604426942</v>
      </c>
      <c r="V79" s="165">
        <v>1.23972455183926</v>
      </c>
      <c r="W79" s="22">
        <v>95.8497427860243</v>
      </c>
      <c r="X79" s="165">
        <v>0.394562048370681</v>
      </c>
      <c r="Y79" s="22">
        <v>96.9125875368582</v>
      </c>
      <c r="Z79" s="165">
        <v>0.841276869060681</v>
      </c>
      <c r="AA79" s="22">
        <v>95.8420778249947</v>
      </c>
      <c r="AB79" s="165">
        <v>1.02223715747503</v>
      </c>
      <c r="AC79" s="22">
        <v>95.8278784726378</v>
      </c>
      <c r="AD79" s="165">
        <v>0.490689940528884</v>
      </c>
      <c r="AE79" s="22">
        <v>-1.08470906422039</v>
      </c>
      <c r="AF79" s="165">
        <v>0.897876772541902</v>
      </c>
      <c r="AG79" s="22">
        <v>96.512792254862</v>
      </c>
      <c r="AH79" s="165">
        <v>0.348302586151878</v>
      </c>
      <c r="AI79" s="22">
        <v>96.8396964400407</v>
      </c>
      <c r="AJ79" s="165">
        <v>0.764778281912346</v>
      </c>
      <c r="AK79" s="22">
        <v>96.2821573222984</v>
      </c>
      <c r="AL79" s="165">
        <v>0.991002204677742</v>
      </c>
      <c r="AM79" s="22">
        <v>96.7789704794571</v>
      </c>
      <c r="AN79" s="165">
        <v>0.437456230912433</v>
      </c>
      <c r="AO79" s="22">
        <v>-0.0607259605836532</v>
      </c>
      <c r="AP79" s="165">
        <v>0.941833020733271</v>
      </c>
      <c r="AQ79" s="22">
        <v>97.0787378654137</v>
      </c>
      <c r="AR79" s="165">
        <v>0.316573065983157</v>
      </c>
      <c r="AS79" s="22">
        <v>97.6554517166274</v>
      </c>
      <c r="AT79" s="165">
        <v>0.646332269870998</v>
      </c>
      <c r="AU79" s="22">
        <v>96.7782568494444</v>
      </c>
      <c r="AV79" s="165">
        <v>0.858110231622156</v>
      </c>
      <c r="AW79" s="22">
        <v>97.1049642389274</v>
      </c>
      <c r="AX79" s="165">
        <v>0.42190288446494</v>
      </c>
      <c r="AY79" s="22">
        <v>-0.550487477700017</v>
      </c>
      <c r="AZ79" s="165">
        <v>0.810100351821439</v>
      </c>
      <c r="BA79" s="22">
        <v>3.41762871584983</v>
      </c>
      <c r="BB79" s="165">
        <v>1.20640281068028</v>
      </c>
      <c r="BC79" s="22">
        <v>2.19958772537237</v>
      </c>
      <c r="BD79" s="165">
        <v>0.696060804637688</v>
      </c>
      <c r="BE79" s="22">
        <v>1.26915658126863</v>
      </c>
      <c r="BF79" s="165">
        <v>0.582079813610717</v>
      </c>
      <c r="BG79" s="22">
        <v>1.10666951239699</v>
      </c>
      <c r="BH79" s="165">
        <v>0.576425735764665</v>
      </c>
      <c r="BI79" s="22">
        <v>1.87715598799204</v>
      </c>
      <c r="BJ79" s="165">
        <v>0.498602225083921</v>
      </c>
      <c r="BK79" s="103"/>
      <c r="BL79" s="103"/>
      <c r="BM79" s="103"/>
      <c r="BN79" s="103"/>
      <c r="BO79" s="103"/>
      <c r="BP79" s="103"/>
      <c r="BQ79" s="103"/>
      <c r="BR79" s="103"/>
      <c r="BS79" s="103"/>
      <c r="BT79" s="192"/>
    </row>
    <row customHeight="1" ht="13" r="80">
      <c r="A80" s="181" t="s">
        <v>348</v>
      </c>
      <c r="B80" s="160" t="n">
        <v>1</v>
      </c>
      <c r="C80" s="22">
        <v>87.0099921138946</v>
      </c>
      <c r="D80" s="165">
        <v>0.662642808764887</v>
      </c>
      <c r="E80" s="22">
        <v>89.0388837787937</v>
      </c>
      <c r="F80" s="165">
        <v>1.25600508761738</v>
      </c>
      <c r="G80" s="22">
        <v>86.2450648835406</v>
      </c>
      <c r="H80" s="165">
        <v>1.56770336264448</v>
      </c>
      <c r="I80" s="22">
        <v>86.5782133828762</v>
      </c>
      <c r="J80" s="165">
        <v>0.830483736898863</v>
      </c>
      <c r="K80" s="22">
        <v>-2.46067039591752</v>
      </c>
      <c r="L80" s="165">
        <v>1.50465152969113</v>
      </c>
      <c r="M80" s="22">
        <v>87.5692790787009</v>
      </c>
      <c r="N80" s="165">
        <v>0.669375940864639</v>
      </c>
      <c r="O80" s="22">
        <v>87.9330507413791</v>
      </c>
      <c r="P80" s="165">
        <v>1.2724074173177</v>
      </c>
      <c r="Q80" s="22">
        <v>87.9449591582744</v>
      </c>
      <c r="R80" s="165">
        <v>1.61480358033332</v>
      </c>
      <c r="S80" s="22">
        <v>87.2423485697767</v>
      </c>
      <c r="T80" s="165">
        <v>0.838540990984542</v>
      </c>
      <c r="U80" s="22">
        <v>-0.690702171602368</v>
      </c>
      <c r="V80" s="165">
        <v>1.42600079760734</v>
      </c>
      <c r="W80" s="22">
        <v>80.7270108509342</v>
      </c>
      <c r="X80" s="165">
        <v>0.663701333099479</v>
      </c>
      <c r="Y80" s="22">
        <v>79.9652359105836</v>
      </c>
      <c r="Z80" s="165">
        <v>1.39793103996438</v>
      </c>
      <c r="AA80" s="22">
        <v>80.9476396996266</v>
      </c>
      <c r="AB80" s="165">
        <v>1.91563536137949</v>
      </c>
      <c r="AC80" s="22">
        <v>80.5261660513746</v>
      </c>
      <c r="AD80" s="165">
        <v>0.973562488108185</v>
      </c>
      <c r="AE80" s="22">
        <v>0.560930140790944</v>
      </c>
      <c r="AF80" s="165">
        <v>1.81429015627709</v>
      </c>
      <c r="AG80" s="22">
        <v>85.3802885298402</v>
      </c>
      <c r="AH80" s="165">
        <v>0.718620080202676</v>
      </c>
      <c r="AI80" s="22">
        <v>85.243767618662</v>
      </c>
      <c r="AJ80" s="165">
        <v>1.49723463355377</v>
      </c>
      <c r="AK80" s="22">
        <v>84.5770854582536</v>
      </c>
      <c r="AL80" s="165">
        <v>1.63505065440305</v>
      </c>
      <c r="AM80" s="22">
        <v>85.5852112292849</v>
      </c>
      <c r="AN80" s="165">
        <v>0.901700241322472</v>
      </c>
      <c r="AO80" s="22">
        <v>0.341443610622846</v>
      </c>
      <c r="AP80" s="165">
        <v>1.57176328303569</v>
      </c>
      <c r="AQ80" s="22">
        <v>85.5809194171271</v>
      </c>
      <c r="AR80" s="165">
        <v>0.641001648680085</v>
      </c>
      <c r="AS80" s="22">
        <v>83.5404850111115</v>
      </c>
      <c r="AT80" s="165">
        <v>1.24418509486382</v>
      </c>
      <c r="AU80" s="22">
        <v>86.4606932826985</v>
      </c>
      <c r="AV80" s="165">
        <v>1.83312844104156</v>
      </c>
      <c r="AW80" s="22">
        <v>86.0778189691798</v>
      </c>
      <c r="AX80" s="165">
        <v>0.748144521432678</v>
      </c>
      <c r="AY80" s="22">
        <v>2.53733395806837</v>
      </c>
      <c r="AZ80" s="165">
        <v>1.26459028980855</v>
      </c>
      <c r="BA80" s="22">
        <v>1.1396216876133</v>
      </c>
      <c r="BB80" s="165">
        <v>1.08212949819513</v>
      </c>
      <c r="BC80" s="22">
        <v>1.49784548476181</v>
      </c>
      <c r="BD80" s="165">
        <v>1.03472774612402</v>
      </c>
      <c r="BE80" s="22">
        <v>2.66480529623551</v>
      </c>
      <c r="BF80" s="165">
        <v>1.13662252893069</v>
      </c>
      <c r="BG80" s="22">
        <v>2.29764737138778</v>
      </c>
      <c r="BH80" s="165">
        <v>1.03333152476066</v>
      </c>
      <c r="BI80" s="22">
        <v>1.06594859590503</v>
      </c>
      <c r="BJ80" s="165">
        <v>0.949614312913887</v>
      </c>
      <c r="BK80" s="103"/>
      <c r="BL80" s="103"/>
      <c r="BM80" s="103"/>
      <c r="BN80" s="103"/>
      <c r="BO80" s="103"/>
      <c r="BP80" s="103"/>
      <c r="BQ80" s="103"/>
      <c r="BR80" s="103"/>
      <c r="BS80" s="103"/>
      <c r="BT80" s="192"/>
    </row>
    <row customHeight="1" ht="13" r="81">
      <c r="A81" s="181" t="s">
        <v>350</v>
      </c>
      <c r="B81" s="160" t="n">
        <v>1</v>
      </c>
      <c r="C81" s="22">
        <v>83.5299063429133</v>
      </c>
      <c r="D81" s="165">
        <v>1.14627380829995</v>
      </c>
      <c r="E81" s="22">
        <v>89.5900125867922</v>
      </c>
      <c r="F81" s="165">
        <v>1.30379449094746</v>
      </c>
      <c r="G81" s="22">
        <v>83.5686443459668</v>
      </c>
      <c r="H81" s="165">
        <v>1.96959580113286</v>
      </c>
      <c r="I81" s="22">
        <v>82.0942770257436</v>
      </c>
      <c r="J81" s="165">
        <v>1.1928043164716</v>
      </c>
      <c r="K81" s="22">
        <v>-7.49573556104865</v>
      </c>
      <c r="L81" s="165">
        <v>1.31464334345581</v>
      </c>
      <c r="M81" s="22">
        <v>84.6732827548109</v>
      </c>
      <c r="N81" s="165">
        <v>0.991464944308306</v>
      </c>
      <c r="O81" s="22">
        <v>87.380959272311</v>
      </c>
      <c r="P81" s="165">
        <v>1.45760637725716</v>
      </c>
      <c r="Q81" s="22">
        <v>83.0280459816299</v>
      </c>
      <c r="R81" s="165">
        <v>1.79836646109036</v>
      </c>
      <c r="S81" s="22">
        <v>84.4651328084682</v>
      </c>
      <c r="T81" s="165">
        <v>1.09577205148694</v>
      </c>
      <c r="U81" s="22">
        <v>-2.91582646384281</v>
      </c>
      <c r="V81" s="165">
        <v>1.62238187190106</v>
      </c>
      <c r="W81" s="22">
        <v>75.9357670362665</v>
      </c>
      <c r="X81" s="165">
        <v>1.19796659097418</v>
      </c>
      <c r="Y81" s="22">
        <v>83.8449667645704</v>
      </c>
      <c r="Z81" s="165">
        <v>1.67986446751704</v>
      </c>
      <c r="AA81" s="22">
        <v>76.6933269273185</v>
      </c>
      <c r="AB81" s="165">
        <v>1.950779855488</v>
      </c>
      <c r="AC81" s="22">
        <v>73.5479728482509</v>
      </c>
      <c r="AD81" s="165">
        <v>1.39379822006167</v>
      </c>
      <c r="AE81" s="22">
        <v>-10.2969939163196</v>
      </c>
      <c r="AF81" s="165">
        <v>1.80890300773029</v>
      </c>
      <c r="AG81" s="22">
        <v>84.5234807304969</v>
      </c>
      <c r="AH81" s="165">
        <v>1.01780560129237</v>
      </c>
      <c r="AI81" s="22">
        <v>87.2227502314818</v>
      </c>
      <c r="AJ81" s="165">
        <v>1.70195579704696</v>
      </c>
      <c r="AK81" s="22">
        <v>83.5303576249108</v>
      </c>
      <c r="AL81" s="165">
        <v>1.73198490128462</v>
      </c>
      <c r="AM81" s="22">
        <v>84.101569601444</v>
      </c>
      <c r="AN81" s="165">
        <v>1.12927157732404</v>
      </c>
      <c r="AO81" s="22">
        <v>-3.12118063003784</v>
      </c>
      <c r="AP81" s="165">
        <v>1.78722578682466</v>
      </c>
      <c r="AQ81" s="22">
        <v>88.2349811839545</v>
      </c>
      <c r="AR81" s="165">
        <v>0.875808451623863</v>
      </c>
      <c r="AS81" s="22">
        <v>90.9107374526398</v>
      </c>
      <c r="AT81" s="165">
        <v>1.27933801979113</v>
      </c>
      <c r="AU81" s="22">
        <v>88.8813743070031</v>
      </c>
      <c r="AV81" s="165">
        <v>1.50215369230785</v>
      </c>
      <c r="AW81" s="22">
        <v>87.4743584951627</v>
      </c>
      <c r="AX81" s="165">
        <v>1.05174285681209</v>
      </c>
      <c r="AY81" s="22">
        <v>-3.43637895747709</v>
      </c>
      <c r="AZ81" s="165">
        <v>1.49194448841524</v>
      </c>
      <c r="BA81" s="22">
        <v>6.16619950434287</v>
      </c>
      <c r="BB81" s="165">
        <v>1.57370297608481</v>
      </c>
      <c r="BC81" s="22">
        <v>4.09868745462383</v>
      </c>
      <c r="BD81" s="165">
        <v>1.33710826601406</v>
      </c>
      <c r="BE81" s="22">
        <v>4.63933147925141</v>
      </c>
      <c r="BF81" s="165">
        <v>1.50487976968941</v>
      </c>
      <c r="BG81" s="22">
        <v>1.92267210014002</v>
      </c>
      <c r="BH81" s="165">
        <v>1.2304655177772</v>
      </c>
      <c r="BI81" s="22">
        <v>3.40139767798537</v>
      </c>
      <c r="BJ81" s="165">
        <v>1.06292581981167</v>
      </c>
      <c r="BK81" s="103"/>
      <c r="BL81" s="103"/>
      <c r="BM81" s="103"/>
      <c r="BN81" s="103"/>
      <c r="BO81" s="103"/>
      <c r="BP81" s="103"/>
      <c r="BQ81" s="103"/>
      <c r="BR81" s="103"/>
      <c r="BS81" s="103"/>
      <c r="BT81" s="192"/>
    </row>
    <row customHeight="1" ht="13" r="82">
      <c r="A82" s="181" t="s">
        <v>352</v>
      </c>
      <c r="B82" s="160" t="n">
        <v>1</v>
      </c>
      <c r="C82" s="22">
        <v>80.7388740428085</v>
      </c>
      <c r="D82" s="165">
        <v>1.08077930287621</v>
      </c>
      <c r="E82" s="22">
        <v>77.2281661860713</v>
      </c>
      <c r="F82" s="165">
        <v>3.30592828852141</v>
      </c>
      <c r="G82" s="22">
        <v>79.8226780868583</v>
      </c>
      <c r="H82" s="165">
        <v>2.07578939961926</v>
      </c>
      <c r="I82" s="22">
        <v>81.6829257559402</v>
      </c>
      <c r="J82" s="165">
        <v>1.1178998655924</v>
      </c>
      <c r="K82" s="22">
        <v>4.45475956986893</v>
      </c>
      <c r="L82" s="165">
        <v>3.41287390362285</v>
      </c>
      <c r="M82" s="22">
        <v>81.5449498923106</v>
      </c>
      <c r="N82" s="165">
        <v>1.07381255280303</v>
      </c>
      <c r="O82" s="22">
        <v>79.1414494004374</v>
      </c>
      <c r="P82" s="165">
        <v>2.4988634374268</v>
      </c>
      <c r="Q82" s="22">
        <v>78.083820026097</v>
      </c>
      <c r="R82" s="165">
        <v>2.81882592753099</v>
      </c>
      <c r="S82" s="22">
        <v>82.8877640393168</v>
      </c>
      <c r="T82" s="165">
        <v>1.07166240842461</v>
      </c>
      <c r="U82" s="22">
        <v>3.74631463887943</v>
      </c>
      <c r="V82" s="165">
        <v>2.62047489548808</v>
      </c>
      <c r="W82" s="22">
        <v>81.0228747676138</v>
      </c>
      <c r="X82" s="165">
        <v>0.820310800828018</v>
      </c>
      <c r="Y82" s="22">
        <v>77.9934128981406</v>
      </c>
      <c r="Z82" s="165">
        <v>3.1519850904455</v>
      </c>
      <c r="AA82" s="22">
        <v>78.2704118326399</v>
      </c>
      <c r="AB82" s="165">
        <v>2.00999490783831</v>
      </c>
      <c r="AC82" s="22">
        <v>82.2802998142709</v>
      </c>
      <c r="AD82" s="165">
        <v>0.80829965337485</v>
      </c>
      <c r="AE82" s="22">
        <v>4.28688691613026</v>
      </c>
      <c r="AF82" s="165">
        <v>3.29191249471672</v>
      </c>
      <c r="AG82" s="22">
        <v>85.9988365800948</v>
      </c>
      <c r="AH82" s="165">
        <v>0.852154600153722</v>
      </c>
      <c r="AI82" s="22">
        <v>83.0641243275943</v>
      </c>
      <c r="AJ82" s="165">
        <v>2.35744386808694</v>
      </c>
      <c r="AK82" s="22">
        <v>83.5290791439194</v>
      </c>
      <c r="AL82" s="165">
        <v>2.24847135135087</v>
      </c>
      <c r="AM82" s="22">
        <v>87.0702125069634</v>
      </c>
      <c r="AN82" s="165">
        <v>0.812160372955109</v>
      </c>
      <c r="AO82" s="22">
        <v>4.00608817936909</v>
      </c>
      <c r="AP82" s="165">
        <v>2.4768266479449</v>
      </c>
      <c r="AQ82" s="22">
        <v>83.0442259353724</v>
      </c>
      <c r="AR82" s="165">
        <v>0.943283105533843</v>
      </c>
      <c r="AS82" s="22">
        <v>79.9580420416092</v>
      </c>
      <c r="AT82" s="165">
        <v>2.39563743344399</v>
      </c>
      <c r="AU82" s="22">
        <v>77.9481635924782</v>
      </c>
      <c r="AV82" s="165">
        <v>2.13634075050657</v>
      </c>
      <c r="AW82" s="22">
        <v>85.021639599654</v>
      </c>
      <c r="AX82" s="165">
        <v>0.812475021544861</v>
      </c>
      <c r="AY82" s="22">
        <v>5.06359755804478</v>
      </c>
      <c r="AZ82" s="165">
        <v>2.43643816472069</v>
      </c>
      <c r="BA82" s="22">
        <v>0.757363188909352</v>
      </c>
      <c r="BB82" s="165">
        <v>1.49654883154778</v>
      </c>
      <c r="BC82" s="22">
        <v>0.674364250617131</v>
      </c>
      <c r="BD82" s="165">
        <v>1.4598964012638</v>
      </c>
      <c r="BE82" s="22">
        <v>3.49533647940078</v>
      </c>
      <c r="BF82" s="165">
        <v>1.12175787206699</v>
      </c>
      <c r="BG82" s="22">
        <v>3.06257468698826</v>
      </c>
      <c r="BH82" s="165">
        <v>1.18721025410958</v>
      </c>
      <c r="BI82" s="22">
        <v>4.16747662560299</v>
      </c>
      <c r="BJ82" s="165">
        <v>1.26375429645513</v>
      </c>
      <c r="BK82" s="103"/>
      <c r="BL82" s="103"/>
      <c r="BM82" s="103"/>
      <c r="BN82" s="103"/>
      <c r="BO82" s="103"/>
      <c r="BP82" s="103"/>
      <c r="BQ82" s="103"/>
      <c r="BR82" s="103"/>
      <c r="BS82" s="103"/>
      <c r="BT82" s="192"/>
    </row>
    <row customHeight="1" ht="13" r="83">
      <c r="A83" s="181" t="s">
        <v>353</v>
      </c>
      <c r="B83" s="160" t="n">
        <v>1</v>
      </c>
      <c r="C83" s="22">
        <v>74.8222042815462</v>
      </c>
      <c r="D83" s="165">
        <v>1.7146378401043</v>
      </c>
      <c r="E83" s="22">
        <v>73.1480245002067</v>
      </c>
      <c r="F83" s="165">
        <v>2.66811844917779</v>
      </c>
      <c r="G83" s="22">
        <v>71.4174763506169</v>
      </c>
      <c r="H83" s="165">
        <v>2.63138506208335</v>
      </c>
      <c r="I83" s="22">
        <v>77.7479030395759</v>
      </c>
      <c r="J83" s="165">
        <v>1.98238460263026</v>
      </c>
      <c r="K83" s="22">
        <v>4.59987853936916</v>
      </c>
      <c r="L83" s="165">
        <v>3.00085659503168</v>
      </c>
      <c r="M83" s="22">
        <v>90.5699370754791</v>
      </c>
      <c r="N83" s="165">
        <v>0.919142617530711</v>
      </c>
      <c r="O83" s="22">
        <v>90.6084058895633</v>
      </c>
      <c r="P83" s="165">
        <v>1.87615333095824</v>
      </c>
      <c r="Q83" s="22">
        <v>87.7212202406173</v>
      </c>
      <c r="R83" s="165">
        <v>1.8360267738236</v>
      </c>
      <c r="S83" s="22">
        <v>92.4811789050302</v>
      </c>
      <c r="T83" s="165">
        <v>0.827822197474699</v>
      </c>
      <c r="U83" s="22">
        <v>1.87277301546696</v>
      </c>
      <c r="V83" s="165">
        <v>2.01299841978651</v>
      </c>
      <c r="W83" s="22">
        <v>90.4818370932198</v>
      </c>
      <c r="X83" s="165">
        <v>0.903039239192199</v>
      </c>
      <c r="Y83" s="22">
        <v>91.602129005042</v>
      </c>
      <c r="Z83" s="165">
        <v>1.72565941433296</v>
      </c>
      <c r="AA83" s="22">
        <v>87.5546579405408</v>
      </c>
      <c r="AB83" s="165">
        <v>1.74188474757066</v>
      </c>
      <c r="AC83" s="22">
        <v>91.9015076674896</v>
      </c>
      <c r="AD83" s="165">
        <v>0.901997220419697</v>
      </c>
      <c r="AE83" s="22">
        <v>0.299378662447594</v>
      </c>
      <c r="AF83" s="165">
        <v>1.94011310690368</v>
      </c>
      <c r="AG83" s="22">
        <v>93.3005863602498</v>
      </c>
      <c r="AH83" s="165">
        <v>0.754513362376093</v>
      </c>
      <c r="AI83" s="22">
        <v>94.3309525681688</v>
      </c>
      <c r="AJ83" s="165">
        <v>1.3038618592676</v>
      </c>
      <c r="AK83" s="22">
        <v>92.2734851465995</v>
      </c>
      <c r="AL83" s="165">
        <v>1.28863621176093</v>
      </c>
      <c r="AM83" s="22">
        <v>93.6314666812333</v>
      </c>
      <c r="AN83" s="165">
        <v>0.962234402975998</v>
      </c>
      <c r="AO83" s="22">
        <v>-0.699485886935548</v>
      </c>
      <c r="AP83" s="165">
        <v>1.5799584088586</v>
      </c>
      <c r="AQ83" s="22">
        <v>91.1817207200366</v>
      </c>
      <c r="AR83" s="165">
        <v>0.752673718092788</v>
      </c>
      <c r="AS83" s="22">
        <v>93.1421701046264</v>
      </c>
      <c r="AT83" s="165">
        <v>1.15173619622307</v>
      </c>
      <c r="AU83" s="22">
        <v>88.8940308962122</v>
      </c>
      <c r="AV83" s="165">
        <v>1.39102289120015</v>
      </c>
      <c r="AW83" s="22">
        <v>91.9814836964327</v>
      </c>
      <c r="AX83" s="165">
        <v>1.150683683546</v>
      </c>
      <c r="AY83" s="22">
        <v>-1.16068640819373</v>
      </c>
      <c r="AZ83" s="165">
        <v>1.54570952405758</v>
      </c>
      <c r="BA83" s="22">
        <v>-1.60429445950948</v>
      </c>
      <c r="BB83" s="165">
        <v>2.42180660969286</v>
      </c>
      <c r="BC83" s="22">
        <v>-0.567509462960516</v>
      </c>
      <c r="BD83" s="165">
        <v>1.37932102641509</v>
      </c>
      <c r="BE83" s="22">
        <v>-0.621630623901012</v>
      </c>
      <c r="BF83" s="165">
        <v>1.20853824713938</v>
      </c>
      <c r="BG83" s="22">
        <v>-0.529095763271513</v>
      </c>
      <c r="BH83" s="165">
        <v>1.00446616038701</v>
      </c>
      <c r="BI83" s="22">
        <v>-1.28545772287677</v>
      </c>
      <c r="BJ83" s="165">
        <v>1.13480726383389</v>
      </c>
      <c r="BK83" s="103"/>
      <c r="BL83" s="103"/>
      <c r="BM83" s="103"/>
      <c r="BN83" s="103"/>
      <c r="BO83" s="103"/>
      <c r="BP83" s="103"/>
      <c r="BQ83" s="103"/>
      <c r="BR83" s="103"/>
      <c r="BS83" s="103"/>
      <c r="BT83" s="192"/>
    </row>
    <row customHeight="1" ht="13" r="84">
      <c r="A84" s="77" t="s">
        <v>364</v>
      </c>
      <c r="B84" s="161" t="n">
        <v>1</v>
      </c>
      <c r="C84" s="51">
        <v>82.4865667366349</v>
      </c>
      <c r="D84" s="169">
        <v>0.324629205693812</v>
      </c>
      <c r="E84" s="51">
        <v>82.9400425044635</v>
      </c>
      <c r="F84" s="169">
        <v>0.622069944983862</v>
      </c>
      <c r="G84" s="51">
        <v>80.9093618559046</v>
      </c>
      <c r="H84" s="169">
        <v>0.614092790772498</v>
      </c>
      <c r="I84" s="51">
        <v>82.9023347579117</v>
      </c>
      <c r="J84" s="169">
        <v>0.376031055474758</v>
      </c>
      <c r="K84" s="51">
        <v>-0.0377077465517791</v>
      </c>
      <c r="L84" s="169">
        <v>0.688836589399689</v>
      </c>
      <c r="M84" s="51">
        <v>83.4025061533122</v>
      </c>
      <c r="N84" s="169">
        <v>0.298218068388065</v>
      </c>
      <c r="O84" s="51">
        <v>83.3958637421185</v>
      </c>
      <c r="P84" s="169">
        <v>0.592648609016068</v>
      </c>
      <c r="Q84" s="51">
        <v>81.0096941322839</v>
      </c>
      <c r="R84" s="169">
        <v>0.620384105342731</v>
      </c>
      <c r="S84" s="51">
        <v>84.0570999489153</v>
      </c>
      <c r="T84" s="169">
        <v>0.342737848558274</v>
      </c>
      <c r="U84" s="51">
        <v>0.661236206796822</v>
      </c>
      <c r="V84" s="169">
        <v>0.655192187514194</v>
      </c>
      <c r="W84" s="51">
        <v>81.4888651099369</v>
      </c>
      <c r="X84" s="169">
        <v>0.281915902952201</v>
      </c>
      <c r="Y84" s="51">
        <v>83.5607842841249</v>
      </c>
      <c r="Z84" s="169">
        <v>0.605624748486036</v>
      </c>
      <c r="AA84" s="51">
        <v>80.0031993531872</v>
      </c>
      <c r="AB84" s="169">
        <v>0.592515277536255</v>
      </c>
      <c r="AC84" s="51">
        <v>81.3313312883905</v>
      </c>
      <c r="AD84" s="169">
        <v>0.329720210144909</v>
      </c>
      <c r="AE84" s="51">
        <v>-2.22945299573448</v>
      </c>
      <c r="AF84" s="169">
        <v>0.656090575210572</v>
      </c>
      <c r="AG84" s="51">
        <v>86.0453927236536</v>
      </c>
      <c r="AH84" s="169">
        <v>0.258145040945088</v>
      </c>
      <c r="AI84" s="51">
        <v>86.0845764398761</v>
      </c>
      <c r="AJ84" s="169">
        <v>0.542129602985619</v>
      </c>
      <c r="AK84" s="51">
        <v>84.2066803194626</v>
      </c>
      <c r="AL84" s="169">
        <v>0.553918283779371</v>
      </c>
      <c r="AM84" s="51">
        <v>86.6249901778344</v>
      </c>
      <c r="AN84" s="169">
        <v>0.301427251423451</v>
      </c>
      <c r="AO84" s="51">
        <v>0.540413737958331</v>
      </c>
      <c r="AP84" s="169">
        <v>0.599333262663277</v>
      </c>
      <c r="AQ84" s="51">
        <v>84.2489838170759</v>
      </c>
      <c r="AR84" s="169">
        <v>0.255217974188948</v>
      </c>
      <c r="AS84" s="51">
        <v>84.9581558462789</v>
      </c>
      <c r="AT84" s="169">
        <v>0.523939872057117</v>
      </c>
      <c r="AU84" s="51">
        <v>82.3551452915094</v>
      </c>
      <c r="AV84" s="169">
        <v>0.537979552128128</v>
      </c>
      <c r="AW84" s="51">
        <v>84.7659884967312</v>
      </c>
      <c r="AX84" s="169">
        <v>0.314720966372849</v>
      </c>
      <c r="AY84" s="51">
        <v>-0.192167349547756</v>
      </c>
      <c r="AZ84" s="169">
        <v>0.593638706950788</v>
      </c>
      <c r="BA84" s="51">
        <v>7.45821058208563</v>
      </c>
      <c r="BB84" s="169">
        <v>0.451039771829637</v>
      </c>
      <c r="BC84" s="51">
        <v>3.58975656184584</v>
      </c>
      <c r="BD84" s="169">
        <v>0.406519752579049</v>
      </c>
      <c r="BE84" s="51">
        <v>2.90585010826017</v>
      </c>
      <c r="BF84" s="169">
        <v>0.370221875210312</v>
      </c>
      <c r="BG84" s="51">
        <v>2.4135794561297</v>
      </c>
      <c r="BH84" s="169">
        <v>0.332077529298929</v>
      </c>
      <c r="BI84" s="51">
        <v>2.5978728837537</v>
      </c>
      <c r="BJ84" s="169">
        <v>0.333914164611869</v>
      </c>
      <c r="BK84" s="103"/>
      <c r="BL84" s="103"/>
      <c r="BM84" s="103"/>
      <c r="BN84" s="103"/>
      <c r="BO84" s="103"/>
      <c r="BP84" s="103"/>
      <c r="BQ84" s="103"/>
      <c r="BR84" s="103"/>
      <c r="BS84" s="103"/>
      <c r="BT84" s="192"/>
    </row>
    <row customHeight="1" ht="13" r="85">
      <c r="A85" s="181" t="s">
        <v>65</v>
      </c>
      <c r="B85" s="160" t="n">
        <v>1</v>
      </c>
      <c r="C85" s="22">
        <v>87.7913906931769</v>
      </c>
      <c r="D85" s="165">
        <v>1.12531863389071</v>
      </c>
      <c r="E85" s="22">
        <v>88.2509445981586</v>
      </c>
      <c r="F85" s="165">
        <v>1.95883650221183</v>
      </c>
      <c r="G85" s="22">
        <v>86.213506599806</v>
      </c>
      <c r="H85" s="165">
        <v>1.94890973942131</v>
      </c>
      <c r="I85" s="22">
        <v>88.1526788476364</v>
      </c>
      <c r="J85" s="165">
        <v>1.30501126779263</v>
      </c>
      <c r="K85" s="22">
        <v>-0.0982657505221596</v>
      </c>
      <c r="L85" s="165">
        <v>2.13496300258068</v>
      </c>
      <c r="M85" s="22">
        <v>83.6005165640127</v>
      </c>
      <c r="N85" s="165">
        <v>1.14454451781894</v>
      </c>
      <c r="O85" s="22">
        <v>82.5976567915389</v>
      </c>
      <c r="P85" s="165">
        <v>2.2876962153637</v>
      </c>
      <c r="Q85" s="22">
        <v>76.3429257826811</v>
      </c>
      <c r="R85" s="165">
        <v>2.38665359993713</v>
      </c>
      <c r="S85" s="22">
        <v>86.1870758002576</v>
      </c>
      <c r="T85" s="165">
        <v>1.48276831321738</v>
      </c>
      <c r="U85" s="22">
        <v>3.58941900871875</v>
      </c>
      <c r="V85" s="165">
        <v>2.70493972250091</v>
      </c>
      <c r="W85" s="22">
        <v>81.92190647972</v>
      </c>
      <c r="X85" s="165">
        <v>1.11076262281025</v>
      </c>
      <c r="Y85" s="22">
        <v>84.4052423066854</v>
      </c>
      <c r="Z85" s="165">
        <v>1.96558200617458</v>
      </c>
      <c r="AA85" s="22">
        <v>77.1622453013776</v>
      </c>
      <c r="AB85" s="165">
        <v>2.30890606851204</v>
      </c>
      <c r="AC85" s="22">
        <v>82.6615460207634</v>
      </c>
      <c r="AD85" s="165">
        <v>1.45046151784528</v>
      </c>
      <c r="AE85" s="22">
        <v>-1.74369628592203</v>
      </c>
      <c r="AF85" s="165">
        <v>2.37012538463959</v>
      </c>
      <c r="AG85" s="22">
        <v>87.8565898260141</v>
      </c>
      <c r="AH85" s="165">
        <v>0.981467432403548</v>
      </c>
      <c r="AI85" s="22">
        <v>87.4176639662939</v>
      </c>
      <c r="AJ85" s="165">
        <v>1.74425199611995</v>
      </c>
      <c r="AK85" s="22">
        <v>87.6903740076431</v>
      </c>
      <c r="AL85" s="165">
        <v>1.84626591320359</v>
      </c>
      <c r="AM85" s="22">
        <v>88.2102738222685</v>
      </c>
      <c r="AN85" s="165">
        <v>1.36688460594667</v>
      </c>
      <c r="AO85" s="22">
        <v>0.792609855974575</v>
      </c>
      <c r="AP85" s="165">
        <v>2.30717791920147</v>
      </c>
      <c r="AQ85" s="22">
        <v>87.5660834397864</v>
      </c>
      <c r="AR85" s="165">
        <v>0.901692946963994</v>
      </c>
      <c r="AS85" s="22">
        <v>89.6769786135444</v>
      </c>
      <c r="AT85" s="165">
        <v>1.4998777109042</v>
      </c>
      <c r="AU85" s="22">
        <v>83.6044973951883</v>
      </c>
      <c r="AV85" s="165">
        <v>2.12759902663704</v>
      </c>
      <c r="AW85" s="22">
        <v>88.0257595716209</v>
      </c>
      <c r="AX85" s="165">
        <v>0.985987957518741</v>
      </c>
      <c r="AY85" s="22">
        <v>-1.65121904192351</v>
      </c>
      <c r="AZ85" s="165">
        <v>1.77382421928921</v>
      </c>
      <c r="BA85" s="22">
        <v>11.2163688593971</v>
      </c>
      <c r="BB85" s="165">
        <v>1.78450987353948</v>
      </c>
      <c r="BC85" s="22">
        <v>0.823907990385109</v>
      </c>
      <c r="BD85" s="165">
        <v>1.72973746586338</v>
      </c>
      <c r="BE85" s="22">
        <v>-0.0787267436628554</v>
      </c>
      <c r="BF85" s="165">
        <v>1.62332099343452</v>
      </c>
      <c r="BG85" s="22">
        <v>-0.515079253157609</v>
      </c>
      <c r="BH85" s="165">
        <v>1.27766294267711</v>
      </c>
      <c r="BI85" s="22">
        <v>0.383598764174153</v>
      </c>
      <c r="BJ85" s="165">
        <v>1.16330893971291</v>
      </c>
      <c r="BK85" s="103"/>
      <c r="BL85" s="103"/>
      <c r="BM85" s="103"/>
      <c r="BN85" s="103"/>
      <c r="BO85" s="103"/>
      <c r="BP85" s="103"/>
      <c r="BQ85" s="103"/>
      <c r="BR85" s="103"/>
      <c r="BS85" s="103"/>
      <c r="BT85" s="192"/>
    </row>
    <row customHeight="1" ht="13" r="86">
      <c r="A86" s="181" t="s">
        <v>361</v>
      </c>
      <c r="B86" s="160" t="n">
        <v>1</v>
      </c>
      <c r="C86" s="22">
        <v>95.8214999006076</v>
      </c>
      <c r="D86" s="165">
        <v>0.782190936249127</v>
      </c>
      <c r="E86" s="22">
        <v>96.2577966038949</v>
      </c>
      <c r="F86" s="165">
        <v>1.3602796491046</v>
      </c>
      <c r="G86" s="22">
        <v>97.6881529488893</v>
      </c>
      <c r="H86" s="165">
        <v>1.17148367415006</v>
      </c>
      <c r="I86" s="22">
        <v>95.2662620877243</v>
      </c>
      <c r="J86" s="165">
        <v>1.03190421335641</v>
      </c>
      <c r="K86" s="22">
        <v>-0.991534516170546</v>
      </c>
      <c r="L86" s="165">
        <v>1.62310468303663</v>
      </c>
      <c r="M86" s="22">
        <v>91.2885710723225</v>
      </c>
      <c r="N86" s="165">
        <v>1.09188255052128</v>
      </c>
      <c r="O86" s="22">
        <v>89.6480037350575</v>
      </c>
      <c r="P86" s="165">
        <v>2.31537438632948</v>
      </c>
      <c r="Q86" s="22">
        <v>89.9057181936205</v>
      </c>
      <c r="R86" s="165">
        <v>2.49668378220642</v>
      </c>
      <c r="S86" s="22">
        <v>92.4709629375739</v>
      </c>
      <c r="T86" s="165">
        <v>1.14909086360823</v>
      </c>
      <c r="U86" s="22">
        <v>2.8229592025164</v>
      </c>
      <c r="V86" s="165">
        <v>2.3926714145446</v>
      </c>
      <c r="W86" s="22">
        <v>88.4539096833558</v>
      </c>
      <c r="X86" s="165">
        <v>1.26317677767482</v>
      </c>
      <c r="Y86" s="22">
        <v>88.7148355998293</v>
      </c>
      <c r="Z86" s="165">
        <v>1.87870037204701</v>
      </c>
      <c r="AA86" s="22">
        <v>88.6970716528602</v>
      </c>
      <c r="AB86" s="165">
        <v>2.79942575626593</v>
      </c>
      <c r="AC86" s="22">
        <v>88.2193693084837</v>
      </c>
      <c r="AD86" s="165">
        <v>1.55022177477626</v>
      </c>
      <c r="AE86" s="22">
        <v>-0.495466291345522</v>
      </c>
      <c r="AF86" s="165">
        <v>2.19174237535332</v>
      </c>
      <c r="AG86" s="22">
        <v>92.3329379216072</v>
      </c>
      <c r="AH86" s="165">
        <v>0.961871939228028</v>
      </c>
      <c r="AI86" s="22">
        <v>91.30049209866</v>
      </c>
      <c r="AJ86" s="165">
        <v>2.07037621825764</v>
      </c>
      <c r="AK86" s="22">
        <v>92.4366096800733</v>
      </c>
      <c r="AL86" s="165">
        <v>1.87184626990535</v>
      </c>
      <c r="AM86" s="22">
        <v>92.9740546008646</v>
      </c>
      <c r="AN86" s="165">
        <v>1.15940702689801</v>
      </c>
      <c r="AO86" s="22">
        <v>1.67356250220462</v>
      </c>
      <c r="AP86" s="165">
        <v>2.34052031743601</v>
      </c>
      <c r="AQ86" s="22">
        <v>90.9709704953375</v>
      </c>
      <c r="AR86" s="165">
        <v>1.01898558348301</v>
      </c>
      <c r="AS86" s="22">
        <v>88.192359099359</v>
      </c>
      <c r="AT86" s="165">
        <v>2.16510971677749</v>
      </c>
      <c r="AU86" s="22">
        <v>90.2674875416865</v>
      </c>
      <c r="AV86" s="165">
        <v>2.10485346685971</v>
      </c>
      <c r="AW86" s="22">
        <v>92.6380053002208</v>
      </c>
      <c r="AX86" s="165">
        <v>1.33916894760095</v>
      </c>
      <c r="AY86" s="22">
        <v>4.44564620086183</v>
      </c>
      <c r="AZ86" s="165">
        <v>2.71133537778623</v>
      </c>
      <c r="BA86" s="22">
        <v>15.8610579089356</v>
      </c>
      <c r="BB86" s="165">
        <v>2.45731602236126</v>
      </c>
      <c r="BC86" s="22">
        <v>11.0258948849242</v>
      </c>
      <c r="BD86" s="165">
        <v>2.74124216667614</v>
      </c>
      <c r="BE86" s="22">
        <v>13.7860090164582</v>
      </c>
      <c r="BF86" s="165">
        <v>2.33485806176516</v>
      </c>
      <c r="BG86" s="22">
        <v>9.93471273915451</v>
      </c>
      <c r="BH86" s="165">
        <v>1.80232294073513</v>
      </c>
      <c r="BI86" s="22">
        <v>8.24962459255121</v>
      </c>
      <c r="BJ86" s="165">
        <v>2.02988120414827</v>
      </c>
      <c r="BK86" s="103"/>
      <c r="BL86" s="103"/>
      <c r="BM86" s="103"/>
      <c r="BN86" s="103"/>
      <c r="BO86" s="103"/>
      <c r="BP86" s="103"/>
      <c r="BQ86" s="103"/>
      <c r="BR86" s="103"/>
      <c r="BS86" s="103"/>
      <c r="BT86" s="192"/>
    </row>
    <row customHeight="1" ht="13" r="87">
      <c r="A87" s="187" t="s">
        <v>362</v>
      </c>
      <c r="B87" s="175" t="n">
        <v>1</v>
      </c>
      <c r="C87" s="172">
        <v>83.2056474831969</v>
      </c>
      <c r="D87" s="173">
        <v>1.48412285174508</v>
      </c>
      <c r="E87" s="172">
        <v>80.1294500964026</v>
      </c>
      <c r="F87" s="173">
        <v>2.96713337899139</v>
      </c>
      <c r="G87" s="172">
        <v>84.1707951102346</v>
      </c>
      <c r="H87" s="173">
        <v>2.54223021803461</v>
      </c>
      <c r="I87" s="172">
        <v>83.7562814929529</v>
      </c>
      <c r="J87" s="173">
        <v>1.71710409925006</v>
      </c>
      <c r="K87" s="172">
        <v>3.62683139655024</v>
      </c>
      <c r="L87" s="173">
        <v>3.08634297463932</v>
      </c>
      <c r="M87" s="172">
        <v>85.2888203972905</v>
      </c>
      <c r="N87" s="173">
        <v>1.39555991523195</v>
      </c>
      <c r="O87" s="172">
        <v>83.1467050647481</v>
      </c>
      <c r="P87" s="173">
        <v>2.67755889304871</v>
      </c>
      <c r="Q87" s="172">
        <v>83.6042520842032</v>
      </c>
      <c r="R87" s="173">
        <v>2.43240981728702</v>
      </c>
      <c r="S87" s="172">
        <v>86.5135338320327</v>
      </c>
      <c r="T87" s="173">
        <v>1.55368484312025</v>
      </c>
      <c r="U87" s="172">
        <v>3.36682876728455</v>
      </c>
      <c r="V87" s="173">
        <v>2.8782147951444</v>
      </c>
      <c r="W87" s="172">
        <v>91.2050398886644</v>
      </c>
      <c r="X87" s="173">
        <v>0.98995725907046</v>
      </c>
      <c r="Y87" s="172">
        <v>88.2569543279249</v>
      </c>
      <c r="Z87" s="173">
        <v>2.3845316129126</v>
      </c>
      <c r="AA87" s="172">
        <v>90.7714281671437</v>
      </c>
      <c r="AB87" s="173">
        <v>2.54112778024444</v>
      </c>
      <c r="AC87" s="172">
        <v>92.3855033236393</v>
      </c>
      <c r="AD87" s="173">
        <v>1.26520284798701</v>
      </c>
      <c r="AE87" s="172">
        <v>4.12854899571443</v>
      </c>
      <c r="AF87" s="173">
        <v>2.92629353228614</v>
      </c>
      <c r="AG87" s="172">
        <v>89.9624612415255</v>
      </c>
      <c r="AH87" s="173">
        <v>0.937427959048317</v>
      </c>
      <c r="AI87" s="172">
        <v>86.284933980784</v>
      </c>
      <c r="AJ87" s="173">
        <v>2.30751543671715</v>
      </c>
      <c r="AK87" s="172">
        <v>88.827344220126</v>
      </c>
      <c r="AL87" s="173">
        <v>1.95948676764995</v>
      </c>
      <c r="AM87" s="172">
        <v>91.5886231602773</v>
      </c>
      <c r="AN87" s="173">
        <v>1.33664862766355</v>
      </c>
      <c r="AO87" s="172">
        <v>5.30368917949333</v>
      </c>
      <c r="AP87" s="173">
        <v>2.76313937872563</v>
      </c>
      <c r="AQ87" s="172">
        <v>86.1607175592424</v>
      </c>
      <c r="AR87" s="173">
        <v>1.46383737594114</v>
      </c>
      <c r="AS87" s="172">
        <v>86.1368801423029</v>
      </c>
      <c r="AT87" s="173">
        <v>2.60320339866621</v>
      </c>
      <c r="AU87" s="172">
        <v>85.9911910090453</v>
      </c>
      <c r="AV87" s="173">
        <v>3.1947355322483</v>
      </c>
      <c r="AW87" s="172">
        <v>86.6033837592588</v>
      </c>
      <c r="AX87" s="173">
        <v>1.68313673740686</v>
      </c>
      <c r="AY87" s="172">
        <v>0.466503616955848</v>
      </c>
      <c r="AZ87" s="173">
        <v>2.72604888925055</v>
      </c>
      <c r="BA87" s="172">
        <v>11.2939616008973</v>
      </c>
      <c r="BB87" s="173">
        <v>2.59931697530395</v>
      </c>
      <c r="BC87" s="172">
        <v>6.22754465097307</v>
      </c>
      <c r="BD87" s="173">
        <v>2.0112698460232</v>
      </c>
      <c r="BE87" s="172">
        <v>3.40761964177386</v>
      </c>
      <c r="BF87" s="173">
        <v>1.71297563494937</v>
      </c>
      <c r="BG87" s="172">
        <v>5.74387006134518</v>
      </c>
      <c r="BH87" s="173">
        <v>1.43740938411927</v>
      </c>
      <c r="BI87" s="172">
        <v>5.73087633540121</v>
      </c>
      <c r="BJ87" s="173">
        <v>1.90750038697487</v>
      </c>
      <c r="BK87" s="174"/>
      <c r="BL87" s="174"/>
      <c r="BM87" s="174"/>
      <c r="BN87" s="174"/>
      <c r="BO87" s="174"/>
      <c r="BP87" s="174"/>
      <c r="BQ87" s="174"/>
      <c r="BR87" s="174"/>
      <c r="BS87" s="174"/>
      <c r="BT87" s="197"/>
    </row>
    <row customHeight="1" ht="13" r="88">
      <c r="A88" s="181"/>
      <c r="B88" s="162"/>
      <c r="C88" s="22" t="inlineStr">
        <is>
          <t>b.meanpct.d_tt4g64aagree</t>
        </is>
      </c>
      <c r="D88" s="165" t="inlineStr">
        <is>
          <t>se.meanpct.d_tt4g64aagree</t>
        </is>
      </c>
      <c r="E88" s="22" t="inlineStr">
        <is>
          <t>b.meanpct.d_tt4g64aagree..exp..1 under_5yrs</t>
        </is>
      </c>
      <c r="F88" s="165" t="inlineStr">
        <is>
          <t>se.meanpct.d_tt4g64aagree..exp..1 under_5yrs</t>
        </is>
      </c>
      <c r="G88" s="22" t="inlineStr">
        <is>
          <t>b.meanpct.d_tt4g64aagree..exp..2 from6to10</t>
        </is>
      </c>
      <c r="H88" s="165" t="inlineStr">
        <is>
          <t>se.meanpct.d_tt4g64aagree..exp..2 from6to10</t>
        </is>
      </c>
      <c r="I88" s="22" t="inlineStr">
        <is>
          <t>b.meanpct.d_tt4g64aagree..exp..3 over_10yrs</t>
        </is>
      </c>
      <c r="J88" s="165" t="inlineStr">
        <is>
          <t>se.meanpct.d_tt4g64aagree..exp..3 over_10yrs</t>
        </is>
      </c>
      <c r="K88" s="22" t="inlineStr">
        <is>
          <t>b.meanpct.d_tt4g64aagree..exp..(3 over_10yrs-1 under_5yrs)</t>
        </is>
      </c>
      <c r="L88" s="165" t="inlineStr">
        <is>
          <t>se.meanpct.d_tt4g64aagree..exp..(3 over_10yrs-1 under_5yrs)</t>
        </is>
      </c>
      <c r="M88" s="22" t="inlineStr">
        <is>
          <t>b.meanpct.d_tt4g64gagree</t>
        </is>
      </c>
      <c r="N88" s="165" t="inlineStr">
        <is>
          <t>se.meanpct.d_tt4g64gagree</t>
        </is>
      </c>
      <c r="O88" s="22" t="inlineStr">
        <is>
          <t>b.meanpct.d_tt4g64gagree..exp..1 under_5yrs</t>
        </is>
      </c>
      <c r="P88" s="165" t="inlineStr">
        <is>
          <t>se.meanpct.d_tt4g64gagree..exp..1 under_5yrs</t>
        </is>
      </c>
      <c r="Q88" s="22" t="inlineStr">
        <is>
          <t>b.meanpct.d_tt4g64gagree..exp..2 from6to10</t>
        </is>
      </c>
      <c r="R88" s="165" t="inlineStr">
        <is>
          <t>se.meanpct.d_tt4g64gagree..exp..2 from6to10</t>
        </is>
      </c>
      <c r="S88" s="22" t="inlineStr">
        <is>
          <t>b.meanpct.d_tt4g64gagree..exp..3 over_10yrs</t>
        </is>
      </c>
      <c r="T88" s="165" t="inlineStr">
        <is>
          <t>se.meanpct.d_tt4g64gagree..exp..3 over_10yrs</t>
        </is>
      </c>
      <c r="U88" s="22" t="inlineStr">
        <is>
          <t>b.meanpct.d_tt4g64gagree..exp..(3 over_10yrs-1 under_5yrs)</t>
        </is>
      </c>
      <c r="V88" s="165" t="inlineStr">
        <is>
          <t>se.meanpct.d_tt4g64gagree..exp..(3 over_10yrs-1 under_5yrs)</t>
        </is>
      </c>
      <c r="W88" s="22" t="inlineStr">
        <is>
          <t>b.meanpct.d_tt4g64iagree</t>
        </is>
      </c>
      <c r="X88" s="165" t="inlineStr">
        <is>
          <t>se.meanpct.d_tt4g64iagree</t>
        </is>
      </c>
      <c r="Y88" s="22" t="inlineStr">
        <is>
          <t>b.meanpct.d_tt4g64iagree..exp..1 under_5yrs</t>
        </is>
      </c>
      <c r="Z88" s="165" t="inlineStr">
        <is>
          <t>se.meanpct.d_tt4g64iagree..exp..1 under_5yrs</t>
        </is>
      </c>
      <c r="AA88" s="22" t="inlineStr">
        <is>
          <t>b.meanpct.d_tt4g64iagree..exp..2 from6to10</t>
        </is>
      </c>
      <c r="AB88" s="165" t="inlineStr">
        <is>
          <t>se.meanpct.d_tt4g64iagree..exp..2 from6to10</t>
        </is>
      </c>
      <c r="AC88" s="22" t="inlineStr">
        <is>
          <t>b.meanpct.d_tt4g64iagree..exp..3 over_10yrs</t>
        </is>
      </c>
      <c r="AD88" s="165" t="inlineStr">
        <is>
          <t>se.meanpct.d_tt4g64iagree..exp..3 over_10yrs</t>
        </is>
      </c>
      <c r="AE88" s="22" t="inlineStr">
        <is>
          <t>b.meanpct.d_tt4g64iagree..exp..(3 over_10yrs-1 under_5yrs)</t>
        </is>
      </c>
      <c r="AF88" s="165" t="inlineStr">
        <is>
          <t>se.meanpct.d_tt4g64iagree..exp..(3 over_10yrs-1 under_5yrs)</t>
        </is>
      </c>
      <c r="AG88" s="22" t="inlineStr">
        <is>
          <t>b.meanpct.d_tt4g64jagree</t>
        </is>
      </c>
      <c r="AH88" s="165" t="inlineStr">
        <is>
          <t>se.meanpct.d_tt4g64jagree</t>
        </is>
      </c>
      <c r="AI88" s="22" t="inlineStr">
        <is>
          <t>b.meanpct.d_tt4g64jagree..exp..1 under_5yrs</t>
        </is>
      </c>
      <c r="AJ88" s="165" t="inlineStr">
        <is>
          <t>se.meanpct.d_tt4g64jagree..exp..1 under_5yrs</t>
        </is>
      </c>
      <c r="AK88" s="22" t="inlineStr">
        <is>
          <t>b.meanpct.d_tt4g64jagree..exp..2 from6to10</t>
        </is>
      </c>
      <c r="AL88" s="165" t="inlineStr">
        <is>
          <t>se.meanpct.d_tt4g64jagree..exp..2 from6to10</t>
        </is>
      </c>
      <c r="AM88" s="22" t="inlineStr">
        <is>
          <t>b.meanpct.d_tt4g64jagree..exp..3 over_10yrs</t>
        </is>
      </c>
      <c r="AN88" s="165" t="inlineStr">
        <is>
          <t>se.meanpct.d_tt4g64jagree..exp..3 over_10yrs</t>
        </is>
      </c>
      <c r="AO88" s="22" t="inlineStr">
        <is>
          <t>b.meanpct.d_tt4g64jagree..exp..(3 over_10yrs-1 under_5yrs)</t>
        </is>
      </c>
      <c r="AP88" s="165" t="inlineStr">
        <is>
          <t>se.meanpct.d_tt4g64jagree..exp..(3 over_10yrs-1 under_5yrs)</t>
        </is>
      </c>
      <c r="AQ88" s="22" t="inlineStr">
        <is>
          <t>b.meanpct.d_tt4g64kagree</t>
        </is>
      </c>
      <c r="AR88" s="165" t="inlineStr">
        <is>
          <t>se.meanpct.d_tt4g64kagree</t>
        </is>
      </c>
      <c r="AS88" s="22" t="inlineStr">
        <is>
          <t>b.meanpct.d_tt4g64kagree..exp..1 under_5yrs</t>
        </is>
      </c>
      <c r="AT88" s="165" t="inlineStr">
        <is>
          <t>se.meanpct.d_tt4g64kagree..exp..1 under_5yrs</t>
        </is>
      </c>
      <c r="AU88" s="22" t="inlineStr">
        <is>
          <t>b.meanpct.d_tt4g64kagree..exp..2 from6to10</t>
        </is>
      </c>
      <c r="AV88" s="165" t="inlineStr">
        <is>
          <t>se.meanpct.d_tt4g64kagree..exp..2 from6to10</t>
        </is>
      </c>
      <c r="AW88" s="22" t="inlineStr">
        <is>
          <t>b.meanpct.d_tt4g64kagree..exp..3 over_10yrs</t>
        </is>
      </c>
      <c r="AX88" s="165" t="inlineStr">
        <is>
          <t>se.meanpct.d_tt4g64kagree..exp..3 over_10yrs</t>
        </is>
      </c>
      <c r="AY88" s="22" t="inlineStr">
        <is>
          <t>b.meanpct.d_tt4g64kagree..exp..(3 over_10yrs-1 under_5yrs)</t>
        </is>
      </c>
      <c r="AZ88" s="165" t="inlineStr">
        <is>
          <t>se.meanpct.d_tt4g64kagree..exp..(3 over_10yrs-1 under_5yrs)</t>
        </is>
      </c>
      <c r="BA88" s="103" t="inlineStr">
        <is>
          <t>b.(meanpct.d_tt4g64aagree_isc1)-(meanpct.d_tt4g64aagree_isc2)</t>
        </is>
      </c>
      <c r="BB88" s="103" t="inlineStr">
        <is>
          <t>se.(meanpct.d_tt4g64aagree_isc1)-(meanpct.d_tt4g64aagree_isc2)</t>
        </is>
      </c>
      <c r="BC88" s="103" t="inlineStr">
        <is>
          <t>b.(meanpct.d_tt4g64gagree_isc1)-(meanpct.d_tt4g64gagree_isc2)</t>
        </is>
      </c>
      <c r="BD88" s="103" t="inlineStr">
        <is>
          <t>se.(meanpct.d_tt4g64gagree_isc1)-(meanpct.d_tt4g64gagree_isc2)</t>
        </is>
      </c>
      <c r="BE88" s="103" t="inlineStr">
        <is>
          <t>b.(meanpct.d_tt4g64iagree_isc1)-(meanpct.d_tt4g64iagree_isc2)</t>
        </is>
      </c>
      <c r="BF88" s="103" t="inlineStr">
        <is>
          <t>se.(meanpct.d_tt4g64iagree_isc1)-(meanpct.d_tt4g64iagree_isc2)</t>
        </is>
      </c>
      <c r="BG88" s="103" t="inlineStr">
        <is>
          <t>b.(meanpct.d_tt4g64jagree_isc1)-(meanpct.d_tt4g64jagree_isc2)</t>
        </is>
      </c>
      <c r="BH88" s="103" t="inlineStr">
        <is>
          <t>se.(meanpct.d_tt4g64jagree_isc1)-(meanpct.d_tt4g64jagree_isc2)</t>
        </is>
      </c>
      <c r="BI88" s="103" t="inlineStr">
        <is>
          <t>b.(meanpct.d_tt4g64kagree_isc1)-(meanpct.d_tt4g64kagree_isc2)</t>
        </is>
      </c>
      <c r="BJ88" s="103" t="inlineStr">
        <is>
          <t>se.(meanpct.d_tt4g64kagree_isc1)-(meanpct.d_tt4g64kagree_isc2)</t>
        </is>
      </c>
      <c r="BK88" s="22" t="inlineStr">
        <is>
          <t>b.(meanpct.d_tt4g64aagree_isc3)-(meanpct.d_tt4g64aagree_isc2)</t>
        </is>
      </c>
      <c r="BL88" s="165" t="inlineStr">
        <is>
          <t>se.(meanpct.d_tt4g64aagree_isc3)-(meanpct.d_tt4g64aagree_isc2)</t>
        </is>
      </c>
      <c r="BM88" s="22" t="inlineStr">
        <is>
          <t>b.(meanpct.d_tt4g64gagree_isc3)-(meanpct.d_tt4g64gagree_isc2)</t>
        </is>
      </c>
      <c r="BN88" s="165" t="inlineStr">
        <is>
          <t>se.(meanpct.d_tt4g64gagree_isc3)-(meanpct.d_tt4g64gagree_isc2)</t>
        </is>
      </c>
      <c r="BO88" s="22" t="inlineStr">
        <is>
          <t>b.(meanpct.d_tt4g64iagree_isc3)-(meanpct.d_tt4g64iagree_isc2)</t>
        </is>
      </c>
      <c r="BP88" s="165" t="inlineStr">
        <is>
          <t>se.(meanpct.d_tt4g64iagree_isc3)-(meanpct.d_tt4g64iagree_isc2)</t>
        </is>
      </c>
      <c r="BQ88" s="22" t="inlineStr">
        <is>
          <t>b.(meanpct.d_tt4g64jagree_isc3)-(meanpct.d_tt4g64jagree_isc2)</t>
        </is>
      </c>
      <c r="BR88" s="165" t="inlineStr">
        <is>
          <t>se.(meanpct.d_tt4g64jagree_isc3)-(meanpct.d_tt4g64jagree_isc2)</t>
        </is>
      </c>
      <c r="BS88" s="22" t="inlineStr">
        <is>
          <t>b.(meanpct.d_tt4g64kagree_isc3)-(meanpct.d_tt4g64kagree_isc2)</t>
        </is>
      </c>
      <c r="BT88" s="189" t="inlineStr">
        <is>
          <t>se.(meanpct.d_tt4g64kagree_isc3)-(meanpct.d_tt4g64kagree_isc2)</t>
        </is>
      </c>
    </row>
    <row customHeight="1" ht="13" r="89">
      <c r="A89" s="181" t="s">
        <v>319</v>
      </c>
      <c r="B89" s="162" t="n">
        <v>3</v>
      </c>
      <c r="C89" s="22">
        <v>80.2042657758074</v>
      </c>
      <c r="D89" s="165">
        <v>1.04166627378315</v>
      </c>
      <c r="E89" s="22">
        <v>85.5586896949278</v>
      </c>
      <c r="F89" s="165">
        <v>1.69356791224662</v>
      </c>
      <c r="G89" s="22">
        <v>81.7018697945937</v>
      </c>
      <c r="H89" s="165">
        <v>2.14626502612986</v>
      </c>
      <c r="I89" s="22">
        <v>78.6377924025438</v>
      </c>
      <c r="J89" s="165">
        <v>1.16207146922382</v>
      </c>
      <c r="K89" s="22">
        <v>-6.920897292384</v>
      </c>
      <c r="L89" s="165">
        <v>1.72964989194358</v>
      </c>
      <c r="M89" s="22">
        <v>80.7581535691607</v>
      </c>
      <c r="N89" s="165">
        <v>1.03589658281887</v>
      </c>
      <c r="O89" s="22">
        <v>81.9036598054262</v>
      </c>
      <c r="P89" s="165">
        <v>1.97769132273392</v>
      </c>
      <c r="Q89" s="22">
        <v>80.6892460289247</v>
      </c>
      <c r="R89" s="165">
        <v>2.27253151327585</v>
      </c>
      <c r="S89" s="22">
        <v>80.5279786033046</v>
      </c>
      <c r="T89" s="165">
        <v>1.10449381414059</v>
      </c>
      <c r="U89" s="22">
        <v>-1.37568120212164</v>
      </c>
      <c r="V89" s="165">
        <v>2.09381268180025</v>
      </c>
      <c r="W89" s="22">
        <v>74.965236558772</v>
      </c>
      <c r="X89" s="165">
        <v>1.1149213751967</v>
      </c>
      <c r="Y89" s="22">
        <v>83.5528905209849</v>
      </c>
      <c r="Z89" s="165">
        <v>1.99068767397983</v>
      </c>
      <c r="AA89" s="22">
        <v>75.5676382793829</v>
      </c>
      <c r="AB89" s="165">
        <v>2.30129897047325</v>
      </c>
      <c r="AC89" s="22">
        <v>72.6576661913442</v>
      </c>
      <c r="AD89" s="165">
        <v>1.29244721964983</v>
      </c>
      <c r="AE89" s="22">
        <v>-10.8952243296407</v>
      </c>
      <c r="AF89" s="165">
        <v>2.33942470064665</v>
      </c>
      <c r="AG89" s="22">
        <v>81.911241729846</v>
      </c>
      <c r="AH89" s="165">
        <v>0.958044101867191</v>
      </c>
      <c r="AI89" s="22">
        <v>82.3919583937907</v>
      </c>
      <c r="AJ89" s="165">
        <v>1.90609156075869</v>
      </c>
      <c r="AK89" s="22">
        <v>80.8109043805632</v>
      </c>
      <c r="AL89" s="165">
        <v>1.91318245465727</v>
      </c>
      <c r="AM89" s="22">
        <v>81.9932027518326</v>
      </c>
      <c r="AN89" s="165">
        <v>1.08477737856147</v>
      </c>
      <c r="AO89" s="22">
        <v>-0.398755641958132</v>
      </c>
      <c r="AP89" s="165">
        <v>2.109758360076</v>
      </c>
      <c r="AQ89" s="22">
        <v>84.7084262965917</v>
      </c>
      <c r="AR89" s="165">
        <v>0.890376428405694</v>
      </c>
      <c r="AS89" s="22">
        <v>84.779958142674</v>
      </c>
      <c r="AT89" s="165">
        <v>1.71813650047279</v>
      </c>
      <c r="AU89" s="22">
        <v>83.2430358420363</v>
      </c>
      <c r="AV89" s="165">
        <v>1.95067792035121</v>
      </c>
      <c r="AW89" s="22">
        <v>84.9056557511709</v>
      </c>
      <c r="AX89" s="165">
        <v>0.93482142526467</v>
      </c>
      <c r="AY89" s="22">
        <v>0.125697608496822</v>
      </c>
      <c r="AZ89" s="165">
        <v>1.85864417687726</v>
      </c>
      <c r="BA89" s="103"/>
      <c r="BB89" s="103"/>
      <c r="BC89" s="103"/>
      <c r="BD89" s="103"/>
      <c r="BE89" s="103"/>
      <c r="BF89" s="103"/>
      <c r="BG89" s="103"/>
      <c r="BH89" s="103"/>
      <c r="BI89" s="103"/>
      <c r="BJ89" s="103"/>
      <c r="BK89" s="22">
        <v>-1.56970194673757</v>
      </c>
      <c r="BL89" s="165">
        <v>1.38252744303619</v>
      </c>
      <c r="BM89" s="22">
        <v>1.54785660272786</v>
      </c>
      <c r="BN89" s="165">
        <v>1.52912593495908</v>
      </c>
      <c r="BO89" s="22">
        <v>-0.84633519996423</v>
      </c>
      <c r="BP89" s="165">
        <v>1.49500961998544</v>
      </c>
      <c r="BQ89" s="22">
        <v>-0.559604079111267</v>
      </c>
      <c r="BR89" s="165">
        <v>1.38894778380483</v>
      </c>
      <c r="BS89" s="22">
        <v>-3.09528189227642</v>
      </c>
      <c r="BT89" s="189">
        <v>1.26795859930812</v>
      </c>
    </row>
    <row customHeight="1" ht="13" r="90">
      <c r="A90" s="181" t="s">
        <v>322</v>
      </c>
      <c r="B90" s="162" t="n">
        <v>3</v>
      </c>
      <c r="C90" s="22">
        <v>61.2415440304402</v>
      </c>
      <c r="D90" s="165">
        <v>2.45178041072243</v>
      </c>
      <c r="E90" s="22">
        <v>63.09847892302</v>
      </c>
      <c r="F90" s="165">
        <v>2.69406167989476</v>
      </c>
      <c r="G90" s="22">
        <v>59.1860517900863</v>
      </c>
      <c r="H90" s="165">
        <v>3.24986089417724</v>
      </c>
      <c r="I90" s="22">
        <v>60.9870769946175</v>
      </c>
      <c r="J90" s="165">
        <v>3.40346193521839</v>
      </c>
      <c r="K90" s="22">
        <v>-2.11140192840244</v>
      </c>
      <c r="L90" s="165">
        <v>4.44160028831214</v>
      </c>
      <c r="M90" s="22">
        <v>79.6789005243003</v>
      </c>
      <c r="N90" s="165">
        <v>1.71570934302511</v>
      </c>
      <c r="O90" s="22">
        <v>80.4654948446018</v>
      </c>
      <c r="P90" s="165">
        <v>2.36486505495211</v>
      </c>
      <c r="Q90" s="22">
        <v>79.5494142675221</v>
      </c>
      <c r="R90" s="165">
        <v>2.7145708121487</v>
      </c>
      <c r="S90" s="22">
        <v>79.0870200449236</v>
      </c>
      <c r="T90" s="165">
        <v>2.16543570579916</v>
      </c>
      <c r="U90" s="22">
        <v>-1.37847479967823</v>
      </c>
      <c r="V90" s="165">
        <v>3.39315210660122</v>
      </c>
      <c r="W90" s="22">
        <v>79.3254453374948</v>
      </c>
      <c r="X90" s="165">
        <v>1.19959161296569</v>
      </c>
      <c r="Y90" s="22">
        <v>78.386052299107</v>
      </c>
      <c r="Z90" s="165">
        <v>2.82034937338136</v>
      </c>
      <c r="AA90" s="22">
        <v>78.9931314359057</v>
      </c>
      <c r="AB90" s="165">
        <v>2.64218451914581</v>
      </c>
      <c r="AC90" s="22">
        <v>79.8448372666923</v>
      </c>
      <c r="AD90" s="165">
        <v>1.29681446370699</v>
      </c>
      <c r="AE90" s="22">
        <v>1.45878496758532</v>
      </c>
      <c r="AF90" s="165">
        <v>3.2110947520955</v>
      </c>
      <c r="AG90" s="22">
        <v>76.8986289735958</v>
      </c>
      <c r="AH90" s="165">
        <v>1.24642033070443</v>
      </c>
      <c r="AI90" s="22">
        <v>77.3049064768251</v>
      </c>
      <c r="AJ90" s="165">
        <v>2.46184609249551</v>
      </c>
      <c r="AK90" s="22">
        <v>75.8969746161827</v>
      </c>
      <c r="AL90" s="165">
        <v>2.78686298294971</v>
      </c>
      <c r="AM90" s="22">
        <v>77.5431822867451</v>
      </c>
      <c r="AN90" s="165">
        <v>1.37522725024729</v>
      </c>
      <c r="AO90" s="22">
        <v>0.23827580992004</v>
      </c>
      <c r="AP90" s="165">
        <v>2.85094552749929</v>
      </c>
      <c r="AQ90" s="22">
        <v>91.35316098739</v>
      </c>
      <c r="AR90" s="165">
        <v>0.821971266570519</v>
      </c>
      <c r="AS90" s="22">
        <v>91.5972077487083</v>
      </c>
      <c r="AT90" s="165">
        <v>1.88325028813345</v>
      </c>
      <c r="AU90" s="22">
        <v>91.7528521980945</v>
      </c>
      <c r="AV90" s="165">
        <v>2.18025602995178</v>
      </c>
      <c r="AW90" s="22">
        <v>91.1071318502575</v>
      </c>
      <c r="AX90" s="165">
        <v>0.958884393784597</v>
      </c>
      <c r="AY90" s="22">
        <v>-0.49007589845084</v>
      </c>
      <c r="AZ90" s="165">
        <v>2.19712455847567</v>
      </c>
      <c r="BA90" s="103"/>
      <c r="BB90" s="103"/>
      <c r="BC90" s="103"/>
      <c r="BD90" s="103"/>
      <c r="BE90" s="103"/>
      <c r="BF90" s="103"/>
      <c r="BG90" s="103"/>
      <c r="BH90" s="103"/>
      <c r="BI90" s="103"/>
      <c r="BJ90" s="103"/>
      <c r="BK90" s="22">
        <v>-18.9675730951401</v>
      </c>
      <c r="BL90" s="165">
        <v>2.75452061866083</v>
      </c>
      <c r="BM90" s="22">
        <v>-3.07052851387412</v>
      </c>
      <c r="BN90" s="165">
        <v>1.98138441754543</v>
      </c>
      <c r="BO90" s="22">
        <v>-1.2443424176697</v>
      </c>
      <c r="BP90" s="165">
        <v>1.56796043751678</v>
      </c>
      <c r="BQ90" s="22">
        <v>-5.86244720599359</v>
      </c>
      <c r="BR90" s="165">
        <v>1.55519712392988</v>
      </c>
      <c r="BS90" s="22">
        <v>-0.651841178852933</v>
      </c>
      <c r="BT90" s="189">
        <v>1.07673721285261</v>
      </c>
    </row>
    <row customHeight="1" ht="13" r="91">
      <c r="A91" s="181" t="s">
        <v>66</v>
      </c>
      <c r="B91" s="162" t="n">
        <v>3</v>
      </c>
      <c r="C91" s="22">
        <v>71.7840043392677</v>
      </c>
      <c r="D91" s="165">
        <v>1.65602937058561</v>
      </c>
      <c r="E91" s="22">
        <v>77.8007676928808</v>
      </c>
      <c r="F91" s="165">
        <v>2.19555787488093</v>
      </c>
      <c r="G91" s="22">
        <v>69.4412803803494</v>
      </c>
      <c r="H91" s="165">
        <v>3.05406073259053</v>
      </c>
      <c r="I91" s="22">
        <v>70.0530623148411</v>
      </c>
      <c r="J91" s="165">
        <v>1.93453511106734</v>
      </c>
      <c r="K91" s="22">
        <v>-7.74770537803978</v>
      </c>
      <c r="L91" s="165">
        <v>2.57110609603828</v>
      </c>
      <c r="M91" s="22">
        <v>78.268386491176</v>
      </c>
      <c r="N91" s="165">
        <v>1.21940377624812</v>
      </c>
      <c r="O91" s="22">
        <v>83.5322746659267</v>
      </c>
      <c r="P91" s="165">
        <v>1.50738274162602</v>
      </c>
      <c r="Q91" s="22">
        <v>75.1735686183882</v>
      </c>
      <c r="R91" s="165">
        <v>2.59720820150669</v>
      </c>
      <c r="S91" s="22">
        <v>76.8519723701604</v>
      </c>
      <c r="T91" s="165">
        <v>1.52922322441761</v>
      </c>
      <c r="U91" s="22">
        <v>-6.68030229576632</v>
      </c>
      <c r="V91" s="165">
        <v>1.88261671491957</v>
      </c>
      <c r="W91" s="22">
        <v>77.7598660135634</v>
      </c>
      <c r="X91" s="165">
        <v>1.04961106487001</v>
      </c>
      <c r="Y91" s="22">
        <v>83.9306572882206</v>
      </c>
      <c r="Z91" s="165">
        <v>1.70789109355659</v>
      </c>
      <c r="AA91" s="22">
        <v>74.6719421517015</v>
      </c>
      <c r="AB91" s="165">
        <v>2.73278502949426</v>
      </c>
      <c r="AC91" s="22">
        <v>76.0554250695895</v>
      </c>
      <c r="AD91" s="165">
        <v>1.27482906522754</v>
      </c>
      <c r="AE91" s="22">
        <v>-7.87523221863117</v>
      </c>
      <c r="AF91" s="165">
        <v>2.14396384186001</v>
      </c>
      <c r="AG91" s="22">
        <v>84.1067297194306</v>
      </c>
      <c r="AH91" s="165">
        <v>0.896084978627369</v>
      </c>
      <c r="AI91" s="22">
        <v>84.8091929922747</v>
      </c>
      <c r="AJ91" s="165">
        <v>1.60521101617621</v>
      </c>
      <c r="AK91" s="22">
        <v>86.5417684126639</v>
      </c>
      <c r="AL91" s="165">
        <v>1.92950931039167</v>
      </c>
      <c r="AM91" s="22">
        <v>83.169733637531</v>
      </c>
      <c r="AN91" s="165">
        <v>1.18981558237298</v>
      </c>
      <c r="AO91" s="22">
        <v>-1.63945935474371</v>
      </c>
      <c r="AP91" s="165">
        <v>2.04057334923996</v>
      </c>
      <c r="AQ91" s="22">
        <v>84.6132728222029</v>
      </c>
      <c r="AR91" s="165">
        <v>0.787915520952558</v>
      </c>
      <c r="AS91" s="22">
        <v>86.0889301484505</v>
      </c>
      <c r="AT91" s="165">
        <v>1.34364596928096</v>
      </c>
      <c r="AU91" s="22">
        <v>81.6675489342473</v>
      </c>
      <c r="AV91" s="165">
        <v>1.89901471875586</v>
      </c>
      <c r="AW91" s="22">
        <v>84.8467133648137</v>
      </c>
      <c r="AX91" s="165">
        <v>1.19019838175834</v>
      </c>
      <c r="AY91" s="22">
        <v>-1.24221678363682</v>
      </c>
      <c r="AZ91" s="165">
        <v>1.87732105667647</v>
      </c>
      <c r="BA91" s="103"/>
      <c r="BB91" s="103"/>
      <c r="BC91" s="103"/>
      <c r="BD91" s="103"/>
      <c r="BE91" s="103"/>
      <c r="BF91" s="103"/>
      <c r="BG91" s="103"/>
      <c r="BH91" s="103"/>
      <c r="BI91" s="103"/>
      <c r="BJ91" s="103"/>
      <c r="BK91" s="22">
        <v>-4.79101749451209</v>
      </c>
      <c r="BL91" s="165">
        <v>2.15883457847525</v>
      </c>
      <c r="BM91" s="22">
        <v>-4.50822208245158</v>
      </c>
      <c r="BN91" s="165">
        <v>1.78015592493193</v>
      </c>
      <c r="BO91" s="22">
        <v>-4.24076720981941</v>
      </c>
      <c r="BP91" s="165">
        <v>1.58210645374782</v>
      </c>
      <c r="BQ91" s="22">
        <v>-4.26493935974108</v>
      </c>
      <c r="BR91" s="165">
        <v>1.21330645887308</v>
      </c>
      <c r="BS91" s="22">
        <v>-2.56921185340941</v>
      </c>
      <c r="BT91" s="189">
        <v>1.07751955284779</v>
      </c>
    </row>
    <row customHeight="1" ht="13" r="92">
      <c r="A92" s="181" t="s">
        <v>341</v>
      </c>
      <c r="B92" s="162" t="n">
        <v>3</v>
      </c>
      <c r="C92" s="22">
        <v>73.3884279283183</v>
      </c>
      <c r="D92" s="165">
        <v>1.09089078587372</v>
      </c>
      <c r="E92" s="22">
        <v>74.9175544106886</v>
      </c>
      <c r="F92" s="165">
        <v>3.2354882186916</v>
      </c>
      <c r="G92" s="22">
        <v>77.6783061894526</v>
      </c>
      <c r="H92" s="165">
        <v>3.54092042379685</v>
      </c>
      <c r="I92" s="22">
        <v>73.0210695072488</v>
      </c>
      <c r="J92" s="165">
        <v>1.19300782219232</v>
      </c>
      <c r="K92" s="22">
        <v>-1.89648490343978</v>
      </c>
      <c r="L92" s="165">
        <v>3.49770739704971</v>
      </c>
      <c r="M92" s="22">
        <v>75.2422773209384</v>
      </c>
      <c r="N92" s="165">
        <v>1.01102914028711</v>
      </c>
      <c r="O92" s="22">
        <v>79.3279526154772</v>
      </c>
      <c r="P92" s="165">
        <v>2.67412147359652</v>
      </c>
      <c r="Q92" s="22">
        <v>80.6633834950663</v>
      </c>
      <c r="R92" s="165">
        <v>3.16368243827996</v>
      </c>
      <c r="S92" s="22">
        <v>74.4956972400884</v>
      </c>
      <c r="T92" s="165">
        <v>1.07728533215681</v>
      </c>
      <c r="U92" s="22">
        <v>-4.83225537538888</v>
      </c>
      <c r="V92" s="165">
        <v>2.90018763230382</v>
      </c>
      <c r="W92" s="22">
        <v>71.8784211370819</v>
      </c>
      <c r="X92" s="165">
        <v>0.957024000639427</v>
      </c>
      <c r="Y92" s="22">
        <v>85.1687423242412</v>
      </c>
      <c r="Z92" s="165">
        <v>2.63590027227891</v>
      </c>
      <c r="AA92" s="22">
        <v>77.0285956301295</v>
      </c>
      <c r="AB92" s="165">
        <v>3.5493334910829</v>
      </c>
      <c r="AC92" s="22">
        <v>70.4114028268432</v>
      </c>
      <c r="AD92" s="165">
        <v>0.997453855523567</v>
      </c>
      <c r="AE92" s="22">
        <v>-14.757339497398</v>
      </c>
      <c r="AF92" s="165">
        <v>2.69073659041003</v>
      </c>
      <c r="AG92" s="22">
        <v>85.0750485173787</v>
      </c>
      <c r="AH92" s="165">
        <v>0.773188529707895</v>
      </c>
      <c r="AI92" s="22">
        <v>87.5349602263376</v>
      </c>
      <c r="AJ92" s="165">
        <v>2.26498761019557</v>
      </c>
      <c r="AK92" s="22">
        <v>87.2642814749455</v>
      </c>
      <c r="AL92" s="165">
        <v>3.00176839522651</v>
      </c>
      <c r="AM92" s="22">
        <v>84.6380365160436</v>
      </c>
      <c r="AN92" s="165">
        <v>0.799731703907418</v>
      </c>
      <c r="AO92" s="22">
        <v>-2.896923710294</v>
      </c>
      <c r="AP92" s="165">
        <v>2.21390424508061</v>
      </c>
      <c r="AQ92" s="22">
        <v>82.383831178689</v>
      </c>
      <c r="AR92" s="165">
        <v>0.761475532132913</v>
      </c>
      <c r="AS92" s="22">
        <v>88.417050278295</v>
      </c>
      <c r="AT92" s="165">
        <v>2.14031397394066</v>
      </c>
      <c r="AU92" s="22">
        <v>85.2936829343908</v>
      </c>
      <c r="AV92" s="165">
        <v>3.22992862588493</v>
      </c>
      <c r="AW92" s="22">
        <v>81.8251340559861</v>
      </c>
      <c r="AX92" s="165">
        <v>0.829525656338599</v>
      </c>
      <c r="AY92" s="22">
        <v>-6.59191622230891</v>
      </c>
      <c r="AZ92" s="165">
        <v>2.32529384361979</v>
      </c>
      <c r="BA92" s="103"/>
      <c r="BB92" s="103"/>
      <c r="BC92" s="103"/>
      <c r="BD92" s="103"/>
      <c r="BE92" s="103"/>
      <c r="BF92" s="103"/>
      <c r="BG92" s="103"/>
      <c r="BH92" s="103"/>
      <c r="BI92" s="103"/>
      <c r="BJ92" s="103"/>
      <c r="BK92" s="22">
        <v>-0.475798766680597</v>
      </c>
      <c r="BL92" s="165">
        <v>1.51520659080183</v>
      </c>
      <c r="BM92" s="22">
        <v>-1.48765919452859</v>
      </c>
      <c r="BN92" s="165">
        <v>1.47361182035439</v>
      </c>
      <c r="BO92" s="22">
        <v>-2.98073061370317</v>
      </c>
      <c r="BP92" s="165">
        <v>1.33333050508765</v>
      </c>
      <c r="BQ92" s="22">
        <v>-1.3269419346551</v>
      </c>
      <c r="BR92" s="165">
        <v>1.12500896472602</v>
      </c>
      <c r="BS92" s="22">
        <v>-1.36902937027772</v>
      </c>
      <c r="BT92" s="189">
        <v>1.11754679515721</v>
      </c>
    </row>
    <row customHeight="1" ht="13" r="93">
      <c r="A93" s="181" t="s">
        <v>343</v>
      </c>
      <c r="B93" s="162" t="n">
        <v>3</v>
      </c>
      <c r="C93" s="22">
        <v>85.1683859599729</v>
      </c>
      <c r="D93" s="165">
        <v>0.872496269964579</v>
      </c>
      <c r="E93" s="22">
        <v>84.3199860556227</v>
      </c>
      <c r="F93" s="165">
        <v>1.76323942952434</v>
      </c>
      <c r="G93" s="22">
        <v>84.261914218637</v>
      </c>
      <c r="H93" s="165">
        <v>1.60959617118835</v>
      </c>
      <c r="I93" s="22">
        <v>85.1218619961325</v>
      </c>
      <c r="J93" s="165">
        <v>1.01500040949185</v>
      </c>
      <c r="K93" s="22">
        <v>0.80187594050976</v>
      </c>
      <c r="L93" s="165">
        <v>1.82950308012531</v>
      </c>
      <c r="M93" s="22">
        <v>94.2082562279188</v>
      </c>
      <c r="N93" s="165">
        <v>0.51053722753989</v>
      </c>
      <c r="O93" s="22">
        <v>94.2930704467379</v>
      </c>
      <c r="P93" s="165">
        <v>0.974123259587553</v>
      </c>
      <c r="Q93" s="22">
        <v>92.6425836001179</v>
      </c>
      <c r="R93" s="165">
        <v>1.19669345461173</v>
      </c>
      <c r="S93" s="22">
        <v>94.6686075116923</v>
      </c>
      <c r="T93" s="165">
        <v>0.641314968489806</v>
      </c>
      <c r="U93" s="22">
        <v>0.375537064954443</v>
      </c>
      <c r="V93" s="165">
        <v>1.100733368867</v>
      </c>
      <c r="W93" s="22">
        <v>94.228969540977</v>
      </c>
      <c r="X93" s="165">
        <v>0.495167423355875</v>
      </c>
      <c r="Y93" s="22">
        <v>94.7311749918982</v>
      </c>
      <c r="Z93" s="165">
        <v>0.967484126345102</v>
      </c>
      <c r="AA93" s="22">
        <v>93.5782790078877</v>
      </c>
      <c r="AB93" s="165">
        <v>1.21591465270386</v>
      </c>
      <c r="AC93" s="22">
        <v>94.5207845917283</v>
      </c>
      <c r="AD93" s="165">
        <v>0.604260327364</v>
      </c>
      <c r="AE93" s="22">
        <v>-0.210390400169871</v>
      </c>
      <c r="AF93" s="165">
        <v>1.16373074077664</v>
      </c>
      <c r="AG93" s="22">
        <v>95.0085885033554</v>
      </c>
      <c r="AH93" s="165">
        <v>0.396165567219362</v>
      </c>
      <c r="AI93" s="22">
        <v>95.7957049768242</v>
      </c>
      <c r="AJ93" s="165">
        <v>0.731394575544895</v>
      </c>
      <c r="AK93" s="22">
        <v>93.5594915710665</v>
      </c>
      <c r="AL93" s="165">
        <v>1.17857719713619</v>
      </c>
      <c r="AM93" s="22">
        <v>95.2065289206409</v>
      </c>
      <c r="AN93" s="165">
        <v>0.536451319911867</v>
      </c>
      <c r="AO93" s="22">
        <v>-0.589176056183319</v>
      </c>
      <c r="AP93" s="165">
        <v>0.940863183807986</v>
      </c>
      <c r="AQ93" s="22">
        <v>95.3487447205155</v>
      </c>
      <c r="AR93" s="165">
        <v>0.37346137777345</v>
      </c>
      <c r="AS93" s="22">
        <v>95.3731697353408</v>
      </c>
      <c r="AT93" s="165">
        <v>0.879771357858004</v>
      </c>
      <c r="AU93" s="22">
        <v>92.4370631223509</v>
      </c>
      <c r="AV93" s="165">
        <v>1.26603794791654</v>
      </c>
      <c r="AW93" s="22">
        <v>96.3462462438448</v>
      </c>
      <c r="AX93" s="165">
        <v>0.424527339501938</v>
      </c>
      <c r="AY93" s="22">
        <v>0.97307650850405</v>
      </c>
      <c r="AZ93" s="165">
        <v>0.944601201238527</v>
      </c>
      <c r="BA93" s="103"/>
      <c r="BB93" s="103"/>
      <c r="BC93" s="103"/>
      <c r="BD93" s="103"/>
      <c r="BE93" s="103"/>
      <c r="BF93" s="103"/>
      <c r="BG93" s="103"/>
      <c r="BH93" s="103"/>
      <c r="BI93" s="103"/>
      <c r="BJ93" s="103"/>
      <c r="BK93" s="22">
        <v>0.107722960480913</v>
      </c>
      <c r="BL93" s="165">
        <v>1.26077149415407</v>
      </c>
      <c r="BM93" s="22">
        <v>0.72800962864838</v>
      </c>
      <c r="BN93" s="165">
        <v>0.757140072851443</v>
      </c>
      <c r="BO93" s="22">
        <v>-0.351616663778657</v>
      </c>
      <c r="BP93" s="165">
        <v>0.654468086732665</v>
      </c>
      <c r="BQ93" s="22">
        <v>-0.397534239109604</v>
      </c>
      <c r="BR93" s="165">
        <v>0.606546860499655</v>
      </c>
      <c r="BS93" s="22">
        <v>0.147162843093881</v>
      </c>
      <c r="BT93" s="189">
        <v>0.536524997964777</v>
      </c>
    </row>
    <row customHeight="1" ht="13" r="94">
      <c r="A94" s="181" t="s">
        <v>348</v>
      </c>
      <c r="B94" s="162" t="n">
        <v>3</v>
      </c>
      <c r="C94" s="22">
        <v>79.7655267203351</v>
      </c>
      <c r="D94" s="165">
        <v>0.888450995098213</v>
      </c>
      <c r="E94" s="22">
        <v>87.072465355047</v>
      </c>
      <c r="F94" s="165">
        <v>1.77362346410281</v>
      </c>
      <c r="G94" s="22">
        <v>80.3986059538037</v>
      </c>
      <c r="H94" s="165">
        <v>2.70058921453152</v>
      </c>
      <c r="I94" s="22">
        <v>77.8394670484276</v>
      </c>
      <c r="J94" s="165">
        <v>1.10823748770685</v>
      </c>
      <c r="K94" s="22">
        <v>-9.23299830661944</v>
      </c>
      <c r="L94" s="165">
        <v>2.2110751393143</v>
      </c>
      <c r="M94" s="22">
        <v>82.3978815635413</v>
      </c>
      <c r="N94" s="165">
        <v>0.743572188900015</v>
      </c>
      <c r="O94" s="22">
        <v>88.3014307358079</v>
      </c>
      <c r="P94" s="165">
        <v>1.4466025558617</v>
      </c>
      <c r="Q94" s="22">
        <v>82.0969873878993</v>
      </c>
      <c r="R94" s="165">
        <v>2.37531525790361</v>
      </c>
      <c r="S94" s="22">
        <v>80.76938948703</v>
      </c>
      <c r="T94" s="165">
        <v>1.02642802859718</v>
      </c>
      <c r="U94" s="22">
        <v>-7.53204124877789</v>
      </c>
      <c r="V94" s="165">
        <v>1.84392784706136</v>
      </c>
      <c r="W94" s="22">
        <v>73.4445094890902</v>
      </c>
      <c r="X94" s="165">
        <v>0.858717808366513</v>
      </c>
      <c r="Y94" s="22">
        <v>80.3489364805087</v>
      </c>
      <c r="Z94" s="165">
        <v>2.1265059004752</v>
      </c>
      <c r="AA94" s="22">
        <v>75.505052937725</v>
      </c>
      <c r="AB94" s="165">
        <v>2.64571169198584</v>
      </c>
      <c r="AC94" s="22">
        <v>70.9609527667959</v>
      </c>
      <c r="AD94" s="165">
        <v>1.19185620004667</v>
      </c>
      <c r="AE94" s="22">
        <v>-9.38798371371279</v>
      </c>
      <c r="AF94" s="165">
        <v>2.72618817644443</v>
      </c>
      <c r="AG94" s="22">
        <v>80.9428155680484</v>
      </c>
      <c r="AH94" s="165">
        <v>0.8741840836106</v>
      </c>
      <c r="AI94" s="22">
        <v>85.5336924744851</v>
      </c>
      <c r="AJ94" s="165">
        <v>1.77428217465583</v>
      </c>
      <c r="AK94" s="22">
        <v>82.8444565201947</v>
      </c>
      <c r="AL94" s="165">
        <v>2.25358917211824</v>
      </c>
      <c r="AM94" s="22">
        <v>79.4603282070785</v>
      </c>
      <c r="AN94" s="165">
        <v>1.13108737325105</v>
      </c>
      <c r="AO94" s="22">
        <v>-6.07336426740655</v>
      </c>
      <c r="AP94" s="165">
        <v>2.15540949015802</v>
      </c>
      <c r="AQ94" s="22">
        <v>81.742664704598</v>
      </c>
      <c r="AR94" s="165">
        <v>0.735364964162697</v>
      </c>
      <c r="AS94" s="22">
        <v>83.4803498866954</v>
      </c>
      <c r="AT94" s="165">
        <v>1.94146362326197</v>
      </c>
      <c r="AU94" s="22">
        <v>80.8181395431601</v>
      </c>
      <c r="AV94" s="165">
        <v>2.23793256852832</v>
      </c>
      <c r="AW94" s="22">
        <v>81.5894684792368</v>
      </c>
      <c r="AX94" s="165">
        <v>1.07544505837476</v>
      </c>
      <c r="AY94" s="22">
        <v>-1.89088140745851</v>
      </c>
      <c r="AZ94" s="165">
        <v>2.39246918939948</v>
      </c>
      <c r="BA94" s="103"/>
      <c r="BB94" s="103"/>
      <c r="BC94" s="103"/>
      <c r="BD94" s="103"/>
      <c r="BE94" s="103"/>
      <c r="BF94" s="103"/>
      <c r="BG94" s="103"/>
      <c r="BH94" s="103"/>
      <c r="BI94" s="103"/>
      <c r="BJ94" s="103"/>
      <c r="BK94" s="22">
        <v>-6.10484370594625</v>
      </c>
      <c r="BL94" s="165">
        <v>1.23339123134034</v>
      </c>
      <c r="BM94" s="22">
        <v>-3.67355203039786</v>
      </c>
      <c r="BN94" s="165">
        <v>1.08420337506209</v>
      </c>
      <c r="BO94" s="22">
        <v>-4.61769606560841</v>
      </c>
      <c r="BP94" s="165">
        <v>1.26047911054509</v>
      </c>
      <c r="BQ94" s="22">
        <v>-2.13982559040402</v>
      </c>
      <c r="BR94" s="165">
        <v>1.14697734608483</v>
      </c>
      <c r="BS94" s="22">
        <v>-2.77230611662405</v>
      </c>
      <c r="BT94" s="189">
        <v>1.01569968996664</v>
      </c>
    </row>
    <row customHeight="1" ht="13" r="95">
      <c r="A95" s="181" t="s">
        <v>352</v>
      </c>
      <c r="B95" s="162" t="n">
        <v>3</v>
      </c>
      <c r="C95" s="22">
        <v>76.7676301598591</v>
      </c>
      <c r="D95" s="165">
        <v>1.18211081679486</v>
      </c>
      <c r="E95" s="22">
        <v>79.9860891675114</v>
      </c>
      <c r="F95" s="165">
        <v>2.18827722260319</v>
      </c>
      <c r="G95" s="22">
        <v>75.269495123974</v>
      </c>
      <c r="H95" s="165">
        <v>1.89893430782103</v>
      </c>
      <c r="I95" s="22">
        <v>76.6844312444555</v>
      </c>
      <c r="J95" s="165">
        <v>1.24989215265697</v>
      </c>
      <c r="K95" s="22">
        <v>-3.30165792305594</v>
      </c>
      <c r="L95" s="165">
        <v>2.22916827266196</v>
      </c>
      <c r="M95" s="22">
        <v>79.248698018514</v>
      </c>
      <c r="N95" s="165">
        <v>1.02218468307225</v>
      </c>
      <c r="O95" s="22">
        <v>78.7101158478736</v>
      </c>
      <c r="P95" s="165">
        <v>2.0067498294399</v>
      </c>
      <c r="Q95" s="22">
        <v>77.5561709704867</v>
      </c>
      <c r="R95" s="165">
        <v>1.41225391862922</v>
      </c>
      <c r="S95" s="22">
        <v>80.2829423561825</v>
      </c>
      <c r="T95" s="165">
        <v>1.19473398193768</v>
      </c>
      <c r="U95" s="22">
        <v>1.57282650830898</v>
      </c>
      <c r="V95" s="165">
        <v>2.0913403162349</v>
      </c>
      <c r="W95" s="22">
        <v>75.8644049825735</v>
      </c>
      <c r="X95" s="165">
        <v>0.862216775689822</v>
      </c>
      <c r="Y95" s="22">
        <v>76.0369598421666</v>
      </c>
      <c r="Z95" s="165">
        <v>1.91486391832548</v>
      </c>
      <c r="AA95" s="22">
        <v>74.4489588723466</v>
      </c>
      <c r="AB95" s="165">
        <v>1.48812534082049</v>
      </c>
      <c r="AC95" s="22">
        <v>76.4269856878494</v>
      </c>
      <c r="AD95" s="165">
        <v>0.975070422053844</v>
      </c>
      <c r="AE95" s="22">
        <v>0.390025845682757</v>
      </c>
      <c r="AF95" s="165">
        <v>1.95157031228134</v>
      </c>
      <c r="AG95" s="22">
        <v>81.023592129128</v>
      </c>
      <c r="AH95" s="165">
        <v>0.810405731591473</v>
      </c>
      <c r="AI95" s="22">
        <v>80.1932758933398</v>
      </c>
      <c r="AJ95" s="165">
        <v>2.0040492323278</v>
      </c>
      <c r="AK95" s="22">
        <v>79.3576533323665</v>
      </c>
      <c r="AL95" s="165">
        <v>1.46877909651976</v>
      </c>
      <c r="AM95" s="22">
        <v>82.0260833829897</v>
      </c>
      <c r="AN95" s="165">
        <v>0.767428878394274</v>
      </c>
      <c r="AO95" s="22">
        <v>1.83280748964985</v>
      </c>
      <c r="AP95" s="165">
        <v>2.01182074987846</v>
      </c>
      <c r="AQ95" s="22">
        <v>77.0766345290397</v>
      </c>
      <c r="AR95" s="165">
        <v>0.847560948507473</v>
      </c>
      <c r="AS95" s="22">
        <v>76.2234552976607</v>
      </c>
      <c r="AT95" s="165">
        <v>1.79895139696876</v>
      </c>
      <c r="AU95" s="22">
        <v>77.217123271862</v>
      </c>
      <c r="AV95" s="165">
        <v>1.41319972990305</v>
      </c>
      <c r="AW95" s="22">
        <v>77.2649728470995</v>
      </c>
      <c r="AX95" s="165">
        <v>0.963391540409604</v>
      </c>
      <c r="AY95" s="22">
        <v>1.04151754943874</v>
      </c>
      <c r="AZ95" s="165">
        <v>1.84354789661432</v>
      </c>
      <c r="BA95" s="103"/>
      <c r="BB95" s="103"/>
      <c r="BC95" s="103"/>
      <c r="BD95" s="103"/>
      <c r="BE95" s="103"/>
      <c r="BF95" s="103"/>
      <c r="BG95" s="103"/>
      <c r="BH95" s="103"/>
      <c r="BI95" s="103"/>
      <c r="BJ95" s="103"/>
      <c r="BK95" s="22">
        <v>-3.2138806940401</v>
      </c>
      <c r="BL95" s="165">
        <v>1.57129261656282</v>
      </c>
      <c r="BM95" s="22">
        <v>-1.62188762317942</v>
      </c>
      <c r="BN95" s="165">
        <v>1.42235214703432</v>
      </c>
      <c r="BO95" s="22">
        <v>-1.66313330563956</v>
      </c>
      <c r="BP95" s="165">
        <v>1.15275699168129</v>
      </c>
      <c r="BQ95" s="22">
        <v>-1.91266976397857</v>
      </c>
      <c r="BR95" s="165">
        <v>1.15760881764787</v>
      </c>
      <c r="BS95" s="22">
        <v>-1.80011478072969</v>
      </c>
      <c r="BT95" s="189">
        <v>1.19400647655619</v>
      </c>
    </row>
    <row customHeight="1" ht="13" r="96">
      <c r="A96" s="181" t="s">
        <v>353</v>
      </c>
      <c r="B96" s="162" t="n">
        <v>3</v>
      </c>
      <c r="C96" s="22">
        <v>76.5519997472048</v>
      </c>
      <c r="D96" s="165">
        <v>1.57104311277612</v>
      </c>
      <c r="E96" s="22">
        <v>73.5260267437281</v>
      </c>
      <c r="F96" s="165">
        <v>2.85460339810752</v>
      </c>
      <c r="G96" s="22">
        <v>73.6350855430722</v>
      </c>
      <c r="H96" s="165">
        <v>2.52277070134862</v>
      </c>
      <c r="I96" s="22">
        <v>79.3715338200626</v>
      </c>
      <c r="J96" s="165">
        <v>1.79404855552109</v>
      </c>
      <c r="K96" s="22">
        <v>5.8455070763345</v>
      </c>
      <c r="L96" s="165">
        <v>2.73454149390847</v>
      </c>
      <c r="M96" s="22">
        <v>90.0722021841931</v>
      </c>
      <c r="N96" s="165">
        <v>1.01941642267963</v>
      </c>
      <c r="O96" s="22">
        <v>89.8810894672501</v>
      </c>
      <c r="P96" s="165">
        <v>2.23921318239504</v>
      </c>
      <c r="Q96" s="22">
        <v>87.6464853991847</v>
      </c>
      <c r="R96" s="165">
        <v>1.5459463010815</v>
      </c>
      <c r="S96" s="22">
        <v>91.9987285587819</v>
      </c>
      <c r="T96" s="165">
        <v>1.21044581787292</v>
      </c>
      <c r="U96" s="22">
        <v>2.11763909153183</v>
      </c>
      <c r="V96" s="165">
        <v>2.11367289337284</v>
      </c>
      <c r="W96" s="22">
        <v>90.8406931662876</v>
      </c>
      <c r="X96" s="165">
        <v>0.967933149116537</v>
      </c>
      <c r="Y96" s="22">
        <v>90.3143900127903</v>
      </c>
      <c r="Z96" s="165">
        <v>2.15692006777682</v>
      </c>
      <c r="AA96" s="22">
        <v>89.3751405349321</v>
      </c>
      <c r="AB96" s="165">
        <v>1.42833562985717</v>
      </c>
      <c r="AC96" s="22">
        <v>92.4200754608873</v>
      </c>
      <c r="AD96" s="165">
        <v>1.1763448405501</v>
      </c>
      <c r="AE96" s="22">
        <v>2.10568544809699</v>
      </c>
      <c r="AF96" s="165">
        <v>1.88860379551425</v>
      </c>
      <c r="AG96" s="22">
        <v>91.7892111340097</v>
      </c>
      <c r="AH96" s="165">
        <v>0.874619773594628</v>
      </c>
      <c r="AI96" s="22">
        <v>90.1348096843448</v>
      </c>
      <c r="AJ96" s="165">
        <v>2.14881656127661</v>
      </c>
      <c r="AK96" s="22">
        <v>90.5636636123213</v>
      </c>
      <c r="AL96" s="165">
        <v>1.6627891070643</v>
      </c>
      <c r="AM96" s="22">
        <v>93.6621762554872</v>
      </c>
      <c r="AN96" s="165">
        <v>1.00898599568077</v>
      </c>
      <c r="AO96" s="22">
        <v>3.52736657114244</v>
      </c>
      <c r="AP96" s="165">
        <v>1.78553351276117</v>
      </c>
      <c r="AQ96" s="22">
        <v>92.1704222421049</v>
      </c>
      <c r="AR96" s="165">
        <v>0.947868863134809</v>
      </c>
      <c r="AS96" s="22">
        <v>89.5827875228781</v>
      </c>
      <c r="AT96" s="165">
        <v>2.1479405011946</v>
      </c>
      <c r="AU96" s="22">
        <v>90.8798161840095</v>
      </c>
      <c r="AV96" s="165">
        <v>1.52933633612018</v>
      </c>
      <c r="AW96" s="22">
        <v>94.0152360262947</v>
      </c>
      <c r="AX96" s="165">
        <v>1.06517140102927</v>
      </c>
      <c r="AY96" s="22">
        <v>4.43244850341657</v>
      </c>
      <c r="AZ96" s="165">
        <v>1.73742343567058</v>
      </c>
      <c r="BA96" s="103"/>
      <c r="BB96" s="103"/>
      <c r="BC96" s="103"/>
      <c r="BD96" s="103"/>
      <c r="BE96" s="103"/>
      <c r="BF96" s="103"/>
      <c r="BG96" s="103"/>
      <c r="BH96" s="103"/>
      <c r="BI96" s="103"/>
      <c r="BJ96" s="103"/>
      <c r="BK96" s="22">
        <v>0.125501006149108</v>
      </c>
      <c r="BL96" s="165">
        <v>2.32235673276862</v>
      </c>
      <c r="BM96" s="22">
        <v>-1.06524435424656</v>
      </c>
      <c r="BN96" s="165">
        <v>1.44807223071865</v>
      </c>
      <c r="BO96" s="22">
        <v>-0.262774550833271</v>
      </c>
      <c r="BP96" s="165">
        <v>1.25776762895081</v>
      </c>
      <c r="BQ96" s="22">
        <v>-2.04047098951165</v>
      </c>
      <c r="BR96" s="165">
        <v>1.09755255077889</v>
      </c>
      <c r="BS96" s="22">
        <v>-0.29675620080846</v>
      </c>
      <c r="BT96" s="189">
        <v>1.27268424278884</v>
      </c>
    </row>
    <row customHeight="1" ht="13" r="97">
      <c r="A97" s="78" t="s">
        <v>445</v>
      </c>
      <c r="B97" s="212" t="n">
        <v>3</v>
      </c>
      <c r="C97" s="213">
        <v>75.6089730826507</v>
      </c>
      <c r="D97" s="214">
        <v>0.506904347924482</v>
      </c>
      <c r="E97" s="213">
        <v>78.2850072554283</v>
      </c>
      <c r="F97" s="214">
        <v>0.834856558089181</v>
      </c>
      <c r="G97" s="213">
        <v>75.1965761242461</v>
      </c>
      <c r="H97" s="214">
        <v>0.942799680944131</v>
      </c>
      <c r="I97" s="213">
        <v>75.2145369160412</v>
      </c>
      <c r="J97" s="214">
        <v>0.626734016762408</v>
      </c>
      <c r="K97" s="213">
        <v>-3.07047033938714</v>
      </c>
      <c r="L97" s="214">
        <v>0.98620871763987</v>
      </c>
      <c r="M97" s="213">
        <v>82.4843444874678</v>
      </c>
      <c r="N97" s="214">
        <v>0.38372119195663</v>
      </c>
      <c r="O97" s="213">
        <v>84.5518860536377</v>
      </c>
      <c r="P97" s="214">
        <v>0.696079127541328</v>
      </c>
      <c r="Q97" s="213">
        <v>82.0022299709487</v>
      </c>
      <c r="R97" s="214">
        <v>0.797910161771317</v>
      </c>
      <c r="S97" s="213">
        <v>82.3352920215205</v>
      </c>
      <c r="T97" s="214">
        <v>0.463773474653588</v>
      </c>
      <c r="U97" s="213">
        <v>-2.21659403211721</v>
      </c>
      <c r="V97" s="214">
        <v>0.803370517295887</v>
      </c>
      <c r="W97" s="213">
        <v>79.78844327823</v>
      </c>
      <c r="X97" s="214">
        <v>0.339175181438919</v>
      </c>
      <c r="Y97" s="213">
        <v>84.0587254699897</v>
      </c>
      <c r="Z97" s="214">
        <v>0.745393469082842</v>
      </c>
      <c r="AA97" s="213">
        <v>79.8960923562514</v>
      </c>
      <c r="AB97" s="214">
        <v>0.839232319726895</v>
      </c>
      <c r="AC97" s="213">
        <v>79.1622662327162</v>
      </c>
      <c r="AD97" s="214">
        <v>0.397107749959331</v>
      </c>
      <c r="AE97" s="213">
        <v>-4.89645923727344</v>
      </c>
      <c r="AF97" s="214">
        <v>0.827104361440866</v>
      </c>
      <c r="AG97" s="213">
        <v>84.5944820343491</v>
      </c>
      <c r="AH97" s="214">
        <v>0.311625353493499</v>
      </c>
      <c r="AI97" s="213">
        <v>85.4623126397777</v>
      </c>
      <c r="AJ97" s="214">
        <v>0.681420663278794</v>
      </c>
      <c r="AK97" s="213">
        <v>84.604899240038</v>
      </c>
      <c r="AL97" s="214">
        <v>0.745301743457555</v>
      </c>
      <c r="AM97" s="213">
        <v>84.7124089947936</v>
      </c>
      <c r="AN97" s="214">
        <v>0.360064281513345</v>
      </c>
      <c r="AO97" s="213">
        <v>-0.749903644984173</v>
      </c>
      <c r="AP97" s="214">
        <v>0.733259510192721</v>
      </c>
      <c r="AQ97" s="213">
        <v>86.1746446851415</v>
      </c>
      <c r="AR97" s="214">
        <v>0.278559710157246</v>
      </c>
      <c r="AS97" s="213">
        <v>86.9428635950878</v>
      </c>
      <c r="AT97" s="214">
        <v>0.628466713613714</v>
      </c>
      <c r="AU97" s="213">
        <v>85.4136577537689</v>
      </c>
      <c r="AV97" s="214">
        <v>0.723970755493933</v>
      </c>
      <c r="AW97" s="213">
        <v>86.487569827338</v>
      </c>
      <c r="AX97" s="214">
        <v>0.337674822534389</v>
      </c>
      <c r="AY97" s="213">
        <v>-0.455293767749863</v>
      </c>
      <c r="AZ97" s="214">
        <v>0.687462835407408</v>
      </c>
      <c r="BA97" s="174"/>
      <c r="BB97" s="174"/>
      <c r="BC97" s="174"/>
      <c r="BD97" s="174"/>
      <c r="BE97" s="174"/>
      <c r="BF97" s="174"/>
      <c r="BG97" s="174"/>
      <c r="BH97" s="174"/>
      <c r="BI97" s="174"/>
      <c r="BJ97" s="174"/>
      <c r="BK97" s="213">
        <v>-4.36119896705334</v>
      </c>
      <c r="BL97" s="214">
        <v>0.654650236893297</v>
      </c>
      <c r="BM97" s="213">
        <v>-1.64390344591274</v>
      </c>
      <c r="BN97" s="214">
        <v>0.522514265851599</v>
      </c>
      <c r="BO97" s="213">
        <v>-2.02592450337705</v>
      </c>
      <c r="BP97" s="214">
        <v>0.466073172219793</v>
      </c>
      <c r="BQ97" s="213">
        <v>-2.31305414531311</v>
      </c>
      <c r="BR97" s="214">
        <v>0.420448192355199</v>
      </c>
      <c r="BS97" s="213">
        <v>-1.5509223187356</v>
      </c>
      <c r="BT97" s="215">
        <v>0.386125037285063</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51">
    <mergeCell ref="B6:B10"/>
    <mergeCell ref="C6:BT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 ref="AG8:AH9"/>
    <mergeCell ref="AI8:AP8"/>
    <mergeCell ref="AI9:AJ9"/>
    <mergeCell ref="AK9:AL9"/>
    <mergeCell ref="AM9:AN9"/>
    <mergeCell ref="AO9:AP9"/>
    <mergeCell ref="AQ7:AZ7"/>
    <mergeCell ref="AQ8:AR9"/>
    <mergeCell ref="AS8:AZ8"/>
    <mergeCell ref="AS9:AT9"/>
    <mergeCell ref="AU9:AV9"/>
    <mergeCell ref="AW9:AX9"/>
    <mergeCell ref="AY9:AZ9"/>
    <mergeCell ref="BA7:BJ7"/>
    <mergeCell ref="BA8:BJ8"/>
    <mergeCell ref="BA9:BB9"/>
    <mergeCell ref="BC9:BD9"/>
    <mergeCell ref="BE9:BF9"/>
    <mergeCell ref="BG9:BH9"/>
    <mergeCell ref="BI9:BJ9"/>
    <mergeCell ref="BK7:BT7"/>
    <mergeCell ref="BK8:BT8"/>
    <mergeCell ref="BK9:BL9"/>
    <mergeCell ref="BM9:BN9"/>
    <mergeCell ref="BO9:BP9"/>
    <mergeCell ref="BQ9:BR9"/>
    <mergeCell ref="BS9:BT9"/>
  </mergeCells>
  <conditionalFormatting sqref="K1:K200">
    <cfRule type="expression" dxfId="103" priority="15">
      <formula>ABS(K1/L1)&gt;1.95996398454005</formula>
    </cfRule>
  </conditionalFormatting>
  <conditionalFormatting sqref="U1:U200">
    <cfRule type="expression" dxfId="103" priority="14">
      <formula>ABS(U1/V1)&gt;1.95996398454005</formula>
    </cfRule>
  </conditionalFormatting>
  <conditionalFormatting sqref="AE1:AE200">
    <cfRule type="expression" dxfId="103" priority="13">
      <formula>ABS(AE1/AF1)&gt;1.95996398454005</formula>
    </cfRule>
  </conditionalFormatting>
  <conditionalFormatting sqref="AO1:AO200">
    <cfRule type="expression" dxfId="103" priority="12">
      <formula>ABS(AO1/AP1)&gt;1.95996398454005</formula>
    </cfRule>
  </conditionalFormatting>
  <conditionalFormatting sqref="AY1:AY200">
    <cfRule type="expression" dxfId="103" priority="11">
      <formula>ABS(AY1/AZ1)&gt;1.95996398454005</formula>
    </cfRule>
  </conditionalFormatting>
  <conditionalFormatting sqref="BA1:BA200">
    <cfRule type="expression" dxfId="103" priority="10">
      <formula>ABS(BA1/BB1)&gt;1.95996398454005</formula>
    </cfRule>
  </conditionalFormatting>
  <conditionalFormatting sqref="BC1:BC200">
    <cfRule type="expression" dxfId="103" priority="9">
      <formula>ABS(BC1/BD1)&gt;1.95996398454005</formula>
    </cfRule>
  </conditionalFormatting>
  <conditionalFormatting sqref="BE1:BE200">
    <cfRule type="expression" dxfId="103" priority="8">
      <formula>ABS(BE1/BF1)&gt;1.95996398454005</formula>
    </cfRule>
  </conditionalFormatting>
  <conditionalFormatting sqref="BG1:BG200">
    <cfRule type="expression" dxfId="103" priority="7">
      <formula>ABS(BG1/BH1)&gt;1.95996398454005</formula>
    </cfRule>
  </conditionalFormatting>
  <conditionalFormatting sqref="BI1:BI200">
    <cfRule type="expression" dxfId="103" priority="6">
      <formula>ABS(BI1/BJ1)&gt;1.95996398454005</formula>
    </cfRule>
  </conditionalFormatting>
  <conditionalFormatting sqref="BK1:BK200">
    <cfRule type="expression" dxfId="103" priority="5">
      <formula>ABS(BK1/BL1)&gt;1.95996398454005</formula>
    </cfRule>
  </conditionalFormatting>
  <conditionalFormatting sqref="BM1:BM200">
    <cfRule type="expression" dxfId="103" priority="4">
      <formula>ABS(BM1/BN1)&gt;1.95996398454005</formula>
    </cfRule>
  </conditionalFormatting>
  <conditionalFormatting sqref="BO1:BO200">
    <cfRule type="expression" dxfId="103" priority="3">
      <formula>ABS(BO1/BP1)&gt;1.95996398454005</formula>
    </cfRule>
  </conditionalFormatting>
  <conditionalFormatting sqref="BQ1:BQ200">
    <cfRule type="expression" dxfId="103" priority="2">
      <formula>ABS(BQ1/BR1)&gt;1.95996398454005</formula>
    </cfRule>
  </conditionalFormatting>
  <conditionalFormatting sqref="BS1:BS200">
    <cfRule type="expression" dxfId="103" priority="1">
      <formula>ABS(BS1/BT1)&gt;1.95996398454005</formula>
    </cfRule>
  </conditionalFormatting>
  <pageMargins left="0.7" right="0.7" top="0.75" bottom="0.75" header="0.3" footer="0.3"/>
  <pageSetup paperSize="9" orientation="portrait" horizontalDpi="300" verticalDpi="300"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176</v>
      </c>
    </row>
    <row r="2">
      <c r="A2" s="38" t="s">
        <v>177</v>
      </c>
    </row>
    <row r="3">
      <c r="A3" s="46" t="s">
        <v>294</v>
      </c>
    </row>
    <row r="4">
      <c r="A4" s="54" t="str">
        <f>=HYPERLINK("#'TOC'!A1", "Back to TOC")</f>
      </c>
    </row>
    <row customHeight="1" ht="32" r="8">
      <c r="B8" s="150" t="s">
        <v>295</v>
      </c>
      <c r="C8" s="148" t="s">
        <v>458</v>
      </c>
      <c r="D8" s="148"/>
      <c r="E8" s="216" t="s">
        <v>303</v>
      </c>
      <c r="F8" s="216"/>
      <c r="G8" s="216" t="s">
        <v>305</v>
      </c>
      <c r="H8" s="217"/>
    </row>
    <row customHeight="1" ht="16" r="9">
      <c r="B9" s="149"/>
      <c r="C9" s="7"/>
      <c r="D9" s="7"/>
      <c r="E9" s="122" t="s">
        <v>386</v>
      </c>
      <c r="F9" s="122"/>
      <c r="G9" s="122" t="s">
        <v>386</v>
      </c>
      <c r="H9" s="153"/>
    </row>
    <row customHeight="1" ht="16" r="10">
      <c r="B10" s="151"/>
      <c r="C10" s="61" t="s">
        <v>299</v>
      </c>
      <c r="D10" s="61" t="s">
        <v>298</v>
      </c>
      <c r="E10" s="61" t="s">
        <v>304</v>
      </c>
      <c r="F10" s="61" t="s">
        <v>298</v>
      </c>
      <c r="G10" s="61" t="s">
        <v>304</v>
      </c>
      <c r="H10" s="155" t="s">
        <v>298</v>
      </c>
    </row>
    <row customHeight="1" ht="13" r="11">
      <c r="A11" s="188"/>
      <c r="B11" s="176"/>
      <c r="C11" s="177" t="inlineStr">
        <is>
          <t>b.meanpct.d_tc4g23eyes</t>
        </is>
      </c>
      <c r="D11" s="178" t="inlineStr">
        <is>
          <t>se.meanpct.d_tc4g23eyes</t>
        </is>
      </c>
      <c r="E11" s="179" t="inlineStr">
        <is>
          <t>b.(meanpct.d_tc4g23eyes_isc1)-(meanpct.d_tc4g23eyes_isc2)</t>
        </is>
      </c>
      <c r="F11" s="179" t="inlineStr">
        <is>
          <t>se.(meanpct.d_tc4g23eyes_isc1)-(meanpct.d_tc4g23eyes_isc2)</t>
        </is>
      </c>
      <c r="G11" s="179" t="inlineStr">
        <is>
          <t>b.(meanpct.d_tc4g23eyes_isc3)-(meanpct.d_tc4g23eyes_isc2)</t>
        </is>
      </c>
      <c r="H11" s="199" t="inlineStr">
        <is>
          <t>se.(meanpct.d_tc4g23eyes_isc3)-(meanpct.d_tc4g23eyes_isc2)</t>
        </is>
      </c>
    </row>
    <row customHeight="1" ht="13" r="12">
      <c r="A12" s="181" t="s">
        <v>306</v>
      </c>
      <c r="B12" s="156" t="n">
        <v>2</v>
      </c>
      <c r="C12" s="22">
        <v>67.5607050548821</v>
      </c>
      <c r="D12" s="165">
        <v>2.85857861202498</v>
      </c>
      <c r="E12" s="103"/>
      <c r="F12" s="103"/>
      <c r="G12" s="103"/>
      <c r="H12" s="192"/>
    </row>
    <row customHeight="1" ht="13" r="13">
      <c r="A13" s="181" t="s">
        <v>307</v>
      </c>
      <c r="B13" s="156" t="n">
        <v>2</v>
      </c>
      <c r="C13" s="22">
        <v>38.5384657881478</v>
      </c>
      <c r="D13" s="165">
        <v>4.29155153809509</v>
      </c>
      <c r="E13" s="103"/>
      <c r="F13" s="103"/>
      <c r="G13" s="103"/>
      <c r="H13" s="192"/>
    </row>
    <row customHeight="1" ht="13" r="14">
      <c r="A14" s="181" t="s">
        <v>308</v>
      </c>
      <c r="B14" s="156" t="n">
        <v>2</v>
      </c>
      <c r="C14" s="22">
        <v>91.5324974638232</v>
      </c>
      <c r="D14" s="165">
        <v>2.33804530865605</v>
      </c>
      <c r="E14" s="103"/>
      <c r="F14" s="103"/>
      <c r="G14" s="103"/>
      <c r="H14" s="192"/>
    </row>
    <row customHeight="1" ht="13" r="15">
      <c r="A15" s="181" t="s">
        <v>309</v>
      </c>
      <c r="B15" s="156" t="n">
        <v>2</v>
      </c>
      <c r="C15" s="22">
        <v>78.1624388395544</v>
      </c>
      <c r="D15" s="165">
        <v>3.25108994393417</v>
      </c>
      <c r="E15" s="103"/>
      <c r="F15" s="103"/>
      <c r="G15" s="103"/>
      <c r="H15" s="192"/>
    </row>
    <row customHeight="1" ht="13" r="16">
      <c r="A16" s="181" t="s">
        <v>310</v>
      </c>
      <c r="B16" s="156" t="n">
        <v>2</v>
      </c>
      <c r="C16" s="22">
        <v>49.0135506289998</v>
      </c>
      <c r="D16" s="165">
        <v>0.179507885842411</v>
      </c>
      <c r="E16" s="103"/>
      <c r="F16" s="103"/>
      <c r="G16" s="103"/>
      <c r="H16" s="192"/>
    </row>
    <row customHeight="1" ht="13" r="17">
      <c r="A17" s="181" t="s">
        <v>311</v>
      </c>
      <c r="B17" s="156" t="n">
        <v>2</v>
      </c>
      <c r="C17" s="22">
        <v>54.7187884552176</v>
      </c>
      <c r="D17" s="165">
        <v>2.90413150391194</v>
      </c>
      <c r="E17" s="103"/>
      <c r="F17" s="103"/>
      <c r="G17" s="103"/>
      <c r="H17" s="192"/>
    </row>
    <row customHeight="1" ht="13" r="18">
      <c r="A18" s="183" t="s">
        <v>312</v>
      </c>
      <c r="B18" s="156" t="n">
        <v>2</v>
      </c>
      <c r="C18" s="22">
        <v>71.542838297752</v>
      </c>
      <c r="D18" s="165">
        <v>3.65371489490701</v>
      </c>
      <c r="E18" s="103"/>
      <c r="F18" s="103"/>
      <c r="G18" s="103"/>
      <c r="H18" s="192"/>
    </row>
    <row customHeight="1" ht="13" r="19">
      <c r="A19" s="183" t="s">
        <v>313</v>
      </c>
      <c r="B19" s="156" t="n">
        <v>2</v>
      </c>
      <c r="C19" s="22">
        <v>27.443372865722</v>
      </c>
      <c r="D19" s="165">
        <v>4.19496823660408</v>
      </c>
      <c r="E19" s="103"/>
      <c r="F19" s="103"/>
      <c r="G19" s="103"/>
      <c r="H19" s="192"/>
    </row>
    <row customHeight="1" ht="13" r="20">
      <c r="A20" s="181" t="s">
        <v>314</v>
      </c>
      <c r="B20" s="156" t="n">
        <v>2</v>
      </c>
      <c r="C20" s="22">
        <v>75.5182949553483</v>
      </c>
      <c r="D20" s="165">
        <v>3.30628203787176</v>
      </c>
      <c r="E20" s="103"/>
      <c r="F20" s="103"/>
      <c r="G20" s="103"/>
      <c r="H20" s="192"/>
    </row>
    <row customHeight="1" ht="13" r="21">
      <c r="A21" s="181" t="s">
        <v>315</v>
      </c>
      <c r="B21" s="156" t="n">
        <v>2</v>
      </c>
      <c r="C21" s="22">
        <v>44.4138402884384</v>
      </c>
      <c r="D21" s="165">
        <v>3.58822116663381</v>
      </c>
      <c r="E21" s="103"/>
      <c r="F21" s="103"/>
      <c r="G21" s="103"/>
      <c r="H21" s="192"/>
    </row>
    <row customHeight="1" ht="13" r="22">
      <c r="A22" s="181" t="s">
        <v>316</v>
      </c>
      <c r="B22" s="156" t="n">
        <v>2</v>
      </c>
      <c r="C22" s="22">
        <v>64.3753257431231</v>
      </c>
      <c r="D22" s="165">
        <v>3.7094108889675</v>
      </c>
      <c r="E22" s="103"/>
      <c r="F22" s="103"/>
      <c r="G22" s="103"/>
      <c r="H22" s="192"/>
    </row>
    <row customHeight="1" ht="13" r="23">
      <c r="A23" s="181" t="s">
        <v>317</v>
      </c>
      <c r="B23" s="156" t="n">
        <v>2</v>
      </c>
      <c r="C23" s="22">
        <v>90.8526928971634</v>
      </c>
      <c r="D23" s="165">
        <v>3.69930648416736</v>
      </c>
      <c r="E23" s="103"/>
      <c r="F23" s="103"/>
      <c r="G23" s="103"/>
      <c r="H23" s="192"/>
    </row>
    <row customHeight="1" ht="13" r="24">
      <c r="A24" s="181" t="s">
        <v>318</v>
      </c>
      <c r="B24" s="156" t="n">
        <v>2</v>
      </c>
      <c r="C24" s="22">
        <v>90.324559084004</v>
      </c>
      <c r="D24" s="165">
        <v>2.98402426927134</v>
      </c>
      <c r="E24" s="103"/>
      <c r="F24" s="103"/>
      <c r="G24" s="103"/>
      <c r="H24" s="192"/>
    </row>
    <row customHeight="1" ht="13" r="25">
      <c r="A25" s="181" t="s">
        <v>319</v>
      </c>
      <c r="B25" s="156" t="n">
        <v>2</v>
      </c>
      <c r="C25" s="22">
        <v>80.5798477695552</v>
      </c>
      <c r="D25" s="165">
        <v>2.71832350027261</v>
      </c>
      <c r="E25" s="103"/>
      <c r="F25" s="103"/>
      <c r="G25" s="103"/>
      <c r="H25" s="192"/>
    </row>
    <row customHeight="1" ht="13" r="26">
      <c r="A26" s="181" t="s">
        <v>320</v>
      </c>
      <c r="B26" s="156" t="n">
        <v>2</v>
      </c>
      <c r="C26" s="22">
        <v>65.8254705892217</v>
      </c>
      <c r="D26" s="165">
        <v>0.345490909044271</v>
      </c>
      <c r="E26" s="103"/>
      <c r="F26" s="103"/>
      <c r="G26" s="103"/>
      <c r="H26" s="192"/>
    </row>
    <row customHeight="1" ht="13" r="27">
      <c r="A27" s="181" t="s">
        <v>321</v>
      </c>
      <c r="B27" s="156" t="n">
        <v>2</v>
      </c>
      <c r="C27" s="22">
        <v>46.0337723872283</v>
      </c>
      <c r="D27" s="165">
        <v>2.68901858185396</v>
      </c>
      <c r="E27" s="103"/>
      <c r="F27" s="103"/>
      <c r="G27" s="103"/>
      <c r="H27" s="192"/>
    </row>
    <row customHeight="1" ht="13" r="28">
      <c r="A28" s="181" t="s">
        <v>322</v>
      </c>
      <c r="B28" s="156" t="n">
        <v>2</v>
      </c>
      <c r="C28" s="22">
        <v>8.9905608983508</v>
      </c>
      <c r="D28" s="165">
        <v>3.17681650671067</v>
      </c>
      <c r="E28" s="103"/>
      <c r="F28" s="103"/>
      <c r="G28" s="103"/>
      <c r="H28" s="192"/>
    </row>
    <row customHeight="1" ht="13" r="29">
      <c r="A29" s="181" t="s">
        <v>323</v>
      </c>
      <c r="B29" s="156" t="n">
        <v>2</v>
      </c>
      <c r="C29" s="22">
        <v>25.2597818588177</v>
      </c>
      <c r="D29" s="165">
        <v>3.12798125160779</v>
      </c>
      <c r="E29" s="103"/>
      <c r="F29" s="103"/>
      <c r="G29" s="103"/>
      <c r="H29" s="192"/>
    </row>
    <row customHeight="1" ht="13" r="30">
      <c r="A30" s="181" t="s">
        <v>324</v>
      </c>
      <c r="B30" s="156" t="n">
        <v>2</v>
      </c>
      <c r="C30" s="22">
        <v>83.8183690739784</v>
      </c>
      <c r="D30" s="165">
        <v>2.89478187174509</v>
      </c>
      <c r="E30" s="103"/>
      <c r="F30" s="103"/>
      <c r="G30" s="103"/>
      <c r="H30" s="192"/>
    </row>
    <row customHeight="1" ht="13" r="31">
      <c r="A31" s="181" t="s">
        <v>325</v>
      </c>
      <c r="B31" s="156" t="n">
        <v>2</v>
      </c>
      <c r="C31" s="22">
        <v>31.6067522162859</v>
      </c>
      <c r="D31" s="165">
        <v>3.95666179689657</v>
      </c>
      <c r="E31" s="103"/>
      <c r="F31" s="103"/>
      <c r="G31" s="103"/>
      <c r="H31" s="192"/>
    </row>
    <row customHeight="1" ht="13" r="32">
      <c r="A32" s="181" t="s">
        <v>326</v>
      </c>
      <c r="B32" s="156" t="n">
        <v>2</v>
      </c>
      <c r="C32" s="22">
        <v>30.5721258842752</v>
      </c>
      <c r="D32" s="165">
        <v>3.71656284388728</v>
      </c>
      <c r="E32" s="103"/>
      <c r="F32" s="103"/>
      <c r="G32" s="103"/>
      <c r="H32" s="192"/>
    </row>
    <row customHeight="1" ht="13" r="33">
      <c r="A33" s="181" t="s">
        <v>327</v>
      </c>
      <c r="B33" s="156" t="n">
        <v>2</v>
      </c>
      <c r="C33" s="22">
        <v>11.1358796138187</v>
      </c>
      <c r="D33" s="165">
        <v>0.11109820674115</v>
      </c>
      <c r="E33" s="103"/>
      <c r="F33" s="103"/>
      <c r="G33" s="103"/>
      <c r="H33" s="192"/>
    </row>
    <row customHeight="1" ht="13" r="34">
      <c r="A34" s="181" t="s">
        <v>328</v>
      </c>
      <c r="B34" s="156" t="n">
        <v>2</v>
      </c>
      <c r="C34" s="22">
        <v>38.7882215028926</v>
      </c>
      <c r="D34" s="165">
        <v>4.164592738773</v>
      </c>
      <c r="E34" s="103"/>
      <c r="F34" s="103"/>
      <c r="G34" s="103"/>
      <c r="H34" s="192"/>
    </row>
    <row customHeight="1" ht="13" r="35">
      <c r="A35" s="181" t="s">
        <v>329</v>
      </c>
      <c r="B35" s="156" t="n">
        <v>2</v>
      </c>
      <c r="C35" s="22">
        <v>67.1261982604091</v>
      </c>
      <c r="D35" s="165">
        <v>3.28540155000042</v>
      </c>
      <c r="E35" s="103"/>
      <c r="F35" s="103"/>
      <c r="G35" s="103"/>
      <c r="H35" s="192"/>
    </row>
    <row customHeight="1" ht="13" r="36">
      <c r="A36" s="181" t="s">
        <v>330</v>
      </c>
      <c r="B36" s="156" t="n">
        <v>2</v>
      </c>
      <c r="C36" s="22">
        <v>71.2186484084718</v>
      </c>
      <c r="D36" s="165">
        <v>3.67870271875319</v>
      </c>
      <c r="E36" s="103"/>
      <c r="F36" s="103"/>
      <c r="G36" s="103"/>
      <c r="H36" s="192"/>
    </row>
    <row customHeight="1" ht="13" r="37">
      <c r="A37" s="181" t="s">
        <v>331</v>
      </c>
      <c r="B37" s="156" t="n">
        <v>2</v>
      </c>
      <c r="C37" s="22">
        <v>53.5190262732383</v>
      </c>
      <c r="D37" s="165">
        <v>3.80962176627526</v>
      </c>
      <c r="E37" s="103"/>
      <c r="F37" s="103"/>
      <c r="G37" s="103"/>
      <c r="H37" s="192"/>
    </row>
    <row customHeight="1" ht="13" r="38">
      <c r="A38" s="181" t="s">
        <v>332</v>
      </c>
      <c r="B38" s="156" t="n">
        <v>2</v>
      </c>
      <c r="C38" s="22">
        <v>41.3012063993367</v>
      </c>
      <c r="D38" s="165">
        <v>4.21376541128687</v>
      </c>
      <c r="E38" s="103"/>
      <c r="F38" s="103"/>
      <c r="G38" s="103"/>
      <c r="H38" s="192"/>
    </row>
    <row customHeight="1" ht="13" r="39">
      <c r="A39" s="181" t="s">
        <v>333</v>
      </c>
      <c r="B39" s="156" t="n">
        <v>2</v>
      </c>
      <c r="C39" s="22">
        <v>92.5456498148008</v>
      </c>
      <c r="D39" s="165">
        <v>1.8975325993315</v>
      </c>
      <c r="E39" s="103"/>
      <c r="F39" s="103"/>
      <c r="G39" s="103"/>
      <c r="H39" s="192"/>
    </row>
    <row customHeight="1" ht="13" r="40">
      <c r="A40" s="181" t="s">
        <v>334</v>
      </c>
      <c r="B40" s="156" t="n">
        <v>2</v>
      </c>
      <c r="C40" s="22">
        <v>30.295582029099</v>
      </c>
      <c r="D40" s="165">
        <v>3.26161386456036</v>
      </c>
      <c r="E40" s="103"/>
      <c r="F40" s="103"/>
      <c r="G40" s="103"/>
      <c r="H40" s="192"/>
    </row>
    <row customHeight="1" ht="13" r="41">
      <c r="A41" s="181" t="s">
        <v>335</v>
      </c>
      <c r="B41" s="156" t="n">
        <v>2</v>
      </c>
      <c r="C41" s="22">
        <v>38.7013905104169</v>
      </c>
      <c r="D41" s="165">
        <v>3.37513639452281</v>
      </c>
      <c r="E41" s="103"/>
      <c r="F41" s="103"/>
      <c r="G41" s="103"/>
      <c r="H41" s="192"/>
    </row>
    <row customHeight="1" ht="13" r="42">
      <c r="A42" s="181" t="s">
        <v>336</v>
      </c>
      <c r="B42" s="156" t="n">
        <v>2</v>
      </c>
      <c r="C42" s="22">
        <v>35.0859328312138</v>
      </c>
      <c r="D42" s="165">
        <v>0.0000269569916185465</v>
      </c>
      <c r="E42" s="103"/>
      <c r="F42" s="103"/>
      <c r="G42" s="103"/>
      <c r="H42" s="192"/>
    </row>
    <row customHeight="1" ht="13" r="43">
      <c r="A43" s="181" t="s">
        <v>337</v>
      </c>
      <c r="B43" s="156" t="n">
        <v>2</v>
      </c>
      <c r="C43" s="22">
        <v>55.4058735740622</v>
      </c>
      <c r="D43" s="165">
        <v>0.0450788311879203</v>
      </c>
      <c r="E43" s="103"/>
      <c r="F43" s="103"/>
      <c r="G43" s="103"/>
      <c r="H43" s="192"/>
    </row>
    <row customHeight="1" ht="13" r="44">
      <c r="A44" s="181" t="s">
        <v>338</v>
      </c>
      <c r="B44" s="156" t="n">
        <v>2</v>
      </c>
      <c r="C44" s="22">
        <v>98.0530692836286</v>
      </c>
      <c r="D44" s="165">
        <v>1.13306584204336</v>
      </c>
      <c r="E44" s="103"/>
      <c r="F44" s="103"/>
      <c r="G44" s="103"/>
      <c r="H44" s="192"/>
    </row>
    <row customHeight="1" ht="13" r="45">
      <c r="A45" s="181" t="s">
        <v>339</v>
      </c>
      <c r="B45" s="156" t="n">
        <v>2</v>
      </c>
      <c r="C45" s="22">
        <v>90.1955568304666</v>
      </c>
      <c r="D45" s="165">
        <v>2.30629001071161</v>
      </c>
      <c r="E45" s="103"/>
      <c r="F45" s="103"/>
      <c r="G45" s="103"/>
      <c r="H45" s="192"/>
    </row>
    <row customHeight="1" ht="13" r="46">
      <c r="A46" s="181" t="s">
        <v>340</v>
      </c>
      <c r="B46" s="156" t="n">
        <v>2</v>
      </c>
      <c r="C46" s="22">
        <v>65.7986536844199</v>
      </c>
      <c r="D46" s="165">
        <v>4.50597398041864</v>
      </c>
      <c r="E46" s="103"/>
      <c r="F46" s="103"/>
      <c r="G46" s="103"/>
      <c r="H46" s="192"/>
    </row>
    <row customHeight="1" ht="13" r="47">
      <c r="A47" s="181" t="s">
        <v>341</v>
      </c>
      <c r="B47" s="156" t="n">
        <v>2</v>
      </c>
      <c r="C47" s="22">
        <v>38.1416282700638</v>
      </c>
      <c r="D47" s="165">
        <v>3.89100099279944</v>
      </c>
      <c r="E47" s="103"/>
      <c r="F47" s="103"/>
      <c r="G47" s="103"/>
      <c r="H47" s="192"/>
    </row>
    <row customHeight="1" ht="13" r="48">
      <c r="A48" s="181" t="s">
        <v>342</v>
      </c>
      <c r="B48" s="156" t="n">
        <v>2</v>
      </c>
      <c r="C48" s="22">
        <v>79.3661559756632</v>
      </c>
      <c r="D48" s="165">
        <v>3.28053400744728</v>
      </c>
      <c r="E48" s="103"/>
      <c r="F48" s="103"/>
      <c r="G48" s="103"/>
      <c r="H48" s="192"/>
    </row>
    <row customHeight="1" ht="13" r="49">
      <c r="A49" s="181" t="s">
        <v>343</v>
      </c>
      <c r="B49" s="156" t="n">
        <v>2</v>
      </c>
      <c r="C49" s="22">
        <v>88.268165571417</v>
      </c>
      <c r="D49" s="165">
        <v>2.08819328687944</v>
      </c>
      <c r="E49" s="103"/>
      <c r="F49" s="103"/>
      <c r="G49" s="103"/>
      <c r="H49" s="192"/>
    </row>
    <row customHeight="1" ht="13" r="50">
      <c r="A50" s="181" t="s">
        <v>344</v>
      </c>
      <c r="B50" s="156" t="n">
        <v>2</v>
      </c>
      <c r="C50" s="22">
        <v>87.5168447935225</v>
      </c>
      <c r="D50" s="165">
        <v>2.47813249572797</v>
      </c>
      <c r="E50" s="103"/>
      <c r="F50" s="103"/>
      <c r="G50" s="103"/>
      <c r="H50" s="192"/>
    </row>
    <row customHeight="1" ht="13" r="51">
      <c r="A51" s="181" t="s">
        <v>345</v>
      </c>
      <c r="B51" s="156" t="n">
        <v>2</v>
      </c>
      <c r="C51" s="22">
        <v>79.0878425876214</v>
      </c>
      <c r="D51" s="165">
        <v>3.13421289023087</v>
      </c>
      <c r="E51" s="103"/>
      <c r="F51" s="103"/>
      <c r="G51" s="103"/>
      <c r="H51" s="192"/>
    </row>
    <row customHeight="1" ht="13" r="52">
      <c r="A52" s="181" t="s">
        <v>346</v>
      </c>
      <c r="B52" s="156" t="n">
        <v>2</v>
      </c>
      <c r="C52" s="22">
        <v>23.9691705243224</v>
      </c>
      <c r="D52" s="165">
        <v>2.40085930891126</v>
      </c>
      <c r="E52" s="103"/>
      <c r="F52" s="103"/>
      <c r="G52" s="103"/>
      <c r="H52" s="192"/>
    </row>
    <row customHeight="1" ht="13" r="53">
      <c r="A53" s="181" t="s">
        <v>347</v>
      </c>
      <c r="B53" s="156" t="n">
        <v>2</v>
      </c>
      <c r="C53" s="22">
        <v>50.2548095333823</v>
      </c>
      <c r="D53" s="165">
        <v>3.29712194744464</v>
      </c>
      <c r="E53" s="103"/>
      <c r="F53" s="103"/>
      <c r="G53" s="103"/>
      <c r="H53" s="192"/>
    </row>
    <row customHeight="1" ht="13" r="54">
      <c r="A54" s="181" t="s">
        <v>348</v>
      </c>
      <c r="B54" s="156" t="n">
        <v>2</v>
      </c>
      <c r="C54" s="22">
        <v>49.3094663553461</v>
      </c>
      <c r="D54" s="165">
        <v>3.48365379025495</v>
      </c>
      <c r="E54" s="103"/>
      <c r="F54" s="103"/>
      <c r="G54" s="103"/>
      <c r="H54" s="192"/>
    </row>
    <row customHeight="1" ht="13" r="55">
      <c r="A55" s="181" t="s">
        <v>349</v>
      </c>
      <c r="B55" s="156" t="n">
        <v>2</v>
      </c>
      <c r="C55" s="22">
        <v>76.018701747544</v>
      </c>
      <c r="D55" s="165">
        <v>2.79137716894442</v>
      </c>
      <c r="E55" s="103"/>
      <c r="F55" s="103"/>
      <c r="G55" s="103"/>
      <c r="H55" s="192"/>
    </row>
    <row customHeight="1" ht="13" r="56">
      <c r="A56" s="181" t="s">
        <v>350</v>
      </c>
      <c r="B56" s="156" t="n">
        <v>2</v>
      </c>
      <c r="C56" s="22">
        <v>54.1509613501741</v>
      </c>
      <c r="D56" s="165">
        <v>2.86541720952213</v>
      </c>
      <c r="E56" s="103"/>
      <c r="F56" s="103"/>
      <c r="G56" s="103"/>
      <c r="H56" s="192"/>
    </row>
    <row customHeight="1" ht="13" r="57">
      <c r="A57" s="181" t="s">
        <v>351</v>
      </c>
      <c r="B57" s="156" t="n">
        <v>2</v>
      </c>
      <c r="C57" s="22">
        <v>35.1802054687988</v>
      </c>
      <c r="D57" s="165">
        <v>4.45524235165529</v>
      </c>
      <c r="E57" s="103"/>
      <c r="F57" s="103"/>
      <c r="G57" s="103"/>
      <c r="H57" s="192"/>
    </row>
    <row customHeight="1" ht="13" r="58">
      <c r="A58" s="181" t="s">
        <v>352</v>
      </c>
      <c r="B58" s="156" t="n">
        <v>2</v>
      </c>
      <c r="C58" s="22">
        <v>85.739642159835</v>
      </c>
      <c r="D58" s="165">
        <v>2.26834329984094</v>
      </c>
      <c r="E58" s="103"/>
      <c r="F58" s="103"/>
      <c r="G58" s="103"/>
      <c r="H58" s="192"/>
    </row>
    <row customHeight="1" ht="13" r="59">
      <c r="A59" s="181" t="s">
        <v>353</v>
      </c>
      <c r="B59" s="156" t="n">
        <v>2</v>
      </c>
      <c r="C59" s="22">
        <v>74.7928709582236</v>
      </c>
      <c r="D59" s="165">
        <v>4.63793778534987</v>
      </c>
      <c r="E59" s="103"/>
      <c r="F59" s="103"/>
      <c r="G59" s="103"/>
      <c r="H59" s="192"/>
    </row>
    <row customHeight="1" ht="13" r="60">
      <c r="A60" s="181" t="s">
        <v>354</v>
      </c>
      <c r="B60" s="156" t="n">
        <v>2</v>
      </c>
      <c r="C60" s="22">
        <v>80.1253517028627</v>
      </c>
      <c r="D60" s="165">
        <v>4.67568199291827</v>
      </c>
      <c r="E60" s="103"/>
      <c r="F60" s="103"/>
      <c r="G60" s="103"/>
      <c r="H60" s="192"/>
    </row>
    <row customHeight="1" ht="13" r="61">
      <c r="A61" s="181" t="s">
        <v>355</v>
      </c>
      <c r="B61" s="156" t="n">
        <v>2</v>
      </c>
      <c r="C61" s="22">
        <v>89.7445018322543</v>
      </c>
      <c r="D61" s="165">
        <v>2.17490876475351</v>
      </c>
      <c r="E61" s="103"/>
      <c r="F61" s="103"/>
      <c r="G61" s="103"/>
      <c r="H61" s="192"/>
    </row>
    <row customHeight="1" ht="13" r="62">
      <c r="A62" s="181" t="s">
        <v>356</v>
      </c>
      <c r="B62" s="156" t="n">
        <v>2</v>
      </c>
      <c r="C62" s="22">
        <v>6.15371961263992</v>
      </c>
      <c r="D62" s="165">
        <v>1.7045735245209</v>
      </c>
      <c r="E62" s="103"/>
      <c r="F62" s="103"/>
      <c r="G62" s="103"/>
      <c r="H62" s="192"/>
    </row>
    <row customHeight="1" ht="13" r="63">
      <c r="A63" s="184" t="s">
        <v>357</v>
      </c>
      <c r="B63" s="157" t="n">
        <v>2</v>
      </c>
      <c r="C63" s="31">
        <v>52.3663532222127</v>
      </c>
      <c r="D63" s="166">
        <v>0.671390656338075</v>
      </c>
      <c r="E63" s="103"/>
      <c r="F63" s="103"/>
      <c r="G63" s="103"/>
      <c r="H63" s="192"/>
    </row>
    <row customHeight="1" ht="13" r="64">
      <c r="A64" s="185" t="s">
        <v>358</v>
      </c>
      <c r="B64" s="158" t="n">
        <v>2</v>
      </c>
      <c r="C64" s="35">
        <v>52.2721982495361</v>
      </c>
      <c r="D64" s="167">
        <v>1.15012008176142</v>
      </c>
      <c r="E64" s="103"/>
      <c r="F64" s="103"/>
      <c r="G64" s="103"/>
      <c r="H64" s="192"/>
    </row>
    <row customHeight="1" ht="13" r="65">
      <c r="A65" s="186" t="s">
        <v>359</v>
      </c>
      <c r="B65" s="159" t="n">
        <v>2</v>
      </c>
      <c r="C65" s="40">
        <v>59.2793625987012</v>
      </c>
      <c r="D65" s="168">
        <v>0.445816548908824</v>
      </c>
      <c r="E65" s="103"/>
      <c r="F65" s="103"/>
      <c r="G65" s="103"/>
      <c r="H65" s="192"/>
    </row>
    <row customHeight="1" ht="13" r="66">
      <c r="A66" s="181" t="s">
        <v>360</v>
      </c>
      <c r="B66" s="156" t="n">
        <v>2</v>
      </c>
      <c r="C66" s="22">
        <v>73.6412542616545</v>
      </c>
      <c r="D66" s="165">
        <v>6.07769080379015</v>
      </c>
      <c r="E66" s="103"/>
      <c r="F66" s="103"/>
      <c r="G66" s="103"/>
      <c r="H66" s="192"/>
    </row>
    <row customHeight="1" ht="13" r="67">
      <c r="A67" s="181" t="s">
        <v>361</v>
      </c>
      <c r="B67" s="156" t="n">
        <v>2</v>
      </c>
      <c r="C67" s="22">
        <v>7.32715884996733</v>
      </c>
      <c r="D67" s="165">
        <v>2.73207339193729</v>
      </c>
      <c r="E67" s="103"/>
      <c r="F67" s="103"/>
      <c r="G67" s="103"/>
      <c r="H67" s="192"/>
    </row>
    <row customHeight="1" ht="13" r="68">
      <c r="A68" s="181" t="s">
        <v>362</v>
      </c>
      <c r="B68" s="156" t="n">
        <v>2</v>
      </c>
      <c r="C68" s="22">
        <v>34.6687264014698</v>
      </c>
      <c r="D68" s="165">
        <v>5.6353841652961</v>
      </c>
      <c r="E68" s="103"/>
      <c r="F68" s="103"/>
      <c r="G68" s="103"/>
      <c r="H68" s="192"/>
    </row>
    <row customHeight="1" ht="13" r="69">
      <c r="A69" s="187" t="s">
        <v>363</v>
      </c>
      <c r="B69" s="171" t="n">
        <v>2</v>
      </c>
      <c r="C69" s="172">
        <v>24.7885596251371</v>
      </c>
      <c r="D69" s="173">
        <v>4.17965949325871</v>
      </c>
      <c r="E69" s="174"/>
      <c r="F69" s="174"/>
      <c r="G69" s="174"/>
      <c r="H69" s="197"/>
    </row>
    <row customHeight="1" ht="13" r="70">
      <c r="A70" s="181"/>
      <c r="B70" s="160"/>
      <c r="C70" s="22" t="inlineStr">
        <is>
          <t>b.meanpct.d_tc4g23eyes</t>
        </is>
      </c>
      <c r="D70" s="165" t="inlineStr">
        <is>
          <t>se.meanpct.d_tc4g23eyes</t>
        </is>
      </c>
      <c r="E70" s="22" t="inlineStr">
        <is>
          <t>b.(meanpct.d_tc4g23eyes_isc1)-(meanpct.d_tc4g23eyes_isc2)</t>
        </is>
      </c>
      <c r="F70" s="165" t="inlineStr">
        <is>
          <t>se.(meanpct.d_tc4g23eyes_isc1)-(meanpct.d_tc4g23eyes_isc2)</t>
        </is>
      </c>
      <c r="G70" s="103" t="inlineStr">
        <is>
          <t>b.(meanpct.d_tc4g23eyes_isc3)-(meanpct.d_tc4g23eyes_isc2)</t>
        </is>
      </c>
      <c r="H70" s="192" t="inlineStr">
        <is>
          <t>se.(meanpct.d_tc4g23eyes_isc3)-(meanpct.d_tc4g23eyes_isc2)</t>
        </is>
      </c>
    </row>
    <row customHeight="1" ht="13" r="71">
      <c r="A71" s="181" t="s">
        <v>307</v>
      </c>
      <c r="B71" s="160" t="n">
        <v>1</v>
      </c>
      <c r="C71" s="22">
        <v>51.3216767034858</v>
      </c>
      <c r="D71" s="165">
        <v>4.07491651988206</v>
      </c>
      <c r="E71" s="22">
        <v>12.783210915338</v>
      </c>
      <c r="F71" s="165">
        <v>5.91796918276312</v>
      </c>
      <c r="G71" s="103"/>
      <c r="H71" s="192"/>
    </row>
    <row customHeight="1" ht="13" r="72">
      <c r="A72" s="181" t="s">
        <v>311</v>
      </c>
      <c r="B72" s="160" t="n">
        <v>1</v>
      </c>
      <c r="C72" s="22">
        <v>74.2691344115503</v>
      </c>
      <c r="D72" s="165">
        <v>3.78927412155605</v>
      </c>
      <c r="E72" s="22">
        <v>19.5503459563327</v>
      </c>
      <c r="F72" s="165">
        <v>4.77415732462895</v>
      </c>
      <c r="G72" s="103"/>
      <c r="H72" s="192"/>
    </row>
    <row customHeight="1" ht="13" r="73">
      <c r="A73" s="183" t="s">
        <v>313</v>
      </c>
      <c r="B73" s="160" t="n">
        <v>1</v>
      </c>
      <c r="C73" s="22">
        <v>45.4273146262418</v>
      </c>
      <c r="D73" s="165">
        <v>8.3028259961479</v>
      </c>
      <c r="E73" s="22">
        <v>17.9839417605198</v>
      </c>
      <c r="F73" s="165">
        <v>9.30240173441389</v>
      </c>
      <c r="G73" s="103"/>
      <c r="H73" s="192"/>
    </row>
    <row customHeight="1" ht="13" r="74">
      <c r="A74" s="181" t="s">
        <v>314</v>
      </c>
      <c r="B74" s="160" t="n">
        <v>1</v>
      </c>
      <c r="C74" s="22">
        <v>74.6018371835201</v>
      </c>
      <c r="D74" s="165">
        <v>3.20664835420793</v>
      </c>
      <c r="E74" s="22">
        <v>-0.916457771828121</v>
      </c>
      <c r="F74" s="165">
        <v>4.60587609272089</v>
      </c>
      <c r="G74" s="103"/>
      <c r="H74" s="192"/>
    </row>
    <row customHeight="1" ht="13" r="75">
      <c r="A75" s="181" t="s">
        <v>325</v>
      </c>
      <c r="B75" s="160" t="n">
        <v>1</v>
      </c>
      <c r="C75" s="22">
        <v>62.0456437796003</v>
      </c>
      <c r="D75" s="165">
        <v>9.31075089894363</v>
      </c>
      <c r="E75" s="22">
        <v>30.4388915633144</v>
      </c>
      <c r="F75" s="165">
        <v>10.1165831621749</v>
      </c>
      <c r="G75" s="103"/>
      <c r="H75" s="192"/>
    </row>
    <row customHeight="1" ht="13" r="76">
      <c r="A76" s="181" t="s">
        <v>330</v>
      </c>
      <c r="B76" s="160" t="n">
        <v>1</v>
      </c>
      <c r="C76" s="22">
        <v>76.4838755138982</v>
      </c>
      <c r="D76" s="165">
        <v>3.38637935998781</v>
      </c>
      <c r="E76" s="22">
        <v>5.26522710542636</v>
      </c>
      <c r="F76" s="165">
        <v>5.00004188609591</v>
      </c>
      <c r="G76" s="103"/>
      <c r="H76" s="192"/>
    </row>
    <row customHeight="1" ht="13" r="77">
      <c r="A77" s="181" t="s">
        <v>332</v>
      </c>
      <c r="B77" s="160" t="n">
        <v>1</v>
      </c>
      <c r="C77" s="22">
        <v>40.6231431818784</v>
      </c>
      <c r="D77" s="165">
        <v>4.68249054359645</v>
      </c>
      <c r="E77" s="22">
        <v>-0.678063217458273</v>
      </c>
      <c r="F77" s="165">
        <v>6.29932826833368</v>
      </c>
      <c r="G77" s="103"/>
      <c r="H77" s="192"/>
    </row>
    <row customHeight="1" ht="13" r="78">
      <c r="A78" s="181" t="s">
        <v>338</v>
      </c>
      <c r="B78" s="160" t="n">
        <v>1</v>
      </c>
      <c r="C78" s="22">
        <v>97.5144836900234</v>
      </c>
      <c r="D78" s="165">
        <v>0.93759381232079</v>
      </c>
      <c r="E78" s="22">
        <v>-0.538585593605177</v>
      </c>
      <c r="F78" s="165">
        <v>1.4706870364927</v>
      </c>
      <c r="G78" s="103"/>
      <c r="H78" s="192"/>
    </row>
    <row customHeight="1" ht="13" r="79">
      <c r="A79" s="181" t="s">
        <v>343</v>
      </c>
      <c r="B79" s="160" t="n">
        <v>1</v>
      </c>
      <c r="C79" s="22">
        <v>87.1998224977758</v>
      </c>
      <c r="D79" s="165">
        <v>2.48995550924749</v>
      </c>
      <c r="E79" s="22">
        <v>-1.06834307364123</v>
      </c>
      <c r="F79" s="165">
        <v>3.24968146768268</v>
      </c>
      <c r="G79" s="103"/>
      <c r="H79" s="192"/>
    </row>
    <row customHeight="1" ht="13" r="80">
      <c r="A80" s="181" t="s">
        <v>348</v>
      </c>
      <c r="B80" s="160" t="n">
        <v>1</v>
      </c>
      <c r="C80" s="22">
        <v>45.8971292664346</v>
      </c>
      <c r="D80" s="165">
        <v>3.60217478836161</v>
      </c>
      <c r="E80" s="22">
        <v>-3.41233708891151</v>
      </c>
      <c r="F80" s="165">
        <v>5.01113828748176</v>
      </c>
      <c r="G80" s="103"/>
      <c r="H80" s="192"/>
    </row>
    <row customHeight="1" ht="13" r="81">
      <c r="A81" s="181" t="s">
        <v>350</v>
      </c>
      <c r="B81" s="160" t="n">
        <v>1</v>
      </c>
      <c r="C81" s="22">
        <v>54.2323019519231</v>
      </c>
      <c r="D81" s="165">
        <v>3.34813784763003</v>
      </c>
      <c r="E81" s="22">
        <v>0.081340601748991</v>
      </c>
      <c r="F81" s="165">
        <v>4.4068858427872</v>
      </c>
      <c r="G81" s="103"/>
      <c r="H81" s="192"/>
    </row>
    <row customHeight="1" ht="13" r="82">
      <c r="A82" s="181" t="s">
        <v>352</v>
      </c>
      <c r="B82" s="160" t="n">
        <v>1</v>
      </c>
      <c r="C82" s="22">
        <v>86.8106608766792</v>
      </c>
      <c r="D82" s="165">
        <v>2.63378285559385</v>
      </c>
      <c r="E82" s="22">
        <v>1.07101871684418</v>
      </c>
      <c r="F82" s="165">
        <v>3.47594497314807</v>
      </c>
      <c r="G82" s="103"/>
      <c r="H82" s="192"/>
    </row>
    <row customHeight="1" ht="13" r="83">
      <c r="A83" s="181" t="s">
        <v>353</v>
      </c>
      <c r="B83" s="160" t="n">
        <v>1</v>
      </c>
      <c r="C83" s="22">
        <v>70.5381725774101</v>
      </c>
      <c r="D83" s="165">
        <v>4.51631792006797</v>
      </c>
      <c r="E83" s="22">
        <v>-4.25469838081354</v>
      </c>
      <c r="F83" s="165">
        <v>6.47360753026496</v>
      </c>
      <c r="G83" s="103"/>
      <c r="H83" s="192"/>
    </row>
    <row customHeight="1" ht="13" r="84">
      <c r="A84" s="77" t="s">
        <v>364</v>
      </c>
      <c r="B84" s="161" t="n">
        <v>1</v>
      </c>
      <c r="C84" s="51">
        <v>68.4614901361816</v>
      </c>
      <c r="D84" s="169">
        <v>1.23583106421395</v>
      </c>
      <c r="E84" s="51">
        <v>7.42154114881896</v>
      </c>
      <c r="F84" s="169">
        <v>1.50017211763161</v>
      </c>
      <c r="G84" s="103"/>
      <c r="H84" s="192"/>
    </row>
    <row customHeight="1" ht="13" r="85">
      <c r="A85" s="181" t="s">
        <v>65</v>
      </c>
      <c r="B85" s="160" t="n">
        <v>1</v>
      </c>
      <c r="C85" s="22">
        <v>79.0049771216236</v>
      </c>
      <c r="D85" s="165">
        <v>4.12309358492685</v>
      </c>
      <c r="E85" s="22">
        <v>7.46213882387161</v>
      </c>
      <c r="F85" s="165">
        <v>5.50904104571115</v>
      </c>
      <c r="G85" s="103"/>
      <c r="H85" s="192"/>
    </row>
    <row customHeight="1" ht="13" r="86">
      <c r="A86" s="181" t="s">
        <v>361</v>
      </c>
      <c r="B86" s="160" t="n">
        <v>1</v>
      </c>
      <c r="C86" s="22">
        <v>31.5989196949974</v>
      </c>
      <c r="D86" s="165">
        <v>5.7079132322017</v>
      </c>
      <c r="E86" s="22">
        <v>24.2717608450301</v>
      </c>
      <c r="F86" s="165">
        <v>6.32807225664143</v>
      </c>
      <c r="G86" s="103"/>
      <c r="H86" s="192"/>
    </row>
    <row customHeight="1" ht="13" r="87">
      <c r="A87" s="187" t="s">
        <v>362</v>
      </c>
      <c r="B87" s="175" t="n">
        <v>1</v>
      </c>
      <c r="C87" s="172">
        <v>45.3739936204049</v>
      </c>
      <c r="D87" s="173">
        <v>5.49039155568835</v>
      </c>
      <c r="E87" s="172">
        <v>10.7052672189351</v>
      </c>
      <c r="F87" s="173">
        <v>7.8677794913968</v>
      </c>
      <c r="G87" s="174"/>
      <c r="H87" s="197"/>
    </row>
    <row customHeight="1" ht="13" r="88">
      <c r="A88" s="181"/>
      <c r="B88" s="162"/>
      <c r="C88" s="22" t="inlineStr">
        <is>
          <t>b.meanpct.d_tc4g23eyes</t>
        </is>
      </c>
      <c r="D88" s="165" t="inlineStr">
        <is>
          <t>se.meanpct.d_tc4g23eyes</t>
        </is>
      </c>
      <c r="E88" s="103" t="inlineStr">
        <is>
          <t>b.(meanpct.d_tc4g23eyes_isc1)-(meanpct.d_tc4g23eyes_isc2)</t>
        </is>
      </c>
      <c r="F88" s="103" t="inlineStr">
        <is>
          <t>se.(meanpct.d_tc4g23eyes_isc1)-(meanpct.d_tc4g23eyes_isc2)</t>
        </is>
      </c>
      <c r="G88" s="22" t="inlineStr">
        <is>
          <t>b.(meanpct.d_tc4g23eyes_isc3)-(meanpct.d_tc4g23eyes_isc2)</t>
        </is>
      </c>
      <c r="H88" s="189" t="inlineStr">
        <is>
          <t>se.(meanpct.d_tc4g23eyes_isc3)-(meanpct.d_tc4g23eyes_isc2)</t>
        </is>
      </c>
    </row>
    <row customHeight="1" ht="13" r="89">
      <c r="A89" s="181" t="s">
        <v>319</v>
      </c>
      <c r="B89" s="162" t="n">
        <v>3</v>
      </c>
      <c r="C89" s="22">
        <v>65.4373813010299</v>
      </c>
      <c r="D89" s="165">
        <v>4.14570726116282</v>
      </c>
      <c r="E89" s="103"/>
      <c r="F89" s="103"/>
      <c r="G89" s="22">
        <v>-15.1424664685253</v>
      </c>
      <c r="H89" s="189">
        <v>4.95743596503197</v>
      </c>
    </row>
    <row customHeight="1" ht="13" r="90">
      <c r="A90" s="181" t="s">
        <v>322</v>
      </c>
      <c r="B90" s="162" t="n">
        <v>3</v>
      </c>
      <c r="C90" s="22">
        <v>6.68986948124907</v>
      </c>
      <c r="D90" s="165">
        <v>2.60738497596583</v>
      </c>
      <c r="E90" s="103"/>
      <c r="F90" s="103"/>
      <c r="G90" s="22">
        <v>-2.30069141710173</v>
      </c>
      <c r="H90" s="189">
        <v>4.10981989023871</v>
      </c>
    </row>
    <row customHeight="1" ht="13" r="91">
      <c r="A91" s="181" t="s">
        <v>341</v>
      </c>
      <c r="B91" s="162" t="n">
        <v>3</v>
      </c>
      <c r="C91" s="22">
        <v>41.5587550080189</v>
      </c>
      <c r="D91" s="165">
        <v>3.6384594153178</v>
      </c>
      <c r="E91" s="103"/>
      <c r="F91" s="103"/>
      <c r="G91" s="22">
        <v>3.41712673795513</v>
      </c>
      <c r="H91" s="189">
        <v>5.32712639636803</v>
      </c>
    </row>
    <row customHeight="1" ht="13" r="92">
      <c r="A92" s="181" t="s">
        <v>343</v>
      </c>
      <c r="B92" s="162" t="n">
        <v>3</v>
      </c>
      <c r="C92" s="22">
        <v>82.1687708352334</v>
      </c>
      <c r="D92" s="165">
        <v>3.0836654780502</v>
      </c>
      <c r="E92" s="103"/>
      <c r="F92" s="103"/>
      <c r="G92" s="22">
        <v>-6.09939473618364</v>
      </c>
      <c r="H92" s="189">
        <v>3.72418366677678</v>
      </c>
    </row>
    <row customHeight="1" ht="13" r="93">
      <c r="A93" s="181" t="s">
        <v>348</v>
      </c>
      <c r="B93" s="162" t="n">
        <v>3</v>
      </c>
      <c r="C93" s="22">
        <v>36.9221434862975</v>
      </c>
      <c r="D93" s="165">
        <v>0.183758026443377</v>
      </c>
      <c r="E93" s="103"/>
      <c r="F93" s="103"/>
      <c r="G93" s="22">
        <v>-12.3873228690486</v>
      </c>
      <c r="H93" s="189">
        <v>3.48849691739007</v>
      </c>
    </row>
    <row customHeight="1" ht="13" r="94">
      <c r="A94" s="181" t="s">
        <v>352</v>
      </c>
      <c r="B94" s="162" t="n">
        <v>3</v>
      </c>
      <c r="C94" s="22">
        <v>92.6439910304714</v>
      </c>
      <c r="D94" s="165">
        <v>1.96907611231512</v>
      </c>
      <c r="E94" s="103"/>
      <c r="F94" s="103"/>
      <c r="G94" s="22">
        <v>6.90434887063637</v>
      </c>
      <c r="H94" s="189">
        <v>3.00377130654504</v>
      </c>
    </row>
    <row customHeight="1" ht="13" r="95">
      <c r="A95" s="181" t="s">
        <v>353</v>
      </c>
      <c r="B95" s="162" t="n">
        <v>3</v>
      </c>
      <c r="C95" s="22">
        <v>75.4348357310185</v>
      </c>
      <c r="D95" s="165">
        <v>3.54367127977173</v>
      </c>
      <c r="E95" s="103"/>
      <c r="F95" s="103"/>
      <c r="G95" s="22">
        <v>0.641964772794921</v>
      </c>
      <c r="H95" s="189">
        <v>5.83678619103485</v>
      </c>
    </row>
    <row customHeight="1" ht="13" r="96">
      <c r="A96" s="182" t="s">
        <v>365</v>
      </c>
      <c r="B96" s="163" t="n">
        <v>3</v>
      </c>
      <c r="C96" s="164">
        <v>57.2651066961884</v>
      </c>
      <c r="D96" s="170">
        <v>1.13570403133767</v>
      </c>
      <c r="E96" s="103"/>
      <c r="F96" s="103"/>
      <c r="G96" s="164">
        <v>-4.45658317347679</v>
      </c>
      <c r="H96" s="190">
        <v>1.66405275415536</v>
      </c>
    </row>
    <row customHeight="1" ht="13" r="97">
      <c r="A97" s="187" t="s">
        <v>65</v>
      </c>
      <c r="B97" s="180" t="n">
        <v>3</v>
      </c>
      <c r="C97" s="172">
        <v>60.8566080194104</v>
      </c>
      <c r="D97" s="173">
        <v>4.9895903147477</v>
      </c>
      <c r="E97" s="174"/>
      <c r="F97" s="174"/>
      <c r="G97" s="172">
        <v>-10.6862302783415</v>
      </c>
      <c r="H97" s="196">
        <v>6.1843062700912</v>
      </c>
    </row>
    <row r="99">
      <c r="A99" s="91" t="s">
        <v>459</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4">
    <mergeCell ref="B8:B10"/>
    <mergeCell ref="C8:D9"/>
    <mergeCell ref="E8:F9"/>
    <mergeCell ref="G8:H9"/>
  </mergeCells>
  <conditionalFormatting sqref="E1:E200">
    <cfRule type="expression" dxfId="103" priority="2">
      <formula>ABS(E1/F1)&gt;1.95996398454005</formula>
    </cfRule>
  </conditionalFormatting>
  <conditionalFormatting sqref="G1:G200">
    <cfRule type="expression" dxfId="103" priority="1">
      <formula>ABS(G1/H1)&gt;1.95996398454005</formula>
    </cfRule>
  </conditionalFormatting>
  <pageMargins left="0.7" right="0.7" top="0.75" bottom="0.75" header="0.3" footer="0.3"/>
  <pageSetup paperSize="9" orientation="portrait" horizontalDpi="300" verticalDpi="300"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178</v>
      </c>
    </row>
    <row r="2">
      <c r="A2" s="38" t="s">
        <v>179</v>
      </c>
    </row>
    <row r="3">
      <c r="A3" s="46" t="s">
        <v>294</v>
      </c>
    </row>
    <row r="4">
      <c r="A4" s="54" t="str">
        <f>=HYPERLINK("#'TOC'!A1", "Back to TOC")</f>
      </c>
    </row>
    <row customHeight="1" ht="16" r="7">
      <c r="B7" s="150" t="s">
        <v>295</v>
      </c>
      <c r="C7" s="148" t="s">
        <v>458</v>
      </c>
      <c r="D7" s="148"/>
      <c r="E7" s="148"/>
      <c r="F7" s="148"/>
      <c r="G7" s="148"/>
      <c r="H7" s="154"/>
    </row>
    <row customHeight="1" ht="32" r="8">
      <c r="B8" s="149"/>
      <c r="C8" s="7" t="s">
        <v>417</v>
      </c>
      <c r="D8" s="7"/>
      <c r="E8" s="7" t="s">
        <v>418</v>
      </c>
      <c r="F8" s="7"/>
      <c r="G8" s="7" t="s">
        <v>420</v>
      </c>
      <c r="H8" s="200"/>
    </row>
    <row customHeight="1" ht="-Inf" r="9">
      <c r="B9" s="149"/>
      <c r="C9" s="8"/>
      <c r="D9" s="8"/>
      <c r="E9" s="8"/>
      <c r="F9" s="8"/>
      <c r="G9" s="7"/>
      <c r="H9" s="200"/>
    </row>
    <row customHeight="1" ht="16" r="10">
      <c r="B10" s="151"/>
      <c r="C10" s="61" t="s">
        <v>299</v>
      </c>
      <c r="D10" s="61" t="s">
        <v>298</v>
      </c>
      <c r="E10" s="61" t="s">
        <v>299</v>
      </c>
      <c r="F10" s="61" t="s">
        <v>298</v>
      </c>
      <c r="G10" s="61" t="s">
        <v>304</v>
      </c>
      <c r="H10" s="155" t="s">
        <v>298</v>
      </c>
    </row>
    <row customHeight="1" ht="13" r="11">
      <c r="A11" s="188"/>
      <c r="B11" s="176"/>
      <c r="C11" s="177" t="inlineStr">
        <is>
          <t>b.meanpct.d_tc3g19eyes</t>
        </is>
      </c>
      <c r="D11" s="178" t="inlineStr">
        <is>
          <t>se.meanpct.d_tc3g19eyes</t>
        </is>
      </c>
      <c r="E11" s="177" t="inlineStr">
        <is>
          <t>b.meanpct.d_tc4g23eyes</t>
        </is>
      </c>
      <c r="F11" s="178" t="inlineStr">
        <is>
          <t>se.meanpct.d_tc4g23eyes</t>
        </is>
      </c>
      <c r="G11" s="177" t="inlineStr">
        <is>
          <t>b.(meanpct.d_tc4g23eyes)-(meanpct.d_tc3g19eyes)</t>
        </is>
      </c>
      <c r="H11" s="198" t="inlineStr">
        <is>
          <t>se.(meanpct.d_tc4g23eyes)-(meanpct.d_tc3g19eyes)</t>
        </is>
      </c>
    </row>
    <row customHeight="1" ht="13" r="12">
      <c r="A12" s="181" t="s">
        <v>308</v>
      </c>
      <c r="B12" s="156" t="n">
        <v>2</v>
      </c>
      <c r="C12" s="22">
        <v>96.2558121638546</v>
      </c>
      <c r="D12" s="165">
        <v>1.54452165682941</v>
      </c>
      <c r="E12" s="22">
        <v>91.5324974638232</v>
      </c>
      <c r="F12" s="165">
        <v>2.33804530865605</v>
      </c>
      <c r="G12" s="22">
        <v>-4.72331470003141</v>
      </c>
      <c r="H12" s="189">
        <v>2.802142575556</v>
      </c>
    </row>
    <row customHeight="1" ht="13" r="13">
      <c r="A13" s="181" t="s">
        <v>311</v>
      </c>
      <c r="B13" s="156" t="n">
        <v>2</v>
      </c>
      <c r="C13" s="22">
        <v>51.2263044991364</v>
      </c>
      <c r="D13" s="165">
        <v>2.91352464623334</v>
      </c>
      <c r="E13" s="22">
        <v>54.7187884552176</v>
      </c>
      <c r="F13" s="165">
        <v>2.90413150391194</v>
      </c>
      <c r="G13" s="22">
        <v>3.49248395608119</v>
      </c>
      <c r="H13" s="189">
        <v>4.11370947639997</v>
      </c>
    </row>
    <row customHeight="1" ht="13" r="14">
      <c r="A14" s="183" t="s">
        <v>312</v>
      </c>
      <c r="B14" s="156" t="n">
        <v>2</v>
      </c>
      <c r="C14" s="22">
        <v>74.7420160973663</v>
      </c>
      <c r="D14" s="165">
        <v>3.78020651830115</v>
      </c>
      <c r="E14" s="22">
        <v>71.542838297752</v>
      </c>
      <c r="F14" s="165">
        <v>3.65371489490701</v>
      </c>
      <c r="G14" s="22">
        <v>-3.19917779961435</v>
      </c>
      <c r="H14" s="189">
        <v>5.25733714481693</v>
      </c>
    </row>
    <row customHeight="1" ht="13" r="15">
      <c r="A15" s="183" t="s">
        <v>313</v>
      </c>
      <c r="B15" s="156" t="n">
        <v>2</v>
      </c>
      <c r="C15" s="22">
        <v>23.0903932145152</v>
      </c>
      <c r="D15" s="165">
        <v>3.91113776489654</v>
      </c>
      <c r="E15" s="22">
        <v>27.443372865722</v>
      </c>
      <c r="F15" s="165">
        <v>4.19496823660408</v>
      </c>
      <c r="G15" s="22">
        <v>4.35297965120679</v>
      </c>
      <c r="H15" s="189">
        <v>5.73539511473421</v>
      </c>
    </row>
    <row customHeight="1" ht="13" r="16">
      <c r="A16" s="181" t="s">
        <v>314</v>
      </c>
      <c r="B16" s="156" t="n">
        <v>2</v>
      </c>
      <c r="C16" s="22">
        <v>82.3419863732856</v>
      </c>
      <c r="D16" s="165">
        <v>3.16541209875715</v>
      </c>
      <c r="E16" s="22">
        <v>75.5182949553483</v>
      </c>
      <c r="F16" s="165">
        <v>3.30628203787176</v>
      </c>
      <c r="G16" s="22">
        <v>-6.82369141793731</v>
      </c>
      <c r="H16" s="189">
        <v>4.57726279220579</v>
      </c>
    </row>
    <row customHeight="1" ht="13" r="17">
      <c r="A17" s="181" t="s">
        <v>315</v>
      </c>
      <c r="B17" s="156" t="n">
        <v>2</v>
      </c>
      <c r="C17" s="22">
        <v>55.9509398720042</v>
      </c>
      <c r="D17" s="165">
        <v>4.16190627124422</v>
      </c>
      <c r="E17" s="22">
        <v>44.4138402884384</v>
      </c>
      <c r="F17" s="165">
        <v>3.58822116663381</v>
      </c>
      <c r="G17" s="22">
        <v>-11.5370995835658</v>
      </c>
      <c r="H17" s="189">
        <v>5.49516104871375</v>
      </c>
    </row>
    <row customHeight="1" ht="13" r="18">
      <c r="A18" s="181" t="s">
        <v>316</v>
      </c>
      <c r="B18" s="156" t="n">
        <v>2</v>
      </c>
      <c r="C18" s="22">
        <v>63.7770190635757</v>
      </c>
      <c r="D18" s="165">
        <v>4.71929718936922</v>
      </c>
      <c r="E18" s="22">
        <v>64.3753257431231</v>
      </c>
      <c r="F18" s="165">
        <v>3.7094108889675</v>
      </c>
      <c r="G18" s="22">
        <v>0.598306679547434</v>
      </c>
      <c r="H18" s="189">
        <v>6.00262401827557</v>
      </c>
    </row>
    <row customHeight="1" ht="13" r="19">
      <c r="A19" s="181" t="s">
        <v>317</v>
      </c>
      <c r="B19" s="156" t="n">
        <v>2</v>
      </c>
      <c r="C19" s="22">
        <v>94.7673011110218</v>
      </c>
      <c r="D19" s="165">
        <v>2.60400299389748</v>
      </c>
      <c r="E19" s="22">
        <v>90.8526928971634</v>
      </c>
      <c r="F19" s="165">
        <v>3.69930648416736</v>
      </c>
      <c r="G19" s="22">
        <v>-3.91460821385846</v>
      </c>
      <c r="H19" s="189">
        <v>4.5239031881805</v>
      </c>
    </row>
    <row customHeight="1" ht="13" r="20">
      <c r="A20" s="181" t="s">
        <v>319</v>
      </c>
      <c r="B20" s="156" t="n">
        <v>2</v>
      </c>
      <c r="C20" s="22">
        <v>79.8091547940209</v>
      </c>
      <c r="D20" s="165">
        <v>3.68573884936825</v>
      </c>
      <c r="E20" s="22">
        <v>80.5798477695552</v>
      </c>
      <c r="F20" s="165">
        <v>2.71832350027261</v>
      </c>
      <c r="G20" s="22">
        <v>0.770692975534288</v>
      </c>
      <c r="H20" s="189">
        <v>4.57973290901082</v>
      </c>
    </row>
    <row customHeight="1" ht="13" r="21">
      <c r="A21" s="181" t="s">
        <v>320</v>
      </c>
      <c r="B21" s="156" t="n">
        <v>2</v>
      </c>
      <c r="C21" s="22">
        <v>66.8729122861522</v>
      </c>
      <c r="D21" s="165">
        <v>5.29886798734247</v>
      </c>
      <c r="E21" s="22">
        <v>65.8254705892217</v>
      </c>
      <c r="F21" s="165">
        <v>0.345490909044271</v>
      </c>
      <c r="G21" s="22">
        <v>-1.04744169693056</v>
      </c>
      <c r="H21" s="189">
        <v>5.31011919974637</v>
      </c>
    </row>
    <row customHeight="1" ht="13" r="22">
      <c r="A22" s="181" t="s">
        <v>321</v>
      </c>
      <c r="B22" s="156" t="n">
        <v>2</v>
      </c>
      <c r="C22" s="22">
        <v>46.2497999272277</v>
      </c>
      <c r="D22" s="165">
        <v>3.657290395621</v>
      </c>
      <c r="E22" s="22">
        <v>46.0337723872283</v>
      </c>
      <c r="F22" s="165">
        <v>2.68901858185396</v>
      </c>
      <c r="G22" s="22">
        <v>-0.216027539999345</v>
      </c>
      <c r="H22" s="189">
        <v>4.53944864179093</v>
      </c>
    </row>
    <row customHeight="1" ht="13" r="23">
      <c r="A23" s="181" t="s">
        <v>322</v>
      </c>
      <c r="B23" s="156" t="n">
        <v>2</v>
      </c>
      <c r="C23" s="22">
        <v>4.82690295008039</v>
      </c>
      <c r="D23" s="165">
        <v>2.1435221659332</v>
      </c>
      <c r="E23" s="22">
        <v>8.9905608983508</v>
      </c>
      <c r="F23" s="165">
        <v>3.17681650671067</v>
      </c>
      <c r="G23" s="22">
        <v>4.16365794827042</v>
      </c>
      <c r="H23" s="189">
        <v>3.83234267689573</v>
      </c>
    </row>
    <row customHeight="1" ht="13" r="24">
      <c r="A24" s="181" t="s">
        <v>323</v>
      </c>
      <c r="B24" s="156" t="n">
        <v>2</v>
      </c>
      <c r="C24" s="22">
        <v>48.6759304258046</v>
      </c>
      <c r="D24" s="165">
        <v>4.28010548604743</v>
      </c>
      <c r="E24" s="22">
        <v>25.2597818588177</v>
      </c>
      <c r="F24" s="165">
        <v>3.12798125160779</v>
      </c>
      <c r="G24" s="22">
        <v>-23.4161485669869</v>
      </c>
      <c r="H24" s="189">
        <v>5.30128000412194</v>
      </c>
    </row>
    <row customHeight="1" ht="13" r="25">
      <c r="A25" s="181" t="s">
        <v>324</v>
      </c>
      <c r="B25" s="156" t="n">
        <v>2</v>
      </c>
      <c r="C25" s="22">
        <v>86.9667931954203</v>
      </c>
      <c r="D25" s="165">
        <v>2.90765109706467</v>
      </c>
      <c r="E25" s="22">
        <v>83.8183690739784</v>
      </c>
      <c r="F25" s="165">
        <v>2.89478187174509</v>
      </c>
      <c r="G25" s="22">
        <v>-3.14842412144195</v>
      </c>
      <c r="H25" s="189">
        <v>4.102949790973</v>
      </c>
    </row>
    <row customHeight="1" ht="13" r="26">
      <c r="A26" s="181" t="s">
        <v>325</v>
      </c>
      <c r="B26" s="156" t="n">
        <v>2</v>
      </c>
      <c r="C26" s="22">
        <v>20.7739976264081</v>
      </c>
      <c r="D26" s="165">
        <v>3.22918293652515</v>
      </c>
      <c r="E26" s="22">
        <v>31.6067522162859</v>
      </c>
      <c r="F26" s="165">
        <v>3.95666179689657</v>
      </c>
      <c r="G26" s="22">
        <v>10.8327545898778</v>
      </c>
      <c r="H26" s="189">
        <v>5.10713177944</v>
      </c>
    </row>
    <row customHeight="1" ht="13" r="27">
      <c r="A27" s="181" t="s">
        <v>326</v>
      </c>
      <c r="B27" s="156" t="n">
        <v>2</v>
      </c>
      <c r="C27" s="22">
        <v>24.5856199683468</v>
      </c>
      <c r="D27" s="165">
        <v>3.91843803624642</v>
      </c>
      <c r="E27" s="22">
        <v>30.5721258842752</v>
      </c>
      <c r="F27" s="165">
        <v>3.71656284388728</v>
      </c>
      <c r="G27" s="22">
        <v>5.98650591592842</v>
      </c>
      <c r="H27" s="189">
        <v>5.40064774045357</v>
      </c>
    </row>
    <row customHeight="1" ht="13" r="28">
      <c r="A28" s="181" t="s">
        <v>327</v>
      </c>
      <c r="B28" s="156" t="n">
        <v>2</v>
      </c>
      <c r="C28" s="22">
        <v>21.9059118293636</v>
      </c>
      <c r="D28" s="165">
        <v>0.208655845041144</v>
      </c>
      <c r="E28" s="22">
        <v>11.1358796138187</v>
      </c>
      <c r="F28" s="165">
        <v>0.11109820674115</v>
      </c>
      <c r="G28" s="22">
        <v>-10.7700322155448</v>
      </c>
      <c r="H28" s="189">
        <v>0.236389663925759</v>
      </c>
    </row>
    <row customHeight="1" ht="13" r="29">
      <c r="A29" s="181" t="s">
        <v>328</v>
      </c>
      <c r="B29" s="156" t="n">
        <v>2</v>
      </c>
      <c r="C29" s="22">
        <v>45.31373270262</v>
      </c>
      <c r="D29" s="165">
        <v>4.86406017942939</v>
      </c>
      <c r="E29" s="22">
        <v>38.7882215028926</v>
      </c>
      <c r="F29" s="165">
        <v>4.164592738773</v>
      </c>
      <c r="G29" s="22">
        <v>-6.52551119972743</v>
      </c>
      <c r="H29" s="189">
        <v>6.40335178706835</v>
      </c>
    </row>
    <row customHeight="1" ht="13" r="30">
      <c r="A30" s="181" t="s">
        <v>329</v>
      </c>
      <c r="B30" s="156" t="n">
        <v>2</v>
      </c>
      <c r="C30" s="22">
        <v>83.8333872219219</v>
      </c>
      <c r="D30" s="165">
        <v>2.94069556288221</v>
      </c>
      <c r="E30" s="22">
        <v>67.1261982604091</v>
      </c>
      <c r="F30" s="165">
        <v>3.28540155000042</v>
      </c>
      <c r="G30" s="22">
        <v>-16.7071889615128</v>
      </c>
      <c r="H30" s="189">
        <v>4.40925773099059</v>
      </c>
    </row>
    <row customHeight="1" ht="13" r="31">
      <c r="A31" s="181" t="s">
        <v>330</v>
      </c>
      <c r="B31" s="156" t="n">
        <v>2</v>
      </c>
      <c r="C31" s="22">
        <v>63.4957748124206</v>
      </c>
      <c r="D31" s="165">
        <v>3.76212227115253</v>
      </c>
      <c r="E31" s="22">
        <v>71.2186484084718</v>
      </c>
      <c r="F31" s="165">
        <v>3.67870271875319</v>
      </c>
      <c r="G31" s="22">
        <v>7.72287359605126</v>
      </c>
      <c r="H31" s="189">
        <v>5.2617884484331</v>
      </c>
    </row>
    <row customHeight="1" ht="13" r="32">
      <c r="A32" s="181" t="s">
        <v>331</v>
      </c>
      <c r="B32" s="156" t="n">
        <v>2</v>
      </c>
      <c r="C32" s="22">
        <v>58.5600827162187</v>
      </c>
      <c r="D32" s="165">
        <v>3.69929409078925</v>
      </c>
      <c r="E32" s="22">
        <v>53.5190262732383</v>
      </c>
      <c r="F32" s="165">
        <v>3.80962176627526</v>
      </c>
      <c r="G32" s="22">
        <v>-5.04105644298037</v>
      </c>
      <c r="H32" s="189">
        <v>5.31017841246662</v>
      </c>
    </row>
    <row customHeight="1" ht="13" r="33">
      <c r="A33" s="181" t="s">
        <v>332</v>
      </c>
      <c r="B33" s="156" t="n">
        <v>2</v>
      </c>
      <c r="C33" s="22">
        <v>90.7092884476915</v>
      </c>
      <c r="D33" s="165">
        <v>2.65416644662606</v>
      </c>
      <c r="E33" s="22">
        <v>41.3012063993367</v>
      </c>
      <c r="F33" s="165">
        <v>4.21376541128687</v>
      </c>
      <c r="G33" s="22">
        <v>-49.4080820483548</v>
      </c>
      <c r="H33" s="189">
        <v>4.98000185419175</v>
      </c>
    </row>
    <row customHeight="1" ht="13" r="34">
      <c r="A34" s="181" t="s">
        <v>334</v>
      </c>
      <c r="B34" s="156" t="n">
        <v>2</v>
      </c>
      <c r="C34" s="22">
        <v>57.2174075056022</v>
      </c>
      <c r="D34" s="165">
        <v>4.22805780642421</v>
      </c>
      <c r="E34" s="22">
        <v>30.295582029099</v>
      </c>
      <c r="F34" s="165">
        <v>3.26161386456036</v>
      </c>
      <c r="G34" s="22">
        <v>-26.9218254765032</v>
      </c>
      <c r="H34" s="189">
        <v>5.33990616171829</v>
      </c>
    </row>
    <row customHeight="1" ht="13" r="35">
      <c r="A35" s="181" t="s">
        <v>335</v>
      </c>
      <c r="B35" s="156" t="n">
        <v>2</v>
      </c>
      <c r="C35" s="22">
        <v>47.235245984199</v>
      </c>
      <c r="D35" s="165">
        <v>4.3645206069531</v>
      </c>
      <c r="E35" s="22">
        <v>38.7013905104169</v>
      </c>
      <c r="F35" s="165">
        <v>3.37513639452281</v>
      </c>
      <c r="G35" s="22">
        <v>-8.53385547378209</v>
      </c>
      <c r="H35" s="189">
        <v>5.51729877840149</v>
      </c>
    </row>
    <row customHeight="1" ht="13" r="36">
      <c r="A36" s="181" t="s">
        <v>336</v>
      </c>
      <c r="B36" s="156" t="n">
        <v>2</v>
      </c>
      <c r="C36" s="22">
        <v>21.0725356911051</v>
      </c>
      <c r="D36" s="165">
        <v>7.56079822226782</v>
      </c>
      <c r="E36" s="22">
        <v>35.0859328312138</v>
      </c>
      <c r="F36" s="165">
        <v>0.0000269569916185465</v>
      </c>
      <c r="G36" s="22">
        <v>14.0133971401087</v>
      </c>
      <c r="H36" s="189">
        <v>7.56079822231588</v>
      </c>
    </row>
    <row customHeight="1" ht="13" r="37">
      <c r="A37" s="181" t="s">
        <v>341</v>
      </c>
      <c r="B37" s="156" t="n">
        <v>2</v>
      </c>
      <c r="C37" s="22">
        <v>47.4564229210327</v>
      </c>
      <c r="D37" s="165">
        <v>4.40639951507672</v>
      </c>
      <c r="E37" s="22">
        <v>38.1416282700638</v>
      </c>
      <c r="F37" s="165">
        <v>3.89100099279944</v>
      </c>
      <c r="G37" s="22">
        <v>-9.3147946509689</v>
      </c>
      <c r="H37" s="189">
        <v>5.87845603984878</v>
      </c>
    </row>
    <row customHeight="1" ht="13" r="38">
      <c r="A38" s="181" t="s">
        <v>342</v>
      </c>
      <c r="B38" s="156" t="n">
        <v>2</v>
      </c>
      <c r="C38" s="22">
        <v>90.1006077581133</v>
      </c>
      <c r="D38" s="165">
        <v>2.2863351844785</v>
      </c>
      <c r="E38" s="22">
        <v>79.3661559756632</v>
      </c>
      <c r="F38" s="165">
        <v>3.28053400744728</v>
      </c>
      <c r="G38" s="22">
        <v>-10.7344517824501</v>
      </c>
      <c r="H38" s="189">
        <v>3.99865376718245</v>
      </c>
    </row>
    <row customHeight="1" ht="13" r="39">
      <c r="A39" s="181" t="s">
        <v>343</v>
      </c>
      <c r="B39" s="156" t="n">
        <v>2</v>
      </c>
      <c r="C39" s="22">
        <v>81.3643261253162</v>
      </c>
      <c r="D39" s="165">
        <v>3.87179462169081</v>
      </c>
      <c r="E39" s="22">
        <v>88.268165571417</v>
      </c>
      <c r="F39" s="165">
        <v>2.08819328687944</v>
      </c>
      <c r="G39" s="22">
        <v>6.90383944610085</v>
      </c>
      <c r="H39" s="189">
        <v>4.39901634412992</v>
      </c>
    </row>
    <row customHeight="1" ht="13" r="40">
      <c r="A40" s="181" t="s">
        <v>345</v>
      </c>
      <c r="B40" s="156" t="n">
        <v>2</v>
      </c>
      <c r="C40" s="22">
        <v>76.058238546934</v>
      </c>
      <c r="D40" s="165">
        <v>2.94775664913164</v>
      </c>
      <c r="E40" s="22">
        <v>79.0878425876214</v>
      </c>
      <c r="F40" s="165">
        <v>3.13421289023087</v>
      </c>
      <c r="G40" s="22">
        <v>3.02960404068746</v>
      </c>
      <c r="H40" s="189">
        <v>4.30262242170855</v>
      </c>
    </row>
    <row customHeight="1" ht="13" r="41">
      <c r="A41" s="181" t="s">
        <v>346</v>
      </c>
      <c r="B41" s="156" t="n">
        <v>2</v>
      </c>
      <c r="C41" s="22">
        <v>27.1907125357325</v>
      </c>
      <c r="D41" s="165">
        <v>0.0961758903025539</v>
      </c>
      <c r="E41" s="22">
        <v>23.9691705243224</v>
      </c>
      <c r="F41" s="165">
        <v>2.40085930891126</v>
      </c>
      <c r="G41" s="22">
        <v>-3.22154201141008</v>
      </c>
      <c r="H41" s="189">
        <v>2.40278488905298</v>
      </c>
    </row>
    <row customHeight="1" ht="13" r="42">
      <c r="A42" s="181" t="s">
        <v>347</v>
      </c>
      <c r="B42" s="156" t="n">
        <v>2</v>
      </c>
      <c r="C42" s="22">
        <v>59.9409781617876</v>
      </c>
      <c r="D42" s="165">
        <v>0.206281366423427</v>
      </c>
      <c r="E42" s="22">
        <v>50.2548095333823</v>
      </c>
      <c r="F42" s="165">
        <v>3.29712194744464</v>
      </c>
      <c r="G42" s="22">
        <v>-9.68616862840533</v>
      </c>
      <c r="H42" s="189">
        <v>3.30356854605056</v>
      </c>
    </row>
    <row customHeight="1" ht="13" r="43">
      <c r="A43" s="181" t="s">
        <v>348</v>
      </c>
      <c r="B43" s="156" t="n">
        <v>2</v>
      </c>
      <c r="C43" s="22">
        <v>50.312708060086</v>
      </c>
      <c r="D43" s="165">
        <v>6.11455072966887</v>
      </c>
      <c r="E43" s="22">
        <v>49.3094663553461</v>
      </c>
      <c r="F43" s="165">
        <v>3.48365379025495</v>
      </c>
      <c r="G43" s="22">
        <v>-1.0032417047399</v>
      </c>
      <c r="H43" s="189">
        <v>7.03729879684327</v>
      </c>
    </row>
    <row customHeight="1" ht="13" r="44">
      <c r="A44" s="181" t="s">
        <v>349</v>
      </c>
      <c r="B44" s="156" t="n">
        <v>2</v>
      </c>
      <c r="C44" s="22">
        <v>73.1899714780001</v>
      </c>
      <c r="D44" s="165">
        <v>3.43496151121386</v>
      </c>
      <c r="E44" s="22">
        <v>76.018701747544</v>
      </c>
      <c r="F44" s="165">
        <v>2.79137716894442</v>
      </c>
      <c r="G44" s="22">
        <v>2.82873026954387</v>
      </c>
      <c r="H44" s="189">
        <v>4.42614359039839</v>
      </c>
    </row>
    <row customHeight="1" ht="13" r="45">
      <c r="A45" s="181" t="s">
        <v>350</v>
      </c>
      <c r="B45" s="156" t="n">
        <v>2</v>
      </c>
      <c r="C45" s="22">
        <v>47.7778837740541</v>
      </c>
      <c r="D45" s="165">
        <v>4.26595085065442</v>
      </c>
      <c r="E45" s="22">
        <v>54.1509613501741</v>
      </c>
      <c r="F45" s="165">
        <v>2.86541720952213</v>
      </c>
      <c r="G45" s="22">
        <v>6.37307757611999</v>
      </c>
      <c r="H45" s="189">
        <v>5.13896414122776</v>
      </c>
    </row>
    <row customHeight="1" ht="13" r="46">
      <c r="A46" s="181" t="s">
        <v>351</v>
      </c>
      <c r="B46" s="156" t="n">
        <v>2</v>
      </c>
      <c r="C46" s="22">
        <v>28.5915700314764</v>
      </c>
      <c r="D46" s="165">
        <v>0.182724542459905</v>
      </c>
      <c r="E46" s="22">
        <v>35.1802054687988</v>
      </c>
      <c r="F46" s="165">
        <v>4.45524235165529</v>
      </c>
      <c r="G46" s="22">
        <v>6.58863543732233</v>
      </c>
      <c r="H46" s="189">
        <v>4.45898785268587</v>
      </c>
    </row>
    <row customHeight="1" ht="13" r="47">
      <c r="A47" s="181" t="s">
        <v>352</v>
      </c>
      <c r="B47" s="156" t="n">
        <v>2</v>
      </c>
      <c r="C47" s="22">
        <v>90.0589186804636</v>
      </c>
      <c r="D47" s="165">
        <v>0.135855350662871</v>
      </c>
      <c r="E47" s="22">
        <v>85.739642159835</v>
      </c>
      <c r="F47" s="165">
        <v>2.26834329984094</v>
      </c>
      <c r="G47" s="22">
        <v>-4.31927652062865</v>
      </c>
      <c r="H47" s="189">
        <v>2.27240797442647</v>
      </c>
    </row>
    <row customHeight="1" ht="13" r="48">
      <c r="A48" s="181" t="s">
        <v>353</v>
      </c>
      <c r="B48" s="156" t="n">
        <v>2</v>
      </c>
      <c r="C48" s="22">
        <v>76.6558684868229</v>
      </c>
      <c r="D48" s="165">
        <v>0.209579503709103</v>
      </c>
      <c r="E48" s="22">
        <v>74.7928709582236</v>
      </c>
      <c r="F48" s="165">
        <v>4.63793778534987</v>
      </c>
      <c r="G48" s="22">
        <v>-1.86299752859929</v>
      </c>
      <c r="H48" s="189">
        <v>4.64267061820576</v>
      </c>
    </row>
    <row customHeight="1" ht="13" r="49">
      <c r="A49" s="181" t="s">
        <v>354</v>
      </c>
      <c r="B49" s="156" t="n">
        <v>2</v>
      </c>
      <c r="C49" s="22">
        <v>87.6087877476932</v>
      </c>
      <c r="D49" s="165">
        <v>3.60470230439763</v>
      </c>
      <c r="E49" s="22">
        <v>80.1253517028627</v>
      </c>
      <c r="F49" s="165">
        <v>4.67568199291827</v>
      </c>
      <c r="G49" s="22">
        <v>-7.48343604483053</v>
      </c>
      <c r="H49" s="189">
        <v>5.90388692322522</v>
      </c>
    </row>
    <row customHeight="1" ht="13" r="50">
      <c r="A50" s="181" t="s">
        <v>356</v>
      </c>
      <c r="B50" s="156" t="n">
        <v>2</v>
      </c>
      <c r="C50" s="22">
        <v>10.3735982577854</v>
      </c>
      <c r="D50" s="165">
        <v>2.39725409380979</v>
      </c>
      <c r="E50" s="22">
        <v>6.15371961263992</v>
      </c>
      <c r="F50" s="165">
        <v>1.7045735245209</v>
      </c>
      <c r="G50" s="22">
        <v>-4.21987864514549</v>
      </c>
      <c r="H50" s="189">
        <v>2.94149589338238</v>
      </c>
    </row>
    <row customHeight="1" ht="13" r="51">
      <c r="A51" s="184" t="s">
        <v>421</v>
      </c>
      <c r="B51" s="157" t="n">
        <v>2</v>
      </c>
      <c r="C51" s="31">
        <v>56.648479117137</v>
      </c>
      <c r="D51" s="166">
        <v>0.708354696963312</v>
      </c>
      <c r="E51" s="31">
        <v>50.8012441017988</v>
      </c>
      <c r="F51" s="166">
        <v>0.698438697085524</v>
      </c>
      <c r="G51" s="31">
        <v>-5.84723501533823</v>
      </c>
      <c r="H51" s="193">
        <v>0.994777859773985</v>
      </c>
    </row>
    <row customHeight="1" ht="13" r="52">
      <c r="A52" s="181" t="s">
        <v>360</v>
      </c>
      <c r="B52" s="156" t="n">
        <v>2</v>
      </c>
      <c r="C52" s="22">
        <v>77.0300927599062</v>
      </c>
      <c r="D52" s="165">
        <v>5.03785204474957</v>
      </c>
      <c r="E52" s="22">
        <v>73.6412542616545</v>
      </c>
      <c r="F52" s="165">
        <v>6.07769080379015</v>
      </c>
      <c r="G52" s="22">
        <v>-3.38883849825172</v>
      </c>
      <c r="H52" s="189">
        <v>7.89419272194838</v>
      </c>
    </row>
    <row customHeight="1" ht="13" r="53">
      <c r="A53" s="181" t="s">
        <v>422</v>
      </c>
      <c r="B53" s="156" t="n">
        <v>2</v>
      </c>
      <c r="C53" s="22">
        <v>26.267251686265</v>
      </c>
      <c r="D53" s="165">
        <v>0.122548235565286</v>
      </c>
      <c r="E53" s="22">
        <v>38.5384657881478</v>
      </c>
      <c r="F53" s="165">
        <v>4.29155153809509</v>
      </c>
      <c r="G53" s="22">
        <v>12.2712141018827</v>
      </c>
      <c r="H53" s="189">
        <v>4.29330090654807</v>
      </c>
    </row>
    <row customHeight="1" ht="13" r="54">
      <c r="A54" s="181" t="s">
        <v>361</v>
      </c>
      <c r="B54" s="156" t="n">
        <v>2</v>
      </c>
      <c r="C54" s="22">
        <v>7.36153359749234</v>
      </c>
      <c r="D54" s="165">
        <v>2.90531423003737</v>
      </c>
      <c r="E54" s="22">
        <v>7.32715884996733</v>
      </c>
      <c r="F54" s="165">
        <v>2.73207339193729</v>
      </c>
      <c r="G54" s="22">
        <v>-0.0343747475250096</v>
      </c>
      <c r="H54" s="189">
        <v>3.98811682303683</v>
      </c>
    </row>
    <row customHeight="1" ht="13" r="55">
      <c r="A55" s="181" t="s">
        <v>362</v>
      </c>
      <c r="B55" s="156" t="n">
        <v>2</v>
      </c>
      <c r="C55" s="22">
        <v>37.4592492802838</v>
      </c>
      <c r="D55" s="165">
        <v>5.01422551756679</v>
      </c>
      <c r="E55" s="22">
        <v>34.6687264014698</v>
      </c>
      <c r="F55" s="165">
        <v>5.6353841652961</v>
      </c>
      <c r="G55" s="22">
        <v>-2.79052287881398</v>
      </c>
      <c r="H55" s="189">
        <v>7.54320967701999</v>
      </c>
    </row>
    <row customHeight="1" ht="13" r="56">
      <c r="A56" s="187" t="s">
        <v>363</v>
      </c>
      <c r="B56" s="171" t="n">
        <v>2</v>
      </c>
      <c r="C56" s="172">
        <v>32.409243156273</v>
      </c>
      <c r="D56" s="173">
        <v>3.75045996358441</v>
      </c>
      <c r="E56" s="172">
        <v>24.7885596251371</v>
      </c>
      <c r="F56" s="173">
        <v>4.17965949325871</v>
      </c>
      <c r="G56" s="172">
        <v>-7.62068353113587</v>
      </c>
      <c r="H56" s="196">
        <v>5.61564808530923</v>
      </c>
    </row>
    <row customHeight="1" ht="13" r="57">
      <c r="A57" s="208"/>
      <c r="B57" s="202"/>
      <c r="C57" s="203" t="inlineStr">
        <is>
          <t>b.meanpct.d_tc3g19eyes</t>
        </is>
      </c>
      <c r="D57" s="204" t="inlineStr">
        <is>
          <t>se.meanpct.d_tc3g19eyes</t>
        </is>
      </c>
      <c r="E57" s="203" t="inlineStr">
        <is>
          <t>b.meanpct.d_tc4g23eyes</t>
        </is>
      </c>
      <c r="F57" s="204" t="inlineStr">
        <is>
          <t>se.meanpct.d_tc4g23eyes</t>
        </is>
      </c>
      <c r="G57" s="203" t="inlineStr">
        <is>
          <t>b.(meanpct.d_tc4g23eyes)-(meanpct.d_tc3g19eyes)</t>
        </is>
      </c>
      <c r="H57" s="210" t="inlineStr">
        <is>
          <t>se.(meanpct.d_tc4g23eyes)-(meanpct.d_tc3g19eyes)</t>
        </is>
      </c>
    </row>
    <row customHeight="1" ht="13" r="58">
      <c r="A58" s="181" t="s">
        <v>325</v>
      </c>
      <c r="B58" s="160" t="n">
        <v>1</v>
      </c>
      <c r="C58" s="22">
        <v>49.0376486617533</v>
      </c>
      <c r="D58" s="165">
        <v>13.3993053084479</v>
      </c>
      <c r="E58" s="22">
        <v>62.0456437796003</v>
      </c>
      <c r="F58" s="165">
        <v>9.31075089894363</v>
      </c>
      <c r="G58" s="22">
        <v>13.007995117847</v>
      </c>
      <c r="H58" s="189">
        <v>16.3166009037171</v>
      </c>
    </row>
    <row customHeight="1" ht="13" r="59">
      <c r="A59" s="181" t="s">
        <v>330</v>
      </c>
      <c r="B59" s="160" t="n">
        <v>1</v>
      </c>
      <c r="C59" s="22">
        <v>68.2953691156247</v>
      </c>
      <c r="D59" s="165">
        <v>0.221992142615615</v>
      </c>
      <c r="E59" s="22">
        <v>76.4838755138982</v>
      </c>
      <c r="F59" s="165">
        <v>3.38637935998781</v>
      </c>
      <c r="G59" s="22">
        <v>8.18850639827349</v>
      </c>
      <c r="H59" s="189">
        <v>3.39364784282849</v>
      </c>
    </row>
    <row customHeight="1" ht="13" r="60">
      <c r="A60" s="181" t="s">
        <v>332</v>
      </c>
      <c r="B60" s="160" t="n">
        <v>1</v>
      </c>
      <c r="C60" s="22">
        <v>89.4530559273896</v>
      </c>
      <c r="D60" s="165">
        <v>0.127715051876665</v>
      </c>
      <c r="E60" s="22">
        <v>40.6231431818784</v>
      </c>
      <c r="F60" s="165">
        <v>4.68249054359645</v>
      </c>
      <c r="G60" s="22">
        <v>-48.8299127455111</v>
      </c>
      <c r="H60" s="189">
        <v>4.68423193547736</v>
      </c>
    </row>
    <row customHeight="1" ht="13" r="61">
      <c r="A61" s="181" t="s">
        <v>350</v>
      </c>
      <c r="B61" s="160" t="n">
        <v>1</v>
      </c>
      <c r="C61" s="22">
        <v>55.0910321358459</v>
      </c>
      <c r="D61" s="165">
        <v>3.03222151325608</v>
      </c>
      <c r="E61" s="22">
        <v>54.2323019519231</v>
      </c>
      <c r="F61" s="165">
        <v>3.34813784763003</v>
      </c>
      <c r="G61" s="22">
        <v>-0.858730183922795</v>
      </c>
      <c r="H61" s="189">
        <v>4.51712235302361</v>
      </c>
    </row>
    <row customHeight="1" ht="13" r="62">
      <c r="A62" s="181" t="s">
        <v>352</v>
      </c>
      <c r="B62" s="160" t="n">
        <v>1</v>
      </c>
      <c r="C62" s="22">
        <v>82.1067556197023</v>
      </c>
      <c r="D62" s="165">
        <v>0.376978238509316</v>
      </c>
      <c r="E62" s="22">
        <v>86.8106608766792</v>
      </c>
      <c r="F62" s="165">
        <v>2.63378285559385</v>
      </c>
      <c r="G62" s="22">
        <v>4.70390525697688</v>
      </c>
      <c r="H62" s="189">
        <v>2.66062487448526</v>
      </c>
    </row>
    <row customHeight="1" ht="13" r="63">
      <c r="A63" s="209" t="s">
        <v>353</v>
      </c>
      <c r="B63" s="205" t="n">
        <v>1</v>
      </c>
      <c r="C63" s="206">
        <v>79.0395494578491</v>
      </c>
      <c r="D63" s="207">
        <v>0.138700547444979</v>
      </c>
      <c r="E63" s="206">
        <v>70.5381725774101</v>
      </c>
      <c r="F63" s="207">
        <v>4.51631792006797</v>
      </c>
      <c r="G63" s="206">
        <v>-8.50137688043903</v>
      </c>
      <c r="H63" s="211">
        <v>4.51844723295389</v>
      </c>
    </row>
    <row customHeight="1" ht="13" r="64">
      <c r="A64" s="181" t="s">
        <v>422</v>
      </c>
      <c r="B64" s="160" t="n">
        <v>1</v>
      </c>
      <c r="C64" s="22">
        <v>59.9431222288693</v>
      </c>
      <c r="D64" s="165">
        <v>0.107186964975421</v>
      </c>
      <c r="E64" s="22">
        <v>51.3216767034858</v>
      </c>
      <c r="F64" s="165">
        <v>4.07491651988206</v>
      </c>
      <c r="G64" s="22">
        <v>-8.62144552538351</v>
      </c>
      <c r="H64" s="189">
        <v>4.07632600382604</v>
      </c>
    </row>
    <row customHeight="1" ht="13" r="65">
      <c r="A65" s="181" t="s">
        <v>423</v>
      </c>
      <c r="B65" s="160" t="n">
        <v>1</v>
      </c>
      <c r="C65" s="22">
        <v>89.3898939651873</v>
      </c>
      <c r="D65" s="165">
        <v>0.132848058831639</v>
      </c>
      <c r="E65" s="22">
        <v>79.0049771216236</v>
      </c>
      <c r="F65" s="165">
        <v>4.12309358492685</v>
      </c>
      <c r="G65" s="22">
        <v>-10.3849168435637</v>
      </c>
      <c r="H65" s="189">
        <v>4.12523324392697</v>
      </c>
    </row>
    <row customHeight="1" ht="13" r="66">
      <c r="A66" s="187" t="s">
        <v>424</v>
      </c>
      <c r="B66" s="175" t="n">
        <v>1</v>
      </c>
      <c r="C66" s="172">
        <v>23.3600685899272</v>
      </c>
      <c r="D66" s="173">
        <v>0.233587976776964</v>
      </c>
      <c r="E66" s="172">
        <v>31.5989196949974</v>
      </c>
      <c r="F66" s="173">
        <v>5.7079132322017</v>
      </c>
      <c r="G66" s="172">
        <v>8.23885110507028</v>
      </c>
      <c r="H66" s="196">
        <v>5.71269085538838</v>
      </c>
    </row>
    <row customHeight="1" ht="13" r="67">
      <c r="A67" s="181"/>
      <c r="B67" s="162"/>
      <c r="C67" s="22" t="inlineStr">
        <is>
          <t>b.meanpct.d_tc3g19eyes</t>
        </is>
      </c>
      <c r="D67" s="165" t="inlineStr">
        <is>
          <t>se.meanpct.d_tc3g19eyes</t>
        </is>
      </c>
      <c r="E67" s="22" t="inlineStr">
        <is>
          <t>b.meanpct.d_tc4g23eyes</t>
        </is>
      </c>
      <c r="F67" s="165" t="inlineStr">
        <is>
          <t>se.meanpct.d_tc4g23eyes</t>
        </is>
      </c>
      <c r="G67" s="22" t="inlineStr">
        <is>
          <t>b.(meanpct.d_tc4g23eyes)-(meanpct.d_tc3g19eyes)</t>
        </is>
      </c>
      <c r="H67" s="189" t="inlineStr">
        <is>
          <t>se.(meanpct.d_tc4g23eyes)-(meanpct.d_tc3g19eyes)</t>
        </is>
      </c>
    </row>
    <row customHeight="1" ht="13" r="68">
      <c r="A68" s="181" t="s">
        <v>319</v>
      </c>
      <c r="B68" s="162" t="n">
        <v>3</v>
      </c>
      <c r="C68" s="22">
        <v>71.271453789005</v>
      </c>
      <c r="D68" s="165">
        <v>4.53907204199831</v>
      </c>
      <c r="E68" s="22">
        <v>65.4373813010299</v>
      </c>
      <c r="F68" s="165">
        <v>4.14570726116282</v>
      </c>
      <c r="G68" s="22">
        <v>-5.83407248797506</v>
      </c>
      <c r="H68" s="189">
        <v>6.1473623366212</v>
      </c>
    </row>
    <row customHeight="1" ht="13" r="69">
      <c r="A69" s="181" t="s">
        <v>322</v>
      </c>
      <c r="B69" s="162" t="n">
        <v>3</v>
      </c>
      <c r="C69" s="22">
        <v>4.14015772784984</v>
      </c>
      <c r="D69" s="165">
        <v>2.35784346548908</v>
      </c>
      <c r="E69" s="22">
        <v>6.68986948124907</v>
      </c>
      <c r="F69" s="165">
        <v>2.60738497596583</v>
      </c>
      <c r="G69" s="22">
        <v>2.54971175339923</v>
      </c>
      <c r="H69" s="189">
        <v>3.51537796270072</v>
      </c>
    </row>
    <row customHeight="1" ht="13" r="70">
      <c r="A70" s="181" t="s">
        <v>341</v>
      </c>
      <c r="B70" s="162" t="n">
        <v>3</v>
      </c>
      <c r="C70" s="22">
        <v>39.4020654391859</v>
      </c>
      <c r="D70" s="165">
        <v>0.135780904004932</v>
      </c>
      <c r="E70" s="22">
        <v>41.5587550080189</v>
      </c>
      <c r="F70" s="165">
        <v>3.6384594153178</v>
      </c>
      <c r="G70" s="22">
        <v>2.15668956883302</v>
      </c>
      <c r="H70" s="189">
        <v>3.64099208606764</v>
      </c>
    </row>
    <row customHeight="1" ht="13" r="71">
      <c r="A71" s="181" t="s">
        <v>348</v>
      </c>
      <c r="B71" s="162" t="n">
        <v>3</v>
      </c>
      <c r="C71" s="22">
        <v>45.7764543656425</v>
      </c>
      <c r="D71" s="165">
        <v>0.252095616554756</v>
      </c>
      <c r="E71" s="22">
        <v>36.9221434862975</v>
      </c>
      <c r="F71" s="165">
        <v>0.183758026443377</v>
      </c>
      <c r="G71" s="22">
        <v>-8.85431087934498</v>
      </c>
      <c r="H71" s="189">
        <v>0.311960273381864</v>
      </c>
    </row>
    <row customHeight="1" ht="13" r="72">
      <c r="A72" s="181" t="s">
        <v>352</v>
      </c>
      <c r="B72" s="162" t="n">
        <v>3</v>
      </c>
      <c r="C72" s="22">
        <v>90.0930561812899</v>
      </c>
      <c r="D72" s="165">
        <v>1.99489249911763</v>
      </c>
      <c r="E72" s="22">
        <v>92.6439910304714</v>
      </c>
      <c r="F72" s="165">
        <v>1.96907611231512</v>
      </c>
      <c r="G72" s="22">
        <v>2.55093484918147</v>
      </c>
      <c r="H72" s="189">
        <v>2.80300852997736</v>
      </c>
    </row>
    <row customHeight="1" ht="13" r="73">
      <c r="A73" s="187" t="s">
        <v>353</v>
      </c>
      <c r="B73" s="180" t="n">
        <v>3</v>
      </c>
      <c r="C73" s="172">
        <v>80.1430861178097</v>
      </c>
      <c r="D73" s="173">
        <v>0.194945706522559</v>
      </c>
      <c r="E73" s="172">
        <v>75.4348357310185</v>
      </c>
      <c r="F73" s="173">
        <v>3.54367127977173</v>
      </c>
      <c r="G73" s="172">
        <v>-4.70825038679118</v>
      </c>
      <c r="H73" s="196">
        <v>3.54902944022314</v>
      </c>
    </row>
    <row r="74"/>
    <row r="75">
      <c r="A75" s="91" t="s">
        <v>459</v>
      </c>
    </row>
    <row r="76">
      <c r="A76" s="91" t="s">
        <v>368</v>
      </c>
    </row>
    <row r="77">
      <c r="A77" s="91" t="s">
        <v>426</v>
      </c>
    </row>
    <row r="78">
      <c r="A78" s="91" t="s">
        <v>369</v>
      </c>
    </row>
    <row r="79">
      <c r="A79" s="91" t="s">
        <v>370</v>
      </c>
    </row>
    <row r="80">
      <c r="A80" s="91" t="s">
        <v>371</v>
      </c>
    </row>
    <row r="81">
      <c r="A81" s="146" t="str">
        <f>HYPERLINK("https://oecdcode.org/disclaimers/cyprus.html", "Information on data for Cyprus: https://oecdcode.org/disclaimers/cyprus.html")</f>
      </c>
    </row>
    <row r="82">
      <c r="A82" s="91" t="s">
        <v>460</v>
      </c>
    </row>
  </sheetData>
  <mergeCells count="5">
    <mergeCell ref="B7:B10"/>
    <mergeCell ref="C7:H7"/>
    <mergeCell ref="C8:D9"/>
    <mergeCell ref="E8:F9"/>
    <mergeCell ref="G8:H9"/>
  </mergeCells>
  <conditionalFormatting sqref="G1:G200">
    <cfRule type="expression" dxfId="103" priority="1">
      <formula>ABS(G1/H1)&gt;1.95996398454005</formula>
    </cfRule>
  </conditionalFormatting>
  <pageMargins left="0.7" right="0.7" top="0.75" bottom="0.75" header="0.3" footer="0.3"/>
  <pageSetup paperSize="9" orientation="portrait" horizontalDpi="300" verticalDpi="300"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180</v>
      </c>
    </row>
    <row r="2">
      <c r="A2" s="38" t="s">
        <v>181</v>
      </c>
    </row>
    <row r="3">
      <c r="A3" s="46" t="s">
        <v>434</v>
      </c>
    </row>
    <row r="4">
      <c r="A4" s="54" t="str">
        <f>=HYPERLINK("#'TOC'!A1", "Back to TOC")</f>
      </c>
    </row>
    <row customHeight="1" ht="16" r="7">
      <c r="B7" s="150" t="s">
        <v>295</v>
      </c>
      <c r="C7" s="148" t="s">
        <v>466</v>
      </c>
      <c r="D7" s="148"/>
      <c r="E7" s="148"/>
      <c r="F7" s="148"/>
      <c r="G7" s="148"/>
      <c r="H7" s="148"/>
      <c r="I7" s="148"/>
      <c r="J7" s="148"/>
      <c r="K7" s="148"/>
      <c r="L7" s="154"/>
    </row>
    <row customHeight="1" ht="32" r="8">
      <c r="B8" s="149"/>
      <c r="C8" s="7" t="s">
        <v>416</v>
      </c>
      <c r="D8" s="7"/>
      <c r="E8" s="7" t="s">
        <v>417</v>
      </c>
      <c r="F8" s="7"/>
      <c r="G8" s="7" t="s">
        <v>418</v>
      </c>
      <c r="H8" s="7"/>
      <c r="I8" s="7" t="s">
        <v>419</v>
      </c>
      <c r="J8" s="7"/>
      <c r="K8" s="7" t="s">
        <v>420</v>
      </c>
      <c r="L8" s="200"/>
    </row>
    <row customHeight="1" ht="-Inf" r="9">
      <c r="B9" s="149"/>
      <c r="C9" s="8"/>
      <c r="D9" s="8"/>
      <c r="E9" s="8"/>
      <c r="F9" s="8"/>
      <c r="G9" s="8"/>
      <c r="H9" s="8"/>
      <c r="I9" s="7"/>
      <c r="J9" s="7"/>
      <c r="K9" s="7"/>
      <c r="L9" s="200"/>
    </row>
    <row customHeight="1" ht="16" r="10">
      <c r="B10" s="151"/>
      <c r="C10" s="61" t="s">
        <v>462</v>
      </c>
      <c r="D10" s="61" t="s">
        <v>298</v>
      </c>
      <c r="E10" s="61" t="s">
        <v>462</v>
      </c>
      <c r="F10" s="61" t="s">
        <v>298</v>
      </c>
      <c r="G10" s="61" t="s">
        <v>462</v>
      </c>
      <c r="H10" s="61" t="s">
        <v>298</v>
      </c>
      <c r="I10" s="61" t="s">
        <v>463</v>
      </c>
      <c r="J10" s="61" t="s">
        <v>298</v>
      </c>
      <c r="K10" s="61" t="s">
        <v>463</v>
      </c>
      <c r="L10" s="155" t="s">
        <v>298</v>
      </c>
    </row>
    <row customHeight="1" ht="13" r="11">
      <c r="A11" s="188"/>
      <c r="B11" s="176"/>
      <c r="C11" s="177" t="inlineStr">
        <is>
          <t>b.meanpct.tt2g18e</t>
        </is>
      </c>
      <c r="D11" s="178" t="inlineStr">
        <is>
          <t>se.meanpct.tt2g18e</t>
        </is>
      </c>
      <c r="E11" s="177" t="inlineStr">
        <is>
          <t>b.meanpct.tt3g18e</t>
        </is>
      </c>
      <c r="F11" s="178" t="inlineStr">
        <is>
          <t>se.meanpct.tt3g18e</t>
        </is>
      </c>
      <c r="G11" s="177" t="inlineStr">
        <is>
          <t>b.meanpct.tt4g16e</t>
        </is>
      </c>
      <c r="H11" s="178" t="inlineStr">
        <is>
          <t>se.meanpct.tt4g16e</t>
        </is>
      </c>
      <c r="I11" s="177" t="inlineStr">
        <is>
          <t>b.(meanpct.tt4g16e)-(meanpct.tt2g18e)</t>
        </is>
      </c>
      <c r="J11" s="178" t="inlineStr">
        <is>
          <t>se.(meanpct.tt4g16e)-(meanpct.tt2g18e)</t>
        </is>
      </c>
      <c r="K11" s="177" t="inlineStr">
        <is>
          <t>b.(meanpct.tt4g16e)-(meanpct.tt3g18e)</t>
        </is>
      </c>
      <c r="L11" s="198" t="inlineStr">
        <is>
          <t>se.(meanpct.tt4g16e)-(meanpct.tt3g18e)</t>
        </is>
      </c>
    </row>
    <row customHeight="1" ht="13" r="12">
      <c r="A12" s="181" t="s">
        <v>307</v>
      </c>
      <c r="B12" s="156" t="n">
        <v>2</v>
      </c>
      <c r="C12" s="22">
        <v>306.798040631143</v>
      </c>
      <c r="D12" s="165">
        <v>24.8202305993329</v>
      </c>
      <c r="E12" s="22">
        <v>242.624324032515</v>
      </c>
      <c r="F12" s="165">
        <v>12.8135065229682</v>
      </c>
      <c r="G12" s="22">
        <v>228.519670550593</v>
      </c>
      <c r="H12" s="165">
        <v>11.9185227408843</v>
      </c>
      <c r="I12" s="22">
        <v>-78.2783700805496</v>
      </c>
      <c r="J12" s="165">
        <v>27.5335255884356</v>
      </c>
      <c r="K12" s="22">
        <v>-14.1046534819219</v>
      </c>
      <c r="L12" s="189">
        <v>17.4996323886853</v>
      </c>
    </row>
    <row customHeight="1" ht="13" r="13">
      <c r="A13" s="181" t="s">
        <v>308</v>
      </c>
      <c r="B13" s="156" t="n">
        <v>2</v>
      </c>
      <c r="C13" s="22" t="inlineStr">
        <is>
          <t>a</t>
        </is>
      </c>
      <c r="D13" s="165" t="inlineStr">
        <is>
          <t>a</t>
        </is>
      </c>
      <c r="E13" s="22">
        <v>75.4773504880181</v>
      </c>
      <c r="F13" s="165">
        <v>3.61257518623426</v>
      </c>
      <c r="G13" s="22">
        <v>93.0886365647786</v>
      </c>
      <c r="H13" s="165">
        <v>4.85007788689147</v>
      </c>
      <c r="I13" s="22" t="inlineStr">
        <is>
          <t>a</t>
        </is>
      </c>
      <c r="J13" s="165" t="inlineStr">
        <is>
          <t>a</t>
        </is>
      </c>
      <c r="K13" s="22">
        <v>17.6112860767605</v>
      </c>
      <c r="L13" s="189">
        <v>6.04764044773738</v>
      </c>
    </row>
    <row customHeight="1" ht="13" r="14">
      <c r="A14" s="181" t="s">
        <v>311</v>
      </c>
      <c r="B14" s="156" t="n">
        <v>2</v>
      </c>
      <c r="C14" s="22" t="inlineStr">
        <is>
          <t>a</t>
        </is>
      </c>
      <c r="D14" s="165" t="inlineStr">
        <is>
          <t>a</t>
        </is>
      </c>
      <c r="E14" s="22">
        <v>79.6989807098447</v>
      </c>
      <c r="F14" s="165">
        <v>2.817303461845</v>
      </c>
      <c r="G14" s="22">
        <v>101.556135420573</v>
      </c>
      <c r="H14" s="165">
        <v>6.56982532549748</v>
      </c>
      <c r="I14" s="22" t="inlineStr">
        <is>
          <t>a</t>
        </is>
      </c>
      <c r="J14" s="165" t="inlineStr">
        <is>
          <t>a</t>
        </is>
      </c>
      <c r="K14" s="22">
        <v>21.8571547107287</v>
      </c>
      <c r="L14" s="189">
        <v>7.14841266321915</v>
      </c>
    </row>
    <row customHeight="1" ht="13" r="15">
      <c r="A15" s="183" t="s">
        <v>312</v>
      </c>
      <c r="B15" s="156" t="n">
        <v>2</v>
      </c>
      <c r="C15" s="22">
        <v>89.8068792216118</v>
      </c>
      <c r="D15" s="165">
        <v>4.10089744534974</v>
      </c>
      <c r="E15" s="22">
        <v>92.1278131991667</v>
      </c>
      <c r="F15" s="165">
        <v>4.21505064582702</v>
      </c>
      <c r="G15" s="22">
        <v>102.860153358508</v>
      </c>
      <c r="H15" s="165">
        <v>10.3152282274605</v>
      </c>
      <c r="I15" s="22">
        <v>13.0532741368964</v>
      </c>
      <c r="J15" s="165">
        <v>11.1005086929326</v>
      </c>
      <c r="K15" s="22">
        <v>10.7323401593414</v>
      </c>
      <c r="L15" s="189">
        <v>11.1431856006926</v>
      </c>
    </row>
    <row customHeight="1" ht="13" r="16">
      <c r="A16" s="183" t="s">
        <v>313</v>
      </c>
      <c r="B16" s="156" t="n">
        <v>2</v>
      </c>
      <c r="C16" s="22" t="inlineStr">
        <is>
          <t>a</t>
        </is>
      </c>
      <c r="D16" s="165" t="inlineStr">
        <is>
          <t>a</t>
        </is>
      </c>
      <c r="E16" s="22">
        <v>65.2691357168089</v>
      </c>
      <c r="F16" s="165">
        <v>4.00961002402995</v>
      </c>
      <c r="G16" s="22">
        <v>99.4883107184545</v>
      </c>
      <c r="H16" s="165">
        <v>4.79698732168973</v>
      </c>
      <c r="I16" s="22" t="inlineStr">
        <is>
          <t>a</t>
        </is>
      </c>
      <c r="J16" s="165" t="inlineStr">
        <is>
          <t>a</t>
        </is>
      </c>
      <c r="K16" s="22">
        <v>34.2191750016456</v>
      </c>
      <c r="L16" s="189">
        <v>6.25204445835548</v>
      </c>
    </row>
    <row customHeight="1" ht="13" r="17">
      <c r="A17" s="181" t="s">
        <v>314</v>
      </c>
      <c r="B17" s="156" t="n">
        <v>2</v>
      </c>
      <c r="C17" s="22">
        <v>166.80265835795</v>
      </c>
      <c r="D17" s="165">
        <v>8.39740960689707</v>
      </c>
      <c r="E17" s="22">
        <v>148.035995239828</v>
      </c>
      <c r="F17" s="165">
        <v>10.0933156617886</v>
      </c>
      <c r="G17" s="22">
        <v>207.186740157768</v>
      </c>
      <c r="H17" s="165">
        <v>16.1163434225956</v>
      </c>
      <c r="I17" s="22">
        <v>40.3840817998182</v>
      </c>
      <c r="J17" s="165">
        <v>18.1728647554822</v>
      </c>
      <c r="K17" s="22">
        <v>59.1507449179402</v>
      </c>
      <c r="L17" s="189">
        <v>19.0160865154623</v>
      </c>
    </row>
    <row customHeight="1" ht="13" r="18">
      <c r="A18" s="181" t="s">
        <v>315</v>
      </c>
      <c r="B18" s="156" t="n">
        <v>2</v>
      </c>
      <c r="C18" s="22">
        <v>113.529775375464</v>
      </c>
      <c r="D18" s="165">
        <v>9.85855830014957</v>
      </c>
      <c r="E18" s="22">
        <v>108.454765321158</v>
      </c>
      <c r="F18" s="165">
        <v>8.10927692836432</v>
      </c>
      <c r="G18" s="22">
        <v>137.753270893564</v>
      </c>
      <c r="H18" s="165">
        <v>10.2192831756047</v>
      </c>
      <c r="I18" s="22">
        <v>24.2234955180998</v>
      </c>
      <c r="J18" s="165">
        <v>14.19946901756</v>
      </c>
      <c r="K18" s="22">
        <v>29.2985055724054</v>
      </c>
      <c r="L18" s="189">
        <v>13.0458468841275</v>
      </c>
    </row>
    <row customHeight="1" ht="13" r="19">
      <c r="A19" s="181" t="s">
        <v>316</v>
      </c>
      <c r="B19" s="156" t="n">
        <v>2</v>
      </c>
      <c r="C19" s="22">
        <v>230.419876186483</v>
      </c>
      <c r="D19" s="165">
        <v>12.7103377430902</v>
      </c>
      <c r="E19" s="22">
        <v>201.209375288677</v>
      </c>
      <c r="F19" s="165">
        <v>9.98114178043793</v>
      </c>
      <c r="G19" s="22">
        <v>234.092268452158</v>
      </c>
      <c r="H19" s="165">
        <v>19.0874373584581</v>
      </c>
      <c r="I19" s="22">
        <v>3.67239226567494</v>
      </c>
      <c r="J19" s="165">
        <v>22.9321379390689</v>
      </c>
      <c r="K19" s="22">
        <v>32.8828931634816</v>
      </c>
      <c r="L19" s="189">
        <v>21.5395788295469</v>
      </c>
    </row>
    <row customHeight="1" ht="13" r="20">
      <c r="A20" s="181" t="s">
        <v>317</v>
      </c>
      <c r="B20" s="156" t="n">
        <v>2</v>
      </c>
      <c r="C20" s="22" t="inlineStr">
        <is>
          <t>a</t>
        </is>
      </c>
      <c r="D20" s="165" t="inlineStr">
        <is>
          <t>a</t>
        </is>
      </c>
      <c r="E20" s="22">
        <v>327.29677605576</v>
      </c>
      <c r="F20" s="165">
        <v>21.8713920016548</v>
      </c>
      <c r="G20" s="22">
        <v>317.018205286048</v>
      </c>
      <c r="H20" s="165">
        <v>14.957677661565</v>
      </c>
      <c r="I20" s="22" t="inlineStr">
        <is>
          <t>a</t>
        </is>
      </c>
      <c r="J20" s="165" t="inlineStr">
        <is>
          <t>a</t>
        </is>
      </c>
      <c r="K20" s="22">
        <v>-10.278570769712</v>
      </c>
      <c r="L20" s="189">
        <v>26.4969792451391</v>
      </c>
    </row>
    <row customHeight="1" ht="13" r="21">
      <c r="A21" s="181" t="s">
        <v>319</v>
      </c>
      <c r="B21" s="156" t="n">
        <v>2</v>
      </c>
      <c r="C21" s="22">
        <v>51.0053593668117</v>
      </c>
      <c r="D21" s="165">
        <v>2.62618323133914</v>
      </c>
      <c r="E21" s="22">
        <v>46.2779403266688</v>
      </c>
      <c r="F21" s="165">
        <v>2.95447049472089</v>
      </c>
      <c r="G21" s="22">
        <v>69.6858823640782</v>
      </c>
      <c r="H21" s="165">
        <v>8.55589005812381</v>
      </c>
      <c r="I21" s="22">
        <v>18.6805229972665</v>
      </c>
      <c r="J21" s="165">
        <v>8.9498655325803</v>
      </c>
      <c r="K21" s="22">
        <v>23.4079420374093</v>
      </c>
      <c r="L21" s="189">
        <v>9.05163800595661</v>
      </c>
    </row>
    <row customHeight="1" ht="13" r="22">
      <c r="A22" s="181" t="s">
        <v>320</v>
      </c>
      <c r="B22" s="156" t="n">
        <v>2</v>
      </c>
      <c r="C22" s="22">
        <v>129.434819474294</v>
      </c>
      <c r="D22" s="165">
        <v>9.10382586864413</v>
      </c>
      <c r="E22" s="22">
        <v>177.656412809805</v>
      </c>
      <c r="F22" s="165">
        <v>10.1216842303646</v>
      </c>
      <c r="G22" s="22">
        <v>185.536891424812</v>
      </c>
      <c r="H22" s="165">
        <v>12.2857351062722</v>
      </c>
      <c r="I22" s="22">
        <v>56.1020719505177</v>
      </c>
      <c r="J22" s="165">
        <v>15.2911390206251</v>
      </c>
      <c r="K22" s="22">
        <v>7.88047861500706</v>
      </c>
      <c r="L22" s="189">
        <v>15.9181587742019</v>
      </c>
    </row>
    <row customHeight="1" ht="13" r="23">
      <c r="A23" s="181" t="s">
        <v>321</v>
      </c>
      <c r="B23" s="156" t="n">
        <v>2</v>
      </c>
      <c r="C23" s="22">
        <v>107.958668201963</v>
      </c>
      <c r="D23" s="165">
        <v>5.5565420996008</v>
      </c>
      <c r="E23" s="22">
        <v>96.7396459465889</v>
      </c>
      <c r="F23" s="165">
        <v>4.60071056506351</v>
      </c>
      <c r="G23" s="22">
        <v>117.886953937987</v>
      </c>
      <c r="H23" s="165">
        <v>5.98355895787011</v>
      </c>
      <c r="I23" s="22">
        <v>9.92828573602443</v>
      </c>
      <c r="J23" s="165">
        <v>8.16566824619661</v>
      </c>
      <c r="K23" s="22">
        <v>21.1473079913984</v>
      </c>
      <c r="L23" s="189">
        <v>7.54781528031752</v>
      </c>
    </row>
    <row customHeight="1" ht="13" r="24">
      <c r="A24" s="181" t="s">
        <v>322</v>
      </c>
      <c r="B24" s="156" t="n">
        <v>2</v>
      </c>
      <c r="C24" s="22">
        <v>94.7746113516428</v>
      </c>
      <c r="D24" s="165">
        <v>13.1215045781961</v>
      </c>
      <c r="E24" s="22">
        <v>74.4559002480964</v>
      </c>
      <c r="F24" s="165">
        <v>7.13607339737339</v>
      </c>
      <c r="G24" s="22">
        <v>63.2859046669874</v>
      </c>
      <c r="H24" s="165">
        <v>5.29774968947351</v>
      </c>
      <c r="I24" s="22">
        <v>-31.4887066846554</v>
      </c>
      <c r="J24" s="165">
        <v>14.1506195683418</v>
      </c>
      <c r="K24" s="22">
        <v>-11.169995581109</v>
      </c>
      <c r="L24" s="189">
        <v>8.88761471402856</v>
      </c>
    </row>
    <row customHeight="1" ht="13" r="25">
      <c r="A25" s="181" t="s">
        <v>323</v>
      </c>
      <c r="B25" s="156" t="n">
        <v>2</v>
      </c>
      <c r="C25" s="22">
        <v>80.8428120065409</v>
      </c>
      <c r="D25" s="165">
        <v>7.05566106161503</v>
      </c>
      <c r="E25" s="22">
        <v>58.228077222166</v>
      </c>
      <c r="F25" s="165">
        <v>5.62248908702911</v>
      </c>
      <c r="G25" s="22">
        <v>66.227227151674</v>
      </c>
      <c r="H25" s="165">
        <v>6.34764586602672</v>
      </c>
      <c r="I25" s="22">
        <v>-14.6155848548669</v>
      </c>
      <c r="J25" s="165">
        <v>9.49078295278511</v>
      </c>
      <c r="K25" s="22">
        <v>7.99914992950803</v>
      </c>
      <c r="L25" s="189">
        <v>8.47968110097588</v>
      </c>
    </row>
    <row customHeight="1" ht="13" r="26">
      <c r="A26" s="181" t="s">
        <v>324</v>
      </c>
      <c r="B26" s="156" t="n">
        <v>2</v>
      </c>
      <c r="C26" s="22">
        <v>36.5568465713384</v>
      </c>
      <c r="D26" s="165">
        <v>4.23197881573752</v>
      </c>
      <c r="E26" s="22">
        <v>27.2343103552649</v>
      </c>
      <c r="F26" s="165">
        <v>2.65798482728772</v>
      </c>
      <c r="G26" s="22">
        <v>53.0710828872028</v>
      </c>
      <c r="H26" s="165">
        <v>6.73533700371553</v>
      </c>
      <c r="I26" s="22">
        <v>16.5142363158645</v>
      </c>
      <c r="J26" s="165">
        <v>7.95452130869425</v>
      </c>
      <c r="K26" s="22">
        <v>25.836772531938</v>
      </c>
      <c r="L26" s="189">
        <v>7.24083198919237</v>
      </c>
    </row>
    <row customHeight="1" ht="13" r="27">
      <c r="A27" s="181" t="s">
        <v>325</v>
      </c>
      <c r="B27" s="156" t="n">
        <v>2</v>
      </c>
      <c r="C27" s="22">
        <v>74.0469085167936</v>
      </c>
      <c r="D27" s="165">
        <v>3.06770181925596</v>
      </c>
      <c r="E27" s="22">
        <v>68.9135750706376</v>
      </c>
      <c r="F27" s="165">
        <v>3.34730272427947</v>
      </c>
      <c r="G27" s="22">
        <v>100.560861047476</v>
      </c>
      <c r="H27" s="165">
        <v>8.29846387797487</v>
      </c>
      <c r="I27" s="22">
        <v>26.5139525306826</v>
      </c>
      <c r="J27" s="165">
        <v>8.84733277241904</v>
      </c>
      <c r="K27" s="22">
        <v>31.6472859768387</v>
      </c>
      <c r="L27" s="189">
        <v>8.94812484613522</v>
      </c>
    </row>
    <row customHeight="1" ht="13" r="28">
      <c r="A28" s="181" t="s">
        <v>326</v>
      </c>
      <c r="B28" s="156" t="n">
        <v>2</v>
      </c>
      <c r="C28" s="22" t="inlineStr">
        <is>
          <t>a</t>
        </is>
      </c>
      <c r="D28" s="165" t="inlineStr">
        <is>
          <t>a</t>
        </is>
      </c>
      <c r="E28" s="22">
        <v>150.82531804694</v>
      </c>
      <c r="F28" s="165">
        <v>7.93007454022521</v>
      </c>
      <c r="G28" s="22">
        <v>135.393148350752</v>
      </c>
      <c r="H28" s="165">
        <v>8.43382937601874</v>
      </c>
      <c r="I28" s="22" t="inlineStr">
        <is>
          <t>a</t>
        </is>
      </c>
      <c r="J28" s="165" t="inlineStr">
        <is>
          <t>a</t>
        </is>
      </c>
      <c r="K28" s="22">
        <v>-15.4321696961873</v>
      </c>
      <c r="L28" s="189">
        <v>11.5765089797108</v>
      </c>
    </row>
    <row customHeight="1" ht="13" r="29">
      <c r="A29" s="181" t="s">
        <v>327</v>
      </c>
      <c r="B29" s="156" t="n">
        <v>2</v>
      </c>
      <c r="C29" s="22">
        <v>118.703567999429</v>
      </c>
      <c r="D29" s="165">
        <v>14.8419237623004</v>
      </c>
      <c r="E29" s="22">
        <v>93.2159787917409</v>
      </c>
      <c r="F29" s="165">
        <v>13.6038928171054</v>
      </c>
      <c r="G29" s="22">
        <v>73.9242521076336</v>
      </c>
      <c r="H29" s="165">
        <v>13.4160462717405</v>
      </c>
      <c r="I29" s="22">
        <v>-44.7793158917957</v>
      </c>
      <c r="J29" s="165">
        <v>20.0068237991796</v>
      </c>
      <c r="K29" s="22">
        <v>-19.2917266841072</v>
      </c>
      <c r="L29" s="189">
        <v>19.106443869668</v>
      </c>
    </row>
    <row customHeight="1" ht="13" r="30">
      <c r="A30" s="181" t="s">
        <v>328</v>
      </c>
      <c r="B30" s="156" t="n">
        <v>2</v>
      </c>
      <c r="C30" s="22">
        <v>213.506598789168</v>
      </c>
      <c r="D30" s="165">
        <v>11.3271510229635</v>
      </c>
      <c r="E30" s="22">
        <v>213.701492138943</v>
      </c>
      <c r="F30" s="165">
        <v>11.1386347887622</v>
      </c>
      <c r="G30" s="22">
        <v>263.847468740716</v>
      </c>
      <c r="H30" s="165">
        <v>17.013332012968</v>
      </c>
      <c r="I30" s="22">
        <v>50.3408699515483</v>
      </c>
      <c r="J30" s="165">
        <v>20.4391246505447</v>
      </c>
      <c r="K30" s="22">
        <v>50.1459766017734</v>
      </c>
      <c r="L30" s="189">
        <v>20.3352563578851</v>
      </c>
    </row>
    <row customHeight="1" ht="13" r="31">
      <c r="A31" s="181" t="s">
        <v>329</v>
      </c>
      <c r="B31" s="156" t="n">
        <v>2</v>
      </c>
      <c r="C31" s="22">
        <v>103.773324394704</v>
      </c>
      <c r="D31" s="165">
        <v>4.84634049051351</v>
      </c>
      <c r="E31" s="22">
        <v>108.945417792329</v>
      </c>
      <c r="F31" s="165">
        <v>5.00281498738038</v>
      </c>
      <c r="G31" s="22">
        <v>115.701201661958</v>
      </c>
      <c r="H31" s="165">
        <v>6.30838080387935</v>
      </c>
      <c r="I31" s="22">
        <v>11.9278772672547</v>
      </c>
      <c r="J31" s="165">
        <v>7.95504145286147</v>
      </c>
      <c r="K31" s="22">
        <v>6.75578386962955</v>
      </c>
      <c r="L31" s="189">
        <v>8.05132449754146</v>
      </c>
    </row>
    <row customHeight="1" ht="13" r="32">
      <c r="A32" s="181" t="s">
        <v>330</v>
      </c>
      <c r="B32" s="156" t="n">
        <v>2</v>
      </c>
      <c r="C32" s="22">
        <v>302.407336523578</v>
      </c>
      <c r="D32" s="165">
        <v>9.5531444421357</v>
      </c>
      <c r="E32" s="22">
        <v>285.656029937957</v>
      </c>
      <c r="F32" s="165">
        <v>9.20204282383084</v>
      </c>
      <c r="G32" s="22">
        <v>291.653924381912</v>
      </c>
      <c r="H32" s="165">
        <v>10.5076038306744</v>
      </c>
      <c r="I32" s="22">
        <v>-10.7534121416661</v>
      </c>
      <c r="J32" s="165">
        <v>14.2011375246743</v>
      </c>
      <c r="K32" s="22">
        <v>5.99789444395515</v>
      </c>
      <c r="L32" s="189">
        <v>13.9673666234555</v>
      </c>
    </row>
    <row customHeight="1" ht="13" r="33">
      <c r="A33" s="181" t="s">
        <v>331</v>
      </c>
      <c r="B33" s="156" t="n">
        <v>2</v>
      </c>
      <c r="C33" s="22" t="inlineStr">
        <is>
          <t>a</t>
        </is>
      </c>
      <c r="D33" s="165" t="inlineStr">
        <is>
          <t>a</t>
        </is>
      </c>
      <c r="E33" s="22">
        <v>247.158075955398</v>
      </c>
      <c r="F33" s="165">
        <v>9.13667964395695</v>
      </c>
      <c r="G33" s="22">
        <v>277.433836573798</v>
      </c>
      <c r="H33" s="165">
        <v>15.4424165159442</v>
      </c>
      <c r="I33" s="22" t="inlineStr">
        <is>
          <t>a</t>
        </is>
      </c>
      <c r="J33" s="165" t="inlineStr">
        <is>
          <t>a</t>
        </is>
      </c>
      <c r="K33" s="22">
        <v>30.2757606184001</v>
      </c>
      <c r="L33" s="189">
        <v>17.942885575297</v>
      </c>
    </row>
    <row customHeight="1" ht="13" r="34">
      <c r="A34" s="181" t="s">
        <v>332</v>
      </c>
      <c r="B34" s="156" t="n">
        <v>2</v>
      </c>
      <c r="C34" s="22">
        <v>223.584695594674</v>
      </c>
      <c r="D34" s="165">
        <v>7.91301785133994</v>
      </c>
      <c r="E34" s="22">
        <v>167.572207523217</v>
      </c>
      <c r="F34" s="165">
        <v>7.16897737048816</v>
      </c>
      <c r="G34" s="22">
        <v>193.351737725954</v>
      </c>
      <c r="H34" s="165">
        <v>7.97436519625329</v>
      </c>
      <c r="I34" s="22">
        <v>-30.2329578687202</v>
      </c>
      <c r="J34" s="165">
        <v>11.2341600397555</v>
      </c>
      <c r="K34" s="22">
        <v>25.7795302027363</v>
      </c>
      <c r="L34" s="189">
        <v>10.7230936217953</v>
      </c>
    </row>
    <row customHeight="1" ht="13" r="35">
      <c r="A35" s="181" t="s">
        <v>334</v>
      </c>
      <c r="B35" s="156" t="n">
        <v>2</v>
      </c>
      <c r="C35" s="22">
        <v>101.170512676677</v>
      </c>
      <c r="D35" s="165">
        <v>10.1313456512199</v>
      </c>
      <c r="E35" s="22">
        <v>74.1809980411256</v>
      </c>
      <c r="F35" s="165">
        <v>4.85253826641856</v>
      </c>
      <c r="G35" s="22">
        <v>86.3178738944682</v>
      </c>
      <c r="H35" s="165">
        <v>7.04189066466512</v>
      </c>
      <c r="I35" s="22">
        <v>-14.8526387822086</v>
      </c>
      <c r="J35" s="165">
        <v>12.3382490183004</v>
      </c>
      <c r="K35" s="22">
        <v>12.1368758533426</v>
      </c>
      <c r="L35" s="189">
        <v>8.55192093977453</v>
      </c>
    </row>
    <row customHeight="1" ht="13" r="36">
      <c r="A36" s="181" t="s">
        <v>335</v>
      </c>
      <c r="B36" s="156" t="n">
        <v>2</v>
      </c>
      <c r="C36" s="22" t="inlineStr">
        <is>
          <t>a</t>
        </is>
      </c>
      <c r="D36" s="165" t="inlineStr">
        <is>
          <t>a</t>
        </is>
      </c>
      <c r="E36" s="22">
        <v>120.304603408682</v>
      </c>
      <c r="F36" s="165">
        <v>8.14710935570007</v>
      </c>
      <c r="G36" s="22">
        <v>106.519853173272</v>
      </c>
      <c r="H36" s="165">
        <v>8.29770634941844</v>
      </c>
      <c r="I36" s="22" t="inlineStr">
        <is>
          <t>a</t>
        </is>
      </c>
      <c r="J36" s="165" t="inlineStr">
        <is>
          <t>a</t>
        </is>
      </c>
      <c r="K36" s="22">
        <v>-13.7847502354107</v>
      </c>
      <c r="L36" s="189">
        <v>11.6287282845079</v>
      </c>
    </row>
    <row customHeight="1" ht="13" r="37">
      <c r="A37" s="181" t="s">
        <v>336</v>
      </c>
      <c r="B37" s="156" t="n">
        <v>2</v>
      </c>
      <c r="C37" s="22" t="inlineStr">
        <is>
          <t>a</t>
        </is>
      </c>
      <c r="D37" s="165" t="inlineStr">
        <is>
          <t>a</t>
        </is>
      </c>
      <c r="E37" s="22">
        <v>115.718324411803</v>
      </c>
      <c r="F37" s="165">
        <v>11.3064942306018</v>
      </c>
      <c r="G37" s="22">
        <v>118.877441368292</v>
      </c>
      <c r="H37" s="165">
        <v>8.46226394620838</v>
      </c>
      <c r="I37" s="22" t="inlineStr">
        <is>
          <t>a</t>
        </is>
      </c>
      <c r="J37" s="165" t="inlineStr">
        <is>
          <t>a</t>
        </is>
      </c>
      <c r="K37" s="22">
        <v>3.15911695648946</v>
      </c>
      <c r="L37" s="189">
        <v>14.1225607763582</v>
      </c>
    </row>
    <row customHeight="1" ht="13" r="38">
      <c r="A38" s="181" t="s">
        <v>340</v>
      </c>
      <c r="B38" s="156" t="n">
        <v>2</v>
      </c>
      <c r="C38" s="22">
        <v>94.9411846984494</v>
      </c>
      <c r="D38" s="165">
        <v>6.4726564757983</v>
      </c>
      <c r="E38" s="22" t="inlineStr">
        <is>
          <t>a</t>
        </is>
      </c>
      <c r="F38" s="165" t="inlineStr">
        <is>
          <t>a</t>
        </is>
      </c>
      <c r="G38" s="22">
        <v>110.359932655235</v>
      </c>
      <c r="H38" s="165">
        <v>7.92962380739246</v>
      </c>
      <c r="I38" s="22">
        <v>15.418747956786</v>
      </c>
      <c r="J38" s="165">
        <v>10.2359276853864</v>
      </c>
      <c r="K38" s="22" t="inlineStr">
        <is>
          <t>a</t>
        </is>
      </c>
      <c r="L38" s="189" t="inlineStr">
        <is>
          <t>a</t>
        </is>
      </c>
    </row>
    <row customHeight="1" ht="13" r="39">
      <c r="A39" s="181" t="s">
        <v>341</v>
      </c>
      <c r="B39" s="156" t="n">
        <v>2</v>
      </c>
      <c r="C39" s="22">
        <v>183.639696027146</v>
      </c>
      <c r="D39" s="165">
        <v>12.8932508387613</v>
      </c>
      <c r="E39" s="22">
        <v>128.512308650405</v>
      </c>
      <c r="F39" s="165">
        <v>6.67835088533656</v>
      </c>
      <c r="G39" s="22">
        <v>159.431079256873</v>
      </c>
      <c r="H39" s="165">
        <v>10.3522228218463</v>
      </c>
      <c r="I39" s="22">
        <v>-24.208616770273</v>
      </c>
      <c r="J39" s="165">
        <v>16.5349458585256</v>
      </c>
      <c r="K39" s="22">
        <v>30.9187706064682</v>
      </c>
      <c r="L39" s="189">
        <v>12.3194516071467</v>
      </c>
    </row>
    <row customHeight="1" ht="13" r="40">
      <c r="A40" s="181" t="s">
        <v>342</v>
      </c>
      <c r="B40" s="156" t="n">
        <v>2</v>
      </c>
      <c r="C40" s="22">
        <v>85.1735591818001</v>
      </c>
      <c r="D40" s="165">
        <v>5.83427158938849</v>
      </c>
      <c r="E40" s="22">
        <v>68.163861251241</v>
      </c>
      <c r="F40" s="165">
        <v>4.22691021356577</v>
      </c>
      <c r="G40" s="22">
        <v>67.9224455482234</v>
      </c>
      <c r="H40" s="165">
        <v>6.03246931542953</v>
      </c>
      <c r="I40" s="22">
        <v>-17.2511136335767</v>
      </c>
      <c r="J40" s="165">
        <v>8.39222324657444</v>
      </c>
      <c r="K40" s="22">
        <v>-0.241415703017566</v>
      </c>
      <c r="L40" s="189">
        <v>7.36596605986923</v>
      </c>
    </row>
    <row customHeight="1" ht="13" r="41">
      <c r="A41" s="181" t="s">
        <v>343</v>
      </c>
      <c r="B41" s="156" t="n">
        <v>2</v>
      </c>
      <c r="C41" s="22" t="inlineStr">
        <is>
          <t>a</t>
        </is>
      </c>
      <c r="D41" s="165" t="inlineStr">
        <is>
          <t>a</t>
        </is>
      </c>
      <c r="E41" s="22">
        <v>322.735981242786</v>
      </c>
      <c r="F41" s="165">
        <v>16.8160946128503</v>
      </c>
      <c r="G41" s="22">
        <v>356.848992213963</v>
      </c>
      <c r="H41" s="165">
        <v>18.9870063096501</v>
      </c>
      <c r="I41" s="22" t="inlineStr">
        <is>
          <t>a</t>
        </is>
      </c>
      <c r="J41" s="165" t="inlineStr">
        <is>
          <t>a</t>
        </is>
      </c>
      <c r="K41" s="22">
        <v>34.1130109711769</v>
      </c>
      <c r="L41" s="189">
        <v>25.3631119271872</v>
      </c>
    </row>
    <row customHeight="1" ht="13" r="42">
      <c r="A42" s="181" t="s">
        <v>344</v>
      </c>
      <c r="B42" s="156" t="n">
        <v>2</v>
      </c>
      <c r="C42" s="22">
        <v>83.2199995710931</v>
      </c>
      <c r="D42" s="165">
        <v>6.03120302092682</v>
      </c>
      <c r="E42" s="22" t="inlineStr">
        <is>
          <t>a</t>
        </is>
      </c>
      <c r="F42" s="165" t="inlineStr">
        <is>
          <t>a</t>
        </is>
      </c>
      <c r="G42" s="22">
        <v>71.4053285658615</v>
      </c>
      <c r="H42" s="165">
        <v>4.91412623514408</v>
      </c>
      <c r="I42" s="22">
        <v>-11.8146710052315</v>
      </c>
      <c r="J42" s="165">
        <v>7.77972020927283</v>
      </c>
      <c r="K42" s="22" t="inlineStr">
        <is>
          <t>a</t>
        </is>
      </c>
      <c r="L42" s="189" t="inlineStr">
        <is>
          <t>a</t>
        </is>
      </c>
    </row>
    <row customHeight="1" ht="13" r="43">
      <c r="A43" s="181" t="s">
        <v>345</v>
      </c>
      <c r="B43" s="156" t="n">
        <v>2</v>
      </c>
      <c r="C43" s="22">
        <v>326.150456608452</v>
      </c>
      <c r="D43" s="165">
        <v>11.7149087406021</v>
      </c>
      <c r="E43" s="22">
        <v>322.60299959166</v>
      </c>
      <c r="F43" s="165">
        <v>12.7946873637036</v>
      </c>
      <c r="G43" s="22">
        <v>372.230105169189</v>
      </c>
      <c r="H43" s="165">
        <v>15.1309244947505</v>
      </c>
      <c r="I43" s="22">
        <v>46.0796485607366</v>
      </c>
      <c r="J43" s="165">
        <v>19.1359338122412</v>
      </c>
      <c r="K43" s="22">
        <v>49.6271055775286</v>
      </c>
      <c r="L43" s="189">
        <v>19.815370317023</v>
      </c>
    </row>
    <row customHeight="1" ht="13" r="44">
      <c r="A44" s="181" t="s">
        <v>346</v>
      </c>
      <c r="B44" s="156" t="n">
        <v>2</v>
      </c>
      <c r="C44" s="22">
        <v>194.194635315332</v>
      </c>
      <c r="D44" s="165">
        <v>5.81396400580936</v>
      </c>
      <c r="E44" s="22">
        <v>141.859149030153</v>
      </c>
      <c r="F44" s="165">
        <v>4.41350102975252</v>
      </c>
      <c r="G44" s="22">
        <v>198.49372749778</v>
      </c>
      <c r="H44" s="165">
        <v>18.1610053797888</v>
      </c>
      <c r="I44" s="22">
        <v>4.29909218244808</v>
      </c>
      <c r="J44" s="165">
        <v>19.0689353102255</v>
      </c>
      <c r="K44" s="22">
        <v>56.6345784676268</v>
      </c>
      <c r="L44" s="189">
        <v>18.6895989187662</v>
      </c>
    </row>
    <row customHeight="1" ht="13" r="45">
      <c r="A45" s="181" t="s">
        <v>347</v>
      </c>
      <c r="B45" s="156" t="n">
        <v>2</v>
      </c>
      <c r="C45" s="22">
        <v>107.620016550014</v>
      </c>
      <c r="D45" s="165">
        <v>8.21393574953579</v>
      </c>
      <c r="E45" s="22">
        <v>99.4572410884259</v>
      </c>
      <c r="F45" s="165">
        <v>7.78166412021407</v>
      </c>
      <c r="G45" s="22">
        <v>137.518739184367</v>
      </c>
      <c r="H45" s="165">
        <v>8.65725197557323</v>
      </c>
      <c r="I45" s="22">
        <v>29.8987226343533</v>
      </c>
      <c r="J45" s="165">
        <v>11.9338490130414</v>
      </c>
      <c r="K45" s="22">
        <v>38.0614980959411</v>
      </c>
      <c r="L45" s="189">
        <v>11.6405458741587</v>
      </c>
    </row>
    <row customHeight="1" ht="13" r="46">
      <c r="A46" s="181" t="s">
        <v>348</v>
      </c>
      <c r="B46" s="156" t="n">
        <v>2</v>
      </c>
      <c r="C46" s="22" t="inlineStr">
        <is>
          <t>a</t>
        </is>
      </c>
      <c r="D46" s="165" t="inlineStr">
        <is>
          <t>a</t>
        </is>
      </c>
      <c r="E46" s="22">
        <v>114.014722602188</v>
      </c>
      <c r="F46" s="165">
        <v>8.9848185969859</v>
      </c>
      <c r="G46" s="22">
        <v>138.134473755156</v>
      </c>
      <c r="H46" s="165">
        <v>13.3467023817955</v>
      </c>
      <c r="I46" s="22" t="inlineStr">
        <is>
          <t>a</t>
        </is>
      </c>
      <c r="J46" s="165" t="inlineStr">
        <is>
          <t>a</t>
        </is>
      </c>
      <c r="K46" s="22">
        <v>24.1197511529678</v>
      </c>
      <c r="L46" s="189">
        <v>16.0891711933514</v>
      </c>
    </row>
    <row customHeight="1" ht="13" r="47">
      <c r="A47" s="181" t="s">
        <v>349</v>
      </c>
      <c r="B47" s="156" t="n">
        <v>2</v>
      </c>
      <c r="C47" s="22" t="inlineStr">
        <is>
          <t>a</t>
        </is>
      </c>
      <c r="D47" s="165" t="inlineStr">
        <is>
          <t>a</t>
        </is>
      </c>
      <c r="E47" s="22">
        <v>277.421616679541</v>
      </c>
      <c r="F47" s="165">
        <v>22.2153103004721</v>
      </c>
      <c r="G47" s="22">
        <v>362.521565318352</v>
      </c>
      <c r="H47" s="165">
        <v>20.3776406779868</v>
      </c>
      <c r="I47" s="22" t="inlineStr">
        <is>
          <t>a</t>
        </is>
      </c>
      <c r="J47" s="165" t="inlineStr">
        <is>
          <t>a</t>
        </is>
      </c>
      <c r="K47" s="22">
        <v>85.0999486388107</v>
      </c>
      <c r="L47" s="189">
        <v>30.1457833095676</v>
      </c>
    </row>
    <row customHeight="1" ht="13" r="48">
      <c r="A48" s="181" t="s">
        <v>350</v>
      </c>
      <c r="B48" s="156" t="n">
        <v>2</v>
      </c>
      <c r="C48" s="22">
        <v>172.52366444162</v>
      </c>
      <c r="D48" s="165">
        <v>7.23113259252634</v>
      </c>
      <c r="E48" s="22">
        <v>146.953229245393</v>
      </c>
      <c r="F48" s="165">
        <v>6.24413757767265</v>
      </c>
      <c r="G48" s="22">
        <v>198.521504040353</v>
      </c>
      <c r="H48" s="165">
        <v>6.61943642273033</v>
      </c>
      <c r="I48" s="22">
        <v>25.997839598733</v>
      </c>
      <c r="J48" s="165">
        <v>9.80337784262474</v>
      </c>
      <c r="K48" s="22">
        <v>51.5682747949599</v>
      </c>
      <c r="L48" s="189">
        <v>9.0997908021818</v>
      </c>
    </row>
    <row customHeight="1" ht="13" r="49">
      <c r="A49" s="181" t="s">
        <v>351</v>
      </c>
      <c r="B49" s="156" t="n">
        <v>2</v>
      </c>
      <c r="C49" s="22">
        <v>84.8292970705177</v>
      </c>
      <c r="D49" s="165">
        <v>6.51677418627527</v>
      </c>
      <c r="E49" s="22">
        <v>88.9728593602652</v>
      </c>
      <c r="F49" s="165">
        <v>5.86045797576213</v>
      </c>
      <c r="G49" s="22">
        <v>117.739688075464</v>
      </c>
      <c r="H49" s="165">
        <v>13.4952616042173</v>
      </c>
      <c r="I49" s="22">
        <v>32.910391004946</v>
      </c>
      <c r="J49" s="165">
        <v>14.9863415002183</v>
      </c>
      <c r="K49" s="22">
        <v>28.7668287151986</v>
      </c>
      <c r="L49" s="189">
        <v>14.7128193576872</v>
      </c>
    </row>
    <row customHeight="1" ht="13" r="50">
      <c r="A50" s="181" t="s">
        <v>352</v>
      </c>
      <c r="B50" s="156" t="n">
        <v>2</v>
      </c>
      <c r="C50" s="22" t="inlineStr">
        <is>
          <t>a</t>
        </is>
      </c>
      <c r="D50" s="165" t="inlineStr">
        <is>
          <t>a</t>
        </is>
      </c>
      <c r="E50" s="22">
        <v>163.343173869964</v>
      </c>
      <c r="F50" s="165">
        <v>13.0206988069932</v>
      </c>
      <c r="G50" s="22">
        <v>183.871010463959</v>
      </c>
      <c r="H50" s="165">
        <v>14.1316652089108</v>
      </c>
      <c r="I50" s="22" t="inlineStr">
        <is>
          <t>a</t>
        </is>
      </c>
      <c r="J50" s="165" t="inlineStr">
        <is>
          <t>a</t>
        </is>
      </c>
      <c r="K50" s="22">
        <v>20.5278365939948</v>
      </c>
      <c r="L50" s="189">
        <v>19.215685233662</v>
      </c>
    </row>
    <row customHeight="1" ht="13" r="51">
      <c r="A51" s="181" t="s">
        <v>353</v>
      </c>
      <c r="B51" s="156" t="n">
        <v>2</v>
      </c>
      <c r="C51" s="22" t="inlineStr">
        <is>
          <t>a</t>
        </is>
      </c>
      <c r="D51" s="165" t="inlineStr">
        <is>
          <t>a</t>
        </is>
      </c>
      <c r="E51" s="22">
        <v>263.877930671321</v>
      </c>
      <c r="F51" s="165">
        <v>5.63964895473028</v>
      </c>
      <c r="G51" s="22">
        <v>255.016309457393</v>
      </c>
      <c r="H51" s="165">
        <v>12.9198205489547</v>
      </c>
      <c r="I51" s="22" t="inlineStr">
        <is>
          <t>a</t>
        </is>
      </c>
      <c r="J51" s="165" t="inlineStr">
        <is>
          <t>a</t>
        </is>
      </c>
      <c r="K51" s="22">
        <v>-8.86162121392761</v>
      </c>
      <c r="L51" s="189">
        <v>14.0970707364963</v>
      </c>
    </row>
    <row customHeight="1" ht="13" r="52">
      <c r="A52" s="181" t="s">
        <v>354</v>
      </c>
      <c r="B52" s="156" t="n">
        <v>2</v>
      </c>
      <c r="C52" s="22" t="inlineStr">
        <is>
          <t>a</t>
        </is>
      </c>
      <c r="D52" s="165" t="inlineStr">
        <is>
          <t>a</t>
        </is>
      </c>
      <c r="E52" s="22">
        <v>166.270031111355</v>
      </c>
      <c r="F52" s="165">
        <v>23.7167678128385</v>
      </c>
      <c r="G52" s="22">
        <v>189.075044593086</v>
      </c>
      <c r="H52" s="165">
        <v>23.3633755131244</v>
      </c>
      <c r="I52" s="22" t="inlineStr">
        <is>
          <t>a</t>
        </is>
      </c>
      <c r="J52" s="165" t="inlineStr">
        <is>
          <t>a</t>
        </is>
      </c>
      <c r="K52" s="22">
        <v>22.8050134817306</v>
      </c>
      <c r="L52" s="189">
        <v>33.2916264375196</v>
      </c>
    </row>
    <row customHeight="1" ht="13" r="53">
      <c r="A53" s="181" t="s">
        <v>356</v>
      </c>
      <c r="B53" s="156" t="n">
        <v>2</v>
      </c>
      <c r="C53" s="22" t="inlineStr">
        <is>
          <t>a</t>
        </is>
      </c>
      <c r="D53" s="165" t="inlineStr">
        <is>
          <t>a</t>
        </is>
      </c>
      <c r="E53" s="22">
        <v>220.722983501179</v>
      </c>
      <c r="F53" s="165">
        <v>10.2214124017967</v>
      </c>
      <c r="G53" s="22">
        <v>311.721325382662</v>
      </c>
      <c r="H53" s="165">
        <v>15.9205353045075</v>
      </c>
      <c r="I53" s="22" t="inlineStr">
        <is>
          <t>a</t>
        </is>
      </c>
      <c r="J53" s="165" t="inlineStr">
        <is>
          <t>a</t>
        </is>
      </c>
      <c r="K53" s="22">
        <v>90.9983418814831</v>
      </c>
      <c r="L53" s="189">
        <v>18.9193212317375</v>
      </c>
    </row>
    <row customHeight="1" ht="13" r="54">
      <c r="A54" s="184" t="s">
        <v>464</v>
      </c>
      <c r="B54" s="157" t="n">
        <v>2</v>
      </c>
      <c r="C54" s="31" t="inlineStr">
        <is>
          <t>a</t>
        </is>
      </c>
      <c r="D54" s="166" t="inlineStr">
        <is>
          <t>a</t>
        </is>
      </c>
      <c r="E54" s="31">
        <v>134.95215708106</v>
      </c>
      <c r="F54" s="166">
        <v>1.99976390986147</v>
      </c>
      <c r="G54" s="31">
        <v>150.652317814856</v>
      </c>
      <c r="H54" s="166">
        <v>2.2697104780086</v>
      </c>
      <c r="I54" s="31" t="inlineStr">
        <is>
          <t>a</t>
        </is>
      </c>
      <c r="J54" s="166" t="inlineStr">
        <is>
          <t>a</t>
        </is>
      </c>
      <c r="K54" s="31">
        <v>15.7001607337962</v>
      </c>
      <c r="L54" s="193">
        <v>3.02500270234035</v>
      </c>
    </row>
    <row customHeight="1" ht="13" r="55">
      <c r="A55" s="181" t="s">
        <v>360</v>
      </c>
      <c r="B55" s="156" t="n">
        <v>2</v>
      </c>
      <c r="C55" s="22">
        <v>215.193109187606</v>
      </c>
      <c r="D55" s="165">
        <v>15.8422259386677</v>
      </c>
      <c r="E55" s="22">
        <v>175.293817992976</v>
      </c>
      <c r="F55" s="165">
        <v>15.9710585609412</v>
      </c>
      <c r="G55" s="22">
        <v>170.779146823509</v>
      </c>
      <c r="H55" s="165">
        <v>18.1576072229267</v>
      </c>
      <c r="I55" s="22">
        <v>-44.413962364097</v>
      </c>
      <c r="J55" s="165">
        <v>24.0971953296203</v>
      </c>
      <c r="K55" s="22">
        <v>-4.51467116946679</v>
      </c>
      <c r="L55" s="189">
        <v>24.1820886529491</v>
      </c>
    </row>
    <row customHeight="1" ht="13" r="56">
      <c r="A56" s="181" t="s">
        <v>361</v>
      </c>
      <c r="B56" s="156" t="n">
        <v>2</v>
      </c>
      <c r="C56" s="22">
        <v>132.644207412212</v>
      </c>
      <c r="D56" s="165">
        <v>10.3308654682998</v>
      </c>
      <c r="E56" s="22">
        <v>102.850040706911</v>
      </c>
      <c r="F56" s="165">
        <v>11.7873560790457</v>
      </c>
      <c r="G56" s="22">
        <v>96.8501088628763</v>
      </c>
      <c r="H56" s="165">
        <v>22.9178390490582</v>
      </c>
      <c r="I56" s="22">
        <v>-35.794098549336</v>
      </c>
      <c r="J56" s="165">
        <v>25.1386978183566</v>
      </c>
      <c r="K56" s="22">
        <v>-5.99993184403479</v>
      </c>
      <c r="L56" s="189">
        <v>25.7714786151814</v>
      </c>
    </row>
    <row customHeight="1" ht="13" r="57">
      <c r="A57" s="181" t="s">
        <v>362</v>
      </c>
      <c r="B57" s="156" t="n">
        <v>2</v>
      </c>
      <c r="C57" s="22">
        <v>241.665939608714</v>
      </c>
      <c r="D57" s="165">
        <v>10.7532712263045</v>
      </c>
      <c r="E57" s="22">
        <v>198.936689165876</v>
      </c>
      <c r="F57" s="165">
        <v>9.97669088577534</v>
      </c>
      <c r="G57" s="22">
        <v>229.713493135332</v>
      </c>
      <c r="H57" s="165">
        <v>21.9346777724738</v>
      </c>
      <c r="I57" s="22">
        <v>-11.952446473382</v>
      </c>
      <c r="J57" s="165">
        <v>24.4287316708977</v>
      </c>
      <c r="K57" s="22">
        <v>30.7768039694559</v>
      </c>
      <c r="L57" s="189">
        <v>24.09698010151</v>
      </c>
    </row>
    <row customHeight="1" ht="13" r="58">
      <c r="A58" s="187" t="s">
        <v>363</v>
      </c>
      <c r="B58" s="171" t="n">
        <v>2</v>
      </c>
      <c r="C58" s="172">
        <v>133.535370790931</v>
      </c>
      <c r="D58" s="173">
        <v>10.2769658931841</v>
      </c>
      <c r="E58" s="172">
        <v>123.153510340891</v>
      </c>
      <c r="F58" s="173">
        <v>6.1072336713412</v>
      </c>
      <c r="G58" s="172">
        <v>85.9276942101133</v>
      </c>
      <c r="H58" s="173">
        <v>7.75092640836073</v>
      </c>
      <c r="I58" s="172">
        <v>-47.6076765808173</v>
      </c>
      <c r="J58" s="173">
        <v>12.8721749583158</v>
      </c>
      <c r="K58" s="172">
        <v>-37.225816130778</v>
      </c>
      <c r="L58" s="196">
        <v>9.86788545252666</v>
      </c>
    </row>
    <row customHeight="1" ht="13" r="59">
      <c r="A59" s="208"/>
      <c r="B59" s="202"/>
      <c r="C59" s="203" t="inlineStr">
        <is>
          <t>b.meanpct.tt2g18e</t>
        </is>
      </c>
      <c r="D59" s="204" t="inlineStr">
        <is>
          <t>se.meanpct.tt2g18e</t>
        </is>
      </c>
      <c r="E59" s="203" t="inlineStr">
        <is>
          <t>b.meanpct.tt3g18e</t>
        </is>
      </c>
      <c r="F59" s="204" t="inlineStr">
        <is>
          <t>se.meanpct.tt3g18e</t>
        </is>
      </c>
      <c r="G59" s="203" t="inlineStr">
        <is>
          <t>b.meanpct.tt4g16e</t>
        </is>
      </c>
      <c r="H59" s="204" t="inlineStr">
        <is>
          <t>se.meanpct.tt4g16e</t>
        </is>
      </c>
      <c r="I59" s="203" t="inlineStr">
        <is>
          <t>b.(meanpct.tt4g16e)-(meanpct.tt2g18e)</t>
        </is>
      </c>
      <c r="J59" s="204" t="inlineStr">
        <is>
          <t>se.(meanpct.tt4g16e)-(meanpct.tt2g18e)</t>
        </is>
      </c>
      <c r="K59" s="203" t="inlineStr">
        <is>
          <t>b.(meanpct.tt4g16e)-(meanpct.tt3g18e)</t>
        </is>
      </c>
      <c r="L59" s="210" t="inlineStr">
        <is>
          <t>se.(meanpct.tt4g16e)-(meanpct.tt3g18e)</t>
        </is>
      </c>
    </row>
    <row customHeight="1" ht="13" r="60">
      <c r="A60" s="181" t="s">
        <v>325</v>
      </c>
      <c r="B60" s="160" t="n">
        <v>1</v>
      </c>
      <c r="C60" s="22" t="inlineStr">
        <is>
          <t>a</t>
        </is>
      </c>
      <c r="D60" s="165" t="inlineStr">
        <is>
          <t>a</t>
        </is>
      </c>
      <c r="E60" s="22">
        <v>56.0134239159627</v>
      </c>
      <c r="F60" s="165">
        <v>3.41341138131108</v>
      </c>
      <c r="G60" s="22">
        <v>97.9443724078691</v>
      </c>
      <c r="H60" s="165">
        <v>6.29947575182928</v>
      </c>
      <c r="I60" s="22" t="inlineStr">
        <is>
          <t>a</t>
        </is>
      </c>
      <c r="J60" s="165" t="inlineStr">
        <is>
          <t>a</t>
        </is>
      </c>
      <c r="K60" s="22">
        <v>41.9309484919064</v>
      </c>
      <c r="L60" s="189">
        <v>7.16482881902625</v>
      </c>
    </row>
    <row customHeight="1" ht="13" r="61">
      <c r="A61" s="181" t="s">
        <v>330</v>
      </c>
      <c r="B61" s="160" t="n">
        <v>1</v>
      </c>
      <c r="C61" s="22" t="inlineStr">
        <is>
          <t>a</t>
        </is>
      </c>
      <c r="D61" s="165" t="inlineStr">
        <is>
          <t>a</t>
        </is>
      </c>
      <c r="E61" s="22">
        <v>321.39892117721</v>
      </c>
      <c r="F61" s="165">
        <v>11.7386870058434</v>
      </c>
      <c r="G61" s="22">
        <v>260.999871969789</v>
      </c>
      <c r="H61" s="165">
        <v>9.18917071081229</v>
      </c>
      <c r="I61" s="22" t="inlineStr">
        <is>
          <t>a</t>
        </is>
      </c>
      <c r="J61" s="165" t="inlineStr">
        <is>
          <t>a</t>
        </is>
      </c>
      <c r="K61" s="22">
        <v>-60.3990492074213</v>
      </c>
      <c r="L61" s="189">
        <v>14.907636666273</v>
      </c>
    </row>
    <row customHeight="1" ht="13" r="62">
      <c r="A62" s="181" t="s">
        <v>332</v>
      </c>
      <c r="B62" s="160" t="n">
        <v>1</v>
      </c>
      <c r="C62" s="22" t="inlineStr">
        <is>
          <t>a</t>
        </is>
      </c>
      <c r="D62" s="165" t="inlineStr">
        <is>
          <t>a</t>
        </is>
      </c>
      <c r="E62" s="22">
        <v>184.014017674741</v>
      </c>
      <c r="F62" s="165">
        <v>9.06122478364563</v>
      </c>
      <c r="G62" s="22">
        <v>171.191372971973</v>
      </c>
      <c r="H62" s="165">
        <v>7.32627602849863</v>
      </c>
      <c r="I62" s="22" t="inlineStr">
        <is>
          <t>a</t>
        </is>
      </c>
      <c r="J62" s="165" t="inlineStr">
        <is>
          <t>a</t>
        </is>
      </c>
      <c r="K62" s="22">
        <v>-12.8226447027678</v>
      </c>
      <c r="L62" s="189">
        <v>11.6524724855074</v>
      </c>
    </row>
    <row customHeight="1" ht="13" r="63">
      <c r="A63" s="181" t="s">
        <v>350</v>
      </c>
      <c r="B63" s="160" t="n">
        <v>1</v>
      </c>
      <c r="C63" s="22" t="inlineStr">
        <is>
          <t>a</t>
        </is>
      </c>
      <c r="D63" s="165" t="inlineStr">
        <is>
          <t>a</t>
        </is>
      </c>
      <c r="E63" s="22">
        <v>176.791212617474</v>
      </c>
      <c r="F63" s="165">
        <v>7.24038373266478</v>
      </c>
      <c r="G63" s="22">
        <v>211.379845184513</v>
      </c>
      <c r="H63" s="165">
        <v>7.47298332753458</v>
      </c>
      <c r="I63" s="22" t="inlineStr">
        <is>
          <t>a</t>
        </is>
      </c>
      <c r="J63" s="165" t="inlineStr">
        <is>
          <t>a</t>
        </is>
      </c>
      <c r="K63" s="22">
        <v>34.5886325670391</v>
      </c>
      <c r="L63" s="189">
        <v>10.4052215935004</v>
      </c>
    </row>
    <row customHeight="1" ht="13" r="64">
      <c r="A64" s="181" t="s">
        <v>352</v>
      </c>
      <c r="B64" s="160" t="n">
        <v>1</v>
      </c>
      <c r="C64" s="22" t="inlineStr">
        <is>
          <t>a</t>
        </is>
      </c>
      <c r="D64" s="165" t="inlineStr">
        <is>
          <t>a</t>
        </is>
      </c>
      <c r="E64" s="22">
        <v>65.823560510364</v>
      </c>
      <c r="F64" s="165">
        <v>8.56209901569131</v>
      </c>
      <c r="G64" s="22">
        <v>76.49867705792</v>
      </c>
      <c r="H64" s="165">
        <v>7.14248896257169</v>
      </c>
      <c r="I64" s="22" t="inlineStr">
        <is>
          <t>a</t>
        </is>
      </c>
      <c r="J64" s="165" t="inlineStr">
        <is>
          <t>a</t>
        </is>
      </c>
      <c r="K64" s="22">
        <v>10.675116547556</v>
      </c>
      <c r="L64" s="189">
        <v>11.1500981222122</v>
      </c>
    </row>
    <row customHeight="1" ht="13" r="65">
      <c r="A65" s="209" t="s">
        <v>353</v>
      </c>
      <c r="B65" s="205" t="n">
        <v>1</v>
      </c>
      <c r="C65" s="206" t="inlineStr">
        <is>
          <t>a</t>
        </is>
      </c>
      <c r="D65" s="207" t="inlineStr">
        <is>
          <t>a</t>
        </is>
      </c>
      <c r="E65" s="206">
        <v>264.093725495009</v>
      </c>
      <c r="F65" s="207">
        <v>6.64539793041076</v>
      </c>
      <c r="G65" s="206">
        <v>236.973971210842</v>
      </c>
      <c r="H65" s="207">
        <v>12.4154249126477</v>
      </c>
      <c r="I65" s="206" t="inlineStr">
        <is>
          <t>a</t>
        </is>
      </c>
      <c r="J65" s="207" t="inlineStr">
        <is>
          <t>a</t>
        </is>
      </c>
      <c r="K65" s="206">
        <v>-27.1197542841672</v>
      </c>
      <c r="L65" s="211">
        <v>14.0820484807822</v>
      </c>
    </row>
    <row customHeight="1" ht="13" r="66">
      <c r="A66" s="181" t="s">
        <v>422</v>
      </c>
      <c r="B66" s="160" t="n">
        <v>1</v>
      </c>
      <c r="C66" s="22" t="inlineStr">
        <is>
          <t>a</t>
        </is>
      </c>
      <c r="D66" s="165" t="inlineStr">
        <is>
          <t>a</t>
        </is>
      </c>
      <c r="E66" s="22">
        <v>198.087476966053</v>
      </c>
      <c r="F66" s="165">
        <v>9.37874514288676</v>
      </c>
      <c r="G66" s="22">
        <v>200.284152361735</v>
      </c>
      <c r="H66" s="165">
        <v>12.2470973993431</v>
      </c>
      <c r="I66" s="22" t="inlineStr">
        <is>
          <t>a</t>
        </is>
      </c>
      <c r="J66" s="165" t="inlineStr">
        <is>
          <t>a</t>
        </is>
      </c>
      <c r="K66" s="22">
        <v>2.19667539568169</v>
      </c>
      <c r="L66" s="189">
        <v>15.4257011239107</v>
      </c>
    </row>
    <row customHeight="1" ht="13" r="67">
      <c r="A67" s="181" t="s">
        <v>423</v>
      </c>
      <c r="B67" s="160" t="n">
        <v>1</v>
      </c>
      <c r="C67" s="22">
        <v>116.28727660014</v>
      </c>
      <c r="D67" s="165">
        <v>4.67653318632977</v>
      </c>
      <c r="E67" s="22">
        <v>117.10466357314</v>
      </c>
      <c r="F67" s="165">
        <v>2.99430121759845</v>
      </c>
      <c r="G67" s="22">
        <v>131.486097786389</v>
      </c>
      <c r="H67" s="165">
        <v>6.84858744989465</v>
      </c>
      <c r="I67" s="22">
        <v>15.1988211862483</v>
      </c>
      <c r="J67" s="165">
        <v>8.29295560712211</v>
      </c>
      <c r="K67" s="22">
        <v>14.3814342132485</v>
      </c>
      <c r="L67" s="189">
        <v>7.47455616344984</v>
      </c>
    </row>
    <row customHeight="1" ht="13" r="68">
      <c r="A68" s="187" t="s">
        <v>424</v>
      </c>
      <c r="B68" s="175" t="n">
        <v>1</v>
      </c>
      <c r="C68" s="172" t="inlineStr">
        <is>
          <t>a</t>
        </is>
      </c>
      <c r="D68" s="173" t="inlineStr">
        <is>
          <t>a</t>
        </is>
      </c>
      <c r="E68" s="172">
        <v>94.0383648403337</v>
      </c>
      <c r="F68" s="173">
        <v>6.59585263662718</v>
      </c>
      <c r="G68" s="172">
        <v>101.52467139681</v>
      </c>
      <c r="H68" s="173">
        <v>8.46497901980084</v>
      </c>
      <c r="I68" s="172" t="inlineStr">
        <is>
          <t>a</t>
        </is>
      </c>
      <c r="J68" s="173" t="inlineStr">
        <is>
          <t>a</t>
        </is>
      </c>
      <c r="K68" s="172">
        <v>7.48630655647618</v>
      </c>
      <c r="L68" s="196">
        <v>10.7313159402643</v>
      </c>
    </row>
    <row customHeight="1" ht="13" r="69">
      <c r="A69" s="181"/>
      <c r="B69" s="162"/>
      <c r="C69" s="22" t="inlineStr">
        <is>
          <t>b.meanpct.tt2g18e</t>
        </is>
      </c>
      <c r="D69" s="165" t="inlineStr">
        <is>
          <t>se.meanpct.tt2g18e</t>
        </is>
      </c>
      <c r="E69" s="22" t="inlineStr">
        <is>
          <t>b.meanpct.tt3g18e</t>
        </is>
      </c>
      <c r="F69" s="165" t="inlineStr">
        <is>
          <t>se.meanpct.tt3g18e</t>
        </is>
      </c>
      <c r="G69" s="22" t="inlineStr">
        <is>
          <t>b.meanpct.tt4g16e</t>
        </is>
      </c>
      <c r="H69" s="165" t="inlineStr">
        <is>
          <t>se.meanpct.tt4g16e</t>
        </is>
      </c>
      <c r="I69" s="22" t="inlineStr">
        <is>
          <t>b.(meanpct.tt4g16e)-(meanpct.tt2g18e)</t>
        </is>
      </c>
      <c r="J69" s="165" t="inlineStr">
        <is>
          <t>se.(meanpct.tt4g16e)-(meanpct.tt2g18e)</t>
        </is>
      </c>
      <c r="K69" s="22" t="inlineStr">
        <is>
          <t>b.(meanpct.tt4g16e)-(meanpct.tt3g18e)</t>
        </is>
      </c>
      <c r="L69" s="189" t="inlineStr">
        <is>
          <t>se.(meanpct.tt4g16e)-(meanpct.tt3g18e)</t>
        </is>
      </c>
    </row>
    <row customHeight="1" ht="13" r="70">
      <c r="A70" s="181" t="s">
        <v>319</v>
      </c>
      <c r="B70" s="162" t="n">
        <v>3</v>
      </c>
      <c r="C70" s="22" t="inlineStr">
        <is>
          <t>a</t>
        </is>
      </c>
      <c r="D70" s="165" t="inlineStr">
        <is>
          <t>a</t>
        </is>
      </c>
      <c r="E70" s="22">
        <v>53.4579842495298</v>
      </c>
      <c r="F70" s="165">
        <v>3.72464108231485</v>
      </c>
      <c r="G70" s="22">
        <v>77.5392458579201</v>
      </c>
      <c r="H70" s="165">
        <v>7.34846485034166</v>
      </c>
      <c r="I70" s="22" t="inlineStr">
        <is>
          <t>a</t>
        </is>
      </c>
      <c r="J70" s="165" t="inlineStr">
        <is>
          <t>a</t>
        </is>
      </c>
      <c r="K70" s="22">
        <v>24.0812616083903</v>
      </c>
      <c r="L70" s="189">
        <v>8.23850027910265</v>
      </c>
    </row>
    <row customHeight="1" ht="13" r="71">
      <c r="A71" s="181" t="s">
        <v>322</v>
      </c>
      <c r="B71" s="162" t="n">
        <v>3</v>
      </c>
      <c r="C71" s="22">
        <v>85.9018571935151</v>
      </c>
      <c r="D71" s="165">
        <v>12.3792427319491</v>
      </c>
      <c r="E71" s="22">
        <v>86.1170967154151</v>
      </c>
      <c r="F71" s="165">
        <v>10.2739188015611</v>
      </c>
      <c r="G71" s="22">
        <v>86.1840368119253</v>
      </c>
      <c r="H71" s="165">
        <v>13.2345435998174</v>
      </c>
      <c r="I71" s="22">
        <v>0.282179618410126</v>
      </c>
      <c r="J71" s="165">
        <v>18.1217768144291</v>
      </c>
      <c r="K71" s="22">
        <v>0.0669400965101516</v>
      </c>
      <c r="L71" s="189">
        <v>16.7542995030093</v>
      </c>
    </row>
    <row customHeight="1" ht="13" r="72">
      <c r="A72" s="181" t="s">
        <v>341</v>
      </c>
      <c r="B72" s="162" t="n">
        <v>3</v>
      </c>
      <c r="C72" s="22" t="inlineStr">
        <is>
          <t>a</t>
        </is>
      </c>
      <c r="D72" s="165" t="inlineStr">
        <is>
          <t>a</t>
        </is>
      </c>
      <c r="E72" s="22">
        <v>131.046033939582</v>
      </c>
      <c r="F72" s="165">
        <v>7.43541485987181</v>
      </c>
      <c r="G72" s="22">
        <v>158.378276898206</v>
      </c>
      <c r="H72" s="165">
        <v>9.27329097767102</v>
      </c>
      <c r="I72" s="22" t="inlineStr">
        <is>
          <t>a</t>
        </is>
      </c>
      <c r="J72" s="165" t="inlineStr">
        <is>
          <t>a</t>
        </is>
      </c>
      <c r="K72" s="22">
        <v>27.3322429586244</v>
      </c>
      <c r="L72" s="189">
        <v>11.8860977488391</v>
      </c>
    </row>
    <row customHeight="1" ht="13" r="73">
      <c r="A73" s="181" t="s">
        <v>348</v>
      </c>
      <c r="B73" s="162" t="n">
        <v>3</v>
      </c>
      <c r="C73" s="22" t="inlineStr">
        <is>
          <t>a</t>
        </is>
      </c>
      <c r="D73" s="165" t="inlineStr">
        <is>
          <t>a</t>
        </is>
      </c>
      <c r="E73" s="22">
        <v>96.6763709736022</v>
      </c>
      <c r="F73" s="165">
        <v>9.96050289167622</v>
      </c>
      <c r="G73" s="22">
        <v>144.872756325521</v>
      </c>
      <c r="H73" s="165">
        <v>14.4370483972937</v>
      </c>
      <c r="I73" s="22" t="inlineStr">
        <is>
          <t>a</t>
        </is>
      </c>
      <c r="J73" s="165" t="inlineStr">
        <is>
          <t>a</t>
        </is>
      </c>
      <c r="K73" s="22">
        <v>48.1963853519186</v>
      </c>
      <c r="L73" s="189">
        <v>17.5396688760333</v>
      </c>
    </row>
    <row customHeight="1" ht="13" r="74">
      <c r="A74" s="181" t="s">
        <v>352</v>
      </c>
      <c r="B74" s="162" t="n">
        <v>3</v>
      </c>
      <c r="C74" s="22" t="inlineStr">
        <is>
          <t>a</t>
        </is>
      </c>
      <c r="D74" s="165" t="inlineStr">
        <is>
          <t>a</t>
        </is>
      </c>
      <c r="E74" s="22">
        <v>198.656279424464</v>
      </c>
      <c r="F74" s="165">
        <v>9.74744144130727</v>
      </c>
      <c r="G74" s="22">
        <v>241.561943226475</v>
      </c>
      <c r="H74" s="165">
        <v>13.1449830900633</v>
      </c>
      <c r="I74" s="22" t="inlineStr">
        <is>
          <t>a</t>
        </is>
      </c>
      <c r="J74" s="165" t="inlineStr">
        <is>
          <t>a</t>
        </is>
      </c>
      <c r="K74" s="22">
        <v>42.9056638020116</v>
      </c>
      <c r="L74" s="189">
        <v>16.3646935531883</v>
      </c>
    </row>
    <row customHeight="1" ht="13" r="75">
      <c r="A75" s="187" t="s">
        <v>353</v>
      </c>
      <c r="B75" s="180" t="n">
        <v>3</v>
      </c>
      <c r="C75" s="172" t="inlineStr">
        <is>
          <t>a</t>
        </is>
      </c>
      <c r="D75" s="173" t="inlineStr">
        <is>
          <t>a</t>
        </is>
      </c>
      <c r="E75" s="172">
        <v>290.737136041357</v>
      </c>
      <c r="F75" s="173">
        <v>7.25633278148092</v>
      </c>
      <c r="G75" s="172">
        <v>319.933956064554</v>
      </c>
      <c r="H75" s="173">
        <v>15.9954817425669</v>
      </c>
      <c r="I75" s="172" t="inlineStr">
        <is>
          <t>a</t>
        </is>
      </c>
      <c r="J75" s="173" t="inlineStr">
        <is>
          <t>a</t>
        </is>
      </c>
      <c r="K75" s="172">
        <v>29.1968200231968</v>
      </c>
      <c r="L75" s="196">
        <v>17.5644470909956</v>
      </c>
    </row>
    <row r="76"/>
    <row r="77">
      <c r="A77" s="91" t="s">
        <v>467</v>
      </c>
    </row>
    <row r="78">
      <c r="A78" s="91" t="s">
        <v>468</v>
      </c>
    </row>
    <row r="79">
      <c r="A79" s="91" t="s">
        <v>368</v>
      </c>
    </row>
    <row r="80">
      <c r="A80" s="91" t="s">
        <v>425</v>
      </c>
    </row>
    <row r="81">
      <c r="A81" s="91" t="s">
        <v>426</v>
      </c>
    </row>
    <row r="82">
      <c r="A82" s="91" t="s">
        <v>369</v>
      </c>
    </row>
    <row r="83">
      <c r="A83" s="91" t="s">
        <v>370</v>
      </c>
    </row>
    <row r="84">
      <c r="A84" s="91" t="s">
        <v>371</v>
      </c>
    </row>
    <row r="85">
      <c r="A85" s="146" t="str">
        <f>HYPERLINK("https://oecdcode.org/disclaimers/cyprus.html", "Information on data for Cyprus: https://oecdcode.org/disclaimers/cyprus.html")</f>
      </c>
    </row>
    <row r="86">
      <c r="A86" s="91" t="s">
        <v>427</v>
      </c>
    </row>
  </sheetData>
  <mergeCells count="7">
    <mergeCell ref="B7:B10"/>
    <mergeCell ref="C7:L7"/>
    <mergeCell ref="C8:D9"/>
    <mergeCell ref="E8:F9"/>
    <mergeCell ref="G8:H9"/>
    <mergeCell ref="I8:J9"/>
    <mergeCell ref="K8:L9"/>
  </mergeCells>
  <conditionalFormatting sqref="I1:I200">
    <cfRule type="expression" dxfId="103" priority="2">
      <formula>ABS(I1/J1)&gt;1.95996398454005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182</v>
      </c>
    </row>
    <row r="2">
      <c r="A2" s="38" t="s">
        <v>183</v>
      </c>
    </row>
    <row r="3">
      <c r="A3" s="46" t="s">
        <v>434</v>
      </c>
    </row>
    <row r="4">
      <c r="A4" s="54" t="str">
        <f>=HYPERLINK("#'TOC'!A1", "Back to TOC")</f>
      </c>
    </row>
    <row customHeight="1" ht="16" r="7">
      <c r="B7" s="150" t="s">
        <v>295</v>
      </c>
      <c r="C7" s="148" t="s">
        <v>466</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54"/>
    </row>
    <row customHeight="1" ht="32" r="8">
      <c r="B8" s="149"/>
      <c r="C8" s="7" t="s">
        <v>386</v>
      </c>
      <c r="D8" s="7"/>
      <c r="E8" s="7" t="s">
        <v>437</v>
      </c>
      <c r="F8" s="7"/>
      <c r="G8" s="7"/>
      <c r="H8" s="7"/>
      <c r="I8" s="7"/>
      <c r="J8" s="7"/>
      <c r="K8" s="7" t="s">
        <v>446</v>
      </c>
      <c r="L8" s="7"/>
      <c r="M8" s="7"/>
      <c r="N8" s="7"/>
      <c r="O8" s="7"/>
      <c r="P8" s="7"/>
      <c r="Q8" s="7"/>
      <c r="R8" s="7"/>
      <c r="S8" s="7" t="s">
        <v>452</v>
      </c>
      <c r="T8" s="7"/>
      <c r="U8" s="7"/>
      <c r="V8" s="7"/>
      <c r="W8" s="7"/>
      <c r="X8" s="7"/>
      <c r="Y8" s="7"/>
      <c r="Z8" s="7"/>
      <c r="AA8" s="147" t="s">
        <v>303</v>
      </c>
      <c r="AB8" s="147"/>
      <c r="AC8" s="147" t="s">
        <v>305</v>
      </c>
      <c r="AD8" s="152"/>
    </row>
    <row customHeight="1" ht="32" r="9">
      <c r="B9" s="149"/>
      <c r="C9" s="7"/>
      <c r="D9" s="7"/>
      <c r="E9" s="8" t="s">
        <v>438</v>
      </c>
      <c r="F9" s="8"/>
      <c r="G9" s="8" t="s">
        <v>439</v>
      </c>
      <c r="H9" s="8"/>
      <c r="I9" s="8" t="s">
        <v>440</v>
      </c>
      <c r="J9" s="8"/>
      <c r="K9" s="8" t="s">
        <v>447</v>
      </c>
      <c r="L9" s="8"/>
      <c r="M9" s="8" t="s">
        <v>448</v>
      </c>
      <c r="N9" s="8"/>
      <c r="O9" s="8" t="s">
        <v>449</v>
      </c>
      <c r="P9" s="8"/>
      <c r="Q9" s="8" t="s">
        <v>400</v>
      </c>
      <c r="R9" s="8"/>
      <c r="S9" s="8" t="s">
        <v>453</v>
      </c>
      <c r="T9" s="8"/>
      <c r="U9" s="8" t="s">
        <v>454</v>
      </c>
      <c r="V9" s="8"/>
      <c r="W9" s="8" t="s">
        <v>455</v>
      </c>
      <c r="X9" s="8"/>
      <c r="Y9" s="8" t="s">
        <v>456</v>
      </c>
      <c r="Z9" s="8"/>
      <c r="AA9" s="122" t="s">
        <v>386</v>
      </c>
      <c r="AB9" s="122"/>
      <c r="AC9" s="122" t="s">
        <v>386</v>
      </c>
      <c r="AD9" s="153"/>
    </row>
    <row customHeight="1" ht="16" r="10">
      <c r="B10" s="151"/>
      <c r="C10" s="61" t="s">
        <v>462</v>
      </c>
      <c r="D10" s="61" t="s">
        <v>298</v>
      </c>
      <c r="E10" s="61" t="s">
        <v>462</v>
      </c>
      <c r="F10" s="61" t="s">
        <v>298</v>
      </c>
      <c r="G10" s="61" t="s">
        <v>462</v>
      </c>
      <c r="H10" s="61" t="s">
        <v>298</v>
      </c>
      <c r="I10" s="61" t="s">
        <v>463</v>
      </c>
      <c r="J10" s="61" t="s">
        <v>298</v>
      </c>
      <c r="K10" s="61" t="s">
        <v>462</v>
      </c>
      <c r="L10" s="61" t="s">
        <v>298</v>
      </c>
      <c r="M10" s="61" t="s">
        <v>462</v>
      </c>
      <c r="N10" s="61" t="s">
        <v>298</v>
      </c>
      <c r="O10" s="61" t="s">
        <v>462</v>
      </c>
      <c r="P10" s="61" t="s">
        <v>298</v>
      </c>
      <c r="Q10" s="61" t="s">
        <v>463</v>
      </c>
      <c r="R10" s="61" t="s">
        <v>298</v>
      </c>
      <c r="S10" s="61" t="s">
        <v>462</v>
      </c>
      <c r="T10" s="61" t="s">
        <v>298</v>
      </c>
      <c r="U10" s="61" t="s">
        <v>462</v>
      </c>
      <c r="V10" s="61" t="s">
        <v>298</v>
      </c>
      <c r="W10" s="61" t="s">
        <v>462</v>
      </c>
      <c r="X10" s="61" t="s">
        <v>298</v>
      </c>
      <c r="Y10" s="61" t="s">
        <v>463</v>
      </c>
      <c r="Z10" s="61" t="s">
        <v>298</v>
      </c>
      <c r="AA10" s="61" t="s">
        <v>463</v>
      </c>
      <c r="AB10" s="61" t="s">
        <v>298</v>
      </c>
      <c r="AC10" s="61" t="s">
        <v>463</v>
      </c>
      <c r="AD10" s="155" t="s">
        <v>298</v>
      </c>
    </row>
    <row customHeight="1" ht="13" r="11">
      <c r="A11" s="188"/>
      <c r="B11" s="176"/>
      <c r="C11" s="177" t="inlineStr">
        <is>
          <t>b.mean.tt4g16e</t>
        </is>
      </c>
      <c r="D11" s="178" t="inlineStr">
        <is>
          <t>se.mean.tt4g16e</t>
        </is>
      </c>
      <c r="E11" s="177" t="inlineStr">
        <is>
          <t>b.mean.tt4g16e..gender..Female</t>
        </is>
      </c>
      <c r="F11" s="178" t="inlineStr">
        <is>
          <t>se.mean.tt4g16e..gender..Female</t>
        </is>
      </c>
      <c r="G11" s="177" t="inlineStr">
        <is>
          <t>b.mean.tt4g16e..gender..Male</t>
        </is>
      </c>
      <c r="H11" s="178" t="inlineStr">
        <is>
          <t>se.mean.tt4g16e..gender..Male</t>
        </is>
      </c>
      <c r="I11" s="177" t="inlineStr">
        <is>
          <t>b.mean.tt4g16e..gender..(Male-Female)</t>
        </is>
      </c>
      <c r="J11" s="178" t="inlineStr">
        <is>
          <t>se.mean.tt4g16e..gender..(Male-Female)</t>
        </is>
      </c>
      <c r="K11" s="177" t="inlineStr">
        <is>
          <t>b.mean.tt4g16e..age..1 under_age30</t>
        </is>
      </c>
      <c r="L11" s="178" t="inlineStr">
        <is>
          <t>se.mean.tt4g16e..age..1 under_age30</t>
        </is>
      </c>
      <c r="M11" s="177" t="inlineStr">
        <is>
          <t>b.mean.tt4g16e..age..2 from30_to_49</t>
        </is>
      </c>
      <c r="N11" s="178" t="inlineStr">
        <is>
          <t>se.mean.tt4g16e..age..2 from30_to_49</t>
        </is>
      </c>
      <c r="O11" s="177" t="inlineStr">
        <is>
          <t>b.mean.tt4g16e..age..3 over_age50</t>
        </is>
      </c>
      <c r="P11" s="178" t="inlineStr">
        <is>
          <t>se.mean.tt4g16e..age..3 over_age50</t>
        </is>
      </c>
      <c r="Q11" s="177" t="inlineStr">
        <is>
          <t>b.mean.tt4g16e..age..(3 over_age50-1 under_age30)</t>
        </is>
      </c>
      <c r="R11" s="178" t="inlineStr">
        <is>
          <t>se.mean.tt4g16e..age..(3 over_age50-1 under_age30)</t>
        </is>
      </c>
      <c r="S11" s="177" t="inlineStr">
        <is>
          <t>b.mean.tt4g16e..exp..1 under_5yrs</t>
        </is>
      </c>
      <c r="T11" s="178" t="inlineStr">
        <is>
          <t>se.mean.tt4g16e..exp..1 under_5yrs</t>
        </is>
      </c>
      <c r="U11" s="177" t="inlineStr">
        <is>
          <t>b.mean.tt4g16e..exp..2 from6to10</t>
        </is>
      </c>
      <c r="V11" s="178" t="inlineStr">
        <is>
          <t>se.mean.tt4g16e..exp..2 from6to10</t>
        </is>
      </c>
      <c r="W11" s="177" t="inlineStr">
        <is>
          <t>b.mean.tt4g16e..exp..3 over_10yrs</t>
        </is>
      </c>
      <c r="X11" s="178" t="inlineStr">
        <is>
          <t>se.mean.tt4g16e..exp..3 over_10yrs</t>
        </is>
      </c>
      <c r="Y11" s="177" t="inlineStr">
        <is>
          <t>b.mean.tt4g16e..exp..(3 over_10yrs-1 under_5yrs)</t>
        </is>
      </c>
      <c r="Z11" s="178" t="inlineStr">
        <is>
          <t>se.mean.tt4g16e..exp..(3 over_10yrs-1 under_5yrs)</t>
        </is>
      </c>
      <c r="AA11" s="179" t="inlineStr">
        <is>
          <t>b.(mean.tt4g16e_isc1)-(mean.tt4g16e_isc2)</t>
        </is>
      </c>
      <c r="AB11" s="179" t="inlineStr">
        <is>
          <t>se.(mean.tt4g16e_isc1)-(mean.tt4g16e_isc2)</t>
        </is>
      </c>
      <c r="AC11" s="179" t="inlineStr">
        <is>
          <t>b.(mean.tt4g16e_isc3)-(mean.tt4g16e_isc2)</t>
        </is>
      </c>
      <c r="AD11" s="199" t="inlineStr">
        <is>
          <t>se.(mean.tt4g16e_isc3)-(mean.tt4g16e_isc2)</t>
        </is>
      </c>
    </row>
    <row customHeight="1" ht="13" r="12">
      <c r="A12" s="181" t="s">
        <v>306</v>
      </c>
      <c r="B12" s="156" t="n">
        <v>2</v>
      </c>
      <c r="C12" s="22">
        <v>0.947238574976995</v>
      </c>
      <c r="D12" s="165">
        <v>0.0456706139236841</v>
      </c>
      <c r="E12" s="22">
        <v>0.918528283294687</v>
      </c>
      <c r="F12" s="165">
        <v>0.0444213131975929</v>
      </c>
      <c r="G12" s="22">
        <v>1.03737889274178</v>
      </c>
      <c r="H12" s="165">
        <v>0.0882907246070869</v>
      </c>
      <c r="I12" s="22">
        <v>0.118850609447091</v>
      </c>
      <c r="J12" s="165">
        <v>0.0846170272149857</v>
      </c>
      <c r="K12" s="22">
        <v>0.874923537920931</v>
      </c>
      <c r="L12" s="165">
        <v>0.113148833497068</v>
      </c>
      <c r="M12" s="22">
        <v>0.902758941392562</v>
      </c>
      <c r="N12" s="165">
        <v>0.0452635621419934</v>
      </c>
      <c r="O12" s="22">
        <v>1.05342505756405</v>
      </c>
      <c r="P12" s="165">
        <v>0.0843345009024449</v>
      </c>
      <c r="Q12" s="22">
        <v>0.178501519643114</v>
      </c>
      <c r="R12" s="165">
        <v>0.129530560628955</v>
      </c>
      <c r="S12" s="22">
        <v>0.791470745126427</v>
      </c>
      <c r="T12" s="165">
        <v>0.0721673813896201</v>
      </c>
      <c r="U12" s="22">
        <v>0.960760748422209</v>
      </c>
      <c r="V12" s="165">
        <v>0.0937825862930529</v>
      </c>
      <c r="W12" s="22">
        <v>0.982567830353218</v>
      </c>
      <c r="X12" s="165">
        <v>0.057628281661346</v>
      </c>
      <c r="Y12" s="22">
        <v>0.191097085226791</v>
      </c>
      <c r="Z12" s="165">
        <v>0.0867732211089624</v>
      </c>
      <c r="AA12" s="103"/>
      <c r="AB12" s="103"/>
      <c r="AC12" s="103"/>
      <c r="AD12" s="192"/>
    </row>
    <row customHeight="1" ht="13" r="13">
      <c r="A13" s="181" t="s">
        <v>307</v>
      </c>
      <c r="B13" s="156" t="n">
        <v>2</v>
      </c>
      <c r="C13" s="22">
        <v>2.28519670550593</v>
      </c>
      <c r="D13" s="165">
        <v>0.119185227408843</v>
      </c>
      <c r="E13" s="22">
        <v>2.13282203473999</v>
      </c>
      <c r="F13" s="165">
        <v>0.157869471748872</v>
      </c>
      <c r="G13" s="22">
        <v>2.56987502411165</v>
      </c>
      <c r="H13" s="165">
        <v>0.188306094710314</v>
      </c>
      <c r="I13" s="22">
        <v>0.437052989371657</v>
      </c>
      <c r="J13" s="165">
        <v>0.254601103936792</v>
      </c>
      <c r="K13" s="22">
        <v>1.38555782966898</v>
      </c>
      <c r="L13" s="165">
        <v>0.16877160082925</v>
      </c>
      <c r="M13" s="22">
        <v>2.53298748873923</v>
      </c>
      <c r="N13" s="165">
        <v>0.191784455368143</v>
      </c>
      <c r="O13" s="22">
        <v>2.3287615747473</v>
      </c>
      <c r="P13" s="165">
        <v>0.22539945892219</v>
      </c>
      <c r="Q13" s="22">
        <v>0.943203745078316</v>
      </c>
      <c r="R13" s="165">
        <v>0.320536928479805</v>
      </c>
      <c r="S13" s="22">
        <v>1.3094584387869</v>
      </c>
      <c r="T13" s="165">
        <v>0.18174886673843</v>
      </c>
      <c r="U13" s="22">
        <v>2.16389615466487</v>
      </c>
      <c r="V13" s="165">
        <v>0.264229614494213</v>
      </c>
      <c r="W13" s="22">
        <v>2.56308478229582</v>
      </c>
      <c r="X13" s="165">
        <v>0.167089332956024</v>
      </c>
      <c r="Y13" s="22">
        <v>1.25362634350892</v>
      </c>
      <c r="Z13" s="165">
        <v>0.251755495076096</v>
      </c>
      <c r="AA13" s="103"/>
      <c r="AB13" s="103"/>
      <c r="AC13" s="103"/>
      <c r="AD13" s="192"/>
    </row>
    <row customHeight="1" ht="13" r="14">
      <c r="A14" s="181" t="s">
        <v>308</v>
      </c>
      <c r="B14" s="156" t="n">
        <v>2</v>
      </c>
      <c r="C14" s="22">
        <v>0.930886365647786</v>
      </c>
      <c r="D14" s="165">
        <v>0.0485007788689147</v>
      </c>
      <c r="E14" s="22">
        <v>0.818699810845457</v>
      </c>
      <c r="F14" s="165">
        <v>0.0488350126087393</v>
      </c>
      <c r="G14" s="22">
        <v>1.20735060428693</v>
      </c>
      <c r="H14" s="165">
        <v>0.108137988554949</v>
      </c>
      <c r="I14" s="22">
        <v>0.38865079344147</v>
      </c>
      <c r="J14" s="165">
        <v>0.115311609875346</v>
      </c>
      <c r="K14" s="22">
        <v>0.869334556452156</v>
      </c>
      <c r="L14" s="165">
        <v>0.0919656715023286</v>
      </c>
      <c r="M14" s="22">
        <v>0.992596629136828</v>
      </c>
      <c r="N14" s="165">
        <v>0.0731353362827109</v>
      </c>
      <c r="O14" s="22">
        <v>0.84809699256629</v>
      </c>
      <c r="P14" s="165">
        <v>0.0764408511750181</v>
      </c>
      <c r="Q14" s="22">
        <v>-0.0212375638858658</v>
      </c>
      <c r="R14" s="165">
        <v>0.118183271512908</v>
      </c>
      <c r="S14" s="22">
        <v>0.713093509349427</v>
      </c>
      <c r="T14" s="165">
        <v>0.0548891779713211</v>
      </c>
      <c r="U14" s="22">
        <v>0.940612676116327</v>
      </c>
      <c r="V14" s="165">
        <v>0.0760555040357059</v>
      </c>
      <c r="W14" s="22">
        <v>1.05307952620316</v>
      </c>
      <c r="X14" s="165">
        <v>0.0878888288739789</v>
      </c>
      <c r="Y14" s="22">
        <v>0.339986016853735</v>
      </c>
      <c r="Z14" s="165">
        <v>0.10482670155526</v>
      </c>
      <c r="AA14" s="103"/>
      <c r="AB14" s="103"/>
      <c r="AC14" s="103"/>
      <c r="AD14" s="192"/>
    </row>
    <row customHeight="1" ht="13" r="15">
      <c r="A15" s="181" t="s">
        <v>309</v>
      </c>
      <c r="B15" s="156" t="n">
        <v>2</v>
      </c>
      <c r="C15" s="22">
        <v>3.84977159637882</v>
      </c>
      <c r="D15" s="165">
        <v>0.201811403937877</v>
      </c>
      <c r="E15" s="22">
        <v>3.45724372092318</v>
      </c>
      <c r="F15" s="165">
        <v>0.189062088431592</v>
      </c>
      <c r="G15" s="22">
        <v>5.33684858512116</v>
      </c>
      <c r="H15" s="165">
        <v>0.584120173551645</v>
      </c>
      <c r="I15" s="22">
        <v>1.87960486419799</v>
      </c>
      <c r="J15" s="165">
        <v>0.592767127060218</v>
      </c>
      <c r="K15" s="22">
        <v>2.54079302260959</v>
      </c>
      <c r="L15" s="165">
        <v>0.299129845298983</v>
      </c>
      <c r="M15" s="22">
        <v>3.95720566858363</v>
      </c>
      <c r="N15" s="165">
        <v>0.284181684865811</v>
      </c>
      <c r="O15" s="22">
        <v>4.21081555982496</v>
      </c>
      <c r="P15" s="165">
        <v>0.336989218495929</v>
      </c>
      <c r="Q15" s="22">
        <v>1.67002253721537</v>
      </c>
      <c r="R15" s="165">
        <v>0.480585343957943</v>
      </c>
      <c r="S15" s="22">
        <v>2.68162405162771</v>
      </c>
      <c r="T15" s="165">
        <v>0.239565382355253</v>
      </c>
      <c r="U15" s="22">
        <v>3.35271776197095</v>
      </c>
      <c r="V15" s="165">
        <v>0.494582822619129</v>
      </c>
      <c r="W15" s="22">
        <v>4.10762020043336</v>
      </c>
      <c r="X15" s="165">
        <v>0.257581658826147</v>
      </c>
      <c r="Y15" s="22">
        <v>1.42599614880565</v>
      </c>
      <c r="Z15" s="165">
        <v>0.349581137685332</v>
      </c>
      <c r="AA15" s="103"/>
      <c r="AB15" s="103"/>
      <c r="AC15" s="103"/>
      <c r="AD15" s="192"/>
    </row>
    <row customHeight="1" ht="13" r="16">
      <c r="A16" s="181" t="s">
        <v>310</v>
      </c>
      <c r="B16" s="156" t="n">
        <v>2</v>
      </c>
      <c r="C16" s="22">
        <v>3.44143241017297</v>
      </c>
      <c r="D16" s="165">
        <v>0.143613056796169</v>
      </c>
      <c r="E16" s="22">
        <v>3.35968889212369</v>
      </c>
      <c r="F16" s="165">
        <v>0.168060795110405</v>
      </c>
      <c r="G16" s="22">
        <v>3.55286231904161</v>
      </c>
      <c r="H16" s="165">
        <v>0.234795131052085</v>
      </c>
      <c r="I16" s="22">
        <v>0.193173426917921</v>
      </c>
      <c r="J16" s="165">
        <v>0.277084615935108</v>
      </c>
      <c r="K16" s="22">
        <v>3.19970617340266</v>
      </c>
      <c r="L16" s="165">
        <v>0.307560008104184</v>
      </c>
      <c r="M16" s="22">
        <v>3.46848259821564</v>
      </c>
      <c r="N16" s="165">
        <v>0.181788596804482</v>
      </c>
      <c r="O16" s="22">
        <v>3.18407956443503</v>
      </c>
      <c r="P16" s="165">
        <v>0.276598971917128</v>
      </c>
      <c r="Q16" s="22">
        <v>-0.0156266089676307</v>
      </c>
      <c r="R16" s="165">
        <v>0.381458797378617</v>
      </c>
      <c r="S16" s="22">
        <v>2.99510570718919</v>
      </c>
      <c r="T16" s="165">
        <v>0.287807489276896</v>
      </c>
      <c r="U16" s="22">
        <v>3.74239787396039</v>
      </c>
      <c r="V16" s="165">
        <v>0.344062210519843</v>
      </c>
      <c r="W16" s="22">
        <v>3.31243151299079</v>
      </c>
      <c r="X16" s="165">
        <v>0.172189629335638</v>
      </c>
      <c r="Y16" s="22">
        <v>0.317325805801604</v>
      </c>
      <c r="Z16" s="165">
        <v>0.33387317282249</v>
      </c>
      <c r="AA16" s="103"/>
      <c r="AB16" s="103"/>
      <c r="AC16" s="103"/>
      <c r="AD16" s="192"/>
    </row>
    <row customHeight="1" ht="13" r="17">
      <c r="A17" s="181" t="s">
        <v>311</v>
      </c>
      <c r="B17" s="156" t="n">
        <v>2</v>
      </c>
      <c r="C17" s="22">
        <v>1.01556135420573</v>
      </c>
      <c r="D17" s="165">
        <v>0.0656982532549748</v>
      </c>
      <c r="E17" s="22">
        <v>1.01963904530969</v>
      </c>
      <c r="F17" s="165">
        <v>0.0881988313648591</v>
      </c>
      <c r="G17" s="22">
        <v>0.98453038279297</v>
      </c>
      <c r="H17" s="165">
        <v>0.0674281322092813</v>
      </c>
      <c r="I17" s="22">
        <v>-0.0351086625167232</v>
      </c>
      <c r="J17" s="165">
        <v>0.105358469417954</v>
      </c>
      <c r="K17" s="22">
        <v>1.01816600957164</v>
      </c>
      <c r="L17" s="165">
        <v>0.0752803227910973</v>
      </c>
      <c r="M17" s="22">
        <v>1.01986443521244</v>
      </c>
      <c r="N17" s="165">
        <v>0.108814151537776</v>
      </c>
      <c r="O17" s="22">
        <v>0.971765967770776</v>
      </c>
      <c r="P17" s="165">
        <v>0.124828839859042</v>
      </c>
      <c r="Q17" s="22">
        <v>-0.0464000418008645</v>
      </c>
      <c r="R17" s="165">
        <v>0.143127290635325</v>
      </c>
      <c r="S17" s="22">
        <v>0.899847071982768</v>
      </c>
      <c r="T17" s="165">
        <v>0.0638032819887401</v>
      </c>
      <c r="U17" s="22">
        <v>1.24662451470033</v>
      </c>
      <c r="V17" s="165">
        <v>0.337410994054862</v>
      </c>
      <c r="W17" s="22">
        <v>0.965572375953223</v>
      </c>
      <c r="X17" s="165">
        <v>0.0573818791588753</v>
      </c>
      <c r="Y17" s="22">
        <v>0.065725303970455</v>
      </c>
      <c r="Z17" s="165">
        <v>0.0867212486109621</v>
      </c>
      <c r="AA17" s="103"/>
      <c r="AB17" s="103"/>
      <c r="AC17" s="103"/>
      <c r="AD17" s="192"/>
    </row>
    <row customHeight="1" ht="13" r="18">
      <c r="A18" s="183" t="s">
        <v>312</v>
      </c>
      <c r="B18" s="156" t="n">
        <v>2</v>
      </c>
      <c r="C18" s="22">
        <v>1.02860153358508</v>
      </c>
      <c r="D18" s="165">
        <v>0.103152282274605</v>
      </c>
      <c r="E18" s="22">
        <v>1.03149515382781</v>
      </c>
      <c r="F18" s="165">
        <v>0.141186249284138</v>
      </c>
      <c r="G18" s="22">
        <v>0.990696992824777</v>
      </c>
      <c r="H18" s="165">
        <v>0.0967130055156048</v>
      </c>
      <c r="I18" s="22">
        <v>-0.0407981610030353</v>
      </c>
      <c r="J18" s="165">
        <v>0.162461800817718</v>
      </c>
      <c r="K18" s="22">
        <v>0.942483752390841</v>
      </c>
      <c r="L18" s="165">
        <v>0.0995708801788276</v>
      </c>
      <c r="M18" s="22">
        <v>1.04437650892488</v>
      </c>
      <c r="N18" s="165">
        <v>0.176106401596913</v>
      </c>
      <c r="O18" s="22">
        <v>1.0188653029195</v>
      </c>
      <c r="P18" s="165">
        <v>0.192962112000453</v>
      </c>
      <c r="Q18" s="22">
        <v>0.0763815505286615</v>
      </c>
      <c r="R18" s="165">
        <v>0.210499664680157</v>
      </c>
      <c r="S18" s="22">
        <v>0.908170734738019</v>
      </c>
      <c r="T18" s="165">
        <v>0.0943902937007593</v>
      </c>
      <c r="U18" s="22">
        <v>1.36582615694629</v>
      </c>
      <c r="V18" s="165">
        <v>0.583823019642432</v>
      </c>
      <c r="W18" s="22">
        <v>0.968147206659874</v>
      </c>
      <c r="X18" s="165">
        <v>0.0838639835966199</v>
      </c>
      <c r="Y18" s="22">
        <v>0.0599764719218555</v>
      </c>
      <c r="Z18" s="165">
        <v>0.131369546105686</v>
      </c>
      <c r="AA18" s="103"/>
      <c r="AB18" s="103"/>
      <c r="AC18" s="103"/>
      <c r="AD18" s="192"/>
    </row>
    <row customHeight="1" ht="13" r="19">
      <c r="A19" s="183" t="s">
        <v>313</v>
      </c>
      <c r="B19" s="156" t="n">
        <v>2</v>
      </c>
      <c r="C19" s="22">
        <v>0.994883107184545</v>
      </c>
      <c r="D19" s="165">
        <v>0.0479698732168973</v>
      </c>
      <c r="E19" s="22">
        <v>1.0013025701032</v>
      </c>
      <c r="F19" s="165">
        <v>0.0559934079317198</v>
      </c>
      <c r="G19" s="22">
        <v>0.974196298605665</v>
      </c>
      <c r="H19" s="165">
        <v>0.0820334489821063</v>
      </c>
      <c r="I19" s="22">
        <v>-0.0271062714975346</v>
      </c>
      <c r="J19" s="165">
        <v>0.0955742445411347</v>
      </c>
      <c r="K19" s="22">
        <v>1.15027157323074</v>
      </c>
      <c r="L19" s="165">
        <v>0.119011916696255</v>
      </c>
      <c r="M19" s="22">
        <v>0.981865753992923</v>
      </c>
      <c r="N19" s="165">
        <v>0.0555127385460641</v>
      </c>
      <c r="O19" s="22">
        <v>0.899184016744542</v>
      </c>
      <c r="P19" s="165">
        <v>0.116763518089597</v>
      </c>
      <c r="Q19" s="22">
        <v>-0.251087556486201</v>
      </c>
      <c r="R19" s="165">
        <v>0.167823288207558</v>
      </c>
      <c r="S19" s="22">
        <v>0.884752855037661</v>
      </c>
      <c r="T19" s="165">
        <v>0.08442766236225</v>
      </c>
      <c r="U19" s="22">
        <v>1.08629782616687</v>
      </c>
      <c r="V19" s="165">
        <v>0.104743413140224</v>
      </c>
      <c r="W19" s="22">
        <v>0.961522052929642</v>
      </c>
      <c r="X19" s="165">
        <v>0.0595036006726406</v>
      </c>
      <c r="Y19" s="22">
        <v>0.0767691978919816</v>
      </c>
      <c r="Z19" s="165">
        <v>0.0986911417226182</v>
      </c>
      <c r="AA19" s="103"/>
      <c r="AB19" s="103"/>
      <c r="AC19" s="103"/>
      <c r="AD19" s="192"/>
    </row>
    <row customHeight="1" ht="13" r="20">
      <c r="A20" s="181" t="s">
        <v>314</v>
      </c>
      <c r="B20" s="156" t="n">
        <v>2</v>
      </c>
      <c r="C20" s="22">
        <v>2.07186740157768</v>
      </c>
      <c r="D20" s="165">
        <v>0.161163434225956</v>
      </c>
      <c r="E20" s="22">
        <v>2.10144246300499</v>
      </c>
      <c r="F20" s="165">
        <v>0.19860556920064</v>
      </c>
      <c r="G20" s="22">
        <v>1.98726324572538</v>
      </c>
      <c r="H20" s="165">
        <v>0.241235905870655</v>
      </c>
      <c r="I20" s="22">
        <v>-0.114179217279602</v>
      </c>
      <c r="J20" s="165">
        <v>0.295060507316543</v>
      </c>
      <c r="K20" s="22">
        <v>1.79659240739535</v>
      </c>
      <c r="L20" s="165">
        <v>0.274394033892942</v>
      </c>
      <c r="M20" s="22">
        <v>2.0017476646117</v>
      </c>
      <c r="N20" s="165">
        <v>0.19128368075392</v>
      </c>
      <c r="O20" s="22">
        <v>2.47862892710245</v>
      </c>
      <c r="P20" s="165">
        <v>0.365622360927495</v>
      </c>
      <c r="Q20" s="22">
        <v>0.6820365197071</v>
      </c>
      <c r="R20" s="165">
        <v>0.434159014253736</v>
      </c>
      <c r="S20" s="22">
        <v>1.90996420459393</v>
      </c>
      <c r="T20" s="165">
        <v>0.274387945657156</v>
      </c>
      <c r="U20" s="22">
        <v>2.11491394100256</v>
      </c>
      <c r="V20" s="165">
        <v>0.405741971675221</v>
      </c>
      <c r="W20" s="22">
        <v>2.09861955171933</v>
      </c>
      <c r="X20" s="165">
        <v>0.194877818949551</v>
      </c>
      <c r="Y20" s="22">
        <v>0.1886553471254</v>
      </c>
      <c r="Z20" s="165">
        <v>0.321116649504804</v>
      </c>
      <c r="AA20" s="103"/>
      <c r="AB20" s="103"/>
      <c r="AC20" s="103"/>
      <c r="AD20" s="192"/>
    </row>
    <row customHeight="1" ht="13" r="21">
      <c r="A21" s="181" t="s">
        <v>315</v>
      </c>
      <c r="B21" s="156" t="n">
        <v>2</v>
      </c>
      <c r="C21" s="22">
        <v>1.37753270893564</v>
      </c>
      <c r="D21" s="165">
        <v>0.102192831756047</v>
      </c>
      <c r="E21" s="22">
        <v>1.37972771288172</v>
      </c>
      <c r="F21" s="165">
        <v>0.123874798809564</v>
      </c>
      <c r="G21" s="22">
        <v>1.37043834360152</v>
      </c>
      <c r="H21" s="165">
        <v>0.209161751053124</v>
      </c>
      <c r="I21" s="22">
        <v>-0.00928936928019497</v>
      </c>
      <c r="J21" s="165">
        <v>0.255768513909086</v>
      </c>
      <c r="K21" s="22">
        <v>0.682813855503209</v>
      </c>
      <c r="L21" s="165">
        <v>0.124267622994158</v>
      </c>
      <c r="M21" s="22">
        <v>1.34612292084471</v>
      </c>
      <c r="N21" s="165">
        <v>0.182615294909035</v>
      </c>
      <c r="O21" s="22">
        <v>1.50003564953055</v>
      </c>
      <c r="P21" s="165">
        <v>0.178166903721506</v>
      </c>
      <c r="Q21" s="22">
        <v>0.817221794027341</v>
      </c>
      <c r="R21" s="165">
        <v>0.220932942261033</v>
      </c>
      <c r="S21" s="22">
        <v>0.689242307235645</v>
      </c>
      <c r="T21" s="165">
        <v>0.114688831468088</v>
      </c>
      <c r="U21" s="22">
        <v>1.1759688267435</v>
      </c>
      <c r="V21" s="165">
        <v>0.255788228123409</v>
      </c>
      <c r="W21" s="22">
        <v>1.64287959338941</v>
      </c>
      <c r="X21" s="165">
        <v>0.183926091889879</v>
      </c>
      <c r="Y21" s="22">
        <v>0.953637286153766</v>
      </c>
      <c r="Z21" s="165">
        <v>0.230397501285457</v>
      </c>
      <c r="AA21" s="103"/>
      <c r="AB21" s="103"/>
      <c r="AC21" s="103"/>
      <c r="AD21" s="192"/>
    </row>
    <row customHeight="1" ht="13" r="22">
      <c r="A22" s="181" t="s">
        <v>316</v>
      </c>
      <c r="B22" s="156" t="n">
        <v>2</v>
      </c>
      <c r="C22" s="22">
        <v>2.34092268452158</v>
      </c>
      <c r="D22" s="165">
        <v>0.190874373584581</v>
      </c>
      <c r="E22" s="22">
        <v>2.51204439089063</v>
      </c>
      <c r="F22" s="165">
        <v>0.286803277665097</v>
      </c>
      <c r="G22" s="22">
        <v>2.07466247107261</v>
      </c>
      <c r="H22" s="165">
        <v>0.212816884889965</v>
      </c>
      <c r="I22" s="22">
        <v>-0.437381919818018</v>
      </c>
      <c r="J22" s="165">
        <v>0.360288230409157</v>
      </c>
      <c r="K22" s="22">
        <v>1.45452363570547</v>
      </c>
      <c r="L22" s="165">
        <v>0.173913016988229</v>
      </c>
      <c r="M22" s="22">
        <v>2.52569986057089</v>
      </c>
      <c r="N22" s="165">
        <v>0.256442051336338</v>
      </c>
      <c r="O22" s="22">
        <v>2.41189878367557</v>
      </c>
      <c r="P22" s="165">
        <v>0.290025908689366</v>
      </c>
      <c r="Q22" s="22">
        <v>0.957375147970099</v>
      </c>
      <c r="R22" s="165">
        <v>0.319365128102486</v>
      </c>
      <c r="S22" s="22">
        <v>1.89760306736768</v>
      </c>
      <c r="T22" s="165">
        <v>0.31040592968894</v>
      </c>
      <c r="U22" s="22">
        <v>2.08360728288875</v>
      </c>
      <c r="V22" s="165">
        <v>0.282110447508256</v>
      </c>
      <c r="W22" s="22">
        <v>2.67741210154862</v>
      </c>
      <c r="X22" s="165">
        <v>0.29940613740057</v>
      </c>
      <c r="Y22" s="22">
        <v>0.779809034180935</v>
      </c>
      <c r="Z22" s="165">
        <v>0.443672468912485</v>
      </c>
      <c r="AA22" s="103"/>
      <c r="AB22" s="103"/>
      <c r="AC22" s="103"/>
      <c r="AD22" s="192"/>
    </row>
    <row customHeight="1" ht="13" r="23">
      <c r="A23" s="181" t="s">
        <v>317</v>
      </c>
      <c r="B23" s="156" t="n">
        <v>2</v>
      </c>
      <c r="C23" s="22">
        <v>3.17018205286048</v>
      </c>
      <c r="D23" s="165">
        <v>0.14957677661565</v>
      </c>
      <c r="E23" s="22">
        <v>3.23554690983738</v>
      </c>
      <c r="F23" s="165">
        <v>0.210274247571728</v>
      </c>
      <c r="G23" s="22">
        <v>3.09370775160875</v>
      </c>
      <c r="H23" s="165">
        <v>0.220668543410923</v>
      </c>
      <c r="I23" s="22">
        <v>-0.141839158228626</v>
      </c>
      <c r="J23" s="165">
        <v>0.307741625109005</v>
      </c>
      <c r="K23" s="22">
        <v>2.91793889721275</v>
      </c>
      <c r="L23" s="165">
        <v>0.686669566439205</v>
      </c>
      <c r="M23" s="22">
        <v>3.02963791828328</v>
      </c>
      <c r="N23" s="165">
        <v>0.150908537685321</v>
      </c>
      <c r="O23" s="22">
        <v>3.50596161254602</v>
      </c>
      <c r="P23" s="165">
        <v>0.291579041926409</v>
      </c>
      <c r="Q23" s="22">
        <v>0.588022715333265</v>
      </c>
      <c r="R23" s="165">
        <v>0.747369456019473</v>
      </c>
      <c r="S23" s="22">
        <v>2.6714342626989</v>
      </c>
      <c r="T23" s="165">
        <v>0.47741654159114</v>
      </c>
      <c r="U23" s="22">
        <v>3.13821985697943</v>
      </c>
      <c r="V23" s="165">
        <v>0.285165210219111</v>
      </c>
      <c r="W23" s="22">
        <v>3.35721928680504</v>
      </c>
      <c r="X23" s="165">
        <v>0.179739065207629</v>
      </c>
      <c r="Y23" s="22">
        <v>0.685785024106143</v>
      </c>
      <c r="Z23" s="165">
        <v>0.521773000024239</v>
      </c>
      <c r="AA23" s="103"/>
      <c r="AB23" s="103"/>
      <c r="AC23" s="103"/>
      <c r="AD23" s="192"/>
    </row>
    <row customHeight="1" ht="13" r="24">
      <c r="A24" s="181" t="s">
        <v>318</v>
      </c>
      <c r="B24" s="156" t="n">
        <v>2</v>
      </c>
      <c r="C24" s="22">
        <v>2.23196627158062</v>
      </c>
      <c r="D24" s="165">
        <v>0.278343615940945</v>
      </c>
      <c r="E24" s="22">
        <v>2.32310659995743</v>
      </c>
      <c r="F24" s="165">
        <v>0.405371269024965</v>
      </c>
      <c r="G24" s="22">
        <v>2.11103703760844</v>
      </c>
      <c r="H24" s="165">
        <v>0.279339736366941</v>
      </c>
      <c r="I24" s="22">
        <v>-0.212069562348993</v>
      </c>
      <c r="J24" s="165">
        <v>0.449442289056341</v>
      </c>
      <c r="K24" s="22">
        <v>2.67756746171832</v>
      </c>
      <c r="L24" s="165">
        <v>0.945085643930125</v>
      </c>
      <c r="M24" s="22">
        <v>2.18895878321952</v>
      </c>
      <c r="N24" s="165">
        <v>0.344010229672763</v>
      </c>
      <c r="O24" s="22">
        <v>2.12799235333835</v>
      </c>
      <c r="P24" s="165">
        <v>0.318192803065175</v>
      </c>
      <c r="Q24" s="22">
        <v>-0.549575108379962</v>
      </c>
      <c r="R24" s="165">
        <v>0.997764221838914</v>
      </c>
      <c r="S24" s="22">
        <v>2.79634677770534</v>
      </c>
      <c r="T24" s="165">
        <v>0.729999109919937</v>
      </c>
      <c r="U24" s="22">
        <v>2.58234566933368</v>
      </c>
      <c r="V24" s="165">
        <v>1.01338442609704</v>
      </c>
      <c r="W24" s="22">
        <v>1.97375801151764</v>
      </c>
      <c r="X24" s="165">
        <v>0.156665897839414</v>
      </c>
      <c r="Y24" s="22">
        <v>-0.822588766187696</v>
      </c>
      <c r="Z24" s="165">
        <v>0.73322346617738</v>
      </c>
      <c r="AA24" s="103"/>
      <c r="AB24" s="103"/>
      <c r="AC24" s="103"/>
      <c r="AD24" s="192"/>
    </row>
    <row customHeight="1" ht="13" r="25">
      <c r="A25" s="181" t="s">
        <v>319</v>
      </c>
      <c r="B25" s="156" t="n">
        <v>2</v>
      </c>
      <c r="C25" s="22">
        <v>0.696858823640782</v>
      </c>
      <c r="D25" s="165">
        <v>0.0855589005812381</v>
      </c>
      <c r="E25" s="22">
        <v>0.580604985504194</v>
      </c>
      <c r="F25" s="165">
        <v>0.0432863558049118</v>
      </c>
      <c r="G25" s="22">
        <v>0.820409053113542</v>
      </c>
      <c r="H25" s="165">
        <v>0.23377303204372</v>
      </c>
      <c r="I25" s="22">
        <v>0.239804067609348</v>
      </c>
      <c r="J25" s="165">
        <v>0.233914358404504</v>
      </c>
      <c r="K25" s="22">
        <v>0.479749812573033</v>
      </c>
      <c r="L25" s="165">
        <v>0.09042912892507</v>
      </c>
      <c r="M25" s="22">
        <v>0.644145766831579</v>
      </c>
      <c r="N25" s="165">
        <v>0.0528591955370233</v>
      </c>
      <c r="O25" s="22">
        <v>0.883574648041803</v>
      </c>
      <c r="P25" s="165">
        <v>0.289661928279694</v>
      </c>
      <c r="Q25" s="22">
        <v>0.40382483546877</v>
      </c>
      <c r="R25" s="165">
        <v>0.317093349360923</v>
      </c>
      <c r="S25" s="22">
        <v>0.500304076209666</v>
      </c>
      <c r="T25" s="165">
        <v>0.0738116308259035</v>
      </c>
      <c r="U25" s="22">
        <v>1.03791093037169</v>
      </c>
      <c r="V25" s="165">
        <v>0.368801980285836</v>
      </c>
      <c r="W25" s="22">
        <v>0.648175481052271</v>
      </c>
      <c r="X25" s="165">
        <v>0.0851721518564031</v>
      </c>
      <c r="Y25" s="22">
        <v>0.147871404842605</v>
      </c>
      <c r="Z25" s="165">
        <v>0.117585892849492</v>
      </c>
      <c r="AA25" s="103"/>
      <c r="AB25" s="103"/>
      <c r="AC25" s="103"/>
      <c r="AD25" s="192"/>
    </row>
    <row customHeight="1" ht="13" r="26">
      <c r="A26" s="181" t="s">
        <v>320</v>
      </c>
      <c r="B26" s="156" t="n">
        <v>2</v>
      </c>
      <c r="C26" s="22">
        <v>1.85536891424812</v>
      </c>
      <c r="D26" s="165">
        <v>0.122857351062722</v>
      </c>
      <c r="E26" s="22">
        <v>1.75777484449731</v>
      </c>
      <c r="F26" s="165">
        <v>0.122324966129445</v>
      </c>
      <c r="G26" s="22">
        <v>2.13956359850763</v>
      </c>
      <c r="H26" s="165">
        <v>0.357905061907376</v>
      </c>
      <c r="I26" s="22">
        <v>0.38178875401032</v>
      </c>
      <c r="J26" s="165">
        <v>0.387498864155664</v>
      </c>
      <c r="K26" s="22">
        <v>1.32255488556677</v>
      </c>
      <c r="L26" s="165">
        <v>0.413337296045156</v>
      </c>
      <c r="M26" s="22">
        <v>1.39554833750541</v>
      </c>
      <c r="N26" s="165">
        <v>0.160716539432672</v>
      </c>
      <c r="O26" s="22">
        <v>2.7921025035948</v>
      </c>
      <c r="P26" s="165">
        <v>0.245804052924467</v>
      </c>
      <c r="Q26" s="22">
        <v>1.46954761802803</v>
      </c>
      <c r="R26" s="165">
        <v>0.495795961901491</v>
      </c>
      <c r="S26" s="22">
        <v>0.675919239827925</v>
      </c>
      <c r="T26" s="165">
        <v>0.0921186754723582</v>
      </c>
      <c r="U26" s="22">
        <v>1.35586140241971</v>
      </c>
      <c r="V26" s="165">
        <v>0.339104059283604</v>
      </c>
      <c r="W26" s="22">
        <v>2.26900823104886</v>
      </c>
      <c r="X26" s="165">
        <v>0.177103293222695</v>
      </c>
      <c r="Y26" s="22">
        <v>1.59308899122093</v>
      </c>
      <c r="Z26" s="165">
        <v>0.200545454399331</v>
      </c>
      <c r="AA26" s="103"/>
      <c r="AB26" s="103"/>
      <c r="AC26" s="103"/>
      <c r="AD26" s="192"/>
    </row>
    <row customHeight="1" ht="13" r="27">
      <c r="A27" s="181" t="s">
        <v>321</v>
      </c>
      <c r="B27" s="156" t="n">
        <v>2</v>
      </c>
      <c r="C27" s="22">
        <v>1.17886953937987</v>
      </c>
      <c r="D27" s="165">
        <v>0.0598355895787011</v>
      </c>
      <c r="E27" s="22">
        <v>1.01784248867979</v>
      </c>
      <c r="F27" s="165">
        <v>0.0745872143405724</v>
      </c>
      <c r="G27" s="22">
        <v>1.66456027126788</v>
      </c>
      <c r="H27" s="165">
        <v>0.150280357270785</v>
      </c>
      <c r="I27" s="22">
        <v>0.646717782588089</v>
      </c>
      <c r="J27" s="165">
        <v>0.183195264549449</v>
      </c>
      <c r="K27" s="22">
        <v>0.43694192538056</v>
      </c>
      <c r="L27" s="165">
        <v>0.0896977006415989</v>
      </c>
      <c r="M27" s="22">
        <v>1.31353720753541</v>
      </c>
      <c r="N27" s="165">
        <v>0.0983597426149714</v>
      </c>
      <c r="O27" s="22">
        <v>1.20975975336669</v>
      </c>
      <c r="P27" s="165">
        <v>0.112989741531146</v>
      </c>
      <c r="Q27" s="22">
        <v>0.772817827986131</v>
      </c>
      <c r="R27" s="165">
        <v>0.145156820770065</v>
      </c>
      <c r="S27" s="22">
        <v>0.633465201455897</v>
      </c>
      <c r="T27" s="165">
        <v>0.0928316467919483</v>
      </c>
      <c r="U27" s="22">
        <v>1.07447068541389</v>
      </c>
      <c r="V27" s="165">
        <v>0.21248360431613</v>
      </c>
      <c r="W27" s="22">
        <v>1.43775428502024</v>
      </c>
      <c r="X27" s="165">
        <v>0.0828489606152902</v>
      </c>
      <c r="Y27" s="22">
        <v>0.804289083564339</v>
      </c>
      <c r="Z27" s="165">
        <v>0.131553306144212</v>
      </c>
      <c r="AA27" s="103"/>
      <c r="AB27" s="103"/>
      <c r="AC27" s="103"/>
      <c r="AD27" s="192"/>
    </row>
    <row customHeight="1" ht="13" r="28">
      <c r="A28" s="181" t="s">
        <v>322</v>
      </c>
      <c r="B28" s="156" t="n">
        <v>2</v>
      </c>
      <c r="C28" s="22">
        <v>0.632859046669874</v>
      </c>
      <c r="D28" s="165">
        <v>0.0529774968947351</v>
      </c>
      <c r="E28" s="22">
        <v>0.604775843703106</v>
      </c>
      <c r="F28" s="165">
        <v>0.0824740638535678</v>
      </c>
      <c r="G28" s="22">
        <v>0.669719570534394</v>
      </c>
      <c r="H28" s="165">
        <v>0.069861560108478</v>
      </c>
      <c r="I28" s="22">
        <v>0.0649437268312885</v>
      </c>
      <c r="J28" s="165">
        <v>0.112493997234977</v>
      </c>
      <c r="K28" s="22">
        <v>0.311060644322013</v>
      </c>
      <c r="L28" s="165">
        <v>0.0831991312845682</v>
      </c>
      <c r="M28" s="22">
        <v>0.659901378057107</v>
      </c>
      <c r="N28" s="165">
        <v>0.0711818344326008</v>
      </c>
      <c r="O28" s="22">
        <v>0.678236133296781</v>
      </c>
      <c r="P28" s="165">
        <v>0.103187947500261</v>
      </c>
      <c r="Q28" s="22">
        <v>0.367175488974769</v>
      </c>
      <c r="R28" s="165">
        <v>0.142273925193247</v>
      </c>
      <c r="S28" s="22">
        <v>0.445597229317606</v>
      </c>
      <c r="T28" s="165">
        <v>0.128185923139797</v>
      </c>
      <c r="U28" s="22">
        <v>0.497932647197211</v>
      </c>
      <c r="V28" s="165">
        <v>0.101320439637019</v>
      </c>
      <c r="W28" s="22">
        <v>0.70646869130091</v>
      </c>
      <c r="X28" s="165">
        <v>0.0677286258598985</v>
      </c>
      <c r="Y28" s="22">
        <v>0.260871461983305</v>
      </c>
      <c r="Z28" s="165">
        <v>0.150742370954875</v>
      </c>
      <c r="AA28" s="103"/>
      <c r="AB28" s="103"/>
      <c r="AC28" s="103"/>
      <c r="AD28" s="192"/>
    </row>
    <row customHeight="1" ht="13" r="29">
      <c r="A29" s="181" t="s">
        <v>323</v>
      </c>
      <c r="B29" s="156" t="n">
        <v>2</v>
      </c>
      <c r="C29" s="22">
        <v>0.66227227151674</v>
      </c>
      <c r="D29" s="165">
        <v>0.0634764586602671</v>
      </c>
      <c r="E29" s="22">
        <v>0.647664328945501</v>
      </c>
      <c r="F29" s="165">
        <v>0.0741059322185069</v>
      </c>
      <c r="G29" s="22">
        <v>0.745863381680015</v>
      </c>
      <c r="H29" s="165">
        <v>0.142080368132498</v>
      </c>
      <c r="I29" s="22">
        <v>0.0981990527345146</v>
      </c>
      <c r="J29" s="165">
        <v>0.167511287478368</v>
      </c>
      <c r="K29" s="22">
        <v>0.346841151519313</v>
      </c>
      <c r="L29" s="165">
        <v>0.114733001127498</v>
      </c>
      <c r="M29" s="22">
        <v>0.811381897420701</v>
      </c>
      <c r="N29" s="165">
        <v>0.0969145650716097</v>
      </c>
      <c r="O29" s="22">
        <v>0.610501204420452</v>
      </c>
      <c r="P29" s="165">
        <v>0.0974909270137054</v>
      </c>
      <c r="Q29" s="22">
        <v>0.263660052901139</v>
      </c>
      <c r="R29" s="165">
        <v>0.157578583688441</v>
      </c>
      <c r="S29" s="22">
        <v>0.335205311853202</v>
      </c>
      <c r="T29" s="165">
        <v>0.0792193061112236</v>
      </c>
      <c r="U29" s="22">
        <v>0.978774549516546</v>
      </c>
      <c r="V29" s="165">
        <v>0.215987788358116</v>
      </c>
      <c r="W29" s="22">
        <v>0.650928619358994</v>
      </c>
      <c r="X29" s="165">
        <v>0.0733555132250446</v>
      </c>
      <c r="Y29" s="22">
        <v>0.315723307505791</v>
      </c>
      <c r="Z29" s="165">
        <v>0.11850449224768</v>
      </c>
      <c r="AA29" s="103"/>
      <c r="AB29" s="103"/>
      <c r="AC29" s="103"/>
      <c r="AD29" s="192"/>
    </row>
    <row customHeight="1" ht="13" r="30">
      <c r="A30" s="181" t="s">
        <v>324</v>
      </c>
      <c r="B30" s="156" t="n">
        <v>2</v>
      </c>
      <c r="C30" s="22">
        <v>0.530710828872028</v>
      </c>
      <c r="D30" s="165">
        <v>0.0673533700371553</v>
      </c>
      <c r="E30" s="22">
        <v>0.525322093871411</v>
      </c>
      <c r="F30" s="165">
        <v>0.0744909038305468</v>
      </c>
      <c r="G30" s="22">
        <v>0.554017599176287</v>
      </c>
      <c r="H30" s="165">
        <v>0.133637411403587</v>
      </c>
      <c r="I30" s="22">
        <v>0.0286955053048762</v>
      </c>
      <c r="J30" s="165">
        <v>0.146888306819916</v>
      </c>
      <c r="K30" s="22">
        <v>0.125835999117396</v>
      </c>
      <c r="L30" s="165">
        <v>0.0371567762407979</v>
      </c>
      <c r="M30" s="22">
        <v>0.504289205229258</v>
      </c>
      <c r="N30" s="165">
        <v>0.0906055898739999</v>
      </c>
      <c r="O30" s="22">
        <v>0.668116203817414</v>
      </c>
      <c r="P30" s="165">
        <v>0.118619370027165</v>
      </c>
      <c r="Q30" s="22">
        <v>0.542280204700018</v>
      </c>
      <c r="R30" s="165">
        <v>0.12451566299538</v>
      </c>
      <c r="S30" s="22">
        <v>0.103363526664322</v>
      </c>
      <c r="T30" s="165">
        <v>0.0238249471832929</v>
      </c>
      <c r="U30" s="22">
        <v>0.149822888348535</v>
      </c>
      <c r="V30" s="165">
        <v>0.0295521322827316</v>
      </c>
      <c r="W30" s="22">
        <v>0.769441241482855</v>
      </c>
      <c r="X30" s="165">
        <v>0.106141865245786</v>
      </c>
      <c r="Y30" s="22">
        <v>0.666077714818533</v>
      </c>
      <c r="Z30" s="165">
        <v>0.108355097093879</v>
      </c>
      <c r="AA30" s="103"/>
      <c r="AB30" s="103"/>
      <c r="AC30" s="103"/>
      <c r="AD30" s="192"/>
    </row>
    <row customHeight="1" ht="13" r="31">
      <c r="A31" s="181" t="s">
        <v>325</v>
      </c>
      <c r="B31" s="156" t="n">
        <v>2</v>
      </c>
      <c r="C31" s="22">
        <v>1.00560861047476</v>
      </c>
      <c r="D31" s="165">
        <v>0.0829846387797487</v>
      </c>
      <c r="E31" s="22">
        <v>0.966098753803593</v>
      </c>
      <c r="F31" s="165">
        <v>0.0681440421571859</v>
      </c>
      <c r="G31" s="22">
        <v>0.883797089791736</v>
      </c>
      <c r="H31" s="165">
        <v>0.0662957441057169</v>
      </c>
      <c r="I31" s="22">
        <v>-0.0823016640118579</v>
      </c>
      <c r="J31" s="165">
        <v>0.0799375766927757</v>
      </c>
      <c r="K31" s="22">
        <v>1.41846999033482</v>
      </c>
      <c r="L31" s="165">
        <v>0.75430435216895</v>
      </c>
      <c r="M31" s="22">
        <v>1.00964766240948</v>
      </c>
      <c r="N31" s="165">
        <v>0.0668853607529341</v>
      </c>
      <c r="O31" s="22">
        <v>0.85016035714046</v>
      </c>
      <c r="P31" s="165">
        <v>0.0777270961022208</v>
      </c>
      <c r="Q31" s="22">
        <v>-0.568309633194362</v>
      </c>
      <c r="R31" s="165">
        <v>0.757246776976815</v>
      </c>
      <c r="S31" s="22">
        <v>1.44647548750047</v>
      </c>
      <c r="T31" s="165">
        <v>0.543868002784642</v>
      </c>
      <c r="U31" s="22">
        <v>0.732211407548205</v>
      </c>
      <c r="V31" s="165">
        <v>0.0657976579560916</v>
      </c>
      <c r="W31" s="22">
        <v>0.975890686875311</v>
      </c>
      <c r="X31" s="165">
        <v>0.0768181542379124</v>
      </c>
      <c r="Y31" s="22">
        <v>-0.470584800625155</v>
      </c>
      <c r="Z31" s="165">
        <v>0.554178261737683</v>
      </c>
      <c r="AA31" s="103"/>
      <c r="AB31" s="103"/>
      <c r="AC31" s="103"/>
      <c r="AD31" s="192"/>
    </row>
    <row customHeight="1" ht="13" r="32">
      <c r="A32" s="181" t="s">
        <v>326</v>
      </c>
      <c r="B32" s="156" t="n">
        <v>2</v>
      </c>
      <c r="C32" s="22">
        <v>1.35393148350752</v>
      </c>
      <c r="D32" s="165">
        <v>0.0843382937601873</v>
      </c>
      <c r="E32" s="22">
        <v>1.38307009330289</v>
      </c>
      <c r="F32" s="165">
        <v>0.101546929671985</v>
      </c>
      <c r="G32" s="22">
        <v>1.25438311474848</v>
      </c>
      <c r="H32" s="165">
        <v>0.208095944157081</v>
      </c>
      <c r="I32" s="22">
        <v>-0.128686978554406</v>
      </c>
      <c r="J32" s="165">
        <v>0.246889172330058</v>
      </c>
      <c r="K32" s="22">
        <v>0.332106029328674</v>
      </c>
      <c r="L32" s="165">
        <v>0.110512274445467</v>
      </c>
      <c r="M32" s="22">
        <v>1.171061898316</v>
      </c>
      <c r="N32" s="165">
        <v>0.126924734897573</v>
      </c>
      <c r="O32" s="22">
        <v>1.5862813323372</v>
      </c>
      <c r="P32" s="165">
        <v>0.134630689997966</v>
      </c>
      <c r="Q32" s="22">
        <v>1.25417530300852</v>
      </c>
      <c r="R32" s="165">
        <v>0.177939787473525</v>
      </c>
      <c r="S32" s="22">
        <v>0.630191101585629</v>
      </c>
      <c r="T32" s="165">
        <v>0.223337552825146</v>
      </c>
      <c r="U32" s="22">
        <v>0.962630369187449</v>
      </c>
      <c r="V32" s="165">
        <v>0.241067012454061</v>
      </c>
      <c r="W32" s="22">
        <v>1.48261089401471</v>
      </c>
      <c r="X32" s="165">
        <v>0.105155097125789</v>
      </c>
      <c r="Y32" s="22">
        <v>0.852419792429083</v>
      </c>
      <c r="Z32" s="165">
        <v>0.264943297363497</v>
      </c>
      <c r="AA32" s="103"/>
      <c r="AB32" s="103"/>
      <c r="AC32" s="103"/>
      <c r="AD32" s="192"/>
    </row>
    <row customHeight="1" ht="13" r="33">
      <c r="A33" s="181" t="s">
        <v>327</v>
      </c>
      <c r="B33" s="156" t="n">
        <v>2</v>
      </c>
      <c r="C33" s="22">
        <v>0.739242521076336</v>
      </c>
      <c r="D33" s="165">
        <v>0.134160462717405</v>
      </c>
      <c r="E33" s="22">
        <v>0.687208309198922</v>
      </c>
      <c r="F33" s="165">
        <v>0.136585293866679</v>
      </c>
      <c r="G33" s="22">
        <v>0.888719236654956</v>
      </c>
      <c r="H33" s="165">
        <v>0.306562979368703</v>
      </c>
      <c r="I33" s="22">
        <v>0.201510927456034</v>
      </c>
      <c r="J33" s="165">
        <v>0.324784422681106</v>
      </c>
      <c r="K33" s="22">
        <v>0.0397427503868591</v>
      </c>
      <c r="L33" s="165">
        <v>0.0395538731821892</v>
      </c>
      <c r="M33" s="22">
        <v>0.745604885316365</v>
      </c>
      <c r="N33" s="165">
        <v>0.179033691787008</v>
      </c>
      <c r="O33" s="22">
        <v>0.817623162273188</v>
      </c>
      <c r="P33" s="165">
        <v>0.216603183050828</v>
      </c>
      <c r="Q33" s="22">
        <v>0.777880411886328</v>
      </c>
      <c r="R33" s="165">
        <v>0.219956689071669</v>
      </c>
      <c r="S33" s="22">
        <v>0.245140008459847</v>
      </c>
      <c r="T33" s="165">
        <v>0.127716956670583</v>
      </c>
      <c r="U33" s="22">
        <v>0.407681882371418</v>
      </c>
      <c r="V33" s="165">
        <v>0.110509114642087</v>
      </c>
      <c r="W33" s="22">
        <v>1.09515703525909</v>
      </c>
      <c r="X33" s="165">
        <v>0.24050311959653</v>
      </c>
      <c r="Y33" s="22">
        <v>0.850017026799239</v>
      </c>
      <c r="Z33" s="165">
        <v>0.26763085560766</v>
      </c>
      <c r="AA33" s="103"/>
      <c r="AB33" s="103"/>
      <c r="AC33" s="103"/>
      <c r="AD33" s="192"/>
    </row>
    <row customHeight="1" ht="13" r="34">
      <c r="A34" s="181" t="s">
        <v>328</v>
      </c>
      <c r="B34" s="156" t="n">
        <v>2</v>
      </c>
      <c r="C34" s="22">
        <v>2.63847468740716</v>
      </c>
      <c r="D34" s="165">
        <v>0.17013332012968</v>
      </c>
      <c r="E34" s="22">
        <v>2.73785640036574</v>
      </c>
      <c r="F34" s="165">
        <v>0.207610788627653</v>
      </c>
      <c r="G34" s="22">
        <v>2.34243396543456</v>
      </c>
      <c r="H34" s="165">
        <v>0.217118510909604</v>
      </c>
      <c r="I34" s="22">
        <v>-0.395422434931175</v>
      </c>
      <c r="J34" s="165">
        <v>0.291179831029366</v>
      </c>
      <c r="K34" s="22">
        <v>1.25355699304698</v>
      </c>
      <c r="L34" s="165">
        <v>0.172855262030957</v>
      </c>
      <c r="M34" s="22">
        <v>2.51050664419317</v>
      </c>
      <c r="N34" s="165">
        <v>0.142776836059987</v>
      </c>
      <c r="O34" s="22">
        <v>3.4844924356346</v>
      </c>
      <c r="P34" s="165">
        <v>0.486226166730914</v>
      </c>
      <c r="Q34" s="22">
        <v>2.23093544258762</v>
      </c>
      <c r="R34" s="165">
        <v>0.522593802917066</v>
      </c>
      <c r="S34" s="22">
        <v>0.893756881727422</v>
      </c>
      <c r="T34" s="165">
        <v>0.129256020905346</v>
      </c>
      <c r="U34" s="22">
        <v>2.05689092126754</v>
      </c>
      <c r="V34" s="165">
        <v>0.240747784621629</v>
      </c>
      <c r="W34" s="22">
        <v>3.27420798529508</v>
      </c>
      <c r="X34" s="165">
        <v>0.303284229874709</v>
      </c>
      <c r="Y34" s="22">
        <v>2.38045110356766</v>
      </c>
      <c r="Z34" s="165">
        <v>0.346699830667253</v>
      </c>
      <c r="AA34" s="103"/>
      <c r="AB34" s="103"/>
      <c r="AC34" s="103"/>
      <c r="AD34" s="192"/>
    </row>
    <row customHeight="1" ht="13" r="35">
      <c r="A35" s="181" t="s">
        <v>329</v>
      </c>
      <c r="B35" s="156" t="n">
        <v>2</v>
      </c>
      <c r="C35" s="22">
        <v>1.15701201661958</v>
      </c>
      <c r="D35" s="165">
        <v>0.0630838080387935</v>
      </c>
      <c r="E35" s="22">
        <v>1.08598075755756</v>
      </c>
      <c r="F35" s="165">
        <v>0.0641593955917082</v>
      </c>
      <c r="G35" s="22">
        <v>1.38258636093759</v>
      </c>
      <c r="H35" s="165">
        <v>0.175823168827158</v>
      </c>
      <c r="I35" s="22">
        <v>0.29660560338003</v>
      </c>
      <c r="J35" s="165">
        <v>0.188124962947399</v>
      </c>
      <c r="K35" s="22">
        <v>0.423506594022383</v>
      </c>
      <c r="L35" s="165">
        <v>0.149289050217858</v>
      </c>
      <c r="M35" s="22">
        <v>1.34716712493709</v>
      </c>
      <c r="N35" s="165">
        <v>0.120132951520344</v>
      </c>
      <c r="O35" s="22">
        <v>1.01276380941656</v>
      </c>
      <c r="P35" s="165">
        <v>0.0721858280000647</v>
      </c>
      <c r="Q35" s="22">
        <v>0.589257215394174</v>
      </c>
      <c r="R35" s="165">
        <v>0.163836798328611</v>
      </c>
      <c r="S35" s="22">
        <v>0.753605496753037</v>
      </c>
      <c r="T35" s="165">
        <v>0.114724207028181</v>
      </c>
      <c r="U35" s="22">
        <v>1.21561366311482</v>
      </c>
      <c r="V35" s="165">
        <v>0.209114092248712</v>
      </c>
      <c r="W35" s="22">
        <v>1.25838626667254</v>
      </c>
      <c r="X35" s="165">
        <v>0.0825114964563653</v>
      </c>
      <c r="Y35" s="22">
        <v>0.504780769919506</v>
      </c>
      <c r="Z35" s="165">
        <v>0.138969165047276</v>
      </c>
      <c r="AA35" s="103"/>
      <c r="AB35" s="103"/>
      <c r="AC35" s="103"/>
      <c r="AD35" s="192"/>
    </row>
    <row customHeight="1" ht="13" r="36">
      <c r="A36" s="181" t="s">
        <v>330</v>
      </c>
      <c r="B36" s="156" t="n">
        <v>2</v>
      </c>
      <c r="C36" s="22">
        <v>2.91653924381912</v>
      </c>
      <c r="D36" s="165">
        <v>0.105076038306744</v>
      </c>
      <c r="E36" s="22">
        <v>2.32129461484184</v>
      </c>
      <c r="F36" s="165">
        <v>0.129409585758988</v>
      </c>
      <c r="G36" s="22">
        <v>3.32031097119128</v>
      </c>
      <c r="H36" s="165">
        <v>0.160635075872107</v>
      </c>
      <c r="I36" s="22">
        <v>0.999016356349442</v>
      </c>
      <c r="J36" s="165">
        <v>0.212594560021853</v>
      </c>
      <c r="K36" s="22">
        <v>2.47318587227485</v>
      </c>
      <c r="L36" s="165">
        <v>0.143303721468397</v>
      </c>
      <c r="M36" s="22">
        <v>3.12913651204878</v>
      </c>
      <c r="N36" s="165">
        <v>0.137159651911556</v>
      </c>
      <c r="O36" s="22">
        <v>2.90833073062361</v>
      </c>
      <c r="P36" s="165">
        <v>0.265237679165996</v>
      </c>
      <c r="Q36" s="22">
        <v>0.435144858348758</v>
      </c>
      <c r="R36" s="165">
        <v>0.29344916725601</v>
      </c>
      <c r="S36" s="22">
        <v>2.41532307886548</v>
      </c>
      <c r="T36" s="165">
        <v>0.158623183313141</v>
      </c>
      <c r="U36" s="22">
        <v>2.76694657642501</v>
      </c>
      <c r="V36" s="165">
        <v>0.137695752071994</v>
      </c>
      <c r="W36" s="22">
        <v>3.13381846675392</v>
      </c>
      <c r="X36" s="165">
        <v>0.155558720098409</v>
      </c>
      <c r="Y36" s="22">
        <v>0.71849538788844</v>
      </c>
      <c r="Z36" s="165">
        <v>0.221373280771597</v>
      </c>
      <c r="AA36" s="103"/>
      <c r="AB36" s="103"/>
      <c r="AC36" s="103"/>
      <c r="AD36" s="192"/>
    </row>
    <row customHeight="1" ht="13" r="37">
      <c r="A37" s="181" t="s">
        <v>331</v>
      </c>
      <c r="B37" s="156" t="n">
        <v>2</v>
      </c>
      <c r="C37" s="22">
        <v>2.77433836573798</v>
      </c>
      <c r="D37" s="165">
        <v>0.154424165159442</v>
      </c>
      <c r="E37" s="22">
        <v>2.63741482810037</v>
      </c>
      <c r="F37" s="165">
        <v>0.137468443320108</v>
      </c>
      <c r="G37" s="22">
        <v>3.26619723693554</v>
      </c>
      <c r="H37" s="165">
        <v>0.380583064794531</v>
      </c>
      <c r="I37" s="22">
        <v>0.628782408835165</v>
      </c>
      <c r="J37" s="165">
        <v>0.364766628921712</v>
      </c>
      <c r="K37" s="22">
        <v>2.385272110192</v>
      </c>
      <c r="L37" s="165">
        <v>0.229659945906166</v>
      </c>
      <c r="M37" s="22">
        <v>3.07750786709022</v>
      </c>
      <c r="N37" s="165">
        <v>0.204474831797849</v>
      </c>
      <c r="O37" s="22">
        <v>2.3811363222935</v>
      </c>
      <c r="P37" s="165">
        <v>0.234585966665674</v>
      </c>
      <c r="Q37" s="22">
        <v>-0.00413578789849822</v>
      </c>
      <c r="R37" s="165">
        <v>0.331853560054912</v>
      </c>
      <c r="S37" s="22">
        <v>2.48333984357394</v>
      </c>
      <c r="T37" s="165">
        <v>0.244030084900511</v>
      </c>
      <c r="U37" s="22">
        <v>2.90410564322098</v>
      </c>
      <c r="V37" s="165">
        <v>0.272425279285323</v>
      </c>
      <c r="W37" s="22">
        <v>2.78346587890408</v>
      </c>
      <c r="X37" s="165">
        <v>0.19492256165116</v>
      </c>
      <c r="Y37" s="22">
        <v>0.300126035330144</v>
      </c>
      <c r="Z37" s="165">
        <v>0.299436149454803</v>
      </c>
      <c r="AA37" s="103"/>
      <c r="AB37" s="103"/>
      <c r="AC37" s="103"/>
      <c r="AD37" s="192"/>
    </row>
    <row customHeight="1" ht="13" r="38">
      <c r="A38" s="181" t="s">
        <v>332</v>
      </c>
      <c r="B38" s="156" t="n">
        <v>2</v>
      </c>
      <c r="C38" s="22">
        <v>1.93351737725954</v>
      </c>
      <c r="D38" s="165">
        <v>0.0797436519625329</v>
      </c>
      <c r="E38" s="22">
        <v>1.96263166737839</v>
      </c>
      <c r="F38" s="165">
        <v>0.107660448249409</v>
      </c>
      <c r="G38" s="22">
        <v>1.86114658616576</v>
      </c>
      <c r="H38" s="165">
        <v>0.117481316992266</v>
      </c>
      <c r="I38" s="22">
        <v>-0.101485081212634</v>
      </c>
      <c r="J38" s="165">
        <v>0.169248828897964</v>
      </c>
      <c r="K38" s="22">
        <v>1.25558931427024</v>
      </c>
      <c r="L38" s="165">
        <v>0.139912126507612</v>
      </c>
      <c r="M38" s="22">
        <v>2.0113435559609</v>
      </c>
      <c r="N38" s="165">
        <v>0.103017800302085</v>
      </c>
      <c r="O38" s="22">
        <v>2.13639896514937</v>
      </c>
      <c r="P38" s="165">
        <v>0.23584552562621</v>
      </c>
      <c r="Q38" s="22">
        <v>0.880809650879137</v>
      </c>
      <c r="R38" s="165">
        <v>0.286913722802195</v>
      </c>
      <c r="S38" s="22">
        <v>1.4671688208342</v>
      </c>
      <c r="T38" s="165">
        <v>0.121303488098106</v>
      </c>
      <c r="U38" s="22">
        <v>2.13775332672983</v>
      </c>
      <c r="V38" s="165">
        <v>0.199845295927864</v>
      </c>
      <c r="W38" s="22">
        <v>2.10297920660378</v>
      </c>
      <c r="X38" s="165">
        <v>0.128129841793479</v>
      </c>
      <c r="Y38" s="22">
        <v>0.635810385769577</v>
      </c>
      <c r="Z38" s="165">
        <v>0.175473497750673</v>
      </c>
      <c r="AA38" s="103"/>
      <c r="AB38" s="103"/>
      <c r="AC38" s="103"/>
      <c r="AD38" s="192"/>
    </row>
    <row customHeight="1" ht="13" r="39">
      <c r="A39" s="181" t="s">
        <v>333</v>
      </c>
      <c r="B39" s="156" t="n">
        <v>2</v>
      </c>
      <c r="C39" s="22">
        <v>1.58420606352796</v>
      </c>
      <c r="D39" s="165">
        <v>0.0752462135589631</v>
      </c>
      <c r="E39" s="22">
        <v>1.6114036838209</v>
      </c>
      <c r="F39" s="165">
        <v>0.0952492055769107</v>
      </c>
      <c r="G39" s="22">
        <v>1.41953766645299</v>
      </c>
      <c r="H39" s="165">
        <v>0.0861738046464313</v>
      </c>
      <c r="I39" s="22">
        <v>-0.191866017367905</v>
      </c>
      <c r="J39" s="165">
        <v>0.124015873294278</v>
      </c>
      <c r="K39" s="22">
        <v>2.08319836919755</v>
      </c>
      <c r="L39" s="165">
        <v>0.240235736355201</v>
      </c>
      <c r="M39" s="22">
        <v>1.60970307286814</v>
      </c>
      <c r="N39" s="165">
        <v>0.113814204214768</v>
      </c>
      <c r="O39" s="22">
        <v>1.23166974458364</v>
      </c>
      <c r="P39" s="165">
        <v>0.089008280103178</v>
      </c>
      <c r="Q39" s="22">
        <v>-0.851528624613907</v>
      </c>
      <c r="R39" s="165">
        <v>0.259456445518853</v>
      </c>
      <c r="S39" s="22">
        <v>1.5786644917496</v>
      </c>
      <c r="T39" s="165">
        <v>0.145435420376033</v>
      </c>
      <c r="U39" s="22">
        <v>1.88456691528734</v>
      </c>
      <c r="V39" s="165">
        <v>0.303894348960119</v>
      </c>
      <c r="W39" s="22">
        <v>1.3126158795789</v>
      </c>
      <c r="X39" s="165">
        <v>0.0651230029151984</v>
      </c>
      <c r="Y39" s="22">
        <v>-0.266048612170706</v>
      </c>
      <c r="Z39" s="165">
        <v>0.155388619390705</v>
      </c>
      <c r="AA39" s="103"/>
      <c r="AB39" s="103"/>
      <c r="AC39" s="103"/>
      <c r="AD39" s="192"/>
    </row>
    <row customHeight="1" ht="13" r="40">
      <c r="A40" s="181" t="s">
        <v>334</v>
      </c>
      <c r="B40" s="156" t="n">
        <v>2</v>
      </c>
      <c r="C40" s="22">
        <v>0.863178738944682</v>
      </c>
      <c r="D40" s="165">
        <v>0.0704189066466512</v>
      </c>
      <c r="E40" s="22">
        <v>0.86826232647817</v>
      </c>
      <c r="F40" s="165">
        <v>0.0766380231164596</v>
      </c>
      <c r="G40" s="22">
        <v>0.748763587856996</v>
      </c>
      <c r="H40" s="165">
        <v>0.161755473372589</v>
      </c>
      <c r="I40" s="22">
        <v>-0.119498738621174</v>
      </c>
      <c r="J40" s="165">
        <v>0.179648095164694</v>
      </c>
      <c r="K40" s="22">
        <v>0.440279475736384</v>
      </c>
      <c r="L40" s="165">
        <v>0.127373404404631</v>
      </c>
      <c r="M40" s="22">
        <v>1.01089702293782</v>
      </c>
      <c r="N40" s="165">
        <v>0.115958583915566</v>
      </c>
      <c r="O40" s="22">
        <v>0.834371400594002</v>
      </c>
      <c r="P40" s="165">
        <v>0.100860588524221</v>
      </c>
      <c r="Q40" s="22">
        <v>0.394091924857618</v>
      </c>
      <c r="R40" s="165">
        <v>0.16379805798141</v>
      </c>
      <c r="S40" s="22">
        <v>0.790094046548316</v>
      </c>
      <c r="T40" s="165">
        <v>0.210017248032928</v>
      </c>
      <c r="U40" s="22">
        <v>0.769379986049817</v>
      </c>
      <c r="V40" s="165">
        <v>0.110475538808134</v>
      </c>
      <c r="W40" s="22">
        <v>0.894089770585842</v>
      </c>
      <c r="X40" s="165">
        <v>0.0893839459963207</v>
      </c>
      <c r="Y40" s="22">
        <v>0.103995724037526</v>
      </c>
      <c r="Z40" s="165">
        <v>0.232863380856941</v>
      </c>
      <c r="AA40" s="103"/>
      <c r="AB40" s="103"/>
      <c r="AC40" s="103"/>
      <c r="AD40" s="192"/>
    </row>
    <row customHeight="1" ht="13" r="41">
      <c r="A41" s="181" t="s">
        <v>335</v>
      </c>
      <c r="B41" s="156" t="n">
        <v>2</v>
      </c>
      <c r="C41" s="22">
        <v>1.06519853173272</v>
      </c>
      <c r="D41" s="165">
        <v>0.0829770634941844</v>
      </c>
      <c r="E41" s="22">
        <v>1.10553025997519</v>
      </c>
      <c r="F41" s="165">
        <v>0.0945613411203265</v>
      </c>
      <c r="G41" s="22">
        <v>0.826485698085526</v>
      </c>
      <c r="H41" s="165">
        <v>0.117269564254359</v>
      </c>
      <c r="I41" s="22">
        <v>-0.279044561889664</v>
      </c>
      <c r="J41" s="165">
        <v>0.14795167763213</v>
      </c>
      <c r="K41" s="22">
        <v>0.485743619034336</v>
      </c>
      <c r="L41" s="165">
        <v>0.125410212256751</v>
      </c>
      <c r="M41" s="22">
        <v>1.22174282320721</v>
      </c>
      <c r="N41" s="165">
        <v>0.165864201739257</v>
      </c>
      <c r="O41" s="22">
        <v>1.01614493228484</v>
      </c>
      <c r="P41" s="165">
        <v>0.100538392574217</v>
      </c>
      <c r="Q41" s="22">
        <v>0.530401313250501</v>
      </c>
      <c r="R41" s="165">
        <v>0.164825621273254</v>
      </c>
      <c r="S41" s="22">
        <v>0.801158212766168</v>
      </c>
      <c r="T41" s="165">
        <v>0.245456134700459</v>
      </c>
      <c r="U41" s="22">
        <v>1.02312059726036</v>
      </c>
      <c r="V41" s="165">
        <v>0.227880776247673</v>
      </c>
      <c r="W41" s="22">
        <v>1.06137576958252</v>
      </c>
      <c r="X41" s="165">
        <v>0.0910361381785081</v>
      </c>
      <c r="Y41" s="22">
        <v>0.260217556816354</v>
      </c>
      <c r="Z41" s="165">
        <v>0.260453273876857</v>
      </c>
      <c r="AA41" s="103"/>
      <c r="AB41" s="103"/>
      <c r="AC41" s="103"/>
      <c r="AD41" s="192"/>
    </row>
    <row customHeight="1" ht="13" r="42">
      <c r="A42" s="181" t="s">
        <v>336</v>
      </c>
      <c r="B42" s="156" t="n">
        <v>2</v>
      </c>
      <c r="C42" s="22">
        <v>1.18877441368292</v>
      </c>
      <c r="D42" s="165">
        <v>0.0846226394620838</v>
      </c>
      <c r="E42" s="22">
        <v>1.08717034507098</v>
      </c>
      <c r="F42" s="165">
        <v>0.11174014558408</v>
      </c>
      <c r="G42" s="22">
        <v>1.36685664570424</v>
      </c>
      <c r="H42" s="165">
        <v>0.166383102596677</v>
      </c>
      <c r="I42" s="22">
        <v>0.279686300633256</v>
      </c>
      <c r="J42" s="165">
        <v>0.220608567307994</v>
      </c>
      <c r="K42" s="22">
        <v>0.852930265264802</v>
      </c>
      <c r="L42" s="165">
        <v>0.178050966571096</v>
      </c>
      <c r="M42" s="22">
        <v>1.23539819003877</v>
      </c>
      <c r="N42" s="165">
        <v>0.115397279332015</v>
      </c>
      <c r="O42" s="22">
        <v>1.34770279497851</v>
      </c>
      <c r="P42" s="165">
        <v>0.298504509470502</v>
      </c>
      <c r="Q42" s="22">
        <v>0.494772529713705</v>
      </c>
      <c r="R42" s="165">
        <v>0.302239827942949</v>
      </c>
      <c r="S42" s="22">
        <v>1.08714557375502</v>
      </c>
      <c r="T42" s="165">
        <v>0.25825897536895</v>
      </c>
      <c r="U42" s="22">
        <v>1.00017934484219</v>
      </c>
      <c r="V42" s="165">
        <v>0.184677549961839</v>
      </c>
      <c r="W42" s="22">
        <v>1.29244084467014</v>
      </c>
      <c r="X42" s="165">
        <v>0.119853323891027</v>
      </c>
      <c r="Y42" s="22">
        <v>0.20529527091512</v>
      </c>
      <c r="Z42" s="165">
        <v>0.285179489721035</v>
      </c>
      <c r="AA42" s="103"/>
      <c r="AB42" s="103"/>
      <c r="AC42" s="103"/>
      <c r="AD42" s="192"/>
    </row>
    <row customHeight="1" ht="13" r="43">
      <c r="A43" s="181" t="s">
        <v>337</v>
      </c>
      <c r="B43" s="156" t="n">
        <v>2</v>
      </c>
      <c r="C43" s="22">
        <v>0.658826715708698</v>
      </c>
      <c r="D43" s="165">
        <v>0.0464764255603118</v>
      </c>
      <c r="E43" s="22">
        <v>0.55851647186982</v>
      </c>
      <c r="F43" s="165">
        <v>0.0570142675042147</v>
      </c>
      <c r="G43" s="22">
        <v>0.933518784723383</v>
      </c>
      <c r="H43" s="165">
        <v>0.111559815935723</v>
      </c>
      <c r="I43" s="22">
        <v>0.375002312853563</v>
      </c>
      <c r="J43" s="165">
        <v>0.133331076327935</v>
      </c>
      <c r="K43" s="22">
        <v>0.802723321450451</v>
      </c>
      <c r="L43" s="165">
        <v>0.244941752411419</v>
      </c>
      <c r="M43" s="22">
        <v>0.710468418918857</v>
      </c>
      <c r="N43" s="165">
        <v>0.0660460244354421</v>
      </c>
      <c r="O43" s="22">
        <v>0.565575727631293</v>
      </c>
      <c r="P43" s="165">
        <v>0.0677646806519873</v>
      </c>
      <c r="Q43" s="22">
        <v>-0.237147593819158</v>
      </c>
      <c r="R43" s="165">
        <v>0.249903680552604</v>
      </c>
      <c r="S43" s="22">
        <v>0.722074283390874</v>
      </c>
      <c r="T43" s="165">
        <v>0.121204773530972</v>
      </c>
      <c r="U43" s="22">
        <v>0.720813225470887</v>
      </c>
      <c r="V43" s="165">
        <v>0.153929127210323</v>
      </c>
      <c r="W43" s="22">
        <v>0.629932398281184</v>
      </c>
      <c r="X43" s="165">
        <v>0.0659748801251225</v>
      </c>
      <c r="Y43" s="22">
        <v>-0.09214188510969</v>
      </c>
      <c r="Z43" s="165">
        <v>0.141929745154916</v>
      </c>
      <c r="AA43" s="103"/>
      <c r="AB43" s="103"/>
      <c r="AC43" s="103"/>
      <c r="AD43" s="192"/>
    </row>
    <row customHeight="1" ht="13" r="44">
      <c r="A44" s="181" t="s">
        <v>338</v>
      </c>
      <c r="B44" s="156" t="n">
        <v>2</v>
      </c>
      <c r="C44" s="22">
        <v>0.529233869748543</v>
      </c>
      <c r="D44" s="165">
        <v>0.074565356010472</v>
      </c>
      <c r="E44" s="22">
        <v>0.41713977218571</v>
      </c>
      <c r="F44" s="165">
        <v>0.0551212994393654</v>
      </c>
      <c r="G44" s="22">
        <v>0.624436545073433</v>
      </c>
      <c r="H44" s="165">
        <v>0.147844790481685</v>
      </c>
      <c r="I44" s="22">
        <v>0.207296772887722</v>
      </c>
      <c r="J44" s="165">
        <v>0.177905817421443</v>
      </c>
      <c r="K44" s="22">
        <v>0.426460301842693</v>
      </c>
      <c r="L44" s="165">
        <v>0.0522190853865734</v>
      </c>
      <c r="M44" s="22">
        <v>0.53678827328472</v>
      </c>
      <c r="N44" s="165">
        <v>0.141276053856887</v>
      </c>
      <c r="O44" s="22">
        <v>0.599927274133122</v>
      </c>
      <c r="P44" s="165">
        <v>0.120470000189719</v>
      </c>
      <c r="Q44" s="22">
        <v>0.17346697229043</v>
      </c>
      <c r="R44" s="165">
        <v>0.128888209018282</v>
      </c>
      <c r="S44" s="22">
        <v>0.621163622310532</v>
      </c>
      <c r="T44" s="165">
        <v>0.230655310462219</v>
      </c>
      <c r="U44" s="22">
        <v>0.319494083537432</v>
      </c>
      <c r="V44" s="165">
        <v>0.055798537322628</v>
      </c>
      <c r="W44" s="22">
        <v>0.57794349823522</v>
      </c>
      <c r="X44" s="165">
        <v>0.0841711840310995</v>
      </c>
      <c r="Y44" s="22">
        <v>-0.0432201240753114</v>
      </c>
      <c r="Z44" s="165">
        <v>0.250917057568196</v>
      </c>
      <c r="AA44" s="103"/>
      <c r="AB44" s="103"/>
      <c r="AC44" s="103"/>
      <c r="AD44" s="192"/>
    </row>
    <row customHeight="1" ht="13" r="45">
      <c r="A45" s="181" t="s">
        <v>339</v>
      </c>
      <c r="B45" s="156" t="n">
        <v>2</v>
      </c>
      <c r="C45" s="22">
        <v>1.70810994168814</v>
      </c>
      <c r="D45" s="165">
        <v>0.0985598179505377</v>
      </c>
      <c r="E45" s="22">
        <v>1.48867163155265</v>
      </c>
      <c r="F45" s="165">
        <v>0.116863882281749</v>
      </c>
      <c r="G45" s="22">
        <v>2.08598577626458</v>
      </c>
      <c r="H45" s="165">
        <v>0.180240724729636</v>
      </c>
      <c r="I45" s="22">
        <v>0.597314144711927</v>
      </c>
      <c r="J45" s="165">
        <v>0.21740236727978</v>
      </c>
      <c r="K45" s="22">
        <v>1.54241534618168</v>
      </c>
      <c r="L45" s="165">
        <v>0.200332612970714</v>
      </c>
      <c r="M45" s="22">
        <v>1.73969431362565</v>
      </c>
      <c r="N45" s="165">
        <v>0.110509443806694</v>
      </c>
      <c r="O45" s="22">
        <v>1.63505441316428</v>
      </c>
      <c r="P45" s="165">
        <v>0.236389378771619</v>
      </c>
      <c r="Q45" s="22">
        <v>0.0926390669826034</v>
      </c>
      <c r="R45" s="165">
        <v>0.306788564377624</v>
      </c>
      <c r="S45" s="22">
        <v>1.69443959759287</v>
      </c>
      <c r="T45" s="165">
        <v>0.182853946043459</v>
      </c>
      <c r="U45" s="22">
        <v>1.66429832536381</v>
      </c>
      <c r="V45" s="165">
        <v>0.22250987583494</v>
      </c>
      <c r="W45" s="22">
        <v>1.6364065564647</v>
      </c>
      <c r="X45" s="165">
        <v>0.139756227980132</v>
      </c>
      <c r="Y45" s="22">
        <v>-0.0580330411281635</v>
      </c>
      <c r="Z45" s="165">
        <v>0.231694642917321</v>
      </c>
      <c r="AA45" s="103"/>
      <c r="AB45" s="103"/>
      <c r="AC45" s="103"/>
      <c r="AD45" s="192"/>
    </row>
    <row customHeight="1" ht="13" r="46">
      <c r="A46" s="181" t="s">
        <v>340</v>
      </c>
      <c r="B46" s="156" t="n">
        <v>2</v>
      </c>
      <c r="C46" s="22">
        <v>1.10359932655235</v>
      </c>
      <c r="D46" s="165">
        <v>0.0792962380739246</v>
      </c>
      <c r="E46" s="22">
        <v>1.06987830649163</v>
      </c>
      <c r="F46" s="165">
        <v>0.0942416926159757</v>
      </c>
      <c r="G46" s="22">
        <v>1.22569210558996</v>
      </c>
      <c r="H46" s="165">
        <v>0.121825008694385</v>
      </c>
      <c r="I46" s="22">
        <v>0.155813799098332</v>
      </c>
      <c r="J46" s="165">
        <v>0.150263099718889</v>
      </c>
      <c r="K46" s="22">
        <v>0.808940159449842</v>
      </c>
      <c r="L46" s="165">
        <v>0.180199482237912</v>
      </c>
      <c r="M46" s="22">
        <v>1.16426178860353</v>
      </c>
      <c r="N46" s="165">
        <v>0.115186474351723</v>
      </c>
      <c r="O46" s="22">
        <v>1.04848477018021</v>
      </c>
      <c r="P46" s="165">
        <v>0.103336660292861</v>
      </c>
      <c r="Q46" s="22">
        <v>0.239544610730368</v>
      </c>
      <c r="R46" s="165">
        <v>0.193936582448975</v>
      </c>
      <c r="S46" s="22">
        <v>0.822799812815545</v>
      </c>
      <c r="T46" s="165">
        <v>0.224374712922487</v>
      </c>
      <c r="U46" s="22">
        <v>1.07436727264427</v>
      </c>
      <c r="V46" s="165">
        <v>0.168237678668559</v>
      </c>
      <c r="W46" s="22">
        <v>1.15306099683998</v>
      </c>
      <c r="X46" s="165">
        <v>0.0923987644403302</v>
      </c>
      <c r="Y46" s="22">
        <v>0.330261184024437</v>
      </c>
      <c r="Z46" s="165">
        <v>0.241884401334336</v>
      </c>
      <c r="AA46" s="103"/>
      <c r="AB46" s="103"/>
      <c r="AC46" s="103"/>
      <c r="AD46" s="192"/>
    </row>
    <row customHeight="1" ht="13" r="47">
      <c r="A47" s="181" t="s">
        <v>341</v>
      </c>
      <c r="B47" s="156" t="n">
        <v>2</v>
      </c>
      <c r="C47" s="22">
        <v>1.59431079256873</v>
      </c>
      <c r="D47" s="165">
        <v>0.103522228218463</v>
      </c>
      <c r="E47" s="22">
        <v>1.45804299203157</v>
      </c>
      <c r="F47" s="165">
        <v>0.114675057642111</v>
      </c>
      <c r="G47" s="22">
        <v>2.02487670870259</v>
      </c>
      <c r="H47" s="165">
        <v>0.264423308320586</v>
      </c>
      <c r="I47" s="22">
        <v>0.566833716671021</v>
      </c>
      <c r="J47" s="165">
        <v>0.296199926448904</v>
      </c>
      <c r="K47" s="22">
        <v>0.720530363853976</v>
      </c>
      <c r="L47" s="165">
        <v>0.203419034631049</v>
      </c>
      <c r="M47" s="22">
        <v>1.43078319776887</v>
      </c>
      <c r="N47" s="165">
        <v>0.174959211739384</v>
      </c>
      <c r="O47" s="22">
        <v>1.7357398576775</v>
      </c>
      <c r="P47" s="165">
        <v>0.134998235757353</v>
      </c>
      <c r="Q47" s="22">
        <v>1.01520949382352</v>
      </c>
      <c r="R47" s="165">
        <v>0.22871589401223</v>
      </c>
      <c r="S47" s="22">
        <v>0.493507191731993</v>
      </c>
      <c r="T47" s="165">
        <v>0.0920982181420018</v>
      </c>
      <c r="U47" s="22">
        <v>0.721316819907548</v>
      </c>
      <c r="V47" s="165">
        <v>0.209992344643502</v>
      </c>
      <c r="W47" s="22">
        <v>1.77006060355895</v>
      </c>
      <c r="X47" s="165">
        <v>0.12043909201283</v>
      </c>
      <c r="Y47" s="22">
        <v>1.27655341182696</v>
      </c>
      <c r="Z47" s="165">
        <v>0.159668205019114</v>
      </c>
      <c r="AA47" s="103"/>
      <c r="AB47" s="103"/>
      <c r="AC47" s="103"/>
      <c r="AD47" s="192"/>
    </row>
    <row customHeight="1" ht="13" r="48">
      <c r="A48" s="181" t="s">
        <v>342</v>
      </c>
      <c r="B48" s="156" t="n">
        <v>2</v>
      </c>
      <c r="C48" s="22">
        <v>0.679224455482234</v>
      </c>
      <c r="D48" s="165">
        <v>0.0603246931542953</v>
      </c>
      <c r="E48" s="22">
        <v>0.660040319604459</v>
      </c>
      <c r="F48" s="165">
        <v>0.0680623581773776</v>
      </c>
      <c r="G48" s="22">
        <v>0.75293291607383</v>
      </c>
      <c r="H48" s="165">
        <v>0.129603925729953</v>
      </c>
      <c r="I48" s="22">
        <v>0.0928925964693719</v>
      </c>
      <c r="J48" s="165">
        <v>0.146219609704582</v>
      </c>
      <c r="K48" s="22">
        <v>0.344107520871748</v>
      </c>
      <c r="L48" s="165">
        <v>0.0842413897044112</v>
      </c>
      <c r="M48" s="22">
        <v>0.70837363016058</v>
      </c>
      <c r="N48" s="165">
        <v>0.0878533261363467</v>
      </c>
      <c r="O48" s="22">
        <v>0.737479131513699</v>
      </c>
      <c r="P48" s="165">
        <v>0.107330124837329</v>
      </c>
      <c r="Q48" s="22">
        <v>0.393371610641952</v>
      </c>
      <c r="R48" s="165">
        <v>0.137260863491</v>
      </c>
      <c r="S48" s="22">
        <v>0.372404016379281</v>
      </c>
      <c r="T48" s="165">
        <v>0.0909754590385042</v>
      </c>
      <c r="U48" s="22">
        <v>0.616756389856231</v>
      </c>
      <c r="V48" s="165">
        <v>0.128673970929896</v>
      </c>
      <c r="W48" s="22">
        <v>0.753803646509571</v>
      </c>
      <c r="X48" s="165">
        <v>0.077786650605622</v>
      </c>
      <c r="Y48" s="22">
        <v>0.38139963013029</v>
      </c>
      <c r="Z48" s="165">
        <v>0.104874255167</v>
      </c>
      <c r="AA48" s="103"/>
      <c r="AB48" s="103"/>
      <c r="AC48" s="103"/>
      <c r="AD48" s="192"/>
    </row>
    <row customHeight="1" ht="13" r="49">
      <c r="A49" s="181" t="s">
        <v>343</v>
      </c>
      <c r="B49" s="156" t="n">
        <v>2</v>
      </c>
      <c r="C49" s="22">
        <v>3.56848992213963</v>
      </c>
      <c r="D49" s="165">
        <v>0.189870063096501</v>
      </c>
      <c r="E49" s="22">
        <v>3.48721243103752</v>
      </c>
      <c r="F49" s="165">
        <v>0.262596245016709</v>
      </c>
      <c r="G49" s="22">
        <v>3.68487797682122</v>
      </c>
      <c r="H49" s="165">
        <v>0.255098819553103</v>
      </c>
      <c r="I49" s="22">
        <v>0.197665545783697</v>
      </c>
      <c r="J49" s="165">
        <v>0.347606607415928</v>
      </c>
      <c r="K49" s="22">
        <v>2.37008371586476</v>
      </c>
      <c r="L49" s="165">
        <v>0.392584653324217</v>
      </c>
      <c r="M49" s="22">
        <v>3.47257065481524</v>
      </c>
      <c r="N49" s="165">
        <v>0.196532000508521</v>
      </c>
      <c r="O49" s="22">
        <v>4.5067628637386</v>
      </c>
      <c r="P49" s="165">
        <v>0.539457292302849</v>
      </c>
      <c r="Q49" s="22">
        <v>2.13667914787383</v>
      </c>
      <c r="R49" s="165">
        <v>0.683405835099301</v>
      </c>
      <c r="S49" s="22">
        <v>3.21772517090683</v>
      </c>
      <c r="T49" s="165">
        <v>0.490522016351851</v>
      </c>
      <c r="U49" s="22">
        <v>3.46322851344654</v>
      </c>
      <c r="V49" s="165">
        <v>0.516107674051604</v>
      </c>
      <c r="W49" s="22">
        <v>3.59012567382435</v>
      </c>
      <c r="X49" s="165">
        <v>0.218389458401342</v>
      </c>
      <c r="Y49" s="22">
        <v>0.372400502917521</v>
      </c>
      <c r="Z49" s="165">
        <v>0.535255332438074</v>
      </c>
      <c r="AA49" s="103"/>
      <c r="AB49" s="103"/>
      <c r="AC49" s="103"/>
      <c r="AD49" s="192"/>
    </row>
    <row customHeight="1" ht="13" r="50">
      <c r="A50" s="181" t="s">
        <v>344</v>
      </c>
      <c r="B50" s="156" t="n">
        <v>2</v>
      </c>
      <c r="C50" s="22">
        <v>0.714053285658615</v>
      </c>
      <c r="D50" s="165">
        <v>0.0491412623514408</v>
      </c>
      <c r="E50" s="22">
        <v>0.665734536390973</v>
      </c>
      <c r="F50" s="165">
        <v>0.0566223179536978</v>
      </c>
      <c r="G50" s="22">
        <v>0.829058634629312</v>
      </c>
      <c r="H50" s="165">
        <v>0.108996860106174</v>
      </c>
      <c r="I50" s="22">
        <v>0.163324098238338</v>
      </c>
      <c r="J50" s="165">
        <v>0.127078697166438</v>
      </c>
      <c r="K50" s="22">
        <v>0.476310965513983</v>
      </c>
      <c r="L50" s="165">
        <v>0.119412430434565</v>
      </c>
      <c r="M50" s="22">
        <v>0.736764370740035</v>
      </c>
      <c r="N50" s="165">
        <v>0.0642709221025014</v>
      </c>
      <c r="O50" s="22">
        <v>0.708835654322661</v>
      </c>
      <c r="P50" s="165">
        <v>0.085679391435237</v>
      </c>
      <c r="Q50" s="22">
        <v>0.232524688808678</v>
      </c>
      <c r="R50" s="165">
        <v>0.14902496395745</v>
      </c>
      <c r="S50" s="22">
        <v>0.676507228917186</v>
      </c>
      <c r="T50" s="165">
        <v>0.132707743122959</v>
      </c>
      <c r="U50" s="22">
        <v>0.671721499775716</v>
      </c>
      <c r="V50" s="165">
        <v>0.0835498423236595</v>
      </c>
      <c r="W50" s="22">
        <v>0.719818690788904</v>
      </c>
      <c r="X50" s="165">
        <v>0.0611865457012267</v>
      </c>
      <c r="Y50" s="22">
        <v>0.0433114618717184</v>
      </c>
      <c r="Z50" s="165">
        <v>0.143710365542546</v>
      </c>
      <c r="AA50" s="103"/>
      <c r="AB50" s="103"/>
      <c r="AC50" s="103"/>
      <c r="AD50" s="192"/>
    </row>
    <row customHeight="1" ht="13" r="51">
      <c r="A51" s="181" t="s">
        <v>345</v>
      </c>
      <c r="B51" s="156" t="n">
        <v>2</v>
      </c>
      <c r="C51" s="22">
        <v>3.72230105169189</v>
      </c>
      <c r="D51" s="165">
        <v>0.151309244947505</v>
      </c>
      <c r="E51" s="22">
        <v>3.85812396691173</v>
      </c>
      <c r="F51" s="165">
        <v>0.184659379137509</v>
      </c>
      <c r="G51" s="22">
        <v>3.34380356069308</v>
      </c>
      <c r="H51" s="165">
        <v>0.236044160528631</v>
      </c>
      <c r="I51" s="22">
        <v>-0.514320406218649</v>
      </c>
      <c r="J51" s="165">
        <v>0.294903857207175</v>
      </c>
      <c r="K51" s="22">
        <v>3.21423161056065</v>
      </c>
      <c r="L51" s="165">
        <v>0.344875844240027</v>
      </c>
      <c r="M51" s="22">
        <v>3.8467834969524</v>
      </c>
      <c r="N51" s="165">
        <v>0.186501796452286</v>
      </c>
      <c r="O51" s="22">
        <v>3.85829534241093</v>
      </c>
      <c r="P51" s="165">
        <v>0.370670700936733</v>
      </c>
      <c r="Q51" s="22">
        <v>0.644063731850281</v>
      </c>
      <c r="R51" s="165">
        <v>0.514591504222746</v>
      </c>
      <c r="S51" s="22">
        <v>3.27619289063685</v>
      </c>
      <c r="T51" s="165">
        <v>0.331913745505966</v>
      </c>
      <c r="U51" s="22">
        <v>3.92811574121974</v>
      </c>
      <c r="V51" s="165">
        <v>0.324926710841324</v>
      </c>
      <c r="W51" s="22">
        <v>3.79138334833028</v>
      </c>
      <c r="X51" s="165">
        <v>0.19462735052487</v>
      </c>
      <c r="Y51" s="22">
        <v>0.515190457693429</v>
      </c>
      <c r="Z51" s="165">
        <v>0.394623281568045</v>
      </c>
      <c r="AA51" s="103"/>
      <c r="AB51" s="103"/>
      <c r="AC51" s="103"/>
      <c r="AD51" s="192"/>
    </row>
    <row customHeight="1" ht="13" r="52">
      <c r="A52" s="181" t="s">
        <v>346</v>
      </c>
      <c r="B52" s="156" t="n">
        <v>2</v>
      </c>
      <c r="C52" s="22">
        <v>1.9849372749778</v>
      </c>
      <c r="D52" s="165">
        <v>0.181610053797888</v>
      </c>
      <c r="E52" s="22">
        <v>1.91586509858913</v>
      </c>
      <c r="F52" s="165">
        <v>0.188450180059307</v>
      </c>
      <c r="G52" s="22">
        <v>2.0964131357165</v>
      </c>
      <c r="H52" s="165">
        <v>0.194173845249323</v>
      </c>
      <c r="I52" s="22">
        <v>0.180548037127378</v>
      </c>
      <c r="J52" s="165">
        <v>0.119699288575565</v>
      </c>
      <c r="K52" s="22">
        <v>1.56381758314716</v>
      </c>
      <c r="L52" s="165">
        <v>0.137819715004898</v>
      </c>
      <c r="M52" s="22">
        <v>1.86794872877578</v>
      </c>
      <c r="N52" s="165">
        <v>0.0885600244469583</v>
      </c>
      <c r="O52" s="22">
        <v>2.5345906016094</v>
      </c>
      <c r="P52" s="165">
        <v>0.684438669304125</v>
      </c>
      <c r="Q52" s="22">
        <v>0.970773018462238</v>
      </c>
      <c r="R52" s="165">
        <v>0.709224196573427</v>
      </c>
      <c r="S52" s="22">
        <v>1.36808906520712</v>
      </c>
      <c r="T52" s="165">
        <v>0.13980425315603</v>
      </c>
      <c r="U52" s="22">
        <v>1.72848360104155</v>
      </c>
      <c r="V52" s="165">
        <v>0.114919911025385</v>
      </c>
      <c r="W52" s="22">
        <v>2.13985237736301</v>
      </c>
      <c r="X52" s="165">
        <v>0.279978557387745</v>
      </c>
      <c r="Y52" s="22">
        <v>0.771763312155888</v>
      </c>
      <c r="Z52" s="165">
        <v>0.242571886236047</v>
      </c>
      <c r="AA52" s="103"/>
      <c r="AB52" s="103"/>
      <c r="AC52" s="103"/>
      <c r="AD52" s="192"/>
    </row>
    <row customHeight="1" ht="13" r="53">
      <c r="A53" s="181" t="s">
        <v>347</v>
      </c>
      <c r="B53" s="156" t="n">
        <v>2</v>
      </c>
      <c r="C53" s="22">
        <v>1.37518739184367</v>
      </c>
      <c r="D53" s="165">
        <v>0.0865725197557323</v>
      </c>
      <c r="E53" s="22">
        <v>1.35220624338</v>
      </c>
      <c r="F53" s="165">
        <v>0.101209069844367</v>
      </c>
      <c r="G53" s="22">
        <v>1.48083312009578</v>
      </c>
      <c r="H53" s="165">
        <v>0.23559792867161</v>
      </c>
      <c r="I53" s="22">
        <v>0.128626876715785</v>
      </c>
      <c r="J53" s="165">
        <v>0.271391189688279</v>
      </c>
      <c r="K53" s="22">
        <v>0.37904824404701</v>
      </c>
      <c r="L53" s="165">
        <v>0.122477647515931</v>
      </c>
      <c r="M53" s="22">
        <v>1.19937981232815</v>
      </c>
      <c r="N53" s="165">
        <v>0.112589060512377</v>
      </c>
      <c r="O53" s="22">
        <v>1.97188019476029</v>
      </c>
      <c r="P53" s="165">
        <v>0.218035994142432</v>
      </c>
      <c r="Q53" s="22">
        <v>1.59283195071328</v>
      </c>
      <c r="R53" s="165">
        <v>0.250625077363786</v>
      </c>
      <c r="S53" s="22">
        <v>0.384202195242136</v>
      </c>
      <c r="T53" s="165">
        <v>0.0798035385155336</v>
      </c>
      <c r="U53" s="22">
        <v>0.431364313741619</v>
      </c>
      <c r="V53" s="165">
        <v>0.0866115077497558</v>
      </c>
      <c r="W53" s="22">
        <v>1.86057588656689</v>
      </c>
      <c r="X53" s="165">
        <v>0.13541477225941</v>
      </c>
      <c r="Y53" s="22">
        <v>1.47637369132475</v>
      </c>
      <c r="Z53" s="165">
        <v>0.157819793222754</v>
      </c>
      <c r="AA53" s="103"/>
      <c r="AB53" s="103"/>
      <c r="AC53" s="103"/>
      <c r="AD53" s="192"/>
    </row>
    <row customHeight="1" ht="13" r="54">
      <c r="A54" s="181" t="s">
        <v>348</v>
      </c>
      <c r="B54" s="156" t="n">
        <v>2</v>
      </c>
      <c r="C54" s="22">
        <v>1.38134473755156</v>
      </c>
      <c r="D54" s="165">
        <v>0.133467023817955</v>
      </c>
      <c r="E54" s="22">
        <v>1.23322720119138</v>
      </c>
      <c r="F54" s="165">
        <v>0.146033141012569</v>
      </c>
      <c r="G54" s="22">
        <v>1.95336310000908</v>
      </c>
      <c r="H54" s="165">
        <v>0.330128469136879</v>
      </c>
      <c r="I54" s="22">
        <v>0.720135898817697</v>
      </c>
      <c r="J54" s="165">
        <v>0.364302754138599</v>
      </c>
      <c r="K54" s="22">
        <v>1.4291756924954</v>
      </c>
      <c r="L54" s="165">
        <v>0.481291493603327</v>
      </c>
      <c r="M54" s="22">
        <v>1.50593136459827</v>
      </c>
      <c r="N54" s="165">
        <v>0.202429620115792</v>
      </c>
      <c r="O54" s="22">
        <v>1.14850883500549</v>
      </c>
      <c r="P54" s="165">
        <v>0.185061994859713</v>
      </c>
      <c r="Q54" s="22">
        <v>-0.28066685748991</v>
      </c>
      <c r="R54" s="165">
        <v>0.526804372142245</v>
      </c>
      <c r="S54" s="22">
        <v>1.19728339838931</v>
      </c>
      <c r="T54" s="165">
        <v>0.369082995774171</v>
      </c>
      <c r="U54" s="22">
        <v>1.43830835081213</v>
      </c>
      <c r="V54" s="165">
        <v>0.320772712337966</v>
      </c>
      <c r="W54" s="22">
        <v>1.43760211614594</v>
      </c>
      <c r="X54" s="165">
        <v>0.144689274193389</v>
      </c>
      <c r="Y54" s="22">
        <v>0.24031871775663</v>
      </c>
      <c r="Z54" s="165">
        <v>0.394368607571818</v>
      </c>
      <c r="AA54" s="103"/>
      <c r="AB54" s="103"/>
      <c r="AC54" s="103"/>
      <c r="AD54" s="192"/>
    </row>
    <row customHeight="1" ht="13" r="55">
      <c r="A55" s="181" t="s">
        <v>349</v>
      </c>
      <c r="B55" s="156" t="n">
        <v>2</v>
      </c>
      <c r="C55" s="22">
        <v>3.62521565318352</v>
      </c>
      <c r="D55" s="165">
        <v>0.203776406779868</v>
      </c>
      <c r="E55" s="22">
        <v>3.13341170597112</v>
      </c>
      <c r="F55" s="165">
        <v>0.195888448197427</v>
      </c>
      <c r="G55" s="22">
        <v>4.37667281610506</v>
      </c>
      <c r="H55" s="165">
        <v>0.423347880496964</v>
      </c>
      <c r="I55" s="22">
        <v>1.24326111013394</v>
      </c>
      <c r="J55" s="165">
        <v>0.470097981148492</v>
      </c>
      <c r="K55" s="22">
        <v>3.77921140489109</v>
      </c>
      <c r="L55" s="165">
        <v>0.483239848619045</v>
      </c>
      <c r="M55" s="22">
        <v>3.31243413523456</v>
      </c>
      <c r="N55" s="165">
        <v>0.28198073947242</v>
      </c>
      <c r="O55" s="22">
        <v>4.02188325129795</v>
      </c>
      <c r="P55" s="165">
        <v>0.329935464097581</v>
      </c>
      <c r="Q55" s="22">
        <v>0.242671846406861</v>
      </c>
      <c r="R55" s="165">
        <v>0.521476589457784</v>
      </c>
      <c r="S55" s="22">
        <v>3.49952705433235</v>
      </c>
      <c r="T55" s="165">
        <v>0.431446521248841</v>
      </c>
      <c r="U55" s="22">
        <v>2.45056220763631</v>
      </c>
      <c r="V55" s="165">
        <v>0.229810712915482</v>
      </c>
      <c r="W55" s="22">
        <v>4.185765027017</v>
      </c>
      <c r="X55" s="165">
        <v>0.307038781003961</v>
      </c>
      <c r="Y55" s="22">
        <v>0.686237972684649</v>
      </c>
      <c r="Z55" s="165">
        <v>0.490786723677347</v>
      </c>
      <c r="AA55" s="103"/>
      <c r="AB55" s="103"/>
      <c r="AC55" s="103"/>
      <c r="AD55" s="192"/>
    </row>
    <row customHeight="1" ht="13" r="56">
      <c r="A56" s="181" t="s">
        <v>350</v>
      </c>
      <c r="B56" s="156" t="n">
        <v>2</v>
      </c>
      <c r="C56" s="22">
        <v>1.98521504040353</v>
      </c>
      <c r="D56" s="165">
        <v>0.0661943642273033</v>
      </c>
      <c r="E56" s="22">
        <v>1.96604603284835</v>
      </c>
      <c r="F56" s="165">
        <v>0.0894317795226602</v>
      </c>
      <c r="G56" s="22">
        <v>2.02970178557122</v>
      </c>
      <c r="H56" s="165">
        <v>0.111479689146824</v>
      </c>
      <c r="I56" s="22">
        <v>0.0636557527228692</v>
      </c>
      <c r="J56" s="165">
        <v>0.148451854447588</v>
      </c>
      <c r="K56" s="22">
        <v>1.75174265957637</v>
      </c>
      <c r="L56" s="165">
        <v>0.223304951598527</v>
      </c>
      <c r="M56" s="22">
        <v>2.00431417345251</v>
      </c>
      <c r="N56" s="165">
        <v>0.0824466031551958</v>
      </c>
      <c r="O56" s="22">
        <v>2.00122676856854</v>
      </c>
      <c r="P56" s="165">
        <v>0.106439956046262</v>
      </c>
      <c r="Q56" s="22">
        <v>0.249484108992177</v>
      </c>
      <c r="R56" s="165">
        <v>0.23682910073156</v>
      </c>
      <c r="S56" s="22">
        <v>1.52880224736078</v>
      </c>
      <c r="T56" s="165">
        <v>0.105306255119758</v>
      </c>
      <c r="U56" s="22">
        <v>1.80808561468867</v>
      </c>
      <c r="V56" s="165">
        <v>0.152996145047313</v>
      </c>
      <c r="W56" s="22">
        <v>2.21648465811888</v>
      </c>
      <c r="X56" s="165">
        <v>0.0886301614400363</v>
      </c>
      <c r="Y56" s="22">
        <v>0.687682410758101</v>
      </c>
      <c r="Z56" s="165">
        <v>0.128791372609226</v>
      </c>
      <c r="AA56" s="103"/>
      <c r="AB56" s="103"/>
      <c r="AC56" s="103"/>
      <c r="AD56" s="192"/>
    </row>
    <row customHeight="1" ht="13" r="57">
      <c r="A57" s="181" t="s">
        <v>351</v>
      </c>
      <c r="B57" s="156" t="n">
        <v>2</v>
      </c>
      <c r="C57" s="22">
        <v>1.17739688075464</v>
      </c>
      <c r="D57" s="165">
        <v>0.134952616042173</v>
      </c>
      <c r="E57" s="22">
        <v>0.931017088992554</v>
      </c>
      <c r="F57" s="165">
        <v>0.0544895063929596</v>
      </c>
      <c r="G57" s="22">
        <v>1.58542831627483</v>
      </c>
      <c r="H57" s="165">
        <v>0.33953794158147</v>
      </c>
      <c r="I57" s="22">
        <v>0.654411227282274</v>
      </c>
      <c r="J57" s="165">
        <v>0.331747621181185</v>
      </c>
      <c r="K57" s="22">
        <v>0.931150292566388</v>
      </c>
      <c r="L57" s="165">
        <v>0.198613334791029</v>
      </c>
      <c r="M57" s="22">
        <v>1.31232951432278</v>
      </c>
      <c r="N57" s="165">
        <v>0.21576946383053</v>
      </c>
      <c r="O57" s="22">
        <v>1.03852049086951</v>
      </c>
      <c r="P57" s="165">
        <v>0.146154454042614</v>
      </c>
      <c r="Q57" s="22">
        <v>0.107370198303121</v>
      </c>
      <c r="R57" s="165">
        <v>0.226827779944381</v>
      </c>
      <c r="S57" s="22">
        <v>0.773656002370295</v>
      </c>
      <c r="T57" s="165">
        <v>0.0970896959340477</v>
      </c>
      <c r="U57" s="22">
        <v>1.04294216141967</v>
      </c>
      <c r="V57" s="165">
        <v>0.114033889592687</v>
      </c>
      <c r="W57" s="22">
        <v>1.2936470152631</v>
      </c>
      <c r="X57" s="165">
        <v>0.198470843121237</v>
      </c>
      <c r="Y57" s="22">
        <v>0.519991012892807</v>
      </c>
      <c r="Z57" s="165">
        <v>0.215248967643355</v>
      </c>
      <c r="AA57" s="103"/>
      <c r="AB57" s="103"/>
      <c r="AC57" s="103"/>
      <c r="AD57" s="192"/>
    </row>
    <row customHeight="1" ht="13" r="58">
      <c r="A58" s="181" t="s">
        <v>352</v>
      </c>
      <c r="B58" s="156" t="n">
        <v>2</v>
      </c>
      <c r="C58" s="22">
        <v>1.83871010463959</v>
      </c>
      <c r="D58" s="165">
        <v>0.141316652089108</v>
      </c>
      <c r="E58" s="22">
        <v>1.04764192945157</v>
      </c>
      <c r="F58" s="165">
        <v>0.144036455839729</v>
      </c>
      <c r="G58" s="22">
        <v>3.00838785749719</v>
      </c>
      <c r="H58" s="165">
        <v>0.301921054613103</v>
      </c>
      <c r="I58" s="22">
        <v>1.96074592804562</v>
      </c>
      <c r="J58" s="165">
        <v>0.349471901759692</v>
      </c>
      <c r="K58" s="22">
        <v>0.820110822185809</v>
      </c>
      <c r="L58" s="165">
        <v>0.163886893937504</v>
      </c>
      <c r="M58" s="22">
        <v>2.00419679939877</v>
      </c>
      <c r="N58" s="165">
        <v>0.180125131378722</v>
      </c>
      <c r="O58" s="22">
        <v>2.0991056431878</v>
      </c>
      <c r="P58" s="165">
        <v>0.469991209809076</v>
      </c>
      <c r="Q58" s="22">
        <v>1.27899482100199</v>
      </c>
      <c r="R58" s="165">
        <v>0.50138903638579</v>
      </c>
      <c r="S58" s="22">
        <v>1.11259281888075</v>
      </c>
      <c r="T58" s="165">
        <v>0.214167963530697</v>
      </c>
      <c r="U58" s="22">
        <v>2.26801036721638</v>
      </c>
      <c r="V58" s="165">
        <v>0.341558093594359</v>
      </c>
      <c r="W58" s="22">
        <v>1.87029422631448</v>
      </c>
      <c r="X58" s="165">
        <v>0.194341012586593</v>
      </c>
      <c r="Y58" s="22">
        <v>0.75770140743373</v>
      </c>
      <c r="Z58" s="165">
        <v>0.292443609586797</v>
      </c>
      <c r="AA58" s="103"/>
      <c r="AB58" s="103"/>
      <c r="AC58" s="103"/>
      <c r="AD58" s="192"/>
    </row>
    <row customHeight="1" ht="13" r="59">
      <c r="A59" s="181" t="s">
        <v>353</v>
      </c>
      <c r="B59" s="156" t="n">
        <v>2</v>
      </c>
      <c r="C59" s="22">
        <v>2.55016309457393</v>
      </c>
      <c r="D59" s="165">
        <v>0.129198205489547</v>
      </c>
      <c r="E59" s="22">
        <v>2.5445889064086</v>
      </c>
      <c r="F59" s="165">
        <v>0.172912511237406</v>
      </c>
      <c r="G59" s="22">
        <v>2.56699418476438</v>
      </c>
      <c r="H59" s="165">
        <v>0.176198983763198</v>
      </c>
      <c r="I59" s="22">
        <v>0.0224052783557784</v>
      </c>
      <c r="J59" s="165">
        <v>0.255193212141566</v>
      </c>
      <c r="K59" s="22">
        <v>2.0769491232009</v>
      </c>
      <c r="L59" s="165">
        <v>0.313761818367389</v>
      </c>
      <c r="M59" s="22">
        <v>2.69094511819406</v>
      </c>
      <c r="N59" s="165">
        <v>0.165260488345266</v>
      </c>
      <c r="O59" s="22">
        <v>2.32317021539384</v>
      </c>
      <c r="P59" s="165">
        <v>0.172821662417343</v>
      </c>
      <c r="Q59" s="22">
        <v>0.246221092192941</v>
      </c>
      <c r="R59" s="165">
        <v>0.362609671796518</v>
      </c>
      <c r="S59" s="22">
        <v>2.6298480887751</v>
      </c>
      <c r="T59" s="165">
        <v>0.357899801896647</v>
      </c>
      <c r="U59" s="22">
        <v>2.4672843284564</v>
      </c>
      <c r="V59" s="165">
        <v>0.259526997084726</v>
      </c>
      <c r="W59" s="22">
        <v>2.54969667831793</v>
      </c>
      <c r="X59" s="165">
        <v>0.141248544650978</v>
      </c>
      <c r="Y59" s="22">
        <v>-0.0801514104571717</v>
      </c>
      <c r="Z59" s="165">
        <v>0.358496980412005</v>
      </c>
      <c r="AA59" s="103"/>
      <c r="AB59" s="103"/>
      <c r="AC59" s="103"/>
      <c r="AD59" s="192"/>
    </row>
    <row customHeight="1" ht="13" r="60">
      <c r="A60" s="181" t="s">
        <v>354</v>
      </c>
      <c r="B60" s="156" t="n">
        <v>2</v>
      </c>
      <c r="C60" s="22">
        <v>1.89075044593086</v>
      </c>
      <c r="D60" s="165">
        <v>0.233633755131244</v>
      </c>
      <c r="E60" s="22">
        <v>1.78979909622449</v>
      </c>
      <c r="F60" s="165">
        <v>0.264230499387987</v>
      </c>
      <c r="G60" s="22">
        <v>2.06110267503276</v>
      </c>
      <c r="H60" s="165">
        <v>0.483803358540006</v>
      </c>
      <c r="I60" s="22">
        <v>0.27130357880827</v>
      </c>
      <c r="J60" s="165">
        <v>0.572933917908467</v>
      </c>
      <c r="K60" s="22">
        <v>1.06898543743624</v>
      </c>
      <c r="L60" s="165">
        <v>0.204287050441129</v>
      </c>
      <c r="M60" s="22">
        <v>1.68473041691256</v>
      </c>
      <c r="N60" s="165">
        <v>0.256139332254313</v>
      </c>
      <c r="O60" s="22">
        <v>2.57845189490626</v>
      </c>
      <c r="P60" s="165">
        <v>0.573504305614781</v>
      </c>
      <c r="Q60" s="22">
        <v>1.50946645747003</v>
      </c>
      <c r="R60" s="165">
        <v>0.599462365157387</v>
      </c>
      <c r="S60" s="22">
        <v>1.41318658200933</v>
      </c>
      <c r="T60" s="165">
        <v>0.349552695004238</v>
      </c>
      <c r="U60" s="22">
        <v>1.32616539479455</v>
      </c>
      <c r="V60" s="165">
        <v>0.217642029858285</v>
      </c>
      <c r="W60" s="22">
        <v>2.24125874004421</v>
      </c>
      <c r="X60" s="165">
        <v>0.396292312065946</v>
      </c>
      <c r="Y60" s="22">
        <v>0.828072158034887</v>
      </c>
      <c r="Z60" s="165">
        <v>0.528956402911296</v>
      </c>
      <c r="AA60" s="103"/>
      <c r="AB60" s="103"/>
      <c r="AC60" s="103"/>
      <c r="AD60" s="192"/>
    </row>
    <row customHeight="1" ht="13" r="61">
      <c r="A61" s="181" t="s">
        <v>355</v>
      </c>
      <c r="B61" s="156" t="n">
        <v>2</v>
      </c>
      <c r="C61" s="22">
        <v>3.29699342742184</v>
      </c>
      <c r="D61" s="165">
        <v>0.12593601313129</v>
      </c>
      <c r="E61" s="22">
        <v>2.88519376387751</v>
      </c>
      <c r="F61" s="165">
        <v>0.130558788762904</v>
      </c>
      <c r="G61" s="22">
        <v>4.0160658988298</v>
      </c>
      <c r="H61" s="165">
        <v>0.244006099213726</v>
      </c>
      <c r="I61" s="22">
        <v>1.13087213495228</v>
      </c>
      <c r="J61" s="165">
        <v>0.268201500221724</v>
      </c>
      <c r="K61" s="22">
        <v>2.95017421753268</v>
      </c>
      <c r="L61" s="165">
        <v>0.204788748926551</v>
      </c>
      <c r="M61" s="22">
        <v>3.37919071869957</v>
      </c>
      <c r="N61" s="165">
        <v>0.171183839198227</v>
      </c>
      <c r="O61" s="22">
        <v>3.42987846627194</v>
      </c>
      <c r="P61" s="165">
        <v>0.284318030065579</v>
      </c>
      <c r="Q61" s="22">
        <v>0.47970424873926</v>
      </c>
      <c r="R61" s="165">
        <v>0.362633373736151</v>
      </c>
      <c r="S61" s="22">
        <v>3.06474227894682</v>
      </c>
      <c r="T61" s="165">
        <v>0.179787573286066</v>
      </c>
      <c r="U61" s="22">
        <v>3.28911532756691</v>
      </c>
      <c r="V61" s="165">
        <v>0.303615233293532</v>
      </c>
      <c r="W61" s="22">
        <v>3.39319725144571</v>
      </c>
      <c r="X61" s="165">
        <v>0.180266700147761</v>
      </c>
      <c r="Y61" s="22">
        <v>0.328454972498883</v>
      </c>
      <c r="Z61" s="165">
        <v>0.254987686849878</v>
      </c>
      <c r="AA61" s="103"/>
      <c r="AB61" s="103"/>
      <c r="AC61" s="103"/>
      <c r="AD61" s="192"/>
    </row>
    <row customHeight="1" ht="13" r="62">
      <c r="A62" s="181" t="s">
        <v>356</v>
      </c>
      <c r="B62" s="156" t="n">
        <v>2</v>
      </c>
      <c r="C62" s="22">
        <v>3.11721325382662</v>
      </c>
      <c r="D62" s="165">
        <v>0.159205353045075</v>
      </c>
      <c r="E62" s="22">
        <v>2.76446842655291</v>
      </c>
      <c r="F62" s="165">
        <v>0.166411785384944</v>
      </c>
      <c r="G62" s="22">
        <v>3.95756645209272</v>
      </c>
      <c r="H62" s="165">
        <v>0.311527043439054</v>
      </c>
      <c r="I62" s="22">
        <v>1.1930980255398</v>
      </c>
      <c r="J62" s="165">
        <v>0.336518208813676</v>
      </c>
      <c r="K62" s="22">
        <v>2.08637791700019</v>
      </c>
      <c r="L62" s="165">
        <v>0.594584862572059</v>
      </c>
      <c r="M62" s="22">
        <v>3.14071388696504</v>
      </c>
      <c r="N62" s="165">
        <v>0.184021985732509</v>
      </c>
      <c r="O62" s="22">
        <v>3.46141937353969</v>
      </c>
      <c r="P62" s="165">
        <v>0.431345264967641</v>
      </c>
      <c r="Q62" s="22">
        <v>1.3750414565395</v>
      </c>
      <c r="R62" s="165">
        <v>0.716573933952219</v>
      </c>
      <c r="S62" s="22">
        <v>2.64223592681045</v>
      </c>
      <c r="T62" s="165">
        <v>0.614480991848866</v>
      </c>
      <c r="U62" s="22">
        <v>2.06599663062914</v>
      </c>
      <c r="V62" s="165">
        <v>0.218429671978896</v>
      </c>
      <c r="W62" s="22">
        <v>3.30415085440285</v>
      </c>
      <c r="X62" s="165">
        <v>0.187189417778707</v>
      </c>
      <c r="Y62" s="22">
        <v>0.661914927592392</v>
      </c>
      <c r="Z62" s="165">
        <v>0.647333978525783</v>
      </c>
      <c r="AA62" s="103"/>
      <c r="AB62" s="103"/>
      <c r="AC62" s="103"/>
      <c r="AD62" s="192"/>
    </row>
    <row customHeight="1" ht="13" r="63">
      <c r="A63" s="184" t="s">
        <v>357</v>
      </c>
      <c r="B63" s="157" t="n">
        <v>2</v>
      </c>
      <c r="C63" s="31">
        <v>1.51846833525359</v>
      </c>
      <c r="D63" s="166">
        <v>0.023591667092773</v>
      </c>
      <c r="E63" s="31">
        <v>1.43715761556645</v>
      </c>
      <c r="F63" s="166">
        <v>0.0293599857393689</v>
      </c>
      <c r="G63" s="31">
        <v>1.65012356939927</v>
      </c>
      <c r="H63" s="166">
        <v>0.0420769278225543</v>
      </c>
      <c r="I63" s="31">
        <v>0.212965953832815</v>
      </c>
      <c r="J63" s="166">
        <v>0.0514768640789132</v>
      </c>
      <c r="K63" s="31">
        <v>1.02131971928575</v>
      </c>
      <c r="L63" s="166">
        <v>0.0603197707705462</v>
      </c>
      <c r="M63" s="31">
        <v>1.55710703704137</v>
      </c>
      <c r="N63" s="166">
        <v>0.0309867081189106</v>
      </c>
      <c r="O63" s="31">
        <v>1.61591022815389</v>
      </c>
      <c r="P63" s="166">
        <v>0.0459877943754746</v>
      </c>
      <c r="Q63" s="31">
        <v>0.594590508868145</v>
      </c>
      <c r="R63" s="166">
        <v>0.0758971765469819</v>
      </c>
      <c r="S63" s="31">
        <v>1.0731243622601</v>
      </c>
      <c r="T63" s="166">
        <v>0.0504473558540741</v>
      </c>
      <c r="U63" s="31">
        <v>1.37181836853107</v>
      </c>
      <c r="V63" s="166">
        <v>0.0544690716181876</v>
      </c>
      <c r="W63" s="31">
        <v>1.67689700911043</v>
      </c>
      <c r="X63" s="166">
        <v>0.0320405378221677</v>
      </c>
      <c r="Y63" s="31">
        <v>0.603772646850333</v>
      </c>
      <c r="Z63" s="166">
        <v>0.0601483325033866</v>
      </c>
      <c r="AA63" s="103"/>
      <c r="AB63" s="103"/>
      <c r="AC63" s="103"/>
      <c r="AD63" s="192"/>
    </row>
    <row customHeight="1" ht="13" r="64">
      <c r="A64" s="185" t="s">
        <v>358</v>
      </c>
      <c r="B64" s="158" t="n">
        <v>2</v>
      </c>
      <c r="C64" s="35">
        <v>1.222518041102</v>
      </c>
      <c r="D64" s="167">
        <v>0.0242176387004225</v>
      </c>
      <c r="E64" s="35">
        <v>1.17236342175676</v>
      </c>
      <c r="F64" s="167">
        <v>0.0261583859960251</v>
      </c>
      <c r="G64" s="35">
        <v>1.31818671866189</v>
      </c>
      <c r="H64" s="167">
        <v>0.0416310659492348</v>
      </c>
      <c r="I64" s="35">
        <v>0.145823296905134</v>
      </c>
      <c r="J64" s="167">
        <v>0.0488816718436514</v>
      </c>
      <c r="K64" s="35">
        <v>0.924124250433678</v>
      </c>
      <c r="L64" s="167">
        <v>0.135657262490026</v>
      </c>
      <c r="M64" s="35">
        <v>1.2617576802201</v>
      </c>
      <c r="N64" s="167">
        <v>0.0320629877474084</v>
      </c>
      <c r="O64" s="35">
        <v>1.20042248532703</v>
      </c>
      <c r="P64" s="167">
        <v>0.0313839831898967</v>
      </c>
      <c r="Q64" s="35">
        <v>0.276298234893352</v>
      </c>
      <c r="R64" s="167">
        <v>0.138098992255825</v>
      </c>
      <c r="S64" s="35">
        <v>0.946120196551032</v>
      </c>
      <c r="T64" s="167">
        <v>0.0997670062027356</v>
      </c>
      <c r="U64" s="35">
        <v>1.08005205674403</v>
      </c>
      <c r="V64" s="167">
        <v>0.0513843426998698</v>
      </c>
      <c r="W64" s="35">
        <v>1.32950393552866</v>
      </c>
      <c r="X64" s="167">
        <v>0.0284846791778784</v>
      </c>
      <c r="Y64" s="35">
        <v>0.383383738977628</v>
      </c>
      <c r="Z64" s="167">
        <v>0.104112117534555</v>
      </c>
      <c r="AA64" s="103"/>
      <c r="AB64" s="103"/>
      <c r="AC64" s="103"/>
      <c r="AD64" s="192"/>
    </row>
    <row customHeight="1" ht="13" r="65">
      <c r="A65" s="186" t="s">
        <v>359</v>
      </c>
      <c r="B65" s="159" t="n">
        <v>2</v>
      </c>
      <c r="C65" s="40">
        <v>1.77430196471078</v>
      </c>
      <c r="D65" s="168">
        <v>0.0180183995444517</v>
      </c>
      <c r="E65" s="40">
        <v>1.67496372266262</v>
      </c>
      <c r="F65" s="168">
        <v>0.0212657781382175</v>
      </c>
      <c r="G65" s="40">
        <v>1.96161262535741</v>
      </c>
      <c r="H65" s="168">
        <v>0.0340287665940637</v>
      </c>
      <c r="I65" s="40">
        <v>0.286648902694786</v>
      </c>
      <c r="J65" s="168">
        <v>0.039515779768545</v>
      </c>
      <c r="K65" s="40">
        <v>1.33524550792651</v>
      </c>
      <c r="L65" s="168">
        <v>0.0428325820611906</v>
      </c>
      <c r="M65" s="40">
        <v>1.79230993417277</v>
      </c>
      <c r="N65" s="168">
        <v>0.0231080472591901</v>
      </c>
      <c r="O65" s="40">
        <v>1.89950243361493</v>
      </c>
      <c r="P65" s="168">
        <v>0.038705976973766</v>
      </c>
      <c r="Q65" s="40">
        <v>0.564256925688423</v>
      </c>
      <c r="R65" s="168">
        <v>0.0575152363873491</v>
      </c>
      <c r="S65" s="40">
        <v>1.39085892339016</v>
      </c>
      <c r="T65" s="168">
        <v>0.0380280025009894</v>
      </c>
      <c r="U65" s="40">
        <v>1.63172141250165</v>
      </c>
      <c r="V65" s="168">
        <v>0.0406191314801848</v>
      </c>
      <c r="W65" s="40">
        <v>1.89792082145108</v>
      </c>
      <c r="X65" s="168">
        <v>0.0241577775267114</v>
      </c>
      <c r="Y65" s="40">
        <v>0.507061898060913</v>
      </c>
      <c r="Z65" s="168">
        <v>0.0447443315914512</v>
      </c>
      <c r="AA65" s="103"/>
      <c r="AB65" s="103"/>
      <c r="AC65" s="103"/>
      <c r="AD65" s="192"/>
    </row>
    <row customHeight="1" ht="13" r="66">
      <c r="A66" s="181" t="s">
        <v>360</v>
      </c>
      <c r="B66" s="156" t="n">
        <v>2</v>
      </c>
      <c r="C66" s="22">
        <v>1.70779146823509</v>
      </c>
      <c r="D66" s="165">
        <v>0.181576072229267</v>
      </c>
      <c r="E66" s="22">
        <v>1.58927343768617</v>
      </c>
      <c r="F66" s="165">
        <v>0.22256645502205</v>
      </c>
      <c r="G66" s="22">
        <v>1.91378388478597</v>
      </c>
      <c r="H66" s="165">
        <v>0.311925138218193</v>
      </c>
      <c r="I66" s="22">
        <v>0.3245104470998</v>
      </c>
      <c r="J66" s="165">
        <v>0.381102669925964</v>
      </c>
      <c r="K66" s="22">
        <v>0.785370248733918</v>
      </c>
      <c r="L66" s="165">
        <v>0.154138641960792</v>
      </c>
      <c r="M66" s="22">
        <v>2.05049378166919</v>
      </c>
      <c r="N66" s="165">
        <v>0.262207512943631</v>
      </c>
      <c r="O66" s="22">
        <v>1.85935977792718</v>
      </c>
      <c r="P66" s="165">
        <v>0.545162468889868</v>
      </c>
      <c r="Q66" s="22">
        <v>1.07398952919326</v>
      </c>
      <c r="R66" s="165">
        <v>0.578889295372626</v>
      </c>
      <c r="S66" s="22">
        <v>1.30937512030478</v>
      </c>
      <c r="T66" s="165">
        <v>0.430755860917469</v>
      </c>
      <c r="U66" s="22">
        <v>1.18076782387699</v>
      </c>
      <c r="V66" s="165">
        <v>0.253819886778032</v>
      </c>
      <c r="W66" s="22">
        <v>2.30441333456488</v>
      </c>
      <c r="X66" s="165">
        <v>0.296654975222782</v>
      </c>
      <c r="Y66" s="22">
        <v>0.995038214260095</v>
      </c>
      <c r="Z66" s="165">
        <v>0.524836074275583</v>
      </c>
      <c r="AA66" s="103"/>
      <c r="AB66" s="103"/>
      <c r="AC66" s="103"/>
      <c r="AD66" s="192"/>
    </row>
    <row customHeight="1" ht="13" r="67">
      <c r="A67" s="181" t="s">
        <v>361</v>
      </c>
      <c r="B67" s="156" t="n">
        <v>2</v>
      </c>
      <c r="C67" s="22">
        <v>0.968501088628763</v>
      </c>
      <c r="D67" s="165">
        <v>0.229178390490582</v>
      </c>
      <c r="E67" s="22">
        <v>1.13047546288544</v>
      </c>
      <c r="F67" s="165">
        <v>0.420199532834097</v>
      </c>
      <c r="G67" s="22">
        <v>0.774345408163042</v>
      </c>
      <c r="H67" s="165">
        <v>0.110003428157955</v>
      </c>
      <c r="I67" s="22">
        <v>-0.356130054722401</v>
      </c>
      <c r="J67" s="165">
        <v>0.443254591388162</v>
      </c>
      <c r="K67" s="22">
        <v>0.542937867840579</v>
      </c>
      <c r="L67" s="165">
        <v>0.268323508792542</v>
      </c>
      <c r="M67" s="22">
        <v>1.25362527831683</v>
      </c>
      <c r="N67" s="165">
        <v>0.412712920719907</v>
      </c>
      <c r="O67" s="22">
        <v>0.664509491220088</v>
      </c>
      <c r="P67" s="165">
        <v>0.0949228831911883</v>
      </c>
      <c r="Q67" s="22">
        <v>0.121571623379508</v>
      </c>
      <c r="R67" s="165">
        <v>0.276031894385358</v>
      </c>
      <c r="S67" s="22">
        <v>0.449449037265846</v>
      </c>
      <c r="T67" s="165">
        <v>0.184228467538992</v>
      </c>
      <c r="U67" s="22">
        <v>0.613809354060009</v>
      </c>
      <c r="V67" s="165">
        <v>0.20482447283994</v>
      </c>
      <c r="W67" s="22">
        <v>1.30677797129036</v>
      </c>
      <c r="X67" s="165">
        <v>0.405746232855617</v>
      </c>
      <c r="Y67" s="22">
        <v>0.857328934024512</v>
      </c>
      <c r="Z67" s="165">
        <v>0.45101836405076</v>
      </c>
      <c r="AA67" s="103"/>
      <c r="AB67" s="103"/>
      <c r="AC67" s="103"/>
      <c r="AD67" s="192"/>
    </row>
    <row customHeight="1" ht="13" r="68">
      <c r="A68" s="181" t="s">
        <v>362</v>
      </c>
      <c r="B68" s="156" t="n">
        <v>2</v>
      </c>
      <c r="C68" s="22">
        <v>2.29713493135332</v>
      </c>
      <c r="D68" s="165">
        <v>0.219346777724738</v>
      </c>
      <c r="E68" s="22">
        <v>2.25093438483161</v>
      </c>
      <c r="F68" s="165">
        <v>0.228472690518507</v>
      </c>
      <c r="G68" s="22">
        <v>2.4157340883462</v>
      </c>
      <c r="H68" s="165">
        <v>0.372259777063913</v>
      </c>
      <c r="I68" s="22">
        <v>0.164799703514588</v>
      </c>
      <c r="J68" s="165">
        <v>0.379081225536215</v>
      </c>
      <c r="K68" s="22">
        <v>1.42756973087682</v>
      </c>
      <c r="L68" s="165">
        <v>0.252276482906947</v>
      </c>
      <c r="M68" s="22">
        <v>2.598762954226</v>
      </c>
      <c r="N68" s="165">
        <v>0.241271539954232</v>
      </c>
      <c r="O68" s="22">
        <v>2.06580607323163</v>
      </c>
      <c r="P68" s="165">
        <v>0.306334772975496</v>
      </c>
      <c r="Q68" s="22">
        <v>0.638236342354807</v>
      </c>
      <c r="R68" s="165">
        <v>0.406445340639532</v>
      </c>
      <c r="S68" s="22">
        <v>1.2997580683968</v>
      </c>
      <c r="T68" s="165">
        <v>0.256389384417098</v>
      </c>
      <c r="U68" s="22">
        <v>1.95358329351551</v>
      </c>
      <c r="V68" s="165">
        <v>0.429878765219578</v>
      </c>
      <c r="W68" s="22">
        <v>2.50585804139866</v>
      </c>
      <c r="X68" s="165">
        <v>0.249572368197008</v>
      </c>
      <c r="Y68" s="22">
        <v>1.20609997300186</v>
      </c>
      <c r="Z68" s="165">
        <v>0.355098475117713</v>
      </c>
      <c r="AA68" s="103"/>
      <c r="AB68" s="103"/>
      <c r="AC68" s="103"/>
      <c r="AD68" s="192"/>
    </row>
    <row customHeight="1" ht="13" r="69">
      <c r="A69" s="187" t="s">
        <v>363</v>
      </c>
      <c r="B69" s="171" t="n">
        <v>2</v>
      </c>
      <c r="C69" s="172">
        <v>0.859276942101133</v>
      </c>
      <c r="D69" s="173">
        <v>0.0775092640836073</v>
      </c>
      <c r="E69" s="172">
        <v>0.905506330088732</v>
      </c>
      <c r="F69" s="173">
        <v>0.11802352008164</v>
      </c>
      <c r="G69" s="172">
        <v>0.787268252522042</v>
      </c>
      <c r="H69" s="173">
        <v>0.109783872590745</v>
      </c>
      <c r="I69" s="172">
        <v>-0.118238077566691</v>
      </c>
      <c r="J69" s="173">
        <v>0.176765380590794</v>
      </c>
      <c r="K69" s="172">
        <v>0.429026595397381</v>
      </c>
      <c r="L69" s="173">
        <v>0.0965498867751112</v>
      </c>
      <c r="M69" s="172">
        <v>1.01828559002813</v>
      </c>
      <c r="N69" s="173">
        <v>0.119784094176094</v>
      </c>
      <c r="O69" s="172">
        <v>0.780064900408372</v>
      </c>
      <c r="P69" s="173">
        <v>0.126814908954503</v>
      </c>
      <c r="Q69" s="172">
        <v>0.351038305010991</v>
      </c>
      <c r="R69" s="173">
        <v>0.167931653252584</v>
      </c>
      <c r="S69" s="172">
        <v>0.476534155512397</v>
      </c>
      <c r="T69" s="173">
        <v>0.0896238458077522</v>
      </c>
      <c r="U69" s="172">
        <v>0.934744327520945</v>
      </c>
      <c r="V69" s="173">
        <v>0.269659874538004</v>
      </c>
      <c r="W69" s="172">
        <v>0.98238863044155</v>
      </c>
      <c r="X69" s="173">
        <v>0.11276589695675</v>
      </c>
      <c r="Y69" s="172">
        <v>0.505854474929153</v>
      </c>
      <c r="Z69" s="173">
        <v>0.138931617921782</v>
      </c>
      <c r="AA69" s="174"/>
      <c r="AB69" s="174"/>
      <c r="AC69" s="174"/>
      <c r="AD69" s="197"/>
    </row>
    <row customHeight="1" ht="13" r="70">
      <c r="A70" s="181"/>
      <c r="B70" s="160"/>
      <c r="C70" s="22" t="inlineStr">
        <is>
          <t>b.mean.tt4g16e</t>
        </is>
      </c>
      <c r="D70" s="165" t="inlineStr">
        <is>
          <t>se.mean.tt4g16e</t>
        </is>
      </c>
      <c r="E70" s="22" t="inlineStr">
        <is>
          <t>b.mean.tt4g16e..gender..Female</t>
        </is>
      </c>
      <c r="F70" s="165" t="inlineStr">
        <is>
          <t>se.mean.tt4g16e..gender..Female</t>
        </is>
      </c>
      <c r="G70" s="22" t="inlineStr">
        <is>
          <t>b.mean.tt4g16e..gender..Male</t>
        </is>
      </c>
      <c r="H70" s="165" t="inlineStr">
        <is>
          <t>se.mean.tt4g16e..gender..Male</t>
        </is>
      </c>
      <c r="I70" s="22" t="inlineStr">
        <is>
          <t>b.mean.tt4g16e..gender..(Male-Female)</t>
        </is>
      </c>
      <c r="J70" s="165" t="inlineStr">
        <is>
          <t>se.mean.tt4g16e..gender..(Male-Female)</t>
        </is>
      </c>
      <c r="K70" s="22" t="inlineStr">
        <is>
          <t>b.mean.tt4g16e..age..1 under_age30</t>
        </is>
      </c>
      <c r="L70" s="165" t="inlineStr">
        <is>
          <t>se.mean.tt4g16e..age..1 under_age30</t>
        </is>
      </c>
      <c r="M70" s="22" t="inlineStr">
        <is>
          <t>b.mean.tt4g16e..age..2 from30_to_49</t>
        </is>
      </c>
      <c r="N70" s="165" t="inlineStr">
        <is>
          <t>se.mean.tt4g16e..age..2 from30_to_49</t>
        </is>
      </c>
      <c r="O70" s="22" t="inlineStr">
        <is>
          <t>b.mean.tt4g16e..age..3 over_age50</t>
        </is>
      </c>
      <c r="P70" s="165" t="inlineStr">
        <is>
          <t>se.mean.tt4g16e..age..3 over_age50</t>
        </is>
      </c>
      <c r="Q70" s="22" t="inlineStr">
        <is>
          <t>b.mean.tt4g16e..age..(3 over_age50-1 under_age30)</t>
        </is>
      </c>
      <c r="R70" s="165" t="inlineStr">
        <is>
          <t>se.mean.tt4g16e..age..(3 over_age50-1 under_age30)</t>
        </is>
      </c>
      <c r="S70" s="22" t="inlineStr">
        <is>
          <t>b.mean.tt4g16e..exp..1 under_5yrs</t>
        </is>
      </c>
      <c r="T70" s="165" t="inlineStr">
        <is>
          <t>se.mean.tt4g16e..exp..1 under_5yrs</t>
        </is>
      </c>
      <c r="U70" s="22" t="inlineStr">
        <is>
          <t>b.mean.tt4g16e..exp..2 from6to10</t>
        </is>
      </c>
      <c r="V70" s="165" t="inlineStr">
        <is>
          <t>se.mean.tt4g16e..exp..2 from6to10</t>
        </is>
      </c>
      <c r="W70" s="22" t="inlineStr">
        <is>
          <t>b.mean.tt4g16e..exp..3 over_10yrs</t>
        </is>
      </c>
      <c r="X70" s="165" t="inlineStr">
        <is>
          <t>se.mean.tt4g16e..exp..3 over_10yrs</t>
        </is>
      </c>
      <c r="Y70" s="22" t="inlineStr">
        <is>
          <t>b.mean.tt4g16e..exp..(3 over_10yrs-1 under_5yrs)</t>
        </is>
      </c>
      <c r="Z70" s="165" t="inlineStr">
        <is>
          <t>se.mean.tt4g16e..exp..(3 over_10yrs-1 under_5yrs)</t>
        </is>
      </c>
      <c r="AA70" s="22" t="inlineStr">
        <is>
          <t>b.(mean.tt4g16e_isc1)-(mean.tt4g16e_isc2)</t>
        </is>
      </c>
      <c r="AB70" s="165" t="inlineStr">
        <is>
          <t>se.(mean.tt4g16e_isc1)-(mean.tt4g16e_isc2)</t>
        </is>
      </c>
      <c r="AC70" s="103" t="inlineStr">
        <is>
          <t>b.(mean.tt4g16e_isc3)-(mean.tt4g16e_isc2)</t>
        </is>
      </c>
      <c r="AD70" s="192" t="inlineStr">
        <is>
          <t>se.(mean.tt4g16e_isc3)-(mean.tt4g16e_isc2)</t>
        </is>
      </c>
    </row>
    <row customHeight="1" ht="13" r="71">
      <c r="A71" s="181" t="s">
        <v>307</v>
      </c>
      <c r="B71" s="160" t="n">
        <v>1</v>
      </c>
      <c r="C71" s="22">
        <v>2.00284152361735</v>
      </c>
      <c r="D71" s="165">
        <v>0.122470973993431</v>
      </c>
      <c r="E71" s="22">
        <v>1.92764542345772</v>
      </c>
      <c r="F71" s="165">
        <v>0.133541029608838</v>
      </c>
      <c r="G71" s="22">
        <v>2.39976182776479</v>
      </c>
      <c r="H71" s="165">
        <v>0.387512922224756</v>
      </c>
      <c r="I71" s="22">
        <v>0.472116404307068</v>
      </c>
      <c r="J71" s="165">
        <v>0.421745876211118</v>
      </c>
      <c r="K71" s="22">
        <v>1.09040845539934</v>
      </c>
      <c r="L71" s="165">
        <v>0.090257131178405</v>
      </c>
      <c r="M71" s="22">
        <v>2.21444395267112</v>
      </c>
      <c r="N71" s="165">
        <v>0.206725502936766</v>
      </c>
      <c r="O71" s="22">
        <v>2.30033652725397</v>
      </c>
      <c r="P71" s="165">
        <v>0.269681112289947</v>
      </c>
      <c r="Q71" s="22">
        <v>1.20992807185464</v>
      </c>
      <c r="R71" s="165">
        <v>0.293497172123038</v>
      </c>
      <c r="S71" s="22">
        <v>1.15821280281029</v>
      </c>
      <c r="T71" s="165">
        <v>0.216182508799351</v>
      </c>
      <c r="U71" s="22">
        <v>1.97982796753206</v>
      </c>
      <c r="V71" s="165">
        <v>0.341546084265363</v>
      </c>
      <c r="W71" s="22">
        <v>2.33716984774975</v>
      </c>
      <c r="X71" s="165">
        <v>0.187714492221397</v>
      </c>
      <c r="Y71" s="22">
        <v>1.17895704493945</v>
      </c>
      <c r="Z71" s="165">
        <v>0.291215884140986</v>
      </c>
      <c r="AA71" s="22">
        <v>-0.282355181888578</v>
      </c>
      <c r="AB71" s="165">
        <v>0.170892533199661</v>
      </c>
      <c r="AC71" s="103"/>
      <c r="AD71" s="192"/>
    </row>
    <row customHeight="1" ht="13" r="72">
      <c r="A72" s="181" t="s">
        <v>311</v>
      </c>
      <c r="B72" s="160" t="n">
        <v>1</v>
      </c>
      <c r="C72" s="22">
        <v>1.28154065427767</v>
      </c>
      <c r="D72" s="165">
        <v>0.0469129793899403</v>
      </c>
      <c r="E72" s="22">
        <v>1.28158605015229</v>
      </c>
      <c r="F72" s="165">
        <v>0.0493255816990487</v>
      </c>
      <c r="G72" s="22">
        <v>1.23106079508316</v>
      </c>
      <c r="H72" s="165">
        <v>0.154958815099702</v>
      </c>
      <c r="I72" s="22">
        <v>-0.0505252550691229</v>
      </c>
      <c r="J72" s="165">
        <v>0.161803206900427</v>
      </c>
      <c r="K72" s="22">
        <v>1.40817548559174</v>
      </c>
      <c r="L72" s="165">
        <v>0.0970452699200055</v>
      </c>
      <c r="M72" s="22">
        <v>1.28620857586046</v>
      </c>
      <c r="N72" s="165">
        <v>0.0678599213501064</v>
      </c>
      <c r="O72" s="22">
        <v>1.16084380919318</v>
      </c>
      <c r="P72" s="165">
        <v>0.0642855207011128</v>
      </c>
      <c r="Q72" s="22">
        <v>-0.247331676398554</v>
      </c>
      <c r="R72" s="165">
        <v>0.113270007837668</v>
      </c>
      <c r="S72" s="22">
        <v>1.31443490416717</v>
      </c>
      <c r="T72" s="165">
        <v>0.0892925120058743</v>
      </c>
      <c r="U72" s="22">
        <v>1.19808095659313</v>
      </c>
      <c r="V72" s="165">
        <v>0.0786452325157999</v>
      </c>
      <c r="W72" s="22">
        <v>1.29683284561915</v>
      </c>
      <c r="X72" s="165">
        <v>0.0624770751982592</v>
      </c>
      <c r="Y72" s="22">
        <v>-0.0176020585480241</v>
      </c>
      <c r="Z72" s="165">
        <v>0.102694860738423</v>
      </c>
      <c r="AA72" s="22">
        <v>0.265979300071934</v>
      </c>
      <c r="AB72" s="165">
        <v>0.0807284839198394</v>
      </c>
      <c r="AC72" s="103"/>
      <c r="AD72" s="192"/>
    </row>
    <row customHeight="1" ht="13" r="73">
      <c r="A73" s="183" t="s">
        <v>313</v>
      </c>
      <c r="B73" s="160" t="n">
        <v>1</v>
      </c>
      <c r="C73" s="22">
        <v>1.23258792129086</v>
      </c>
      <c r="D73" s="165">
        <v>0.0491750612673425</v>
      </c>
      <c r="E73" s="22">
        <v>1.20768272989766</v>
      </c>
      <c r="F73" s="165">
        <v>0.0477427076533686</v>
      </c>
      <c r="G73" s="22">
        <v>1.381150811353</v>
      </c>
      <c r="H73" s="165">
        <v>0.164726839626351</v>
      </c>
      <c r="I73" s="22">
        <v>0.173468081455342</v>
      </c>
      <c r="J73" s="165">
        <v>0.166388954565547</v>
      </c>
      <c r="K73" s="22">
        <v>1.56556927279023</v>
      </c>
      <c r="L73" s="165">
        <v>0.19174528135014</v>
      </c>
      <c r="M73" s="22">
        <v>1.16057819764369</v>
      </c>
      <c r="N73" s="165">
        <v>0.0481111422416244</v>
      </c>
      <c r="O73" s="22">
        <v>1.1713624426482</v>
      </c>
      <c r="P73" s="165">
        <v>0.0894049405244648</v>
      </c>
      <c r="Q73" s="22">
        <v>-0.39420683014203</v>
      </c>
      <c r="R73" s="165">
        <v>0.194200428236136</v>
      </c>
      <c r="S73" s="22">
        <v>1.26483060850576</v>
      </c>
      <c r="T73" s="165">
        <v>0.15625956987644</v>
      </c>
      <c r="U73" s="22">
        <v>1.50969288811785</v>
      </c>
      <c r="V73" s="165">
        <v>0.182128732724076</v>
      </c>
      <c r="W73" s="22">
        <v>1.15553663147166</v>
      </c>
      <c r="X73" s="165">
        <v>0.0433501567820705</v>
      </c>
      <c r="Y73" s="22">
        <v>-0.109293977034096</v>
      </c>
      <c r="Z73" s="165">
        <v>0.160221010413952</v>
      </c>
      <c r="AA73" s="22">
        <v>0.237704814106317</v>
      </c>
      <c r="AB73" s="165">
        <v>0.0686971279391801</v>
      </c>
      <c r="AC73" s="103"/>
      <c r="AD73" s="192"/>
    </row>
    <row customHeight="1" ht="13" r="74">
      <c r="A74" s="181" t="s">
        <v>314</v>
      </c>
      <c r="B74" s="160" t="n">
        <v>1</v>
      </c>
      <c r="C74" s="22">
        <v>1.84345581667744</v>
      </c>
      <c r="D74" s="165">
        <v>0.16378992900978</v>
      </c>
      <c r="E74" s="22">
        <v>1.9356768650078</v>
      </c>
      <c r="F74" s="165">
        <v>0.183381136141021</v>
      </c>
      <c r="G74" s="22">
        <v>1.1869412653823</v>
      </c>
      <c r="H74" s="165">
        <v>0.194531834887029</v>
      </c>
      <c r="I74" s="22">
        <v>-0.748735599625505</v>
      </c>
      <c r="J74" s="165">
        <v>0.25384628166789</v>
      </c>
      <c r="K74" s="22">
        <v>1.69580466530897</v>
      </c>
      <c r="L74" s="165">
        <v>0.340995768519015</v>
      </c>
      <c r="M74" s="22">
        <v>1.83750031610701</v>
      </c>
      <c r="N74" s="165">
        <v>0.235771566161364</v>
      </c>
      <c r="O74" s="22">
        <v>1.83662853792755</v>
      </c>
      <c r="P74" s="165">
        <v>0.198838816465704</v>
      </c>
      <c r="Q74" s="22">
        <v>0.140823872618579</v>
      </c>
      <c r="R74" s="165">
        <v>0.408050194118801</v>
      </c>
      <c r="S74" s="22">
        <v>1.79839266051966</v>
      </c>
      <c r="T74" s="165">
        <v>0.25021044866595</v>
      </c>
      <c r="U74" s="22">
        <v>1.84418306244656</v>
      </c>
      <c r="V74" s="165">
        <v>0.37478512749495</v>
      </c>
      <c r="W74" s="22">
        <v>1.75016582109135</v>
      </c>
      <c r="X74" s="165">
        <v>0.207230747485129</v>
      </c>
      <c r="Y74" s="22">
        <v>-0.0482268394283119</v>
      </c>
      <c r="Z74" s="165">
        <v>0.32880572854413</v>
      </c>
      <c r="AA74" s="22">
        <v>-0.228411584900237</v>
      </c>
      <c r="AB74" s="165">
        <v>0.229784232219125</v>
      </c>
      <c r="AC74" s="103"/>
      <c r="AD74" s="192"/>
    </row>
    <row customHeight="1" ht="13" r="75">
      <c r="A75" s="181" t="s">
        <v>325</v>
      </c>
      <c r="B75" s="160" t="n">
        <v>1</v>
      </c>
      <c r="C75" s="22">
        <v>0.979443724078691</v>
      </c>
      <c r="D75" s="165">
        <v>0.0629947575182928</v>
      </c>
      <c r="E75" s="22">
        <v>0.92765521899013</v>
      </c>
      <c r="F75" s="165">
        <v>0.0466116677851216</v>
      </c>
      <c r="G75" s="22">
        <v>1.03291048249606</v>
      </c>
      <c r="H75" s="165">
        <v>0.193079387045308</v>
      </c>
      <c r="I75" s="22">
        <v>0.105255263505926</v>
      </c>
      <c r="J75" s="165">
        <v>0.195233969052403</v>
      </c>
      <c r="K75" s="22">
        <v>0.715235729597324</v>
      </c>
      <c r="L75" s="165">
        <v>0.099496609393105</v>
      </c>
      <c r="M75" s="22">
        <v>1.05060047416821</v>
      </c>
      <c r="N75" s="165">
        <v>0.0936193564161985</v>
      </c>
      <c r="O75" s="22">
        <v>0.920271511041707</v>
      </c>
      <c r="P75" s="165">
        <v>0.0812278011897534</v>
      </c>
      <c r="Q75" s="22">
        <v>0.205035781444383</v>
      </c>
      <c r="R75" s="165">
        <v>0.120832597230399</v>
      </c>
      <c r="S75" s="22">
        <v>1.0834419301394</v>
      </c>
      <c r="T75" s="165">
        <v>0.326763298409152</v>
      </c>
      <c r="U75" s="22">
        <v>0.948290411728375</v>
      </c>
      <c r="V75" s="165">
        <v>0.0840081574659566</v>
      </c>
      <c r="W75" s="22">
        <v>0.968356720564083</v>
      </c>
      <c r="X75" s="165">
        <v>0.0621092015825504</v>
      </c>
      <c r="Y75" s="22">
        <v>-0.11508520957532</v>
      </c>
      <c r="Z75" s="165">
        <v>0.329377405720972</v>
      </c>
      <c r="AA75" s="22">
        <v>-0.0261648863960717</v>
      </c>
      <c r="AB75" s="165">
        <v>0.104186322270219</v>
      </c>
      <c r="AC75" s="103"/>
      <c r="AD75" s="192"/>
    </row>
    <row customHeight="1" ht="13" r="76">
      <c r="A76" s="181" t="s">
        <v>330</v>
      </c>
      <c r="B76" s="160" t="n">
        <v>1</v>
      </c>
      <c r="C76" s="22">
        <v>2.60999871969789</v>
      </c>
      <c r="D76" s="165">
        <v>0.0918917071081229</v>
      </c>
      <c r="E76" s="22">
        <v>2.19676802174551</v>
      </c>
      <c r="F76" s="165">
        <v>0.107411093028899</v>
      </c>
      <c r="G76" s="22">
        <v>3.20624365848692</v>
      </c>
      <c r="H76" s="165">
        <v>0.202117672702646</v>
      </c>
      <c r="I76" s="22">
        <v>1.0094756367414</v>
      </c>
      <c r="J76" s="165">
        <v>0.246980141203194</v>
      </c>
      <c r="K76" s="22">
        <v>2.16614516217664</v>
      </c>
      <c r="L76" s="165">
        <v>0.118453196548874</v>
      </c>
      <c r="M76" s="22">
        <v>2.66030504935392</v>
      </c>
      <c r="N76" s="165">
        <v>0.122664333179422</v>
      </c>
      <c r="O76" s="22">
        <v>2.81508912924952</v>
      </c>
      <c r="P76" s="165">
        <v>0.216784207110493</v>
      </c>
      <c r="Q76" s="22">
        <v>0.648943967072885</v>
      </c>
      <c r="R76" s="165">
        <v>0.255805738500548</v>
      </c>
      <c r="S76" s="22">
        <v>2.05873994361228</v>
      </c>
      <c r="T76" s="165">
        <v>0.119635666116349</v>
      </c>
      <c r="U76" s="22">
        <v>2.16013420787853</v>
      </c>
      <c r="V76" s="165">
        <v>0.144758058294005</v>
      </c>
      <c r="W76" s="22">
        <v>2.93126488774201</v>
      </c>
      <c r="X76" s="165">
        <v>0.146690213193717</v>
      </c>
      <c r="Y76" s="22">
        <v>0.872524944129726</v>
      </c>
      <c r="Z76" s="165">
        <v>0.191553668065051</v>
      </c>
      <c r="AA76" s="22">
        <v>-0.30654052412123</v>
      </c>
      <c r="AB76" s="165">
        <v>0.139588895194014</v>
      </c>
      <c r="AC76" s="103"/>
      <c r="AD76" s="192"/>
    </row>
    <row customHeight="1" ht="13" r="77">
      <c r="A77" s="181" t="s">
        <v>332</v>
      </c>
      <c r="B77" s="160" t="n">
        <v>1</v>
      </c>
      <c r="C77" s="22">
        <v>1.71191372971973</v>
      </c>
      <c r="D77" s="165">
        <v>0.0732627602849863</v>
      </c>
      <c r="E77" s="22">
        <v>1.67404608996479</v>
      </c>
      <c r="F77" s="165">
        <v>0.0845693266729231</v>
      </c>
      <c r="G77" s="22">
        <v>1.84524597103134</v>
      </c>
      <c r="H77" s="165">
        <v>0.12589516125585</v>
      </c>
      <c r="I77" s="22">
        <v>0.171199881066553</v>
      </c>
      <c r="J77" s="165">
        <v>0.145557550136165</v>
      </c>
      <c r="K77" s="22">
        <v>1.30941177479914</v>
      </c>
      <c r="L77" s="165">
        <v>0.132893357927762</v>
      </c>
      <c r="M77" s="22">
        <v>1.64429053272574</v>
      </c>
      <c r="N77" s="165">
        <v>0.0741650778673603</v>
      </c>
      <c r="O77" s="22">
        <v>2.09195499787969</v>
      </c>
      <c r="P77" s="165">
        <v>0.168870362178529</v>
      </c>
      <c r="Q77" s="22">
        <v>0.78254322308055</v>
      </c>
      <c r="R77" s="165">
        <v>0.208135108786308</v>
      </c>
      <c r="S77" s="22">
        <v>1.24459799888434</v>
      </c>
      <c r="T77" s="165">
        <v>0.129674263281125</v>
      </c>
      <c r="U77" s="22">
        <v>1.54607603284593</v>
      </c>
      <c r="V77" s="165">
        <v>0.139781527029283</v>
      </c>
      <c r="W77" s="22">
        <v>1.82744247550604</v>
      </c>
      <c r="X77" s="165">
        <v>0.0956396411558089</v>
      </c>
      <c r="Y77" s="22">
        <v>0.582844476621707</v>
      </c>
      <c r="Z77" s="165">
        <v>0.15363886796415</v>
      </c>
      <c r="AA77" s="22">
        <v>-0.221603647539807</v>
      </c>
      <c r="AB77" s="165">
        <v>0.108288882499068</v>
      </c>
      <c r="AC77" s="103"/>
      <c r="AD77" s="192"/>
    </row>
    <row customHeight="1" ht="13" r="78">
      <c r="A78" s="181" t="s">
        <v>338</v>
      </c>
      <c r="B78" s="160" t="n">
        <v>1</v>
      </c>
      <c r="C78" s="22">
        <v>0.601391517050172</v>
      </c>
      <c r="D78" s="165">
        <v>0.0646125776776827</v>
      </c>
      <c r="E78" s="22">
        <v>0.467799509354258</v>
      </c>
      <c r="F78" s="165">
        <v>0.0469427102473122</v>
      </c>
      <c r="G78" s="22">
        <v>0.846823955681077</v>
      </c>
      <c r="H78" s="165">
        <v>0.155431495514078</v>
      </c>
      <c r="I78" s="22">
        <v>0.379024446326819</v>
      </c>
      <c r="J78" s="165">
        <v>0.160413689764441</v>
      </c>
      <c r="K78" s="22">
        <v>0.526486088415153</v>
      </c>
      <c r="L78" s="165">
        <v>0.103468865635651</v>
      </c>
      <c r="M78" s="22">
        <v>0.474168429742077</v>
      </c>
      <c r="N78" s="165">
        <v>0.0441450024875111</v>
      </c>
      <c r="O78" s="22">
        <v>1.08246437801011</v>
      </c>
      <c r="P78" s="165">
        <v>0.248397314385371</v>
      </c>
      <c r="Q78" s="22">
        <v>0.555978289594961</v>
      </c>
      <c r="R78" s="165">
        <v>0.266169263272407</v>
      </c>
      <c r="S78" s="22">
        <v>0.594162093554839</v>
      </c>
      <c r="T78" s="165">
        <v>0.0858945322563996</v>
      </c>
      <c r="U78" s="22">
        <v>0.500240668359789</v>
      </c>
      <c r="V78" s="165">
        <v>0.0763528348306167</v>
      </c>
      <c r="W78" s="22">
        <v>0.665938429799467</v>
      </c>
      <c r="X78" s="165">
        <v>0.118631767998396</v>
      </c>
      <c r="Y78" s="22">
        <v>0.0717763362446284</v>
      </c>
      <c r="Z78" s="165">
        <v>0.142653463521947</v>
      </c>
      <c r="AA78" s="22">
        <v>0.0721576473016285</v>
      </c>
      <c r="AB78" s="165">
        <v>0.0986649761117034</v>
      </c>
      <c r="AC78" s="103"/>
      <c r="AD78" s="192"/>
    </row>
    <row customHeight="1" ht="13" r="79">
      <c r="A79" s="181" t="s">
        <v>343</v>
      </c>
      <c r="B79" s="160" t="n">
        <v>1</v>
      </c>
      <c r="C79" s="22">
        <v>3.43708568859805</v>
      </c>
      <c r="D79" s="165">
        <v>0.200364017950259</v>
      </c>
      <c r="E79" s="22">
        <v>3.29919690790221</v>
      </c>
      <c r="F79" s="165">
        <v>0.249645079690857</v>
      </c>
      <c r="G79" s="22">
        <v>3.65409012520516</v>
      </c>
      <c r="H79" s="165">
        <v>0.34622740781849</v>
      </c>
      <c r="I79" s="22">
        <v>0.354893217302948</v>
      </c>
      <c r="J79" s="165">
        <v>0.426201930684184</v>
      </c>
      <c r="K79" s="22">
        <v>3.51817836494078</v>
      </c>
      <c r="L79" s="165">
        <v>0.559034889497549</v>
      </c>
      <c r="M79" s="22">
        <v>3.41095996634013</v>
      </c>
      <c r="N79" s="165">
        <v>0.217001808803019</v>
      </c>
      <c r="O79" s="22">
        <v>3.25096783312009</v>
      </c>
      <c r="P79" s="165">
        <v>0.420798631189255</v>
      </c>
      <c r="Q79" s="22">
        <v>-0.267210531820689</v>
      </c>
      <c r="R79" s="165">
        <v>0.668712346342701</v>
      </c>
      <c r="S79" s="22">
        <v>3.50960015999011</v>
      </c>
      <c r="T79" s="165">
        <v>0.369452435516242</v>
      </c>
      <c r="U79" s="22">
        <v>3.07568952282179</v>
      </c>
      <c r="V79" s="165">
        <v>0.347204275134358</v>
      </c>
      <c r="W79" s="22">
        <v>3.36662332638054</v>
      </c>
      <c r="X79" s="165">
        <v>0.251110577900545</v>
      </c>
      <c r="Y79" s="22">
        <v>-0.142976833609567</v>
      </c>
      <c r="Z79" s="165">
        <v>0.421421458561008</v>
      </c>
      <c r="AA79" s="22">
        <v>-0.131404233541586</v>
      </c>
      <c r="AB79" s="165">
        <v>0.276036918816018</v>
      </c>
      <c r="AC79" s="103"/>
      <c r="AD79" s="192"/>
    </row>
    <row customHeight="1" ht="13" r="80">
      <c r="A80" s="181" t="s">
        <v>348</v>
      </c>
      <c r="B80" s="160" t="n">
        <v>1</v>
      </c>
      <c r="C80" s="22">
        <v>0.917097620319838</v>
      </c>
      <c r="D80" s="165">
        <v>0.0854716021670005</v>
      </c>
      <c r="E80" s="22">
        <v>0.833227280856253</v>
      </c>
      <c r="F80" s="165">
        <v>0.0886925366360019</v>
      </c>
      <c r="G80" s="22">
        <v>1.55588387869433</v>
      </c>
      <c r="H80" s="165">
        <v>0.463068454929959</v>
      </c>
      <c r="I80" s="22">
        <v>0.722656597838081</v>
      </c>
      <c r="J80" s="165">
        <v>0.486587804882958</v>
      </c>
      <c r="K80" s="22">
        <v>0.966176611153217</v>
      </c>
      <c r="L80" s="165">
        <v>0.273948226802113</v>
      </c>
      <c r="M80" s="22">
        <v>0.861307531380306</v>
      </c>
      <c r="N80" s="165">
        <v>0.0997399873079136</v>
      </c>
      <c r="O80" s="22">
        <v>1.00748303124288</v>
      </c>
      <c r="P80" s="165">
        <v>0.180818072066453</v>
      </c>
      <c r="Q80" s="22">
        <v>0.0413064200896657</v>
      </c>
      <c r="R80" s="165">
        <v>0.32245083454594</v>
      </c>
      <c r="S80" s="22">
        <v>0.870019946338196</v>
      </c>
      <c r="T80" s="165">
        <v>0.216177324210843</v>
      </c>
      <c r="U80" s="22">
        <v>0.720478839644332</v>
      </c>
      <c r="V80" s="165">
        <v>0.0912844224374389</v>
      </c>
      <c r="W80" s="22">
        <v>0.878274890706678</v>
      </c>
      <c r="X80" s="165">
        <v>0.106498310452863</v>
      </c>
      <c r="Y80" s="22">
        <v>0.00825494436848229</v>
      </c>
      <c r="Z80" s="165">
        <v>0.253735556156523</v>
      </c>
      <c r="AA80" s="22">
        <v>-0.46424711723172</v>
      </c>
      <c r="AB80" s="165">
        <v>0.158489246398034</v>
      </c>
      <c r="AC80" s="103"/>
      <c r="AD80" s="192"/>
    </row>
    <row customHeight="1" ht="13" r="81">
      <c r="A81" s="181" t="s">
        <v>350</v>
      </c>
      <c r="B81" s="160" t="n">
        <v>1</v>
      </c>
      <c r="C81" s="22">
        <v>2.11379845184513</v>
      </c>
      <c r="D81" s="165">
        <v>0.0747298332753458</v>
      </c>
      <c r="E81" s="22">
        <v>2.10215627112516</v>
      </c>
      <c r="F81" s="165">
        <v>0.0864126766085128</v>
      </c>
      <c r="G81" s="22">
        <v>2.14772008125753</v>
      </c>
      <c r="H81" s="165">
        <v>0.137728430047286</v>
      </c>
      <c r="I81" s="22">
        <v>0.0455638101323639</v>
      </c>
      <c r="J81" s="165">
        <v>0.159377210283505</v>
      </c>
      <c r="K81" s="22">
        <v>1.70847923069546</v>
      </c>
      <c r="L81" s="165">
        <v>0.126724724328994</v>
      </c>
      <c r="M81" s="22">
        <v>2.12258348585187</v>
      </c>
      <c r="N81" s="165">
        <v>0.0999233990078475</v>
      </c>
      <c r="O81" s="22">
        <v>2.24966360332622</v>
      </c>
      <c r="P81" s="165">
        <v>0.142694216803838</v>
      </c>
      <c r="Q81" s="22">
        <v>0.541184372630754</v>
      </c>
      <c r="R81" s="165">
        <v>0.184858013072245</v>
      </c>
      <c r="S81" s="22">
        <v>1.77881094184341</v>
      </c>
      <c r="T81" s="165">
        <v>0.106854836361005</v>
      </c>
      <c r="U81" s="22">
        <v>1.83250043585232</v>
      </c>
      <c r="V81" s="165">
        <v>0.269439471762187</v>
      </c>
      <c r="W81" s="22">
        <v>2.30211527841479</v>
      </c>
      <c r="X81" s="165">
        <v>0.0910595041318381</v>
      </c>
      <c r="Y81" s="22">
        <v>0.523304336571374</v>
      </c>
      <c r="Z81" s="165">
        <v>0.145237293046437</v>
      </c>
      <c r="AA81" s="22">
        <v>0.128583411441594</v>
      </c>
      <c r="AB81" s="165">
        <v>0.0998310664914378</v>
      </c>
      <c r="AC81" s="103"/>
      <c r="AD81" s="192"/>
    </row>
    <row customHeight="1" ht="13" r="82">
      <c r="A82" s="181" t="s">
        <v>352</v>
      </c>
      <c r="B82" s="160" t="n">
        <v>1</v>
      </c>
      <c r="C82" s="22">
        <v>0.7649867705792</v>
      </c>
      <c r="D82" s="165">
        <v>0.0714248896257169</v>
      </c>
      <c r="E82" s="22">
        <v>0.70045556183403</v>
      </c>
      <c r="F82" s="165">
        <v>0.0859506431656475</v>
      </c>
      <c r="G82" s="22">
        <v>0.902065316420102</v>
      </c>
      <c r="H82" s="165">
        <v>0.161148551055646</v>
      </c>
      <c r="I82" s="22">
        <v>0.201609754586073</v>
      </c>
      <c r="J82" s="165">
        <v>0.194279820057764</v>
      </c>
      <c r="K82" s="22">
        <v>0.580269605009678</v>
      </c>
      <c r="L82" s="165">
        <v>0.105084960305832</v>
      </c>
      <c r="M82" s="22">
        <v>0.832261492965979</v>
      </c>
      <c r="N82" s="165">
        <v>0.0915221706263266</v>
      </c>
      <c r="O82" s="22">
        <v>0.691456877364592</v>
      </c>
      <c r="P82" s="165">
        <v>0.161409091249923</v>
      </c>
      <c r="Q82" s="22">
        <v>0.111187272354914</v>
      </c>
      <c r="R82" s="165">
        <v>0.19320022820676</v>
      </c>
      <c r="S82" s="22">
        <v>0.59312723476296</v>
      </c>
      <c r="T82" s="165">
        <v>0.106457656542013</v>
      </c>
      <c r="U82" s="22">
        <v>1.12460298980774</v>
      </c>
      <c r="V82" s="165">
        <v>0.256038960766053</v>
      </c>
      <c r="W82" s="22">
        <v>0.715571435099512</v>
      </c>
      <c r="X82" s="165">
        <v>0.0828028241576564</v>
      </c>
      <c r="Y82" s="22">
        <v>0.122444200336552</v>
      </c>
      <c r="Z82" s="165">
        <v>0.134981541448004</v>
      </c>
      <c r="AA82" s="22">
        <v>-1.07372333406039</v>
      </c>
      <c r="AB82" s="165">
        <v>0.158341122314198</v>
      </c>
      <c r="AC82" s="103"/>
      <c r="AD82" s="192"/>
    </row>
    <row customHeight="1" ht="13" r="83">
      <c r="A83" s="181" t="s">
        <v>353</v>
      </c>
      <c r="B83" s="160" t="n">
        <v>1</v>
      </c>
      <c r="C83" s="22">
        <v>2.36973971210842</v>
      </c>
      <c r="D83" s="165">
        <v>0.124154249126477</v>
      </c>
      <c r="E83" s="22">
        <v>2.43321395998359</v>
      </c>
      <c r="F83" s="165">
        <v>0.137570515942943</v>
      </c>
      <c r="G83" s="22">
        <v>1.93512446630971</v>
      </c>
      <c r="H83" s="165">
        <v>0.177968402432843</v>
      </c>
      <c r="I83" s="22">
        <v>-0.498089493673879</v>
      </c>
      <c r="J83" s="165">
        <v>0.220005517108373</v>
      </c>
      <c r="K83" s="22">
        <v>2.14717162952742</v>
      </c>
      <c r="L83" s="165">
        <v>0.211066175040528</v>
      </c>
      <c r="M83" s="22">
        <v>2.43894340958279</v>
      </c>
      <c r="N83" s="165">
        <v>0.136038691892146</v>
      </c>
      <c r="O83" s="22">
        <v>2.1446686178115</v>
      </c>
      <c r="P83" s="165">
        <v>0.32129051655354</v>
      </c>
      <c r="Q83" s="22">
        <v>-0.00250301171591483</v>
      </c>
      <c r="R83" s="165">
        <v>0.369117469191918</v>
      </c>
      <c r="S83" s="22">
        <v>2.20702407625427</v>
      </c>
      <c r="T83" s="165">
        <v>0.192202995878246</v>
      </c>
      <c r="U83" s="22">
        <v>2.24481164849645</v>
      </c>
      <c r="V83" s="165">
        <v>0.188839219416486</v>
      </c>
      <c r="W83" s="22">
        <v>2.47626183894348</v>
      </c>
      <c r="X83" s="165">
        <v>0.181462520180302</v>
      </c>
      <c r="Y83" s="22">
        <v>0.269237762689206</v>
      </c>
      <c r="Z83" s="165">
        <v>0.262578015744977</v>
      </c>
      <c r="AA83" s="22">
        <v>-0.18042338246551</v>
      </c>
      <c r="AB83" s="165">
        <v>0.179182738783283</v>
      </c>
      <c r="AC83" s="103"/>
      <c r="AD83" s="192"/>
    </row>
    <row customHeight="1" ht="13" r="84">
      <c r="A84" s="77" t="s">
        <v>364</v>
      </c>
      <c r="B84" s="161" t="n">
        <v>1</v>
      </c>
      <c r="C84" s="51">
        <v>1.71944116071413</v>
      </c>
      <c r="D84" s="169">
        <v>0.0311284553394015</v>
      </c>
      <c r="E84" s="51">
        <v>1.64828559669781</v>
      </c>
      <c r="F84" s="169">
        <v>0.0354465151373227</v>
      </c>
      <c r="G84" s="51">
        <v>1.82865598531771</v>
      </c>
      <c r="H84" s="169">
        <v>0.0717382113278003</v>
      </c>
      <c r="I84" s="51">
        <v>0.180370388619894</v>
      </c>
      <c r="J84" s="169">
        <v>0.0809872585333834</v>
      </c>
      <c r="K84" s="51">
        <v>1.48599523355124</v>
      </c>
      <c r="L84" s="169">
        <v>0.0669451479244091</v>
      </c>
      <c r="M84" s="51">
        <v>1.7361311013958</v>
      </c>
      <c r="N84" s="169">
        <v>0.0397993548959479</v>
      </c>
      <c r="O84" s="51">
        <v>1.79598573778509</v>
      </c>
      <c r="P84" s="169">
        <v>0.0655965135028608</v>
      </c>
      <c r="Q84" s="51">
        <v>0.309990504233847</v>
      </c>
      <c r="R84" s="169">
        <v>0.0919909529199452</v>
      </c>
      <c r="S84" s="51">
        <v>1.51754705773975</v>
      </c>
      <c r="T84" s="169">
        <v>0.0592496159963333</v>
      </c>
      <c r="U84" s="51">
        <v>1.59790972866725</v>
      </c>
      <c r="V84" s="169">
        <v>0.0655839724835355</v>
      </c>
      <c r="W84" s="51">
        <v>1.79300148313474</v>
      </c>
      <c r="X84" s="169">
        <v>0.0419288341186964</v>
      </c>
      <c r="Y84" s="51">
        <v>0.275454425394992</v>
      </c>
      <c r="Z84" s="169">
        <v>0.071823578641801</v>
      </c>
      <c r="AA84" s="51">
        <v>-0.132049790352006</v>
      </c>
      <c r="AB84" s="169">
        <v>0.0418886942473257</v>
      </c>
      <c r="AC84" s="103"/>
      <c r="AD84" s="192"/>
    </row>
    <row customHeight="1" ht="13" r="85">
      <c r="A85" s="181" t="s">
        <v>65</v>
      </c>
      <c r="B85" s="160" t="n">
        <v>1</v>
      </c>
      <c r="C85" s="22">
        <v>1.31486097786389</v>
      </c>
      <c r="D85" s="165">
        <v>0.0684858744989465</v>
      </c>
      <c r="E85" s="22">
        <v>1.3312062681345</v>
      </c>
      <c r="F85" s="165">
        <v>0.073173930158988</v>
      </c>
      <c r="G85" s="22">
        <v>1.12007433993747</v>
      </c>
      <c r="H85" s="165">
        <v>0.233165995789022</v>
      </c>
      <c r="I85" s="22">
        <v>-0.211131928197027</v>
      </c>
      <c r="J85" s="165">
        <v>0.245842539791724</v>
      </c>
      <c r="K85" s="22">
        <v>1.32263716032403</v>
      </c>
      <c r="L85" s="165">
        <v>0.112004432018532</v>
      </c>
      <c r="M85" s="22">
        <v>1.3753196048133</v>
      </c>
      <c r="N85" s="165">
        <v>0.107959799186133</v>
      </c>
      <c r="O85" s="22">
        <v>1.15303101965569</v>
      </c>
      <c r="P85" s="165">
        <v>0.0884262810056727</v>
      </c>
      <c r="Q85" s="22">
        <v>-0.169606140668333</v>
      </c>
      <c r="R85" s="165">
        <v>0.138957596449128</v>
      </c>
      <c r="S85" s="22">
        <v>1.34395062518972</v>
      </c>
      <c r="T85" s="165">
        <v>0.111952993326069</v>
      </c>
      <c r="U85" s="22">
        <v>1.01079099024508</v>
      </c>
      <c r="V85" s="165">
        <v>0.068425294120557</v>
      </c>
      <c r="W85" s="22">
        <v>1.39956817231361</v>
      </c>
      <c r="X85" s="165">
        <v>0.0998672167211598</v>
      </c>
      <c r="Y85" s="22">
        <v>0.0556175471238907</v>
      </c>
      <c r="Z85" s="165">
        <v>0.142948059336712</v>
      </c>
      <c r="AA85" s="22">
        <v>0.286259444278804</v>
      </c>
      <c r="AB85" s="165">
        <v>0.123817237670468</v>
      </c>
      <c r="AC85" s="103"/>
      <c r="AD85" s="192"/>
    </row>
    <row customHeight="1" ht="13" r="86">
      <c r="A86" s="181" t="s">
        <v>361</v>
      </c>
      <c r="B86" s="160" t="n">
        <v>1</v>
      </c>
      <c r="C86" s="22">
        <v>1.0152467139681</v>
      </c>
      <c r="D86" s="165">
        <v>0.0846497901980084</v>
      </c>
      <c r="E86" s="22">
        <v>1.00453703784286</v>
      </c>
      <c r="F86" s="165">
        <v>0.0952092349315271</v>
      </c>
      <c r="G86" s="22">
        <v>1.08343370391501</v>
      </c>
      <c r="H86" s="165">
        <v>0.211600917594654</v>
      </c>
      <c r="I86" s="22">
        <v>0.0788966660721544</v>
      </c>
      <c r="J86" s="165">
        <v>0.238583423892509</v>
      </c>
      <c r="K86" s="22">
        <v>0.774192735166254</v>
      </c>
      <c r="L86" s="165">
        <v>0.142898959642034</v>
      </c>
      <c r="M86" s="22">
        <v>1.15235983662021</v>
      </c>
      <c r="N86" s="165">
        <v>0.13473593708732</v>
      </c>
      <c r="O86" s="22">
        <v>0.892639131556416</v>
      </c>
      <c r="P86" s="165">
        <v>0.172763351534396</v>
      </c>
      <c r="Q86" s="22">
        <v>0.118446396390162</v>
      </c>
      <c r="R86" s="165">
        <v>0.235460140558942</v>
      </c>
      <c r="S86" s="22">
        <v>0.694061297752611</v>
      </c>
      <c r="T86" s="165">
        <v>0.116782693843821</v>
      </c>
      <c r="U86" s="22">
        <v>0.823071290108881</v>
      </c>
      <c r="V86" s="165">
        <v>0.190549242639921</v>
      </c>
      <c r="W86" s="22">
        <v>1.2157046889393</v>
      </c>
      <c r="X86" s="165">
        <v>0.148537120354932</v>
      </c>
      <c r="Y86" s="22">
        <v>0.521643391186692</v>
      </c>
      <c r="Z86" s="165">
        <v>0.199716161155165</v>
      </c>
      <c r="AA86" s="22">
        <v>0.0467456253393357</v>
      </c>
      <c r="AB86" s="165">
        <v>0.244311935132978</v>
      </c>
      <c r="AC86" s="103"/>
      <c r="AD86" s="192"/>
    </row>
    <row customHeight="1" ht="13" r="87">
      <c r="A87" s="187" t="s">
        <v>362</v>
      </c>
      <c r="B87" s="175" t="n">
        <v>1</v>
      </c>
      <c r="C87" s="172">
        <v>2.06178193532674</v>
      </c>
      <c r="D87" s="173">
        <v>0.112068021752766</v>
      </c>
      <c r="E87" s="172">
        <v>2.04400573976592</v>
      </c>
      <c r="F87" s="173">
        <v>0.132187567418037</v>
      </c>
      <c r="G87" s="172">
        <v>2.20559389479176</v>
      </c>
      <c r="H87" s="173">
        <v>0.367860937677095</v>
      </c>
      <c r="I87" s="172">
        <v>0.161588155025836</v>
      </c>
      <c r="J87" s="173">
        <v>0.426330574429862</v>
      </c>
      <c r="K87" s="172">
        <v>1.46273570702137</v>
      </c>
      <c r="L87" s="173">
        <v>0.345021932171806</v>
      </c>
      <c r="M87" s="172">
        <v>1.90200332683497</v>
      </c>
      <c r="N87" s="173">
        <v>0.164807859735925</v>
      </c>
      <c r="O87" s="172">
        <v>2.55541140176552</v>
      </c>
      <c r="P87" s="173">
        <v>0.268418352667091</v>
      </c>
      <c r="Q87" s="172">
        <v>1.09267569474415</v>
      </c>
      <c r="R87" s="173">
        <v>0.483606284819771</v>
      </c>
      <c r="S87" s="172">
        <v>1.22979563027065</v>
      </c>
      <c r="T87" s="173">
        <v>0.31583961415936</v>
      </c>
      <c r="U87" s="172">
        <v>1.20387939544397</v>
      </c>
      <c r="V87" s="173">
        <v>0.151389873448312</v>
      </c>
      <c r="W87" s="172">
        <v>2.57649344683791</v>
      </c>
      <c r="X87" s="173">
        <v>0.204060501958985</v>
      </c>
      <c r="Y87" s="172">
        <v>1.34669781656726</v>
      </c>
      <c r="Z87" s="173">
        <v>0.457659987092579</v>
      </c>
      <c r="AA87" s="172">
        <v>-0.235352996026581</v>
      </c>
      <c r="AB87" s="173">
        <v>0.246317377376839</v>
      </c>
      <c r="AC87" s="174"/>
      <c r="AD87" s="197"/>
    </row>
    <row customHeight="1" ht="13" r="88">
      <c r="A88" s="181"/>
      <c r="B88" s="162"/>
      <c r="C88" s="22" t="inlineStr">
        <is>
          <t>b.mean.tt4g16e</t>
        </is>
      </c>
      <c r="D88" s="165" t="inlineStr">
        <is>
          <t>se.mean.tt4g16e</t>
        </is>
      </c>
      <c r="E88" s="22" t="inlineStr">
        <is>
          <t>b.mean.tt4g16e..gender..Female</t>
        </is>
      </c>
      <c r="F88" s="165" t="inlineStr">
        <is>
          <t>se.mean.tt4g16e..gender..Female</t>
        </is>
      </c>
      <c r="G88" s="22" t="inlineStr">
        <is>
          <t>b.mean.tt4g16e..gender..Male</t>
        </is>
      </c>
      <c r="H88" s="165" t="inlineStr">
        <is>
          <t>se.mean.tt4g16e..gender..Male</t>
        </is>
      </c>
      <c r="I88" s="22" t="inlineStr">
        <is>
          <t>b.mean.tt4g16e..gender..(Male-Female)</t>
        </is>
      </c>
      <c r="J88" s="165" t="inlineStr">
        <is>
          <t>se.mean.tt4g16e..gender..(Male-Female)</t>
        </is>
      </c>
      <c r="K88" s="22" t="inlineStr">
        <is>
          <t>b.mean.tt4g16e..age..1 under_age30</t>
        </is>
      </c>
      <c r="L88" s="165" t="inlineStr">
        <is>
          <t>se.mean.tt4g16e..age..1 under_age30</t>
        </is>
      </c>
      <c r="M88" s="22" t="inlineStr">
        <is>
          <t>b.mean.tt4g16e..age..2 from30_to_49</t>
        </is>
      </c>
      <c r="N88" s="165" t="inlineStr">
        <is>
          <t>se.mean.tt4g16e..age..2 from30_to_49</t>
        </is>
      </c>
      <c r="O88" s="22" t="inlineStr">
        <is>
          <t>b.mean.tt4g16e..age..3 over_age50</t>
        </is>
      </c>
      <c r="P88" s="165" t="inlineStr">
        <is>
          <t>se.mean.tt4g16e..age..3 over_age50</t>
        </is>
      </c>
      <c r="Q88" s="22" t="inlineStr">
        <is>
          <t>b.mean.tt4g16e..age..(3 over_age50-1 under_age30)</t>
        </is>
      </c>
      <c r="R88" s="165" t="inlineStr">
        <is>
          <t>se.mean.tt4g16e..age..(3 over_age50-1 under_age30)</t>
        </is>
      </c>
      <c r="S88" s="22" t="inlineStr">
        <is>
          <t>b.mean.tt4g16e..exp..1 under_5yrs</t>
        </is>
      </c>
      <c r="T88" s="165" t="inlineStr">
        <is>
          <t>se.mean.tt4g16e..exp..1 under_5yrs</t>
        </is>
      </c>
      <c r="U88" s="22" t="inlineStr">
        <is>
          <t>b.mean.tt4g16e..exp..2 from6to10</t>
        </is>
      </c>
      <c r="V88" s="165" t="inlineStr">
        <is>
          <t>se.mean.tt4g16e..exp..2 from6to10</t>
        </is>
      </c>
      <c r="W88" s="22" t="inlineStr">
        <is>
          <t>b.mean.tt4g16e..exp..3 over_10yrs</t>
        </is>
      </c>
      <c r="X88" s="165" t="inlineStr">
        <is>
          <t>se.mean.tt4g16e..exp..3 over_10yrs</t>
        </is>
      </c>
      <c r="Y88" s="22" t="inlineStr">
        <is>
          <t>b.mean.tt4g16e..exp..(3 over_10yrs-1 under_5yrs)</t>
        </is>
      </c>
      <c r="Z88" s="165" t="inlineStr">
        <is>
          <t>se.mean.tt4g16e..exp..(3 over_10yrs-1 under_5yrs)</t>
        </is>
      </c>
      <c r="AA88" s="103" t="inlineStr">
        <is>
          <t>b.(mean.tt4g16e_isc1)-(mean.tt4g16e_isc2)</t>
        </is>
      </c>
      <c r="AB88" s="103" t="inlineStr">
        <is>
          <t>se.(mean.tt4g16e_isc1)-(mean.tt4g16e_isc2)</t>
        </is>
      </c>
      <c r="AC88" s="22" t="inlineStr">
        <is>
          <t>b.(mean.tt4g16e_isc3)-(mean.tt4g16e_isc2)</t>
        </is>
      </c>
      <c r="AD88" s="189" t="inlineStr">
        <is>
          <t>se.(mean.tt4g16e_isc3)-(mean.tt4g16e_isc2)</t>
        </is>
      </c>
    </row>
    <row customHeight="1" ht="13" r="89">
      <c r="A89" s="181" t="s">
        <v>319</v>
      </c>
      <c r="B89" s="162" t="n">
        <v>3</v>
      </c>
      <c r="C89" s="22">
        <v>0.775392458579201</v>
      </c>
      <c r="D89" s="165">
        <v>0.0734846485034166</v>
      </c>
      <c r="E89" s="22">
        <v>0.739944558578115</v>
      </c>
      <c r="F89" s="165">
        <v>0.101594029540095</v>
      </c>
      <c r="G89" s="22">
        <v>0.851364395438079</v>
      </c>
      <c r="H89" s="165">
        <v>0.0846405626801634</v>
      </c>
      <c r="I89" s="22">
        <v>0.111419836859963</v>
      </c>
      <c r="J89" s="165">
        <v>0.1368963795743</v>
      </c>
      <c r="K89" s="22">
        <v>0.971308168867385</v>
      </c>
      <c r="L89" s="165">
        <v>0.352104397452762</v>
      </c>
      <c r="M89" s="22">
        <v>0.703097285465603</v>
      </c>
      <c r="N89" s="165">
        <v>0.097275972558448</v>
      </c>
      <c r="O89" s="22">
        <v>0.840264188226658</v>
      </c>
      <c r="P89" s="165">
        <v>0.104641738616846</v>
      </c>
      <c r="Q89" s="22">
        <v>-0.131043980640727</v>
      </c>
      <c r="R89" s="165">
        <v>0.351786843943181</v>
      </c>
      <c r="S89" s="22">
        <v>0.883827217335839</v>
      </c>
      <c r="T89" s="165">
        <v>0.300649677932572</v>
      </c>
      <c r="U89" s="22">
        <v>0.685540363683676</v>
      </c>
      <c r="V89" s="165">
        <v>0.081410889670815</v>
      </c>
      <c r="W89" s="22">
        <v>0.701595236302853</v>
      </c>
      <c r="X89" s="165">
        <v>0.055498962212073</v>
      </c>
      <c r="Y89" s="22">
        <v>-0.182231981032986</v>
      </c>
      <c r="Z89" s="165">
        <v>0.306506497628576</v>
      </c>
      <c r="AA89" s="103"/>
      <c r="AB89" s="103"/>
      <c r="AC89" s="22">
        <v>0.0785336349384187</v>
      </c>
      <c r="AD89" s="189">
        <v>0.112784391802859</v>
      </c>
    </row>
    <row customHeight="1" ht="13" r="90">
      <c r="A90" s="181" t="s">
        <v>322</v>
      </c>
      <c r="B90" s="162" t="n">
        <v>3</v>
      </c>
      <c r="C90" s="22">
        <v>0.861840368119253</v>
      </c>
      <c r="D90" s="165">
        <v>0.132345435998174</v>
      </c>
      <c r="E90" s="22">
        <v>0.626837571795209</v>
      </c>
      <c r="F90" s="165">
        <v>0.113137156773564</v>
      </c>
      <c r="G90" s="22">
        <v>1.11612115125812</v>
      </c>
      <c r="H90" s="165">
        <v>0.225930433003596</v>
      </c>
      <c r="I90" s="22">
        <v>0.489283579462914</v>
      </c>
      <c r="J90" s="165">
        <v>0.236397925024223</v>
      </c>
      <c r="K90" s="22">
        <v>0.238377723748431</v>
      </c>
      <c r="L90" s="165">
        <v>0.111298838969969</v>
      </c>
      <c r="M90" s="22">
        <v>0.820553972846146</v>
      </c>
      <c r="N90" s="165">
        <v>0.143157839446211</v>
      </c>
      <c r="O90" s="22">
        <v>0.979707371423574</v>
      </c>
      <c r="P90" s="165">
        <v>0.240592008915293</v>
      </c>
      <c r="Q90" s="22">
        <v>0.741329647675143</v>
      </c>
      <c r="R90" s="165">
        <v>0.265733510995</v>
      </c>
      <c r="S90" s="22">
        <v>0.356586593352437</v>
      </c>
      <c r="T90" s="165">
        <v>0.0789514645906564</v>
      </c>
      <c r="U90" s="22">
        <v>0.477707690068285</v>
      </c>
      <c r="V90" s="165">
        <v>0.137932836752453</v>
      </c>
      <c r="W90" s="22">
        <v>1.09084413690919</v>
      </c>
      <c r="X90" s="165">
        <v>0.201468400160471</v>
      </c>
      <c r="Y90" s="22">
        <v>0.73425754355675</v>
      </c>
      <c r="Z90" s="165">
        <v>0.211743062977038</v>
      </c>
      <c r="AA90" s="103"/>
      <c r="AB90" s="103"/>
      <c r="AC90" s="22">
        <v>0.228981321449379</v>
      </c>
      <c r="AD90" s="189">
        <v>0.142555005547958</v>
      </c>
    </row>
    <row customHeight="1" ht="13" r="91">
      <c r="A91" s="181" t="s">
        <v>66</v>
      </c>
      <c r="B91" s="162" t="n">
        <v>3</v>
      </c>
      <c r="C91" s="22">
        <v>0.869984392864454</v>
      </c>
      <c r="D91" s="165">
        <v>0.0537407331666402</v>
      </c>
      <c r="E91" s="22">
        <v>0.832841540722919</v>
      </c>
      <c r="F91" s="165">
        <v>0.0736829859082886</v>
      </c>
      <c r="G91" s="22">
        <v>0.932983836533125</v>
      </c>
      <c r="H91" s="165">
        <v>0.0748410894389843</v>
      </c>
      <c r="I91" s="22">
        <v>0.100142295810206</v>
      </c>
      <c r="J91" s="165">
        <v>0.10546606130638</v>
      </c>
      <c r="K91" s="22">
        <v>0.881854159484975</v>
      </c>
      <c r="L91" s="165">
        <v>0.102810315144553</v>
      </c>
      <c r="M91" s="22">
        <v>0.847381168187871</v>
      </c>
      <c r="N91" s="165">
        <v>0.0693917524423696</v>
      </c>
      <c r="O91" s="22">
        <v>0.916572873697538</v>
      </c>
      <c r="P91" s="165">
        <v>0.116145334035018</v>
      </c>
      <c r="Q91" s="22">
        <v>0.0347187142125621</v>
      </c>
      <c r="R91" s="165">
        <v>0.146820292077436</v>
      </c>
      <c r="S91" s="22">
        <v>0.742348602753867</v>
      </c>
      <c r="T91" s="165">
        <v>0.0782668840929613</v>
      </c>
      <c r="U91" s="22">
        <v>0.793985532458591</v>
      </c>
      <c r="V91" s="165">
        <v>0.122572893247784</v>
      </c>
      <c r="W91" s="22">
        <v>0.944169110790109</v>
      </c>
      <c r="X91" s="165">
        <v>0.07612942592443</v>
      </c>
      <c r="Y91" s="22">
        <v>0.201820508036242</v>
      </c>
      <c r="Z91" s="165">
        <v>0.10799762372582</v>
      </c>
      <c r="AA91" s="103"/>
      <c r="AB91" s="103"/>
      <c r="AC91" s="22">
        <v>-0.158617140720628</v>
      </c>
      <c r="AD91" s="189">
        <v>0.116311907127979</v>
      </c>
    </row>
    <row customHeight="1" ht="13" r="92">
      <c r="A92" s="181" t="s">
        <v>341</v>
      </c>
      <c r="B92" s="162" t="n">
        <v>3</v>
      </c>
      <c r="C92" s="22">
        <v>1.58378276898206</v>
      </c>
      <c r="D92" s="165">
        <v>0.0927329097767103</v>
      </c>
      <c r="E92" s="22">
        <v>1.4820979057455</v>
      </c>
      <c r="F92" s="165">
        <v>0.112894789833372</v>
      </c>
      <c r="G92" s="22">
        <v>1.78861013031416</v>
      </c>
      <c r="H92" s="165">
        <v>0.16912002729657</v>
      </c>
      <c r="I92" s="22">
        <v>0.306512224568665</v>
      </c>
      <c r="J92" s="165">
        <v>0.205136206625818</v>
      </c>
      <c r="K92" s="22">
        <v>2.41148493533789</v>
      </c>
      <c r="L92" s="165">
        <v>0.783598852089967</v>
      </c>
      <c r="M92" s="22">
        <v>1.2008052825489</v>
      </c>
      <c r="N92" s="165">
        <v>0.141236829255282</v>
      </c>
      <c r="O92" s="22">
        <v>1.76746331936434</v>
      </c>
      <c r="P92" s="165">
        <v>0.129233278970124</v>
      </c>
      <c r="Q92" s="22">
        <v>-0.644021615973555</v>
      </c>
      <c r="R92" s="165">
        <v>0.796727814653719</v>
      </c>
      <c r="S92" s="22">
        <v>0.949759418786396</v>
      </c>
      <c r="T92" s="165">
        <v>0.238365541405224</v>
      </c>
      <c r="U92" s="22">
        <v>0.768053199635607</v>
      </c>
      <c r="V92" s="165">
        <v>0.250084199137676</v>
      </c>
      <c r="W92" s="22">
        <v>1.67701478885458</v>
      </c>
      <c r="X92" s="165">
        <v>0.105096586696047</v>
      </c>
      <c r="Y92" s="22">
        <v>0.727255370068182</v>
      </c>
      <c r="Z92" s="165">
        <v>0.265086903334734</v>
      </c>
      <c r="AA92" s="103"/>
      <c r="AB92" s="103"/>
      <c r="AC92" s="22">
        <v>-0.010528023586668</v>
      </c>
      <c r="AD92" s="189">
        <v>0.13898289208018</v>
      </c>
    </row>
    <row customHeight="1" ht="13" r="93">
      <c r="A93" s="181" t="s">
        <v>343</v>
      </c>
      <c r="B93" s="162" t="n">
        <v>3</v>
      </c>
      <c r="C93" s="22">
        <v>3.67449271203141</v>
      </c>
      <c r="D93" s="165">
        <v>0.153735621335893</v>
      </c>
      <c r="E93" s="22">
        <v>3.70320066164285</v>
      </c>
      <c r="F93" s="165">
        <v>0.211144756243922</v>
      </c>
      <c r="G93" s="22">
        <v>3.6637844296129</v>
      </c>
      <c r="H93" s="165">
        <v>0.226711642479788</v>
      </c>
      <c r="I93" s="22">
        <v>-0.039416232029958</v>
      </c>
      <c r="J93" s="165">
        <v>0.310787340321619</v>
      </c>
      <c r="K93" s="22">
        <v>3.92000067308883</v>
      </c>
      <c r="L93" s="165">
        <v>0.519938332466847</v>
      </c>
      <c r="M93" s="22">
        <v>3.59702964314417</v>
      </c>
      <c r="N93" s="165">
        <v>0.163188117683072</v>
      </c>
      <c r="O93" s="22">
        <v>4.03324565095958</v>
      </c>
      <c r="P93" s="165">
        <v>0.454093789451335</v>
      </c>
      <c r="Q93" s="22">
        <v>0.113244977870743</v>
      </c>
      <c r="R93" s="165">
        <v>0.653717545840479</v>
      </c>
      <c r="S93" s="22">
        <v>3.36901811125375</v>
      </c>
      <c r="T93" s="165">
        <v>0.327777061896198</v>
      </c>
      <c r="U93" s="22">
        <v>3.51482057830557</v>
      </c>
      <c r="V93" s="165">
        <v>0.320046332733265</v>
      </c>
      <c r="W93" s="22">
        <v>3.77857599342998</v>
      </c>
      <c r="X93" s="165">
        <v>0.195848862184979</v>
      </c>
      <c r="Y93" s="22">
        <v>0.40955788217623</v>
      </c>
      <c r="Z93" s="165">
        <v>0.363891233431722</v>
      </c>
      <c r="AA93" s="103"/>
      <c r="AB93" s="103"/>
      <c r="AC93" s="22">
        <v>0.106002789891774</v>
      </c>
      <c r="AD93" s="189">
        <v>0.244305714480448</v>
      </c>
    </row>
    <row customHeight="1" ht="13" r="94">
      <c r="A94" s="181" t="s">
        <v>348</v>
      </c>
      <c r="B94" s="162" t="n">
        <v>3</v>
      </c>
      <c r="C94" s="22">
        <v>1.44872756325521</v>
      </c>
      <c r="D94" s="165">
        <v>0.144370483972937</v>
      </c>
      <c r="E94" s="22">
        <v>1.15601459781337</v>
      </c>
      <c r="F94" s="165">
        <v>0.129571845948201</v>
      </c>
      <c r="G94" s="22">
        <v>2.17468419822929</v>
      </c>
      <c r="H94" s="165">
        <v>0.377138004536451</v>
      </c>
      <c r="I94" s="22">
        <v>1.01866960041592</v>
      </c>
      <c r="J94" s="165">
        <v>0.396939272480938</v>
      </c>
      <c r="K94" s="22">
        <v>1.14399034457343</v>
      </c>
      <c r="L94" s="165">
        <v>0.303977532262203</v>
      </c>
      <c r="M94" s="22">
        <v>1.60186218179352</v>
      </c>
      <c r="N94" s="165">
        <v>0.201858274046905</v>
      </c>
      <c r="O94" s="22">
        <v>1.35151737427539</v>
      </c>
      <c r="P94" s="165">
        <v>0.219268706176438</v>
      </c>
      <c r="Q94" s="22">
        <v>0.207527029701964</v>
      </c>
      <c r="R94" s="165">
        <v>0.380169738947176</v>
      </c>
      <c r="S94" s="22">
        <v>0.987891201775668</v>
      </c>
      <c r="T94" s="165">
        <v>0.257713472609902</v>
      </c>
      <c r="U94" s="22">
        <v>1.19602991056081</v>
      </c>
      <c r="V94" s="165">
        <v>0.324644927340806</v>
      </c>
      <c r="W94" s="22">
        <v>1.5659295584102</v>
      </c>
      <c r="X94" s="165">
        <v>0.181002735412334</v>
      </c>
      <c r="Y94" s="22">
        <v>0.578038356634531</v>
      </c>
      <c r="Z94" s="165">
        <v>0.312598756382623</v>
      </c>
      <c r="AA94" s="103"/>
      <c r="AB94" s="103"/>
      <c r="AC94" s="22">
        <v>0.0673828257036495</v>
      </c>
      <c r="AD94" s="189">
        <v>0.196612011559321</v>
      </c>
    </row>
    <row customHeight="1" ht="13" r="95">
      <c r="A95" s="181" t="s">
        <v>352</v>
      </c>
      <c r="B95" s="162" t="n">
        <v>3</v>
      </c>
      <c r="C95" s="22">
        <v>2.41561943226475</v>
      </c>
      <c r="D95" s="165">
        <v>0.131449830900633</v>
      </c>
      <c r="E95" s="22">
        <v>1.57383841769808</v>
      </c>
      <c r="F95" s="165">
        <v>0.14600948703747</v>
      </c>
      <c r="G95" s="22">
        <v>3.37095600414204</v>
      </c>
      <c r="H95" s="165">
        <v>0.248198478017848</v>
      </c>
      <c r="I95" s="22">
        <v>1.79711758644396</v>
      </c>
      <c r="J95" s="165">
        <v>0.299359391184298</v>
      </c>
      <c r="K95" s="22">
        <v>1.68664457033217</v>
      </c>
      <c r="L95" s="165">
        <v>0.301538976473699</v>
      </c>
      <c r="M95" s="22">
        <v>2.70100614812726</v>
      </c>
      <c r="N95" s="165">
        <v>0.16918599503009</v>
      </c>
      <c r="O95" s="22">
        <v>1.48474585735888</v>
      </c>
      <c r="P95" s="165">
        <v>0.252311241384955</v>
      </c>
      <c r="Q95" s="22">
        <v>-0.201898712973287</v>
      </c>
      <c r="R95" s="165">
        <v>0.400324844730677</v>
      </c>
      <c r="S95" s="22">
        <v>1.66870942040531</v>
      </c>
      <c r="T95" s="165">
        <v>0.23462695475484</v>
      </c>
      <c r="U95" s="22">
        <v>2.58072326532567</v>
      </c>
      <c r="V95" s="165">
        <v>0.352922608581844</v>
      </c>
      <c r="W95" s="22">
        <v>2.5238389254884</v>
      </c>
      <c r="X95" s="165">
        <v>0.167030753507157</v>
      </c>
      <c r="Y95" s="22">
        <v>0.855129505083089</v>
      </c>
      <c r="Z95" s="165">
        <v>0.301211199534141</v>
      </c>
      <c r="AA95" s="103"/>
      <c r="AB95" s="103"/>
      <c r="AC95" s="22">
        <v>0.57690932762516</v>
      </c>
      <c r="AD95" s="189">
        <v>0.193001176684182</v>
      </c>
    </row>
    <row customHeight="1" ht="13" r="96">
      <c r="A96" s="181" t="s">
        <v>353</v>
      </c>
      <c r="B96" s="162" t="n">
        <v>3</v>
      </c>
      <c r="C96" s="22">
        <v>3.19933956064554</v>
      </c>
      <c r="D96" s="165">
        <v>0.159954817425669</v>
      </c>
      <c r="E96" s="22">
        <v>3.19990385795613</v>
      </c>
      <c r="F96" s="165">
        <v>0.154949416012228</v>
      </c>
      <c r="G96" s="22">
        <v>3.18345067183102</v>
      </c>
      <c r="H96" s="165">
        <v>0.327515482841874</v>
      </c>
      <c r="I96" s="22">
        <v>-0.0164531861251045</v>
      </c>
      <c r="J96" s="165">
        <v>0.364174231574874</v>
      </c>
      <c r="K96" s="22">
        <v>3.26431472728502</v>
      </c>
      <c r="L96" s="165">
        <v>0.510939618691509</v>
      </c>
      <c r="M96" s="22">
        <v>3.31096932302351</v>
      </c>
      <c r="N96" s="165">
        <v>0.205817188843079</v>
      </c>
      <c r="O96" s="22">
        <v>2.77678269893973</v>
      </c>
      <c r="P96" s="165">
        <v>0.245570996833782</v>
      </c>
      <c r="Q96" s="22">
        <v>-0.487532028345287</v>
      </c>
      <c r="R96" s="165">
        <v>0.572520639449313</v>
      </c>
      <c r="S96" s="22">
        <v>3.12800548303032</v>
      </c>
      <c r="T96" s="165">
        <v>0.42870355290304</v>
      </c>
      <c r="U96" s="22">
        <v>3.60447978830527</v>
      </c>
      <c r="V96" s="165">
        <v>0.502123983888726</v>
      </c>
      <c r="W96" s="22">
        <v>3.06027169692247</v>
      </c>
      <c r="X96" s="165">
        <v>0.133634939648648</v>
      </c>
      <c r="Y96" s="22">
        <v>-0.0677337861078451</v>
      </c>
      <c r="Z96" s="165">
        <v>0.447168858738187</v>
      </c>
      <c r="AA96" s="103"/>
      <c r="AB96" s="103"/>
      <c r="AC96" s="22">
        <v>0.64917646607161</v>
      </c>
      <c r="AD96" s="189">
        <v>0.205615466148337</v>
      </c>
    </row>
    <row customHeight="1" ht="13" r="97">
      <c r="A97" s="78" t="s">
        <v>445</v>
      </c>
      <c r="B97" s="212" t="n">
        <v>3</v>
      </c>
      <c r="C97" s="213">
        <v>1.85364740709273</v>
      </c>
      <c r="D97" s="214">
        <v>0.043614942702401</v>
      </c>
      <c r="E97" s="213">
        <v>1.66433488899402</v>
      </c>
      <c r="F97" s="214">
        <v>0.0480876222126221</v>
      </c>
      <c r="G97" s="213">
        <v>2.13524435216984</v>
      </c>
      <c r="H97" s="214">
        <v>0.0843089071697754</v>
      </c>
      <c r="I97" s="213">
        <v>0.470909463175821</v>
      </c>
      <c r="J97" s="214">
        <v>0.0971642475421681</v>
      </c>
      <c r="K97" s="213">
        <v>1.81474691283977</v>
      </c>
      <c r="L97" s="214">
        <v>0.151847236049124</v>
      </c>
      <c r="M97" s="213">
        <v>1.84783812564212</v>
      </c>
      <c r="N97" s="214">
        <v>0.0549263113989064</v>
      </c>
      <c r="O97" s="213">
        <v>1.76878741678071</v>
      </c>
      <c r="P97" s="214">
        <v>0.0863560398300118</v>
      </c>
      <c r="Q97" s="213">
        <v>-0.0459594960590554</v>
      </c>
      <c r="R97" s="214">
        <v>0.17278125690906</v>
      </c>
      <c r="S97" s="213">
        <v>1.5107682560867</v>
      </c>
      <c r="T97" s="214">
        <v>0.0945596686221997</v>
      </c>
      <c r="U97" s="213">
        <v>1.70266754104293</v>
      </c>
      <c r="V97" s="214">
        <v>0.103661578889075</v>
      </c>
      <c r="W97" s="213">
        <v>1.91777993088847</v>
      </c>
      <c r="X97" s="214">
        <v>0.0526466656491867</v>
      </c>
      <c r="Y97" s="213">
        <v>0.407011674801774</v>
      </c>
      <c r="Z97" s="214">
        <v>0.107640816061152</v>
      </c>
      <c r="AA97" s="174"/>
      <c r="AB97" s="174"/>
      <c r="AC97" s="213">
        <v>0.192230150171587</v>
      </c>
      <c r="AD97" s="215">
        <v>0.0617145257427698</v>
      </c>
    </row>
    <row r="99">
      <c r="A99" s="91" t="s">
        <v>467</v>
      </c>
    </row>
    <row r="100">
      <c r="A100" s="91" t="s">
        <v>468</v>
      </c>
    </row>
    <row r="101">
      <c r="A101" s="91" t="s">
        <v>368</v>
      </c>
    </row>
    <row r="102">
      <c r="A102" s="91" t="s">
        <v>369</v>
      </c>
    </row>
    <row r="103">
      <c r="A103" s="91" t="s">
        <v>370</v>
      </c>
    </row>
    <row r="104">
      <c r="A104" s="91" t="s">
        <v>371</v>
      </c>
    </row>
    <row r="105">
      <c r="A105" s="146" t="str">
        <f>HYPERLINK("https://oecdcode.org/disclaimers/cyprus.html", "Information on data for Cyprus: https://oecdcode.org/disclaimers/cyprus.html")</f>
      </c>
    </row>
    <row r="106">
      <c r="A106" s="91" t="s">
        <v>373</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103" priority="5">
      <formula>ABS(I1/J1)&gt;1.95996398454005</formula>
    </cfRule>
  </conditionalFormatting>
  <conditionalFormatting sqref="Q1:Q200">
    <cfRule type="expression" dxfId="103" priority="4">
      <formula>ABS(Q1/R1)&gt;1.95996398454005</formula>
    </cfRule>
  </conditionalFormatting>
  <conditionalFormatting sqref="Y1:Y200">
    <cfRule type="expression" dxfId="103" priority="3">
      <formula>ABS(Y1/Z1)&gt;1.95996398454005</formula>
    </cfRule>
  </conditionalFormatting>
  <conditionalFormatting sqref="AA1:AA200">
    <cfRule type="expression" dxfId="103" priority="2">
      <formula>ABS(AA1/AB1)&gt;1.95996398454005</formula>
    </cfRule>
  </conditionalFormatting>
  <conditionalFormatting sqref="AC1:AC200">
    <cfRule type="expression" dxfId="103" priority="1">
      <formula>ABS(AC1/AD1)&gt;1.95996398454005</formula>
    </cfRule>
  </conditionalFormatting>
  <pageMargins left="0.7" right="0.7" top="0.75" bottom="0.75" header="0.3" footer="0.3"/>
  <pageSetup paperSize="9" orientation="portrait" horizontalDpi="300" verticalDpi="300"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true" zoomScale="80" zoomScaleNormal="80" workbookViewId="0"/>
  </sheetViews>
  <sheetFormatPr defaultRowHeight="15.0" baseColWidth="10"/>
  <cols>
    <col min="1" max="1" width="30.7109375" hidden="0" customWidth="1"/>
    <col min="2" max="2" width="8.7109375" hidden="0" customWidth="1"/>
  </cols>
  <sheetData>
    <row customHeight="1" ht="12.95" r="1">
      <c r="A1" s="1" t="s">
        <v>120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row>
    <row r="2">
      <c r="A2" s="38" t="s">
        <v>74</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c r="A3" s="46" t="s">
        <v>0</v>
      </c>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c r="A4" s="54" t="str">
        <f>=HYPERLINK("#'TOC'!A1", "Back to TOC")</f>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customHeight="1" ht="13.5" r="5">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row>
    <row customHeight="1" ht="15.95" r="6">
      <c r="B6" s="5" t="s">
        <v>1</v>
      </c>
      <c r="C6" s="9" t="s">
        <v>125</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1"/>
    </row>
    <row customHeight="1" ht="32.1" r="7">
      <c r="B7" s="5"/>
      <c r="C7" s="7" t="s">
        <v>75</v>
      </c>
      <c r="D7" s="7"/>
      <c r="E7" s="7"/>
      <c r="F7" s="7"/>
      <c r="G7" s="7"/>
      <c r="H7" s="7"/>
      <c r="I7" s="7"/>
      <c r="J7" s="7"/>
      <c r="K7" s="7" t="s">
        <v>76</v>
      </c>
      <c r="L7" s="7"/>
      <c r="M7" s="7"/>
      <c r="N7" s="7"/>
      <c r="O7" s="7"/>
      <c r="P7" s="7"/>
      <c r="Q7" s="7"/>
      <c r="R7" s="7"/>
      <c r="S7" s="7" t="s">
        <v>77</v>
      </c>
      <c r="T7" s="7"/>
      <c r="U7" s="7"/>
      <c r="V7" s="7"/>
      <c r="W7" s="7"/>
      <c r="X7" s="7"/>
      <c r="Y7" s="7"/>
      <c r="Z7" s="7"/>
      <c r="AA7" s="7" t="s">
        <v>78</v>
      </c>
      <c r="AB7" s="7"/>
      <c r="AC7" s="7"/>
      <c r="AD7" s="7"/>
      <c r="AE7" s="7"/>
      <c r="AF7" s="7"/>
      <c r="AG7" s="7"/>
      <c r="AH7" s="7"/>
      <c r="AI7" s="12" t="s">
        <v>79</v>
      </c>
      <c r="AJ7" s="13"/>
      <c r="AK7" s="13"/>
      <c r="AL7" s="13"/>
      <c r="AM7" s="13"/>
      <c r="AN7" s="13"/>
      <c r="AO7" s="13"/>
      <c r="AP7" s="14"/>
    </row>
    <row customHeight="1" ht="15.95" r="8">
      <c r="B8" s="5"/>
      <c r="C8" s="8" t="s">
        <v>2</v>
      </c>
      <c r="D8" s="8"/>
      <c r="E8" s="8" t="s">
        <v>109</v>
      </c>
      <c r="F8" s="8"/>
      <c r="G8" s="8"/>
      <c r="H8" s="8"/>
      <c r="I8" s="8"/>
      <c r="J8" s="8"/>
      <c r="K8" s="8" t="s">
        <v>2</v>
      </c>
      <c r="L8" s="8"/>
      <c r="M8" s="8" t="s">
        <v>109</v>
      </c>
      <c r="N8" s="8"/>
      <c r="O8" s="8"/>
      <c r="P8" s="8"/>
      <c r="Q8" s="8"/>
      <c r="R8" s="8"/>
      <c r="S8" s="8" t="s">
        <v>2</v>
      </c>
      <c r="T8" s="8"/>
      <c r="U8" s="8" t="s">
        <v>109</v>
      </c>
      <c r="V8" s="8"/>
      <c r="W8" s="8"/>
      <c r="X8" s="8"/>
      <c r="Y8" s="8"/>
      <c r="Z8" s="8"/>
      <c r="AA8" s="8" t="s">
        <v>2</v>
      </c>
      <c r="AB8" s="8"/>
      <c r="AC8" s="8" t="s">
        <v>109</v>
      </c>
      <c r="AD8" s="8"/>
      <c r="AE8" s="8"/>
      <c r="AF8" s="8"/>
      <c r="AG8" s="8"/>
      <c r="AH8" s="8"/>
      <c r="AI8" s="15" t="s">
        <v>2</v>
      </c>
      <c r="AJ8" s="16"/>
      <c r="AK8" s="8" t="s">
        <v>109</v>
      </c>
      <c r="AL8" s="8"/>
      <c r="AM8" s="8"/>
      <c r="AN8" s="8"/>
      <c r="AO8" s="8"/>
      <c r="AP8" s="19"/>
    </row>
    <row customHeight="1" ht="64.5" r="9">
      <c r="B9" s="5"/>
      <c r="C9" s="8"/>
      <c r="D9" s="8"/>
      <c r="E9" s="4" t="s">
        <v>110</v>
      </c>
      <c r="F9" s="4"/>
      <c r="G9" s="4" t="s">
        <v>111</v>
      </c>
      <c r="H9" s="4"/>
      <c r="I9" s="4" t="s">
        <v>112</v>
      </c>
      <c r="J9" s="4"/>
      <c r="K9" s="8"/>
      <c r="L9" s="8"/>
      <c r="M9" s="4" t="s">
        <v>110</v>
      </c>
      <c r="N9" s="4"/>
      <c r="O9" s="4" t="s">
        <v>111</v>
      </c>
      <c r="P9" s="4"/>
      <c r="Q9" s="4" t="s">
        <v>112</v>
      </c>
      <c r="R9" s="4"/>
      <c r="S9" s="8"/>
      <c r="T9" s="8"/>
      <c r="U9" s="4" t="s">
        <v>110</v>
      </c>
      <c r="V9" s="4"/>
      <c r="W9" s="4" t="s">
        <v>111</v>
      </c>
      <c r="X9" s="4"/>
      <c r="Y9" s="4" t="s">
        <v>112</v>
      </c>
      <c r="Z9" s="4"/>
      <c r="AA9" s="8"/>
      <c r="AB9" s="8"/>
      <c r="AC9" s="4" t="s">
        <v>110</v>
      </c>
      <c r="AD9" s="4"/>
      <c r="AE9" s="4" t="s">
        <v>111</v>
      </c>
      <c r="AF9" s="4"/>
      <c r="AG9" s="4" t="s">
        <v>112</v>
      </c>
      <c r="AH9" s="4"/>
      <c r="AI9" s="17"/>
      <c r="AJ9" s="18"/>
      <c r="AK9" s="4" t="s">
        <v>110</v>
      </c>
      <c r="AL9" s="4"/>
      <c r="AM9" s="4" t="s">
        <v>111</v>
      </c>
      <c r="AN9" s="4"/>
      <c r="AO9" s="4" t="s">
        <v>112</v>
      </c>
      <c r="AP9" s="20"/>
    </row>
    <row customHeight="1" ht="15.95" r="10">
      <c r="B10" s="6"/>
      <c r="C10" s="61" t="s">
        <v>3</v>
      </c>
      <c r="D10" s="61" t="s">
        <v>4</v>
      </c>
      <c r="E10" s="61" t="s">
        <v>3</v>
      </c>
      <c r="F10" s="61" t="s">
        <v>4</v>
      </c>
      <c r="G10" s="61" t="s">
        <v>3</v>
      </c>
      <c r="H10" s="61" t="s">
        <v>4</v>
      </c>
      <c r="I10" s="61" t="s">
        <v>5</v>
      </c>
      <c r="J10" s="61" t="s">
        <v>4</v>
      </c>
      <c r="K10" s="61" t="s">
        <v>3</v>
      </c>
      <c r="L10" s="61" t="s">
        <v>4</v>
      </c>
      <c r="M10" s="61" t="s">
        <v>3</v>
      </c>
      <c r="N10" s="61" t="s">
        <v>4</v>
      </c>
      <c r="O10" s="61" t="s">
        <v>3</v>
      </c>
      <c r="P10" s="61" t="s">
        <v>4</v>
      </c>
      <c r="Q10" s="61" t="s">
        <v>5</v>
      </c>
      <c r="R10" s="61" t="s">
        <v>4</v>
      </c>
      <c r="S10" s="61" t="s">
        <v>3</v>
      </c>
      <c r="T10" s="61" t="s">
        <v>4</v>
      </c>
      <c r="U10" s="61" t="s">
        <v>3</v>
      </c>
      <c r="V10" s="61" t="s">
        <v>4</v>
      </c>
      <c r="W10" s="61" t="s">
        <v>3</v>
      </c>
      <c r="X10" s="61" t="s">
        <v>4</v>
      </c>
      <c r="Y10" s="61" t="s">
        <v>5</v>
      </c>
      <c r="Z10" s="61" t="s">
        <v>4</v>
      </c>
      <c r="AA10" s="61" t="s">
        <v>3</v>
      </c>
      <c r="AB10" s="61" t="s">
        <v>4</v>
      </c>
      <c r="AC10" s="61" t="s">
        <v>3</v>
      </c>
      <c r="AD10" s="61" t="s">
        <v>4</v>
      </c>
      <c r="AE10" s="61" t="s">
        <v>3</v>
      </c>
      <c r="AF10" s="61" t="s">
        <v>4</v>
      </c>
      <c r="AG10" s="61" t="s">
        <v>5</v>
      </c>
      <c r="AH10" s="61" t="s">
        <v>4</v>
      </c>
      <c r="AI10" s="61" t="s">
        <v>3</v>
      </c>
      <c r="AJ10" s="61" t="s">
        <v>4</v>
      </c>
      <c r="AK10" s="61" t="s">
        <v>3</v>
      </c>
      <c r="AL10" s="61" t="s">
        <v>4</v>
      </c>
      <c r="AM10" s="61" t="s">
        <v>3</v>
      </c>
      <c r="AN10" s="61" t="s">
        <v>4</v>
      </c>
      <c r="AO10" s="61" t="s">
        <v>5</v>
      </c>
      <c r="AP10" s="72" t="s">
        <v>4</v>
      </c>
    </row>
    <row customHeight="1" ht="15" r="11">
      <c r="A11" s="79"/>
      <c r="B11" s="62"/>
      <c r="C11" s="80" t="inlineStr">
        <is>
          <t>b.meanpct.d_tt4g64aagree</t>
        </is>
      </c>
      <c r="D11" s="2" t="inlineStr">
        <is>
          <t>se.meanpct.d_tt4g64aagree</t>
        </is>
      </c>
      <c r="E11" s="80" t="inlineStr">
        <is>
          <t>b.qtableq1.t4self__d_tt4g64aagree</t>
        </is>
      </c>
      <c r="F11" s="2" t="inlineStr">
        <is>
          <t>se.qtableq1.t4self__d_tt4g64aagree</t>
        </is>
      </c>
      <c r="G11" s="80" t="inlineStr">
        <is>
          <t>b.qtableq4.t4self__d_tt4g64aagree</t>
        </is>
      </c>
      <c r="H11" s="2" t="inlineStr">
        <is>
          <t>se.qtableq4.t4self__d_tt4g64aagree</t>
        </is>
      </c>
      <c r="I11" s="80" t="inlineStr">
        <is>
          <t>b.qtable_diff.t4self__d_tt4g64aagree.(q4-q1)</t>
        </is>
      </c>
      <c r="J11" s="2" t="inlineStr">
        <is>
          <t>se.qtable_diff.t4self__d_tt4g64aagree.(q4-q1)</t>
        </is>
      </c>
      <c r="K11" s="80" t="inlineStr">
        <is>
          <t>b.meanpct.d_tt4g64gagree</t>
        </is>
      </c>
      <c r="L11" s="2" t="inlineStr">
        <is>
          <t>se.meanpct.d_tt4g64gagree</t>
        </is>
      </c>
      <c r="M11" s="80" t="inlineStr">
        <is>
          <t>b.qtableq1.t4self__d_tt4g64gagree</t>
        </is>
      </c>
      <c r="N11" s="2" t="inlineStr">
        <is>
          <t>se.qtableq1.t4self__d_tt4g64gagree</t>
        </is>
      </c>
      <c r="O11" s="80" t="inlineStr">
        <is>
          <t>b.qtableq4.t4self__d_tt4g64gagree</t>
        </is>
      </c>
      <c r="P11" s="2" t="inlineStr">
        <is>
          <t>se.qtableq4.t4self__d_tt4g64gagree</t>
        </is>
      </c>
      <c r="Q11" s="80" t="inlineStr">
        <is>
          <t>b.qtable_diff.t4self__d_tt4g64gagree.(q4-q1)</t>
        </is>
      </c>
      <c r="R11" s="2" t="inlineStr">
        <is>
          <t>se.qtable_diff.t4self__d_tt4g64gagree.(q4-q1)</t>
        </is>
      </c>
      <c r="S11" s="80" t="inlineStr">
        <is>
          <t>b.meanpct.d_tt4g64iagree</t>
        </is>
      </c>
      <c r="T11" s="2" t="inlineStr">
        <is>
          <t>se.meanpct.d_tt4g64iagree</t>
        </is>
      </c>
      <c r="U11" s="80" t="inlineStr">
        <is>
          <t>b.qtableq1.t4self__d_tt4g64iagree</t>
        </is>
      </c>
      <c r="V11" s="2" t="inlineStr">
        <is>
          <t>se.qtableq1.t4self__d_tt4g64iagree</t>
        </is>
      </c>
      <c r="W11" s="80" t="inlineStr">
        <is>
          <t>b.qtableq4.t4self__d_tt4g64iagree</t>
        </is>
      </c>
      <c r="X11" s="2" t="inlineStr">
        <is>
          <t>se.qtableq4.t4self__d_tt4g64iagree</t>
        </is>
      </c>
      <c r="Y11" s="80" t="inlineStr">
        <is>
          <t>b.qtable_diff.t4self__d_tt4g64iagree.(q4-q1)</t>
        </is>
      </c>
      <c r="Z11" s="2" t="inlineStr">
        <is>
          <t>se.qtable_diff.t4self__d_tt4g64iagree.(q4-q1)</t>
        </is>
      </c>
      <c r="AA11" s="80" t="inlineStr">
        <is>
          <t>b.meanpct.d_tt4g64jagree</t>
        </is>
      </c>
      <c r="AB11" s="2" t="inlineStr">
        <is>
          <t>se.meanpct.d_tt4g64jagree</t>
        </is>
      </c>
      <c r="AC11" s="80" t="inlineStr">
        <is>
          <t>b.qtableq1.t4self__d_tt4g64jagree</t>
        </is>
      </c>
      <c r="AD11" s="2" t="inlineStr">
        <is>
          <t>se.qtableq1.t4self__d_tt4g64jagree</t>
        </is>
      </c>
      <c r="AE11" s="80" t="inlineStr">
        <is>
          <t>b.qtableq4.t4self__d_tt4g64jagree</t>
        </is>
      </c>
      <c r="AF11" s="2" t="inlineStr">
        <is>
          <t>se.qtableq4.t4self__d_tt4g64jagree</t>
        </is>
      </c>
      <c r="AG11" s="80" t="inlineStr">
        <is>
          <t>b.qtable_diff.t4self__d_tt4g64jagree.(q4-q1)</t>
        </is>
      </c>
      <c r="AH11" s="2" t="inlineStr">
        <is>
          <t>se.qtable_diff.t4self__d_tt4g64jagree.(q4-q1)</t>
        </is>
      </c>
      <c r="AI11" s="80" t="inlineStr">
        <is>
          <t>b.meanpct.d_tt4g64kagree</t>
        </is>
      </c>
      <c r="AJ11" s="2" t="inlineStr">
        <is>
          <t>se.meanpct.d_tt4g64kagree</t>
        </is>
      </c>
      <c r="AK11" s="80" t="inlineStr">
        <is>
          <t>b.qtableq1.t4self__d_tt4g64kagree</t>
        </is>
      </c>
      <c r="AL11" s="2" t="inlineStr">
        <is>
          <t>se.qtableq1.t4self__d_tt4g64kagree</t>
        </is>
      </c>
      <c r="AM11" s="80" t="inlineStr">
        <is>
          <t>b.qtableq4.t4self__d_tt4g64kagree</t>
        </is>
      </c>
      <c r="AN11" s="2" t="inlineStr">
        <is>
          <t>se.qtableq4.t4self__d_tt4g64kagree</t>
        </is>
      </c>
      <c r="AO11" s="63" t="inlineStr">
        <is>
          <t>b.qtable_diff.t4self__d_tt4g64kagree.(q4-q1)</t>
        </is>
      </c>
      <c r="AP11" s="3" t="inlineStr">
        <is>
          <t>se.qtable_diff.t4self__d_tt4g64kagree.(q4-q1)</t>
        </is>
      </c>
    </row>
    <row customHeight="1" ht="15" r="12">
      <c r="A12" s="21" t="s">
        <v>6</v>
      </c>
      <c r="B12" s="64" t="n">
        <v>2</v>
      </c>
      <c r="C12" s="22">
        <v>97.1541149664486</v>
      </c>
      <c r="D12" s="23">
        <v>0.342013481441382</v>
      </c>
      <c r="E12" s="22">
        <v>95.9461381086851</v>
      </c>
      <c r="F12" s="23">
        <v>0.715533154741548</v>
      </c>
      <c r="G12" s="22">
        <v>98.0277109289705</v>
      </c>
      <c r="H12" s="23">
        <v>0.48618209184541</v>
      </c>
      <c r="I12" s="22">
        <v>2.08157282028543</v>
      </c>
      <c r="J12" s="23">
        <v>0.86496610465456</v>
      </c>
      <c r="K12" s="22">
        <v>97.698552365114</v>
      </c>
      <c r="L12" s="23">
        <v>0.336689337726107</v>
      </c>
      <c r="M12" s="22">
        <v>95.6379456709446</v>
      </c>
      <c r="N12" s="23">
        <v>0.751869720269479</v>
      </c>
      <c r="O12" s="22">
        <v>99.3449602549631</v>
      </c>
      <c r="P12" s="23">
        <v>0.240626951908703</v>
      </c>
      <c r="Q12" s="22">
        <v>3.70701458401852</v>
      </c>
      <c r="R12" s="23">
        <v>0.782235494361981</v>
      </c>
      <c r="S12" s="22">
        <v>96.3830356262491</v>
      </c>
      <c r="T12" s="23">
        <v>0.400830189425081</v>
      </c>
      <c r="U12" s="22">
        <v>94.0331579012808</v>
      </c>
      <c r="V12" s="23">
        <v>0.93578290131378</v>
      </c>
      <c r="W12" s="22">
        <v>97.6605078061966</v>
      </c>
      <c r="X12" s="23">
        <v>0.482497423751438</v>
      </c>
      <c r="Y12" s="22">
        <v>3.62734990491579</v>
      </c>
      <c r="Z12" s="23">
        <v>1.04557632626887</v>
      </c>
      <c r="AA12" s="22">
        <v>98.8589838636453</v>
      </c>
      <c r="AB12" s="23">
        <v>0.207121574460414</v>
      </c>
      <c r="AC12" s="22">
        <v>97.5898970852788</v>
      </c>
      <c r="AD12" s="23">
        <v>0.655110835608248</v>
      </c>
      <c r="AE12" s="22">
        <v>99.6682487364488</v>
      </c>
      <c r="AF12" s="23">
        <v>0.171931139359283</v>
      </c>
      <c r="AG12" s="22">
        <v>2.07835165116994</v>
      </c>
      <c r="AH12" s="23">
        <v>0.666056153781951</v>
      </c>
      <c r="AI12" s="22">
        <v>98.2104225789137</v>
      </c>
      <c r="AJ12" s="23">
        <v>0.253992370825294</v>
      </c>
      <c r="AK12" s="22">
        <v>96.4320810562886</v>
      </c>
      <c r="AL12" s="23">
        <v>0.737661506175531</v>
      </c>
      <c r="AM12" s="22">
        <v>99.7122932059849</v>
      </c>
      <c r="AN12" s="23">
        <v>0.153684957208676</v>
      </c>
      <c r="AO12" s="22">
        <v>3.28021214969633</v>
      </c>
      <c r="AP12" s="24">
        <v>0.759615472421273</v>
      </c>
    </row>
    <row customHeight="1" ht="15" r="13">
      <c r="A13" s="25" t="s">
        <v>7</v>
      </c>
      <c r="B13" s="64" t="n">
        <v>2</v>
      </c>
      <c r="C13" s="22">
        <v>65.2729352406266</v>
      </c>
      <c r="D13" s="23">
        <v>1.3523605293003</v>
      </c>
      <c r="E13" s="22">
        <v>58.8380661798233</v>
      </c>
      <c r="F13" s="23">
        <v>2.11056282672381</v>
      </c>
      <c r="G13" s="22">
        <v>66.700358563158</v>
      </c>
      <c r="H13" s="23">
        <v>2.17945667769489</v>
      </c>
      <c r="I13" s="22">
        <v>7.86229238333475</v>
      </c>
      <c r="J13" s="23">
        <v>2.75319140874256</v>
      </c>
      <c r="K13" s="22">
        <v>76.2553508686207</v>
      </c>
      <c r="L13" s="23">
        <v>0.95533004329402</v>
      </c>
      <c r="M13" s="22">
        <v>71.0278187954666</v>
      </c>
      <c r="N13" s="23">
        <v>2.03736982286119</v>
      </c>
      <c r="O13" s="22">
        <v>76.7776967282885</v>
      </c>
      <c r="P13" s="23">
        <v>2.13306121551456</v>
      </c>
      <c r="Q13" s="22">
        <v>5.74987793282186</v>
      </c>
      <c r="R13" s="23">
        <v>3.14440222787407</v>
      </c>
      <c r="S13" s="22">
        <v>81.3148338686799</v>
      </c>
      <c r="T13" s="23">
        <v>1.00254574731033</v>
      </c>
      <c r="U13" s="22">
        <v>78.4830809092743</v>
      </c>
      <c r="V13" s="23">
        <v>1.90405159544596</v>
      </c>
      <c r="W13" s="22">
        <v>83.8574254820176</v>
      </c>
      <c r="X13" s="23">
        <v>1.74805710207944</v>
      </c>
      <c r="Y13" s="22">
        <v>5.3743445727433</v>
      </c>
      <c r="Z13" s="23">
        <v>2.71069406063575</v>
      </c>
      <c r="AA13" s="22">
        <v>80.167996757322</v>
      </c>
      <c r="AB13" s="23">
        <v>1.02691253918644</v>
      </c>
      <c r="AC13" s="22">
        <v>75.6889276996785</v>
      </c>
      <c r="AD13" s="23">
        <v>2.19266784571043</v>
      </c>
      <c r="AE13" s="22">
        <v>82.9362753224415</v>
      </c>
      <c r="AF13" s="23">
        <v>1.58049558756243</v>
      </c>
      <c r="AG13" s="22">
        <v>7.24734762276309</v>
      </c>
      <c r="AH13" s="23">
        <v>2.7287476221807</v>
      </c>
      <c r="AI13" s="22">
        <v>77.7371250756573</v>
      </c>
      <c r="AJ13" s="23">
        <v>0.966657189796801</v>
      </c>
      <c r="AK13" s="22">
        <v>70.758654877332</v>
      </c>
      <c r="AL13" s="23">
        <v>1.91719471854783</v>
      </c>
      <c r="AM13" s="22">
        <v>83.8279808323332</v>
      </c>
      <c r="AN13" s="23">
        <v>1.48633934107844</v>
      </c>
      <c r="AO13" s="22">
        <v>13.0693259550012</v>
      </c>
      <c r="AP13" s="24">
        <v>2.31168456328004</v>
      </c>
    </row>
    <row customHeight="1" ht="15" r="14">
      <c r="A14" s="25" t="s">
        <v>8</v>
      </c>
      <c r="B14" s="64" t="n">
        <v>2</v>
      </c>
      <c r="C14" s="22">
        <v>81.8009719098421</v>
      </c>
      <c r="D14" s="23">
        <v>1.0770987067511</v>
      </c>
      <c r="E14" s="22">
        <v>78.6796542192292</v>
      </c>
      <c r="F14" s="23">
        <v>1.79761730895706</v>
      </c>
      <c r="G14" s="22">
        <v>83.8759945387181</v>
      </c>
      <c r="H14" s="23">
        <v>1.56434876843925</v>
      </c>
      <c r="I14" s="22">
        <v>5.19634031948897</v>
      </c>
      <c r="J14" s="23">
        <v>2.00894558654584</v>
      </c>
      <c r="K14" s="22">
        <v>75.1469795610788</v>
      </c>
      <c r="L14" s="23">
        <v>1.18301804104277</v>
      </c>
      <c r="M14" s="22">
        <v>68.7346834472809</v>
      </c>
      <c r="N14" s="23">
        <v>2.06019546517626</v>
      </c>
      <c r="O14" s="22">
        <v>78.7279770565029</v>
      </c>
      <c r="P14" s="23">
        <v>1.51102541680172</v>
      </c>
      <c r="Q14" s="22">
        <v>9.99329360922194</v>
      </c>
      <c r="R14" s="23">
        <v>2.05790973089473</v>
      </c>
      <c r="S14" s="22">
        <v>75.3517160541827</v>
      </c>
      <c r="T14" s="23">
        <v>1.09520102706409</v>
      </c>
      <c r="U14" s="22">
        <v>69.2401333989607</v>
      </c>
      <c r="V14" s="23">
        <v>2.01149167722211</v>
      </c>
      <c r="W14" s="22">
        <v>79.197957181158</v>
      </c>
      <c r="X14" s="23">
        <v>1.48850938205058</v>
      </c>
      <c r="Y14" s="22">
        <v>9.95782378219731</v>
      </c>
      <c r="Z14" s="23">
        <v>1.91513355283256</v>
      </c>
      <c r="AA14" s="22">
        <v>82.9216846885175</v>
      </c>
      <c r="AB14" s="23">
        <v>0.973340080962066</v>
      </c>
      <c r="AC14" s="22">
        <v>79.5366607399152</v>
      </c>
      <c r="AD14" s="23">
        <v>1.80528072468163</v>
      </c>
      <c r="AE14" s="22">
        <v>85.7523501399968</v>
      </c>
      <c r="AF14" s="23">
        <v>1.3411509750498</v>
      </c>
      <c r="AG14" s="22">
        <v>6.21568940008167</v>
      </c>
      <c r="AH14" s="23">
        <v>1.84688618514678</v>
      </c>
      <c r="AI14" s="22">
        <v>94.5283257766766</v>
      </c>
      <c r="AJ14" s="23">
        <v>0.492899386290707</v>
      </c>
      <c r="AK14" s="22">
        <v>92.3169952658384</v>
      </c>
      <c r="AL14" s="23">
        <v>0.92086583246251</v>
      </c>
      <c r="AM14" s="22">
        <v>94.7452930899522</v>
      </c>
      <c r="AN14" s="23">
        <v>0.758159662055699</v>
      </c>
      <c r="AO14" s="22">
        <v>2.42829782411387</v>
      </c>
      <c r="AP14" s="24">
        <v>0.990358912329372</v>
      </c>
    </row>
    <row customHeight="1" ht="15" r="15">
      <c r="A15" s="21" t="s">
        <v>9</v>
      </c>
      <c r="B15" s="64" t="n">
        <v>2</v>
      </c>
      <c r="C15" s="22">
        <v>89.5493149564953</v>
      </c>
      <c r="D15" s="23">
        <v>0.692368873418997</v>
      </c>
      <c r="E15" s="22">
        <v>84.2610844831715</v>
      </c>
      <c r="F15" s="23">
        <v>1.50610109859735</v>
      </c>
      <c r="G15" s="22">
        <v>91.1114324104796</v>
      </c>
      <c r="H15" s="23">
        <v>1.03909272962181</v>
      </c>
      <c r="I15" s="22">
        <v>6.85034792730806</v>
      </c>
      <c r="J15" s="23">
        <v>1.72625132902433</v>
      </c>
      <c r="K15" s="22">
        <v>90.4771854223053</v>
      </c>
      <c r="L15" s="23">
        <v>0.63119800838173</v>
      </c>
      <c r="M15" s="22">
        <v>86.3934671683313</v>
      </c>
      <c r="N15" s="23">
        <v>1.23116556031192</v>
      </c>
      <c r="O15" s="22">
        <v>91.7634720616841</v>
      </c>
      <c r="P15" s="23">
        <v>1.09758945630654</v>
      </c>
      <c r="Q15" s="22">
        <v>5.37000489335281</v>
      </c>
      <c r="R15" s="23">
        <v>1.52993257303897</v>
      </c>
      <c r="S15" s="22">
        <v>87.9628991026457</v>
      </c>
      <c r="T15" s="23">
        <v>0.611239435340341</v>
      </c>
      <c r="U15" s="22">
        <v>82.4116975716098</v>
      </c>
      <c r="V15" s="23">
        <v>1.35204043579939</v>
      </c>
      <c r="W15" s="22">
        <v>91.1032901195556</v>
      </c>
      <c r="X15" s="23">
        <v>0.955804021924371</v>
      </c>
      <c r="Y15" s="22">
        <v>8.69159254794576</v>
      </c>
      <c r="Z15" s="23">
        <v>1.6308034962892</v>
      </c>
      <c r="AA15" s="22">
        <v>90.0965550022845</v>
      </c>
      <c r="AB15" s="23">
        <v>0.550692641624907</v>
      </c>
      <c r="AC15" s="22">
        <v>85.869677667381</v>
      </c>
      <c r="AD15" s="23">
        <v>1.23131643008701</v>
      </c>
      <c r="AE15" s="22">
        <v>91.5597967015185</v>
      </c>
      <c r="AF15" s="23">
        <v>0.861873295727839</v>
      </c>
      <c r="AG15" s="22">
        <v>5.6901190341375</v>
      </c>
      <c r="AH15" s="23">
        <v>1.50400440426579</v>
      </c>
      <c r="AI15" s="22">
        <v>88.4280043502306</v>
      </c>
      <c r="AJ15" s="23">
        <v>0.61727449427088</v>
      </c>
      <c r="AK15" s="22">
        <v>83.3397341610596</v>
      </c>
      <c r="AL15" s="23">
        <v>1.38289207599377</v>
      </c>
      <c r="AM15" s="22">
        <v>91.4572205399539</v>
      </c>
      <c r="AN15" s="23">
        <v>1.00968992235978</v>
      </c>
      <c r="AO15" s="22">
        <v>8.11748637889434</v>
      </c>
      <c r="AP15" s="24">
        <v>1.75211372095038</v>
      </c>
    </row>
    <row customHeight="1" ht="15" r="16">
      <c r="A16" s="21" t="s">
        <v>10</v>
      </c>
      <c r="B16" s="64" t="n">
        <v>2</v>
      </c>
      <c r="C16" s="22">
        <v>75.2427640022704</v>
      </c>
      <c r="D16" s="23">
        <v>0.61227941091725</v>
      </c>
      <c r="E16" s="22">
        <v>64.1564415567895</v>
      </c>
      <c r="F16" s="23">
        <v>1.56830018603189</v>
      </c>
      <c r="G16" s="22">
        <v>84.3950556776279</v>
      </c>
      <c r="H16" s="23">
        <v>1.5309609607874</v>
      </c>
      <c r="I16" s="22">
        <v>20.2386141208384</v>
      </c>
      <c r="J16" s="23">
        <v>2.40163612296783</v>
      </c>
      <c r="K16" s="22">
        <v>87.5849784994755</v>
      </c>
      <c r="L16" s="23">
        <v>0.660197919491114</v>
      </c>
      <c r="M16" s="22">
        <v>79.9666363180505</v>
      </c>
      <c r="N16" s="23">
        <v>1.38312230020898</v>
      </c>
      <c r="O16" s="22">
        <v>92.0085845179329</v>
      </c>
      <c r="P16" s="23">
        <v>1.08752638790103</v>
      </c>
      <c r="Q16" s="22">
        <v>12.0419481998823</v>
      </c>
      <c r="R16" s="23">
        <v>1.77551506260739</v>
      </c>
      <c r="S16" s="22">
        <v>88.9383994885438</v>
      </c>
      <c r="T16" s="23">
        <v>0.612182316008996</v>
      </c>
      <c r="U16" s="22">
        <v>80.4328201978611</v>
      </c>
      <c r="V16" s="23">
        <v>1.72382376477123</v>
      </c>
      <c r="W16" s="22">
        <v>94.7647086835386</v>
      </c>
      <c r="X16" s="23">
        <v>0.916167913347322</v>
      </c>
      <c r="Y16" s="22">
        <v>14.3318884856775</v>
      </c>
      <c r="Z16" s="23">
        <v>2.1435492896771</v>
      </c>
      <c r="AA16" s="22">
        <v>90.4518359315475</v>
      </c>
      <c r="AB16" s="23">
        <v>0.547716834664296</v>
      </c>
      <c r="AC16" s="22">
        <v>82.0632303358916</v>
      </c>
      <c r="AD16" s="23">
        <v>1.45438572230888</v>
      </c>
      <c r="AE16" s="22">
        <v>96.3768634180835</v>
      </c>
      <c r="AF16" s="23">
        <v>0.728363837620995</v>
      </c>
      <c r="AG16" s="22">
        <v>14.3136330821919</v>
      </c>
      <c r="AH16" s="23">
        <v>1.5718357351672</v>
      </c>
      <c r="AI16" s="22">
        <v>90.573759745409</v>
      </c>
      <c r="AJ16" s="23">
        <v>0.5310552910905</v>
      </c>
      <c r="AK16" s="22">
        <v>83.3593763928938</v>
      </c>
      <c r="AL16" s="23">
        <v>1.66895031934724</v>
      </c>
      <c r="AM16" s="22">
        <v>96.7711158696487</v>
      </c>
      <c r="AN16" s="23">
        <v>0.61545645204595</v>
      </c>
      <c r="AO16" s="22">
        <v>13.4117394767549</v>
      </c>
      <c r="AP16" s="24">
        <v>1.84781753366727</v>
      </c>
    </row>
    <row customHeight="1" ht="15" r="17">
      <c r="A17" s="25" t="s">
        <v>11</v>
      </c>
      <c r="B17" s="64" t="n">
        <v>2</v>
      </c>
      <c r="C17" s="22">
        <v>71.2314471730176</v>
      </c>
      <c r="D17" s="23">
        <v>1.01775057205927</v>
      </c>
      <c r="E17" s="22">
        <v>65.5081724678591</v>
      </c>
      <c r="F17" s="23">
        <v>1.40184782330065</v>
      </c>
      <c r="G17" s="22">
        <v>76.4952068379933</v>
      </c>
      <c r="H17" s="23">
        <v>1.86748736653184</v>
      </c>
      <c r="I17" s="22">
        <v>10.9870343701342</v>
      </c>
      <c r="J17" s="23">
        <v>2.45847177265844</v>
      </c>
      <c r="K17" s="22">
        <v>80.5532677650596</v>
      </c>
      <c r="L17" s="23">
        <v>0.938613805155473</v>
      </c>
      <c r="M17" s="22">
        <v>76.0084889318821</v>
      </c>
      <c r="N17" s="23">
        <v>1.397128282956</v>
      </c>
      <c r="O17" s="22">
        <v>86.7706124112715</v>
      </c>
      <c r="P17" s="23">
        <v>1.38905408319034</v>
      </c>
      <c r="Q17" s="22">
        <v>10.7621234793893</v>
      </c>
      <c r="R17" s="23">
        <v>1.9999509215602</v>
      </c>
      <c r="S17" s="22">
        <v>81.5726393903115</v>
      </c>
      <c r="T17" s="23">
        <v>0.844087789773429</v>
      </c>
      <c r="U17" s="22">
        <v>77.0507395517142</v>
      </c>
      <c r="V17" s="23">
        <v>1.61260706515398</v>
      </c>
      <c r="W17" s="22">
        <v>85.6582207268988</v>
      </c>
      <c r="X17" s="23">
        <v>1.48866516019696</v>
      </c>
      <c r="Y17" s="22">
        <v>8.60748117518465</v>
      </c>
      <c r="Z17" s="23">
        <v>2.26865198948266</v>
      </c>
      <c r="AA17" s="22">
        <v>86.82514074408</v>
      </c>
      <c r="AB17" s="23">
        <v>0.66506642379717</v>
      </c>
      <c r="AC17" s="22">
        <v>83.1462231509</v>
      </c>
      <c r="AD17" s="23">
        <v>1.25968277359465</v>
      </c>
      <c r="AE17" s="22">
        <v>89.4225796427644</v>
      </c>
      <c r="AF17" s="23">
        <v>1.10510882460096</v>
      </c>
      <c r="AG17" s="22">
        <v>6.27635649186435</v>
      </c>
      <c r="AH17" s="23">
        <v>1.71298048931849</v>
      </c>
      <c r="AI17" s="22">
        <v>86.0206385537296</v>
      </c>
      <c r="AJ17" s="23">
        <v>0.606352820909484</v>
      </c>
      <c r="AK17" s="22">
        <v>81.8867029552844</v>
      </c>
      <c r="AL17" s="23">
        <v>1.2401570168925</v>
      </c>
      <c r="AM17" s="22">
        <v>89.6123659965586</v>
      </c>
      <c r="AN17" s="23">
        <v>1.01673695286268</v>
      </c>
      <c r="AO17" s="22">
        <v>7.72566304127417</v>
      </c>
      <c r="AP17" s="24">
        <v>1.71758061343926</v>
      </c>
    </row>
    <row customHeight="1" ht="15" r="18">
      <c r="A18" s="26" t="s">
        <v>12</v>
      </c>
      <c r="B18" s="64" t="n">
        <v>2</v>
      </c>
      <c r="C18" s="22">
        <v>76.5750218337798</v>
      </c>
      <c r="D18" s="23">
        <v>1.38496695302748</v>
      </c>
      <c r="E18" s="22">
        <v>74.5711221186013</v>
      </c>
      <c r="F18" s="23">
        <v>2.02743462928706</v>
      </c>
      <c r="G18" s="22">
        <v>79.7813590809464</v>
      </c>
      <c r="H18" s="23">
        <v>2.03730051236105</v>
      </c>
      <c r="I18" s="22">
        <v>5.21023696234512</v>
      </c>
      <c r="J18" s="23">
        <v>2.86660721377949</v>
      </c>
      <c r="K18" s="22">
        <v>82.7766085736276</v>
      </c>
      <c r="L18" s="23">
        <v>1.29692310779863</v>
      </c>
      <c r="M18" s="22">
        <v>78.7752604353515</v>
      </c>
      <c r="N18" s="23">
        <v>1.84845384842983</v>
      </c>
      <c r="O18" s="22">
        <v>89.1910653928133</v>
      </c>
      <c r="P18" s="23">
        <v>1.7694376967931</v>
      </c>
      <c r="Q18" s="22">
        <v>10.4158049574618</v>
      </c>
      <c r="R18" s="23">
        <v>2.33141253278341</v>
      </c>
      <c r="S18" s="22">
        <v>82.0006332233828</v>
      </c>
      <c r="T18" s="23">
        <v>1.18379788963021</v>
      </c>
      <c r="U18" s="22">
        <v>75.9598637819919</v>
      </c>
      <c r="V18" s="23">
        <v>2.22320310925012</v>
      </c>
      <c r="W18" s="22">
        <v>86.9772787238685</v>
      </c>
      <c r="X18" s="23">
        <v>1.68773526865129</v>
      </c>
      <c r="Y18" s="22">
        <v>11.0174149418766</v>
      </c>
      <c r="Z18" s="23">
        <v>2.74209109806781</v>
      </c>
      <c r="AA18" s="22">
        <v>88.3716690791717</v>
      </c>
      <c r="AB18" s="23">
        <v>0.818012392462068</v>
      </c>
      <c r="AC18" s="22">
        <v>86.6618686981804</v>
      </c>
      <c r="AD18" s="23">
        <v>1.77475446240439</v>
      </c>
      <c r="AE18" s="22">
        <v>90.8396972711971</v>
      </c>
      <c r="AF18" s="23">
        <v>1.30973855970608</v>
      </c>
      <c r="AG18" s="22">
        <v>4.17782857301665</v>
      </c>
      <c r="AH18" s="23">
        <v>2.25748464160003</v>
      </c>
      <c r="AI18" s="22">
        <v>87.1824846756123</v>
      </c>
      <c r="AJ18" s="23">
        <v>0.735008516012816</v>
      </c>
      <c r="AK18" s="22">
        <v>84.4631848603008</v>
      </c>
      <c r="AL18" s="23">
        <v>1.5414136273858</v>
      </c>
      <c r="AM18" s="22">
        <v>90.1074290175688</v>
      </c>
      <c r="AN18" s="23">
        <v>1.26117644588448</v>
      </c>
      <c r="AO18" s="22">
        <v>5.64424415726799</v>
      </c>
      <c r="AP18" s="24">
        <v>2.16774559649534</v>
      </c>
    </row>
    <row customHeight="1" ht="15" r="19">
      <c r="A19" s="26" t="s">
        <v>13</v>
      </c>
      <c r="B19" s="64" t="n">
        <v>2</v>
      </c>
      <c r="C19" s="22">
        <v>62.6942190380612</v>
      </c>
      <c r="D19" s="23">
        <v>1.38656836797511</v>
      </c>
      <c r="E19" s="22">
        <v>58.2692683120437</v>
      </c>
      <c r="F19" s="23">
        <v>2.14657883322297</v>
      </c>
      <c r="G19" s="22">
        <v>66.6575166492778</v>
      </c>
      <c r="H19" s="23">
        <v>2.21585883365219</v>
      </c>
      <c r="I19" s="22">
        <v>8.38824833723407</v>
      </c>
      <c r="J19" s="23">
        <v>2.67012528155488</v>
      </c>
      <c r="K19" s="22">
        <v>77.021678549189</v>
      </c>
      <c r="L19" s="23">
        <v>1.14441107317857</v>
      </c>
      <c r="M19" s="22">
        <v>72.6353471309059</v>
      </c>
      <c r="N19" s="23">
        <v>1.8568485379778</v>
      </c>
      <c r="O19" s="22">
        <v>80.6887278129325</v>
      </c>
      <c r="P19" s="23">
        <v>2.01744408638915</v>
      </c>
      <c r="Q19" s="22">
        <v>8.05338068202659</v>
      </c>
      <c r="R19" s="23">
        <v>2.71487299927132</v>
      </c>
      <c r="S19" s="22">
        <v>80.8878154067326</v>
      </c>
      <c r="T19" s="23">
        <v>0.940689419765963</v>
      </c>
      <c r="U19" s="22">
        <v>77.2553918850797</v>
      </c>
      <c r="V19" s="23">
        <v>2.09673296857331</v>
      </c>
      <c r="W19" s="22">
        <v>83.3546866550742</v>
      </c>
      <c r="X19" s="23">
        <v>1.62274038907254</v>
      </c>
      <c r="Y19" s="22">
        <v>6.09929476999453</v>
      </c>
      <c r="Z19" s="23">
        <v>2.74336366870201</v>
      </c>
      <c r="AA19" s="22">
        <v>84.3537589965187</v>
      </c>
      <c r="AB19" s="23">
        <v>0.921767005581671</v>
      </c>
      <c r="AC19" s="22">
        <v>79.8063981719232</v>
      </c>
      <c r="AD19" s="23">
        <v>1.85064516167694</v>
      </c>
      <c r="AE19" s="22">
        <v>87.4949772171628</v>
      </c>
      <c r="AF19" s="23">
        <v>1.47467865263087</v>
      </c>
      <c r="AG19" s="22">
        <v>7.68857904523962</v>
      </c>
      <c r="AH19" s="23">
        <v>2.47591301297397</v>
      </c>
      <c r="AI19" s="22">
        <v>84.1561113528221</v>
      </c>
      <c r="AJ19" s="23">
        <v>0.893709255761484</v>
      </c>
      <c r="AK19" s="22">
        <v>80.0801953356773</v>
      </c>
      <c r="AL19" s="23">
        <v>2.02175374633471</v>
      </c>
      <c r="AM19" s="22">
        <v>87.8618138733311</v>
      </c>
      <c r="AN19" s="23">
        <v>1.43090640178671</v>
      </c>
      <c r="AO19" s="22">
        <v>7.78161853765381</v>
      </c>
      <c r="AP19" s="24">
        <v>2.63216200249582</v>
      </c>
    </row>
    <row customHeight="1" ht="15" r="20">
      <c r="A20" s="25" t="s">
        <v>14</v>
      </c>
      <c r="B20" s="64" t="n">
        <v>2</v>
      </c>
      <c r="C20" s="22">
        <v>76.7021234735381</v>
      </c>
      <c r="D20" s="23">
        <v>1.02885870419951</v>
      </c>
      <c r="E20" s="22">
        <v>68.7226117038869</v>
      </c>
      <c r="F20" s="23">
        <v>2.34709902190158</v>
      </c>
      <c r="G20" s="22">
        <v>85.9899846579625</v>
      </c>
      <c r="H20" s="23">
        <v>1.48739565881159</v>
      </c>
      <c r="I20" s="22">
        <v>17.2673729540755</v>
      </c>
      <c r="J20" s="23">
        <v>2.96833607827797</v>
      </c>
      <c r="K20" s="22">
        <v>80.5469497982385</v>
      </c>
      <c r="L20" s="23">
        <v>1.0739889116274</v>
      </c>
      <c r="M20" s="22">
        <v>72.9261275378149</v>
      </c>
      <c r="N20" s="23">
        <v>2.17153313687055</v>
      </c>
      <c r="O20" s="22">
        <v>85.2418672842372</v>
      </c>
      <c r="P20" s="23">
        <v>1.64311769661419</v>
      </c>
      <c r="Q20" s="22">
        <v>12.3157397464223</v>
      </c>
      <c r="R20" s="23">
        <v>2.55140458330057</v>
      </c>
      <c r="S20" s="22">
        <v>80.8754776095825</v>
      </c>
      <c r="T20" s="23">
        <v>1.05775947900347</v>
      </c>
      <c r="U20" s="22">
        <v>70.4997668963838</v>
      </c>
      <c r="V20" s="23">
        <v>2.41028982771304</v>
      </c>
      <c r="W20" s="22">
        <v>86.3945118336755</v>
      </c>
      <c r="X20" s="23">
        <v>1.56655099649003</v>
      </c>
      <c r="Y20" s="22">
        <v>15.8947449372918</v>
      </c>
      <c r="Z20" s="23">
        <v>3.06620985307075</v>
      </c>
      <c r="AA20" s="22">
        <v>86.952451958653</v>
      </c>
      <c r="AB20" s="23">
        <v>0.844925713176329</v>
      </c>
      <c r="AC20" s="22">
        <v>78.4104438531911</v>
      </c>
      <c r="AD20" s="23">
        <v>1.84877058619036</v>
      </c>
      <c r="AE20" s="22">
        <v>90.778758790906</v>
      </c>
      <c r="AF20" s="23">
        <v>1.31459202984526</v>
      </c>
      <c r="AG20" s="22">
        <v>12.368314937715</v>
      </c>
      <c r="AH20" s="23">
        <v>2.16949129332942</v>
      </c>
      <c r="AI20" s="22">
        <v>88.0832763733042</v>
      </c>
      <c r="AJ20" s="23">
        <v>0.812362801212814</v>
      </c>
      <c r="AK20" s="22">
        <v>77.1700777309596</v>
      </c>
      <c r="AL20" s="23">
        <v>2.0893351961777</v>
      </c>
      <c r="AM20" s="22">
        <v>93.2574716460103</v>
      </c>
      <c r="AN20" s="23">
        <v>1.03821405418206</v>
      </c>
      <c r="AO20" s="22">
        <v>16.0873939150506</v>
      </c>
      <c r="AP20" s="24">
        <v>2.30782027545104</v>
      </c>
    </row>
    <row customHeight="1" ht="15" r="21">
      <c r="A21" s="25" t="s">
        <v>15</v>
      </c>
      <c r="B21" s="64" t="n">
        <v>2</v>
      </c>
      <c r="C21" s="22">
        <v>91.8567688745582</v>
      </c>
      <c r="D21" s="23">
        <v>0.746745323909751</v>
      </c>
      <c r="E21" s="22">
        <v>89.5192075025902</v>
      </c>
      <c r="F21" s="23">
        <v>1.74079255420935</v>
      </c>
      <c r="G21" s="22">
        <v>92.5732048346647</v>
      </c>
      <c r="H21" s="23">
        <v>1.107029683287</v>
      </c>
      <c r="I21" s="22">
        <v>3.05399733207453</v>
      </c>
      <c r="J21" s="23">
        <v>1.66680201473022</v>
      </c>
      <c r="K21" s="22">
        <v>94.8460141500843</v>
      </c>
      <c r="L21" s="23">
        <v>0.683043277834812</v>
      </c>
      <c r="M21" s="22">
        <v>91.9810675777911</v>
      </c>
      <c r="N21" s="23">
        <v>1.55551614443605</v>
      </c>
      <c r="O21" s="22">
        <v>95.3967019443418</v>
      </c>
      <c r="P21" s="23">
        <v>0.964522091204638</v>
      </c>
      <c r="Q21" s="22">
        <v>3.41563436655072</v>
      </c>
      <c r="R21" s="23">
        <v>1.43448107427461</v>
      </c>
      <c r="S21" s="22">
        <v>91.9685790604636</v>
      </c>
      <c r="T21" s="23">
        <v>0.715936787910553</v>
      </c>
      <c r="U21" s="22">
        <v>89.0566080680772</v>
      </c>
      <c r="V21" s="23">
        <v>1.43314611419516</v>
      </c>
      <c r="W21" s="22">
        <v>93.7576318742142</v>
      </c>
      <c r="X21" s="23">
        <v>1.02424160888025</v>
      </c>
      <c r="Y21" s="22">
        <v>4.70102380613697</v>
      </c>
      <c r="Z21" s="23">
        <v>1.46461558673529</v>
      </c>
      <c r="AA21" s="22">
        <v>93.9920650270064</v>
      </c>
      <c r="AB21" s="23">
        <v>0.585762620850587</v>
      </c>
      <c r="AC21" s="22">
        <v>91.2625496741585</v>
      </c>
      <c r="AD21" s="23">
        <v>1.13607822508554</v>
      </c>
      <c r="AE21" s="22">
        <v>96.2331876559334</v>
      </c>
      <c r="AF21" s="23">
        <v>0.813909447076664</v>
      </c>
      <c r="AG21" s="22">
        <v>4.9706379817749</v>
      </c>
      <c r="AH21" s="23">
        <v>1.19385679089088</v>
      </c>
      <c r="AI21" s="22">
        <v>94.8112003439488</v>
      </c>
      <c r="AJ21" s="23">
        <v>0.614854941555221</v>
      </c>
      <c r="AK21" s="22">
        <v>92.6737476275743</v>
      </c>
      <c r="AL21" s="23">
        <v>1.27344004583994</v>
      </c>
      <c r="AM21" s="22">
        <v>96.4891942893401</v>
      </c>
      <c r="AN21" s="23">
        <v>0.826972211477013</v>
      </c>
      <c r="AO21" s="22">
        <v>3.81544666176582</v>
      </c>
      <c r="AP21" s="24">
        <v>1.23003654065343</v>
      </c>
    </row>
    <row customHeight="1" ht="15" r="22">
      <c r="A22" s="25" t="s">
        <v>16</v>
      </c>
      <c r="B22" s="64" t="n">
        <v>2</v>
      </c>
      <c r="C22" s="22">
        <v>64.8063602239021</v>
      </c>
      <c r="D22" s="23">
        <v>1.74847048425052</v>
      </c>
      <c r="E22" s="22">
        <v>59.6295709901942</v>
      </c>
      <c r="F22" s="23">
        <v>4.41414675513013</v>
      </c>
      <c r="G22" s="22">
        <v>72.4947531883041</v>
      </c>
      <c r="H22" s="23">
        <v>2.72189081007766</v>
      </c>
      <c r="I22" s="22">
        <v>12.8651821981099</v>
      </c>
      <c r="J22" s="23">
        <v>5.48947344591672</v>
      </c>
      <c r="K22" s="22">
        <v>71.2552633978091</v>
      </c>
      <c r="L22" s="23">
        <v>1.50662874578564</v>
      </c>
      <c r="M22" s="22">
        <v>61.6363880890941</v>
      </c>
      <c r="N22" s="23">
        <v>3.24102537433733</v>
      </c>
      <c r="O22" s="22">
        <v>77.0946314746563</v>
      </c>
      <c r="P22" s="23">
        <v>2.81145267657418</v>
      </c>
      <c r="Q22" s="22">
        <v>15.4582433855622</v>
      </c>
      <c r="R22" s="23">
        <v>4.39144398003966</v>
      </c>
      <c r="S22" s="22">
        <v>80.8266242350532</v>
      </c>
      <c r="T22" s="23">
        <v>1.23820710402852</v>
      </c>
      <c r="U22" s="22">
        <v>71.3791310386448</v>
      </c>
      <c r="V22" s="23">
        <v>3.26972815679988</v>
      </c>
      <c r="W22" s="22">
        <v>88.3863141810871</v>
      </c>
      <c r="X22" s="23">
        <v>1.91024408613904</v>
      </c>
      <c r="Y22" s="22">
        <v>17.0071831424424</v>
      </c>
      <c r="Z22" s="23">
        <v>3.69912143592189</v>
      </c>
      <c r="AA22" s="22">
        <v>85.1471637997434</v>
      </c>
      <c r="AB22" s="23">
        <v>0.97104950476951</v>
      </c>
      <c r="AC22" s="22">
        <v>78.9307539757508</v>
      </c>
      <c r="AD22" s="23">
        <v>2.52719454927122</v>
      </c>
      <c r="AE22" s="22">
        <v>90.1767513958349</v>
      </c>
      <c r="AF22" s="23">
        <v>1.72088165899738</v>
      </c>
      <c r="AG22" s="22">
        <v>11.2459974200841</v>
      </c>
      <c r="AH22" s="23">
        <v>2.90983886104655</v>
      </c>
      <c r="AI22" s="22">
        <v>81.1112368732342</v>
      </c>
      <c r="AJ22" s="23">
        <v>1.09114294394492</v>
      </c>
      <c r="AK22" s="22">
        <v>75.5341150445651</v>
      </c>
      <c r="AL22" s="23">
        <v>2.97711963469289</v>
      </c>
      <c r="AM22" s="22">
        <v>88.867876190297</v>
      </c>
      <c r="AN22" s="23">
        <v>1.80981483175922</v>
      </c>
      <c r="AO22" s="22">
        <v>13.3337611457319</v>
      </c>
      <c r="AP22" s="24">
        <v>3.63673143452838</v>
      </c>
    </row>
    <row customHeight="1" ht="15" r="23">
      <c r="A23" s="25" t="s">
        <v>17</v>
      </c>
      <c r="B23" s="64" t="n">
        <v>2</v>
      </c>
      <c r="C23" s="22">
        <v>84.3884820374093</v>
      </c>
      <c r="D23" s="23">
        <v>1.3019536485554</v>
      </c>
      <c r="E23" s="22">
        <v>81.6952607875417</v>
      </c>
      <c r="F23" s="23">
        <v>2.0348177431703</v>
      </c>
      <c r="G23" s="22">
        <v>89.3078517309322</v>
      </c>
      <c r="H23" s="23">
        <v>1.54937108102513</v>
      </c>
      <c r="I23" s="22">
        <v>7.61259094339049</v>
      </c>
      <c r="J23" s="23">
        <v>2.41068314413504</v>
      </c>
      <c r="K23" s="22">
        <v>87.4307451023237</v>
      </c>
      <c r="L23" s="23">
        <v>1.10221119569094</v>
      </c>
      <c r="M23" s="22">
        <v>82.712548610788</v>
      </c>
      <c r="N23" s="23">
        <v>2.13123050580171</v>
      </c>
      <c r="O23" s="22">
        <v>93.9270174600149</v>
      </c>
      <c r="P23" s="23">
        <v>1.22659506906712</v>
      </c>
      <c r="Q23" s="22">
        <v>11.2144688492269</v>
      </c>
      <c r="R23" s="23">
        <v>2.16792916236676</v>
      </c>
      <c r="S23" s="22">
        <v>88.4135671838636</v>
      </c>
      <c r="T23" s="23">
        <v>0.916578725801415</v>
      </c>
      <c r="U23" s="22">
        <v>85.1851907278021</v>
      </c>
      <c r="V23" s="23">
        <v>1.87147222706376</v>
      </c>
      <c r="W23" s="22">
        <v>92.2404048345451</v>
      </c>
      <c r="X23" s="23">
        <v>1.05591020069359</v>
      </c>
      <c r="Y23" s="22">
        <v>7.05521410674305</v>
      </c>
      <c r="Z23" s="23">
        <v>2.17070564658236</v>
      </c>
      <c r="AA23" s="22">
        <v>92.0791203010764</v>
      </c>
      <c r="AB23" s="23">
        <v>0.789263182203936</v>
      </c>
      <c r="AC23" s="22">
        <v>91.2590903219422</v>
      </c>
      <c r="AD23" s="23">
        <v>1.51359322325463</v>
      </c>
      <c r="AE23" s="22">
        <v>94.6850399012804</v>
      </c>
      <c r="AF23" s="23">
        <v>1.1986615701043</v>
      </c>
      <c r="AG23" s="22">
        <v>3.42594957933821</v>
      </c>
      <c r="AH23" s="23">
        <v>1.91653121513678</v>
      </c>
      <c r="AI23" s="22">
        <v>91.2127857723258</v>
      </c>
      <c r="AJ23" s="23">
        <v>0.749597344541511</v>
      </c>
      <c r="AK23" s="22">
        <v>87.1135602266516</v>
      </c>
      <c r="AL23" s="23">
        <v>1.81336717851973</v>
      </c>
      <c r="AM23" s="22">
        <v>95.3451267247285</v>
      </c>
      <c r="AN23" s="23">
        <v>1.06398901372366</v>
      </c>
      <c r="AO23" s="22">
        <v>8.23156649807689</v>
      </c>
      <c r="AP23" s="24">
        <v>2.20893795021206</v>
      </c>
    </row>
    <row customHeight="1" ht="15" r="24">
      <c r="A24" s="21" t="s">
        <v>18</v>
      </c>
      <c r="B24" s="64" t="n">
        <v>2</v>
      </c>
      <c r="C24" s="22">
        <v>67.8319701822713</v>
      </c>
      <c r="D24" s="23">
        <v>1.50118283686105</v>
      </c>
      <c r="E24" s="22">
        <v>61.6414615450354</v>
      </c>
      <c r="F24" s="23">
        <v>2.43536970670251</v>
      </c>
      <c r="G24" s="22">
        <v>71.0808938047106</v>
      </c>
      <c r="H24" s="23">
        <v>2.07615183186677</v>
      </c>
      <c r="I24" s="22">
        <v>9.43943225967528</v>
      </c>
      <c r="J24" s="23">
        <v>2.99020744019999</v>
      </c>
      <c r="K24" s="22">
        <v>69.5859159615744</v>
      </c>
      <c r="L24" s="23">
        <v>1.45003268945745</v>
      </c>
      <c r="M24" s="22">
        <v>63.3574401510461</v>
      </c>
      <c r="N24" s="23">
        <v>2.403829258338</v>
      </c>
      <c r="O24" s="22">
        <v>74.3465225617236</v>
      </c>
      <c r="P24" s="23">
        <v>2.19250060970213</v>
      </c>
      <c r="Q24" s="22">
        <v>10.9890824106775</v>
      </c>
      <c r="R24" s="23">
        <v>3.13505228390637</v>
      </c>
      <c r="S24" s="22">
        <v>73.3294051995678</v>
      </c>
      <c r="T24" s="23">
        <v>1.17414462554161</v>
      </c>
      <c r="U24" s="22">
        <v>68.6143771267491</v>
      </c>
      <c r="V24" s="23">
        <v>2.2991431626022</v>
      </c>
      <c r="W24" s="22">
        <v>78.2278946670462</v>
      </c>
      <c r="X24" s="23">
        <v>1.96103179218676</v>
      </c>
      <c r="Y24" s="22">
        <v>9.61351754029705</v>
      </c>
      <c r="Z24" s="23">
        <v>3.36615370812119</v>
      </c>
      <c r="AA24" s="22">
        <v>81.4336201543176</v>
      </c>
      <c r="AB24" s="23">
        <v>1.06287744982656</v>
      </c>
      <c r="AC24" s="22">
        <v>76.7683119405556</v>
      </c>
      <c r="AD24" s="23">
        <v>2.27735085437854</v>
      </c>
      <c r="AE24" s="22">
        <v>84.3557683535681</v>
      </c>
      <c r="AF24" s="23">
        <v>1.83435029012695</v>
      </c>
      <c r="AG24" s="22">
        <v>7.58745641301249</v>
      </c>
      <c r="AH24" s="23">
        <v>3.27915701869197</v>
      </c>
      <c r="AI24" s="22">
        <v>80.104055424973</v>
      </c>
      <c r="AJ24" s="23">
        <v>0.983810683091013</v>
      </c>
      <c r="AK24" s="22">
        <v>75.8916329848886</v>
      </c>
      <c r="AL24" s="23">
        <v>1.92906596081046</v>
      </c>
      <c r="AM24" s="22">
        <v>82.589495409847</v>
      </c>
      <c r="AN24" s="23">
        <v>1.75386261702764</v>
      </c>
      <c r="AO24" s="22">
        <v>6.69786242495843</v>
      </c>
      <c r="AP24" s="24">
        <v>2.61632002775708</v>
      </c>
    </row>
    <row customHeight="1" ht="15" r="25">
      <c r="A25" s="25" t="s">
        <v>19</v>
      </c>
      <c r="B25" s="64" t="n">
        <v>2</v>
      </c>
      <c r="C25" s="22">
        <v>81.7739677225449</v>
      </c>
      <c r="D25" s="23">
        <v>0.909017879258117</v>
      </c>
      <c r="E25" s="22">
        <v>74.8644649201021</v>
      </c>
      <c r="F25" s="23">
        <v>1.88247254605391</v>
      </c>
      <c r="G25" s="22">
        <v>85.4222319429599</v>
      </c>
      <c r="H25" s="23">
        <v>1.63865916853718</v>
      </c>
      <c r="I25" s="22">
        <v>10.5577670228578</v>
      </c>
      <c r="J25" s="23">
        <v>2.29707963755472</v>
      </c>
      <c r="K25" s="22">
        <v>79.2102969664329</v>
      </c>
      <c r="L25" s="23">
        <v>1.12478637734846</v>
      </c>
      <c r="M25" s="22">
        <v>74.2151491054914</v>
      </c>
      <c r="N25" s="23">
        <v>2.03855966227668</v>
      </c>
      <c r="O25" s="22">
        <v>80.5663614980733</v>
      </c>
      <c r="P25" s="23">
        <v>1.94426323957019</v>
      </c>
      <c r="Q25" s="22">
        <v>6.35121239258183</v>
      </c>
      <c r="R25" s="23">
        <v>2.54221876935203</v>
      </c>
      <c r="S25" s="22">
        <v>75.8115717587362</v>
      </c>
      <c r="T25" s="23">
        <v>0.995994021557613</v>
      </c>
      <c r="U25" s="22">
        <v>68.367116588625</v>
      </c>
      <c r="V25" s="23">
        <v>2.11150719256177</v>
      </c>
      <c r="W25" s="22">
        <v>80.8224268791289</v>
      </c>
      <c r="X25" s="23">
        <v>1.82026643233656</v>
      </c>
      <c r="Y25" s="22">
        <v>12.4553102905038</v>
      </c>
      <c r="Z25" s="23">
        <v>2.59945126687922</v>
      </c>
      <c r="AA25" s="22">
        <v>82.4708458089572</v>
      </c>
      <c r="AB25" s="23">
        <v>1.00564777383228</v>
      </c>
      <c r="AC25" s="22">
        <v>76.4125691098027</v>
      </c>
      <c r="AD25" s="23">
        <v>2.11325378036171</v>
      </c>
      <c r="AE25" s="22">
        <v>84.1697783839211</v>
      </c>
      <c r="AF25" s="23">
        <v>1.62793816449269</v>
      </c>
      <c r="AG25" s="22">
        <v>7.75720927411845</v>
      </c>
      <c r="AH25" s="23">
        <v>2.44097298844422</v>
      </c>
      <c r="AI25" s="22">
        <v>87.8037081888682</v>
      </c>
      <c r="AJ25" s="23">
        <v>0.902745160772919</v>
      </c>
      <c r="AK25" s="22">
        <v>83.0171039881059</v>
      </c>
      <c r="AL25" s="23">
        <v>1.9165573582763</v>
      </c>
      <c r="AM25" s="22">
        <v>89.2895722564643</v>
      </c>
      <c r="AN25" s="23">
        <v>1.36908482460515</v>
      </c>
      <c r="AO25" s="22">
        <v>6.27246826835844</v>
      </c>
      <c r="AP25" s="24">
        <v>2.26435546338629</v>
      </c>
    </row>
    <row customHeight="1" ht="15" r="26">
      <c r="A26" s="28" t="s">
        <v>20</v>
      </c>
      <c r="B26" s="64" t="n">
        <v>2</v>
      </c>
      <c r="C26" s="22">
        <v>74.5265074927573</v>
      </c>
      <c r="D26" s="23">
        <v>1.05337444615117</v>
      </c>
      <c r="E26" s="22">
        <v>69.2106920343434</v>
      </c>
      <c r="F26" s="23">
        <v>2.07226044218476</v>
      </c>
      <c r="G26" s="22">
        <v>84.2105211172279</v>
      </c>
      <c r="H26" s="23">
        <v>1.95308171823891</v>
      </c>
      <c r="I26" s="22">
        <v>14.9998290828845</v>
      </c>
      <c r="J26" s="23">
        <v>3.043145096179</v>
      </c>
      <c r="K26" s="22">
        <v>81.8235242786067</v>
      </c>
      <c r="L26" s="23">
        <v>0.96799058753387</v>
      </c>
      <c r="M26" s="22">
        <v>78.6241837539074</v>
      </c>
      <c r="N26" s="23">
        <v>2.12231158835138</v>
      </c>
      <c r="O26" s="22">
        <v>92.3126382121746</v>
      </c>
      <c r="P26" s="23">
        <v>1.58003003657336</v>
      </c>
      <c r="Q26" s="22">
        <v>13.6884544582672</v>
      </c>
      <c r="R26" s="23">
        <v>2.5709122351543</v>
      </c>
      <c r="S26" s="22">
        <v>75.7654159469635</v>
      </c>
      <c r="T26" s="23">
        <v>1.16363611904955</v>
      </c>
      <c r="U26" s="22">
        <v>69.5381624805148</v>
      </c>
      <c r="V26" s="23">
        <v>2.67743134535945</v>
      </c>
      <c r="W26" s="22">
        <v>87.0950190310869</v>
      </c>
      <c r="X26" s="23">
        <v>1.9251183404914</v>
      </c>
      <c r="Y26" s="22">
        <v>17.5568565505721</v>
      </c>
      <c r="Z26" s="23">
        <v>3.46586407941202</v>
      </c>
      <c r="AA26" s="22">
        <v>82.4184639616365</v>
      </c>
      <c r="AB26" s="23">
        <v>1.03542563355395</v>
      </c>
      <c r="AC26" s="22">
        <v>74.9893038650721</v>
      </c>
      <c r="AD26" s="23">
        <v>2.57536189432311</v>
      </c>
      <c r="AE26" s="22">
        <v>90.7073482128163</v>
      </c>
      <c r="AF26" s="23">
        <v>1.37229290067687</v>
      </c>
      <c r="AG26" s="22">
        <v>15.7180443477441</v>
      </c>
      <c r="AH26" s="23">
        <v>2.88876001372849</v>
      </c>
      <c r="AI26" s="22">
        <v>83.8974400331193</v>
      </c>
      <c r="AJ26" s="23">
        <v>0.830445135426136</v>
      </c>
      <c r="AK26" s="22">
        <v>79.4061846636747</v>
      </c>
      <c r="AL26" s="23">
        <v>2.39354781200273</v>
      </c>
      <c r="AM26" s="22">
        <v>92.4080003680044</v>
      </c>
      <c r="AN26" s="23">
        <v>1.49192691290038</v>
      </c>
      <c r="AO26" s="22">
        <v>13.0018157043297</v>
      </c>
      <c r="AP26" s="24">
        <v>2.84596416576374</v>
      </c>
    </row>
    <row customHeight="1" ht="15" r="27">
      <c r="A27" s="25" t="s">
        <v>21</v>
      </c>
      <c r="B27" s="64" t="n">
        <v>2</v>
      </c>
      <c r="C27" s="22">
        <v>85.4234348862166</v>
      </c>
      <c r="D27" s="23">
        <v>0.733046277168638</v>
      </c>
      <c r="E27" s="22">
        <v>82.6568537092153</v>
      </c>
      <c r="F27" s="23">
        <v>1.37284367636899</v>
      </c>
      <c r="G27" s="22">
        <v>87.6607371453844</v>
      </c>
      <c r="H27" s="23">
        <v>1.08462804773846</v>
      </c>
      <c r="I27" s="22">
        <v>5.00388343616912</v>
      </c>
      <c r="J27" s="23">
        <v>1.34866177094869</v>
      </c>
      <c r="K27" s="22">
        <v>90.3004152135998</v>
      </c>
      <c r="L27" s="23">
        <v>0.582892814798232</v>
      </c>
      <c r="M27" s="22">
        <v>88.5428730951146</v>
      </c>
      <c r="N27" s="23">
        <v>0.980308879272105</v>
      </c>
      <c r="O27" s="22">
        <v>91.9728072740562</v>
      </c>
      <c r="P27" s="23">
        <v>0.714349846844921</v>
      </c>
      <c r="Q27" s="22">
        <v>3.42993417894161</v>
      </c>
      <c r="R27" s="23">
        <v>1.0157735607482</v>
      </c>
      <c r="S27" s="22">
        <v>85.3834217947081</v>
      </c>
      <c r="T27" s="23">
        <v>0.630647958652049</v>
      </c>
      <c r="U27" s="22">
        <v>81.2772276118253</v>
      </c>
      <c r="V27" s="23">
        <v>1.24756049192805</v>
      </c>
      <c r="W27" s="22">
        <v>88.1906995104318</v>
      </c>
      <c r="X27" s="23">
        <v>0.97681272894026</v>
      </c>
      <c r="Y27" s="22">
        <v>6.91347189860653</v>
      </c>
      <c r="Z27" s="23">
        <v>1.36446676364742</v>
      </c>
      <c r="AA27" s="22">
        <v>87.9312671575985</v>
      </c>
      <c r="AB27" s="23">
        <v>0.686267160139704</v>
      </c>
      <c r="AC27" s="22">
        <v>86.1745911880133</v>
      </c>
      <c r="AD27" s="23">
        <v>1.08777587163803</v>
      </c>
      <c r="AE27" s="22">
        <v>90.5949755853262</v>
      </c>
      <c r="AF27" s="23">
        <v>0.925090311397304</v>
      </c>
      <c r="AG27" s="22">
        <v>4.42038439731283</v>
      </c>
      <c r="AH27" s="23">
        <v>1.24861728795859</v>
      </c>
      <c r="AI27" s="22">
        <v>85.5408006097969</v>
      </c>
      <c r="AJ27" s="23">
        <v>0.654746117943533</v>
      </c>
      <c r="AK27" s="22">
        <v>82.2897113003154</v>
      </c>
      <c r="AL27" s="23">
        <v>1.3284865427342</v>
      </c>
      <c r="AM27" s="22">
        <v>89.0537614779013</v>
      </c>
      <c r="AN27" s="23">
        <v>0.971936841157284</v>
      </c>
      <c r="AO27" s="22">
        <v>6.76405017758586</v>
      </c>
      <c r="AP27" s="24">
        <v>1.45879268166022</v>
      </c>
    </row>
    <row customHeight="1" ht="15" r="28">
      <c r="A28" s="25" t="s">
        <v>22</v>
      </c>
      <c r="B28" s="64" t="n">
        <v>2</v>
      </c>
      <c r="C28" s="22">
        <v>80.2091171255803</v>
      </c>
      <c r="D28" s="23">
        <v>1.2554507780974</v>
      </c>
      <c r="E28" s="22">
        <v>79.3002740227882</v>
      </c>
      <c r="F28" s="23">
        <v>2.26887181824883</v>
      </c>
      <c r="G28" s="22">
        <v>81.5892426369223</v>
      </c>
      <c r="H28" s="23">
        <v>2.05336545652952</v>
      </c>
      <c r="I28" s="22">
        <v>2.28896861413403</v>
      </c>
      <c r="J28" s="23">
        <v>2.92741717526408</v>
      </c>
      <c r="K28" s="22">
        <v>82.7494290381745</v>
      </c>
      <c r="L28" s="23">
        <v>0.991072984370058</v>
      </c>
      <c r="M28" s="22">
        <v>78.2956571698678</v>
      </c>
      <c r="N28" s="23">
        <v>1.97720037547285</v>
      </c>
      <c r="O28" s="22">
        <v>85.6112188058874</v>
      </c>
      <c r="P28" s="23">
        <v>1.63714305699244</v>
      </c>
      <c r="Q28" s="22">
        <v>7.31556163601967</v>
      </c>
      <c r="R28" s="23">
        <v>2.48911913584706</v>
      </c>
      <c r="S28" s="22">
        <v>80.5697877551645</v>
      </c>
      <c r="T28" s="23">
        <v>1.00969297101652</v>
      </c>
      <c r="U28" s="22">
        <v>71.4593807258209</v>
      </c>
      <c r="V28" s="23">
        <v>2.32058352119253</v>
      </c>
      <c r="W28" s="22">
        <v>86.9006351848034</v>
      </c>
      <c r="X28" s="23">
        <v>1.69864155699236</v>
      </c>
      <c r="Y28" s="22">
        <v>15.4412544589825</v>
      </c>
      <c r="Z28" s="23">
        <v>2.66561092517034</v>
      </c>
      <c r="AA28" s="22">
        <v>82.7610761795894</v>
      </c>
      <c r="AB28" s="23">
        <v>0.93009378746793</v>
      </c>
      <c r="AC28" s="22">
        <v>77.2949718137644</v>
      </c>
      <c r="AD28" s="23">
        <v>1.90402555904108</v>
      </c>
      <c r="AE28" s="22">
        <v>86.8726710536893</v>
      </c>
      <c r="AF28" s="23">
        <v>1.65901512975252</v>
      </c>
      <c r="AG28" s="22">
        <v>9.57769923992488</v>
      </c>
      <c r="AH28" s="23">
        <v>2.53464007455093</v>
      </c>
      <c r="AI28" s="22">
        <v>92.0050021662429</v>
      </c>
      <c r="AJ28" s="23">
        <v>0.695504322397835</v>
      </c>
      <c r="AK28" s="22">
        <v>89.5008233392508</v>
      </c>
      <c r="AL28" s="23">
        <v>1.37465059171663</v>
      </c>
      <c r="AM28" s="22">
        <v>92.514730045685</v>
      </c>
      <c r="AN28" s="23">
        <v>1.09218991459811</v>
      </c>
      <c r="AO28" s="22">
        <v>3.01390670643418</v>
      </c>
      <c r="AP28" s="24">
        <v>1.68961301419787</v>
      </c>
    </row>
    <row customHeight="1" ht="15" r="29">
      <c r="A29" s="25" t="s">
        <v>23</v>
      </c>
      <c r="B29" s="64" t="n">
        <v>2</v>
      </c>
      <c r="C29" s="22">
        <v>86.1657576263363</v>
      </c>
      <c r="D29" s="23">
        <v>0.843669975042029</v>
      </c>
      <c r="E29" s="22">
        <v>86.0904793834421</v>
      </c>
      <c r="F29" s="23">
        <v>1.52863825374469</v>
      </c>
      <c r="G29" s="22">
        <v>85.3203648262299</v>
      </c>
      <c r="H29" s="23">
        <v>1.63938828736337</v>
      </c>
      <c r="I29" s="22">
        <v>-0.770114557212196</v>
      </c>
      <c r="J29" s="23">
        <v>2.25846420116113</v>
      </c>
      <c r="K29" s="22">
        <v>86.4534112317917</v>
      </c>
      <c r="L29" s="23">
        <v>0.875567089896058</v>
      </c>
      <c r="M29" s="22">
        <v>84.6887429556244</v>
      </c>
      <c r="N29" s="23">
        <v>1.62382792678875</v>
      </c>
      <c r="O29" s="22">
        <v>86.8213325996547</v>
      </c>
      <c r="P29" s="23">
        <v>1.6510610881049</v>
      </c>
      <c r="Q29" s="22">
        <v>2.13258964403032</v>
      </c>
      <c r="R29" s="23">
        <v>2.19230841533826</v>
      </c>
      <c r="S29" s="22">
        <v>78.4189113090429</v>
      </c>
      <c r="T29" s="23">
        <v>1.15338770678237</v>
      </c>
      <c r="U29" s="22">
        <v>73.1414660527685</v>
      </c>
      <c r="V29" s="23">
        <v>1.83482908045873</v>
      </c>
      <c r="W29" s="22">
        <v>81.2414605693902</v>
      </c>
      <c r="X29" s="23">
        <v>1.88823167938425</v>
      </c>
      <c r="Y29" s="22">
        <v>8.09999451662169</v>
      </c>
      <c r="Z29" s="23">
        <v>2.39425436029831</v>
      </c>
      <c r="AA29" s="22">
        <v>86.0825210498034</v>
      </c>
      <c r="AB29" s="23">
        <v>0.896442473531185</v>
      </c>
      <c r="AC29" s="22">
        <v>85.1385901306694</v>
      </c>
      <c r="AD29" s="23">
        <v>1.46067644351073</v>
      </c>
      <c r="AE29" s="22">
        <v>86.7585404043179</v>
      </c>
      <c r="AF29" s="23">
        <v>1.86370878603646</v>
      </c>
      <c r="AG29" s="22">
        <v>1.6199502736485</v>
      </c>
      <c r="AH29" s="23">
        <v>2.32853119501961</v>
      </c>
      <c r="AI29" s="22">
        <v>90.3696044206465</v>
      </c>
      <c r="AJ29" s="23">
        <v>0.656128243604274</v>
      </c>
      <c r="AK29" s="22">
        <v>88.3579011803578</v>
      </c>
      <c r="AL29" s="23">
        <v>1.15725023522681</v>
      </c>
      <c r="AM29" s="22">
        <v>90.718867237197</v>
      </c>
      <c r="AN29" s="23">
        <v>1.34280672388341</v>
      </c>
      <c r="AO29" s="22">
        <v>2.36096605683929</v>
      </c>
      <c r="AP29" s="24">
        <v>1.73474683575537</v>
      </c>
    </row>
    <row customHeight="1" ht="15" r="30">
      <c r="A30" s="25" t="s">
        <v>24</v>
      </c>
      <c r="B30" s="64" t="n">
        <v>2</v>
      </c>
      <c r="C30" s="22">
        <v>76.9105700541365</v>
      </c>
      <c r="D30" s="23">
        <v>1.29216235251833</v>
      </c>
      <c r="E30" s="22">
        <v>74.7585377382746</v>
      </c>
      <c r="F30" s="23">
        <v>1.98997361442125</v>
      </c>
      <c r="G30" s="22">
        <v>78.8204727627788</v>
      </c>
      <c r="H30" s="23">
        <v>1.89971926472994</v>
      </c>
      <c r="I30" s="22">
        <v>4.06193502450421</v>
      </c>
      <c r="J30" s="23">
        <v>2.37396253080106</v>
      </c>
      <c r="K30" s="22">
        <v>86.5775397624562</v>
      </c>
      <c r="L30" s="23">
        <v>0.803640712201129</v>
      </c>
      <c r="M30" s="22">
        <v>83.8209307997535</v>
      </c>
      <c r="N30" s="23">
        <v>1.41902963514071</v>
      </c>
      <c r="O30" s="22">
        <v>88.1185738040343</v>
      </c>
      <c r="P30" s="23">
        <v>1.23118839290619</v>
      </c>
      <c r="Q30" s="22">
        <v>4.29764300428079</v>
      </c>
      <c r="R30" s="23">
        <v>1.75880532885454</v>
      </c>
      <c r="S30" s="22">
        <v>73.6617664764821</v>
      </c>
      <c r="T30" s="23">
        <v>0.865607137161692</v>
      </c>
      <c r="U30" s="22">
        <v>68.2652100713139</v>
      </c>
      <c r="V30" s="23">
        <v>1.69474864690696</v>
      </c>
      <c r="W30" s="22">
        <v>78.3025771621747</v>
      </c>
      <c r="X30" s="23">
        <v>1.64986956216806</v>
      </c>
      <c r="Y30" s="22">
        <v>10.0373670908608</v>
      </c>
      <c r="Z30" s="23">
        <v>2.28325135840112</v>
      </c>
      <c r="AA30" s="22">
        <v>78.2643787694658</v>
      </c>
      <c r="AB30" s="23">
        <v>0.917381770105619</v>
      </c>
      <c r="AC30" s="22">
        <v>74.1822531873893</v>
      </c>
      <c r="AD30" s="23">
        <v>1.58154056543861</v>
      </c>
      <c r="AE30" s="22">
        <v>82.155062559062</v>
      </c>
      <c r="AF30" s="23">
        <v>1.33440505865865</v>
      </c>
      <c r="AG30" s="22">
        <v>7.97280937167271</v>
      </c>
      <c r="AH30" s="23">
        <v>1.91981083954258</v>
      </c>
      <c r="AI30" s="22">
        <v>75.3828793324113</v>
      </c>
      <c r="AJ30" s="23">
        <v>0.852030547098008</v>
      </c>
      <c r="AK30" s="22">
        <v>69.2140302754017</v>
      </c>
      <c r="AL30" s="23">
        <v>1.75036726497001</v>
      </c>
      <c r="AM30" s="22">
        <v>82.5669190339295</v>
      </c>
      <c r="AN30" s="23">
        <v>1.21133788198697</v>
      </c>
      <c r="AO30" s="22">
        <v>13.3528887585278</v>
      </c>
      <c r="AP30" s="24">
        <v>2.03690642004814</v>
      </c>
    </row>
    <row customHeight="1" ht="15" r="31">
      <c r="A31" s="25" t="s">
        <v>25</v>
      </c>
      <c r="B31" s="64" t="n">
        <v>2</v>
      </c>
      <c r="C31" s="22">
        <v>74.9173968712688</v>
      </c>
      <c r="D31" s="23">
        <v>1.56385722372973</v>
      </c>
      <c r="E31" s="22">
        <v>71.3449301920881</v>
      </c>
      <c r="F31" s="23">
        <v>2.36826169411085</v>
      </c>
      <c r="G31" s="22">
        <v>77.5957955894896</v>
      </c>
      <c r="H31" s="23">
        <v>2.36368904697083</v>
      </c>
      <c r="I31" s="22">
        <v>6.25086539740153</v>
      </c>
      <c r="J31" s="23">
        <v>2.74787172213421</v>
      </c>
      <c r="K31" s="22">
        <v>75.4529595318085</v>
      </c>
      <c r="L31" s="23">
        <v>1.33841270429312</v>
      </c>
      <c r="M31" s="22">
        <v>73.0053688703827</v>
      </c>
      <c r="N31" s="23">
        <v>2.26529741703583</v>
      </c>
      <c r="O31" s="22">
        <v>80.9505030697585</v>
      </c>
      <c r="P31" s="23">
        <v>1.56996937865548</v>
      </c>
      <c r="Q31" s="22">
        <v>7.94513419937586</v>
      </c>
      <c r="R31" s="23">
        <v>2.56426931893486</v>
      </c>
      <c r="S31" s="22">
        <v>68.9480464304723</v>
      </c>
      <c r="T31" s="23">
        <v>1.14432675157378</v>
      </c>
      <c r="U31" s="22">
        <v>64.8259164379302</v>
      </c>
      <c r="V31" s="23">
        <v>2.21352904951646</v>
      </c>
      <c r="W31" s="22">
        <v>73.4877689082368</v>
      </c>
      <c r="X31" s="23">
        <v>1.94850092233248</v>
      </c>
      <c r="Y31" s="22">
        <v>8.6618524703066</v>
      </c>
      <c r="Z31" s="23">
        <v>2.98359988563456</v>
      </c>
      <c r="AA31" s="22">
        <v>80.1562473752279</v>
      </c>
      <c r="AB31" s="23">
        <v>1.26682095641034</v>
      </c>
      <c r="AC31" s="22">
        <v>77.5078070588105</v>
      </c>
      <c r="AD31" s="23">
        <v>2.09997743377</v>
      </c>
      <c r="AE31" s="22">
        <v>81.2930878498757</v>
      </c>
      <c r="AF31" s="23">
        <v>1.93795465756724</v>
      </c>
      <c r="AG31" s="22">
        <v>3.78528079106515</v>
      </c>
      <c r="AH31" s="23">
        <v>2.69745629799497</v>
      </c>
      <c r="AI31" s="22">
        <v>68.7646009760666</v>
      </c>
      <c r="AJ31" s="23">
        <v>1.21429995719046</v>
      </c>
      <c r="AK31" s="22">
        <v>62.8045483179158</v>
      </c>
      <c r="AL31" s="23">
        <v>2.5399344863914</v>
      </c>
      <c r="AM31" s="22">
        <v>73.970433172859</v>
      </c>
      <c r="AN31" s="23">
        <v>1.9256855256807</v>
      </c>
      <c r="AO31" s="22">
        <v>11.1658848549432</v>
      </c>
      <c r="AP31" s="24">
        <v>3.11483520950391</v>
      </c>
    </row>
    <row customHeight="1" ht="15" r="32">
      <c r="A32" s="25" t="s">
        <v>26</v>
      </c>
      <c r="B32" s="64" t="n">
        <v>2</v>
      </c>
      <c r="C32" s="22">
        <v>89.8944178941276</v>
      </c>
      <c r="D32" s="23">
        <v>0.743225366828755</v>
      </c>
      <c r="E32" s="22">
        <v>86.9218023535945</v>
      </c>
      <c r="F32" s="23">
        <v>1.49157288760806</v>
      </c>
      <c r="G32" s="22">
        <v>92.5147808148903</v>
      </c>
      <c r="H32" s="23">
        <v>1.03946423250507</v>
      </c>
      <c r="I32" s="22">
        <v>5.59297846129577</v>
      </c>
      <c r="J32" s="23">
        <v>1.68386615192442</v>
      </c>
      <c r="K32" s="22">
        <v>89.9206955035807</v>
      </c>
      <c r="L32" s="23">
        <v>0.597383283028431</v>
      </c>
      <c r="M32" s="22">
        <v>86.3733098394535</v>
      </c>
      <c r="N32" s="23">
        <v>1.24472230332065</v>
      </c>
      <c r="O32" s="22">
        <v>93.3021579558908</v>
      </c>
      <c r="P32" s="23">
        <v>0.949852060369506</v>
      </c>
      <c r="Q32" s="22">
        <v>6.92884811643736</v>
      </c>
      <c r="R32" s="23">
        <v>1.49868156375056</v>
      </c>
      <c r="S32" s="22">
        <v>83.4522517854997</v>
      </c>
      <c r="T32" s="23">
        <v>0.708424621116025</v>
      </c>
      <c r="U32" s="22">
        <v>77.8486983768146</v>
      </c>
      <c r="V32" s="23">
        <v>1.27147068894134</v>
      </c>
      <c r="W32" s="22">
        <v>89.3600574008181</v>
      </c>
      <c r="X32" s="23">
        <v>1.11338692643031</v>
      </c>
      <c r="Y32" s="22">
        <v>11.5113590240035</v>
      </c>
      <c r="Z32" s="23">
        <v>1.71899581954644</v>
      </c>
      <c r="AA32" s="22">
        <v>83.7019246857919</v>
      </c>
      <c r="AB32" s="23">
        <v>0.812589773888133</v>
      </c>
      <c r="AC32" s="22">
        <v>78.6376971823209</v>
      </c>
      <c r="AD32" s="23">
        <v>1.48013275975026</v>
      </c>
      <c r="AE32" s="22">
        <v>88.1803878313099</v>
      </c>
      <c r="AF32" s="23">
        <v>1.31402521009982</v>
      </c>
      <c r="AG32" s="22">
        <v>9.54269064898898</v>
      </c>
      <c r="AH32" s="23">
        <v>1.90805805913654</v>
      </c>
      <c r="AI32" s="22">
        <v>87.3676909001643</v>
      </c>
      <c r="AJ32" s="23">
        <v>0.769869272104333</v>
      </c>
      <c r="AK32" s="22">
        <v>84.6593787917069</v>
      </c>
      <c r="AL32" s="23">
        <v>1.2315931019075</v>
      </c>
      <c r="AM32" s="22">
        <v>90.7633002689975</v>
      </c>
      <c r="AN32" s="23">
        <v>0.997696777626805</v>
      </c>
      <c r="AO32" s="22">
        <v>6.10392147729067</v>
      </c>
      <c r="AP32" s="24">
        <v>1.38254203880406</v>
      </c>
    </row>
    <row customHeight="1" ht="15" r="33">
      <c r="A33" s="25" t="s">
        <v>27</v>
      </c>
      <c r="B33" s="64" t="n">
        <v>2</v>
      </c>
      <c r="C33" s="22">
        <v>82.4487520062922</v>
      </c>
      <c r="D33" s="23">
        <v>0.949642530579529</v>
      </c>
      <c r="E33" s="22">
        <v>82.8124549903434</v>
      </c>
      <c r="F33" s="23">
        <v>2.08435309484595</v>
      </c>
      <c r="G33" s="22">
        <v>84.6484641880613</v>
      </c>
      <c r="H33" s="23">
        <v>1.93706809321789</v>
      </c>
      <c r="I33" s="22">
        <v>1.83600919771784</v>
      </c>
      <c r="J33" s="23">
        <v>2.99542843683339</v>
      </c>
      <c r="K33" s="22">
        <v>90.0404376195398</v>
      </c>
      <c r="L33" s="23">
        <v>0.906907963297989</v>
      </c>
      <c r="M33" s="22">
        <v>89.0713520292768</v>
      </c>
      <c r="N33" s="23">
        <v>1.88850898146475</v>
      </c>
      <c r="O33" s="22">
        <v>91.0324557971875</v>
      </c>
      <c r="P33" s="23">
        <v>1.61232180891847</v>
      </c>
      <c r="Q33" s="22">
        <v>1.96110376791069</v>
      </c>
      <c r="R33" s="23">
        <v>2.60588173053463</v>
      </c>
      <c r="S33" s="22">
        <v>82.5521466294699</v>
      </c>
      <c r="T33" s="23">
        <v>1.20377373886365</v>
      </c>
      <c r="U33" s="22">
        <v>71.6413602682111</v>
      </c>
      <c r="V33" s="23">
        <v>2.8490931837837</v>
      </c>
      <c r="W33" s="22">
        <v>87.1424157212131</v>
      </c>
      <c r="X33" s="23">
        <v>2.16586296266981</v>
      </c>
      <c r="Y33" s="22">
        <v>15.5010554530021</v>
      </c>
      <c r="Z33" s="23">
        <v>3.30402083618266</v>
      </c>
      <c r="AA33" s="22">
        <v>80.5881837705437</v>
      </c>
      <c r="AB33" s="23">
        <v>1.28656422712608</v>
      </c>
      <c r="AC33" s="22">
        <v>73.493060284868</v>
      </c>
      <c r="AD33" s="23">
        <v>2.8827193408429</v>
      </c>
      <c r="AE33" s="22">
        <v>85.322441944387</v>
      </c>
      <c r="AF33" s="23">
        <v>2.26926729360204</v>
      </c>
      <c r="AG33" s="22">
        <v>11.8293816595189</v>
      </c>
      <c r="AH33" s="23">
        <v>3.86280673688059</v>
      </c>
      <c r="AI33" s="22">
        <v>84.9539676428428</v>
      </c>
      <c r="AJ33" s="23">
        <v>0.996800086443746</v>
      </c>
      <c r="AK33" s="22">
        <v>76.0268687309875</v>
      </c>
      <c r="AL33" s="23">
        <v>2.35472034013624</v>
      </c>
      <c r="AM33" s="22">
        <v>87.3945523777495</v>
      </c>
      <c r="AN33" s="23">
        <v>1.93336350939248</v>
      </c>
      <c r="AO33" s="22">
        <v>11.367683646762</v>
      </c>
      <c r="AP33" s="24">
        <v>3.14926284163958</v>
      </c>
    </row>
    <row customHeight="1" ht="15" r="34">
      <c r="A34" s="25" t="s">
        <v>28</v>
      </c>
      <c r="B34" s="64" t="n">
        <v>2</v>
      </c>
      <c r="C34" s="22">
        <v>69.2957549485667</v>
      </c>
      <c r="D34" s="23">
        <v>1.24880507225077</v>
      </c>
      <c r="E34" s="22">
        <v>60.1768229547401</v>
      </c>
      <c r="F34" s="23">
        <v>2.70530424557594</v>
      </c>
      <c r="G34" s="22">
        <v>77.9230488284119</v>
      </c>
      <c r="H34" s="23">
        <v>2.10681130897698</v>
      </c>
      <c r="I34" s="22">
        <v>17.7462258736718</v>
      </c>
      <c r="J34" s="23">
        <v>3.36305545800132</v>
      </c>
      <c r="K34" s="22">
        <v>89.8658248339137</v>
      </c>
      <c r="L34" s="23">
        <v>0.865473386906946</v>
      </c>
      <c r="M34" s="22">
        <v>86.3247791397114</v>
      </c>
      <c r="N34" s="23">
        <v>1.93583563321403</v>
      </c>
      <c r="O34" s="22">
        <v>92.2878986056681</v>
      </c>
      <c r="P34" s="23">
        <v>1.30458411321247</v>
      </c>
      <c r="Q34" s="22">
        <v>5.96311946595664</v>
      </c>
      <c r="R34" s="23">
        <v>2.22860848546693</v>
      </c>
      <c r="S34" s="22">
        <v>77.7626278003284</v>
      </c>
      <c r="T34" s="23">
        <v>1.53512212395201</v>
      </c>
      <c r="U34" s="22">
        <v>69.8558443940061</v>
      </c>
      <c r="V34" s="23">
        <v>2.57001324302794</v>
      </c>
      <c r="W34" s="22">
        <v>85.1003482266405</v>
      </c>
      <c r="X34" s="23">
        <v>1.9136118668961</v>
      </c>
      <c r="Y34" s="22">
        <v>15.2445038326345</v>
      </c>
      <c r="Z34" s="23">
        <v>2.57807998709441</v>
      </c>
      <c r="AA34" s="22">
        <v>84.4489825681421</v>
      </c>
      <c r="AB34" s="23">
        <v>1.04884595825676</v>
      </c>
      <c r="AC34" s="22">
        <v>80.1596780392907</v>
      </c>
      <c r="AD34" s="23">
        <v>1.87674992519035</v>
      </c>
      <c r="AE34" s="22">
        <v>88.2374803435086</v>
      </c>
      <c r="AF34" s="23">
        <v>1.99463630208837</v>
      </c>
      <c r="AG34" s="22">
        <v>8.07780230421785</v>
      </c>
      <c r="AH34" s="23">
        <v>2.69892342763162</v>
      </c>
      <c r="AI34" s="22">
        <v>77.2852251379268</v>
      </c>
      <c r="AJ34" s="23">
        <v>1.29638865502719</v>
      </c>
      <c r="AK34" s="22">
        <v>70.3459097982711</v>
      </c>
      <c r="AL34" s="23">
        <v>2.49879549239362</v>
      </c>
      <c r="AM34" s="22">
        <v>84.774716523487</v>
      </c>
      <c r="AN34" s="23">
        <v>2.02936560702668</v>
      </c>
      <c r="AO34" s="22">
        <v>14.4288067252159</v>
      </c>
      <c r="AP34" s="24">
        <v>3.10297072086525</v>
      </c>
    </row>
    <row customHeight="1" ht="15" r="35">
      <c r="A35" s="25" t="s">
        <v>29</v>
      </c>
      <c r="B35" s="64" t="n">
        <v>2</v>
      </c>
      <c r="C35" s="22">
        <v>74.6880002432336</v>
      </c>
      <c r="D35" s="23">
        <v>1.15215490321972</v>
      </c>
      <c r="E35" s="22">
        <v>71.2925050594973</v>
      </c>
      <c r="F35" s="23">
        <v>2.01193602715789</v>
      </c>
      <c r="G35" s="22">
        <v>76.8298802932905</v>
      </c>
      <c r="H35" s="23">
        <v>1.67901092599853</v>
      </c>
      <c r="I35" s="22">
        <v>5.53737523379321</v>
      </c>
      <c r="J35" s="23">
        <v>2.3725814444162</v>
      </c>
      <c r="K35" s="22">
        <v>83.5706889144521</v>
      </c>
      <c r="L35" s="23">
        <v>1.162891615743</v>
      </c>
      <c r="M35" s="22">
        <v>80.2539848674386</v>
      </c>
      <c r="N35" s="23">
        <v>2.3637767282529</v>
      </c>
      <c r="O35" s="22">
        <v>86.1778896225143</v>
      </c>
      <c r="P35" s="23">
        <v>1.43716822577198</v>
      </c>
      <c r="Q35" s="22">
        <v>5.92390475507571</v>
      </c>
      <c r="R35" s="23">
        <v>2.65646904899551</v>
      </c>
      <c r="S35" s="22">
        <v>72.1438298016701</v>
      </c>
      <c r="T35" s="23">
        <v>0.975567062714537</v>
      </c>
      <c r="U35" s="22">
        <v>67.900347676946</v>
      </c>
      <c r="V35" s="23">
        <v>1.72155758207952</v>
      </c>
      <c r="W35" s="22">
        <v>77.2322997268265</v>
      </c>
      <c r="X35" s="23">
        <v>1.41994367803252</v>
      </c>
      <c r="Y35" s="22">
        <v>9.33195204988048</v>
      </c>
      <c r="Z35" s="23">
        <v>1.9413889276379</v>
      </c>
      <c r="AA35" s="22">
        <v>85.649773176891</v>
      </c>
      <c r="AB35" s="23">
        <v>0.745473147659607</v>
      </c>
      <c r="AC35" s="22">
        <v>83.1931000003201</v>
      </c>
      <c r="AD35" s="23">
        <v>1.73697516448551</v>
      </c>
      <c r="AE35" s="22">
        <v>88.3670391502504</v>
      </c>
      <c r="AF35" s="23">
        <v>1.16863682374721</v>
      </c>
      <c r="AG35" s="22">
        <v>5.17393914993028</v>
      </c>
      <c r="AH35" s="23">
        <v>2.1272142256331</v>
      </c>
      <c r="AI35" s="22">
        <v>81.7791866295983</v>
      </c>
      <c r="AJ35" s="23">
        <v>0.726197229020116</v>
      </c>
      <c r="AK35" s="22">
        <v>77.4953486060162</v>
      </c>
      <c r="AL35" s="23">
        <v>1.42902626459791</v>
      </c>
      <c r="AM35" s="22">
        <v>88.5211288636705</v>
      </c>
      <c r="AN35" s="23">
        <v>1.00718189234154</v>
      </c>
      <c r="AO35" s="22">
        <v>11.0257802576543</v>
      </c>
      <c r="AP35" s="24">
        <v>1.6405288478259</v>
      </c>
    </row>
    <row customHeight="1" ht="15" r="36">
      <c r="A36" s="25" t="s">
        <v>30</v>
      </c>
      <c r="B36" s="64" t="n">
        <v>2</v>
      </c>
      <c r="C36" s="22">
        <v>74.0424714980519</v>
      </c>
      <c r="D36" s="23">
        <v>1.21220428275406</v>
      </c>
      <c r="E36" s="22">
        <v>67.1275851921505</v>
      </c>
      <c r="F36" s="23">
        <v>2.0630901232175</v>
      </c>
      <c r="G36" s="22">
        <v>78.5194619631251</v>
      </c>
      <c r="H36" s="23">
        <v>1.6245592425881</v>
      </c>
      <c r="I36" s="22">
        <v>11.3918767709746</v>
      </c>
      <c r="J36" s="23">
        <v>2.47726863536394</v>
      </c>
      <c r="K36" s="22">
        <v>64.5876177373554</v>
      </c>
      <c r="L36" s="23">
        <v>1.26947218327199</v>
      </c>
      <c r="M36" s="22">
        <v>59.1754659269736</v>
      </c>
      <c r="N36" s="23">
        <v>2.02887988031021</v>
      </c>
      <c r="O36" s="22">
        <v>71.9725181375518</v>
      </c>
      <c r="P36" s="23">
        <v>1.82042084311591</v>
      </c>
      <c r="Q36" s="22">
        <v>12.7970522105782</v>
      </c>
      <c r="R36" s="23">
        <v>2.04158089722924</v>
      </c>
      <c r="S36" s="22">
        <v>58.8448264187784</v>
      </c>
      <c r="T36" s="23">
        <v>1.22230355208094</v>
      </c>
      <c r="U36" s="22">
        <v>54.9174207755565</v>
      </c>
      <c r="V36" s="23">
        <v>1.97194645796573</v>
      </c>
      <c r="W36" s="22">
        <v>64.520789502432</v>
      </c>
      <c r="X36" s="23">
        <v>1.83567328546035</v>
      </c>
      <c r="Y36" s="22">
        <v>9.60336872687543</v>
      </c>
      <c r="Z36" s="23">
        <v>2.41894789858837</v>
      </c>
      <c r="AA36" s="22">
        <v>72.6518907663948</v>
      </c>
      <c r="AB36" s="23">
        <v>1.0581461770974</v>
      </c>
      <c r="AC36" s="22">
        <v>67.8799322520207</v>
      </c>
      <c r="AD36" s="23">
        <v>1.68954123517353</v>
      </c>
      <c r="AE36" s="22">
        <v>75.242548456707</v>
      </c>
      <c r="AF36" s="23">
        <v>1.76226006481192</v>
      </c>
      <c r="AG36" s="22">
        <v>7.36261620468623</v>
      </c>
      <c r="AH36" s="23">
        <v>2.31522185695109</v>
      </c>
      <c r="AI36" s="22">
        <v>78.7700542472406</v>
      </c>
      <c r="AJ36" s="23">
        <v>0.872990237317454</v>
      </c>
      <c r="AK36" s="22">
        <v>75.9175775897044</v>
      </c>
      <c r="AL36" s="23">
        <v>1.78299602460424</v>
      </c>
      <c r="AM36" s="22">
        <v>80.977610527497</v>
      </c>
      <c r="AN36" s="23">
        <v>1.30058584905673</v>
      </c>
      <c r="AO36" s="22">
        <v>5.06003293779254</v>
      </c>
      <c r="AP36" s="24">
        <v>1.95300105352899</v>
      </c>
    </row>
    <row customHeight="1" ht="15" r="37">
      <c r="A37" s="25" t="s">
        <v>31</v>
      </c>
      <c r="B37" s="64" t="n">
        <v>2</v>
      </c>
      <c r="C37" s="22">
        <v>84.2465956463143</v>
      </c>
      <c r="D37" s="23">
        <v>0.64535584996231</v>
      </c>
      <c r="E37" s="22">
        <v>80.8076688345953</v>
      </c>
      <c r="F37" s="23">
        <v>1.13959243979876</v>
      </c>
      <c r="G37" s="22">
        <v>87.9527394815561</v>
      </c>
      <c r="H37" s="23">
        <v>1.08439739633026</v>
      </c>
      <c r="I37" s="22">
        <v>7.14507064696082</v>
      </c>
      <c r="J37" s="23">
        <v>1.73929863724236</v>
      </c>
      <c r="K37" s="22">
        <v>90.2543232940757</v>
      </c>
      <c r="L37" s="23">
        <v>0.560099332040441</v>
      </c>
      <c r="M37" s="22">
        <v>84.3676729390935</v>
      </c>
      <c r="N37" s="23">
        <v>1.34690426999535</v>
      </c>
      <c r="O37" s="22">
        <v>94.3952512224717</v>
      </c>
      <c r="P37" s="23">
        <v>0.686362091871233</v>
      </c>
      <c r="Q37" s="22">
        <v>10.0275782833782</v>
      </c>
      <c r="R37" s="23">
        <v>1.50590980585038</v>
      </c>
      <c r="S37" s="22">
        <v>90.4491654332392</v>
      </c>
      <c r="T37" s="23">
        <v>0.553701335753981</v>
      </c>
      <c r="U37" s="22">
        <v>84.8388317005155</v>
      </c>
      <c r="V37" s="23">
        <v>1.11560054187205</v>
      </c>
      <c r="W37" s="22">
        <v>95.1727337078339</v>
      </c>
      <c r="X37" s="23">
        <v>0.72794927726587</v>
      </c>
      <c r="Y37" s="22">
        <v>10.3339020073184</v>
      </c>
      <c r="Z37" s="23">
        <v>1.0681046397556</v>
      </c>
      <c r="AA37" s="22">
        <v>92.5284328168353</v>
      </c>
      <c r="AB37" s="23">
        <v>0.50780212694173</v>
      </c>
      <c r="AC37" s="22">
        <v>87.7421857044347</v>
      </c>
      <c r="AD37" s="23">
        <v>1.00572706493326</v>
      </c>
      <c r="AE37" s="22">
        <v>95.8908291675581</v>
      </c>
      <c r="AF37" s="23">
        <v>0.773506371843571</v>
      </c>
      <c r="AG37" s="22">
        <v>8.14864346312338</v>
      </c>
      <c r="AH37" s="23">
        <v>1.1374766973425</v>
      </c>
      <c r="AI37" s="22">
        <v>95.6165767647586</v>
      </c>
      <c r="AJ37" s="23">
        <v>0.318080273553037</v>
      </c>
      <c r="AK37" s="22">
        <v>91.7264538808818</v>
      </c>
      <c r="AL37" s="23">
        <v>0.798448477685938</v>
      </c>
      <c r="AM37" s="22">
        <v>97.9464336875523</v>
      </c>
      <c r="AN37" s="23">
        <v>0.481055437724325</v>
      </c>
      <c r="AO37" s="22">
        <v>6.21997980667048</v>
      </c>
      <c r="AP37" s="24">
        <v>0.958969070085557</v>
      </c>
    </row>
    <row customHeight="1" ht="15" r="38">
      <c r="A38" s="25" t="s">
        <v>32</v>
      </c>
      <c r="B38" s="64" t="n">
        <v>2</v>
      </c>
      <c r="C38" s="22">
        <v>79.6619719973848</v>
      </c>
      <c r="D38" s="23">
        <v>1.1671157491484</v>
      </c>
      <c r="E38" s="22">
        <v>74.5274378115611</v>
      </c>
      <c r="F38" s="23">
        <v>2.21152211341952</v>
      </c>
      <c r="G38" s="22">
        <v>81.9542648003551</v>
      </c>
      <c r="H38" s="23">
        <v>1.98241787095097</v>
      </c>
      <c r="I38" s="22">
        <v>7.42682698879399</v>
      </c>
      <c r="J38" s="23">
        <v>2.65545722835019</v>
      </c>
      <c r="K38" s="22">
        <v>76.6022911722416</v>
      </c>
      <c r="L38" s="23">
        <v>1.24780368666173</v>
      </c>
      <c r="M38" s="22">
        <v>70.6292041372629</v>
      </c>
      <c r="N38" s="23">
        <v>2.27384530735914</v>
      </c>
      <c r="O38" s="22">
        <v>81.0949324961079</v>
      </c>
      <c r="P38" s="23">
        <v>1.93200495401349</v>
      </c>
      <c r="Q38" s="22">
        <v>10.465728358845</v>
      </c>
      <c r="R38" s="23">
        <v>2.55320940573385</v>
      </c>
      <c r="S38" s="22">
        <v>86.8988988895351</v>
      </c>
      <c r="T38" s="23">
        <v>0.904480346047812</v>
      </c>
      <c r="U38" s="22">
        <v>80.5119354053854</v>
      </c>
      <c r="V38" s="23">
        <v>1.95085958716187</v>
      </c>
      <c r="W38" s="22">
        <v>89.5832181277953</v>
      </c>
      <c r="X38" s="23">
        <v>1.44768962810202</v>
      </c>
      <c r="Y38" s="22">
        <v>9.07128272240985</v>
      </c>
      <c r="Z38" s="23">
        <v>2.30174640768018</v>
      </c>
      <c r="AA38" s="22">
        <v>83.168686016189</v>
      </c>
      <c r="AB38" s="23">
        <v>1.00449347890452</v>
      </c>
      <c r="AC38" s="22">
        <v>77.2856868988767</v>
      </c>
      <c r="AD38" s="23">
        <v>1.77252646319332</v>
      </c>
      <c r="AE38" s="22">
        <v>87.1479393717534</v>
      </c>
      <c r="AF38" s="23">
        <v>1.72286080341402</v>
      </c>
      <c r="AG38" s="22">
        <v>9.86225247287673</v>
      </c>
      <c r="AH38" s="23">
        <v>2.40416884349706</v>
      </c>
      <c r="AI38" s="22">
        <v>87.2935204581165</v>
      </c>
      <c r="AJ38" s="23">
        <v>0.80903006484232</v>
      </c>
      <c r="AK38" s="22">
        <v>80.0417579730629</v>
      </c>
      <c r="AL38" s="23">
        <v>1.61686191201879</v>
      </c>
      <c r="AM38" s="22">
        <v>90.7516638022307</v>
      </c>
      <c r="AN38" s="23">
        <v>1.36632981518656</v>
      </c>
      <c r="AO38" s="22">
        <v>10.7099058291678</v>
      </c>
      <c r="AP38" s="24">
        <v>2.00566670114521</v>
      </c>
    </row>
    <row customHeight="1" ht="15" r="39">
      <c r="A39" s="29" t="s">
        <v>33</v>
      </c>
      <c r="B39" s="64" t="n">
        <v>2</v>
      </c>
      <c r="C39" s="22">
        <v>88.3902501692858</v>
      </c>
      <c r="D39" s="23">
        <v>0.8552982254646</v>
      </c>
      <c r="E39" s="22">
        <v>86.6614280528465</v>
      </c>
      <c r="F39" s="23">
        <v>1.66500419754711</v>
      </c>
      <c r="G39" s="22">
        <v>89.960944831666</v>
      </c>
      <c r="H39" s="23">
        <v>1.41705277393011</v>
      </c>
      <c r="I39" s="22">
        <v>3.29951677881958</v>
      </c>
      <c r="J39" s="23">
        <v>2.17812147337992</v>
      </c>
      <c r="K39" s="22">
        <v>88.023118354375</v>
      </c>
      <c r="L39" s="23">
        <v>0.781898486641391</v>
      </c>
      <c r="M39" s="22">
        <v>84.8500440453834</v>
      </c>
      <c r="N39" s="23">
        <v>1.57316371461166</v>
      </c>
      <c r="O39" s="22">
        <v>92.2462974354217</v>
      </c>
      <c r="P39" s="23">
        <v>1.12515123235007</v>
      </c>
      <c r="Q39" s="22">
        <v>7.39625339003835</v>
      </c>
      <c r="R39" s="23">
        <v>1.91272125551901</v>
      </c>
      <c r="S39" s="22">
        <v>87.3767810768364</v>
      </c>
      <c r="T39" s="23">
        <v>0.865206810671039</v>
      </c>
      <c r="U39" s="22">
        <v>83.1930837103833</v>
      </c>
      <c r="V39" s="23">
        <v>1.85215809189393</v>
      </c>
      <c r="W39" s="22">
        <v>91.966231022202</v>
      </c>
      <c r="X39" s="23">
        <v>1.25426571198279</v>
      </c>
      <c r="Y39" s="22">
        <v>8.77314731181872</v>
      </c>
      <c r="Z39" s="23">
        <v>2.02000923731867</v>
      </c>
      <c r="AA39" s="22">
        <v>94.4249978368298</v>
      </c>
      <c r="AB39" s="23">
        <v>0.54056846799546</v>
      </c>
      <c r="AC39" s="22">
        <v>91.3140318449558</v>
      </c>
      <c r="AD39" s="23">
        <v>1.27056356977194</v>
      </c>
      <c r="AE39" s="22">
        <v>95.8651849502972</v>
      </c>
      <c r="AF39" s="23">
        <v>0.823604039365697</v>
      </c>
      <c r="AG39" s="22">
        <v>4.55115310534148</v>
      </c>
      <c r="AH39" s="23">
        <v>1.48589140875209</v>
      </c>
      <c r="AI39" s="22">
        <v>90.9706661752924</v>
      </c>
      <c r="AJ39" s="23">
        <v>0.638031002445234</v>
      </c>
      <c r="AK39" s="22">
        <v>87.8631075939035</v>
      </c>
      <c r="AL39" s="23">
        <v>1.40222358474088</v>
      </c>
      <c r="AM39" s="22">
        <v>94.8367181895757</v>
      </c>
      <c r="AN39" s="23">
        <v>1.03597813822312</v>
      </c>
      <c r="AO39" s="22">
        <v>6.97361059567217</v>
      </c>
      <c r="AP39" s="24">
        <v>1.82936085905102</v>
      </c>
    </row>
    <row customHeight="1" ht="15" r="40">
      <c r="A40" s="25" t="s">
        <v>34</v>
      </c>
      <c r="B40" s="64" t="n">
        <v>2</v>
      </c>
      <c r="C40" s="22">
        <v>89.316490537533</v>
      </c>
      <c r="D40" s="23">
        <v>0.685497945295696</v>
      </c>
      <c r="E40" s="22">
        <v>84.6159811914761</v>
      </c>
      <c r="F40" s="23">
        <v>1.37946388349171</v>
      </c>
      <c r="G40" s="22">
        <v>90.9787596265527</v>
      </c>
      <c r="H40" s="23">
        <v>1.33712049154258</v>
      </c>
      <c r="I40" s="22">
        <v>6.36277843507655</v>
      </c>
      <c r="J40" s="23">
        <v>1.84700277623763</v>
      </c>
      <c r="K40" s="22">
        <v>91.167269448131</v>
      </c>
      <c r="L40" s="23">
        <v>0.824231343140677</v>
      </c>
      <c r="M40" s="22">
        <v>87.1633185352051</v>
      </c>
      <c r="N40" s="23">
        <v>1.39552262281128</v>
      </c>
      <c r="O40" s="22">
        <v>94.1029397919664</v>
      </c>
      <c r="P40" s="23">
        <v>0.840127524142313</v>
      </c>
      <c r="Q40" s="22">
        <v>6.93962125676131</v>
      </c>
      <c r="R40" s="23">
        <v>1.44203147038883</v>
      </c>
      <c r="S40" s="22">
        <v>83.0452073929383</v>
      </c>
      <c r="T40" s="23">
        <v>0.958789498139836</v>
      </c>
      <c r="U40" s="22">
        <v>77.7412059887864</v>
      </c>
      <c r="V40" s="23">
        <v>1.69427449707041</v>
      </c>
      <c r="W40" s="22">
        <v>89.9379149670816</v>
      </c>
      <c r="X40" s="23">
        <v>1.20259509861302</v>
      </c>
      <c r="Y40" s="22">
        <v>12.1967089782952</v>
      </c>
      <c r="Z40" s="23">
        <v>1.80241855185257</v>
      </c>
      <c r="AA40" s="22">
        <v>88.3798678300031</v>
      </c>
      <c r="AB40" s="23">
        <v>0.688504517015464</v>
      </c>
      <c r="AC40" s="22">
        <v>84.4050527174962</v>
      </c>
      <c r="AD40" s="23">
        <v>1.61442993241048</v>
      </c>
      <c r="AE40" s="22">
        <v>92.21003961019</v>
      </c>
      <c r="AF40" s="23">
        <v>0.949663678978362</v>
      </c>
      <c r="AG40" s="22">
        <v>7.80498689269373</v>
      </c>
      <c r="AH40" s="23">
        <v>1.75997906172796</v>
      </c>
      <c r="AI40" s="22">
        <v>96.692025996887</v>
      </c>
      <c r="AJ40" s="23">
        <v>0.375403353000443</v>
      </c>
      <c r="AK40" s="22">
        <v>95.4916615573941</v>
      </c>
      <c r="AL40" s="23">
        <v>0.833564801421341</v>
      </c>
      <c r="AM40" s="22">
        <v>97.6510587153028</v>
      </c>
      <c r="AN40" s="23">
        <v>0.596739039403217</v>
      </c>
      <c r="AO40" s="22">
        <v>2.15939715790869</v>
      </c>
      <c r="AP40" s="24">
        <v>1.12785638427692</v>
      </c>
    </row>
    <row customHeight="1" ht="15" r="41">
      <c r="A41" s="25" t="s">
        <v>35</v>
      </c>
      <c r="B41" s="64" t="n">
        <v>2</v>
      </c>
      <c r="C41" s="22">
        <v>88.2257522691663</v>
      </c>
      <c r="D41" s="23">
        <v>0.623560333365976</v>
      </c>
      <c r="E41" s="22">
        <v>84.1802246756153</v>
      </c>
      <c r="F41" s="23">
        <v>1.52939816578313</v>
      </c>
      <c r="G41" s="22">
        <v>91.3174773053677</v>
      </c>
      <c r="H41" s="23">
        <v>1.1531313595176</v>
      </c>
      <c r="I41" s="22">
        <v>7.13725262975241</v>
      </c>
      <c r="J41" s="23">
        <v>1.96220469249652</v>
      </c>
      <c r="K41" s="22">
        <v>91.3570780221688</v>
      </c>
      <c r="L41" s="23">
        <v>0.735657828806234</v>
      </c>
      <c r="M41" s="22">
        <v>87.403973883881</v>
      </c>
      <c r="N41" s="23">
        <v>1.40392022191061</v>
      </c>
      <c r="O41" s="22">
        <v>93.2002190304335</v>
      </c>
      <c r="P41" s="23">
        <v>1.04954108178458</v>
      </c>
      <c r="Q41" s="22">
        <v>5.79624514655247</v>
      </c>
      <c r="R41" s="23">
        <v>1.50146941575814</v>
      </c>
      <c r="S41" s="22">
        <v>81.6205275246962</v>
      </c>
      <c r="T41" s="23">
        <v>0.733027827463469</v>
      </c>
      <c r="U41" s="22">
        <v>72.4094142857813</v>
      </c>
      <c r="V41" s="23">
        <v>1.57975407085675</v>
      </c>
      <c r="W41" s="22">
        <v>89.1396405821003</v>
      </c>
      <c r="X41" s="23">
        <v>1.13078910156922</v>
      </c>
      <c r="Y41" s="22">
        <v>16.730226296319</v>
      </c>
      <c r="Z41" s="23">
        <v>1.94077189181701</v>
      </c>
      <c r="AA41" s="22">
        <v>83.8760716204</v>
      </c>
      <c r="AB41" s="23">
        <v>0.79175656264685</v>
      </c>
      <c r="AC41" s="22">
        <v>76.1948479493037</v>
      </c>
      <c r="AD41" s="23">
        <v>1.57254958663681</v>
      </c>
      <c r="AE41" s="22">
        <v>90.1063381116958</v>
      </c>
      <c r="AF41" s="23">
        <v>1.16673067497251</v>
      </c>
      <c r="AG41" s="22">
        <v>13.9114901623921</v>
      </c>
      <c r="AH41" s="23">
        <v>2.10014157135628</v>
      </c>
      <c r="AI41" s="22">
        <v>93.3340396515162</v>
      </c>
      <c r="AJ41" s="23">
        <v>0.602530000062283</v>
      </c>
      <c r="AK41" s="22">
        <v>90.0872018229428</v>
      </c>
      <c r="AL41" s="23">
        <v>1.24958463380857</v>
      </c>
      <c r="AM41" s="22">
        <v>95.8766040541876</v>
      </c>
      <c r="AN41" s="23">
        <v>0.775151635753208</v>
      </c>
      <c r="AO41" s="22">
        <v>5.78940223124474</v>
      </c>
      <c r="AP41" s="24">
        <v>1.33261959791123</v>
      </c>
    </row>
    <row customHeight="1" ht="15" r="42">
      <c r="A42" s="25" t="s">
        <v>36</v>
      </c>
      <c r="B42" s="64" t="n">
        <v>2</v>
      </c>
      <c r="C42" s="22">
        <v>66.8586849086829</v>
      </c>
      <c r="D42" s="23">
        <v>1.10047098801817</v>
      </c>
      <c r="E42" s="22">
        <v>61.6022911419262</v>
      </c>
      <c r="F42" s="23">
        <v>2.22818556990465</v>
      </c>
      <c r="G42" s="22">
        <v>72.5200029518009</v>
      </c>
      <c r="H42" s="23">
        <v>2.24988889944055</v>
      </c>
      <c r="I42" s="22">
        <v>10.9177118098748</v>
      </c>
      <c r="J42" s="23">
        <v>3.19340754849603</v>
      </c>
      <c r="K42" s="22">
        <v>81.6588055611991</v>
      </c>
      <c r="L42" s="23">
        <v>0.830507496676614</v>
      </c>
      <c r="M42" s="22">
        <v>75.1484465783056</v>
      </c>
      <c r="N42" s="23">
        <v>1.97774721319555</v>
      </c>
      <c r="O42" s="22">
        <v>84.7301944411167</v>
      </c>
      <c r="P42" s="23">
        <v>1.68890053568536</v>
      </c>
      <c r="Q42" s="22">
        <v>9.58174786281113</v>
      </c>
      <c r="R42" s="23">
        <v>2.59553471833236</v>
      </c>
      <c r="S42" s="22">
        <v>74.2415247780773</v>
      </c>
      <c r="T42" s="23">
        <v>1.15034122288714</v>
      </c>
      <c r="U42" s="22">
        <v>67.179518122992</v>
      </c>
      <c r="V42" s="23">
        <v>2.15690070302184</v>
      </c>
      <c r="W42" s="22">
        <v>79.9089119563734</v>
      </c>
      <c r="X42" s="23">
        <v>2.18460700620511</v>
      </c>
      <c r="Y42" s="22">
        <v>12.7293938333815</v>
      </c>
      <c r="Z42" s="23">
        <v>2.66436736531591</v>
      </c>
      <c r="AA42" s="22">
        <v>81.2006133065472</v>
      </c>
      <c r="AB42" s="23">
        <v>0.759924224042791</v>
      </c>
      <c r="AC42" s="22">
        <v>74.9507837224614</v>
      </c>
      <c r="AD42" s="23">
        <v>1.93129782180527</v>
      </c>
      <c r="AE42" s="22">
        <v>84.9813737528288</v>
      </c>
      <c r="AF42" s="23">
        <v>1.64547456423683</v>
      </c>
      <c r="AG42" s="22">
        <v>10.0305900303673</v>
      </c>
      <c r="AH42" s="23">
        <v>2.69133022981281</v>
      </c>
      <c r="AI42" s="22">
        <v>75.789248695643</v>
      </c>
      <c r="AJ42" s="23">
        <v>0.948798836307941</v>
      </c>
      <c r="AK42" s="22">
        <v>65.2895054493726</v>
      </c>
      <c r="AL42" s="23">
        <v>2.27076227285126</v>
      </c>
      <c r="AM42" s="22">
        <v>84.8396830105589</v>
      </c>
      <c r="AN42" s="23">
        <v>1.62535175090012</v>
      </c>
      <c r="AO42" s="22">
        <v>19.5501775611863</v>
      </c>
      <c r="AP42" s="24">
        <v>2.7524008857295</v>
      </c>
    </row>
    <row customHeight="1" ht="15" r="43">
      <c r="A43" s="21" t="s">
        <v>37</v>
      </c>
      <c r="B43" s="64" t="n">
        <v>2</v>
      </c>
      <c r="C43" s="22">
        <v>87.9770980982392</v>
      </c>
      <c r="D43" s="23">
        <v>0.959504651658381</v>
      </c>
      <c r="E43" s="22">
        <v>86.0051748415446</v>
      </c>
      <c r="F43" s="23">
        <v>2.16329827339317</v>
      </c>
      <c r="G43" s="22">
        <v>91.0787122361277</v>
      </c>
      <c r="H43" s="23">
        <v>1.64663156402376</v>
      </c>
      <c r="I43" s="22">
        <v>5.07353739458311</v>
      </c>
      <c r="J43" s="23">
        <v>2.82534831765668</v>
      </c>
      <c r="K43" s="22">
        <v>88.7993937443047</v>
      </c>
      <c r="L43" s="23">
        <v>0.809086343000362</v>
      </c>
      <c r="M43" s="22">
        <v>83.1192716339056</v>
      </c>
      <c r="N43" s="23">
        <v>2.38481778374197</v>
      </c>
      <c r="O43" s="22">
        <v>92.1094281371477</v>
      </c>
      <c r="P43" s="23">
        <v>1.53593387049679</v>
      </c>
      <c r="Q43" s="22">
        <v>8.99015650324209</v>
      </c>
      <c r="R43" s="23">
        <v>2.74496845800841</v>
      </c>
      <c r="S43" s="22">
        <v>87.6390019251853</v>
      </c>
      <c r="T43" s="23">
        <v>0.978618282138197</v>
      </c>
      <c r="U43" s="22">
        <v>78.3487455091802</v>
      </c>
      <c r="V43" s="23">
        <v>2.66411180633792</v>
      </c>
      <c r="W43" s="22">
        <v>96.3443941141003</v>
      </c>
      <c r="X43" s="23">
        <v>1.43831413735912</v>
      </c>
      <c r="Y43" s="22">
        <v>17.9956486049201</v>
      </c>
      <c r="Z43" s="23">
        <v>3.04254731958857</v>
      </c>
      <c r="AA43" s="22">
        <v>89.9477556044866</v>
      </c>
      <c r="AB43" s="23">
        <v>0.845561507534969</v>
      </c>
      <c r="AC43" s="22">
        <v>84.0378075702894</v>
      </c>
      <c r="AD43" s="23">
        <v>2.37580844950658</v>
      </c>
      <c r="AE43" s="22">
        <v>96.5298859101228</v>
      </c>
      <c r="AF43" s="23">
        <v>1.86289444138233</v>
      </c>
      <c r="AG43" s="22">
        <v>12.4920783398333</v>
      </c>
      <c r="AH43" s="23">
        <v>3.01961467418772</v>
      </c>
      <c r="AI43" s="22">
        <v>94.9617850570148</v>
      </c>
      <c r="AJ43" s="23">
        <v>0.717540489484295</v>
      </c>
      <c r="AK43" s="22">
        <v>91.3009537654467</v>
      </c>
      <c r="AL43" s="23">
        <v>2.06776498249736</v>
      </c>
      <c r="AM43" s="22">
        <v>97.1376477115675</v>
      </c>
      <c r="AN43" s="23">
        <v>1.11214602785127</v>
      </c>
      <c r="AO43" s="22">
        <v>5.83669394612077</v>
      </c>
      <c r="AP43" s="24">
        <v>2.38397287147884</v>
      </c>
    </row>
    <row customHeight="1" ht="15" r="44">
      <c r="A44" s="21" t="s">
        <v>38</v>
      </c>
      <c r="B44" s="64" t="n">
        <v>2</v>
      </c>
      <c r="C44" s="22">
        <v>79.9764953538915</v>
      </c>
      <c r="D44" s="23">
        <v>1.12164482490342</v>
      </c>
      <c r="E44" s="22">
        <v>71.5866854218377</v>
      </c>
      <c r="F44" s="23">
        <v>1.87180932133271</v>
      </c>
      <c r="G44" s="22">
        <v>85.6174108532988</v>
      </c>
      <c r="H44" s="23">
        <v>1.71871818400425</v>
      </c>
      <c r="I44" s="22">
        <v>14.0307254314611</v>
      </c>
      <c r="J44" s="23">
        <v>2.25183350854351</v>
      </c>
      <c r="K44" s="22">
        <v>82.2326912783578</v>
      </c>
      <c r="L44" s="23">
        <v>0.891842308747992</v>
      </c>
      <c r="M44" s="22">
        <v>73.7271835323188</v>
      </c>
      <c r="N44" s="23">
        <v>1.74421513051531</v>
      </c>
      <c r="O44" s="22">
        <v>87.2018309513367</v>
      </c>
      <c r="P44" s="23">
        <v>1.3690329191619</v>
      </c>
      <c r="Q44" s="22">
        <v>13.4746474190179</v>
      </c>
      <c r="R44" s="23">
        <v>2.01978114381818</v>
      </c>
      <c r="S44" s="22">
        <v>77.6757590732969</v>
      </c>
      <c r="T44" s="23">
        <v>0.786779394700034</v>
      </c>
      <c r="U44" s="22">
        <v>66.3487751647756</v>
      </c>
      <c r="V44" s="23">
        <v>1.94390276160386</v>
      </c>
      <c r="W44" s="22">
        <v>86.259195871399</v>
      </c>
      <c r="X44" s="23">
        <v>1.24731424612758</v>
      </c>
      <c r="Y44" s="22">
        <v>19.9104207066234</v>
      </c>
      <c r="Z44" s="23">
        <v>2.24691171457476</v>
      </c>
      <c r="AA44" s="22">
        <v>77.1361999528546</v>
      </c>
      <c r="AB44" s="23">
        <v>1.05713761805157</v>
      </c>
      <c r="AC44" s="22">
        <v>65.4691702674053</v>
      </c>
      <c r="AD44" s="23">
        <v>2.2752994295738</v>
      </c>
      <c r="AE44" s="22">
        <v>83.5068245257136</v>
      </c>
      <c r="AF44" s="23">
        <v>1.97875357876074</v>
      </c>
      <c r="AG44" s="22">
        <v>18.0376542583083</v>
      </c>
      <c r="AH44" s="23">
        <v>2.5609787330383</v>
      </c>
      <c r="AI44" s="22">
        <v>64.2455135871476</v>
      </c>
      <c r="AJ44" s="23">
        <v>1.09558370583171</v>
      </c>
      <c r="AK44" s="22">
        <v>49.9474517002837</v>
      </c>
      <c r="AL44" s="23">
        <v>2.01060481952694</v>
      </c>
      <c r="AM44" s="22">
        <v>75.2395155633409</v>
      </c>
      <c r="AN44" s="23">
        <v>2.46435303108605</v>
      </c>
      <c r="AO44" s="22">
        <v>25.2920638630573</v>
      </c>
      <c r="AP44" s="24">
        <v>2.96247860317729</v>
      </c>
    </row>
    <row customHeight="1" ht="15" r="45">
      <c r="A45" s="21" t="s">
        <v>39</v>
      </c>
      <c r="B45" s="64" t="n">
        <v>2</v>
      </c>
      <c r="C45" s="22">
        <v>80.3119084772133</v>
      </c>
      <c r="D45" s="23">
        <v>0.980478816104396</v>
      </c>
      <c r="E45" s="22">
        <v>74.5525353506498</v>
      </c>
      <c r="F45" s="23">
        <v>1.86727977552146</v>
      </c>
      <c r="G45" s="22">
        <v>82.790130389525</v>
      </c>
      <c r="H45" s="23">
        <v>1.44222169899572</v>
      </c>
      <c r="I45" s="22">
        <v>8.23759503887518</v>
      </c>
      <c r="J45" s="23">
        <v>2.03151920952822</v>
      </c>
      <c r="K45" s="22">
        <v>84.5380369893402</v>
      </c>
      <c r="L45" s="23">
        <v>0.823108478189156</v>
      </c>
      <c r="M45" s="22">
        <v>78.6054063833544</v>
      </c>
      <c r="N45" s="23">
        <v>1.63153475565148</v>
      </c>
      <c r="O45" s="22">
        <v>86.104977403448</v>
      </c>
      <c r="P45" s="23">
        <v>1.56406806197792</v>
      </c>
      <c r="Q45" s="22">
        <v>7.49957102009361</v>
      </c>
      <c r="R45" s="23">
        <v>2.07245294466915</v>
      </c>
      <c r="S45" s="22">
        <v>83.1195297747313</v>
      </c>
      <c r="T45" s="23">
        <v>0.770684166996364</v>
      </c>
      <c r="U45" s="22">
        <v>75.2211366647059</v>
      </c>
      <c r="V45" s="23">
        <v>1.75625302126658</v>
      </c>
      <c r="W45" s="22">
        <v>87.3909236960316</v>
      </c>
      <c r="X45" s="23">
        <v>1.32680611296107</v>
      </c>
      <c r="Y45" s="22">
        <v>12.1697870313257</v>
      </c>
      <c r="Z45" s="23">
        <v>2.07093916071144</v>
      </c>
      <c r="AA45" s="22">
        <v>87.4912534119116</v>
      </c>
      <c r="AB45" s="23">
        <v>0.723576879812528</v>
      </c>
      <c r="AC45" s="22">
        <v>81.4772723456828</v>
      </c>
      <c r="AD45" s="23">
        <v>1.66768816153518</v>
      </c>
      <c r="AE45" s="22">
        <v>90.2878255055971</v>
      </c>
      <c r="AF45" s="23">
        <v>1.23661435623398</v>
      </c>
      <c r="AG45" s="22">
        <v>8.81055315991426</v>
      </c>
      <c r="AH45" s="23">
        <v>1.93734845658026</v>
      </c>
      <c r="AI45" s="22">
        <v>90.6050814365663</v>
      </c>
      <c r="AJ45" s="23">
        <v>0.633111249374323</v>
      </c>
      <c r="AK45" s="22">
        <v>85.4929088516956</v>
      </c>
      <c r="AL45" s="23">
        <v>1.45356333157346</v>
      </c>
      <c r="AM45" s="22">
        <v>92.6555036740191</v>
      </c>
      <c r="AN45" s="23">
        <v>1.02126460067642</v>
      </c>
      <c r="AO45" s="22">
        <v>7.1625948223235</v>
      </c>
      <c r="AP45" s="24">
        <v>1.65800842963101</v>
      </c>
    </row>
    <row customHeight="1" ht="15" r="46">
      <c r="A46" s="21" t="s">
        <v>40</v>
      </c>
      <c r="B46" s="64" t="n">
        <v>2</v>
      </c>
      <c r="C46" s="22">
        <v>83.4659152231068</v>
      </c>
      <c r="D46" s="23">
        <v>1.0096019761456</v>
      </c>
      <c r="E46" s="22">
        <v>76.1571341719113</v>
      </c>
      <c r="F46" s="23">
        <v>2.17770183685976</v>
      </c>
      <c r="G46" s="22">
        <v>86.4838686564959</v>
      </c>
      <c r="H46" s="23">
        <v>1.43686933443831</v>
      </c>
      <c r="I46" s="22">
        <v>10.3267344845846</v>
      </c>
      <c r="J46" s="23">
        <v>2.48572002449601</v>
      </c>
      <c r="K46" s="22">
        <v>86.9788940225406</v>
      </c>
      <c r="L46" s="23">
        <v>0.786141646057349</v>
      </c>
      <c r="M46" s="22">
        <v>81.0507452147122</v>
      </c>
      <c r="N46" s="23">
        <v>2.09860138389402</v>
      </c>
      <c r="O46" s="22">
        <v>88.1483078577676</v>
      </c>
      <c r="P46" s="23">
        <v>1.26599345889917</v>
      </c>
      <c r="Q46" s="22">
        <v>7.09756264305537</v>
      </c>
      <c r="R46" s="23">
        <v>2.5063301077822</v>
      </c>
      <c r="S46" s="22">
        <v>85.9294869565576</v>
      </c>
      <c r="T46" s="23">
        <v>0.793878737792181</v>
      </c>
      <c r="U46" s="22">
        <v>79.7458058803955</v>
      </c>
      <c r="V46" s="23">
        <v>1.96686747786162</v>
      </c>
      <c r="W46" s="22">
        <v>88.696631004962</v>
      </c>
      <c r="X46" s="23">
        <v>1.34929601287377</v>
      </c>
      <c r="Y46" s="22">
        <v>8.95082512456644</v>
      </c>
      <c r="Z46" s="23">
        <v>2.34419912838038</v>
      </c>
      <c r="AA46" s="22">
        <v>93.3599127361067</v>
      </c>
      <c r="AB46" s="23">
        <v>0.538158644102376</v>
      </c>
      <c r="AC46" s="22">
        <v>90.7416828528667</v>
      </c>
      <c r="AD46" s="23">
        <v>1.49624140637205</v>
      </c>
      <c r="AE46" s="22">
        <v>93.2773386308759</v>
      </c>
      <c r="AF46" s="23">
        <v>1.02826104180209</v>
      </c>
      <c r="AG46" s="22">
        <v>2.53565577800916</v>
      </c>
      <c r="AH46" s="23">
        <v>1.83607064501741</v>
      </c>
      <c r="AI46" s="22">
        <v>93.1329612008626</v>
      </c>
      <c r="AJ46" s="23">
        <v>0.562927856635501</v>
      </c>
      <c r="AK46" s="22">
        <v>88.4032257967893</v>
      </c>
      <c r="AL46" s="23">
        <v>1.6072917873312</v>
      </c>
      <c r="AM46" s="22">
        <v>94.9130243311736</v>
      </c>
      <c r="AN46" s="23">
        <v>0.836060930726205</v>
      </c>
      <c r="AO46" s="22">
        <v>6.50979853438429</v>
      </c>
      <c r="AP46" s="24">
        <v>1.90511121902324</v>
      </c>
    </row>
    <row customHeight="1" ht="15" r="47">
      <c r="A47" s="25" t="s">
        <v>41</v>
      </c>
      <c r="B47" s="64" t="n">
        <v>2</v>
      </c>
      <c r="C47" s="22">
        <v>73.8642266949989</v>
      </c>
      <c r="D47" s="23">
        <v>1.05157420380358</v>
      </c>
      <c r="E47" s="22">
        <v>70.4594013216034</v>
      </c>
      <c r="F47" s="23">
        <v>1.80668097119899</v>
      </c>
      <c r="G47" s="22">
        <v>78.3561019544764</v>
      </c>
      <c r="H47" s="23">
        <v>1.67123093646978</v>
      </c>
      <c r="I47" s="22">
        <v>7.89670063287298</v>
      </c>
      <c r="J47" s="23">
        <v>2.15917247198963</v>
      </c>
      <c r="K47" s="22">
        <v>76.729936515467</v>
      </c>
      <c r="L47" s="23">
        <v>1.07207829685079</v>
      </c>
      <c r="M47" s="22">
        <v>71.4605666569394</v>
      </c>
      <c r="N47" s="23">
        <v>1.93422069060946</v>
      </c>
      <c r="O47" s="22">
        <v>80.9256910666429</v>
      </c>
      <c r="P47" s="23">
        <v>1.51990263511478</v>
      </c>
      <c r="Q47" s="22">
        <v>9.46512440970355</v>
      </c>
      <c r="R47" s="23">
        <v>1.77063883824595</v>
      </c>
      <c r="S47" s="22">
        <v>74.859151750785</v>
      </c>
      <c r="T47" s="23">
        <v>0.928372391875907</v>
      </c>
      <c r="U47" s="22">
        <v>69.5541838677467</v>
      </c>
      <c r="V47" s="23">
        <v>1.70233742174671</v>
      </c>
      <c r="W47" s="22">
        <v>78.4572842687222</v>
      </c>
      <c r="X47" s="23">
        <v>1.78260275529713</v>
      </c>
      <c r="Y47" s="22">
        <v>8.9031004009755</v>
      </c>
      <c r="Z47" s="23">
        <v>2.14830606184247</v>
      </c>
      <c r="AA47" s="22">
        <v>86.4019904520338</v>
      </c>
      <c r="AB47" s="23">
        <v>0.817205401500785</v>
      </c>
      <c r="AC47" s="22">
        <v>81.7027558193511</v>
      </c>
      <c r="AD47" s="23">
        <v>1.5047006613915</v>
      </c>
      <c r="AE47" s="22">
        <v>88.8087938828715</v>
      </c>
      <c r="AF47" s="23">
        <v>1.29409746948181</v>
      </c>
      <c r="AG47" s="22">
        <v>7.10603806352042</v>
      </c>
      <c r="AH47" s="23">
        <v>1.77392896027566</v>
      </c>
      <c r="AI47" s="22">
        <v>83.7528605489667</v>
      </c>
      <c r="AJ47" s="23">
        <v>0.817964457252911</v>
      </c>
      <c r="AK47" s="22">
        <v>78.8021332982155</v>
      </c>
      <c r="AL47" s="23">
        <v>1.54908964491185</v>
      </c>
      <c r="AM47" s="22">
        <v>86.7026654845787</v>
      </c>
      <c r="AN47" s="23">
        <v>1.44934247966638</v>
      </c>
      <c r="AO47" s="22">
        <v>7.90053218636318</v>
      </c>
      <c r="AP47" s="24">
        <v>2.04171168777804</v>
      </c>
    </row>
    <row customHeight="1" ht="15" r="48">
      <c r="A48" s="25" t="s">
        <v>42</v>
      </c>
      <c r="B48" s="64" t="n">
        <v>2</v>
      </c>
      <c r="C48" s="22">
        <v>87.7089376985331</v>
      </c>
      <c r="D48" s="23">
        <v>0.887731695581791</v>
      </c>
      <c r="E48" s="22">
        <v>83.0985104236722</v>
      </c>
      <c r="F48" s="23">
        <v>1.59093893515661</v>
      </c>
      <c r="G48" s="22">
        <v>93.3463954485098</v>
      </c>
      <c r="H48" s="23">
        <v>0.956860644788507</v>
      </c>
      <c r="I48" s="22">
        <v>10.2478850248377</v>
      </c>
      <c r="J48" s="23">
        <v>1.79784158495606</v>
      </c>
      <c r="K48" s="22">
        <v>89.7452774471355</v>
      </c>
      <c r="L48" s="23">
        <v>0.784239153521633</v>
      </c>
      <c r="M48" s="22">
        <v>83.3253409196516</v>
      </c>
      <c r="N48" s="23">
        <v>1.75109865600761</v>
      </c>
      <c r="O48" s="22">
        <v>94.7400443657763</v>
      </c>
      <c r="P48" s="23">
        <v>0.918835785552946</v>
      </c>
      <c r="Q48" s="22">
        <v>11.4147034461247</v>
      </c>
      <c r="R48" s="23">
        <v>1.87761620076072</v>
      </c>
      <c r="S48" s="22">
        <v>77.4887796021788</v>
      </c>
      <c r="T48" s="23">
        <v>0.969454768161083</v>
      </c>
      <c r="U48" s="22">
        <v>70.3915515908827</v>
      </c>
      <c r="V48" s="23">
        <v>1.86823484932497</v>
      </c>
      <c r="W48" s="22">
        <v>84.1325994352212</v>
      </c>
      <c r="X48" s="23">
        <v>1.6298220670679</v>
      </c>
      <c r="Y48" s="22">
        <v>13.7410478443385</v>
      </c>
      <c r="Z48" s="23">
        <v>2.37690716946545</v>
      </c>
      <c r="AA48" s="22">
        <v>93.3628093137086</v>
      </c>
      <c r="AB48" s="23">
        <v>0.606582957729698</v>
      </c>
      <c r="AC48" s="22">
        <v>88.6470797332919</v>
      </c>
      <c r="AD48" s="23">
        <v>1.52077289862793</v>
      </c>
      <c r="AE48" s="22">
        <v>96.7504519795215</v>
      </c>
      <c r="AF48" s="23">
        <v>0.815278956920322</v>
      </c>
      <c r="AG48" s="22">
        <v>8.10337224622957</v>
      </c>
      <c r="AH48" s="23">
        <v>1.74524182852189</v>
      </c>
      <c r="AI48" s="22">
        <v>92.6577175238856</v>
      </c>
      <c r="AJ48" s="23">
        <v>0.662454241617148</v>
      </c>
      <c r="AK48" s="22">
        <v>87.8806866569549</v>
      </c>
      <c r="AL48" s="23">
        <v>1.31030762577987</v>
      </c>
      <c r="AM48" s="22">
        <v>97.110232732038</v>
      </c>
      <c r="AN48" s="23">
        <v>0.725059512269286</v>
      </c>
      <c r="AO48" s="22">
        <v>9.22954607508305</v>
      </c>
      <c r="AP48" s="24">
        <v>1.46724966626108</v>
      </c>
    </row>
    <row customHeight="1" ht="15" r="49">
      <c r="A49" s="25" t="s">
        <v>43</v>
      </c>
      <c r="B49" s="64" t="n">
        <v>2</v>
      </c>
      <c r="C49" s="22">
        <v>85.060662999492</v>
      </c>
      <c r="D49" s="23">
        <v>0.910107147191676</v>
      </c>
      <c r="E49" s="22">
        <v>77.0356919357533</v>
      </c>
      <c r="F49" s="23">
        <v>1.79927630129455</v>
      </c>
      <c r="G49" s="22">
        <v>90.919377348593</v>
      </c>
      <c r="H49" s="23">
        <v>1.14346714012659</v>
      </c>
      <c r="I49" s="22">
        <v>13.8836854128397</v>
      </c>
      <c r="J49" s="23">
        <v>2.10747484667549</v>
      </c>
      <c r="K49" s="22">
        <v>93.4802465992704</v>
      </c>
      <c r="L49" s="23">
        <v>0.559117902783814</v>
      </c>
      <c r="M49" s="22">
        <v>88.0897421827581</v>
      </c>
      <c r="N49" s="23">
        <v>1.37378530592833</v>
      </c>
      <c r="O49" s="22">
        <v>96.5270213977947</v>
      </c>
      <c r="P49" s="23">
        <v>0.729179245930391</v>
      </c>
      <c r="Q49" s="22">
        <v>8.43727921503661</v>
      </c>
      <c r="R49" s="23">
        <v>1.56569793628641</v>
      </c>
      <c r="S49" s="22">
        <v>94.5805862047557</v>
      </c>
      <c r="T49" s="23">
        <v>0.427945907094132</v>
      </c>
      <c r="U49" s="22">
        <v>88.8577857615973</v>
      </c>
      <c r="V49" s="23">
        <v>1.16881460354608</v>
      </c>
      <c r="W49" s="22">
        <v>97.5065237137823</v>
      </c>
      <c r="X49" s="23">
        <v>0.666157772883352</v>
      </c>
      <c r="Y49" s="22">
        <v>8.64873795218502</v>
      </c>
      <c r="Z49" s="23">
        <v>1.30994084531707</v>
      </c>
      <c r="AA49" s="22">
        <v>95.406122742465</v>
      </c>
      <c r="AB49" s="23">
        <v>0.459295043878931</v>
      </c>
      <c r="AC49" s="22">
        <v>89.0022645472592</v>
      </c>
      <c r="AD49" s="23">
        <v>1.32031017434077</v>
      </c>
      <c r="AE49" s="22">
        <v>98.0557632621138</v>
      </c>
      <c r="AF49" s="23">
        <v>0.598128431115699</v>
      </c>
      <c r="AG49" s="22">
        <v>9.05349871485465</v>
      </c>
      <c r="AH49" s="23">
        <v>1.38149025704452</v>
      </c>
      <c r="AI49" s="22">
        <v>95.2015818774216</v>
      </c>
      <c r="AJ49" s="23">
        <v>0.385208609395818</v>
      </c>
      <c r="AK49" s="22">
        <v>89.4245462894259</v>
      </c>
      <c r="AL49" s="23">
        <v>1.08969009221982</v>
      </c>
      <c r="AM49" s="22">
        <v>98.8319219290485</v>
      </c>
      <c r="AN49" s="23">
        <v>0.421718764867202</v>
      </c>
      <c r="AO49" s="22">
        <v>9.4073756396226</v>
      </c>
      <c r="AP49" s="24">
        <v>1.16504227023749</v>
      </c>
    </row>
    <row customHeight="1" ht="15" r="50">
      <c r="A50" s="21" t="s">
        <v>44</v>
      </c>
      <c r="B50" s="64" t="n">
        <v>2</v>
      </c>
      <c r="C50" s="22">
        <v>83.0727330756314</v>
      </c>
      <c r="D50" s="23">
        <v>0.870430102152657</v>
      </c>
      <c r="E50" s="22">
        <v>76.973809638831</v>
      </c>
      <c r="F50" s="23">
        <v>1.62552446771363</v>
      </c>
      <c r="G50" s="22">
        <v>87.8417573188424</v>
      </c>
      <c r="H50" s="23">
        <v>1.26208706993964</v>
      </c>
      <c r="I50" s="22">
        <v>10.8679476800114</v>
      </c>
      <c r="J50" s="23">
        <v>1.92608951508027</v>
      </c>
      <c r="K50" s="22">
        <v>86.7444010675329</v>
      </c>
      <c r="L50" s="23">
        <v>0.782376600246599</v>
      </c>
      <c r="M50" s="22">
        <v>80.7394377180865</v>
      </c>
      <c r="N50" s="23">
        <v>1.7109379270015</v>
      </c>
      <c r="O50" s="22">
        <v>91.1677972513301</v>
      </c>
      <c r="P50" s="23">
        <v>1.00834359397597</v>
      </c>
      <c r="Q50" s="22">
        <v>10.4283595332436</v>
      </c>
      <c r="R50" s="23">
        <v>1.83923783649861</v>
      </c>
      <c r="S50" s="22">
        <v>76.3072785874933</v>
      </c>
      <c r="T50" s="23">
        <v>0.918224576952462</v>
      </c>
      <c r="U50" s="22">
        <v>67.8448256619777</v>
      </c>
      <c r="V50" s="23">
        <v>1.74103034667593</v>
      </c>
      <c r="W50" s="22">
        <v>85.7577181981793</v>
      </c>
      <c r="X50" s="23">
        <v>1.49436395328463</v>
      </c>
      <c r="Y50" s="22">
        <v>17.9128925362017</v>
      </c>
      <c r="Z50" s="23">
        <v>2.33189902768512</v>
      </c>
      <c r="AA50" s="22">
        <v>84.8926806267939</v>
      </c>
      <c r="AB50" s="23">
        <v>0.820193295814808</v>
      </c>
      <c r="AC50" s="22">
        <v>80.4033224426515</v>
      </c>
      <c r="AD50" s="23">
        <v>1.81421065256984</v>
      </c>
      <c r="AE50" s="22">
        <v>90.1445319127503</v>
      </c>
      <c r="AF50" s="23">
        <v>1.13448810858322</v>
      </c>
      <c r="AG50" s="22">
        <v>9.74120947009881</v>
      </c>
      <c r="AH50" s="23">
        <v>2.19734947903646</v>
      </c>
      <c r="AI50" s="22">
        <v>89.9890000153665</v>
      </c>
      <c r="AJ50" s="23">
        <v>0.604109884558175</v>
      </c>
      <c r="AK50" s="22">
        <v>85.4803502874066</v>
      </c>
      <c r="AL50" s="23">
        <v>1.37535213013447</v>
      </c>
      <c r="AM50" s="22">
        <v>93.557426673358</v>
      </c>
      <c r="AN50" s="23">
        <v>0.932872607547644</v>
      </c>
      <c r="AO50" s="22">
        <v>8.07707638595139</v>
      </c>
      <c r="AP50" s="24">
        <v>1.59579760097379</v>
      </c>
    </row>
    <row customHeight="1" ht="15" r="51">
      <c r="A51" s="28" t="s">
        <v>45</v>
      </c>
      <c r="B51" s="64" t="n">
        <v>2</v>
      </c>
      <c r="C51" s="22">
        <v>88.8271384502332</v>
      </c>
      <c r="D51" s="23">
        <v>0.636338329058669</v>
      </c>
      <c r="E51" s="22">
        <v>85.1432198314886</v>
      </c>
      <c r="F51" s="23">
        <v>1.27431258682008</v>
      </c>
      <c r="G51" s="22">
        <v>92.7232216574243</v>
      </c>
      <c r="H51" s="23">
        <v>0.800005771295012</v>
      </c>
      <c r="I51" s="22">
        <v>7.58000182593572</v>
      </c>
      <c r="J51" s="23">
        <v>1.54867221575615</v>
      </c>
      <c r="K51" s="22">
        <v>89.8827519889142</v>
      </c>
      <c r="L51" s="23">
        <v>0.580172069735151</v>
      </c>
      <c r="M51" s="22">
        <v>85.8860432016671</v>
      </c>
      <c r="N51" s="23">
        <v>1.28205146590364</v>
      </c>
      <c r="O51" s="22">
        <v>94.8397704395306</v>
      </c>
      <c r="P51" s="23">
        <v>0.692494395878936</v>
      </c>
      <c r="Q51" s="22">
        <v>8.95372723786353</v>
      </c>
      <c r="R51" s="23">
        <v>1.37541653555983</v>
      </c>
      <c r="S51" s="22">
        <v>93.7850467652101</v>
      </c>
      <c r="T51" s="23">
        <v>0.469849813064579</v>
      </c>
      <c r="U51" s="22">
        <v>90.0117022485348</v>
      </c>
      <c r="V51" s="23">
        <v>0.927240489138234</v>
      </c>
      <c r="W51" s="22">
        <v>97.1862793551913</v>
      </c>
      <c r="X51" s="23">
        <v>0.520168858306893</v>
      </c>
      <c r="Y51" s="22">
        <v>7.17457710665659</v>
      </c>
      <c r="Z51" s="23">
        <v>1.03862004876156</v>
      </c>
      <c r="AA51" s="22">
        <v>94.3815014530715</v>
      </c>
      <c r="AB51" s="23">
        <v>0.402162758189649</v>
      </c>
      <c r="AC51" s="22">
        <v>91.1025477503321</v>
      </c>
      <c r="AD51" s="23">
        <v>0.861069461110823</v>
      </c>
      <c r="AE51" s="22">
        <v>97.1305762895151</v>
      </c>
      <c r="AF51" s="23">
        <v>0.529876281607224</v>
      </c>
      <c r="AG51" s="22">
        <v>6.02802853918294</v>
      </c>
      <c r="AH51" s="23">
        <v>0.937316504794066</v>
      </c>
      <c r="AI51" s="22">
        <v>95.1314418284306</v>
      </c>
      <c r="AJ51" s="23">
        <v>0.390538532479194</v>
      </c>
      <c r="AK51" s="22">
        <v>90.852371734838</v>
      </c>
      <c r="AL51" s="23">
        <v>0.927537070339364</v>
      </c>
      <c r="AM51" s="22">
        <v>97.9320616649685</v>
      </c>
      <c r="AN51" s="23">
        <v>0.518456829056187</v>
      </c>
      <c r="AO51" s="22">
        <v>7.07968993013044</v>
      </c>
      <c r="AP51" s="24">
        <v>0.975830993438051</v>
      </c>
    </row>
    <row customHeight="1" ht="15" r="52">
      <c r="A52" s="25" t="s">
        <v>46</v>
      </c>
      <c r="B52" s="64" t="n">
        <v>2</v>
      </c>
      <c r="C52" s="22">
        <v>75.6283847095884</v>
      </c>
      <c r="D52" s="23">
        <v>0.754682001570213</v>
      </c>
      <c r="E52" s="22">
        <v>67.8197923474071</v>
      </c>
      <c r="F52" s="23">
        <v>1.63320257621256</v>
      </c>
      <c r="G52" s="22">
        <v>79.3155033511491</v>
      </c>
      <c r="H52" s="23">
        <v>1.48507855997751</v>
      </c>
      <c r="I52" s="22">
        <v>11.4957110037421</v>
      </c>
      <c r="J52" s="23">
        <v>1.96394544353138</v>
      </c>
      <c r="K52" s="22">
        <v>84.7806362211523</v>
      </c>
      <c r="L52" s="23">
        <v>0.61609497586851</v>
      </c>
      <c r="M52" s="22">
        <v>79.2673772294563</v>
      </c>
      <c r="N52" s="23">
        <v>1.67430606407349</v>
      </c>
      <c r="O52" s="22">
        <v>89.1554157532903</v>
      </c>
      <c r="P52" s="23">
        <v>1.54646738010956</v>
      </c>
      <c r="Q52" s="22">
        <v>9.888038523834</v>
      </c>
      <c r="R52" s="23">
        <v>2.41265406598517</v>
      </c>
      <c r="S52" s="22">
        <v>86.9928718856911</v>
      </c>
      <c r="T52" s="23">
        <v>0.740183122202303</v>
      </c>
      <c r="U52" s="22">
        <v>80.9589283560982</v>
      </c>
      <c r="V52" s="23">
        <v>1.79779105168396</v>
      </c>
      <c r="W52" s="22">
        <v>90.5496019424242</v>
      </c>
      <c r="X52" s="23">
        <v>1.08717020107086</v>
      </c>
      <c r="Y52" s="22">
        <v>9.59067358632608</v>
      </c>
      <c r="Z52" s="23">
        <v>2.05284339952425</v>
      </c>
      <c r="AA52" s="22">
        <v>86.5223364937124</v>
      </c>
      <c r="AB52" s="23">
        <v>0.724167925632527</v>
      </c>
      <c r="AC52" s="22">
        <v>79.9404478483921</v>
      </c>
      <c r="AD52" s="23">
        <v>1.7043641817952</v>
      </c>
      <c r="AE52" s="22">
        <v>89.849825611938</v>
      </c>
      <c r="AF52" s="23">
        <v>1.44682617005848</v>
      </c>
      <c r="AG52" s="22">
        <v>9.90937776354586</v>
      </c>
      <c r="AH52" s="23">
        <v>2.38182437283516</v>
      </c>
      <c r="AI52" s="22">
        <v>86.391733650858</v>
      </c>
      <c r="AJ52" s="23">
        <v>0.679424327183276</v>
      </c>
      <c r="AK52" s="22">
        <v>79.8137215491416</v>
      </c>
      <c r="AL52" s="23">
        <v>1.63009259397236</v>
      </c>
      <c r="AM52" s="22">
        <v>90.4795397468964</v>
      </c>
      <c r="AN52" s="23">
        <v>1.43631976405557</v>
      </c>
      <c r="AO52" s="22">
        <v>10.6658181977547</v>
      </c>
      <c r="AP52" s="24">
        <v>2.52182864146363</v>
      </c>
    </row>
    <row customHeight="1" ht="15" r="53">
      <c r="A53" s="25" t="s">
        <v>47</v>
      </c>
      <c r="B53" s="64" t="n">
        <v>2</v>
      </c>
      <c r="C53" s="22">
        <v>76.1097126897444</v>
      </c>
      <c r="D53" s="23">
        <v>1.06820275622658</v>
      </c>
      <c r="E53" s="22">
        <v>70.6371242646897</v>
      </c>
      <c r="F53" s="23">
        <v>1.9143387451598</v>
      </c>
      <c r="G53" s="22">
        <v>79.5598956513692</v>
      </c>
      <c r="H53" s="23">
        <v>1.37211142371908</v>
      </c>
      <c r="I53" s="22">
        <v>8.92277138667949</v>
      </c>
      <c r="J53" s="23">
        <v>2.25061331190484</v>
      </c>
      <c r="K53" s="22">
        <v>89.9464233968246</v>
      </c>
      <c r="L53" s="23">
        <v>0.695104566814598</v>
      </c>
      <c r="M53" s="22">
        <v>86.3224299723661</v>
      </c>
      <c r="N53" s="23">
        <v>1.32210758069236</v>
      </c>
      <c r="O53" s="22">
        <v>92.4175284267938</v>
      </c>
      <c r="P53" s="23">
        <v>0.87994082335043</v>
      </c>
      <c r="Q53" s="22">
        <v>6.09509845442764</v>
      </c>
      <c r="R53" s="23">
        <v>1.49022003299304</v>
      </c>
      <c r="S53" s="22">
        <v>75.3037725863364</v>
      </c>
      <c r="T53" s="23">
        <v>0.880292344002921</v>
      </c>
      <c r="U53" s="22">
        <v>68.6770131131354</v>
      </c>
      <c r="V53" s="23">
        <v>1.70760896583732</v>
      </c>
      <c r="W53" s="22">
        <v>79.3450062905818</v>
      </c>
      <c r="X53" s="23">
        <v>1.2685138767486</v>
      </c>
      <c r="Y53" s="22">
        <v>10.6679931774464</v>
      </c>
      <c r="Z53" s="23">
        <v>2.12328970151042</v>
      </c>
      <c r="AA53" s="22">
        <v>80.5290537654185</v>
      </c>
      <c r="AB53" s="23">
        <v>1.03141012219088</v>
      </c>
      <c r="AC53" s="22">
        <v>72.4253022214299</v>
      </c>
      <c r="AD53" s="23">
        <v>1.94828879418388</v>
      </c>
      <c r="AE53" s="22">
        <v>84.2682256813379</v>
      </c>
      <c r="AF53" s="23">
        <v>1.33359047198312</v>
      </c>
      <c r="AG53" s="22">
        <v>11.842923459908</v>
      </c>
      <c r="AH53" s="23">
        <v>2.32765655352754</v>
      </c>
      <c r="AI53" s="22">
        <v>77.6062648430362</v>
      </c>
      <c r="AJ53" s="23">
        <v>0.920294431252811</v>
      </c>
      <c r="AK53" s="22">
        <v>69.8103780106516</v>
      </c>
      <c r="AL53" s="23">
        <v>1.8069670329611</v>
      </c>
      <c r="AM53" s="22">
        <v>83.8494537248039</v>
      </c>
      <c r="AN53" s="23">
        <v>1.39729537236519</v>
      </c>
      <c r="AO53" s="22">
        <v>14.0390757141523</v>
      </c>
      <c r="AP53" s="24">
        <v>2.08328995498222</v>
      </c>
    </row>
    <row customHeight="1" ht="15" r="54">
      <c r="A54" s="25" t="s">
        <v>48</v>
      </c>
      <c r="B54" s="64" t="n">
        <v>2</v>
      </c>
      <c r="C54" s="22">
        <v>85.8703704262813</v>
      </c>
      <c r="D54" s="23">
        <v>0.855516661939576</v>
      </c>
      <c r="E54" s="22">
        <v>83.0945954558716</v>
      </c>
      <c r="F54" s="23">
        <v>1.65203130247181</v>
      </c>
      <c r="G54" s="22">
        <v>86.7905061343347</v>
      </c>
      <c r="H54" s="23">
        <v>1.31373866793621</v>
      </c>
      <c r="I54" s="22">
        <v>3.69591067846304</v>
      </c>
      <c r="J54" s="23">
        <v>1.90306461344491</v>
      </c>
      <c r="K54" s="22">
        <v>86.0714335939391</v>
      </c>
      <c r="L54" s="23">
        <v>0.789048387863809</v>
      </c>
      <c r="M54" s="22">
        <v>84.4198064693659</v>
      </c>
      <c r="N54" s="23">
        <v>1.74194123481272</v>
      </c>
      <c r="O54" s="22">
        <v>86.9985058055062</v>
      </c>
      <c r="P54" s="23">
        <v>1.43318841726276</v>
      </c>
      <c r="Q54" s="22">
        <v>2.57869933614033</v>
      </c>
      <c r="R54" s="23">
        <v>2.17785907250575</v>
      </c>
      <c r="S54" s="22">
        <v>78.0622055546987</v>
      </c>
      <c r="T54" s="23">
        <v>0.922719520610009</v>
      </c>
      <c r="U54" s="22">
        <v>70.4544590069459</v>
      </c>
      <c r="V54" s="23">
        <v>1.97575925812103</v>
      </c>
      <c r="W54" s="22">
        <v>80.6068334890989</v>
      </c>
      <c r="X54" s="23">
        <v>1.73975205548873</v>
      </c>
      <c r="Y54" s="22">
        <v>10.152374482153</v>
      </c>
      <c r="Z54" s="23">
        <v>2.81294454422424</v>
      </c>
      <c r="AA54" s="22">
        <v>83.0826411584524</v>
      </c>
      <c r="AB54" s="23">
        <v>0.742535669442012</v>
      </c>
      <c r="AC54" s="22">
        <v>78.5927801974013</v>
      </c>
      <c r="AD54" s="23">
        <v>1.81532340630792</v>
      </c>
      <c r="AE54" s="22">
        <v>83.2801839056298</v>
      </c>
      <c r="AF54" s="23">
        <v>1.56532056069887</v>
      </c>
      <c r="AG54" s="22">
        <v>4.68740370822847</v>
      </c>
      <c r="AH54" s="23">
        <v>2.41690892706589</v>
      </c>
      <c r="AI54" s="22">
        <v>84.514970821222</v>
      </c>
      <c r="AJ54" s="23">
        <v>0.700631307950427</v>
      </c>
      <c r="AK54" s="22">
        <v>78.0245852393143</v>
      </c>
      <c r="AL54" s="23">
        <v>1.74994163878478</v>
      </c>
      <c r="AM54" s="22">
        <v>85.095735801656</v>
      </c>
      <c r="AN54" s="23">
        <v>1.49343208555141</v>
      </c>
      <c r="AO54" s="22">
        <v>7.07115056234174</v>
      </c>
      <c r="AP54" s="24">
        <v>2.24526664910436</v>
      </c>
    </row>
    <row customHeight="1" ht="15" r="55">
      <c r="A55" s="25" t="s">
        <v>49</v>
      </c>
      <c r="B55" s="64" t="n">
        <v>2</v>
      </c>
      <c r="C55" s="22">
        <v>71.6197276522199</v>
      </c>
      <c r="D55" s="23">
        <v>1.33116674387078</v>
      </c>
      <c r="E55" s="22">
        <v>64.26813457478</v>
      </c>
      <c r="F55" s="23">
        <v>2.4904936448226</v>
      </c>
      <c r="G55" s="22">
        <v>80.7990378802088</v>
      </c>
      <c r="H55" s="23">
        <v>2.01088004352498</v>
      </c>
      <c r="I55" s="22">
        <v>16.5309033054288</v>
      </c>
      <c r="J55" s="23">
        <v>3.1083450212391</v>
      </c>
      <c r="K55" s="22">
        <v>81.2802025808681</v>
      </c>
      <c r="L55" s="23">
        <v>1.04228557881891</v>
      </c>
      <c r="M55" s="22">
        <v>74.1152305605909</v>
      </c>
      <c r="N55" s="23">
        <v>2.06235781652519</v>
      </c>
      <c r="O55" s="22">
        <v>88.3411909093843</v>
      </c>
      <c r="P55" s="23">
        <v>1.29009075653084</v>
      </c>
      <c r="Q55" s="22">
        <v>14.2259603487933</v>
      </c>
      <c r="R55" s="23">
        <v>2.24929697360368</v>
      </c>
      <c r="S55" s="22">
        <v>84.9563064468194</v>
      </c>
      <c r="T55" s="23">
        <v>0.922593552792944</v>
      </c>
      <c r="U55" s="22">
        <v>74.4686432657734</v>
      </c>
      <c r="V55" s="23">
        <v>2.04782899656281</v>
      </c>
      <c r="W55" s="22">
        <v>91.4079458000118</v>
      </c>
      <c r="X55" s="23">
        <v>1.23881613454037</v>
      </c>
      <c r="Y55" s="22">
        <v>16.9393025342385</v>
      </c>
      <c r="Z55" s="23">
        <v>2.47992118743974</v>
      </c>
      <c r="AA55" s="22">
        <v>84.8276530431549</v>
      </c>
      <c r="AB55" s="23">
        <v>0.891793801394684</v>
      </c>
      <c r="AC55" s="22">
        <v>74.594902128422</v>
      </c>
      <c r="AD55" s="23">
        <v>1.9117930555939</v>
      </c>
      <c r="AE55" s="22">
        <v>91.1591299132352</v>
      </c>
      <c r="AF55" s="23">
        <v>1.29054192946076</v>
      </c>
      <c r="AG55" s="22">
        <v>16.5642277848132</v>
      </c>
      <c r="AH55" s="23">
        <v>2.19411377731051</v>
      </c>
      <c r="AI55" s="22">
        <v>87.8816776177603</v>
      </c>
      <c r="AJ55" s="23">
        <v>0.796015034021425</v>
      </c>
      <c r="AK55" s="22">
        <v>78.4662233153964</v>
      </c>
      <c r="AL55" s="23">
        <v>1.85352935079673</v>
      </c>
      <c r="AM55" s="22">
        <v>94.4990684877086</v>
      </c>
      <c r="AN55" s="23">
        <v>0.875266531614209</v>
      </c>
      <c r="AO55" s="22">
        <v>16.0328451723121</v>
      </c>
      <c r="AP55" s="24">
        <v>2.16350176907412</v>
      </c>
    </row>
    <row customHeight="1" ht="15" r="56">
      <c r="A56" s="25" t="s">
        <v>50</v>
      </c>
      <c r="B56" s="64" t="n">
        <v>2</v>
      </c>
      <c r="C56" s="22">
        <v>77.3637068385704</v>
      </c>
      <c r="D56" s="23">
        <v>1.07823810605251</v>
      </c>
      <c r="E56" s="22">
        <v>73.686911545627</v>
      </c>
      <c r="F56" s="23">
        <v>1.53640656299037</v>
      </c>
      <c r="G56" s="22">
        <v>79.5341710148676</v>
      </c>
      <c r="H56" s="23">
        <v>1.50016100583711</v>
      </c>
      <c r="I56" s="22">
        <v>5.84725946924063</v>
      </c>
      <c r="J56" s="23">
        <v>1.91242893826555</v>
      </c>
      <c r="K56" s="22">
        <v>80.5745953001871</v>
      </c>
      <c r="L56" s="23">
        <v>0.897137547564951</v>
      </c>
      <c r="M56" s="22">
        <v>75.180463961861</v>
      </c>
      <c r="N56" s="23">
        <v>1.36693156997023</v>
      </c>
      <c r="O56" s="22">
        <v>82.5138234241574</v>
      </c>
      <c r="P56" s="23">
        <v>1.32900511575673</v>
      </c>
      <c r="Q56" s="22">
        <v>7.3333594622964</v>
      </c>
      <c r="R56" s="23">
        <v>1.77438630607926</v>
      </c>
      <c r="S56" s="22">
        <v>71.2964355570151</v>
      </c>
      <c r="T56" s="23">
        <v>0.910790408453102</v>
      </c>
      <c r="U56" s="22">
        <v>63.5446077843551</v>
      </c>
      <c r="V56" s="23">
        <v>1.71563720806173</v>
      </c>
      <c r="W56" s="22">
        <v>78.0941478140074</v>
      </c>
      <c r="X56" s="23">
        <v>1.37876751479744</v>
      </c>
      <c r="Y56" s="22">
        <v>14.5495400296524</v>
      </c>
      <c r="Z56" s="23">
        <v>2.03634991976576</v>
      </c>
      <c r="AA56" s="22">
        <v>82.6008086303569</v>
      </c>
      <c r="AB56" s="23">
        <v>0.691460156781719</v>
      </c>
      <c r="AC56" s="22">
        <v>78.2233464011375</v>
      </c>
      <c r="AD56" s="23">
        <v>1.20079445623267</v>
      </c>
      <c r="AE56" s="22">
        <v>87.0257269074278</v>
      </c>
      <c r="AF56" s="23">
        <v>1.08011928262841</v>
      </c>
      <c r="AG56" s="22">
        <v>8.80238050629026</v>
      </c>
      <c r="AH56" s="23">
        <v>1.81211502651593</v>
      </c>
      <c r="AI56" s="22">
        <v>84.8335835059691</v>
      </c>
      <c r="AJ56" s="23">
        <v>0.602304619346831</v>
      </c>
      <c r="AK56" s="22">
        <v>82.4909005658055</v>
      </c>
      <c r="AL56" s="23">
        <v>1.30258100025189</v>
      </c>
      <c r="AM56" s="22">
        <v>87.7711326792578</v>
      </c>
      <c r="AN56" s="23">
        <v>1.13857332411801</v>
      </c>
      <c r="AO56" s="22">
        <v>5.28023211345233</v>
      </c>
      <c r="AP56" s="24">
        <v>1.77632676014939</v>
      </c>
    </row>
    <row customHeight="1" ht="15" r="57">
      <c r="A57" s="25" t="s">
        <v>51</v>
      </c>
      <c r="B57" s="64" t="n">
        <v>2</v>
      </c>
      <c r="C57" s="22">
        <v>75.9702124917148</v>
      </c>
      <c r="D57" s="23">
        <v>1.26437530461308</v>
      </c>
      <c r="E57" s="22">
        <v>70.8471947557521</v>
      </c>
      <c r="F57" s="23">
        <v>2.24267487116598</v>
      </c>
      <c r="G57" s="22">
        <v>79.5323716989295</v>
      </c>
      <c r="H57" s="23">
        <v>2.31054647514539</v>
      </c>
      <c r="I57" s="22">
        <v>8.68517694317735</v>
      </c>
      <c r="J57" s="23">
        <v>3.19511281185078</v>
      </c>
      <c r="K57" s="22">
        <v>87.0781451761107</v>
      </c>
      <c r="L57" s="23">
        <v>0.832920706336319</v>
      </c>
      <c r="M57" s="22">
        <v>83.8271595650823</v>
      </c>
      <c r="N57" s="23">
        <v>1.71842010764018</v>
      </c>
      <c r="O57" s="22">
        <v>90.3745500703468</v>
      </c>
      <c r="P57" s="23">
        <v>1.51071717071765</v>
      </c>
      <c r="Q57" s="22">
        <v>6.54739050526447</v>
      </c>
      <c r="R57" s="23">
        <v>2.47534448175964</v>
      </c>
      <c r="S57" s="22">
        <v>83.646569725097</v>
      </c>
      <c r="T57" s="23">
        <v>1.03634120982853</v>
      </c>
      <c r="U57" s="22">
        <v>80.0182583461431</v>
      </c>
      <c r="V57" s="23">
        <v>2.05697795624327</v>
      </c>
      <c r="W57" s="22">
        <v>88.3819863108229</v>
      </c>
      <c r="X57" s="23">
        <v>1.55552015039768</v>
      </c>
      <c r="Y57" s="22">
        <v>8.36372796467974</v>
      </c>
      <c r="Z57" s="23">
        <v>2.68700914463965</v>
      </c>
      <c r="AA57" s="22">
        <v>84.173561478131</v>
      </c>
      <c r="AB57" s="23">
        <v>0.985754716590614</v>
      </c>
      <c r="AC57" s="22">
        <v>78.4730853911072</v>
      </c>
      <c r="AD57" s="23">
        <v>1.92940930818163</v>
      </c>
      <c r="AE57" s="22">
        <v>88.6441121310759</v>
      </c>
      <c r="AF57" s="23">
        <v>1.58874169299198</v>
      </c>
      <c r="AG57" s="22">
        <v>10.1710267399688</v>
      </c>
      <c r="AH57" s="23">
        <v>2.66413992171072</v>
      </c>
      <c r="AI57" s="22">
        <v>75.8103605183754</v>
      </c>
      <c r="AJ57" s="23">
        <v>1.3430344156157</v>
      </c>
      <c r="AK57" s="22">
        <v>70.1214766843263</v>
      </c>
      <c r="AL57" s="23">
        <v>2.26576576401864</v>
      </c>
      <c r="AM57" s="22">
        <v>83.1313002892426</v>
      </c>
      <c r="AN57" s="23">
        <v>1.90824493416814</v>
      </c>
      <c r="AO57" s="22">
        <v>13.0098236049163</v>
      </c>
      <c r="AP57" s="24">
        <v>2.93936587965427</v>
      </c>
    </row>
    <row customHeight="1" ht="15" r="58">
      <c r="A58" s="25" t="s">
        <v>52</v>
      </c>
      <c r="B58" s="64" t="n">
        <v>2</v>
      </c>
      <c r="C58" s="22">
        <v>79.9815108538992</v>
      </c>
      <c r="D58" s="23">
        <v>1.03516882858857</v>
      </c>
      <c r="E58" s="22">
        <v>72.2865485306368</v>
      </c>
      <c r="F58" s="23">
        <v>1.94880687038625</v>
      </c>
      <c r="G58" s="22">
        <v>86.3343775942796</v>
      </c>
      <c r="H58" s="23">
        <v>1.27277784074384</v>
      </c>
      <c r="I58" s="22">
        <v>14.0478290636427</v>
      </c>
      <c r="J58" s="23">
        <v>2.00714079979668</v>
      </c>
      <c r="K58" s="22">
        <v>80.8705856416935</v>
      </c>
      <c r="L58" s="23">
        <v>0.989052123937682</v>
      </c>
      <c r="M58" s="22">
        <v>73.7084040784898</v>
      </c>
      <c r="N58" s="23">
        <v>1.99965503845778</v>
      </c>
      <c r="O58" s="22">
        <v>87.1224724445828</v>
      </c>
      <c r="P58" s="23">
        <v>1.36531432647619</v>
      </c>
      <c r="Q58" s="22">
        <v>13.414068366093</v>
      </c>
      <c r="R58" s="23">
        <v>2.15143039589145</v>
      </c>
      <c r="S58" s="22">
        <v>77.527538288213</v>
      </c>
      <c r="T58" s="23">
        <v>0.765134572208807</v>
      </c>
      <c r="U58" s="22">
        <v>63.7997053932229</v>
      </c>
      <c r="V58" s="23">
        <v>1.96228452098504</v>
      </c>
      <c r="W58" s="22">
        <v>87.6184488264343</v>
      </c>
      <c r="X58" s="23">
        <v>1.03617191348592</v>
      </c>
      <c r="Y58" s="22">
        <v>23.8187434332114</v>
      </c>
      <c r="Z58" s="23">
        <v>2.16906252261426</v>
      </c>
      <c r="AA58" s="22">
        <v>82.9362618931066</v>
      </c>
      <c r="AB58" s="23">
        <v>0.82662006078959</v>
      </c>
      <c r="AC58" s="22">
        <v>72.0127179637481</v>
      </c>
      <c r="AD58" s="23">
        <v>2.08456993862693</v>
      </c>
      <c r="AE58" s="22">
        <v>89.8756961927063</v>
      </c>
      <c r="AF58" s="23">
        <v>1.05860416275767</v>
      </c>
      <c r="AG58" s="22">
        <v>17.8629782289582</v>
      </c>
      <c r="AH58" s="23">
        <v>2.31199921183627</v>
      </c>
      <c r="AI58" s="22">
        <v>78.8767493097694</v>
      </c>
      <c r="AJ58" s="23">
        <v>0.841006483104165</v>
      </c>
      <c r="AK58" s="22">
        <v>66.632825796712</v>
      </c>
      <c r="AL58" s="23">
        <v>1.96436539953149</v>
      </c>
      <c r="AM58" s="22">
        <v>87.732895009728</v>
      </c>
      <c r="AN58" s="23">
        <v>1.0731130862918</v>
      </c>
      <c r="AO58" s="22">
        <v>21.100069213016</v>
      </c>
      <c r="AP58" s="24">
        <v>2.08214802434113</v>
      </c>
    </row>
    <row customHeight="1" ht="15" r="59">
      <c r="A59" s="25" t="s">
        <v>53</v>
      </c>
      <c r="B59" s="64" t="n">
        <v>2</v>
      </c>
      <c r="C59" s="22">
        <v>76.4264987410557</v>
      </c>
      <c r="D59" s="23">
        <v>1.7103111798835</v>
      </c>
      <c r="E59" s="22">
        <v>60.6414717461942</v>
      </c>
      <c r="F59" s="23">
        <v>3.19475664960859</v>
      </c>
      <c r="G59" s="22">
        <v>84.7962765832335</v>
      </c>
      <c r="H59" s="23">
        <v>1.93199044814214</v>
      </c>
      <c r="I59" s="22">
        <v>24.1548048370393</v>
      </c>
      <c r="J59" s="23">
        <v>3.29819962614789</v>
      </c>
      <c r="K59" s="22">
        <v>91.1374465384396</v>
      </c>
      <c r="L59" s="23">
        <v>1.02844705383873</v>
      </c>
      <c r="M59" s="22">
        <v>83.4300541056741</v>
      </c>
      <c r="N59" s="23">
        <v>1.95962409843403</v>
      </c>
      <c r="O59" s="22">
        <v>96.1875870576213</v>
      </c>
      <c r="P59" s="23">
        <v>0.968363012029758</v>
      </c>
      <c r="Q59" s="22">
        <v>12.7575329519472</v>
      </c>
      <c r="R59" s="23">
        <v>2.1978870826302</v>
      </c>
      <c r="S59" s="22">
        <v>91.1034677171209</v>
      </c>
      <c r="T59" s="23">
        <v>0.803171729630654</v>
      </c>
      <c r="U59" s="22">
        <v>83.1118968983077</v>
      </c>
      <c r="V59" s="23">
        <v>1.75919356697157</v>
      </c>
      <c r="W59" s="22">
        <v>95.1149425087664</v>
      </c>
      <c r="X59" s="23">
        <v>1.12367078712558</v>
      </c>
      <c r="Y59" s="22">
        <v>12.0030456104587</v>
      </c>
      <c r="Z59" s="23">
        <v>2.31041801701107</v>
      </c>
      <c r="AA59" s="22">
        <v>93.8296821235213</v>
      </c>
      <c r="AB59" s="23">
        <v>0.663070021459679</v>
      </c>
      <c r="AC59" s="22">
        <v>85.8760417798862</v>
      </c>
      <c r="AD59" s="23">
        <v>1.61618753061263</v>
      </c>
      <c r="AE59" s="22">
        <v>98.2147466753833</v>
      </c>
      <c r="AF59" s="23">
        <v>0.369898829687125</v>
      </c>
      <c r="AG59" s="22">
        <v>12.338704895497</v>
      </c>
      <c r="AH59" s="23">
        <v>1.61453292042402</v>
      </c>
      <c r="AI59" s="22">
        <v>92.4671784429134</v>
      </c>
      <c r="AJ59" s="23">
        <v>0.849276044724293</v>
      </c>
      <c r="AK59" s="22">
        <v>82.6583565097033</v>
      </c>
      <c r="AL59" s="23">
        <v>2.1159643444132</v>
      </c>
      <c r="AM59" s="22">
        <v>97.9345308569802</v>
      </c>
      <c r="AN59" s="23">
        <v>0.515783569435242</v>
      </c>
      <c r="AO59" s="22">
        <v>15.2761743472769</v>
      </c>
      <c r="AP59" s="24">
        <v>2.14734829815961</v>
      </c>
    </row>
    <row customHeight="1" ht="15" r="60">
      <c r="A60" s="25" t="s">
        <v>54</v>
      </c>
      <c r="B60" s="64" t="n">
        <v>2</v>
      </c>
      <c r="C60" s="22">
        <v>73.3151001864213</v>
      </c>
      <c r="D60" s="23">
        <v>1.64757231508963</v>
      </c>
      <c r="E60" s="22">
        <v>70.0002435000831</v>
      </c>
      <c r="F60" s="23">
        <v>3.6499998194443</v>
      </c>
      <c r="G60" s="22">
        <v>77.195411246879</v>
      </c>
      <c r="H60" s="23">
        <v>3.2538648309938</v>
      </c>
      <c r="I60" s="22">
        <v>7.19516774679582</v>
      </c>
      <c r="J60" s="23">
        <v>4.63356359386256</v>
      </c>
      <c r="K60" s="22">
        <v>76.540702355819</v>
      </c>
      <c r="L60" s="23">
        <v>1.66642403808947</v>
      </c>
      <c r="M60" s="22">
        <v>74.458187653468</v>
      </c>
      <c r="N60" s="23">
        <v>3.26284803467457</v>
      </c>
      <c r="O60" s="22">
        <v>82.1144608198101</v>
      </c>
      <c r="P60" s="23">
        <v>2.8514236421411</v>
      </c>
      <c r="Q60" s="22">
        <v>7.65627316634212</v>
      </c>
      <c r="R60" s="23">
        <v>3.91880254298006</v>
      </c>
      <c r="S60" s="22">
        <v>81.8775037271627</v>
      </c>
      <c r="T60" s="23">
        <v>1.82023374747368</v>
      </c>
      <c r="U60" s="22">
        <v>79.392167923201</v>
      </c>
      <c r="V60" s="23">
        <v>3.57456058229284</v>
      </c>
      <c r="W60" s="22">
        <v>88.5452832011674</v>
      </c>
      <c r="X60" s="23">
        <v>2.70461826504879</v>
      </c>
      <c r="Y60" s="22">
        <v>9.15311527796639</v>
      </c>
      <c r="Z60" s="23">
        <v>4.05716670414277</v>
      </c>
      <c r="AA60" s="22">
        <v>78.2197670903412</v>
      </c>
      <c r="AB60" s="23">
        <v>2.02953974713668</v>
      </c>
      <c r="AC60" s="22">
        <v>70.2647870912397</v>
      </c>
      <c r="AD60" s="23">
        <v>4.21284630268276</v>
      </c>
      <c r="AE60" s="22">
        <v>85.5070898418071</v>
      </c>
      <c r="AF60" s="23">
        <v>2.66750663811011</v>
      </c>
      <c r="AG60" s="22">
        <v>15.2423027505673</v>
      </c>
      <c r="AH60" s="23">
        <v>4.67628437769276</v>
      </c>
      <c r="AI60" s="22">
        <v>73.0741118189866</v>
      </c>
      <c r="AJ60" s="23">
        <v>2.46608621561793</v>
      </c>
      <c r="AK60" s="22">
        <v>63.6463973552167</v>
      </c>
      <c r="AL60" s="23">
        <v>5.48038551097155</v>
      </c>
      <c r="AM60" s="22">
        <v>83.2302977586418</v>
      </c>
      <c r="AN60" s="23">
        <v>2.27466869757827</v>
      </c>
      <c r="AO60" s="22">
        <v>19.583900403425</v>
      </c>
      <c r="AP60" s="24">
        <v>6.20440487919442</v>
      </c>
    </row>
    <row customHeight="1" ht="15" r="61">
      <c r="A61" s="21" t="s">
        <v>55</v>
      </c>
      <c r="B61" s="64" t="n">
        <v>2</v>
      </c>
      <c r="C61" s="22">
        <v>93.2589842865812</v>
      </c>
      <c r="D61" s="23">
        <v>0.498492569918631</v>
      </c>
      <c r="E61" s="22">
        <v>89.6483461695624</v>
      </c>
      <c r="F61" s="23">
        <v>1.04127128117085</v>
      </c>
      <c r="G61" s="22">
        <v>95.4924815175536</v>
      </c>
      <c r="H61" s="23">
        <v>0.678066181167352</v>
      </c>
      <c r="I61" s="22">
        <v>5.84413534799117</v>
      </c>
      <c r="J61" s="23">
        <v>1.2471900321444</v>
      </c>
      <c r="K61" s="22">
        <v>93.8340004334518</v>
      </c>
      <c r="L61" s="23">
        <v>0.514011422713386</v>
      </c>
      <c r="M61" s="22">
        <v>89.4816875155913</v>
      </c>
      <c r="N61" s="23">
        <v>1.13885254721929</v>
      </c>
      <c r="O61" s="22">
        <v>96.7311277849632</v>
      </c>
      <c r="P61" s="23">
        <v>0.626316793765026</v>
      </c>
      <c r="Q61" s="22">
        <v>7.24944026937186</v>
      </c>
      <c r="R61" s="23">
        <v>1.33203180884274</v>
      </c>
      <c r="S61" s="22">
        <v>95.0890501834199</v>
      </c>
      <c r="T61" s="23">
        <v>0.414144493444904</v>
      </c>
      <c r="U61" s="22">
        <v>91.8232775509053</v>
      </c>
      <c r="V61" s="23">
        <v>0.948374509327614</v>
      </c>
      <c r="W61" s="22">
        <v>97.1541863737888</v>
      </c>
      <c r="X61" s="23">
        <v>0.471819555718408</v>
      </c>
      <c r="Y61" s="22">
        <v>5.33090882288346</v>
      </c>
      <c r="Z61" s="23">
        <v>1.08884978031179</v>
      </c>
      <c r="AA61" s="22">
        <v>95.236982730711</v>
      </c>
      <c r="AB61" s="23">
        <v>0.384890820340412</v>
      </c>
      <c r="AC61" s="22">
        <v>92.0068307272324</v>
      </c>
      <c r="AD61" s="23">
        <v>0.878550253389277</v>
      </c>
      <c r="AE61" s="22">
        <v>97.2089349751214</v>
      </c>
      <c r="AF61" s="23">
        <v>0.494086595396152</v>
      </c>
      <c r="AG61" s="22">
        <v>5.20210424788908</v>
      </c>
      <c r="AH61" s="23">
        <v>1.031017145216</v>
      </c>
      <c r="AI61" s="22">
        <v>95.9673774159858</v>
      </c>
      <c r="AJ61" s="23">
        <v>0.340051435785792</v>
      </c>
      <c r="AK61" s="22">
        <v>92.3869442268826</v>
      </c>
      <c r="AL61" s="23">
        <v>0.823290905947227</v>
      </c>
      <c r="AM61" s="22">
        <v>97.3555721134158</v>
      </c>
      <c r="AN61" s="23">
        <v>0.494474790861609</v>
      </c>
      <c r="AO61" s="22">
        <v>4.96862788653316</v>
      </c>
      <c r="AP61" s="24">
        <v>0.965305476491876</v>
      </c>
    </row>
    <row customHeight="1" ht="15" r="62">
      <c r="A62" s="25" t="s">
        <v>56</v>
      </c>
      <c r="B62" s="64" t="n">
        <v>2</v>
      </c>
      <c r="C62" s="22">
        <v>96.5451543234706</v>
      </c>
      <c r="D62" s="23">
        <v>0.310438313473762</v>
      </c>
      <c r="E62" s="22">
        <v>95.429974591609</v>
      </c>
      <c r="F62" s="23">
        <v>0.654971711606377</v>
      </c>
      <c r="G62" s="22">
        <v>97.729315494486</v>
      </c>
      <c r="H62" s="23">
        <v>0.455805501501441</v>
      </c>
      <c r="I62" s="22">
        <v>2.29934090287703</v>
      </c>
      <c r="J62" s="23">
        <v>0.72442949870054</v>
      </c>
      <c r="K62" s="22">
        <v>99.3507011597359</v>
      </c>
      <c r="L62" s="23">
        <v>0.127907048441524</v>
      </c>
      <c r="M62" s="22">
        <v>98.7195836025217</v>
      </c>
      <c r="N62" s="23">
        <v>0.372799400377652</v>
      </c>
      <c r="O62" s="22">
        <v>99.9135014833261</v>
      </c>
      <c r="P62" s="23">
        <v>0.129136107654755</v>
      </c>
      <c r="Q62" s="22">
        <v>1.19391788080443</v>
      </c>
      <c r="R62" s="23">
        <v>0.397184438138529</v>
      </c>
      <c r="S62" s="22">
        <v>94.3044798732547</v>
      </c>
      <c r="T62" s="23">
        <v>0.410532596282092</v>
      </c>
      <c r="U62" s="22">
        <v>91.8421426598566</v>
      </c>
      <c r="V62" s="23">
        <v>0.900764850834864</v>
      </c>
      <c r="W62" s="22">
        <v>97.0741716970656</v>
      </c>
      <c r="X62" s="23">
        <v>0.533840358991115</v>
      </c>
      <c r="Y62" s="22">
        <v>5.23202903720897</v>
      </c>
      <c r="Z62" s="23">
        <v>1.00813003258458</v>
      </c>
      <c r="AA62" s="22">
        <v>94.4056332207797</v>
      </c>
      <c r="AB62" s="23">
        <v>0.351264306596759</v>
      </c>
      <c r="AC62" s="22">
        <v>90.9734418693078</v>
      </c>
      <c r="AD62" s="23">
        <v>0.899174734311196</v>
      </c>
      <c r="AE62" s="22">
        <v>97.6105970915397</v>
      </c>
      <c r="AF62" s="23">
        <v>0.428522016856777</v>
      </c>
      <c r="AG62" s="22">
        <v>6.63715522223183</v>
      </c>
      <c r="AH62" s="23">
        <v>1.01222769522477</v>
      </c>
      <c r="AI62" s="22">
        <v>96.4181755460911</v>
      </c>
      <c r="AJ62" s="23">
        <v>0.310742361621907</v>
      </c>
      <c r="AK62" s="22">
        <v>94.0842262263213</v>
      </c>
      <c r="AL62" s="23">
        <v>0.792555369633429</v>
      </c>
      <c r="AM62" s="22">
        <v>98.8160976526233</v>
      </c>
      <c r="AN62" s="23">
        <v>0.314382944274597</v>
      </c>
      <c r="AO62" s="22">
        <v>4.73187142630199</v>
      </c>
      <c r="AP62" s="24">
        <v>0.822659380764328</v>
      </c>
    </row>
    <row customHeight="1" ht="15" r="63">
      <c r="A63" s="30" t="s">
        <v>57</v>
      </c>
      <c r="B63" s="65" t="n">
        <v>2</v>
      </c>
      <c r="C63" s="31">
        <v>78.2397337085074</v>
      </c>
      <c r="D63" s="32">
        <v>0.223907619600075</v>
      </c>
      <c r="E63" s="31">
        <v>74.0358232966905</v>
      </c>
      <c r="F63" s="32">
        <v>0.419649477018325</v>
      </c>
      <c r="G63" s="31">
        <v>81.4597967924558</v>
      </c>
      <c r="H63" s="32">
        <v>0.35547992080092</v>
      </c>
      <c r="I63" s="31">
        <v>7.4239734957653</v>
      </c>
      <c r="J63" s="32">
        <v>0.522881827751392</v>
      </c>
      <c r="K63" s="31">
        <v>82.3579220995652</v>
      </c>
      <c r="L63" s="32">
        <v>0.199804944051486</v>
      </c>
      <c r="M63" s="31">
        <v>78.0982997351033</v>
      </c>
      <c r="N63" s="32">
        <v>0.381093343805411</v>
      </c>
      <c r="O63" s="31">
        <v>85.7372312814362</v>
      </c>
      <c r="P63" s="32">
        <v>0.309393743824538</v>
      </c>
      <c r="Q63" s="31">
        <v>7.6389315463329</v>
      </c>
      <c r="R63" s="32">
        <v>0.461644074152261</v>
      </c>
      <c r="S63" s="31">
        <v>78.6153222254189</v>
      </c>
      <c r="T63" s="32">
        <v>0.200902797920627</v>
      </c>
      <c r="U63" s="31">
        <v>72.4790474866458</v>
      </c>
      <c r="V63" s="32">
        <v>0.401614709156553</v>
      </c>
      <c r="W63" s="31">
        <v>83.6093949580924</v>
      </c>
      <c r="X63" s="32">
        <v>0.314625997137979</v>
      </c>
      <c r="Y63" s="31">
        <v>11.1303474714466</v>
      </c>
      <c r="Z63" s="32">
        <v>0.486045269633117</v>
      </c>
      <c r="AA63" s="31">
        <v>83.612577578335</v>
      </c>
      <c r="AB63" s="32">
        <v>0.187948380472879</v>
      </c>
      <c r="AC63" s="31">
        <v>78.8634701655618</v>
      </c>
      <c r="AD63" s="32">
        <v>0.378320077391631</v>
      </c>
      <c r="AE63" s="31">
        <v>87.0557216370997</v>
      </c>
      <c r="AF63" s="32">
        <v>0.299391169796797</v>
      </c>
      <c r="AG63" s="31">
        <v>8.19225147153791</v>
      </c>
      <c r="AH63" s="32">
        <v>0.476388027906619</v>
      </c>
      <c r="AI63" s="31">
        <v>83.7723936375274</v>
      </c>
      <c r="AJ63" s="32">
        <v>0.184453694372067</v>
      </c>
      <c r="AK63" s="31">
        <v>78.6543075327748</v>
      </c>
      <c r="AL63" s="32">
        <v>0.391743966286242</v>
      </c>
      <c r="AM63" s="31">
        <v>87.8870366453146</v>
      </c>
      <c r="AN63" s="32">
        <v>0.269747505747665</v>
      </c>
      <c r="AO63" s="31">
        <v>9.2327291125398</v>
      </c>
      <c r="AP63" s="33">
        <v>0.472722269802406</v>
      </c>
    </row>
    <row customHeight="1" ht="15" r="64">
      <c r="A64" s="34" t="s">
        <v>58</v>
      </c>
      <c r="B64" s="66" t="n">
        <v>2</v>
      </c>
      <c r="C64" s="35">
        <v>79.2411181620001</v>
      </c>
      <c r="D64" s="36">
        <v>0.397574764771784</v>
      </c>
      <c r="E64" s="35">
        <v>75.0750900618163</v>
      </c>
      <c r="F64" s="36">
        <v>0.656070727206994</v>
      </c>
      <c r="G64" s="35">
        <v>82.0424287861046</v>
      </c>
      <c r="H64" s="36">
        <v>0.583834426068366</v>
      </c>
      <c r="I64" s="35">
        <v>6.96733872428828</v>
      </c>
      <c r="J64" s="36">
        <v>0.772540778304619</v>
      </c>
      <c r="K64" s="35">
        <v>82.9892691356508</v>
      </c>
      <c r="L64" s="36">
        <v>0.346189761446419</v>
      </c>
      <c r="M64" s="35">
        <v>78.7563750373206</v>
      </c>
      <c r="N64" s="36">
        <v>0.650870373939784</v>
      </c>
      <c r="O64" s="35">
        <v>86.0393759532675</v>
      </c>
      <c r="P64" s="36">
        <v>0.454467708725164</v>
      </c>
      <c r="Q64" s="35">
        <v>7.28300091594695</v>
      </c>
      <c r="R64" s="36">
        <v>0.757271576185531</v>
      </c>
      <c r="S64" s="35">
        <v>76.4524550960087</v>
      </c>
      <c r="T64" s="36">
        <v>0.316526234213695</v>
      </c>
      <c r="U64" s="35">
        <v>70.795381858155</v>
      </c>
      <c r="V64" s="36">
        <v>0.623807645015556</v>
      </c>
      <c r="W64" s="35">
        <v>81.254705559865</v>
      </c>
      <c r="X64" s="36">
        <v>0.51019138192199</v>
      </c>
      <c r="Y64" s="35">
        <v>10.45932370171</v>
      </c>
      <c r="Z64" s="36">
        <v>0.77598308353751</v>
      </c>
      <c r="AA64" s="35">
        <v>85.4587922360489</v>
      </c>
      <c r="AB64" s="36">
        <v>0.287456874500074</v>
      </c>
      <c r="AC64" s="35">
        <v>81.8529421132386</v>
      </c>
      <c r="AD64" s="36">
        <v>0.544054968862085</v>
      </c>
      <c r="AE64" s="35">
        <v>88.0177822626595</v>
      </c>
      <c r="AF64" s="36">
        <v>0.450354525625929</v>
      </c>
      <c r="AG64" s="35">
        <v>6.16484014942085</v>
      </c>
      <c r="AH64" s="36">
        <v>0.701407070599746</v>
      </c>
      <c r="AI64" s="35">
        <v>83.7730421959716</v>
      </c>
      <c r="AJ64" s="36">
        <v>0.274124513121758</v>
      </c>
      <c r="AK64" s="35">
        <v>79.5391648737555</v>
      </c>
      <c r="AL64" s="36">
        <v>0.587568072084193</v>
      </c>
      <c r="AM64" s="35">
        <v>87.6531790261878</v>
      </c>
      <c r="AN64" s="36">
        <v>0.434020785373058</v>
      </c>
      <c r="AO64" s="35">
        <v>8.1140141524323</v>
      </c>
      <c r="AP64" s="37">
        <v>0.722002605730158</v>
      </c>
    </row>
    <row customHeight="1" ht="15" r="65">
      <c r="A65" s="39" t="s">
        <v>59</v>
      </c>
      <c r="B65" s="67" t="n">
        <v>2</v>
      </c>
      <c r="C65" s="40">
        <v>80.5140331879336</v>
      </c>
      <c r="D65" s="41">
        <v>0.151297474329622</v>
      </c>
      <c r="E65" s="40">
        <v>75.6514817188349</v>
      </c>
      <c r="F65" s="41">
        <v>0.289571929328816</v>
      </c>
      <c r="G65" s="40">
        <v>84.3679175981669</v>
      </c>
      <c r="H65" s="41">
        <v>0.23870996150712</v>
      </c>
      <c r="I65" s="40">
        <v>8.71643587933194</v>
      </c>
      <c r="J65" s="41">
        <v>0.359520880372005</v>
      </c>
      <c r="K65" s="40">
        <v>84.9304781923811</v>
      </c>
      <c r="L65" s="41">
        <v>0.132724976129821</v>
      </c>
      <c r="M65" s="40">
        <v>80.2300243291526</v>
      </c>
      <c r="N65" s="41">
        <v>0.263820634237941</v>
      </c>
      <c r="O65" s="40">
        <v>88.4883931919621</v>
      </c>
      <c r="P65" s="41">
        <v>0.205787965879135</v>
      </c>
      <c r="Q65" s="40">
        <v>8.25836886280948</v>
      </c>
      <c r="R65" s="41">
        <v>0.316538999734916</v>
      </c>
      <c r="S65" s="40">
        <v>81.9475246532001</v>
      </c>
      <c r="T65" s="41">
        <v>0.13449359704583</v>
      </c>
      <c r="U65" s="40">
        <v>75.6268256471485</v>
      </c>
      <c r="V65" s="41">
        <v>0.279089319059916</v>
      </c>
      <c r="W65" s="40">
        <v>86.9791452956788</v>
      </c>
      <c r="X65" s="41">
        <v>0.211126242756633</v>
      </c>
      <c r="Y65" s="40">
        <v>11.3523196485303</v>
      </c>
      <c r="Z65" s="41">
        <v>0.33755835969977</v>
      </c>
      <c r="AA65" s="40">
        <v>86.2933765478808</v>
      </c>
      <c r="AB65" s="41">
        <v>0.123239162339265</v>
      </c>
      <c r="AC65" s="40">
        <v>81.0908060478153</v>
      </c>
      <c r="AD65" s="41">
        <v>0.260558616439251</v>
      </c>
      <c r="AE65" s="40">
        <v>89.8609172984603</v>
      </c>
      <c r="AF65" s="41">
        <v>0.197214853006438</v>
      </c>
      <c r="AG65" s="40">
        <v>8.77011125064502</v>
      </c>
      <c r="AH65" s="41">
        <v>0.320786677816725</v>
      </c>
      <c r="AI65" s="40">
        <v>86.4889223563708</v>
      </c>
      <c r="AJ65" s="41">
        <v>0.120271306042167</v>
      </c>
      <c r="AK65" s="40">
        <v>81.0557636131251</v>
      </c>
      <c r="AL65" s="41">
        <v>0.264700531136496</v>
      </c>
      <c r="AM65" s="40">
        <v>90.6429961488276</v>
      </c>
      <c r="AN65" s="41">
        <v>0.18013490070137</v>
      </c>
      <c r="AO65" s="40">
        <v>9.58723253570248</v>
      </c>
      <c r="AP65" s="42">
        <v>0.31836319660842</v>
      </c>
    </row>
    <row customHeight="1" ht="15" r="66">
      <c r="A66" s="43" t="s">
        <v>60</v>
      </c>
      <c r="B66" s="64" t="n">
        <v>2</v>
      </c>
      <c r="C66" s="22">
        <v>78.1812332301439</v>
      </c>
      <c r="D66" s="23">
        <v>1.83584209916417</v>
      </c>
      <c r="E66" s="22">
        <v>73.6179030935304</v>
      </c>
      <c r="F66" s="23">
        <v>3.18901775763934</v>
      </c>
      <c r="G66" s="22">
        <v>82.7583700730636</v>
      </c>
      <c r="H66" s="23">
        <v>2.48514909634133</v>
      </c>
      <c r="I66" s="22">
        <v>9.14046697953317</v>
      </c>
      <c r="J66" s="23">
        <v>3.70555443896972</v>
      </c>
      <c r="K66" s="22">
        <v>87.722775923447</v>
      </c>
      <c r="L66" s="23">
        <v>1.44517329704108</v>
      </c>
      <c r="M66" s="22">
        <v>85.3993413917962</v>
      </c>
      <c r="N66" s="23">
        <v>3.23450428689986</v>
      </c>
      <c r="O66" s="22">
        <v>89.4368043568456</v>
      </c>
      <c r="P66" s="23">
        <v>1.94515409479514</v>
      </c>
      <c r="Q66" s="22">
        <v>4.03746296504946</v>
      </c>
      <c r="R66" s="23">
        <v>3.64669612263102</v>
      </c>
      <c r="S66" s="22">
        <v>85.7910061102874</v>
      </c>
      <c r="T66" s="23">
        <v>1.65440886091995</v>
      </c>
      <c r="U66" s="22">
        <v>80.9621449920599</v>
      </c>
      <c r="V66" s="23">
        <v>3.91653483540224</v>
      </c>
      <c r="W66" s="22">
        <v>89.1435126710984</v>
      </c>
      <c r="X66" s="23">
        <v>2.22909639316216</v>
      </c>
      <c r="Y66" s="22">
        <v>8.18136767903856</v>
      </c>
      <c r="Z66" s="23">
        <v>4.11445890031421</v>
      </c>
      <c r="AA66" s="22">
        <v>84.4528230686693</v>
      </c>
      <c r="AB66" s="23">
        <v>1.71940288173858</v>
      </c>
      <c r="AC66" s="22">
        <v>79.1743428881257</v>
      </c>
      <c r="AD66" s="23">
        <v>3.73775604678461</v>
      </c>
      <c r="AE66" s="22">
        <v>88.8300838994576</v>
      </c>
      <c r="AF66" s="23">
        <v>2.29084804326617</v>
      </c>
      <c r="AG66" s="22">
        <v>9.65574101133193</v>
      </c>
      <c r="AH66" s="23">
        <v>3.97291551093434</v>
      </c>
      <c r="AI66" s="22">
        <v>78.1244783296733</v>
      </c>
      <c r="AJ66" s="23">
        <v>2.27034540319637</v>
      </c>
      <c r="AK66" s="22">
        <v>74.9028922053413</v>
      </c>
      <c r="AL66" s="23">
        <v>3.42808685476268</v>
      </c>
      <c r="AM66" s="22">
        <v>82.2561713779527</v>
      </c>
      <c r="AN66" s="23">
        <v>2.63592912399168</v>
      </c>
      <c r="AO66" s="22">
        <v>7.35327917261137</v>
      </c>
      <c r="AP66" s="24">
        <v>3.96328653111946</v>
      </c>
    </row>
    <row customHeight="1" ht="15" r="67">
      <c r="A67" s="43" t="s">
        <v>61</v>
      </c>
      <c r="B67" s="64" t="n">
        <v>2</v>
      </c>
      <c r="C67" s="22">
        <v>79.960441991672</v>
      </c>
      <c r="D67" s="23">
        <v>2.32950195814536</v>
      </c>
      <c r="E67" s="22">
        <v>82.6794540187893</v>
      </c>
      <c r="F67" s="23">
        <v>3.12732573870287</v>
      </c>
      <c r="G67" s="22">
        <v>81.0944861773078</v>
      </c>
      <c r="H67" s="23">
        <v>3.44431041723122</v>
      </c>
      <c r="I67" s="22">
        <v>-1.5849678414815</v>
      </c>
      <c r="J67" s="23">
        <v>3.6907024181576</v>
      </c>
      <c r="K67" s="22">
        <v>80.2626761873983</v>
      </c>
      <c r="L67" s="23">
        <v>2.514398757602</v>
      </c>
      <c r="M67" s="22">
        <v>79.9498732357959</v>
      </c>
      <c r="N67" s="23">
        <v>3.78696765339809</v>
      </c>
      <c r="O67" s="22">
        <v>81.9968330603678</v>
      </c>
      <c r="P67" s="23">
        <v>3.14594149057873</v>
      </c>
      <c r="Q67" s="22">
        <v>2.0469598245719</v>
      </c>
      <c r="R67" s="23">
        <v>4.37413889642596</v>
      </c>
      <c r="S67" s="22">
        <v>74.6679006668976</v>
      </c>
      <c r="T67" s="23">
        <v>1.96365643556423</v>
      </c>
      <c r="U67" s="22">
        <v>75.1501857974766</v>
      </c>
      <c r="V67" s="23">
        <v>3.27178086570508</v>
      </c>
      <c r="W67" s="22">
        <v>73.7367026755228</v>
      </c>
      <c r="X67" s="23">
        <v>3.03624731601762</v>
      </c>
      <c r="Y67" s="22">
        <v>-1.4134831219538</v>
      </c>
      <c r="Z67" s="23">
        <v>4.49209187979434</v>
      </c>
      <c r="AA67" s="22">
        <v>82.3982251824526</v>
      </c>
      <c r="AB67" s="23">
        <v>1.52419498596008</v>
      </c>
      <c r="AC67" s="22">
        <v>80.8867676992276</v>
      </c>
      <c r="AD67" s="23">
        <v>3.03507967316894</v>
      </c>
      <c r="AE67" s="22">
        <v>83.1147985913237</v>
      </c>
      <c r="AF67" s="23">
        <v>2.94173352370059</v>
      </c>
      <c r="AG67" s="22">
        <v>2.22803089209613</v>
      </c>
      <c r="AH67" s="23">
        <v>4.74443926867456</v>
      </c>
      <c r="AI67" s="22">
        <v>82.7213459027863</v>
      </c>
      <c r="AJ67" s="23">
        <v>1.75558710510422</v>
      </c>
      <c r="AK67" s="22">
        <v>83.5099104135125</v>
      </c>
      <c r="AL67" s="23">
        <v>3.01153820482306</v>
      </c>
      <c r="AM67" s="22">
        <v>86.1656126270256</v>
      </c>
      <c r="AN67" s="23">
        <v>2.59758894057571</v>
      </c>
      <c r="AO67" s="22">
        <v>2.65570221351308</v>
      </c>
      <c r="AP67" s="24">
        <v>4.29492274094125</v>
      </c>
    </row>
    <row customHeight="1" ht="15" r="68">
      <c r="A68" s="43" t="s">
        <v>62</v>
      </c>
      <c r="B68" s="64" t="n">
        <v>2</v>
      </c>
      <c r="C68" s="22">
        <v>71.9116858822996</v>
      </c>
      <c r="D68" s="23">
        <v>2.13397003236486</v>
      </c>
      <c r="E68" s="22">
        <v>65.6136221764941</v>
      </c>
      <c r="F68" s="23">
        <v>3.64829691190675</v>
      </c>
      <c r="G68" s="22">
        <v>77.9105513687458</v>
      </c>
      <c r="H68" s="23">
        <v>2.9756344444284</v>
      </c>
      <c r="I68" s="22">
        <v>12.2969291922518</v>
      </c>
      <c r="J68" s="23">
        <v>4.18698681361966</v>
      </c>
      <c r="K68" s="22">
        <v>79.0612757463174</v>
      </c>
      <c r="L68" s="23">
        <v>1.44831588975609</v>
      </c>
      <c r="M68" s="22">
        <v>77.7986124120837</v>
      </c>
      <c r="N68" s="23">
        <v>2.37396365178571</v>
      </c>
      <c r="O68" s="22">
        <v>81.50461951344</v>
      </c>
      <c r="P68" s="23">
        <v>3.36653436733355</v>
      </c>
      <c r="Q68" s="22">
        <v>3.70600710135633</v>
      </c>
      <c r="R68" s="23">
        <v>4.10611429639709</v>
      </c>
      <c r="S68" s="22">
        <v>87.7974202468905</v>
      </c>
      <c r="T68" s="23">
        <v>1.39795212762952</v>
      </c>
      <c r="U68" s="22">
        <v>88.5908118243784</v>
      </c>
      <c r="V68" s="23">
        <v>1.87634779307015</v>
      </c>
      <c r="W68" s="22">
        <v>90.0749923832444</v>
      </c>
      <c r="X68" s="23">
        <v>3.07261741990014</v>
      </c>
      <c r="Y68" s="22">
        <v>1.484180558866</v>
      </c>
      <c r="Z68" s="23">
        <v>3.61418750472288</v>
      </c>
      <c r="AA68" s="22">
        <v>84.2185911801804</v>
      </c>
      <c r="AB68" s="23">
        <v>1.08966717815517</v>
      </c>
      <c r="AC68" s="22">
        <v>82.2255393031084</v>
      </c>
      <c r="AD68" s="23">
        <v>2.19970592307645</v>
      </c>
      <c r="AE68" s="22">
        <v>84.8621191661723</v>
      </c>
      <c r="AF68" s="23">
        <v>3.03771947606356</v>
      </c>
      <c r="AG68" s="22">
        <v>2.63657986306389</v>
      </c>
      <c r="AH68" s="23">
        <v>3.40663624042228</v>
      </c>
      <c r="AI68" s="22">
        <v>80.4298412238412</v>
      </c>
      <c r="AJ68" s="23">
        <v>1.22300362350528</v>
      </c>
      <c r="AK68" s="22">
        <v>79.0989557200857</v>
      </c>
      <c r="AL68" s="23">
        <v>2.83665630419508</v>
      </c>
      <c r="AM68" s="22">
        <v>84.5694753505813</v>
      </c>
      <c r="AN68" s="23">
        <v>3.10416315719594</v>
      </c>
      <c r="AO68" s="22">
        <v>5.47051963049563</v>
      </c>
      <c r="AP68" s="24">
        <v>3.99005024855552</v>
      </c>
    </row>
    <row customHeight="1" ht="15.75" r="69">
      <c r="A69" s="44" t="s">
        <v>63</v>
      </c>
      <c r="B69" s="68" t="n">
        <v>2</v>
      </c>
      <c r="C69" s="45">
        <v>85.0604829881252</v>
      </c>
      <c r="D69" s="47">
        <v>1.64641389763144</v>
      </c>
      <c r="E69" s="45">
        <v>82.0778800808998</v>
      </c>
      <c r="F69" s="47">
        <v>3.21409226310031</v>
      </c>
      <c r="G69" s="45">
        <v>86.3697262147501</v>
      </c>
      <c r="H69" s="47">
        <v>2.15729193796052</v>
      </c>
      <c r="I69" s="45">
        <v>4.29184613385033</v>
      </c>
      <c r="J69" s="47">
        <v>3.66368098048461</v>
      </c>
      <c r="K69" s="45">
        <v>81.4240465753147</v>
      </c>
      <c r="L69" s="47">
        <v>1.2638203752305</v>
      </c>
      <c r="M69" s="45">
        <v>77.0308123988756</v>
      </c>
      <c r="N69" s="47">
        <v>2.73785625168569</v>
      </c>
      <c r="O69" s="45">
        <v>86.0848404412697</v>
      </c>
      <c r="P69" s="47">
        <v>1.79793311361645</v>
      </c>
      <c r="Q69" s="45">
        <v>9.05402804239409</v>
      </c>
      <c r="R69" s="47">
        <v>2.80212199970899</v>
      </c>
      <c r="S69" s="45">
        <v>87.9899956379449</v>
      </c>
      <c r="T69" s="47">
        <v>1.38109473269361</v>
      </c>
      <c r="U69" s="45">
        <v>86.3521864634924</v>
      </c>
      <c r="V69" s="47">
        <v>2.54571383547202</v>
      </c>
      <c r="W69" s="45">
        <v>89.4161175595521</v>
      </c>
      <c r="X69" s="47">
        <v>2.19943093085487</v>
      </c>
      <c r="Y69" s="45">
        <v>3.06393109605973</v>
      </c>
      <c r="Z69" s="47">
        <v>3.33702706694206</v>
      </c>
      <c r="AA69" s="45">
        <v>86.2358572313882</v>
      </c>
      <c r="AB69" s="47">
        <v>1.53291293267211</v>
      </c>
      <c r="AC69" s="45">
        <v>80.7565436584531</v>
      </c>
      <c r="AD69" s="47">
        <v>2.82254587846906</v>
      </c>
      <c r="AE69" s="45">
        <v>91.7697472443867</v>
      </c>
      <c r="AF69" s="47">
        <v>1.58440877803265</v>
      </c>
      <c r="AG69" s="45">
        <v>11.0132035859336</v>
      </c>
      <c r="AH69" s="47">
        <v>3.17081967632963</v>
      </c>
      <c r="AI69" s="45">
        <v>85.143386578857</v>
      </c>
      <c r="AJ69" s="47">
        <v>1.58849534721897</v>
      </c>
      <c r="AK69" s="45">
        <v>77.7462112776384</v>
      </c>
      <c r="AL69" s="47">
        <v>3.2222818711071</v>
      </c>
      <c r="AM69" s="45">
        <v>89.8633872606465</v>
      </c>
      <c r="AN69" s="47">
        <v>1.71538645466545</v>
      </c>
      <c r="AO69" s="45">
        <v>12.1171759830081</v>
      </c>
      <c r="AP69" s="48">
        <v>3.39453233784088</v>
      </c>
    </row>
    <row customHeight="1" ht="15" r="70">
      <c r="A70" s="49"/>
      <c r="B70" s="69"/>
      <c r="C70" s="80" t="inlineStr">
        <is>
          <t>b.meanpct.d_tt4g64aagree</t>
        </is>
      </c>
      <c r="D70" s="2" t="inlineStr">
        <is>
          <t>se.meanpct.d_tt4g64aagree</t>
        </is>
      </c>
      <c r="E70" s="80" t="inlineStr">
        <is>
          <t>b.qtableq1.t4self__d_tt4g64aagree</t>
        </is>
      </c>
      <c r="F70" s="2" t="inlineStr">
        <is>
          <t>se.qtableq1.t4self__d_tt4g64aagree</t>
        </is>
      </c>
      <c r="G70" s="80" t="inlineStr">
        <is>
          <t>b.qtableq4.t4self__d_tt4g64aagree</t>
        </is>
      </c>
      <c r="H70" s="2" t="inlineStr">
        <is>
          <t>se.qtableq4.t4self__d_tt4g64aagree</t>
        </is>
      </c>
      <c r="I70" s="80" t="inlineStr">
        <is>
          <t>b.qtable_diff.t4self__d_tt4g64aagree.(q4-q1)</t>
        </is>
      </c>
      <c r="J70" s="2" t="inlineStr">
        <is>
          <t>se.qtable_diff.t4self__d_tt4g64aagree.(q4-q1)</t>
        </is>
      </c>
      <c r="K70" s="80" t="inlineStr">
        <is>
          <t>b.meanpct.d_tt4g64gagree</t>
        </is>
      </c>
      <c r="L70" s="2" t="inlineStr">
        <is>
          <t>se.meanpct.d_tt4g64gagree</t>
        </is>
      </c>
      <c r="M70" s="80" t="inlineStr">
        <is>
          <t>b.qtableq1.t4self__d_tt4g64gagree</t>
        </is>
      </c>
      <c r="N70" s="2" t="inlineStr">
        <is>
          <t>se.qtableq1.t4self__d_tt4g64gagree</t>
        </is>
      </c>
      <c r="O70" s="80" t="inlineStr">
        <is>
          <t>b.qtableq4.t4self__d_tt4g64gagree</t>
        </is>
      </c>
      <c r="P70" s="2" t="inlineStr">
        <is>
          <t>se.qtableq4.t4self__d_tt4g64gagree</t>
        </is>
      </c>
      <c r="Q70" s="80" t="inlineStr">
        <is>
          <t>b.qtable_diff.t4self__d_tt4g64gagree.(q4-q1)</t>
        </is>
      </c>
      <c r="R70" s="2" t="inlineStr">
        <is>
          <t>se.qtable_diff.t4self__d_tt4g64gagree.(q4-q1)</t>
        </is>
      </c>
      <c r="S70" s="80" t="inlineStr">
        <is>
          <t>b.meanpct.d_tt4g64iagree</t>
        </is>
      </c>
      <c r="T70" s="2" t="inlineStr">
        <is>
          <t>se.meanpct.d_tt4g64iagree</t>
        </is>
      </c>
      <c r="U70" s="80" t="inlineStr">
        <is>
          <t>b.qtableq1.t4self__d_tt4g64iagree</t>
        </is>
      </c>
      <c r="V70" s="2" t="inlineStr">
        <is>
          <t>se.qtableq1.t4self__d_tt4g64iagree</t>
        </is>
      </c>
      <c r="W70" s="80" t="inlineStr">
        <is>
          <t>b.qtableq4.t4self__d_tt4g64iagree</t>
        </is>
      </c>
      <c r="X70" s="2" t="inlineStr">
        <is>
          <t>se.qtableq4.t4self__d_tt4g64iagree</t>
        </is>
      </c>
      <c r="Y70" s="80" t="inlineStr">
        <is>
          <t>b.qtable_diff.t4self__d_tt4g64iagree.(q4-q1)</t>
        </is>
      </c>
      <c r="Z70" s="2" t="inlineStr">
        <is>
          <t>se.qtable_diff.t4self__d_tt4g64iagree.(q4-q1)</t>
        </is>
      </c>
      <c r="AA70" s="80" t="inlineStr">
        <is>
          <t>b.meanpct.d_tt4g64jagree</t>
        </is>
      </c>
      <c r="AB70" s="2" t="inlineStr">
        <is>
          <t>se.meanpct.d_tt4g64jagree</t>
        </is>
      </c>
      <c r="AC70" s="80" t="inlineStr">
        <is>
          <t>b.qtableq1.t4self__d_tt4g64jagree</t>
        </is>
      </c>
      <c r="AD70" s="2" t="inlineStr">
        <is>
          <t>se.qtableq1.t4self__d_tt4g64jagree</t>
        </is>
      </c>
      <c r="AE70" s="80" t="inlineStr">
        <is>
          <t>b.qtableq4.t4self__d_tt4g64jagree</t>
        </is>
      </c>
      <c r="AF70" s="2" t="inlineStr">
        <is>
          <t>se.qtableq4.t4self__d_tt4g64jagree</t>
        </is>
      </c>
      <c r="AG70" s="80" t="inlineStr">
        <is>
          <t>b.qtable_diff.t4self__d_tt4g64jagree.(q4-q1)</t>
        </is>
      </c>
      <c r="AH70" s="2" t="inlineStr">
        <is>
          <t>se.qtable_diff.t4self__d_tt4g64jagree.(q4-q1)</t>
        </is>
      </c>
      <c r="AI70" s="80" t="inlineStr">
        <is>
          <t>b.meanpct.d_tt4g64kagree</t>
        </is>
      </c>
      <c r="AJ70" s="2" t="inlineStr">
        <is>
          <t>se.meanpct.d_tt4g64kagree</t>
        </is>
      </c>
      <c r="AK70" s="80" t="inlineStr">
        <is>
          <t>b.qtableq1.t4self__d_tt4g64kagree</t>
        </is>
      </c>
      <c r="AL70" s="2" t="inlineStr">
        <is>
          <t>se.qtableq1.t4self__d_tt4g64kagree</t>
        </is>
      </c>
      <c r="AM70" s="80" t="inlineStr">
        <is>
          <t>b.qtableq4.t4self__d_tt4g64kagree</t>
        </is>
      </c>
      <c r="AN70" s="2" t="inlineStr">
        <is>
          <t>se.qtableq4.t4self__d_tt4g64kagree</t>
        </is>
      </c>
      <c r="AO70" s="80" t="inlineStr">
        <is>
          <t>b.qtable_diff.t4self__d_tt4g64kagree.(q4-q1)</t>
        </is>
      </c>
      <c r="AP70" s="50" t="inlineStr">
        <is>
          <t>se.qtable_diff.t4self__d_tt4g64kagree.(q4-q1)</t>
        </is>
      </c>
    </row>
    <row customHeight="1" ht="15" r="71">
      <c r="A71" s="25" t="s">
        <v>7</v>
      </c>
      <c r="B71" s="70" t="n">
        <v>1</v>
      </c>
      <c r="C71" s="22">
        <v>76.4015242430834</v>
      </c>
      <c r="D71" s="23">
        <v>1.24255833742074</v>
      </c>
      <c r="E71" s="22">
        <v>71.8667932574072</v>
      </c>
      <c r="F71" s="23">
        <v>2.17048567478337</v>
      </c>
      <c r="G71" s="22">
        <v>77.3700043017848</v>
      </c>
      <c r="H71" s="23">
        <v>2.13556193961946</v>
      </c>
      <c r="I71" s="22">
        <v>5.50321104437766</v>
      </c>
      <c r="J71" s="23">
        <v>2.69710385591645</v>
      </c>
      <c r="K71" s="22">
        <v>79.5513654120854</v>
      </c>
      <c r="L71" s="23">
        <v>0.960307352026853</v>
      </c>
      <c r="M71" s="22">
        <v>76.6934544985155</v>
      </c>
      <c r="N71" s="23">
        <v>1.89885483452673</v>
      </c>
      <c r="O71" s="22">
        <v>80.0754416451106</v>
      </c>
      <c r="P71" s="23">
        <v>1.7998985915501</v>
      </c>
      <c r="Q71" s="22">
        <v>3.38198714659514</v>
      </c>
      <c r="R71" s="23">
        <v>2.34876626647361</v>
      </c>
      <c r="S71" s="22">
        <v>82.7431728339591</v>
      </c>
      <c r="T71" s="23">
        <v>1.09903924897721</v>
      </c>
      <c r="U71" s="22">
        <v>81.2571266770597</v>
      </c>
      <c r="V71" s="23">
        <v>2.03726529880183</v>
      </c>
      <c r="W71" s="22">
        <v>84.2590383257215</v>
      </c>
      <c r="X71" s="23">
        <v>1.48465860414268</v>
      </c>
      <c r="Y71" s="22">
        <v>3.00191164866179</v>
      </c>
      <c r="Z71" s="23">
        <v>2.16370569538252</v>
      </c>
      <c r="AA71" s="22">
        <v>81.7579598513703</v>
      </c>
      <c r="AB71" s="23">
        <v>1.09090158218805</v>
      </c>
      <c r="AC71" s="22">
        <v>80.1063151041077</v>
      </c>
      <c r="AD71" s="23">
        <v>1.9897207098648</v>
      </c>
      <c r="AE71" s="22">
        <v>84.0227865592459</v>
      </c>
      <c r="AF71" s="23">
        <v>1.98178446271653</v>
      </c>
      <c r="AG71" s="22">
        <v>3.91647145513819</v>
      </c>
      <c r="AH71" s="23">
        <v>2.75512700995416</v>
      </c>
      <c r="AI71" s="22">
        <v>78.2128937676246</v>
      </c>
      <c r="AJ71" s="23">
        <v>1.18143481453487</v>
      </c>
      <c r="AK71" s="22">
        <v>74.9336590628172</v>
      </c>
      <c r="AL71" s="23">
        <v>2.31463206429054</v>
      </c>
      <c r="AM71" s="22">
        <v>80.6310073364109</v>
      </c>
      <c r="AN71" s="23">
        <v>2.21533941250638</v>
      </c>
      <c r="AO71" s="22">
        <v>5.69734827359366</v>
      </c>
      <c r="AP71" s="24">
        <v>2.93983342537142</v>
      </c>
    </row>
    <row customHeight="1" ht="15" r="72">
      <c r="A72" s="25" t="s">
        <v>11</v>
      </c>
      <c r="B72" s="70" t="n">
        <v>1</v>
      </c>
      <c r="C72" s="22">
        <v>84.8211291352892</v>
      </c>
      <c r="D72" s="23">
        <v>0.890763266006016</v>
      </c>
      <c r="E72" s="22">
        <v>82.4584604949424</v>
      </c>
      <c r="F72" s="23">
        <v>1.28222963816185</v>
      </c>
      <c r="G72" s="22">
        <v>86.6423319122215</v>
      </c>
      <c r="H72" s="23">
        <v>1.29419273228866</v>
      </c>
      <c r="I72" s="22">
        <v>4.18387141727912</v>
      </c>
      <c r="J72" s="23">
        <v>1.6355429508164</v>
      </c>
      <c r="K72" s="22">
        <v>83.7259164416906</v>
      </c>
      <c r="L72" s="23">
        <v>0.883095572940772</v>
      </c>
      <c r="M72" s="22">
        <v>76.9674383933969</v>
      </c>
      <c r="N72" s="23">
        <v>1.87021147351394</v>
      </c>
      <c r="O72" s="22">
        <v>88.1703596625509</v>
      </c>
      <c r="P72" s="23">
        <v>1.37127787464002</v>
      </c>
      <c r="Q72" s="22">
        <v>11.2029212691539</v>
      </c>
      <c r="R72" s="23">
        <v>2.17700712192799</v>
      </c>
      <c r="S72" s="22">
        <v>81.5963647604086</v>
      </c>
      <c r="T72" s="23">
        <v>0.860229144408759</v>
      </c>
      <c r="U72" s="22">
        <v>72.6807336688118</v>
      </c>
      <c r="V72" s="23">
        <v>1.67667016676461</v>
      </c>
      <c r="W72" s="22">
        <v>86.6473393313069</v>
      </c>
      <c r="X72" s="23">
        <v>1.31553718392413</v>
      </c>
      <c r="Y72" s="22">
        <v>13.9666056624951</v>
      </c>
      <c r="Z72" s="23">
        <v>1.96132386459177</v>
      </c>
      <c r="AA72" s="22">
        <v>84.7960320799209</v>
      </c>
      <c r="AB72" s="23">
        <v>0.778698425483774</v>
      </c>
      <c r="AC72" s="22">
        <v>76.9508689082117</v>
      </c>
      <c r="AD72" s="23">
        <v>1.50645472778961</v>
      </c>
      <c r="AE72" s="22">
        <v>89.3622286940916</v>
      </c>
      <c r="AF72" s="23">
        <v>1.23621424990528</v>
      </c>
      <c r="AG72" s="22">
        <v>12.4113597858798</v>
      </c>
      <c r="AH72" s="23">
        <v>1.86644982668427</v>
      </c>
      <c r="AI72" s="22">
        <v>87.4117736334205</v>
      </c>
      <c r="AJ72" s="23">
        <v>0.652764117800911</v>
      </c>
      <c r="AK72" s="22">
        <v>82.9196939282352</v>
      </c>
      <c r="AL72" s="23">
        <v>1.30708923339521</v>
      </c>
      <c r="AM72" s="22">
        <v>90.3615896807227</v>
      </c>
      <c r="AN72" s="23">
        <v>1.04332062007357</v>
      </c>
      <c r="AO72" s="22">
        <v>7.44189575248753</v>
      </c>
      <c r="AP72" s="24">
        <v>1.53794093630165</v>
      </c>
    </row>
    <row customHeight="1" ht="15" r="73">
      <c r="A73" s="26" t="s">
        <v>13</v>
      </c>
      <c r="B73" s="70" t="n">
        <v>1</v>
      </c>
      <c r="C73" s="22">
        <v>80.3229906096606</v>
      </c>
      <c r="D73" s="23">
        <v>1.35074358543597</v>
      </c>
      <c r="E73" s="22">
        <v>79.1882643112889</v>
      </c>
      <c r="F73" s="23">
        <v>2.01641831060961</v>
      </c>
      <c r="G73" s="22">
        <v>80.8101493479825</v>
      </c>
      <c r="H73" s="23">
        <v>1.97720141929021</v>
      </c>
      <c r="I73" s="22">
        <v>1.62188503669358</v>
      </c>
      <c r="J73" s="23">
        <v>2.44181362599576</v>
      </c>
      <c r="K73" s="22">
        <v>83.9157979979058</v>
      </c>
      <c r="L73" s="23">
        <v>1.07700673294307</v>
      </c>
      <c r="M73" s="22">
        <v>78.5594917617004</v>
      </c>
      <c r="N73" s="23">
        <v>2.41194357501288</v>
      </c>
      <c r="O73" s="22">
        <v>88.5251166631631</v>
      </c>
      <c r="P73" s="23">
        <v>1.72105070192097</v>
      </c>
      <c r="Q73" s="22">
        <v>9.96562490146266</v>
      </c>
      <c r="R73" s="23">
        <v>3.03258143650756</v>
      </c>
      <c r="S73" s="22">
        <v>81.1008489075432</v>
      </c>
      <c r="T73" s="23">
        <v>1.25149706877253</v>
      </c>
      <c r="U73" s="22">
        <v>73.6545273080209</v>
      </c>
      <c r="V73" s="23">
        <v>2.46117818712044</v>
      </c>
      <c r="W73" s="22">
        <v>85.75163361039</v>
      </c>
      <c r="X73" s="23">
        <v>1.8611398530585</v>
      </c>
      <c r="Y73" s="22">
        <v>12.0971063023691</v>
      </c>
      <c r="Z73" s="23">
        <v>2.75271641943575</v>
      </c>
      <c r="AA73" s="22">
        <v>80.1769441820323</v>
      </c>
      <c r="AB73" s="23">
        <v>1.18858259399131</v>
      </c>
      <c r="AC73" s="22">
        <v>75.2788961068245</v>
      </c>
      <c r="AD73" s="23">
        <v>2.30212876525851</v>
      </c>
      <c r="AE73" s="22">
        <v>83.7484975318564</v>
      </c>
      <c r="AF73" s="23">
        <v>1.74076578875534</v>
      </c>
      <c r="AG73" s="22">
        <v>8.46960142503197</v>
      </c>
      <c r="AH73" s="23">
        <v>2.79853234285641</v>
      </c>
      <c r="AI73" s="22">
        <v>87.1789652244015</v>
      </c>
      <c r="AJ73" s="23">
        <v>0.876909253126264</v>
      </c>
      <c r="AK73" s="22">
        <v>83.3855579373163</v>
      </c>
      <c r="AL73" s="23">
        <v>1.84641058730008</v>
      </c>
      <c r="AM73" s="22">
        <v>89.323650883141</v>
      </c>
      <c r="AN73" s="23">
        <v>1.59611146425525</v>
      </c>
      <c r="AO73" s="22">
        <v>5.93809294582466</v>
      </c>
      <c r="AP73" s="24">
        <v>2.4347944775671</v>
      </c>
    </row>
    <row customHeight="1" ht="15" r="74">
      <c r="A74" s="25" t="s">
        <v>14</v>
      </c>
      <c r="B74" s="70" t="n">
        <v>1</v>
      </c>
      <c r="C74" s="22">
        <v>76.9968735355619</v>
      </c>
      <c r="D74" s="23">
        <v>1.24642024023837</v>
      </c>
      <c r="E74" s="22">
        <v>71.7869702227837</v>
      </c>
      <c r="F74" s="23">
        <v>2.27116228901191</v>
      </c>
      <c r="G74" s="22">
        <v>82.0592422299965</v>
      </c>
      <c r="H74" s="23">
        <v>1.81935362658549</v>
      </c>
      <c r="I74" s="22">
        <v>10.2722720072127</v>
      </c>
      <c r="J74" s="23">
        <v>2.62790670499797</v>
      </c>
      <c r="K74" s="22">
        <v>80.981034726413</v>
      </c>
      <c r="L74" s="23">
        <v>1.31769805452901</v>
      </c>
      <c r="M74" s="22">
        <v>73.5114824743986</v>
      </c>
      <c r="N74" s="23">
        <v>2.49280016284357</v>
      </c>
      <c r="O74" s="22">
        <v>88.6998842867373</v>
      </c>
      <c r="P74" s="23">
        <v>1.38394413953789</v>
      </c>
      <c r="Q74" s="22">
        <v>15.1884018123387</v>
      </c>
      <c r="R74" s="23">
        <v>2.77163629097632</v>
      </c>
      <c r="S74" s="22">
        <v>78.2789660955659</v>
      </c>
      <c r="T74" s="23">
        <v>1.19919358618976</v>
      </c>
      <c r="U74" s="22">
        <v>68.5678106419672</v>
      </c>
      <c r="V74" s="23">
        <v>2.73233794611682</v>
      </c>
      <c r="W74" s="22">
        <v>87.126013802423</v>
      </c>
      <c r="X74" s="23">
        <v>1.59431057395977</v>
      </c>
      <c r="Y74" s="22">
        <v>18.5582031604558</v>
      </c>
      <c r="Z74" s="23">
        <v>3.03976056777291</v>
      </c>
      <c r="AA74" s="22">
        <v>84.9713540053726</v>
      </c>
      <c r="AB74" s="23">
        <v>1.04410181871801</v>
      </c>
      <c r="AC74" s="22">
        <v>76.1075755093013</v>
      </c>
      <c r="AD74" s="23">
        <v>2.24929571376475</v>
      </c>
      <c r="AE74" s="22">
        <v>91.7218155542485</v>
      </c>
      <c r="AF74" s="23">
        <v>1.14828531570433</v>
      </c>
      <c r="AG74" s="22">
        <v>15.6142400449472</v>
      </c>
      <c r="AH74" s="23">
        <v>2.37985740608354</v>
      </c>
      <c r="AI74" s="22">
        <v>88.8215616094089</v>
      </c>
      <c r="AJ74" s="23">
        <v>0.969826242294423</v>
      </c>
      <c r="AK74" s="22">
        <v>80.1260791668384</v>
      </c>
      <c r="AL74" s="23">
        <v>2.40984821138079</v>
      </c>
      <c r="AM74" s="22">
        <v>94.0789473414366</v>
      </c>
      <c r="AN74" s="23">
        <v>1.04742997144289</v>
      </c>
      <c r="AO74" s="22">
        <v>13.9528681745982</v>
      </c>
      <c r="AP74" s="24">
        <v>2.54210774731913</v>
      </c>
    </row>
    <row customHeight="1" ht="15" r="75">
      <c r="A75" s="25" t="s">
        <v>25</v>
      </c>
      <c r="B75" s="70" t="n">
        <v>1</v>
      </c>
      <c r="C75" s="22">
        <v>87.2724837071846</v>
      </c>
      <c r="D75" s="23">
        <v>1.3282104472304</v>
      </c>
      <c r="E75" s="22">
        <v>86.1174739579462</v>
      </c>
      <c r="F75" s="23">
        <v>2.22907002525639</v>
      </c>
      <c r="G75" s="22">
        <v>85.0405271176015</v>
      </c>
      <c r="H75" s="23">
        <v>2.32682317919101</v>
      </c>
      <c r="I75" s="22">
        <v>-1.07694684034477</v>
      </c>
      <c r="J75" s="23">
        <v>2.4592113419416</v>
      </c>
      <c r="K75" s="22">
        <v>80.5186131530691</v>
      </c>
      <c r="L75" s="23">
        <v>1.43585832448489</v>
      </c>
      <c r="M75" s="22">
        <v>75.3799473995154</v>
      </c>
      <c r="N75" s="23">
        <v>2.71695175340071</v>
      </c>
      <c r="O75" s="22">
        <v>81.6152744301275</v>
      </c>
      <c r="P75" s="23">
        <v>2.47475538011964</v>
      </c>
      <c r="Q75" s="22">
        <v>6.23532703061208</v>
      </c>
      <c r="R75" s="23">
        <v>3.39991032854969</v>
      </c>
      <c r="S75" s="22">
        <v>72.499665869595</v>
      </c>
      <c r="T75" s="23">
        <v>1.36106233800739</v>
      </c>
      <c r="U75" s="22">
        <v>66.2988406964863</v>
      </c>
      <c r="V75" s="23">
        <v>2.64480910714171</v>
      </c>
      <c r="W75" s="22">
        <v>77.9315529365959</v>
      </c>
      <c r="X75" s="23">
        <v>2.11096944650976</v>
      </c>
      <c r="Y75" s="22">
        <v>11.6327122401096</v>
      </c>
      <c r="Z75" s="23">
        <v>3.18066037001938</v>
      </c>
      <c r="AA75" s="22">
        <v>83.9736629616575</v>
      </c>
      <c r="AB75" s="23">
        <v>1.18514145244891</v>
      </c>
      <c r="AC75" s="22">
        <v>79.1334015942006</v>
      </c>
      <c r="AD75" s="23">
        <v>2.32087999427877</v>
      </c>
      <c r="AE75" s="22">
        <v>86.5828757023407</v>
      </c>
      <c r="AF75" s="23">
        <v>1.9294123474696</v>
      </c>
      <c r="AG75" s="22">
        <v>7.44947410814012</v>
      </c>
      <c r="AH75" s="23">
        <v>2.80809677392998</v>
      </c>
      <c r="AI75" s="22">
        <v>72.6320862204292</v>
      </c>
      <c r="AJ75" s="23">
        <v>1.16866682417416</v>
      </c>
      <c r="AK75" s="22">
        <v>62.6850812950855</v>
      </c>
      <c r="AL75" s="23">
        <v>2.74518614791215</v>
      </c>
      <c r="AM75" s="22">
        <v>79.5412780461442</v>
      </c>
      <c r="AN75" s="23">
        <v>2.30952824791246</v>
      </c>
      <c r="AO75" s="22">
        <v>16.8561967510588</v>
      </c>
      <c r="AP75" s="24">
        <v>3.41603960799856</v>
      </c>
    </row>
    <row customHeight="1" ht="15" r="76">
      <c r="A76" s="25" t="s">
        <v>30</v>
      </c>
      <c r="B76" s="70" t="n">
        <v>1</v>
      </c>
      <c r="C76" s="22">
        <v>84.2577014336075</v>
      </c>
      <c r="D76" s="23">
        <v>0.961327961947872</v>
      </c>
      <c r="E76" s="22">
        <v>81.2160489340971</v>
      </c>
      <c r="F76" s="23">
        <v>1.39686612904549</v>
      </c>
      <c r="G76" s="22">
        <v>87.049702517243</v>
      </c>
      <c r="H76" s="23">
        <v>1.79708795749062</v>
      </c>
      <c r="I76" s="22">
        <v>5.83365358314595</v>
      </c>
      <c r="J76" s="23">
        <v>2.22455989319602</v>
      </c>
      <c r="K76" s="22">
        <v>71.1266299149487</v>
      </c>
      <c r="L76" s="23">
        <v>1.28712367484266</v>
      </c>
      <c r="M76" s="22">
        <v>71.3264761763702</v>
      </c>
      <c r="N76" s="23">
        <v>1.97996044227804</v>
      </c>
      <c r="O76" s="22">
        <v>74.3504685506812</v>
      </c>
      <c r="P76" s="23">
        <v>1.98041260348675</v>
      </c>
      <c r="Q76" s="22">
        <v>3.02399237431102</v>
      </c>
      <c r="R76" s="23">
        <v>2.70941263904787</v>
      </c>
      <c r="S76" s="22">
        <v>68.8785681855581</v>
      </c>
      <c r="T76" s="23">
        <v>1.10787379043299</v>
      </c>
      <c r="U76" s="22">
        <v>69.037423065854</v>
      </c>
      <c r="V76" s="23">
        <v>2.13535513530128</v>
      </c>
      <c r="W76" s="22">
        <v>76.9797212865404</v>
      </c>
      <c r="X76" s="23">
        <v>1.72691264958263</v>
      </c>
      <c r="Y76" s="22">
        <v>7.94229822068633</v>
      </c>
      <c r="Z76" s="23">
        <v>2.59330551795249</v>
      </c>
      <c r="AA76" s="22">
        <v>82.8382904665015</v>
      </c>
      <c r="AB76" s="23">
        <v>0.876003351252718</v>
      </c>
      <c r="AC76" s="22">
        <v>82.41485484572</v>
      </c>
      <c r="AD76" s="23">
        <v>1.57747732488957</v>
      </c>
      <c r="AE76" s="22">
        <v>85.9607209321364</v>
      </c>
      <c r="AF76" s="23">
        <v>1.53492341680433</v>
      </c>
      <c r="AG76" s="22">
        <v>3.54586608641644</v>
      </c>
      <c r="AH76" s="23">
        <v>2.08216100775627</v>
      </c>
      <c r="AI76" s="22">
        <v>81.4932207866057</v>
      </c>
      <c r="AJ76" s="23">
        <v>0.887019697101283</v>
      </c>
      <c r="AK76" s="22">
        <v>80.1365619400455</v>
      </c>
      <c r="AL76" s="23">
        <v>1.52981455730577</v>
      </c>
      <c r="AM76" s="22">
        <v>83.4166642499656</v>
      </c>
      <c r="AN76" s="23">
        <v>1.41604649122073</v>
      </c>
      <c r="AO76" s="22">
        <v>3.28010230992007</v>
      </c>
      <c r="AP76" s="24">
        <v>1.85591342462625</v>
      </c>
    </row>
    <row customHeight="1" ht="15" r="77">
      <c r="A77" s="25" t="s">
        <v>32</v>
      </c>
      <c r="B77" s="70" t="n">
        <v>1</v>
      </c>
      <c r="C77" s="22">
        <v>83.9794183007239</v>
      </c>
      <c r="D77" s="23">
        <v>1.09407495142532</v>
      </c>
      <c r="E77" s="22">
        <v>79.9780175421637</v>
      </c>
      <c r="F77" s="23">
        <v>1.83178527171953</v>
      </c>
      <c r="G77" s="22">
        <v>87.4095697808634</v>
      </c>
      <c r="H77" s="23">
        <v>1.48569968958813</v>
      </c>
      <c r="I77" s="22">
        <v>7.43155223869974</v>
      </c>
      <c r="J77" s="23">
        <v>1.87901142279841</v>
      </c>
      <c r="K77" s="22">
        <v>81.0262063817621</v>
      </c>
      <c r="L77" s="23">
        <v>1.0469272689314</v>
      </c>
      <c r="M77" s="22">
        <v>74.2459663736813</v>
      </c>
      <c r="N77" s="23">
        <v>1.95545261633601</v>
      </c>
      <c r="O77" s="22">
        <v>84.9693888207532</v>
      </c>
      <c r="P77" s="23">
        <v>1.36117558649838</v>
      </c>
      <c r="Q77" s="22">
        <v>10.7234224470719</v>
      </c>
      <c r="R77" s="23">
        <v>1.83286176612065</v>
      </c>
      <c r="S77" s="22">
        <v>90.0310858740042</v>
      </c>
      <c r="T77" s="23">
        <v>0.696013735254681</v>
      </c>
      <c r="U77" s="22">
        <v>84.7902996398661</v>
      </c>
      <c r="V77" s="23">
        <v>1.57414418230807</v>
      </c>
      <c r="W77" s="22">
        <v>93.9382161107412</v>
      </c>
      <c r="X77" s="23">
        <v>0.92459927457851</v>
      </c>
      <c r="Y77" s="22">
        <v>9.14791647087506</v>
      </c>
      <c r="Z77" s="23">
        <v>1.76093015333408</v>
      </c>
      <c r="AA77" s="22">
        <v>87.8980793755398</v>
      </c>
      <c r="AB77" s="23">
        <v>0.73696801321798</v>
      </c>
      <c r="AC77" s="22">
        <v>81.0590464724688</v>
      </c>
      <c r="AD77" s="23">
        <v>1.79367197147111</v>
      </c>
      <c r="AE77" s="22">
        <v>91.5093730572668</v>
      </c>
      <c r="AF77" s="23">
        <v>1.13944868759566</v>
      </c>
      <c r="AG77" s="22">
        <v>10.450326584798</v>
      </c>
      <c r="AH77" s="23">
        <v>1.79783793265958</v>
      </c>
      <c r="AI77" s="22">
        <v>90.8556369081616</v>
      </c>
      <c r="AJ77" s="23">
        <v>0.639372229339591</v>
      </c>
      <c r="AK77" s="22">
        <v>85.8167877828786</v>
      </c>
      <c r="AL77" s="23">
        <v>1.50253102832571</v>
      </c>
      <c r="AM77" s="22">
        <v>93.8236067576881</v>
      </c>
      <c r="AN77" s="23">
        <v>0.905443006013104</v>
      </c>
      <c r="AO77" s="22">
        <v>8.00681897480946</v>
      </c>
      <c r="AP77" s="24">
        <v>1.68221387386039</v>
      </c>
    </row>
    <row customHeight="1" ht="15" r="78">
      <c r="A78" s="21" t="s">
        <v>38</v>
      </c>
      <c r="B78" s="70" t="n">
        <v>1</v>
      </c>
      <c r="C78" s="22">
        <v>81.5304019876636</v>
      </c>
      <c r="D78" s="23">
        <v>0.954372303691347</v>
      </c>
      <c r="E78" s="22">
        <v>75.9713144264278</v>
      </c>
      <c r="F78" s="23">
        <v>1.99343661033967</v>
      </c>
      <c r="G78" s="22">
        <v>86.0959594050617</v>
      </c>
      <c r="H78" s="23">
        <v>1.61464624597473</v>
      </c>
      <c r="I78" s="22">
        <v>10.1246449786339</v>
      </c>
      <c r="J78" s="23">
        <v>2.41130611534869</v>
      </c>
      <c r="K78" s="22">
        <v>83.8630246838331</v>
      </c>
      <c r="L78" s="23">
        <v>0.976134081799101</v>
      </c>
      <c r="M78" s="22">
        <v>76.6471295467373</v>
      </c>
      <c r="N78" s="23">
        <v>2.1125948365403</v>
      </c>
      <c r="O78" s="22">
        <v>88.3009634413738</v>
      </c>
      <c r="P78" s="23">
        <v>1.53678819881192</v>
      </c>
      <c r="Q78" s="22">
        <v>11.6538338946365</v>
      </c>
      <c r="R78" s="23">
        <v>2.32217000405579</v>
      </c>
      <c r="S78" s="22">
        <v>79.8213251660934</v>
      </c>
      <c r="T78" s="23">
        <v>0.987257737607272</v>
      </c>
      <c r="U78" s="22">
        <v>68.4623529747154</v>
      </c>
      <c r="V78" s="23">
        <v>2.18447384641749</v>
      </c>
      <c r="W78" s="22">
        <v>88.3355571140944</v>
      </c>
      <c r="X78" s="23">
        <v>1.38973425747013</v>
      </c>
      <c r="Y78" s="22">
        <v>19.873204139379</v>
      </c>
      <c r="Z78" s="23">
        <v>2.28756682725498</v>
      </c>
      <c r="AA78" s="22">
        <v>80.593349487937</v>
      </c>
      <c r="AB78" s="23">
        <v>1.01253663043234</v>
      </c>
      <c r="AC78" s="22">
        <v>73.4759900577874</v>
      </c>
      <c r="AD78" s="23">
        <v>2.01952285501756</v>
      </c>
      <c r="AE78" s="22">
        <v>87.9180366013947</v>
      </c>
      <c r="AF78" s="23">
        <v>1.57204229181645</v>
      </c>
      <c r="AG78" s="22">
        <v>14.4420465436072</v>
      </c>
      <c r="AH78" s="23">
        <v>2.51990703017542</v>
      </c>
      <c r="AI78" s="22">
        <v>66.4400477573564</v>
      </c>
      <c r="AJ78" s="23">
        <v>1.14949422276859</v>
      </c>
      <c r="AK78" s="22">
        <v>54.7037976610024</v>
      </c>
      <c r="AL78" s="23">
        <v>2.39785627465761</v>
      </c>
      <c r="AM78" s="22">
        <v>78.9135247620284</v>
      </c>
      <c r="AN78" s="23">
        <v>2.11698833501329</v>
      </c>
      <c r="AO78" s="22">
        <v>24.209727101026</v>
      </c>
      <c r="AP78" s="24">
        <v>3.14096893187238</v>
      </c>
    </row>
    <row customHeight="1" ht="15" r="79">
      <c r="A79" s="25" t="s">
        <v>43</v>
      </c>
      <c r="B79" s="70" t="n">
        <v>1</v>
      </c>
      <c r="C79" s="22">
        <v>88.4782917153418</v>
      </c>
      <c r="D79" s="23">
        <v>0.791904490609759</v>
      </c>
      <c r="E79" s="22">
        <v>82.3660179518225</v>
      </c>
      <c r="F79" s="23">
        <v>1.59259946624557</v>
      </c>
      <c r="G79" s="22">
        <v>93.1341360785443</v>
      </c>
      <c r="H79" s="23">
        <v>1.07670757020936</v>
      </c>
      <c r="I79" s="22">
        <v>10.7681181267218</v>
      </c>
      <c r="J79" s="23">
        <v>1.92532902044903</v>
      </c>
      <c r="K79" s="22">
        <v>95.6798343246428</v>
      </c>
      <c r="L79" s="23">
        <v>0.4145935534225</v>
      </c>
      <c r="M79" s="22">
        <v>91.8696797262902</v>
      </c>
      <c r="N79" s="23">
        <v>1.10197393561243</v>
      </c>
      <c r="O79" s="22">
        <v>97.2754990899069</v>
      </c>
      <c r="P79" s="23">
        <v>0.667073514981197</v>
      </c>
      <c r="Q79" s="22">
        <v>5.40581936361671</v>
      </c>
      <c r="R79" s="23">
        <v>1.29015888769921</v>
      </c>
      <c r="S79" s="22">
        <v>95.8497427860243</v>
      </c>
      <c r="T79" s="23">
        <v>0.394562048370681</v>
      </c>
      <c r="U79" s="22">
        <v>90.8315558220797</v>
      </c>
      <c r="V79" s="23">
        <v>1.18030545502579</v>
      </c>
      <c r="W79" s="22">
        <v>97.6555428287342</v>
      </c>
      <c r="X79" s="23">
        <v>0.566703210897025</v>
      </c>
      <c r="Y79" s="22">
        <v>6.82398700665449</v>
      </c>
      <c r="Z79" s="23">
        <v>1.2299369345316</v>
      </c>
      <c r="AA79" s="22">
        <v>96.512792254862</v>
      </c>
      <c r="AB79" s="23">
        <v>0.348302586151878</v>
      </c>
      <c r="AC79" s="22">
        <v>92.6068525131499</v>
      </c>
      <c r="AD79" s="23">
        <v>0.902834742662469</v>
      </c>
      <c r="AE79" s="22">
        <v>98.4170031850673</v>
      </c>
      <c r="AF79" s="23">
        <v>0.437709847732267</v>
      </c>
      <c r="AG79" s="22">
        <v>5.81015067191743</v>
      </c>
      <c r="AH79" s="23">
        <v>1.00606241843448</v>
      </c>
      <c r="AI79" s="22">
        <v>97.0787378654137</v>
      </c>
      <c r="AJ79" s="23">
        <v>0.316573065983157</v>
      </c>
      <c r="AK79" s="22">
        <v>93.0316336881199</v>
      </c>
      <c r="AL79" s="23">
        <v>0.978124524666523</v>
      </c>
      <c r="AM79" s="22">
        <v>98.6422860165443</v>
      </c>
      <c r="AN79" s="23">
        <v>0.399528127038609</v>
      </c>
      <c r="AO79" s="22">
        <v>5.61065232842439</v>
      </c>
      <c r="AP79" s="24">
        <v>1.03229698610885</v>
      </c>
    </row>
    <row customHeight="1" ht="15" r="80">
      <c r="A80" s="25" t="s">
        <v>48</v>
      </c>
      <c r="B80" s="70" t="n">
        <v>1</v>
      </c>
      <c r="C80" s="22">
        <v>87.0099921138946</v>
      </c>
      <c r="D80" s="23">
        <v>0.662642808764887</v>
      </c>
      <c r="E80" s="22">
        <v>85.8823748611067</v>
      </c>
      <c r="F80" s="23">
        <v>1.18169614106895</v>
      </c>
      <c r="G80" s="22">
        <v>88.8570577252797</v>
      </c>
      <c r="H80" s="23">
        <v>1.37692825855749</v>
      </c>
      <c r="I80" s="22">
        <v>2.97468286417295</v>
      </c>
      <c r="J80" s="23">
        <v>1.82432006021259</v>
      </c>
      <c r="K80" s="22">
        <v>87.5692790787009</v>
      </c>
      <c r="L80" s="23">
        <v>0.669375940864639</v>
      </c>
      <c r="M80" s="22">
        <v>85.8449230804721</v>
      </c>
      <c r="N80" s="23">
        <v>1.22704049185562</v>
      </c>
      <c r="O80" s="22">
        <v>89.3876967256093</v>
      </c>
      <c r="P80" s="23">
        <v>1.27637145378542</v>
      </c>
      <c r="Q80" s="22">
        <v>3.54277364513715</v>
      </c>
      <c r="R80" s="23">
        <v>1.67684618796244</v>
      </c>
      <c r="S80" s="22">
        <v>80.7270108509342</v>
      </c>
      <c r="T80" s="23">
        <v>0.663701333099479</v>
      </c>
      <c r="U80" s="22">
        <v>75.6971880717098</v>
      </c>
      <c r="V80" s="23">
        <v>1.35293771831494</v>
      </c>
      <c r="W80" s="22">
        <v>84.6072229021179</v>
      </c>
      <c r="X80" s="23">
        <v>1.43502520394021</v>
      </c>
      <c r="Y80" s="22">
        <v>8.91003483040814</v>
      </c>
      <c r="Z80" s="23">
        <v>2.09223468149636</v>
      </c>
      <c r="AA80" s="22">
        <v>85.3802885298402</v>
      </c>
      <c r="AB80" s="23">
        <v>0.718620080202676</v>
      </c>
      <c r="AC80" s="22">
        <v>81.3237679259727</v>
      </c>
      <c r="AD80" s="23">
        <v>1.63279249489079</v>
      </c>
      <c r="AE80" s="22">
        <v>88.6461956518395</v>
      </c>
      <c r="AF80" s="23">
        <v>1.1629526525417</v>
      </c>
      <c r="AG80" s="22">
        <v>7.32242772586679</v>
      </c>
      <c r="AH80" s="23">
        <v>1.92717667576689</v>
      </c>
      <c r="AI80" s="22">
        <v>85.5809194171271</v>
      </c>
      <c r="AJ80" s="23">
        <v>0.641001648680085</v>
      </c>
      <c r="AK80" s="22">
        <v>80.184534570255</v>
      </c>
      <c r="AL80" s="23">
        <v>1.40206522098334</v>
      </c>
      <c r="AM80" s="22">
        <v>90.2645576117697</v>
      </c>
      <c r="AN80" s="23">
        <v>0.965892233845029</v>
      </c>
      <c r="AO80" s="22">
        <v>10.0800230415148</v>
      </c>
      <c r="AP80" s="24">
        <v>1.70710176223014</v>
      </c>
    </row>
    <row customHeight="1" ht="15" r="81">
      <c r="A81" s="25" t="s">
        <v>50</v>
      </c>
      <c r="B81" s="70" t="n">
        <v>1</v>
      </c>
      <c r="C81" s="22">
        <v>83.5299063429133</v>
      </c>
      <c r="D81" s="23">
        <v>1.14627380829995</v>
      </c>
      <c r="E81" s="22">
        <v>78.9791617759136</v>
      </c>
      <c r="F81" s="23">
        <v>1.62711353527041</v>
      </c>
      <c r="G81" s="22">
        <v>83.0391745102273</v>
      </c>
      <c r="H81" s="23">
        <v>1.71138083674514</v>
      </c>
      <c r="I81" s="22">
        <v>4.06001273431364</v>
      </c>
      <c r="J81" s="23">
        <v>1.90240140827956</v>
      </c>
      <c r="K81" s="22">
        <v>84.6732827548109</v>
      </c>
      <c r="L81" s="23">
        <v>0.991464944308306</v>
      </c>
      <c r="M81" s="22">
        <v>81.3903774974129</v>
      </c>
      <c r="N81" s="23">
        <v>1.2655402863863</v>
      </c>
      <c r="O81" s="22">
        <v>86.2295720291165</v>
      </c>
      <c r="P81" s="23">
        <v>1.49147544982177</v>
      </c>
      <c r="Q81" s="22">
        <v>4.83919453170357</v>
      </c>
      <c r="R81" s="23">
        <v>1.6902647576297</v>
      </c>
      <c r="S81" s="22">
        <v>75.9357670362665</v>
      </c>
      <c r="T81" s="23">
        <v>1.19796659097418</v>
      </c>
      <c r="U81" s="22">
        <v>69.8213287201185</v>
      </c>
      <c r="V81" s="23">
        <v>1.78230758965953</v>
      </c>
      <c r="W81" s="22">
        <v>80.5551059312931</v>
      </c>
      <c r="X81" s="23">
        <v>1.56283703544774</v>
      </c>
      <c r="Y81" s="22">
        <v>10.7337772111746</v>
      </c>
      <c r="Z81" s="23">
        <v>1.9982897538688</v>
      </c>
      <c r="AA81" s="22">
        <v>84.5234807304969</v>
      </c>
      <c r="AB81" s="23">
        <v>1.01780560129237</v>
      </c>
      <c r="AC81" s="22">
        <v>81.2511877500514</v>
      </c>
      <c r="AD81" s="23">
        <v>1.63974662435745</v>
      </c>
      <c r="AE81" s="22">
        <v>87.8984429873916</v>
      </c>
      <c r="AF81" s="23">
        <v>1.37038352795104</v>
      </c>
      <c r="AG81" s="22">
        <v>6.64725523734012</v>
      </c>
      <c r="AH81" s="23">
        <v>1.97615825380222</v>
      </c>
      <c r="AI81" s="22">
        <v>88.2349811839545</v>
      </c>
      <c r="AJ81" s="23">
        <v>0.875808451623863</v>
      </c>
      <c r="AK81" s="22">
        <v>85.850362832047</v>
      </c>
      <c r="AL81" s="23">
        <v>1.51285378082342</v>
      </c>
      <c r="AM81" s="22">
        <v>90.1333098170027</v>
      </c>
      <c r="AN81" s="23">
        <v>1.24097223269933</v>
      </c>
      <c r="AO81" s="22">
        <v>4.28294698495566</v>
      </c>
      <c r="AP81" s="24">
        <v>1.70121311742702</v>
      </c>
    </row>
    <row customHeight="1" ht="15" r="82">
      <c r="A82" s="25" t="s">
        <v>52</v>
      </c>
      <c r="B82" s="70" t="n">
        <v>1</v>
      </c>
      <c r="C82" s="22">
        <v>80.7388740428085</v>
      </c>
      <c r="D82" s="23">
        <v>1.08077930287621</v>
      </c>
      <c r="E82" s="22">
        <v>76.1439334190228</v>
      </c>
      <c r="F82" s="23">
        <v>2.13560763171523</v>
      </c>
      <c r="G82" s="22">
        <v>85.0853109019873</v>
      </c>
      <c r="H82" s="23">
        <v>1.46661103746793</v>
      </c>
      <c r="I82" s="22">
        <v>8.9413774829645</v>
      </c>
      <c r="J82" s="23">
        <v>2.16703897912495</v>
      </c>
      <c r="K82" s="22">
        <v>81.5449498923106</v>
      </c>
      <c r="L82" s="23">
        <v>1.07381255280303</v>
      </c>
      <c r="M82" s="22">
        <v>75.5653594849213</v>
      </c>
      <c r="N82" s="23">
        <v>2.15554739137036</v>
      </c>
      <c r="O82" s="22">
        <v>85.6278628833856</v>
      </c>
      <c r="P82" s="23">
        <v>1.43408302614034</v>
      </c>
      <c r="Q82" s="22">
        <v>10.0625033984643</v>
      </c>
      <c r="R82" s="23">
        <v>1.96961360710456</v>
      </c>
      <c r="S82" s="22">
        <v>81.0228747676138</v>
      </c>
      <c r="T82" s="23">
        <v>0.820310800828018</v>
      </c>
      <c r="U82" s="22">
        <v>72.4027942537168</v>
      </c>
      <c r="V82" s="23">
        <v>1.92266440772745</v>
      </c>
      <c r="W82" s="22">
        <v>88.4687584943307</v>
      </c>
      <c r="X82" s="23">
        <v>1.25553254768445</v>
      </c>
      <c r="Y82" s="22">
        <v>16.0659642406139</v>
      </c>
      <c r="Z82" s="23">
        <v>2.02009779810827</v>
      </c>
      <c r="AA82" s="22">
        <v>85.9988365800948</v>
      </c>
      <c r="AB82" s="23">
        <v>0.852154600153722</v>
      </c>
      <c r="AC82" s="22">
        <v>81.0513086915382</v>
      </c>
      <c r="AD82" s="23">
        <v>2.01036839524623</v>
      </c>
      <c r="AE82" s="22">
        <v>88.6700642082449</v>
      </c>
      <c r="AF82" s="23">
        <v>1.5380886002115</v>
      </c>
      <c r="AG82" s="22">
        <v>7.61875551670674</v>
      </c>
      <c r="AH82" s="23">
        <v>1.87079421686489</v>
      </c>
      <c r="AI82" s="22">
        <v>83.0442259353724</v>
      </c>
      <c r="AJ82" s="23">
        <v>0.943283105533843</v>
      </c>
      <c r="AK82" s="22">
        <v>74.3738069483561</v>
      </c>
      <c r="AL82" s="23">
        <v>2.33544046076067</v>
      </c>
      <c r="AM82" s="22">
        <v>89.9731722306532</v>
      </c>
      <c r="AN82" s="23">
        <v>1.26652083436655</v>
      </c>
      <c r="AO82" s="22">
        <v>15.5993652822971</v>
      </c>
      <c r="AP82" s="24">
        <v>2.1777744543162</v>
      </c>
    </row>
    <row customHeight="1" ht="15" r="83">
      <c r="A83" s="25" t="s">
        <v>53</v>
      </c>
      <c r="B83" s="70" t="n">
        <v>1</v>
      </c>
      <c r="C83" s="22">
        <v>74.8222042815462</v>
      </c>
      <c r="D83" s="23">
        <v>1.7146378401043</v>
      </c>
      <c r="E83" s="22">
        <v>60.2665968485998</v>
      </c>
      <c r="F83" s="23">
        <v>3.02507357388599</v>
      </c>
      <c r="G83" s="22">
        <v>82.3724914659892</v>
      </c>
      <c r="H83" s="23">
        <v>1.94371934159839</v>
      </c>
      <c r="I83" s="22">
        <v>22.1058946173893</v>
      </c>
      <c r="J83" s="23">
        <v>2.89068676231231</v>
      </c>
      <c r="K83" s="22">
        <v>90.5699370754791</v>
      </c>
      <c r="L83" s="23">
        <v>0.919142617530711</v>
      </c>
      <c r="M83" s="22">
        <v>83.6167516289927</v>
      </c>
      <c r="N83" s="23">
        <v>2.32218939787389</v>
      </c>
      <c r="O83" s="22">
        <v>93.6863266117927</v>
      </c>
      <c r="P83" s="23">
        <v>1.22036530884376</v>
      </c>
      <c r="Q83" s="22">
        <v>10.0695749828001</v>
      </c>
      <c r="R83" s="23">
        <v>2.11625304935545</v>
      </c>
      <c r="S83" s="22">
        <v>90.4818370932198</v>
      </c>
      <c r="T83" s="23">
        <v>0.903039239192199</v>
      </c>
      <c r="U83" s="22">
        <v>84.8286221063704</v>
      </c>
      <c r="V83" s="23">
        <v>2.14148401435704</v>
      </c>
      <c r="W83" s="22">
        <v>94.3602098286396</v>
      </c>
      <c r="X83" s="23">
        <v>0.991380362890572</v>
      </c>
      <c r="Y83" s="22">
        <v>9.53158772226925</v>
      </c>
      <c r="Z83" s="23">
        <v>2.18267322350599</v>
      </c>
      <c r="AA83" s="22">
        <v>93.3005863602498</v>
      </c>
      <c r="AB83" s="23">
        <v>0.754513362376093</v>
      </c>
      <c r="AC83" s="22">
        <v>87.1013147110736</v>
      </c>
      <c r="AD83" s="23">
        <v>2.18549951720051</v>
      </c>
      <c r="AE83" s="22">
        <v>96.2051823954443</v>
      </c>
      <c r="AF83" s="23">
        <v>0.828695548092481</v>
      </c>
      <c r="AG83" s="22">
        <v>9.10386768437068</v>
      </c>
      <c r="AH83" s="23">
        <v>2.24923470950674</v>
      </c>
      <c r="AI83" s="22">
        <v>91.1817207200366</v>
      </c>
      <c r="AJ83" s="23">
        <v>0.752673718092788</v>
      </c>
      <c r="AK83" s="22">
        <v>83.5463224342567</v>
      </c>
      <c r="AL83" s="23">
        <v>2.08162288418741</v>
      </c>
      <c r="AM83" s="22">
        <v>95.5198406595374</v>
      </c>
      <c r="AN83" s="23">
        <v>0.931471767019349</v>
      </c>
      <c r="AO83" s="22">
        <v>11.9735182252807</v>
      </c>
      <c r="AP83" s="24">
        <v>2.43519666694677</v>
      </c>
    </row>
    <row customHeight="1" ht="15" r="84">
      <c r="A84" s="77" t="s">
        <v>115</v>
      </c>
      <c r="B84" s="71" t="n">
        <v>1</v>
      </c>
      <c r="C84" s="51">
        <v>82.4865667366349</v>
      </c>
      <c r="D84" s="52">
        <v>0.324629205693812</v>
      </c>
      <c r="E84" s="51">
        <v>77.7527636410195</v>
      </c>
      <c r="F84" s="52">
        <v>0.565529995913244</v>
      </c>
      <c r="G84" s="51">
        <v>85.3462923289</v>
      </c>
      <c r="H84" s="52">
        <v>0.492419426218899</v>
      </c>
      <c r="I84" s="51">
        <v>7.59352868788054</v>
      </c>
      <c r="J84" s="52">
        <v>0.65033659227127</v>
      </c>
      <c r="K84" s="51">
        <v>83.4025061533122</v>
      </c>
      <c r="L84" s="52">
        <v>0.298218068388065</v>
      </c>
      <c r="M84" s="51">
        <v>78.5882488567254</v>
      </c>
      <c r="N84" s="52">
        <v>0.572923973574479</v>
      </c>
      <c r="O84" s="51">
        <v>86.5323948480954</v>
      </c>
      <c r="P84" s="52">
        <v>0.449851830083247</v>
      </c>
      <c r="Q84" s="51">
        <v>7.94414599137009</v>
      </c>
      <c r="R84" s="52">
        <v>0.652353731795687</v>
      </c>
      <c r="S84" s="51">
        <v>81.4888651099369</v>
      </c>
      <c r="T84" s="52">
        <v>0.281915902952201</v>
      </c>
      <c r="U84" s="51">
        <v>75.3896730282297</v>
      </c>
      <c r="V84" s="52">
        <v>0.576837222168063</v>
      </c>
      <c r="W84" s="51">
        <v>86.7386899077116</v>
      </c>
      <c r="X84" s="52">
        <v>0.408957400274679</v>
      </c>
      <c r="Y84" s="51">
        <v>11.3490168794819</v>
      </c>
      <c r="Z84" s="52">
        <v>0.654431682627814</v>
      </c>
      <c r="AA84" s="51">
        <v>86.0453927236536</v>
      </c>
      <c r="AB84" s="52">
        <v>0.258145040945088</v>
      </c>
      <c r="AC84" s="51">
        <v>81.0485403402986</v>
      </c>
      <c r="AD84" s="52">
        <v>0.536489722641406</v>
      </c>
      <c r="AE84" s="51">
        <v>89.7428937940593</v>
      </c>
      <c r="AF84" s="52">
        <v>0.400494393475853</v>
      </c>
      <c r="AG84" s="51">
        <v>8.69435345376074</v>
      </c>
      <c r="AH84" s="52">
        <v>0.622111862766182</v>
      </c>
      <c r="AI84" s="51">
        <v>84.2489838170759</v>
      </c>
      <c r="AJ84" s="52">
        <v>0.255217974188948</v>
      </c>
      <c r="AK84" s="51">
        <v>78.1923601091615</v>
      </c>
      <c r="AL84" s="52">
        <v>0.563691596136773</v>
      </c>
      <c r="AM84" s="51">
        <v>88.774982042492</v>
      </c>
      <c r="AN84" s="52">
        <v>0.415316382960217</v>
      </c>
      <c r="AO84" s="51">
        <v>10.5826219333305</v>
      </c>
      <c r="AP84" s="53">
        <v>0.660525407601821</v>
      </c>
    </row>
    <row customHeight="1" ht="15" r="85">
      <c r="A85" s="43" t="s">
        <v>65</v>
      </c>
      <c r="B85" s="70" t="n">
        <v>1</v>
      </c>
      <c r="C85" s="22">
        <v>87.7913906931769</v>
      </c>
      <c r="D85" s="23">
        <v>1.12531863389071</v>
      </c>
      <c r="E85" s="22">
        <v>85.6469741411508</v>
      </c>
      <c r="F85" s="23">
        <v>1.84791265966136</v>
      </c>
      <c r="G85" s="22">
        <v>90.2678145300183</v>
      </c>
      <c r="H85" s="23">
        <v>1.54644929133168</v>
      </c>
      <c r="I85" s="22">
        <v>4.62084038886748</v>
      </c>
      <c r="J85" s="23">
        <v>2.36019297098793</v>
      </c>
      <c r="K85" s="22">
        <v>83.6005165640127</v>
      </c>
      <c r="L85" s="23">
        <v>1.14454451781894</v>
      </c>
      <c r="M85" s="22">
        <v>77.0190338471723</v>
      </c>
      <c r="N85" s="23">
        <v>2.2657832933082</v>
      </c>
      <c r="O85" s="22">
        <v>87.7713976775194</v>
      </c>
      <c r="P85" s="23">
        <v>1.8830483512067</v>
      </c>
      <c r="Q85" s="22">
        <v>10.7523638303471</v>
      </c>
      <c r="R85" s="23">
        <v>2.69801438577778</v>
      </c>
      <c r="S85" s="22">
        <v>81.92190647972</v>
      </c>
      <c r="T85" s="23">
        <v>1.11076262281025</v>
      </c>
      <c r="U85" s="22">
        <v>71.9930453586312</v>
      </c>
      <c r="V85" s="23">
        <v>2.22876807744327</v>
      </c>
      <c r="W85" s="22">
        <v>88.2917019916466</v>
      </c>
      <c r="X85" s="23">
        <v>1.81438260903536</v>
      </c>
      <c r="Y85" s="22">
        <v>16.2986566330155</v>
      </c>
      <c r="Z85" s="23">
        <v>2.92639359285608</v>
      </c>
      <c r="AA85" s="22">
        <v>87.8565898260141</v>
      </c>
      <c r="AB85" s="23">
        <v>0.981467432403548</v>
      </c>
      <c r="AC85" s="22">
        <v>80.790478676567</v>
      </c>
      <c r="AD85" s="23">
        <v>1.78057633126212</v>
      </c>
      <c r="AE85" s="22">
        <v>91.9278066966768</v>
      </c>
      <c r="AF85" s="23">
        <v>1.65067699164135</v>
      </c>
      <c r="AG85" s="22">
        <v>11.1373280201098</v>
      </c>
      <c r="AH85" s="23">
        <v>2.3321366984539</v>
      </c>
      <c r="AI85" s="22">
        <v>87.5660834397864</v>
      </c>
      <c r="AJ85" s="23">
        <v>0.901692946963994</v>
      </c>
      <c r="AK85" s="22">
        <v>82.2159088226439</v>
      </c>
      <c r="AL85" s="23">
        <v>2.08618833543904</v>
      </c>
      <c r="AM85" s="22">
        <v>91.2706560522149</v>
      </c>
      <c r="AN85" s="23">
        <v>1.40551593197936</v>
      </c>
      <c r="AO85" s="22">
        <v>9.05474722957098</v>
      </c>
      <c r="AP85" s="24">
        <v>2.35862976515712</v>
      </c>
    </row>
    <row customHeight="1" ht="15" r="86">
      <c r="A86" s="43" t="s">
        <v>61</v>
      </c>
      <c r="B86" s="70" t="n">
        <v>1</v>
      </c>
      <c r="C86" s="22">
        <v>95.8214999006076</v>
      </c>
      <c r="D86" s="23">
        <v>0.782190936249127</v>
      </c>
      <c r="E86" s="22">
        <v>96.0411543400934</v>
      </c>
      <c r="F86" s="23">
        <v>1.73755826114996</v>
      </c>
      <c r="G86" s="22">
        <v>95.2372926266028</v>
      </c>
      <c r="H86" s="23">
        <v>1.67267182574665</v>
      </c>
      <c r="I86" s="22">
        <v>-0.803861713490605</v>
      </c>
      <c r="J86" s="23">
        <v>2.03037886570504</v>
      </c>
      <c r="K86" s="22">
        <v>91.2885710723225</v>
      </c>
      <c r="L86" s="23">
        <v>1.09188255052128</v>
      </c>
      <c r="M86" s="22">
        <v>88.8315107018196</v>
      </c>
      <c r="N86" s="23">
        <v>2.56898876028993</v>
      </c>
      <c r="O86" s="22">
        <v>93.1977751664741</v>
      </c>
      <c r="P86" s="23">
        <v>1.62513677950033</v>
      </c>
      <c r="Q86" s="22">
        <v>4.36626446465449</v>
      </c>
      <c r="R86" s="23">
        <v>3.14140893471294</v>
      </c>
      <c r="S86" s="22">
        <v>88.4539096833558</v>
      </c>
      <c r="T86" s="23">
        <v>1.26317677767482</v>
      </c>
      <c r="U86" s="22">
        <v>84.8597032117837</v>
      </c>
      <c r="V86" s="23">
        <v>2.58990437480099</v>
      </c>
      <c r="W86" s="22">
        <v>90.2974099876116</v>
      </c>
      <c r="X86" s="23">
        <v>1.97335504807064</v>
      </c>
      <c r="Y86" s="22">
        <v>5.43770677582789</v>
      </c>
      <c r="Z86" s="23">
        <v>3.05416510465827</v>
      </c>
      <c r="AA86" s="22">
        <v>92.3329379216072</v>
      </c>
      <c r="AB86" s="23">
        <v>0.961871939228028</v>
      </c>
      <c r="AC86" s="22">
        <v>87.1796186908296</v>
      </c>
      <c r="AD86" s="23">
        <v>2.22814799923936</v>
      </c>
      <c r="AE86" s="22">
        <v>94.7643973201205</v>
      </c>
      <c r="AF86" s="23">
        <v>1.47002735993962</v>
      </c>
      <c r="AG86" s="22">
        <v>7.58477862929089</v>
      </c>
      <c r="AH86" s="23">
        <v>2.4492090538873</v>
      </c>
      <c r="AI86" s="22">
        <v>90.9709704953375</v>
      </c>
      <c r="AJ86" s="23">
        <v>1.01898558348301</v>
      </c>
      <c r="AK86" s="22">
        <v>86.9094158378297</v>
      </c>
      <c r="AL86" s="23">
        <v>2.20271899538283</v>
      </c>
      <c r="AM86" s="22">
        <v>93.2388235802601</v>
      </c>
      <c r="AN86" s="23">
        <v>1.65459730187688</v>
      </c>
      <c r="AO86" s="22">
        <v>6.32940774243038</v>
      </c>
      <c r="AP86" s="24">
        <v>2.63389480375238</v>
      </c>
    </row>
    <row customHeight="1" ht="15.75" r="87">
      <c r="A87" s="44" t="s">
        <v>62</v>
      </c>
      <c r="B87" s="73" t="n">
        <v>1</v>
      </c>
      <c r="C87" s="45">
        <v>83.2056474831969</v>
      </c>
      <c r="D87" s="47">
        <v>1.48412285174508</v>
      </c>
      <c r="E87" s="45">
        <v>81.6323664361959</v>
      </c>
      <c r="F87" s="47">
        <v>2.6396354933485</v>
      </c>
      <c r="G87" s="45">
        <v>87.029071584311</v>
      </c>
      <c r="H87" s="47">
        <v>2.44665579182877</v>
      </c>
      <c r="I87" s="45">
        <v>5.39670514811517</v>
      </c>
      <c r="J87" s="47">
        <v>2.79409853624762</v>
      </c>
      <c r="K87" s="45">
        <v>85.2888203972905</v>
      </c>
      <c r="L87" s="47">
        <v>1.39555991523195</v>
      </c>
      <c r="M87" s="45">
        <v>83.3015395551016</v>
      </c>
      <c r="N87" s="47">
        <v>2.35615375851035</v>
      </c>
      <c r="O87" s="45">
        <v>89.7883351162053</v>
      </c>
      <c r="P87" s="47">
        <v>2.55679869492122</v>
      </c>
      <c r="Q87" s="45">
        <v>6.48679556110365</v>
      </c>
      <c r="R87" s="47">
        <v>3.28448623134625</v>
      </c>
      <c r="S87" s="45">
        <v>91.2050398886644</v>
      </c>
      <c r="T87" s="47">
        <v>0.98995725907046</v>
      </c>
      <c r="U87" s="45">
        <v>92.8877889326696</v>
      </c>
      <c r="V87" s="47">
        <v>1.57076444292735</v>
      </c>
      <c r="W87" s="45">
        <v>93.0448184102262</v>
      </c>
      <c r="X87" s="47">
        <v>1.8276587919895</v>
      </c>
      <c r="Y87" s="45">
        <v>0.157029477556591</v>
      </c>
      <c r="Z87" s="47">
        <v>2.27030730267415</v>
      </c>
      <c r="AA87" s="45">
        <v>89.9624612415255</v>
      </c>
      <c r="AB87" s="47">
        <v>0.937427959048317</v>
      </c>
      <c r="AC87" s="45">
        <v>88.8946112272438</v>
      </c>
      <c r="AD87" s="47">
        <v>2.07042335334744</v>
      </c>
      <c r="AE87" s="45">
        <v>93.8388389822128</v>
      </c>
      <c r="AF87" s="47">
        <v>1.68446317878034</v>
      </c>
      <c r="AG87" s="45">
        <v>4.94422775496895</v>
      </c>
      <c r="AH87" s="47">
        <v>2.78656654163356</v>
      </c>
      <c r="AI87" s="45">
        <v>86.1607175592424</v>
      </c>
      <c r="AJ87" s="47">
        <v>1.46383737594114</v>
      </c>
      <c r="AK87" s="45">
        <v>85.6036145250287</v>
      </c>
      <c r="AL87" s="47">
        <v>2.30043965560978</v>
      </c>
      <c r="AM87" s="45">
        <v>90.4961496039727</v>
      </c>
      <c r="AN87" s="47">
        <v>2.02698986006975</v>
      </c>
      <c r="AO87" s="45">
        <v>4.89253507894401</v>
      </c>
      <c r="AP87" s="48">
        <v>2.85130849286477</v>
      </c>
    </row>
    <row customHeight="1" ht="15" r="88">
      <c r="A88" s="43"/>
      <c r="B88" s="74"/>
      <c r="C88" s="55" t="inlineStr">
        <is>
          <t>b.meanpct.d_tt4g64aagree</t>
        </is>
      </c>
      <c r="D88" s="56" t="inlineStr">
        <is>
          <t>se.meanpct.d_tt4g64aagree</t>
        </is>
      </c>
      <c r="E88" s="55" t="inlineStr">
        <is>
          <t>b.qtableq1.t4self__d_tt4g64aagree</t>
        </is>
      </c>
      <c r="F88" s="56" t="inlineStr">
        <is>
          <t>se.qtableq1.t4self__d_tt4g64aagree</t>
        </is>
      </c>
      <c r="G88" s="55" t="inlineStr">
        <is>
          <t>b.qtableq4.t4self__d_tt4g64aagree</t>
        </is>
      </c>
      <c r="H88" s="56" t="inlineStr">
        <is>
          <t>se.qtableq4.t4self__d_tt4g64aagree</t>
        </is>
      </c>
      <c r="I88" s="55" t="inlineStr">
        <is>
          <t>b.qtable_diff.t4self__d_tt4g64aagree.(q4-q1)</t>
        </is>
      </c>
      <c r="J88" s="56" t="inlineStr">
        <is>
          <t>se.qtable_diff.t4self__d_tt4g64aagree.(q4-q1)</t>
        </is>
      </c>
      <c r="K88" s="55" t="inlineStr">
        <is>
          <t>b.meanpct.d_tt4g64gagree</t>
        </is>
      </c>
      <c r="L88" s="56" t="inlineStr">
        <is>
          <t>se.meanpct.d_tt4g64gagree</t>
        </is>
      </c>
      <c r="M88" s="55" t="inlineStr">
        <is>
          <t>b.qtableq1.t4self__d_tt4g64gagree</t>
        </is>
      </c>
      <c r="N88" s="56" t="inlineStr">
        <is>
          <t>se.qtableq1.t4self__d_tt4g64gagree</t>
        </is>
      </c>
      <c r="O88" s="55" t="inlineStr">
        <is>
          <t>b.qtableq4.t4self__d_tt4g64gagree</t>
        </is>
      </c>
      <c r="P88" s="56" t="inlineStr">
        <is>
          <t>se.qtableq4.t4self__d_tt4g64gagree</t>
        </is>
      </c>
      <c r="Q88" s="55" t="inlineStr">
        <is>
          <t>b.qtable_diff.t4self__d_tt4g64gagree.(q4-q1)</t>
        </is>
      </c>
      <c r="R88" s="56" t="inlineStr">
        <is>
          <t>se.qtable_diff.t4self__d_tt4g64gagree.(q4-q1)</t>
        </is>
      </c>
      <c r="S88" s="55" t="inlineStr">
        <is>
          <t>b.meanpct.d_tt4g64iagree</t>
        </is>
      </c>
      <c r="T88" s="56" t="inlineStr">
        <is>
          <t>se.meanpct.d_tt4g64iagree</t>
        </is>
      </c>
      <c r="U88" s="55" t="inlineStr">
        <is>
          <t>b.qtableq1.t4self__d_tt4g64iagree</t>
        </is>
      </c>
      <c r="V88" s="56" t="inlineStr">
        <is>
          <t>se.qtableq1.t4self__d_tt4g64iagree</t>
        </is>
      </c>
      <c r="W88" s="55" t="inlineStr">
        <is>
          <t>b.qtableq4.t4self__d_tt4g64iagree</t>
        </is>
      </c>
      <c r="X88" s="56" t="inlineStr">
        <is>
          <t>se.qtableq4.t4self__d_tt4g64iagree</t>
        </is>
      </c>
      <c r="Y88" s="55" t="inlineStr">
        <is>
          <t>b.qtable_diff.t4self__d_tt4g64iagree.(q4-q1)</t>
        </is>
      </c>
      <c r="Z88" s="56" t="inlineStr">
        <is>
          <t>se.qtable_diff.t4self__d_tt4g64iagree.(q4-q1)</t>
        </is>
      </c>
      <c r="AA88" s="55" t="inlineStr">
        <is>
          <t>b.meanpct.d_tt4g64jagree</t>
        </is>
      </c>
      <c r="AB88" s="56" t="inlineStr">
        <is>
          <t>se.meanpct.d_tt4g64jagree</t>
        </is>
      </c>
      <c r="AC88" s="55" t="inlineStr">
        <is>
          <t>b.qtableq1.t4self__d_tt4g64jagree</t>
        </is>
      </c>
      <c r="AD88" s="56" t="inlineStr">
        <is>
          <t>se.qtableq1.t4self__d_tt4g64jagree</t>
        </is>
      </c>
      <c r="AE88" s="55" t="inlineStr">
        <is>
          <t>b.qtableq4.t4self__d_tt4g64jagree</t>
        </is>
      </c>
      <c r="AF88" s="56" t="inlineStr">
        <is>
          <t>se.qtableq4.t4self__d_tt4g64jagree</t>
        </is>
      </c>
      <c r="AG88" s="55" t="inlineStr">
        <is>
          <t>b.qtable_diff.t4self__d_tt4g64jagree.(q4-q1)</t>
        </is>
      </c>
      <c r="AH88" s="56" t="inlineStr">
        <is>
          <t>se.qtable_diff.t4self__d_tt4g64jagree.(q4-q1)</t>
        </is>
      </c>
      <c r="AI88" s="55" t="inlineStr">
        <is>
          <t>b.meanpct.d_tt4g64kagree</t>
        </is>
      </c>
      <c r="AJ88" s="56" t="inlineStr">
        <is>
          <t>se.meanpct.d_tt4g64kagree</t>
        </is>
      </c>
      <c r="AK88" s="55" t="inlineStr">
        <is>
          <t>b.qtableq1.t4self__d_tt4g64kagree</t>
        </is>
      </c>
      <c r="AL88" s="56" t="inlineStr">
        <is>
          <t>se.qtableq1.t4self__d_tt4g64kagree</t>
        </is>
      </c>
      <c r="AM88" s="55" t="inlineStr">
        <is>
          <t>b.qtableq4.t4self__d_tt4g64kagree</t>
        </is>
      </c>
      <c r="AN88" s="56" t="inlineStr">
        <is>
          <t>se.qtableq4.t4self__d_tt4g64kagree</t>
        </is>
      </c>
      <c r="AO88" s="55" t="inlineStr">
        <is>
          <t>b.qtable_diff.t4self__d_tt4g64kagree.(q4-q1)</t>
        </is>
      </c>
      <c r="AP88" s="57" t="inlineStr">
        <is>
          <t>se.qtable_diff.t4self__d_tt4g64kagree.(q4-q1)</t>
        </is>
      </c>
    </row>
    <row customHeight="1" ht="15" r="89">
      <c r="A89" s="43" t="s">
        <v>19</v>
      </c>
      <c r="B89" s="75" t="n">
        <v>3</v>
      </c>
      <c r="C89" s="22">
        <v>80.2042657758074</v>
      </c>
      <c r="D89" s="23">
        <v>1.04166627378315</v>
      </c>
      <c r="E89" s="22">
        <v>73.8013414626867</v>
      </c>
      <c r="F89" s="23">
        <v>2.09093141195399</v>
      </c>
      <c r="G89" s="22">
        <v>83.6695413404803</v>
      </c>
      <c r="H89" s="23">
        <v>1.48871170618816</v>
      </c>
      <c r="I89" s="22">
        <v>9.86819987779359</v>
      </c>
      <c r="J89" s="23">
        <v>2.44446620150461</v>
      </c>
      <c r="K89" s="22">
        <v>80.7581535691607</v>
      </c>
      <c r="L89" s="23">
        <v>1.03589658281887</v>
      </c>
      <c r="M89" s="22">
        <v>75.2884926461661</v>
      </c>
      <c r="N89" s="23">
        <v>1.8546069836992</v>
      </c>
      <c r="O89" s="22">
        <v>84.9430072772886</v>
      </c>
      <c r="P89" s="23">
        <v>1.34271145763175</v>
      </c>
      <c r="Q89" s="22">
        <v>9.65451463112252</v>
      </c>
      <c r="R89" s="23">
        <v>1.94082429255925</v>
      </c>
      <c r="S89" s="22">
        <v>74.965236558772</v>
      </c>
      <c r="T89" s="23">
        <v>1.1149213751967</v>
      </c>
      <c r="U89" s="22">
        <v>65.6029912055359</v>
      </c>
      <c r="V89" s="23">
        <v>1.97124655551867</v>
      </c>
      <c r="W89" s="22">
        <v>80.8917906440278</v>
      </c>
      <c r="X89" s="23">
        <v>1.55515937236767</v>
      </c>
      <c r="Y89" s="22">
        <v>15.2887994384919</v>
      </c>
      <c r="Z89" s="23">
        <v>2.19952012027017</v>
      </c>
      <c r="AA89" s="22">
        <v>81.911241729846</v>
      </c>
      <c r="AB89" s="23">
        <v>0.958044101867191</v>
      </c>
      <c r="AC89" s="22">
        <v>74.2649739136942</v>
      </c>
      <c r="AD89" s="23">
        <v>1.79702736577209</v>
      </c>
      <c r="AE89" s="22">
        <v>86.9286843789695</v>
      </c>
      <c r="AF89" s="23">
        <v>1.32069847602118</v>
      </c>
      <c r="AG89" s="22">
        <v>12.6637104652753</v>
      </c>
      <c r="AH89" s="23">
        <v>1.87380284337854</v>
      </c>
      <c r="AI89" s="22">
        <v>84.7084262965917</v>
      </c>
      <c r="AJ89" s="23">
        <v>0.890376428405694</v>
      </c>
      <c r="AK89" s="22">
        <v>79.9875698629757</v>
      </c>
      <c r="AL89" s="23">
        <v>1.83534821173155</v>
      </c>
      <c r="AM89" s="22">
        <v>87.3387531780932</v>
      </c>
      <c r="AN89" s="23">
        <v>1.3871356993884</v>
      </c>
      <c r="AO89" s="22">
        <v>7.35118331511752</v>
      </c>
      <c r="AP89" s="24">
        <v>2.1082622038758</v>
      </c>
    </row>
    <row customHeight="1" ht="15" r="90">
      <c r="A90" s="43" t="s">
        <v>22</v>
      </c>
      <c r="B90" s="75" t="n">
        <v>3</v>
      </c>
      <c r="C90" s="22">
        <v>61.2415440304402</v>
      </c>
      <c r="D90" s="23">
        <v>2.45178041072243</v>
      </c>
      <c r="E90" s="22">
        <v>53.6099101661503</v>
      </c>
      <c r="F90" s="23">
        <v>3.26264655936056</v>
      </c>
      <c r="G90" s="22">
        <v>63.1311332465093</v>
      </c>
      <c r="H90" s="23">
        <v>3.49354450112357</v>
      </c>
      <c r="I90" s="22">
        <v>9.52122308035899</v>
      </c>
      <c r="J90" s="23">
        <v>3.63025922585209</v>
      </c>
      <c r="K90" s="22">
        <v>79.6789005243003</v>
      </c>
      <c r="L90" s="23">
        <v>1.71570934302511</v>
      </c>
      <c r="M90" s="22">
        <v>75.0441066353601</v>
      </c>
      <c r="N90" s="23">
        <v>2.96274648559432</v>
      </c>
      <c r="O90" s="22">
        <v>82.497325416828</v>
      </c>
      <c r="P90" s="23">
        <v>2.52829382833728</v>
      </c>
      <c r="Q90" s="22">
        <v>7.45321878146792</v>
      </c>
      <c r="R90" s="23">
        <v>3.16258557971623</v>
      </c>
      <c r="S90" s="22">
        <v>79.3254453374948</v>
      </c>
      <c r="T90" s="23">
        <v>1.19959161296569</v>
      </c>
      <c r="U90" s="22">
        <v>73.9642852048131</v>
      </c>
      <c r="V90" s="23">
        <v>2.25678700521368</v>
      </c>
      <c r="W90" s="22">
        <v>82.3175186662261</v>
      </c>
      <c r="X90" s="23">
        <v>2.07146215933558</v>
      </c>
      <c r="Y90" s="22">
        <v>8.35323346141307</v>
      </c>
      <c r="Z90" s="23">
        <v>2.690005621461</v>
      </c>
      <c r="AA90" s="22">
        <v>76.8986289735958</v>
      </c>
      <c r="AB90" s="23">
        <v>1.24642033070443</v>
      </c>
      <c r="AC90" s="22">
        <v>70.6098542280133</v>
      </c>
      <c r="AD90" s="23">
        <v>2.4459729762893</v>
      </c>
      <c r="AE90" s="22">
        <v>80.9147004675115</v>
      </c>
      <c r="AF90" s="23">
        <v>2.13534493496585</v>
      </c>
      <c r="AG90" s="22">
        <v>10.3048462394982</v>
      </c>
      <c r="AH90" s="23">
        <v>3.51851653625881</v>
      </c>
      <c r="AI90" s="22">
        <v>91.35316098739</v>
      </c>
      <c r="AJ90" s="23">
        <v>0.821971266570519</v>
      </c>
      <c r="AK90" s="22">
        <v>86.086807237554</v>
      </c>
      <c r="AL90" s="23">
        <v>1.89472952403076</v>
      </c>
      <c r="AM90" s="22">
        <v>92.5903458505836</v>
      </c>
      <c r="AN90" s="23">
        <v>1.69483410768524</v>
      </c>
      <c r="AO90" s="22">
        <v>6.50353861302958</v>
      </c>
      <c r="AP90" s="24">
        <v>2.29061483541006</v>
      </c>
    </row>
    <row customHeight="1" ht="15" r="91">
      <c r="A91" s="43" t="s">
        <v>66</v>
      </c>
      <c r="B91" s="75" t="n">
        <v>3</v>
      </c>
      <c r="C91" s="22">
        <v>71.7840043392677</v>
      </c>
      <c r="D91" s="23">
        <v>1.65602937058561</v>
      </c>
      <c r="E91" s="22">
        <v>68.4626320945826</v>
      </c>
      <c r="F91" s="23">
        <v>2.52882966609166</v>
      </c>
      <c r="G91" s="22">
        <v>74.6932682058914</v>
      </c>
      <c r="H91" s="23">
        <v>2.42640494970619</v>
      </c>
      <c r="I91" s="22">
        <v>6.23063611130885</v>
      </c>
      <c r="J91" s="23">
        <v>3.22965010934361</v>
      </c>
      <c r="K91" s="22">
        <v>78.268386491176</v>
      </c>
      <c r="L91" s="23">
        <v>1.21940377624812</v>
      </c>
      <c r="M91" s="22">
        <v>73.1380417305449</v>
      </c>
      <c r="N91" s="23">
        <v>2.21760579593343</v>
      </c>
      <c r="O91" s="22">
        <v>83.036875117561</v>
      </c>
      <c r="P91" s="23">
        <v>1.78892577567388</v>
      </c>
      <c r="Q91" s="22">
        <v>9.89883338701615</v>
      </c>
      <c r="R91" s="23">
        <v>2.54780095694254</v>
      </c>
      <c r="S91" s="22">
        <v>77.7598660135634</v>
      </c>
      <c r="T91" s="23">
        <v>1.04961106487001</v>
      </c>
      <c r="U91" s="22">
        <v>73.0704816720469</v>
      </c>
      <c r="V91" s="23">
        <v>1.98981691867287</v>
      </c>
      <c r="W91" s="22">
        <v>80.6679452503936</v>
      </c>
      <c r="X91" s="23">
        <v>1.78420729998647</v>
      </c>
      <c r="Y91" s="22">
        <v>7.59746357834675</v>
      </c>
      <c r="Z91" s="23">
        <v>2.85334312118531</v>
      </c>
      <c r="AA91" s="22">
        <v>84.1067297194306</v>
      </c>
      <c r="AB91" s="23">
        <v>0.896084978627369</v>
      </c>
      <c r="AC91" s="22">
        <v>78.5581810106853</v>
      </c>
      <c r="AD91" s="23">
        <v>2.00495553247715</v>
      </c>
      <c r="AE91" s="22">
        <v>88.0824372270374</v>
      </c>
      <c r="AF91" s="23">
        <v>1.59495789508057</v>
      </c>
      <c r="AG91" s="22">
        <v>9.52425621635211</v>
      </c>
      <c r="AH91" s="23">
        <v>2.32791050784358</v>
      </c>
      <c r="AI91" s="22">
        <v>84.6132728222029</v>
      </c>
      <c r="AJ91" s="23">
        <v>0.787915520952558</v>
      </c>
      <c r="AK91" s="22">
        <v>80.7638915824376</v>
      </c>
      <c r="AL91" s="23">
        <v>1.92293586194729</v>
      </c>
      <c r="AM91" s="22">
        <v>88.4622248581405</v>
      </c>
      <c r="AN91" s="23">
        <v>1.40206378828655</v>
      </c>
      <c r="AO91" s="22">
        <v>7.69833327570292</v>
      </c>
      <c r="AP91" s="24">
        <v>2.62116052081474</v>
      </c>
    </row>
    <row customHeight="1" ht="15" r="92">
      <c r="A92" s="43" t="s">
        <v>41</v>
      </c>
      <c r="B92" s="75" t="n">
        <v>3</v>
      </c>
      <c r="C92" s="22">
        <v>73.3884279283183</v>
      </c>
      <c r="D92" s="23">
        <v>1.09089078587372</v>
      </c>
      <c r="E92" s="22">
        <v>68.0145890787402</v>
      </c>
      <c r="F92" s="23">
        <v>1.85509753446573</v>
      </c>
      <c r="G92" s="22">
        <v>77.047242286857</v>
      </c>
      <c r="H92" s="23">
        <v>1.83630035440448</v>
      </c>
      <c r="I92" s="22">
        <v>9.03265320811676</v>
      </c>
      <c r="J92" s="23">
        <v>2.32058228445646</v>
      </c>
      <c r="K92" s="22">
        <v>75.2422773209384</v>
      </c>
      <c r="L92" s="23">
        <v>1.01102914028711</v>
      </c>
      <c r="M92" s="22">
        <v>70.9652516307439</v>
      </c>
      <c r="N92" s="23">
        <v>1.81478680846839</v>
      </c>
      <c r="O92" s="22">
        <v>80.1924243295656</v>
      </c>
      <c r="P92" s="23">
        <v>1.64976668789755</v>
      </c>
      <c r="Q92" s="22">
        <v>9.22717269882169</v>
      </c>
      <c r="R92" s="23">
        <v>2.27128826211166</v>
      </c>
      <c r="S92" s="22">
        <v>71.8784211370819</v>
      </c>
      <c r="T92" s="23">
        <v>0.957024000639427</v>
      </c>
      <c r="U92" s="22">
        <v>65.8193036765134</v>
      </c>
      <c r="V92" s="23">
        <v>1.87795759895583</v>
      </c>
      <c r="W92" s="22">
        <v>78.3177257184581</v>
      </c>
      <c r="X92" s="23">
        <v>1.77554141509048</v>
      </c>
      <c r="Y92" s="22">
        <v>12.4984220419448</v>
      </c>
      <c r="Z92" s="23">
        <v>2.39334653377986</v>
      </c>
      <c r="AA92" s="22">
        <v>85.0750485173787</v>
      </c>
      <c r="AB92" s="23">
        <v>0.773188529707895</v>
      </c>
      <c r="AC92" s="22">
        <v>82.0413653950258</v>
      </c>
      <c r="AD92" s="23">
        <v>1.46930638552317</v>
      </c>
      <c r="AE92" s="22">
        <v>85.9101935241518</v>
      </c>
      <c r="AF92" s="23">
        <v>1.46870254553697</v>
      </c>
      <c r="AG92" s="22">
        <v>3.86882812912592</v>
      </c>
      <c r="AH92" s="23">
        <v>1.98092021225235</v>
      </c>
      <c r="AI92" s="22">
        <v>82.383831178689</v>
      </c>
      <c r="AJ92" s="23">
        <v>0.761475532132913</v>
      </c>
      <c r="AK92" s="22">
        <v>78.634736074701</v>
      </c>
      <c r="AL92" s="23">
        <v>1.66587391521969</v>
      </c>
      <c r="AM92" s="22">
        <v>86.2746146334918</v>
      </c>
      <c r="AN92" s="23">
        <v>1.24117739789162</v>
      </c>
      <c r="AO92" s="22">
        <v>7.63987855879078</v>
      </c>
      <c r="AP92" s="24">
        <v>1.96316533396511</v>
      </c>
    </row>
    <row customHeight="1" ht="15" r="93">
      <c r="A93" s="43" t="s">
        <v>43</v>
      </c>
      <c r="B93" s="75" t="n">
        <v>3</v>
      </c>
      <c r="C93" s="22">
        <v>85.1683859599729</v>
      </c>
      <c r="D93" s="23">
        <v>0.872496269964579</v>
      </c>
      <c r="E93" s="22">
        <v>78.0652858057973</v>
      </c>
      <c r="F93" s="23">
        <v>1.75841355371485</v>
      </c>
      <c r="G93" s="22">
        <v>91.1664254384402</v>
      </c>
      <c r="H93" s="23">
        <v>1.03947973264179</v>
      </c>
      <c r="I93" s="22">
        <v>13.1011396326429</v>
      </c>
      <c r="J93" s="23">
        <v>1.94042099384077</v>
      </c>
      <c r="K93" s="22">
        <v>94.2082562279188</v>
      </c>
      <c r="L93" s="23">
        <v>0.51053722753989</v>
      </c>
      <c r="M93" s="22">
        <v>89.5769481164859</v>
      </c>
      <c r="N93" s="23">
        <v>1.19277838780054</v>
      </c>
      <c r="O93" s="22">
        <v>96.1752652403327</v>
      </c>
      <c r="P93" s="23">
        <v>0.648273486123356</v>
      </c>
      <c r="Q93" s="22">
        <v>6.59831712384687</v>
      </c>
      <c r="R93" s="23">
        <v>1.23654662504979</v>
      </c>
      <c r="S93" s="22">
        <v>94.228969540977</v>
      </c>
      <c r="T93" s="23">
        <v>0.495167423355875</v>
      </c>
      <c r="U93" s="22">
        <v>88.7297653296536</v>
      </c>
      <c r="V93" s="23">
        <v>1.1873457737237</v>
      </c>
      <c r="W93" s="22">
        <v>97.0567769680493</v>
      </c>
      <c r="X93" s="23">
        <v>0.523400684709647</v>
      </c>
      <c r="Y93" s="22">
        <v>8.32701163839563</v>
      </c>
      <c r="Z93" s="23">
        <v>1.2913058671945</v>
      </c>
      <c r="AA93" s="22">
        <v>95.0085885033554</v>
      </c>
      <c r="AB93" s="23">
        <v>0.396165567219362</v>
      </c>
      <c r="AC93" s="22">
        <v>90.4725898463082</v>
      </c>
      <c r="AD93" s="23">
        <v>1.07101914564872</v>
      </c>
      <c r="AE93" s="22">
        <v>96.6289240312457</v>
      </c>
      <c r="AF93" s="23">
        <v>0.606962466079191</v>
      </c>
      <c r="AG93" s="22">
        <v>6.15633418493753</v>
      </c>
      <c r="AH93" s="23">
        <v>1.26128740590748</v>
      </c>
      <c r="AI93" s="22">
        <v>95.3487447205155</v>
      </c>
      <c r="AJ93" s="23">
        <v>0.37346137777345</v>
      </c>
      <c r="AK93" s="22">
        <v>90.0798388854382</v>
      </c>
      <c r="AL93" s="23">
        <v>0.918350774764563</v>
      </c>
      <c r="AM93" s="22">
        <v>97.4145524158082</v>
      </c>
      <c r="AN93" s="23">
        <v>0.591405751704255</v>
      </c>
      <c r="AO93" s="22">
        <v>7.33471353036998</v>
      </c>
      <c r="AP93" s="24">
        <v>1.09638560342373</v>
      </c>
    </row>
    <row customHeight="1" ht="15" r="94">
      <c r="A94" s="43" t="s">
        <v>48</v>
      </c>
      <c r="B94" s="75" t="n">
        <v>3</v>
      </c>
      <c r="C94" s="22">
        <v>79.7655267203351</v>
      </c>
      <c r="D94" s="23">
        <v>0.888450995098213</v>
      </c>
      <c r="E94" s="22">
        <v>77.0581646403542</v>
      </c>
      <c r="F94" s="23">
        <v>1.83653767446253</v>
      </c>
      <c r="G94" s="22">
        <v>81.4292432330396</v>
      </c>
      <c r="H94" s="23">
        <v>1.7890366263432</v>
      </c>
      <c r="I94" s="22">
        <v>4.37107859268535</v>
      </c>
      <c r="J94" s="23">
        <v>2.52678413134757</v>
      </c>
      <c r="K94" s="22">
        <v>82.3978815635413</v>
      </c>
      <c r="L94" s="23">
        <v>0.743572188900015</v>
      </c>
      <c r="M94" s="22">
        <v>78.7064093445452</v>
      </c>
      <c r="N94" s="23">
        <v>1.7657472286844</v>
      </c>
      <c r="O94" s="22">
        <v>85.7550184123105</v>
      </c>
      <c r="P94" s="23">
        <v>1.53581025536281</v>
      </c>
      <c r="Q94" s="22">
        <v>7.0486090677654</v>
      </c>
      <c r="R94" s="23">
        <v>2.28172052679484</v>
      </c>
      <c r="S94" s="22">
        <v>73.4445094890902</v>
      </c>
      <c r="T94" s="23">
        <v>0.858717808366513</v>
      </c>
      <c r="U94" s="22">
        <v>64.8490886177747</v>
      </c>
      <c r="V94" s="23">
        <v>1.93232582061402</v>
      </c>
      <c r="W94" s="22">
        <v>80.1774107492648</v>
      </c>
      <c r="X94" s="23">
        <v>1.79427242197521</v>
      </c>
      <c r="Y94" s="22">
        <v>15.3283221314901</v>
      </c>
      <c r="Z94" s="23">
        <v>2.6769059055108</v>
      </c>
      <c r="AA94" s="22">
        <v>80.9428155680484</v>
      </c>
      <c r="AB94" s="23">
        <v>0.8741840836106</v>
      </c>
      <c r="AC94" s="22">
        <v>75.3737120228629</v>
      </c>
      <c r="AD94" s="23">
        <v>2.03121118734774</v>
      </c>
      <c r="AE94" s="22">
        <v>84.5727244830897</v>
      </c>
      <c r="AF94" s="23">
        <v>1.48926885652665</v>
      </c>
      <c r="AG94" s="22">
        <v>9.19901246022678</v>
      </c>
      <c r="AH94" s="23">
        <v>2.46019747830651</v>
      </c>
      <c r="AI94" s="22">
        <v>81.742664704598</v>
      </c>
      <c r="AJ94" s="23">
        <v>0.735364964162697</v>
      </c>
      <c r="AK94" s="22">
        <v>73.7957405231642</v>
      </c>
      <c r="AL94" s="23">
        <v>1.84062760978199</v>
      </c>
      <c r="AM94" s="22">
        <v>87.5253192469946</v>
      </c>
      <c r="AN94" s="23">
        <v>1.27189075052691</v>
      </c>
      <c r="AO94" s="22">
        <v>13.7295787238304</v>
      </c>
      <c r="AP94" s="24">
        <v>2.16351151098036</v>
      </c>
    </row>
    <row customHeight="1" ht="15" r="95">
      <c r="A95" s="43" t="s">
        <v>52</v>
      </c>
      <c r="B95" s="75" t="n">
        <v>3</v>
      </c>
      <c r="C95" s="22">
        <v>76.7676301598591</v>
      </c>
      <c r="D95" s="23">
        <v>1.18211081679486</v>
      </c>
      <c r="E95" s="22">
        <v>67.0247384592405</v>
      </c>
      <c r="F95" s="23">
        <v>2.05754757368069</v>
      </c>
      <c r="G95" s="22">
        <v>82.421995098012</v>
      </c>
      <c r="H95" s="23">
        <v>1.41968558588811</v>
      </c>
      <c r="I95" s="22">
        <v>15.3972566387715</v>
      </c>
      <c r="J95" s="23">
        <v>2.08717489154667</v>
      </c>
      <c r="K95" s="22">
        <v>79.248698018514</v>
      </c>
      <c r="L95" s="23">
        <v>1.02218468307225</v>
      </c>
      <c r="M95" s="22">
        <v>67.4786069158373</v>
      </c>
      <c r="N95" s="23">
        <v>1.8073919423886</v>
      </c>
      <c r="O95" s="22">
        <v>85.2389224144686</v>
      </c>
      <c r="P95" s="23">
        <v>1.48378745944851</v>
      </c>
      <c r="Q95" s="22">
        <v>17.7603154986313</v>
      </c>
      <c r="R95" s="23">
        <v>2.10300375991921</v>
      </c>
      <c r="S95" s="22">
        <v>75.8644049825735</v>
      </c>
      <c r="T95" s="23">
        <v>0.862216775689822</v>
      </c>
      <c r="U95" s="22">
        <v>61.1240921428651</v>
      </c>
      <c r="V95" s="23">
        <v>1.75941979965929</v>
      </c>
      <c r="W95" s="22">
        <v>83.4209989645321</v>
      </c>
      <c r="X95" s="23">
        <v>1.49319251147361</v>
      </c>
      <c r="Y95" s="22">
        <v>22.296906821667</v>
      </c>
      <c r="Z95" s="23">
        <v>2.27153439968577</v>
      </c>
      <c r="AA95" s="22">
        <v>81.023592129128</v>
      </c>
      <c r="AB95" s="23">
        <v>0.810405731591473</v>
      </c>
      <c r="AC95" s="22">
        <v>69.3077889543598</v>
      </c>
      <c r="AD95" s="23">
        <v>1.79017518581047</v>
      </c>
      <c r="AE95" s="22">
        <v>87.8798090782281</v>
      </c>
      <c r="AF95" s="23">
        <v>1.2264534083373</v>
      </c>
      <c r="AG95" s="22">
        <v>18.5720201238684</v>
      </c>
      <c r="AH95" s="23">
        <v>2.29094485815551</v>
      </c>
      <c r="AI95" s="22">
        <v>77.0766345290397</v>
      </c>
      <c r="AJ95" s="23">
        <v>0.847560948507473</v>
      </c>
      <c r="AK95" s="22">
        <v>61.1495204980596</v>
      </c>
      <c r="AL95" s="23">
        <v>1.96370040005526</v>
      </c>
      <c r="AM95" s="22">
        <v>85.6040005639152</v>
      </c>
      <c r="AN95" s="23">
        <v>1.33526602338761</v>
      </c>
      <c r="AO95" s="22">
        <v>24.4544800658556</v>
      </c>
      <c r="AP95" s="24">
        <v>2.51047860380876</v>
      </c>
    </row>
    <row customHeight="1" ht="15" r="96">
      <c r="A96" s="43" t="s">
        <v>53</v>
      </c>
      <c r="B96" s="75" t="n">
        <v>3</v>
      </c>
      <c r="C96" s="22">
        <v>76.5519997472048</v>
      </c>
      <c r="D96" s="23">
        <v>1.57104311277612</v>
      </c>
      <c r="E96" s="22">
        <v>58.6016904447891</v>
      </c>
      <c r="F96" s="23">
        <v>2.7767852881335</v>
      </c>
      <c r="G96" s="22">
        <v>85.2332675464716</v>
      </c>
      <c r="H96" s="23">
        <v>1.9462555672882</v>
      </c>
      <c r="I96" s="22">
        <v>26.6315771016826</v>
      </c>
      <c r="J96" s="23">
        <v>2.83199269911176</v>
      </c>
      <c r="K96" s="22">
        <v>90.0722021841931</v>
      </c>
      <c r="L96" s="23">
        <v>1.01941642267963</v>
      </c>
      <c r="M96" s="22">
        <v>79.3651683104007</v>
      </c>
      <c r="N96" s="23">
        <v>2.84489127023683</v>
      </c>
      <c r="O96" s="22">
        <v>93.5468604521186</v>
      </c>
      <c r="P96" s="23">
        <v>1.8501905055375</v>
      </c>
      <c r="Q96" s="22">
        <v>14.1816921417179</v>
      </c>
      <c r="R96" s="23">
        <v>3.24989504015591</v>
      </c>
      <c r="S96" s="22">
        <v>90.8406931662876</v>
      </c>
      <c r="T96" s="23">
        <v>0.967933149116537</v>
      </c>
      <c r="U96" s="22">
        <v>82.8366149873457</v>
      </c>
      <c r="V96" s="23">
        <v>2.68370681571153</v>
      </c>
      <c r="W96" s="22">
        <v>94.4718243365983</v>
      </c>
      <c r="X96" s="23">
        <v>0.999926724027644</v>
      </c>
      <c r="Y96" s="22">
        <v>11.6352093492526</v>
      </c>
      <c r="Z96" s="23">
        <v>2.54003365901671</v>
      </c>
      <c r="AA96" s="22">
        <v>91.7892111340097</v>
      </c>
      <c r="AB96" s="23">
        <v>0.874619773594628</v>
      </c>
      <c r="AC96" s="22">
        <v>80.8415473697662</v>
      </c>
      <c r="AD96" s="23">
        <v>2.3349503574129</v>
      </c>
      <c r="AE96" s="22">
        <v>97.0972918358096</v>
      </c>
      <c r="AF96" s="23">
        <v>0.94477916608962</v>
      </c>
      <c r="AG96" s="22">
        <v>16.2557444660435</v>
      </c>
      <c r="AH96" s="23">
        <v>2.63249070363863</v>
      </c>
      <c r="AI96" s="22">
        <v>92.1704222421049</v>
      </c>
      <c r="AJ96" s="23">
        <v>0.947868863134809</v>
      </c>
      <c r="AK96" s="22">
        <v>84.0020506602872</v>
      </c>
      <c r="AL96" s="23">
        <v>2.560131162275</v>
      </c>
      <c r="AM96" s="22">
        <v>95.3863051461357</v>
      </c>
      <c r="AN96" s="23">
        <v>1.18642567537391</v>
      </c>
      <c r="AO96" s="22">
        <v>11.3842544858485</v>
      </c>
      <c r="AP96" s="24">
        <v>3.00409788545693</v>
      </c>
    </row>
    <row customHeight="1" ht="15.75" r="97">
      <c r="A97" s="78" t="s">
        <v>116</v>
      </c>
      <c r="B97" s="76" t="n">
        <v>3</v>
      </c>
      <c r="C97" s="58">
        <v>75.6089730826507</v>
      </c>
      <c r="D97" s="59">
        <v>0.506904347924482</v>
      </c>
      <c r="E97" s="58">
        <v>68.025102865394</v>
      </c>
      <c r="F97" s="59">
        <v>0.867404891135767</v>
      </c>
      <c r="G97" s="58">
        <v>80.5855497414014</v>
      </c>
      <c r="H97" s="59">
        <v>0.754276282111044</v>
      </c>
      <c r="I97" s="58">
        <v>12.5604468760074</v>
      </c>
      <c r="J97" s="59">
        <v>0.980063019127548</v>
      </c>
      <c r="K97" s="58">
        <v>82.4843444874678</v>
      </c>
      <c r="L97" s="59">
        <v>0.38372119195663</v>
      </c>
      <c r="M97" s="58">
        <v>76.6321405142199</v>
      </c>
      <c r="N97" s="59">
        <v>0.800657134356088</v>
      </c>
      <c r="O97" s="58">
        <v>86.9069747918447</v>
      </c>
      <c r="P97" s="59">
        <v>0.627932721767428</v>
      </c>
      <c r="Q97" s="58">
        <v>10.2748342776248</v>
      </c>
      <c r="R97" s="59">
        <v>0.910788350577166</v>
      </c>
      <c r="S97" s="58">
        <v>79.78844327823</v>
      </c>
      <c r="T97" s="59">
        <v>0.339175181438919</v>
      </c>
      <c r="U97" s="58">
        <v>71.8465915949288</v>
      </c>
      <c r="V97" s="59">
        <v>0.755215048175458</v>
      </c>
      <c r="W97" s="58">
        <v>85.2362922924509</v>
      </c>
      <c r="X97" s="59">
        <v>0.581778809894742</v>
      </c>
      <c r="Y97" s="58">
        <v>13.3897006975221</v>
      </c>
      <c r="Z97" s="59">
        <v>0.883488704075535</v>
      </c>
      <c r="AA97" s="58">
        <v>84.5944820343491</v>
      </c>
      <c r="AB97" s="59">
        <v>0.311625353493499</v>
      </c>
      <c r="AC97" s="58">
        <v>77.55883310429</v>
      </c>
      <c r="AD97" s="59">
        <v>0.718566794560993</v>
      </c>
      <c r="AE97" s="58">
        <v>88.5617611141437</v>
      </c>
      <c r="AF97" s="59">
        <v>0.523803796046122</v>
      </c>
      <c r="AG97" s="58">
        <v>11.0029280098537</v>
      </c>
      <c r="AH97" s="59">
        <v>0.899398821883995</v>
      </c>
      <c r="AI97" s="58">
        <v>86.1746446851415</v>
      </c>
      <c r="AJ97" s="59">
        <v>0.278559710157246</v>
      </c>
      <c r="AK97" s="58">
        <v>79.1051805345971</v>
      </c>
      <c r="AL97" s="59">
        <v>0.705305085262799</v>
      </c>
      <c r="AM97" s="58">
        <v>90.3048415764317</v>
      </c>
      <c r="AN97" s="59">
        <v>0.484349711636435</v>
      </c>
      <c r="AO97" s="58">
        <v>11.1996610418346</v>
      </c>
      <c r="AP97" s="60">
        <v>0.842198948187785</v>
      </c>
    </row>
    <row r="98">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row>
    <row r="99">
      <c r="A99" s="1" t="s">
        <v>123</v>
      </c>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row>
    <row r="100">
      <c r="A100" s="1" t="s">
        <v>114</v>
      </c>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row>
    <row r="101">
      <c r="A101" s="1" t="s">
        <v>68</v>
      </c>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row>
    <row r="102">
      <c r="A102" s="1" t="s">
        <v>69</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row>
    <row r="103">
      <c r="A103" s="1" t="s">
        <v>70</v>
      </c>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row>
    <row r="104">
      <c r="A104" s="1" t="s">
        <v>71</v>
      </c>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row>
    <row r="105">
      <c r="A105" s="54" t="s">
        <v>72</v>
      </c>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row>
    <row r="106">
      <c r="A106" s="1" t="s">
        <v>73</v>
      </c>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row>
    <row r="108">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row>
    <row r="109">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row>
    <row r="110">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row>
    <row r="111">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row>
    <row r="112">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row>
  </sheetData>
  <mergeCells count="32">
    <mergeCell ref="C6:AP6"/>
    <mergeCell ref="AA7:AH7"/>
    <mergeCell ref="AA8:AB9"/>
    <mergeCell ref="AC8:AH8"/>
    <mergeCell ref="AC9:AD9"/>
    <mergeCell ref="AE9:AF9"/>
    <mergeCell ref="AG9:AH9"/>
    <mergeCell ref="AI7:AP7"/>
    <mergeCell ref="AI8:AJ9"/>
    <mergeCell ref="AK8:AP8"/>
    <mergeCell ref="AK9:AL9"/>
    <mergeCell ref="AM9:AN9"/>
    <mergeCell ref="AO9:AP9"/>
    <mergeCell ref="U8:Z8"/>
    <mergeCell ref="E9:F9"/>
    <mergeCell ref="G9:H9"/>
    <mergeCell ref="W9:X9"/>
    <mergeCell ref="Y9:Z9"/>
    <mergeCell ref="B6:B10"/>
    <mergeCell ref="C7:J7"/>
    <mergeCell ref="K7:R7"/>
    <mergeCell ref="S7:Z7"/>
    <mergeCell ref="C8:D9"/>
    <mergeCell ref="E8:J8"/>
    <mergeCell ref="K8:L9"/>
    <mergeCell ref="M8:R8"/>
    <mergeCell ref="S8:T9"/>
    <mergeCell ref="I9:J9"/>
    <mergeCell ref="M9:N9"/>
    <mergeCell ref="O9:P9"/>
    <mergeCell ref="Q9:R9"/>
    <mergeCell ref="U9:V9"/>
  </mergeCells>
  <conditionalFormatting sqref="I1:I10">
    <cfRule type="expression" dxfId="102" priority="10">
      <formula>ABS(I1/J1)&gt;1.95996398454005</formula>
    </cfRule>
  </conditionalFormatting>
  <conditionalFormatting sqref="I98:I197 Q98:Q197 Y98:Y197 AG98:AG197 AO98:AO197">
    <cfRule type="expression" dxfId="101" priority="26">
      <formula>ABS(I98/J98)&gt;1.95996398454005</formula>
    </cfRule>
  </conditionalFormatting>
  <conditionalFormatting sqref="Q1:Q10">
    <cfRule type="expression" dxfId="100" priority="9">
      <formula>ABS(Q1/R1)&gt;1.95996398454005</formula>
    </cfRule>
  </conditionalFormatting>
  <conditionalFormatting sqref="Y1:Y10">
    <cfRule type="expression" dxfId="99" priority="8">
      <formula>ABS(Y1/Z1)&gt;1.95996398454005</formula>
    </cfRule>
  </conditionalFormatting>
  <conditionalFormatting sqref="AG1:AG10">
    <cfRule type="expression" dxfId="98" priority="7">
      <formula>ABS(AG1/AH1)&gt;1.95996398454005</formula>
    </cfRule>
  </conditionalFormatting>
  <conditionalFormatting sqref="AO1:AO5">
    <cfRule type="expression" dxfId="97" priority="23">
      <formula>ABS(AO1/AP1)&gt;1.95996398454005</formula>
    </cfRule>
  </conditionalFormatting>
  <conditionalFormatting sqref="AO7:AO10">
    <cfRule type="expression" dxfId="96" priority="6">
      <formula>ABS(AO7/AP7)&gt;1.95996398454005</formula>
    </cfRule>
  </conditionalFormatting>
  <conditionalFormatting sqref="I1:I200">
    <cfRule type="expression" dxfId="103" priority="5">
      <formula>ABS(I1/J1)&gt;1.95996398454005</formula>
    </cfRule>
  </conditionalFormatting>
  <conditionalFormatting sqref="Q1:Q200">
    <cfRule type="expression" dxfId="103" priority="4">
      <formula>ABS(Q1/R1)&gt;1.95996398454005</formula>
    </cfRule>
  </conditionalFormatting>
  <conditionalFormatting sqref="Y1:Y200">
    <cfRule type="expression" dxfId="103" priority="3">
      <formula>ABS(Y1/Z1)&gt;1.95996398454005</formula>
    </cfRule>
  </conditionalFormatting>
  <conditionalFormatting sqref="AG1:AG200">
    <cfRule type="expression" dxfId="103" priority="2">
      <formula>ABS(AG1/AH1)&gt;1.95996398454005</formula>
    </cfRule>
  </conditionalFormatting>
  <conditionalFormatting sqref="AO1:AO200">
    <cfRule type="expression" dxfId="103" priority="1">
      <formula>ABS(AO1/AP1)&gt;1.95996398454005</formula>
    </cfRule>
  </conditionalFormatting>
  <hyperlinks>
    <hyperlink ref="A105" r:id="rId1h"/>
  </hyperlinks>
  <pageMargins left="0.7" right="0.7" top="0.75" bottom="0.75" header="0.3" footer="0.3"/>
  <pageSetup paperSize="9" orientation="portrait" horizontalDpi="300" verticalDpi="300" r:id="rId2"/>
  <headerFooter differentOddEven="0" differentFirst="0" scaleWithDoc="0" alignWithMargins="0">
    <oddFooter>&amp;C_x000D_&amp;1#</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150</v>
      </c>
    </row>
    <row r="2">
      <c r="A2" s="38" t="s">
        <v>151</v>
      </c>
    </row>
    <row r="3">
      <c r="A3" s="46" t="s">
        <v>294</v>
      </c>
    </row>
    <row r="4">
      <c r="A4" s="54" t="str">
        <f>=HYPERLINK("#'TOC'!A1", "Back to TOC")</f>
      </c>
    </row>
    <row customHeight="1" ht="16" r="7">
      <c r="B7" s="150" t="s">
        <v>295</v>
      </c>
      <c r="C7" s="148" t="s">
        <v>366</v>
      </c>
      <c r="D7" s="148"/>
      <c r="E7" s="148"/>
      <c r="F7" s="148"/>
      <c r="G7" s="148"/>
      <c r="H7" s="148"/>
      <c r="I7" s="148"/>
      <c r="J7" s="148"/>
      <c r="K7" s="148"/>
      <c r="L7" s="148"/>
      <c r="M7" s="148"/>
      <c r="N7" s="148"/>
      <c r="O7" s="148"/>
      <c r="P7" s="148"/>
      <c r="Q7" s="148"/>
      <c r="R7" s="148"/>
      <c r="S7" s="148"/>
      <c r="T7" s="148"/>
      <c r="U7" s="148"/>
      <c r="V7" s="148"/>
      <c r="W7" s="148"/>
      <c r="X7" s="148"/>
      <c r="Y7" s="148"/>
      <c r="Z7" s="154"/>
    </row>
    <row customHeight="1" ht="30" r="8">
      <c r="B8" s="149"/>
      <c r="C8" s="7" t="s">
        <v>297</v>
      </c>
      <c r="D8" s="7"/>
      <c r="E8" s="7" t="s">
        <v>300</v>
      </c>
      <c r="F8" s="7"/>
      <c r="G8" s="7" t="s">
        <v>301</v>
      </c>
      <c r="H8" s="7"/>
      <c r="I8" s="7" t="s">
        <v>302</v>
      </c>
      <c r="J8" s="7"/>
      <c r="K8" s="147" t="s">
        <v>303</v>
      </c>
      <c r="L8" s="147"/>
      <c r="M8" s="147"/>
      <c r="N8" s="147"/>
      <c r="O8" s="147"/>
      <c r="P8" s="147"/>
      <c r="Q8" s="147"/>
      <c r="R8" s="147"/>
      <c r="S8" s="147" t="s">
        <v>305</v>
      </c>
      <c r="T8" s="147"/>
      <c r="U8" s="147"/>
      <c r="V8" s="147"/>
      <c r="W8" s="147"/>
      <c r="X8" s="147"/>
      <c r="Y8" s="147"/>
      <c r="Z8" s="152"/>
    </row>
    <row customHeight="1" ht="48" r="9">
      <c r="B9" s="149"/>
      <c r="C9" s="8"/>
      <c r="D9" s="8"/>
      <c r="E9" s="8"/>
      <c r="F9" s="8"/>
      <c r="G9" s="8"/>
      <c r="H9" s="8"/>
      <c r="I9" s="8"/>
      <c r="J9" s="8"/>
      <c r="K9" s="122" t="s">
        <v>297</v>
      </c>
      <c r="L9" s="122"/>
      <c r="M9" s="122" t="s">
        <v>300</v>
      </c>
      <c r="N9" s="122"/>
      <c r="O9" s="122" t="s">
        <v>301</v>
      </c>
      <c r="P9" s="122"/>
      <c r="Q9" s="122" t="s">
        <v>302</v>
      </c>
      <c r="R9" s="122"/>
      <c r="S9" s="122" t="s">
        <v>297</v>
      </c>
      <c r="T9" s="122"/>
      <c r="U9" s="122" t="s">
        <v>300</v>
      </c>
      <c r="V9" s="122"/>
      <c r="W9" s="122" t="s">
        <v>301</v>
      </c>
      <c r="X9" s="122"/>
      <c r="Y9" s="122" t="s">
        <v>302</v>
      </c>
      <c r="Z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304</v>
      </c>
      <c r="N10" s="61" t="s">
        <v>298</v>
      </c>
      <c r="O10" s="61" t="s">
        <v>304</v>
      </c>
      <c r="P10" s="61" t="s">
        <v>298</v>
      </c>
      <c r="Q10" s="61" t="s">
        <v>304</v>
      </c>
      <c r="R10" s="61" t="s">
        <v>298</v>
      </c>
      <c r="S10" s="61" t="s">
        <v>304</v>
      </c>
      <c r="T10" s="61" t="s">
        <v>298</v>
      </c>
      <c r="U10" s="61" t="s">
        <v>304</v>
      </c>
      <c r="V10" s="61" t="s">
        <v>298</v>
      </c>
      <c r="W10" s="61" t="s">
        <v>304</v>
      </c>
      <c r="X10" s="61" t="s">
        <v>298</v>
      </c>
      <c r="Y10" s="61" t="s">
        <v>304</v>
      </c>
      <c r="Z10" s="155" t="s">
        <v>298</v>
      </c>
    </row>
    <row customHeight="1" ht="13" r="11">
      <c r="A11" s="188"/>
      <c r="B11" s="176"/>
      <c r="C11" s="177" t="inlineStr">
        <is>
          <t>b.meanpct.d_tc4g24i3checked</t>
        </is>
      </c>
      <c r="D11" s="178" t="inlineStr">
        <is>
          <t>se.meanpct.d_tc4g24i3checked</t>
        </is>
      </c>
      <c r="E11" s="177" t="inlineStr">
        <is>
          <t>b.meanpct.d_tc4g24j3checked</t>
        </is>
      </c>
      <c r="F11" s="178" t="inlineStr">
        <is>
          <t>se.meanpct.d_tc4g24j3checked</t>
        </is>
      </c>
      <c r="G11" s="177" t="inlineStr">
        <is>
          <t>b.meanpct.d_tc4g24k3checked</t>
        </is>
      </c>
      <c r="H11" s="178" t="inlineStr">
        <is>
          <t>se.meanpct.d_tc4g24k3checked</t>
        </is>
      </c>
      <c r="I11" s="177" t="inlineStr">
        <is>
          <t>b.meanpct.d_tc4g25a3checked</t>
        </is>
      </c>
      <c r="J11" s="178" t="inlineStr">
        <is>
          <t>se.meanpct.d_tc4g25a3checked</t>
        </is>
      </c>
      <c r="K11" s="179" t="inlineStr">
        <is>
          <t>b.(meanpct.d_tc4g24i3checked_isc1)-(meanpct.d_tc4g24i3checked_isc2)</t>
        </is>
      </c>
      <c r="L11" s="179" t="inlineStr">
        <is>
          <t>se.(meanpct.d_tc4g24i3checked_isc1)-(meanpct.d_tc4g24i3checked_isc2)</t>
        </is>
      </c>
      <c r="M11" s="179" t="inlineStr">
        <is>
          <t>b.(meanpct.d_tc4g24j3checked_isc1)-(meanpct.d_tc4g24j3checked_isc2)</t>
        </is>
      </c>
      <c r="N11" s="179" t="inlineStr">
        <is>
          <t>se.(meanpct.d_tc4g24j3checked_isc1)-(meanpct.d_tc4g24j3checked_isc2)</t>
        </is>
      </c>
      <c r="O11" s="179" t="inlineStr">
        <is>
          <t>b.(meanpct.d_tc4g24k3checked_isc1)-(meanpct.d_tc4g24k3checked_isc2)</t>
        </is>
      </c>
      <c r="P11" s="179" t="inlineStr">
        <is>
          <t>se.(meanpct.d_tc4g24k3checked_isc1)-(meanpct.d_tc4g24k3checked_isc2)</t>
        </is>
      </c>
      <c r="Q11" s="179" t="inlineStr">
        <is>
          <t>b.(meanpct.d_tc4g25a3checked_isc1)-(meanpct.d_tc4g25a3checked_isc2)</t>
        </is>
      </c>
      <c r="R11" s="179" t="inlineStr">
        <is>
          <t>se.(meanpct.d_tc4g25a3checked_isc1)-(meanpct.d_tc4g25a3checked_isc2)</t>
        </is>
      </c>
      <c r="S11" s="179" t="inlineStr">
        <is>
          <t>b.(meanpct.d_tc4g24i3checked_isc3)-(meanpct.d_tc4g24i3checked_isc2)</t>
        </is>
      </c>
      <c r="T11" s="179" t="inlineStr">
        <is>
          <t>se.(meanpct.d_tc4g24i3checked_isc3)-(meanpct.d_tc4g24i3checked_isc2)</t>
        </is>
      </c>
      <c r="U11" s="179" t="inlineStr">
        <is>
          <t>b.(meanpct.d_tc4g24j3checked_isc3)-(meanpct.d_tc4g24j3checked_isc2)</t>
        </is>
      </c>
      <c r="V11" s="179" t="inlineStr">
        <is>
          <t>se.(meanpct.d_tc4g24j3checked_isc3)-(meanpct.d_tc4g24j3checked_isc2)</t>
        </is>
      </c>
      <c r="W11" s="179" t="inlineStr">
        <is>
          <t>b.(meanpct.d_tc4g24k3checked_isc3)-(meanpct.d_tc4g24k3checked_isc2)</t>
        </is>
      </c>
      <c r="X11" s="179" t="inlineStr">
        <is>
          <t>se.(meanpct.d_tc4g24k3checked_isc3)-(meanpct.d_tc4g24k3checked_isc2)</t>
        </is>
      </c>
      <c r="Y11" s="179" t="inlineStr">
        <is>
          <t>b.(meanpct.d_tc4g25a3checked_isc3)-(meanpct.d_tc4g25a3checked_isc2)</t>
        </is>
      </c>
      <c r="Z11" s="199" t="inlineStr">
        <is>
          <t>se.(meanpct.d_tc4g25a3checked_isc3)-(meanpct.d_tc4g25a3checked_isc2)</t>
        </is>
      </c>
    </row>
    <row customHeight="1" ht="13" r="12">
      <c r="A12" s="181" t="s">
        <v>306</v>
      </c>
      <c r="B12" s="156" t="n">
        <v>2</v>
      </c>
      <c r="C12" s="22">
        <v>68.7271194967932</v>
      </c>
      <c r="D12" s="165">
        <v>3.19666381735881</v>
      </c>
      <c r="E12" s="22">
        <v>11.8107559824655</v>
      </c>
      <c r="F12" s="165">
        <v>2.10980829504081</v>
      </c>
      <c r="G12" s="22">
        <v>11.3046368515375</v>
      </c>
      <c r="H12" s="165">
        <v>1.95973974350513</v>
      </c>
      <c r="I12" s="22">
        <v>58.5491072060473</v>
      </c>
      <c r="J12" s="165">
        <v>3.10145305524999</v>
      </c>
      <c r="K12" s="103"/>
      <c r="L12" s="103"/>
      <c r="M12" s="103"/>
      <c r="N12" s="103"/>
      <c r="O12" s="103"/>
      <c r="P12" s="103"/>
      <c r="Q12" s="103"/>
      <c r="R12" s="103"/>
      <c r="S12" s="103"/>
      <c r="T12" s="103"/>
      <c r="U12" s="103"/>
      <c r="V12" s="103"/>
      <c r="W12" s="103"/>
      <c r="X12" s="103"/>
      <c r="Y12" s="103"/>
      <c r="Z12" s="192"/>
    </row>
    <row customHeight="1" ht="13" r="13">
      <c r="A13" s="181" t="s">
        <v>307</v>
      </c>
      <c r="B13" s="156" t="n">
        <v>2</v>
      </c>
      <c r="C13" s="22">
        <v>82.8327011881887</v>
      </c>
      <c r="D13" s="165">
        <v>3.30984621636434</v>
      </c>
      <c r="E13" s="22">
        <v>56.1845239190588</v>
      </c>
      <c r="F13" s="165">
        <v>3.82926767193981</v>
      </c>
      <c r="G13" s="22">
        <v>34.1524377238788</v>
      </c>
      <c r="H13" s="165">
        <v>3.82933504222385</v>
      </c>
      <c r="I13" s="22">
        <v>72.4862605939609</v>
      </c>
      <c r="J13" s="165">
        <v>3.97488076665347</v>
      </c>
      <c r="K13" s="103"/>
      <c r="L13" s="103"/>
      <c r="M13" s="103"/>
      <c r="N13" s="103"/>
      <c r="O13" s="103"/>
      <c r="P13" s="103"/>
      <c r="Q13" s="103"/>
      <c r="R13" s="103"/>
      <c r="S13" s="103"/>
      <c r="T13" s="103"/>
      <c r="U13" s="103"/>
      <c r="V13" s="103"/>
      <c r="W13" s="103"/>
      <c r="X13" s="103"/>
      <c r="Y13" s="103"/>
      <c r="Z13" s="192"/>
    </row>
    <row customHeight="1" ht="13" r="14">
      <c r="A14" s="181" t="s">
        <v>308</v>
      </c>
      <c r="B14" s="156" t="n">
        <v>2</v>
      </c>
      <c r="C14" s="22">
        <v>89.5547220641611</v>
      </c>
      <c r="D14" s="165">
        <v>2.35039713752341</v>
      </c>
      <c r="E14" s="22">
        <v>69.7874639623038</v>
      </c>
      <c r="F14" s="165">
        <v>2.98311780584356</v>
      </c>
      <c r="G14" s="22">
        <v>42.7388200225465</v>
      </c>
      <c r="H14" s="165">
        <v>3.27133896465084</v>
      </c>
      <c r="I14" s="22">
        <v>72.7239155632744</v>
      </c>
      <c r="J14" s="165">
        <v>2.8862835360189</v>
      </c>
      <c r="K14" s="103"/>
      <c r="L14" s="103"/>
      <c r="M14" s="103"/>
      <c r="N14" s="103"/>
      <c r="O14" s="103"/>
      <c r="P14" s="103"/>
      <c r="Q14" s="103"/>
      <c r="R14" s="103"/>
      <c r="S14" s="103"/>
      <c r="T14" s="103"/>
      <c r="U14" s="103"/>
      <c r="V14" s="103"/>
      <c r="W14" s="103"/>
      <c r="X14" s="103"/>
      <c r="Y14" s="103"/>
      <c r="Z14" s="192"/>
    </row>
    <row customHeight="1" ht="13" r="15">
      <c r="A15" s="181" t="s">
        <v>309</v>
      </c>
      <c r="B15" s="156" t="n">
        <v>2</v>
      </c>
      <c r="C15" s="22">
        <v>26.7373341314268</v>
      </c>
      <c r="D15" s="165">
        <v>3.13435992634878</v>
      </c>
      <c r="E15" s="22">
        <v>24.8126005154048</v>
      </c>
      <c r="F15" s="165">
        <v>3.49896476539993</v>
      </c>
      <c r="G15" s="22">
        <v>14.4755040326235</v>
      </c>
      <c r="H15" s="165">
        <v>2.5460135931623</v>
      </c>
      <c r="I15" s="22">
        <v>18.5528974098288</v>
      </c>
      <c r="J15" s="165">
        <v>2.88488480226204</v>
      </c>
      <c r="K15" s="103"/>
      <c r="L15" s="103"/>
      <c r="M15" s="103"/>
      <c r="N15" s="103"/>
      <c r="O15" s="103"/>
      <c r="P15" s="103"/>
      <c r="Q15" s="103"/>
      <c r="R15" s="103"/>
      <c r="S15" s="103"/>
      <c r="T15" s="103"/>
      <c r="U15" s="103"/>
      <c r="V15" s="103"/>
      <c r="W15" s="103"/>
      <c r="X15" s="103"/>
      <c r="Y15" s="103"/>
      <c r="Z15" s="192"/>
    </row>
    <row customHeight="1" ht="13" r="16">
      <c r="A16" s="181" t="s">
        <v>310</v>
      </c>
      <c r="B16" s="156" t="n">
        <v>2</v>
      </c>
      <c r="C16" s="22">
        <v>24.4629244210274</v>
      </c>
      <c r="D16" s="165">
        <v>0.177999972276694</v>
      </c>
      <c r="E16" s="22">
        <v>22.9431582115673</v>
      </c>
      <c r="F16" s="165">
        <v>0.173128318567489</v>
      </c>
      <c r="G16" s="22">
        <v>10.3056985109646</v>
      </c>
      <c r="H16" s="165">
        <v>0.143661753867766</v>
      </c>
      <c r="I16" s="22">
        <v>49.6737245729859</v>
      </c>
      <c r="J16" s="165">
        <v>0.163152167623097</v>
      </c>
      <c r="K16" s="103"/>
      <c r="L16" s="103"/>
      <c r="M16" s="103"/>
      <c r="N16" s="103"/>
      <c r="O16" s="103"/>
      <c r="P16" s="103"/>
      <c r="Q16" s="103"/>
      <c r="R16" s="103"/>
      <c r="S16" s="103"/>
      <c r="T16" s="103"/>
      <c r="U16" s="103"/>
      <c r="V16" s="103"/>
      <c r="W16" s="103"/>
      <c r="X16" s="103"/>
      <c r="Y16" s="103"/>
      <c r="Z16" s="192"/>
    </row>
    <row customHeight="1" ht="13" r="17">
      <c r="A17" s="181" t="s">
        <v>311</v>
      </c>
      <c r="B17" s="156" t="n">
        <v>2</v>
      </c>
      <c r="C17" s="22">
        <v>84.5826736000168</v>
      </c>
      <c r="D17" s="165">
        <v>2.71729732308259</v>
      </c>
      <c r="E17" s="22">
        <v>36.9886648858685</v>
      </c>
      <c r="F17" s="165">
        <v>3.14363487689165</v>
      </c>
      <c r="G17" s="22">
        <v>31.7621049676426</v>
      </c>
      <c r="H17" s="165">
        <v>2.86323758256325</v>
      </c>
      <c r="I17" s="22">
        <v>71.0469868612337</v>
      </c>
      <c r="J17" s="165">
        <v>3.05478835586341</v>
      </c>
      <c r="K17" s="103"/>
      <c r="L17" s="103"/>
      <c r="M17" s="103"/>
      <c r="N17" s="103"/>
      <c r="O17" s="103"/>
      <c r="P17" s="103"/>
      <c r="Q17" s="103"/>
      <c r="R17" s="103"/>
      <c r="S17" s="103"/>
      <c r="T17" s="103"/>
      <c r="U17" s="103"/>
      <c r="V17" s="103"/>
      <c r="W17" s="103"/>
      <c r="X17" s="103"/>
      <c r="Y17" s="103"/>
      <c r="Z17" s="192"/>
    </row>
    <row customHeight="1" ht="13" r="18">
      <c r="A18" s="183" t="s">
        <v>312</v>
      </c>
      <c r="B18" s="156" t="n">
        <v>2</v>
      </c>
      <c r="C18" s="22">
        <v>88.1500447017253</v>
      </c>
      <c r="D18" s="165">
        <v>3.34864025029061</v>
      </c>
      <c r="E18" s="22">
        <v>43.5366930750273</v>
      </c>
      <c r="F18" s="165">
        <v>4.6718747281607</v>
      </c>
      <c r="G18" s="22">
        <v>38.9303187016444</v>
      </c>
      <c r="H18" s="165">
        <v>4.16335534885852</v>
      </c>
      <c r="I18" s="22">
        <v>76.1124132560283</v>
      </c>
      <c r="J18" s="165">
        <v>3.67896043256691</v>
      </c>
      <c r="K18" s="103"/>
      <c r="L18" s="103"/>
      <c r="M18" s="103"/>
      <c r="N18" s="103"/>
      <c r="O18" s="103"/>
      <c r="P18" s="103"/>
      <c r="Q18" s="103"/>
      <c r="R18" s="103"/>
      <c r="S18" s="103"/>
      <c r="T18" s="103"/>
      <c r="U18" s="103"/>
      <c r="V18" s="103"/>
      <c r="W18" s="103"/>
      <c r="X18" s="103"/>
      <c r="Y18" s="103"/>
      <c r="Z18" s="192"/>
    </row>
    <row customHeight="1" ht="13" r="19">
      <c r="A19" s="183" t="s">
        <v>313</v>
      </c>
      <c r="B19" s="156" t="n">
        <v>2</v>
      </c>
      <c r="C19" s="22">
        <v>78.7394694840274</v>
      </c>
      <c r="D19" s="165">
        <v>4.6728362540611</v>
      </c>
      <c r="E19" s="22">
        <v>26.2632695805739</v>
      </c>
      <c r="F19" s="165">
        <v>4.23414482905065</v>
      </c>
      <c r="G19" s="22">
        <v>20.0208717736103</v>
      </c>
      <c r="H19" s="165">
        <v>3.72566700782813</v>
      </c>
      <c r="I19" s="22">
        <v>62.70009694041</v>
      </c>
      <c r="J19" s="165">
        <v>4.6612800522254</v>
      </c>
      <c r="K19" s="103"/>
      <c r="L19" s="103"/>
      <c r="M19" s="103"/>
      <c r="N19" s="103"/>
      <c r="O19" s="103"/>
      <c r="P19" s="103"/>
      <c r="Q19" s="103"/>
      <c r="R19" s="103"/>
      <c r="S19" s="103"/>
      <c r="T19" s="103"/>
      <c r="U19" s="103"/>
      <c r="V19" s="103"/>
      <c r="W19" s="103"/>
      <c r="X19" s="103"/>
      <c r="Y19" s="103"/>
      <c r="Z19" s="192"/>
    </row>
    <row customHeight="1" ht="13" r="20">
      <c r="A20" s="181" t="s">
        <v>314</v>
      </c>
      <c r="B20" s="156" t="n">
        <v>2</v>
      </c>
      <c r="C20" s="22">
        <v>53.4499044576013</v>
      </c>
      <c r="D20" s="165">
        <v>3.8314767308964</v>
      </c>
      <c r="E20" s="22">
        <v>14.8876651506543</v>
      </c>
      <c r="F20" s="165">
        <v>2.85262168639918</v>
      </c>
      <c r="G20" s="22">
        <v>6.08489741968817</v>
      </c>
      <c r="H20" s="165">
        <v>1.80878120812736</v>
      </c>
      <c r="I20" s="22">
        <v>33.8443792397651</v>
      </c>
      <c r="J20" s="165">
        <v>3.59995087029383</v>
      </c>
      <c r="K20" s="103"/>
      <c r="L20" s="103"/>
      <c r="M20" s="103"/>
      <c r="N20" s="103"/>
      <c r="O20" s="103"/>
      <c r="P20" s="103"/>
      <c r="Q20" s="103"/>
      <c r="R20" s="103"/>
      <c r="S20" s="103"/>
      <c r="T20" s="103"/>
      <c r="U20" s="103"/>
      <c r="V20" s="103"/>
      <c r="W20" s="103"/>
      <c r="X20" s="103"/>
      <c r="Y20" s="103"/>
      <c r="Z20" s="192"/>
    </row>
    <row customHeight="1" ht="13" r="21">
      <c r="A21" s="181" t="s">
        <v>315</v>
      </c>
      <c r="B21" s="156" t="n">
        <v>2</v>
      </c>
      <c r="C21" s="22">
        <v>88.0601796938985</v>
      </c>
      <c r="D21" s="165">
        <v>2.46772147696984</v>
      </c>
      <c r="E21" s="22">
        <v>46.5624802215182</v>
      </c>
      <c r="F21" s="165">
        <v>4.02047806807677</v>
      </c>
      <c r="G21" s="22">
        <v>21.772927593584</v>
      </c>
      <c r="H21" s="165">
        <v>2.98005749076001</v>
      </c>
      <c r="I21" s="22">
        <v>84.07988426913</v>
      </c>
      <c r="J21" s="165">
        <v>2.48516947249034</v>
      </c>
      <c r="K21" s="103"/>
      <c r="L21" s="103"/>
      <c r="M21" s="103"/>
      <c r="N21" s="103"/>
      <c r="O21" s="103"/>
      <c r="P21" s="103"/>
      <c r="Q21" s="103"/>
      <c r="R21" s="103"/>
      <c r="S21" s="103"/>
      <c r="T21" s="103"/>
      <c r="U21" s="103"/>
      <c r="V21" s="103"/>
      <c r="W21" s="103"/>
      <c r="X21" s="103"/>
      <c r="Y21" s="103"/>
      <c r="Z21" s="192"/>
    </row>
    <row customHeight="1" ht="13" r="22">
      <c r="A22" s="181" t="s">
        <v>316</v>
      </c>
      <c r="B22" s="156" t="n">
        <v>2</v>
      </c>
      <c r="C22" s="22">
        <v>54.3101904344057</v>
      </c>
      <c r="D22" s="165">
        <v>3.82437683793123</v>
      </c>
      <c r="E22" s="22">
        <v>33.5060668831427</v>
      </c>
      <c r="F22" s="165">
        <v>3.6798065260356</v>
      </c>
      <c r="G22" s="22">
        <v>10.7296414662423</v>
      </c>
      <c r="H22" s="165">
        <v>1.60580991438166</v>
      </c>
      <c r="I22" s="22">
        <v>45.0505651530431</v>
      </c>
      <c r="J22" s="165">
        <v>3.45007824537753</v>
      </c>
      <c r="K22" s="103"/>
      <c r="L22" s="103"/>
      <c r="M22" s="103"/>
      <c r="N22" s="103"/>
      <c r="O22" s="103"/>
      <c r="P22" s="103"/>
      <c r="Q22" s="103"/>
      <c r="R22" s="103"/>
      <c r="S22" s="103"/>
      <c r="T22" s="103"/>
      <c r="U22" s="103"/>
      <c r="V22" s="103"/>
      <c r="W22" s="103"/>
      <c r="X22" s="103"/>
      <c r="Y22" s="103"/>
      <c r="Z22" s="192"/>
    </row>
    <row customHeight="1" ht="13" r="23">
      <c r="A23" s="181" t="s">
        <v>317</v>
      </c>
      <c r="B23" s="156" t="n">
        <v>2</v>
      </c>
      <c r="C23" s="22">
        <v>57.8486991428138</v>
      </c>
      <c r="D23" s="165">
        <v>4.4841820325524</v>
      </c>
      <c r="E23" s="22">
        <v>51.1346797610146</v>
      </c>
      <c r="F23" s="165">
        <v>5.0988216908472</v>
      </c>
      <c r="G23" s="22">
        <v>24.0956823018468</v>
      </c>
      <c r="H23" s="165">
        <v>4.31086534401016</v>
      </c>
      <c r="I23" s="22">
        <v>52.6453756826586</v>
      </c>
      <c r="J23" s="165">
        <v>4.49457128788005</v>
      </c>
      <c r="K23" s="103"/>
      <c r="L23" s="103"/>
      <c r="M23" s="103"/>
      <c r="N23" s="103"/>
      <c r="O23" s="103"/>
      <c r="P23" s="103"/>
      <c r="Q23" s="103"/>
      <c r="R23" s="103"/>
      <c r="S23" s="103"/>
      <c r="T23" s="103"/>
      <c r="U23" s="103"/>
      <c r="V23" s="103"/>
      <c r="W23" s="103"/>
      <c r="X23" s="103"/>
      <c r="Y23" s="103"/>
      <c r="Z23" s="192"/>
    </row>
    <row customHeight="1" ht="13" r="24">
      <c r="A24" s="181" t="s">
        <v>318</v>
      </c>
      <c r="B24" s="156" t="n">
        <v>2</v>
      </c>
      <c r="C24" s="22">
        <v>63.8471637398577</v>
      </c>
      <c r="D24" s="165">
        <v>4.67419062020102</v>
      </c>
      <c r="E24" s="22">
        <v>10.9137461366482</v>
      </c>
      <c r="F24" s="165">
        <v>2.9212129872157</v>
      </c>
      <c r="G24" s="22">
        <v>7.74225687126834</v>
      </c>
      <c r="H24" s="165">
        <v>2.69101282345234</v>
      </c>
      <c r="I24" s="22">
        <v>64.7245214032765</v>
      </c>
      <c r="J24" s="165">
        <v>4.18781489171158</v>
      </c>
      <c r="K24" s="103"/>
      <c r="L24" s="103"/>
      <c r="M24" s="103"/>
      <c r="N24" s="103"/>
      <c r="O24" s="103"/>
      <c r="P24" s="103"/>
      <c r="Q24" s="103"/>
      <c r="R24" s="103"/>
      <c r="S24" s="103"/>
      <c r="T24" s="103"/>
      <c r="U24" s="103"/>
      <c r="V24" s="103"/>
      <c r="W24" s="103"/>
      <c r="X24" s="103"/>
      <c r="Y24" s="103"/>
      <c r="Z24" s="192"/>
    </row>
    <row customHeight="1" ht="13" r="25">
      <c r="A25" s="181" t="s">
        <v>319</v>
      </c>
      <c r="B25" s="156" t="n">
        <v>2</v>
      </c>
      <c r="C25" s="22">
        <v>80.2449057534586</v>
      </c>
      <c r="D25" s="165">
        <v>2.81404637571163</v>
      </c>
      <c r="E25" s="22">
        <v>33.2535580448054</v>
      </c>
      <c r="F25" s="165">
        <v>3.27245774350539</v>
      </c>
      <c r="G25" s="22">
        <v>4.7709500251366</v>
      </c>
      <c r="H25" s="165">
        <v>1.41468985549379</v>
      </c>
      <c r="I25" s="22">
        <v>74.6308041873484</v>
      </c>
      <c r="J25" s="165">
        <v>3.51975355975662</v>
      </c>
      <c r="K25" s="103"/>
      <c r="L25" s="103"/>
      <c r="M25" s="103"/>
      <c r="N25" s="103"/>
      <c r="O25" s="103"/>
      <c r="P25" s="103"/>
      <c r="Q25" s="103"/>
      <c r="R25" s="103"/>
      <c r="S25" s="103"/>
      <c r="T25" s="103"/>
      <c r="U25" s="103"/>
      <c r="V25" s="103"/>
      <c r="W25" s="103"/>
      <c r="X25" s="103"/>
      <c r="Y25" s="103"/>
      <c r="Z25" s="192"/>
    </row>
    <row customHeight="1" ht="13" r="26">
      <c r="A26" s="181" t="s">
        <v>320</v>
      </c>
      <c r="B26" s="156" t="n">
        <v>2</v>
      </c>
      <c r="C26" s="22">
        <v>40.4438479668394</v>
      </c>
      <c r="D26" s="165">
        <v>0.328916843794136</v>
      </c>
      <c r="E26" s="22">
        <v>15.300557139152</v>
      </c>
      <c r="F26" s="165">
        <v>0.198289743922015</v>
      </c>
      <c r="G26" s="22">
        <v>8.21398633757883</v>
      </c>
      <c r="H26" s="165">
        <v>0.147396083325675</v>
      </c>
      <c r="I26" s="22">
        <v>41.8477858591574</v>
      </c>
      <c r="J26" s="165">
        <v>0.305486887676033</v>
      </c>
      <c r="K26" s="103"/>
      <c r="L26" s="103"/>
      <c r="M26" s="103"/>
      <c r="N26" s="103"/>
      <c r="O26" s="103"/>
      <c r="P26" s="103"/>
      <c r="Q26" s="103"/>
      <c r="R26" s="103"/>
      <c r="S26" s="103"/>
      <c r="T26" s="103"/>
      <c r="U26" s="103"/>
      <c r="V26" s="103"/>
      <c r="W26" s="103"/>
      <c r="X26" s="103"/>
      <c r="Y26" s="103"/>
      <c r="Z26" s="192"/>
    </row>
    <row customHeight="1" ht="13" r="27">
      <c r="A27" s="181" t="s">
        <v>321</v>
      </c>
      <c r="B27" s="156" t="n">
        <v>2</v>
      </c>
      <c r="C27" s="22">
        <v>87.9379536755704</v>
      </c>
      <c r="D27" s="165">
        <v>1.73805034732964</v>
      </c>
      <c r="E27" s="22">
        <v>77.3175219408806</v>
      </c>
      <c r="F27" s="165">
        <v>2.03831487394381</v>
      </c>
      <c r="G27" s="22">
        <v>54.4465630167866</v>
      </c>
      <c r="H27" s="165">
        <v>2.66001603816408</v>
      </c>
      <c r="I27" s="22">
        <v>64.7080075544722</v>
      </c>
      <c r="J27" s="165">
        <v>2.94853422297701</v>
      </c>
      <c r="K27" s="103"/>
      <c r="L27" s="103"/>
      <c r="M27" s="103"/>
      <c r="N27" s="103"/>
      <c r="O27" s="103"/>
      <c r="P27" s="103"/>
      <c r="Q27" s="103"/>
      <c r="R27" s="103"/>
      <c r="S27" s="103"/>
      <c r="T27" s="103"/>
      <c r="U27" s="103"/>
      <c r="V27" s="103"/>
      <c r="W27" s="103"/>
      <c r="X27" s="103"/>
      <c r="Y27" s="103"/>
      <c r="Z27" s="192"/>
    </row>
    <row customHeight="1" ht="13" r="28">
      <c r="A28" s="181" t="s">
        <v>322</v>
      </c>
      <c r="B28" s="156" t="n">
        <v>2</v>
      </c>
      <c r="C28" s="22">
        <v>98.110450905445</v>
      </c>
      <c r="D28" s="165">
        <v>0.957974832795806</v>
      </c>
      <c r="E28" s="22">
        <v>91.2293243954538</v>
      </c>
      <c r="F28" s="165">
        <v>1.9311300868885</v>
      </c>
      <c r="G28" s="22">
        <v>42.2958912335401</v>
      </c>
      <c r="H28" s="165">
        <v>3.36044525146209</v>
      </c>
      <c r="I28" s="22">
        <v>83.0823270728369</v>
      </c>
      <c r="J28" s="165">
        <v>2.97525638038154</v>
      </c>
      <c r="K28" s="103"/>
      <c r="L28" s="103"/>
      <c r="M28" s="103"/>
      <c r="N28" s="103"/>
      <c r="O28" s="103"/>
      <c r="P28" s="103"/>
      <c r="Q28" s="103"/>
      <c r="R28" s="103"/>
      <c r="S28" s="103"/>
      <c r="T28" s="103"/>
      <c r="U28" s="103"/>
      <c r="V28" s="103"/>
      <c r="W28" s="103"/>
      <c r="X28" s="103"/>
      <c r="Y28" s="103"/>
      <c r="Z28" s="192"/>
    </row>
    <row customHeight="1" ht="13" r="29">
      <c r="A29" s="181" t="s">
        <v>323</v>
      </c>
      <c r="B29" s="156" t="n">
        <v>2</v>
      </c>
      <c r="C29" s="22">
        <v>91.2860457616565</v>
      </c>
      <c r="D29" s="165">
        <v>2.38861860240459</v>
      </c>
      <c r="E29" s="22">
        <v>85.7449549812805</v>
      </c>
      <c r="F29" s="165">
        <v>2.80027580813801</v>
      </c>
      <c r="G29" s="22">
        <v>65.8183731373282</v>
      </c>
      <c r="H29" s="165">
        <v>3.70906473248554</v>
      </c>
      <c r="I29" s="22">
        <v>84.4876774276554</v>
      </c>
      <c r="J29" s="165">
        <v>3.05070724200151</v>
      </c>
      <c r="K29" s="103"/>
      <c r="L29" s="103"/>
      <c r="M29" s="103"/>
      <c r="N29" s="103"/>
      <c r="O29" s="103"/>
      <c r="P29" s="103"/>
      <c r="Q29" s="103"/>
      <c r="R29" s="103"/>
      <c r="S29" s="103"/>
      <c r="T29" s="103"/>
      <c r="U29" s="103"/>
      <c r="V29" s="103"/>
      <c r="W29" s="103"/>
      <c r="X29" s="103"/>
      <c r="Y29" s="103"/>
      <c r="Z29" s="192"/>
    </row>
    <row customHeight="1" ht="13" r="30">
      <c r="A30" s="181" t="s">
        <v>324</v>
      </c>
      <c r="B30" s="156" t="n">
        <v>2</v>
      </c>
      <c r="C30" s="22">
        <v>82.7934381374272</v>
      </c>
      <c r="D30" s="165">
        <v>2.55633236769983</v>
      </c>
      <c r="E30" s="22">
        <v>55.7195171418162</v>
      </c>
      <c r="F30" s="165">
        <v>3.46159769307753</v>
      </c>
      <c r="G30" s="22">
        <v>53.5875345951666</v>
      </c>
      <c r="H30" s="165">
        <v>3.76053981944547</v>
      </c>
      <c r="I30" s="22">
        <v>76.5173133423106</v>
      </c>
      <c r="J30" s="165">
        <v>2.82715994736901</v>
      </c>
      <c r="K30" s="103"/>
      <c r="L30" s="103"/>
      <c r="M30" s="103"/>
      <c r="N30" s="103"/>
      <c r="O30" s="103"/>
      <c r="P30" s="103"/>
      <c r="Q30" s="103"/>
      <c r="R30" s="103"/>
      <c r="S30" s="103"/>
      <c r="T30" s="103"/>
      <c r="U30" s="103"/>
      <c r="V30" s="103"/>
      <c r="W30" s="103"/>
      <c r="X30" s="103"/>
      <c r="Y30" s="103"/>
      <c r="Z30" s="192"/>
    </row>
    <row customHeight="1" ht="13" r="31">
      <c r="A31" s="181" t="s">
        <v>325</v>
      </c>
      <c r="B31" s="156" t="n">
        <v>2</v>
      </c>
      <c r="C31" s="22">
        <v>84.1741176875977</v>
      </c>
      <c r="D31" s="165">
        <v>3.06008407466039</v>
      </c>
      <c r="E31" s="22">
        <v>12.2770821568331</v>
      </c>
      <c r="F31" s="165">
        <v>3.0030257803755</v>
      </c>
      <c r="G31" s="22">
        <v>19.957031425958</v>
      </c>
      <c r="H31" s="165">
        <v>3.26963212581354</v>
      </c>
      <c r="I31" s="22">
        <v>78.9252768172395</v>
      </c>
      <c r="J31" s="165">
        <v>3.10730868226208</v>
      </c>
      <c r="K31" s="103"/>
      <c r="L31" s="103"/>
      <c r="M31" s="103"/>
      <c r="N31" s="103"/>
      <c r="O31" s="103"/>
      <c r="P31" s="103"/>
      <c r="Q31" s="103"/>
      <c r="R31" s="103"/>
      <c r="S31" s="103"/>
      <c r="T31" s="103"/>
      <c r="U31" s="103"/>
      <c r="V31" s="103"/>
      <c r="W31" s="103"/>
      <c r="X31" s="103"/>
      <c r="Y31" s="103"/>
      <c r="Z31" s="192"/>
    </row>
    <row customHeight="1" ht="13" r="32">
      <c r="A32" s="181" t="s">
        <v>326</v>
      </c>
      <c r="B32" s="156" t="n">
        <v>2</v>
      </c>
      <c r="C32" s="22">
        <v>70.6823376025967</v>
      </c>
      <c r="D32" s="165">
        <v>2.87655241438766</v>
      </c>
      <c r="E32" s="22">
        <v>51.1003479927873</v>
      </c>
      <c r="F32" s="165">
        <v>3.30973943774092</v>
      </c>
      <c r="G32" s="22">
        <v>16.4543184053425</v>
      </c>
      <c r="H32" s="165">
        <v>3.12190859355558</v>
      </c>
      <c r="I32" s="22">
        <v>73.7344492000234</v>
      </c>
      <c r="J32" s="165">
        <v>3.29132806470987</v>
      </c>
      <c r="K32" s="103"/>
      <c r="L32" s="103"/>
      <c r="M32" s="103"/>
      <c r="N32" s="103"/>
      <c r="O32" s="103"/>
      <c r="P32" s="103"/>
      <c r="Q32" s="103"/>
      <c r="R32" s="103"/>
      <c r="S32" s="103"/>
      <c r="T32" s="103"/>
      <c r="U32" s="103"/>
      <c r="V32" s="103"/>
      <c r="W32" s="103"/>
      <c r="X32" s="103"/>
      <c r="Y32" s="103"/>
      <c r="Z32" s="192"/>
    </row>
    <row customHeight="1" ht="13" r="33">
      <c r="A33" s="181" t="s">
        <v>327</v>
      </c>
      <c r="B33" s="156" t="n">
        <v>2</v>
      </c>
      <c r="C33" s="22">
        <v>96.4285542930303</v>
      </c>
      <c r="D33" s="165">
        <v>0.033726223603664</v>
      </c>
      <c r="E33" s="22">
        <v>51.7207357577103</v>
      </c>
      <c r="F33" s="165">
        <v>0.110932438527433</v>
      </c>
      <c r="G33" s="22">
        <v>56.9765201100626</v>
      </c>
      <c r="H33" s="165">
        <v>0.10023654015084</v>
      </c>
      <c r="I33" s="22">
        <v>89.7497562748754</v>
      </c>
      <c r="J33" s="165">
        <v>0.0383826160593413</v>
      </c>
      <c r="K33" s="103"/>
      <c r="L33" s="103"/>
      <c r="M33" s="103"/>
      <c r="N33" s="103"/>
      <c r="O33" s="103"/>
      <c r="P33" s="103"/>
      <c r="Q33" s="103"/>
      <c r="R33" s="103"/>
      <c r="S33" s="103"/>
      <c r="T33" s="103"/>
      <c r="U33" s="103"/>
      <c r="V33" s="103"/>
      <c r="W33" s="103"/>
      <c r="X33" s="103"/>
      <c r="Y33" s="103"/>
      <c r="Z33" s="192"/>
    </row>
    <row customHeight="1" ht="13" r="34">
      <c r="A34" s="181" t="s">
        <v>328</v>
      </c>
      <c r="B34" s="156" t="n">
        <v>2</v>
      </c>
      <c r="C34" s="22">
        <v>56.9094228199829</v>
      </c>
      <c r="D34" s="165">
        <v>4.36290162629101</v>
      </c>
      <c r="E34" s="22">
        <v>54.1778652109069</v>
      </c>
      <c r="F34" s="165">
        <v>3.91357414163514</v>
      </c>
      <c r="G34" s="22">
        <v>19.4745469845237</v>
      </c>
      <c r="H34" s="165">
        <v>3.29359869098576</v>
      </c>
      <c r="I34" s="22">
        <v>53.94618600056</v>
      </c>
      <c r="J34" s="165">
        <v>4.67308016972547</v>
      </c>
      <c r="K34" s="103"/>
      <c r="L34" s="103"/>
      <c r="M34" s="103"/>
      <c r="N34" s="103"/>
      <c r="O34" s="103"/>
      <c r="P34" s="103"/>
      <c r="Q34" s="103"/>
      <c r="R34" s="103"/>
      <c r="S34" s="103"/>
      <c r="T34" s="103"/>
      <c r="U34" s="103"/>
      <c r="V34" s="103"/>
      <c r="W34" s="103"/>
      <c r="X34" s="103"/>
      <c r="Y34" s="103"/>
      <c r="Z34" s="192"/>
    </row>
    <row customHeight="1" ht="13" r="35">
      <c r="A35" s="181" t="s">
        <v>329</v>
      </c>
      <c r="B35" s="156" t="n">
        <v>2</v>
      </c>
      <c r="C35" s="22">
        <v>90.6532484866296</v>
      </c>
      <c r="D35" s="165">
        <v>1.89045366301644</v>
      </c>
      <c r="E35" s="22">
        <v>76.8696466704467</v>
      </c>
      <c r="F35" s="165">
        <v>3.0808828774605</v>
      </c>
      <c r="G35" s="22">
        <v>88.4735796059905</v>
      </c>
      <c r="H35" s="165">
        <v>1.90481376892944</v>
      </c>
      <c r="I35" s="22">
        <v>75.2379709412555</v>
      </c>
      <c r="J35" s="165">
        <v>3.00489270846714</v>
      </c>
      <c r="K35" s="103"/>
      <c r="L35" s="103"/>
      <c r="M35" s="103"/>
      <c r="N35" s="103"/>
      <c r="O35" s="103"/>
      <c r="P35" s="103"/>
      <c r="Q35" s="103"/>
      <c r="R35" s="103"/>
      <c r="S35" s="103"/>
      <c r="T35" s="103"/>
      <c r="U35" s="103"/>
      <c r="V35" s="103"/>
      <c r="W35" s="103"/>
      <c r="X35" s="103"/>
      <c r="Y35" s="103"/>
      <c r="Z35" s="192"/>
    </row>
    <row customHeight="1" ht="13" r="36">
      <c r="A36" s="181" t="s">
        <v>330</v>
      </c>
      <c r="B36" s="156" t="n">
        <v>2</v>
      </c>
      <c r="C36" s="22">
        <v>22.3938293603993</v>
      </c>
      <c r="D36" s="165">
        <v>2.66008354234046</v>
      </c>
      <c r="E36" s="22">
        <v>15.4899120431304</v>
      </c>
      <c r="F36" s="165">
        <v>2.38821355286518</v>
      </c>
      <c r="G36" s="22">
        <v>16.3348882381426</v>
      </c>
      <c r="H36" s="165">
        <v>2.76531028064823</v>
      </c>
      <c r="I36" s="22">
        <v>51.5157845736171</v>
      </c>
      <c r="J36" s="165">
        <v>3.31701975643662</v>
      </c>
      <c r="K36" s="103"/>
      <c r="L36" s="103"/>
      <c r="M36" s="103"/>
      <c r="N36" s="103"/>
      <c r="O36" s="103"/>
      <c r="P36" s="103"/>
      <c r="Q36" s="103"/>
      <c r="R36" s="103"/>
      <c r="S36" s="103"/>
      <c r="T36" s="103"/>
      <c r="U36" s="103"/>
      <c r="V36" s="103"/>
      <c r="W36" s="103"/>
      <c r="X36" s="103"/>
      <c r="Y36" s="103"/>
      <c r="Z36" s="192"/>
    </row>
    <row customHeight="1" ht="13" r="37">
      <c r="A37" s="181" t="s">
        <v>331</v>
      </c>
      <c r="B37" s="156" t="n">
        <v>2</v>
      </c>
      <c r="C37" s="22">
        <v>38.7132592965149</v>
      </c>
      <c r="D37" s="165">
        <v>3.09480727940905</v>
      </c>
      <c r="E37" s="22">
        <v>21.1535559885368</v>
      </c>
      <c r="F37" s="165">
        <v>2.58663982176147</v>
      </c>
      <c r="G37" s="22">
        <v>22.8306619316546</v>
      </c>
      <c r="H37" s="165">
        <v>2.64314157230215</v>
      </c>
      <c r="I37" s="22">
        <v>50.6434003563752</v>
      </c>
      <c r="J37" s="165">
        <v>3.58538163701912</v>
      </c>
      <c r="K37" s="103"/>
      <c r="L37" s="103"/>
      <c r="M37" s="103"/>
      <c r="N37" s="103"/>
      <c r="O37" s="103"/>
      <c r="P37" s="103"/>
      <c r="Q37" s="103"/>
      <c r="R37" s="103"/>
      <c r="S37" s="103"/>
      <c r="T37" s="103"/>
      <c r="U37" s="103"/>
      <c r="V37" s="103"/>
      <c r="W37" s="103"/>
      <c r="X37" s="103"/>
      <c r="Y37" s="103"/>
      <c r="Z37" s="192"/>
    </row>
    <row customHeight="1" ht="13" r="38">
      <c r="A38" s="181" t="s">
        <v>332</v>
      </c>
      <c r="B38" s="156" t="n">
        <v>2</v>
      </c>
      <c r="C38" s="22">
        <v>63.0715469294377</v>
      </c>
      <c r="D38" s="165">
        <v>3.75295756798907</v>
      </c>
      <c r="E38" s="22">
        <v>41.6146146925112</v>
      </c>
      <c r="F38" s="165">
        <v>4.29825284783624</v>
      </c>
      <c r="G38" s="22">
        <v>48.5412098736345</v>
      </c>
      <c r="H38" s="165">
        <v>4.37661767069618</v>
      </c>
      <c r="I38" s="22">
        <v>74.3950035087944</v>
      </c>
      <c r="J38" s="165">
        <v>3.59290063078757</v>
      </c>
      <c r="K38" s="103"/>
      <c r="L38" s="103"/>
      <c r="M38" s="103"/>
      <c r="N38" s="103"/>
      <c r="O38" s="103"/>
      <c r="P38" s="103"/>
      <c r="Q38" s="103"/>
      <c r="R38" s="103"/>
      <c r="S38" s="103"/>
      <c r="T38" s="103"/>
      <c r="U38" s="103"/>
      <c r="V38" s="103"/>
      <c r="W38" s="103"/>
      <c r="X38" s="103"/>
      <c r="Y38" s="103"/>
      <c r="Z38" s="192"/>
    </row>
    <row customHeight="1" ht="13" r="39">
      <c r="A39" s="181" t="s">
        <v>333</v>
      </c>
      <c r="B39" s="156" t="n">
        <v>2</v>
      </c>
      <c r="C39" s="22">
        <v>55.5889211661795</v>
      </c>
      <c r="D39" s="165">
        <v>3.40832777317031</v>
      </c>
      <c r="E39" s="22">
        <v>10.9081456395543</v>
      </c>
      <c r="F39" s="165">
        <v>2.01197621295214</v>
      </c>
      <c r="G39" s="22">
        <v>10.6782817380789</v>
      </c>
      <c r="H39" s="165">
        <v>2.11252975928377</v>
      </c>
      <c r="I39" s="22">
        <v>36.2761490057414</v>
      </c>
      <c r="J39" s="165">
        <v>3.48588526975991</v>
      </c>
      <c r="K39" s="103"/>
      <c r="L39" s="103"/>
      <c r="M39" s="103"/>
      <c r="N39" s="103"/>
      <c r="O39" s="103"/>
      <c r="P39" s="103"/>
      <c r="Q39" s="103"/>
      <c r="R39" s="103"/>
      <c r="S39" s="103"/>
      <c r="T39" s="103"/>
      <c r="U39" s="103"/>
      <c r="V39" s="103"/>
      <c r="W39" s="103"/>
      <c r="X39" s="103"/>
      <c r="Y39" s="103"/>
      <c r="Z39" s="192"/>
    </row>
    <row customHeight="1" ht="13" r="40">
      <c r="A40" s="181" t="s">
        <v>334</v>
      </c>
      <c r="B40" s="156" t="n">
        <v>2</v>
      </c>
      <c r="C40" s="22">
        <v>87.3663360011497</v>
      </c>
      <c r="D40" s="165">
        <v>2.94429944666801</v>
      </c>
      <c r="E40" s="22">
        <v>44.5253668892589</v>
      </c>
      <c r="F40" s="165">
        <v>3.12976777303801</v>
      </c>
      <c r="G40" s="22">
        <v>39.0192529357981</v>
      </c>
      <c r="H40" s="165">
        <v>3.28487879221355</v>
      </c>
      <c r="I40" s="22">
        <v>71.9921094747586</v>
      </c>
      <c r="J40" s="165">
        <v>3.38184902540089</v>
      </c>
      <c r="K40" s="103"/>
      <c r="L40" s="103"/>
      <c r="M40" s="103"/>
      <c r="N40" s="103"/>
      <c r="O40" s="103"/>
      <c r="P40" s="103"/>
      <c r="Q40" s="103"/>
      <c r="R40" s="103"/>
      <c r="S40" s="103"/>
      <c r="T40" s="103"/>
      <c r="U40" s="103"/>
      <c r="V40" s="103"/>
      <c r="W40" s="103"/>
      <c r="X40" s="103"/>
      <c r="Y40" s="103"/>
      <c r="Z40" s="192"/>
    </row>
    <row customHeight="1" ht="13" r="41">
      <c r="A41" s="181" t="s">
        <v>335</v>
      </c>
      <c r="B41" s="156" t="n">
        <v>2</v>
      </c>
      <c r="C41" s="22">
        <v>87.8760925710219</v>
      </c>
      <c r="D41" s="165">
        <v>2.592492010183</v>
      </c>
      <c r="E41" s="22">
        <v>73.4270118985932</v>
      </c>
      <c r="F41" s="165">
        <v>2.98054026730459</v>
      </c>
      <c r="G41" s="22">
        <v>40.7676425604663</v>
      </c>
      <c r="H41" s="165">
        <v>4.19615348751799</v>
      </c>
      <c r="I41" s="22">
        <v>50.3710331013782</v>
      </c>
      <c r="J41" s="165">
        <v>3.7565569497059</v>
      </c>
      <c r="K41" s="103"/>
      <c r="L41" s="103"/>
      <c r="M41" s="103"/>
      <c r="N41" s="103"/>
      <c r="O41" s="103"/>
      <c r="P41" s="103"/>
      <c r="Q41" s="103"/>
      <c r="R41" s="103"/>
      <c r="S41" s="103"/>
      <c r="T41" s="103"/>
      <c r="U41" s="103"/>
      <c r="V41" s="103"/>
      <c r="W41" s="103"/>
      <c r="X41" s="103"/>
      <c r="Y41" s="103"/>
      <c r="Z41" s="192"/>
    </row>
    <row customHeight="1" ht="13" r="42">
      <c r="A42" s="181" t="s">
        <v>336</v>
      </c>
      <c r="B42" s="156" t="n">
        <v>2</v>
      </c>
      <c r="C42" s="22">
        <v>60.4519648850807</v>
      </c>
      <c r="D42" s="165">
        <v>0.000026159243976232</v>
      </c>
      <c r="E42" s="22">
        <v>9.9038113973731</v>
      </c>
      <c r="F42" s="165">
        <v>0.0000128853276846285</v>
      </c>
      <c r="G42" s="22">
        <v>6.2441789779925</v>
      </c>
      <c r="H42" s="165">
        <v>0.0000123447595109586</v>
      </c>
      <c r="I42" s="22">
        <v>63.8711724867207</v>
      </c>
      <c r="J42" s="165">
        <v>0.0000255990921936185</v>
      </c>
      <c r="K42" s="103"/>
      <c r="L42" s="103"/>
      <c r="M42" s="103"/>
      <c r="N42" s="103"/>
      <c r="O42" s="103"/>
      <c r="P42" s="103"/>
      <c r="Q42" s="103"/>
      <c r="R42" s="103"/>
      <c r="S42" s="103"/>
      <c r="T42" s="103"/>
      <c r="U42" s="103"/>
      <c r="V42" s="103"/>
      <c r="W42" s="103"/>
      <c r="X42" s="103"/>
      <c r="Y42" s="103"/>
      <c r="Z42" s="192"/>
    </row>
    <row customHeight="1" ht="13" r="43">
      <c r="A43" s="181" t="s">
        <v>337</v>
      </c>
      <c r="B43" s="156" t="n">
        <v>2</v>
      </c>
      <c r="C43" s="22">
        <v>56.3923637341763</v>
      </c>
      <c r="D43" s="165">
        <v>0.0447737649968014</v>
      </c>
      <c r="E43" s="22">
        <v>29.2411294127876</v>
      </c>
      <c r="F43" s="165">
        <v>0.0604330177066788</v>
      </c>
      <c r="G43" s="22">
        <v>23.8141249144863</v>
      </c>
      <c r="H43" s="165">
        <v>0.055931067660889</v>
      </c>
      <c r="I43" s="22">
        <v>55.3327662352375</v>
      </c>
      <c r="J43" s="165">
        <v>0.0410665595040483</v>
      </c>
      <c r="K43" s="103"/>
      <c r="L43" s="103"/>
      <c r="M43" s="103"/>
      <c r="N43" s="103"/>
      <c r="O43" s="103"/>
      <c r="P43" s="103"/>
      <c r="Q43" s="103"/>
      <c r="R43" s="103"/>
      <c r="S43" s="103"/>
      <c r="T43" s="103"/>
      <c r="U43" s="103"/>
      <c r="V43" s="103"/>
      <c r="W43" s="103"/>
      <c r="X43" s="103"/>
      <c r="Y43" s="103"/>
      <c r="Z43" s="192"/>
    </row>
    <row customHeight="1" ht="13" r="44">
      <c r="A44" s="181" t="s">
        <v>338</v>
      </c>
      <c r="B44" s="156" t="n">
        <v>2</v>
      </c>
      <c r="C44" s="22">
        <v>26.6727549795058</v>
      </c>
      <c r="D44" s="165">
        <v>2.4937430962645</v>
      </c>
      <c r="E44" s="22">
        <v>6.09480565373122</v>
      </c>
      <c r="F44" s="165">
        <v>1.28266955456656</v>
      </c>
      <c r="G44" s="22">
        <v>5.61247447531479</v>
      </c>
      <c r="H44" s="165">
        <v>1.37730023877586</v>
      </c>
      <c r="I44" s="22">
        <v>33.0646833886902</v>
      </c>
      <c r="J44" s="165">
        <v>2.51962783561865</v>
      </c>
      <c r="K44" s="103"/>
      <c r="L44" s="103"/>
      <c r="M44" s="103"/>
      <c r="N44" s="103"/>
      <c r="O44" s="103"/>
      <c r="P44" s="103"/>
      <c r="Q44" s="103"/>
      <c r="R44" s="103"/>
      <c r="S44" s="103"/>
      <c r="T44" s="103"/>
      <c r="U44" s="103"/>
      <c r="V44" s="103"/>
      <c r="W44" s="103"/>
      <c r="X44" s="103"/>
      <c r="Y44" s="103"/>
      <c r="Z44" s="192"/>
    </row>
    <row customHeight="1" ht="13" r="45">
      <c r="A45" s="181" t="s">
        <v>339</v>
      </c>
      <c r="B45" s="156" t="n">
        <v>2</v>
      </c>
      <c r="C45" s="22">
        <v>50.5590148736267</v>
      </c>
      <c r="D45" s="165">
        <v>3.89469766842464</v>
      </c>
      <c r="E45" s="22">
        <v>27.3048843729377</v>
      </c>
      <c r="F45" s="165">
        <v>3.29447346746076</v>
      </c>
      <c r="G45" s="22">
        <v>29.5834735060801</v>
      </c>
      <c r="H45" s="165">
        <v>3.31279283420176</v>
      </c>
      <c r="I45" s="22">
        <v>55.7073726689582</v>
      </c>
      <c r="J45" s="165">
        <v>3.52569246842018</v>
      </c>
      <c r="K45" s="103"/>
      <c r="L45" s="103"/>
      <c r="M45" s="103"/>
      <c r="N45" s="103"/>
      <c r="O45" s="103"/>
      <c r="P45" s="103"/>
      <c r="Q45" s="103"/>
      <c r="R45" s="103"/>
      <c r="S45" s="103"/>
      <c r="T45" s="103"/>
      <c r="U45" s="103"/>
      <c r="V45" s="103"/>
      <c r="W45" s="103"/>
      <c r="X45" s="103"/>
      <c r="Y45" s="103"/>
      <c r="Z45" s="192"/>
    </row>
    <row customHeight="1" ht="13" r="46">
      <c r="A46" s="181" t="s">
        <v>340</v>
      </c>
      <c r="B46" s="156" t="n">
        <v>2</v>
      </c>
      <c r="C46" s="22">
        <v>90.7802584510784</v>
      </c>
      <c r="D46" s="165">
        <v>1.87167287837903</v>
      </c>
      <c r="E46" s="22">
        <v>53.4233526931267</v>
      </c>
      <c r="F46" s="165">
        <v>3.44657730394114</v>
      </c>
      <c r="G46" s="22">
        <v>8.37006362720512</v>
      </c>
      <c r="H46" s="165">
        <v>2.06367105610485</v>
      </c>
      <c r="I46" s="22">
        <v>81.0202612253327</v>
      </c>
      <c r="J46" s="165">
        <v>2.26997980348119</v>
      </c>
      <c r="K46" s="103"/>
      <c r="L46" s="103"/>
      <c r="M46" s="103"/>
      <c r="N46" s="103"/>
      <c r="O46" s="103"/>
      <c r="P46" s="103"/>
      <c r="Q46" s="103"/>
      <c r="R46" s="103"/>
      <c r="S46" s="103"/>
      <c r="T46" s="103"/>
      <c r="U46" s="103"/>
      <c r="V46" s="103"/>
      <c r="W46" s="103"/>
      <c r="X46" s="103"/>
      <c r="Y46" s="103"/>
      <c r="Z46" s="192"/>
    </row>
    <row customHeight="1" ht="13" r="47">
      <c r="A47" s="181" t="s">
        <v>341</v>
      </c>
      <c r="B47" s="156" t="n">
        <v>2</v>
      </c>
      <c r="C47" s="22">
        <v>76.1527736427837</v>
      </c>
      <c r="D47" s="165">
        <v>3.11026099630247</v>
      </c>
      <c r="E47" s="22">
        <v>18.2550291596336</v>
      </c>
      <c r="F47" s="165">
        <v>2.90801657638617</v>
      </c>
      <c r="G47" s="22">
        <v>25.4992498336824</v>
      </c>
      <c r="H47" s="165">
        <v>2.98162711565317</v>
      </c>
      <c r="I47" s="22">
        <v>59.9439090851475</v>
      </c>
      <c r="J47" s="165">
        <v>3.50677411557283</v>
      </c>
      <c r="K47" s="103"/>
      <c r="L47" s="103"/>
      <c r="M47" s="103"/>
      <c r="N47" s="103"/>
      <c r="O47" s="103"/>
      <c r="P47" s="103"/>
      <c r="Q47" s="103"/>
      <c r="R47" s="103"/>
      <c r="S47" s="103"/>
      <c r="T47" s="103"/>
      <c r="U47" s="103"/>
      <c r="V47" s="103"/>
      <c r="W47" s="103"/>
      <c r="X47" s="103"/>
      <c r="Y47" s="103"/>
      <c r="Z47" s="192"/>
    </row>
    <row customHeight="1" ht="13" r="48">
      <c r="A48" s="181" t="s">
        <v>342</v>
      </c>
      <c r="B48" s="156" t="n">
        <v>2</v>
      </c>
      <c r="C48" s="22">
        <v>74.2968579922226</v>
      </c>
      <c r="D48" s="165">
        <v>3.49816143440894</v>
      </c>
      <c r="E48" s="22">
        <v>18.2664667714043</v>
      </c>
      <c r="F48" s="165">
        <v>2.67078107812831</v>
      </c>
      <c r="G48" s="22">
        <v>33.8725580517188</v>
      </c>
      <c r="H48" s="165">
        <v>3.54135017326144</v>
      </c>
      <c r="I48" s="22">
        <v>62.4620045746735</v>
      </c>
      <c r="J48" s="165">
        <v>3.76281674476537</v>
      </c>
      <c r="K48" s="103"/>
      <c r="L48" s="103"/>
      <c r="M48" s="103"/>
      <c r="N48" s="103"/>
      <c r="O48" s="103"/>
      <c r="P48" s="103"/>
      <c r="Q48" s="103"/>
      <c r="R48" s="103"/>
      <c r="S48" s="103"/>
      <c r="T48" s="103"/>
      <c r="U48" s="103"/>
      <c r="V48" s="103"/>
      <c r="W48" s="103"/>
      <c r="X48" s="103"/>
      <c r="Y48" s="103"/>
      <c r="Z48" s="192"/>
    </row>
    <row customHeight="1" ht="13" r="49">
      <c r="A49" s="181" t="s">
        <v>343</v>
      </c>
      <c r="B49" s="156" t="n">
        <v>2</v>
      </c>
      <c r="C49" s="22">
        <v>39.0738723804723</v>
      </c>
      <c r="D49" s="165">
        <v>2.81734044638538</v>
      </c>
      <c r="E49" s="22">
        <v>2.81025127740168</v>
      </c>
      <c r="F49" s="165">
        <v>0.90301808920127</v>
      </c>
      <c r="G49" s="22">
        <v>1.4303404301165</v>
      </c>
      <c r="H49" s="165">
        <v>0.571252964487459</v>
      </c>
      <c r="I49" s="22">
        <v>20.9260677780091</v>
      </c>
      <c r="J49" s="165">
        <v>2.38013148714947</v>
      </c>
      <c r="K49" s="103"/>
      <c r="L49" s="103"/>
      <c r="M49" s="103"/>
      <c r="N49" s="103"/>
      <c r="O49" s="103"/>
      <c r="P49" s="103"/>
      <c r="Q49" s="103"/>
      <c r="R49" s="103"/>
      <c r="S49" s="103"/>
      <c r="T49" s="103"/>
      <c r="U49" s="103"/>
      <c r="V49" s="103"/>
      <c r="W49" s="103"/>
      <c r="X49" s="103"/>
      <c r="Y49" s="103"/>
      <c r="Z49" s="192"/>
    </row>
    <row customHeight="1" ht="13" r="50">
      <c r="A50" s="181" t="s">
        <v>344</v>
      </c>
      <c r="B50" s="156" t="n">
        <v>2</v>
      </c>
      <c r="C50" s="22">
        <v>83.7663041295693</v>
      </c>
      <c r="D50" s="165">
        <v>2.54164220173902</v>
      </c>
      <c r="E50" s="22">
        <v>18.4584079779956</v>
      </c>
      <c r="F50" s="165">
        <v>2.80017090000187</v>
      </c>
      <c r="G50" s="22">
        <v>54.2981394200054</v>
      </c>
      <c r="H50" s="165">
        <v>3.23122423660483</v>
      </c>
      <c r="I50" s="22">
        <v>70.4966439711921</v>
      </c>
      <c r="J50" s="165">
        <v>3.28250790765301</v>
      </c>
      <c r="K50" s="103"/>
      <c r="L50" s="103"/>
      <c r="M50" s="103"/>
      <c r="N50" s="103"/>
      <c r="O50" s="103"/>
      <c r="P50" s="103"/>
      <c r="Q50" s="103"/>
      <c r="R50" s="103"/>
      <c r="S50" s="103"/>
      <c r="T50" s="103"/>
      <c r="U50" s="103"/>
      <c r="V50" s="103"/>
      <c r="W50" s="103"/>
      <c r="X50" s="103"/>
      <c r="Y50" s="103"/>
      <c r="Z50" s="192"/>
    </row>
    <row customHeight="1" ht="13" r="51">
      <c r="A51" s="181" t="s">
        <v>345</v>
      </c>
      <c r="B51" s="156" t="n">
        <v>2</v>
      </c>
      <c r="C51" s="22">
        <v>33.192940913975</v>
      </c>
      <c r="D51" s="165">
        <v>3.32390596939083</v>
      </c>
      <c r="E51" s="22">
        <v>16.4950450104223</v>
      </c>
      <c r="F51" s="165">
        <v>2.54417552084095</v>
      </c>
      <c r="G51" s="22">
        <v>21.9991305458104</v>
      </c>
      <c r="H51" s="165">
        <v>2.94966886147548</v>
      </c>
      <c r="I51" s="22">
        <v>48.5854533602438</v>
      </c>
      <c r="J51" s="165">
        <v>3.49234966700119</v>
      </c>
      <c r="K51" s="103"/>
      <c r="L51" s="103"/>
      <c r="M51" s="103"/>
      <c r="N51" s="103"/>
      <c r="O51" s="103"/>
      <c r="P51" s="103"/>
      <c r="Q51" s="103"/>
      <c r="R51" s="103"/>
      <c r="S51" s="103"/>
      <c r="T51" s="103"/>
      <c r="U51" s="103"/>
      <c r="V51" s="103"/>
      <c r="W51" s="103"/>
      <c r="X51" s="103"/>
      <c r="Y51" s="103"/>
      <c r="Z51" s="192"/>
    </row>
    <row customHeight="1" ht="13" r="52">
      <c r="A52" s="181" t="s">
        <v>346</v>
      </c>
      <c r="B52" s="156" t="n">
        <v>2</v>
      </c>
      <c r="C52" s="22">
        <v>71.5182361011206</v>
      </c>
      <c r="D52" s="165">
        <v>2.45119468846814</v>
      </c>
      <c r="E52" s="22">
        <v>39.0905489487569</v>
      </c>
      <c r="F52" s="165">
        <v>1.92396676839314</v>
      </c>
      <c r="G52" s="22">
        <v>15.9904585792818</v>
      </c>
      <c r="H52" s="165">
        <v>0.575411591791501</v>
      </c>
      <c r="I52" s="22">
        <v>79.2211282282967</v>
      </c>
      <c r="J52" s="165">
        <v>2.96186927089425</v>
      </c>
      <c r="K52" s="103"/>
      <c r="L52" s="103"/>
      <c r="M52" s="103"/>
      <c r="N52" s="103"/>
      <c r="O52" s="103"/>
      <c r="P52" s="103"/>
      <c r="Q52" s="103"/>
      <c r="R52" s="103"/>
      <c r="S52" s="103"/>
      <c r="T52" s="103"/>
      <c r="U52" s="103"/>
      <c r="V52" s="103"/>
      <c r="W52" s="103"/>
      <c r="X52" s="103"/>
      <c r="Y52" s="103"/>
      <c r="Z52" s="192"/>
    </row>
    <row customHeight="1" ht="13" r="53">
      <c r="A53" s="181" t="s">
        <v>347</v>
      </c>
      <c r="B53" s="156" t="n">
        <v>2</v>
      </c>
      <c r="C53" s="22">
        <v>78.8366984454725</v>
      </c>
      <c r="D53" s="165">
        <v>2.62430486649878</v>
      </c>
      <c r="E53" s="22">
        <v>61.8132148793042</v>
      </c>
      <c r="F53" s="165">
        <v>3.37078202755637</v>
      </c>
      <c r="G53" s="22">
        <v>43.7367723846513</v>
      </c>
      <c r="H53" s="165">
        <v>3.57780066989913</v>
      </c>
      <c r="I53" s="22">
        <v>64.864029709116</v>
      </c>
      <c r="J53" s="165">
        <v>3.09642709036252</v>
      </c>
      <c r="K53" s="103"/>
      <c r="L53" s="103"/>
      <c r="M53" s="103"/>
      <c r="N53" s="103"/>
      <c r="O53" s="103"/>
      <c r="P53" s="103"/>
      <c r="Q53" s="103"/>
      <c r="R53" s="103"/>
      <c r="S53" s="103"/>
      <c r="T53" s="103"/>
      <c r="U53" s="103"/>
      <c r="V53" s="103"/>
      <c r="W53" s="103"/>
      <c r="X53" s="103"/>
      <c r="Y53" s="103"/>
      <c r="Z53" s="192"/>
    </row>
    <row customHeight="1" ht="13" r="54">
      <c r="A54" s="181" t="s">
        <v>348</v>
      </c>
      <c r="B54" s="156" t="n">
        <v>2</v>
      </c>
      <c r="C54" s="22">
        <v>92.6696325086159</v>
      </c>
      <c r="D54" s="165">
        <v>2.0750553892481</v>
      </c>
      <c r="E54" s="22">
        <v>28.7104843751017</v>
      </c>
      <c r="F54" s="165">
        <v>3.14283677217876</v>
      </c>
      <c r="G54" s="22">
        <v>33.3823280546641</v>
      </c>
      <c r="H54" s="165">
        <v>3.56430780544513</v>
      </c>
      <c r="I54" s="22">
        <v>84.7748503719935</v>
      </c>
      <c r="J54" s="165">
        <v>2.80670959543376</v>
      </c>
      <c r="K54" s="103"/>
      <c r="L54" s="103"/>
      <c r="M54" s="103"/>
      <c r="N54" s="103"/>
      <c r="O54" s="103"/>
      <c r="P54" s="103"/>
      <c r="Q54" s="103"/>
      <c r="R54" s="103"/>
      <c r="S54" s="103"/>
      <c r="T54" s="103"/>
      <c r="U54" s="103"/>
      <c r="V54" s="103"/>
      <c r="W54" s="103"/>
      <c r="X54" s="103"/>
      <c r="Y54" s="103"/>
      <c r="Z54" s="192"/>
    </row>
    <row customHeight="1" ht="13" r="55">
      <c r="A55" s="181" t="s">
        <v>349</v>
      </c>
      <c r="B55" s="156" t="n">
        <v>2</v>
      </c>
      <c r="C55" s="22">
        <v>47.7935285777097</v>
      </c>
      <c r="D55" s="165">
        <v>3.56469661347857</v>
      </c>
      <c r="E55" s="22">
        <v>7.61904811245691</v>
      </c>
      <c r="F55" s="165">
        <v>1.75409442954437</v>
      </c>
      <c r="G55" s="22">
        <v>18.3302907871931</v>
      </c>
      <c r="H55" s="165">
        <v>2.40337835285373</v>
      </c>
      <c r="I55" s="22">
        <v>37.1556673703653</v>
      </c>
      <c r="J55" s="165">
        <v>3.32905582434621</v>
      </c>
      <c r="K55" s="103"/>
      <c r="L55" s="103"/>
      <c r="M55" s="103"/>
      <c r="N55" s="103"/>
      <c r="O55" s="103"/>
      <c r="P55" s="103"/>
      <c r="Q55" s="103"/>
      <c r="R55" s="103"/>
      <c r="S55" s="103"/>
      <c r="T55" s="103"/>
      <c r="U55" s="103"/>
      <c r="V55" s="103"/>
      <c r="W55" s="103"/>
      <c r="X55" s="103"/>
      <c r="Y55" s="103"/>
      <c r="Z55" s="192"/>
    </row>
    <row customHeight="1" ht="13" r="56">
      <c r="A56" s="181" t="s">
        <v>350</v>
      </c>
      <c r="B56" s="156" t="n">
        <v>2</v>
      </c>
      <c r="C56" s="22">
        <v>88.6021828829004</v>
      </c>
      <c r="D56" s="165">
        <v>1.8771208667089</v>
      </c>
      <c r="E56" s="22">
        <v>24.7594430659529</v>
      </c>
      <c r="F56" s="165">
        <v>2.66159647231101</v>
      </c>
      <c r="G56" s="22">
        <v>17.9254356535059</v>
      </c>
      <c r="H56" s="165">
        <v>2.59649709933911</v>
      </c>
      <c r="I56" s="22">
        <v>74.9326128182786</v>
      </c>
      <c r="J56" s="165">
        <v>2.55885749996069</v>
      </c>
      <c r="K56" s="103"/>
      <c r="L56" s="103"/>
      <c r="M56" s="103"/>
      <c r="N56" s="103"/>
      <c r="O56" s="103"/>
      <c r="P56" s="103"/>
      <c r="Q56" s="103"/>
      <c r="R56" s="103"/>
      <c r="S56" s="103"/>
      <c r="T56" s="103"/>
      <c r="U56" s="103"/>
      <c r="V56" s="103"/>
      <c r="W56" s="103"/>
      <c r="X56" s="103"/>
      <c r="Y56" s="103"/>
      <c r="Z56" s="192"/>
    </row>
    <row customHeight="1" ht="13" r="57">
      <c r="A57" s="181" t="s">
        <v>351</v>
      </c>
      <c r="B57" s="156" t="n">
        <v>2</v>
      </c>
      <c r="C57" s="22">
        <v>85.2899780985168</v>
      </c>
      <c r="D57" s="165">
        <v>3.49466749243617</v>
      </c>
      <c r="E57" s="22">
        <v>35.1337709504636</v>
      </c>
      <c r="F57" s="165">
        <v>4.27137156864831</v>
      </c>
      <c r="G57" s="22">
        <v>22.5450871991484</v>
      </c>
      <c r="H57" s="165">
        <v>3.71871226472272</v>
      </c>
      <c r="I57" s="22">
        <v>64.6654084385808</v>
      </c>
      <c r="J57" s="165">
        <v>4.2141221237663</v>
      </c>
      <c r="K57" s="103"/>
      <c r="L57" s="103"/>
      <c r="M57" s="103"/>
      <c r="N57" s="103"/>
      <c r="O57" s="103"/>
      <c r="P57" s="103"/>
      <c r="Q57" s="103"/>
      <c r="R57" s="103"/>
      <c r="S57" s="103"/>
      <c r="T57" s="103"/>
      <c r="U57" s="103"/>
      <c r="V57" s="103"/>
      <c r="W57" s="103"/>
      <c r="X57" s="103"/>
      <c r="Y57" s="103"/>
      <c r="Z57" s="192"/>
    </row>
    <row customHeight="1" ht="13" r="58">
      <c r="A58" s="181" t="s">
        <v>352</v>
      </c>
      <c r="B58" s="156" t="n">
        <v>2</v>
      </c>
      <c r="C58" s="22">
        <v>51.5751476583173</v>
      </c>
      <c r="D58" s="165">
        <v>3.62841175876516</v>
      </c>
      <c r="E58" s="22">
        <v>11.2016225149269</v>
      </c>
      <c r="F58" s="165">
        <v>2.06248250809265</v>
      </c>
      <c r="G58" s="22">
        <v>10.1962764399661</v>
      </c>
      <c r="H58" s="165">
        <v>2.1404647017249</v>
      </c>
      <c r="I58" s="22">
        <v>43.3390566291656</v>
      </c>
      <c r="J58" s="165">
        <v>3.55040721638937</v>
      </c>
      <c r="K58" s="103"/>
      <c r="L58" s="103"/>
      <c r="M58" s="103"/>
      <c r="N58" s="103"/>
      <c r="O58" s="103"/>
      <c r="P58" s="103"/>
      <c r="Q58" s="103"/>
      <c r="R58" s="103"/>
      <c r="S58" s="103"/>
      <c r="T58" s="103"/>
      <c r="U58" s="103"/>
      <c r="V58" s="103"/>
      <c r="W58" s="103"/>
      <c r="X58" s="103"/>
      <c r="Y58" s="103"/>
      <c r="Z58" s="192"/>
    </row>
    <row customHeight="1" ht="13" r="59">
      <c r="A59" s="181" t="s">
        <v>353</v>
      </c>
      <c r="B59" s="156" t="n">
        <v>2</v>
      </c>
      <c r="C59" s="22">
        <v>45.1466122571181</v>
      </c>
      <c r="D59" s="165">
        <v>4.59679739221665</v>
      </c>
      <c r="E59" s="22">
        <v>34.0855056575424</v>
      </c>
      <c r="F59" s="165">
        <v>4.34166283117393</v>
      </c>
      <c r="G59" s="22">
        <v>21.6336710398673</v>
      </c>
      <c r="H59" s="165">
        <v>4.40666519371765</v>
      </c>
      <c r="I59" s="22">
        <v>39.9759427451628</v>
      </c>
      <c r="J59" s="165">
        <v>4.85949287329107</v>
      </c>
      <c r="K59" s="103"/>
      <c r="L59" s="103"/>
      <c r="M59" s="103"/>
      <c r="N59" s="103"/>
      <c r="O59" s="103"/>
      <c r="P59" s="103"/>
      <c r="Q59" s="103"/>
      <c r="R59" s="103"/>
      <c r="S59" s="103"/>
      <c r="T59" s="103"/>
      <c r="U59" s="103"/>
      <c r="V59" s="103"/>
      <c r="W59" s="103"/>
      <c r="X59" s="103"/>
      <c r="Y59" s="103"/>
      <c r="Z59" s="192"/>
    </row>
    <row customHeight="1" ht="13" r="60">
      <c r="A60" s="181" t="s">
        <v>354</v>
      </c>
      <c r="B60" s="156" t="n">
        <v>2</v>
      </c>
      <c r="C60" s="22">
        <v>53.7693391147348</v>
      </c>
      <c r="D60" s="165">
        <v>4.85545868048111</v>
      </c>
      <c r="E60" s="22">
        <v>37.1817163579699</v>
      </c>
      <c r="F60" s="165">
        <v>4.57084405914223</v>
      </c>
      <c r="G60" s="22">
        <v>27.5838332257438</v>
      </c>
      <c r="H60" s="165">
        <v>5.15656833738567</v>
      </c>
      <c r="I60" s="22">
        <v>60.6273112228883</v>
      </c>
      <c r="J60" s="165">
        <v>3.95466657633507</v>
      </c>
      <c r="K60" s="103"/>
      <c r="L60" s="103"/>
      <c r="M60" s="103"/>
      <c r="N60" s="103"/>
      <c r="O60" s="103"/>
      <c r="P60" s="103"/>
      <c r="Q60" s="103"/>
      <c r="R60" s="103"/>
      <c r="S60" s="103"/>
      <c r="T60" s="103"/>
      <c r="U60" s="103"/>
      <c r="V60" s="103"/>
      <c r="W60" s="103"/>
      <c r="X60" s="103"/>
      <c r="Y60" s="103"/>
      <c r="Z60" s="192"/>
    </row>
    <row customHeight="1" ht="13" r="61">
      <c r="A61" s="181" t="s">
        <v>355</v>
      </c>
      <c r="B61" s="156" t="n">
        <v>2</v>
      </c>
      <c r="C61" s="22">
        <v>13.1560967095338</v>
      </c>
      <c r="D61" s="165">
        <v>2.36828144457064</v>
      </c>
      <c r="E61" s="22">
        <v>6.26224399630843</v>
      </c>
      <c r="F61" s="165">
        <v>1.58998876814835</v>
      </c>
      <c r="G61" s="22">
        <v>2.49857696931506</v>
      </c>
      <c r="H61" s="165">
        <v>1.02685244476349</v>
      </c>
      <c r="I61" s="22">
        <v>8.60570159420572</v>
      </c>
      <c r="J61" s="165">
        <v>2.00694260482712</v>
      </c>
      <c r="K61" s="103"/>
      <c r="L61" s="103"/>
      <c r="M61" s="103"/>
      <c r="N61" s="103"/>
      <c r="O61" s="103"/>
      <c r="P61" s="103"/>
      <c r="Q61" s="103"/>
      <c r="R61" s="103"/>
      <c r="S61" s="103"/>
      <c r="T61" s="103"/>
      <c r="U61" s="103"/>
      <c r="V61" s="103"/>
      <c r="W61" s="103"/>
      <c r="X61" s="103"/>
      <c r="Y61" s="103"/>
      <c r="Z61" s="192"/>
    </row>
    <row customHeight="1" ht="13" r="62">
      <c r="A62" s="181" t="s">
        <v>356</v>
      </c>
      <c r="B62" s="156" t="n">
        <v>2</v>
      </c>
      <c r="C62" s="22">
        <v>33.3829487527096</v>
      </c>
      <c r="D62" s="165">
        <v>3.31780341952621</v>
      </c>
      <c r="E62" s="22">
        <v>18.0926110081047</v>
      </c>
      <c r="F62" s="165">
        <v>2.78618180971566</v>
      </c>
      <c r="G62" s="22">
        <v>2.69934835126413</v>
      </c>
      <c r="H62" s="165">
        <v>1.13160774578612</v>
      </c>
      <c r="I62" s="22">
        <v>18.8028840492341</v>
      </c>
      <c r="J62" s="165">
        <v>2.93369036555129</v>
      </c>
      <c r="K62" s="103"/>
      <c r="L62" s="103"/>
      <c r="M62" s="103"/>
      <c r="N62" s="103"/>
      <c r="O62" s="103"/>
      <c r="P62" s="103"/>
      <c r="Q62" s="103"/>
      <c r="R62" s="103"/>
      <c r="S62" s="103"/>
      <c r="T62" s="103"/>
      <c r="U62" s="103"/>
      <c r="V62" s="103"/>
      <c r="W62" s="103"/>
      <c r="X62" s="103"/>
      <c r="Y62" s="103"/>
      <c r="Z62" s="192"/>
    </row>
    <row customHeight="1" ht="13" r="63">
      <c r="A63" s="184" t="s">
        <v>357</v>
      </c>
      <c r="B63" s="157" t="n">
        <v>2</v>
      </c>
      <c r="C63" s="31">
        <v>76.6790938964374</v>
      </c>
      <c r="D63" s="166">
        <v>0.585922947478724</v>
      </c>
      <c r="E63" s="31">
        <v>46.6743585672639</v>
      </c>
      <c r="F63" s="166">
        <v>0.629548934316647</v>
      </c>
      <c r="G63" s="31">
        <v>33.4299015516568</v>
      </c>
      <c r="H63" s="166">
        <v>0.629360986419042</v>
      </c>
      <c r="I63" s="31">
        <v>68.2039985202862</v>
      </c>
      <c r="J63" s="166">
        <v>0.648130925420372</v>
      </c>
      <c r="K63" s="103"/>
      <c r="L63" s="103"/>
      <c r="M63" s="103"/>
      <c r="N63" s="103"/>
      <c r="O63" s="103"/>
      <c r="P63" s="103"/>
      <c r="Q63" s="103"/>
      <c r="R63" s="103"/>
      <c r="S63" s="103"/>
      <c r="T63" s="103"/>
      <c r="U63" s="103"/>
      <c r="V63" s="103"/>
      <c r="W63" s="103"/>
      <c r="X63" s="103"/>
      <c r="Y63" s="103"/>
      <c r="Z63" s="192"/>
    </row>
    <row customHeight="1" ht="13" r="64">
      <c r="A64" s="185" t="s">
        <v>358</v>
      </c>
      <c r="B64" s="158" t="n">
        <v>2</v>
      </c>
      <c r="C64" s="35">
        <v>85.9839709758554</v>
      </c>
      <c r="D64" s="167">
        <v>0.773013994947531</v>
      </c>
      <c r="E64" s="35">
        <v>42.9765219231703</v>
      </c>
      <c r="F64" s="167">
        <v>0.986966345831054</v>
      </c>
      <c r="G64" s="35">
        <v>33.0132562109085</v>
      </c>
      <c r="H64" s="167">
        <v>0.875506243860081</v>
      </c>
      <c r="I64" s="35">
        <v>74.1955815407487</v>
      </c>
      <c r="J64" s="167">
        <v>0.928549528153002</v>
      </c>
      <c r="K64" s="103"/>
      <c r="L64" s="103"/>
      <c r="M64" s="103"/>
      <c r="N64" s="103"/>
      <c r="O64" s="103"/>
      <c r="P64" s="103"/>
      <c r="Q64" s="103"/>
      <c r="R64" s="103"/>
      <c r="S64" s="103"/>
      <c r="T64" s="103"/>
      <c r="U64" s="103"/>
      <c r="V64" s="103"/>
      <c r="W64" s="103"/>
      <c r="X64" s="103"/>
      <c r="Y64" s="103"/>
      <c r="Z64" s="192"/>
    </row>
    <row customHeight="1" ht="13" r="65">
      <c r="A65" s="186" t="s">
        <v>359</v>
      </c>
      <c r="B65" s="159" t="n">
        <v>2</v>
      </c>
      <c r="C65" s="40">
        <v>64.9421924055994</v>
      </c>
      <c r="D65" s="168">
        <v>0.426071745207299</v>
      </c>
      <c r="E65" s="40">
        <v>34.6033656695307</v>
      </c>
      <c r="F65" s="168">
        <v>0.419298538161896</v>
      </c>
      <c r="G65" s="40">
        <v>25.5316663751842</v>
      </c>
      <c r="H65" s="168">
        <v>0.406868272504211</v>
      </c>
      <c r="I65" s="40">
        <v>58.8533383796959</v>
      </c>
      <c r="J65" s="168">
        <v>0.455658204454858</v>
      </c>
      <c r="K65" s="103"/>
      <c r="L65" s="103"/>
      <c r="M65" s="103"/>
      <c r="N65" s="103"/>
      <c r="O65" s="103"/>
      <c r="P65" s="103"/>
      <c r="Q65" s="103"/>
      <c r="R65" s="103"/>
      <c r="S65" s="103"/>
      <c r="T65" s="103"/>
      <c r="U65" s="103"/>
      <c r="V65" s="103"/>
      <c r="W65" s="103"/>
      <c r="X65" s="103"/>
      <c r="Y65" s="103"/>
      <c r="Z65" s="192"/>
    </row>
    <row customHeight="1" ht="13" r="66">
      <c r="A66" s="181" t="s">
        <v>360</v>
      </c>
      <c r="B66" s="156" t="n">
        <v>2</v>
      </c>
      <c r="C66" s="22">
        <v>66.75555105542</v>
      </c>
      <c r="D66" s="165">
        <v>5.27075730396678</v>
      </c>
      <c r="E66" s="22">
        <v>26.4831355747069</v>
      </c>
      <c r="F66" s="165">
        <v>5.39169816355412</v>
      </c>
      <c r="G66" s="22">
        <v>31.0339160390825</v>
      </c>
      <c r="H66" s="165">
        <v>5.11693103951198</v>
      </c>
      <c r="I66" s="22">
        <v>65.0162430560089</v>
      </c>
      <c r="J66" s="165">
        <v>6.30210323082502</v>
      </c>
      <c r="K66" s="103"/>
      <c r="L66" s="103"/>
      <c r="M66" s="103"/>
      <c r="N66" s="103"/>
      <c r="O66" s="103"/>
      <c r="P66" s="103"/>
      <c r="Q66" s="103"/>
      <c r="R66" s="103"/>
      <c r="S66" s="103"/>
      <c r="T66" s="103"/>
      <c r="U66" s="103"/>
      <c r="V66" s="103"/>
      <c r="W66" s="103"/>
      <c r="X66" s="103"/>
      <c r="Y66" s="103"/>
      <c r="Z66" s="192"/>
    </row>
    <row customHeight="1" ht="13" r="67">
      <c r="A67" s="181" t="s">
        <v>361</v>
      </c>
      <c r="B67" s="156" t="n">
        <v>2</v>
      </c>
      <c r="C67" s="22">
        <v>97.5412618132526</v>
      </c>
      <c r="D67" s="165">
        <v>1.77166471667658</v>
      </c>
      <c r="E67" s="22">
        <v>94.0695425225715</v>
      </c>
      <c r="F67" s="165">
        <v>3.24892301716351</v>
      </c>
      <c r="G67" s="22">
        <v>58.2548104378971</v>
      </c>
      <c r="H67" s="165">
        <v>7.4292684053173</v>
      </c>
      <c r="I67" s="22">
        <v>83.7354816065919</v>
      </c>
      <c r="J67" s="165">
        <v>5.21059355288621</v>
      </c>
      <c r="K67" s="103"/>
      <c r="L67" s="103"/>
      <c r="M67" s="103"/>
      <c r="N67" s="103"/>
      <c r="O67" s="103"/>
      <c r="P67" s="103"/>
      <c r="Q67" s="103"/>
      <c r="R67" s="103"/>
      <c r="S67" s="103"/>
      <c r="T67" s="103"/>
      <c r="U67" s="103"/>
      <c r="V67" s="103"/>
      <c r="W67" s="103"/>
      <c r="X67" s="103"/>
      <c r="Y67" s="103"/>
      <c r="Z67" s="192"/>
    </row>
    <row customHeight="1" ht="13" r="68">
      <c r="A68" s="181" t="s">
        <v>362</v>
      </c>
      <c r="B68" s="156" t="n">
        <v>2</v>
      </c>
      <c r="C68" s="22">
        <v>80.1943772297248</v>
      </c>
      <c r="D68" s="165">
        <v>5.43828938316917</v>
      </c>
      <c r="E68" s="22">
        <v>73.8915310540649</v>
      </c>
      <c r="F68" s="165">
        <v>5.86119490062019</v>
      </c>
      <c r="G68" s="22">
        <v>41.1257817460144</v>
      </c>
      <c r="H68" s="165">
        <v>6.36996657578762</v>
      </c>
      <c r="I68" s="22">
        <v>66.4961926461363</v>
      </c>
      <c r="J68" s="165">
        <v>6.49435635518166</v>
      </c>
      <c r="K68" s="103"/>
      <c r="L68" s="103"/>
      <c r="M68" s="103"/>
      <c r="N68" s="103"/>
      <c r="O68" s="103"/>
      <c r="P68" s="103"/>
      <c r="Q68" s="103"/>
      <c r="R68" s="103"/>
      <c r="S68" s="103"/>
      <c r="T68" s="103"/>
      <c r="U68" s="103"/>
      <c r="V68" s="103"/>
      <c r="W68" s="103"/>
      <c r="X68" s="103"/>
      <c r="Y68" s="103"/>
      <c r="Z68" s="192"/>
    </row>
    <row customHeight="1" ht="13" r="69">
      <c r="A69" s="187" t="s">
        <v>363</v>
      </c>
      <c r="B69" s="171" t="n">
        <v>2</v>
      </c>
      <c r="C69" s="172">
        <v>68.5376399202094</v>
      </c>
      <c r="D69" s="173">
        <v>5.15942789823233</v>
      </c>
      <c r="E69" s="172">
        <v>63.7305275486122</v>
      </c>
      <c r="F69" s="173">
        <v>4.61434071898677</v>
      </c>
      <c r="G69" s="172">
        <v>16.6565543759405</v>
      </c>
      <c r="H69" s="173">
        <v>3.74564705362519</v>
      </c>
      <c r="I69" s="172">
        <v>72.3567892594911</v>
      </c>
      <c r="J69" s="173">
        <v>4.99224982864277</v>
      </c>
      <c r="K69" s="174"/>
      <c r="L69" s="174"/>
      <c r="M69" s="174"/>
      <c r="N69" s="174"/>
      <c r="O69" s="174"/>
      <c r="P69" s="174"/>
      <c r="Q69" s="174"/>
      <c r="R69" s="174"/>
      <c r="S69" s="174"/>
      <c r="T69" s="174"/>
      <c r="U69" s="174"/>
      <c r="V69" s="174"/>
      <c r="W69" s="174"/>
      <c r="X69" s="174"/>
      <c r="Y69" s="174"/>
      <c r="Z69" s="197"/>
    </row>
    <row customHeight="1" ht="13" r="70">
      <c r="A70" s="181"/>
      <c r="B70" s="160"/>
      <c r="C70" s="22" t="inlineStr">
        <is>
          <t>b.meanpct.d_tc4g24i3checked</t>
        </is>
      </c>
      <c r="D70" s="165" t="inlineStr">
        <is>
          <t>se.meanpct.d_tc4g24i3checked</t>
        </is>
      </c>
      <c r="E70" s="22" t="inlineStr">
        <is>
          <t>b.meanpct.d_tc4g24j3checked</t>
        </is>
      </c>
      <c r="F70" s="165" t="inlineStr">
        <is>
          <t>se.meanpct.d_tc4g24j3checked</t>
        </is>
      </c>
      <c r="G70" s="22" t="inlineStr">
        <is>
          <t>b.meanpct.d_tc4g24k3checked</t>
        </is>
      </c>
      <c r="H70" s="165" t="inlineStr">
        <is>
          <t>se.meanpct.d_tc4g24k3checked</t>
        </is>
      </c>
      <c r="I70" s="22" t="inlineStr">
        <is>
          <t>b.meanpct.d_tc4g25a3checked</t>
        </is>
      </c>
      <c r="J70" s="165" t="inlineStr">
        <is>
          <t>se.meanpct.d_tc4g25a3checked</t>
        </is>
      </c>
      <c r="K70" s="22" t="inlineStr">
        <is>
          <t>b.(meanpct.d_tc4g24i3checked_isc1)-(meanpct.d_tc4g24i3checked_isc2)</t>
        </is>
      </c>
      <c r="L70" s="165" t="inlineStr">
        <is>
          <t>se.(meanpct.d_tc4g24i3checked_isc1)-(meanpct.d_tc4g24i3checked_isc2)</t>
        </is>
      </c>
      <c r="M70" s="22" t="inlineStr">
        <is>
          <t>b.(meanpct.d_tc4g24j3checked_isc1)-(meanpct.d_tc4g24j3checked_isc2)</t>
        </is>
      </c>
      <c r="N70" s="165" t="inlineStr">
        <is>
          <t>se.(meanpct.d_tc4g24j3checked_isc1)-(meanpct.d_tc4g24j3checked_isc2)</t>
        </is>
      </c>
      <c r="O70" s="22" t="inlineStr">
        <is>
          <t>b.(meanpct.d_tc4g24k3checked_isc1)-(meanpct.d_tc4g24k3checked_isc2)</t>
        </is>
      </c>
      <c r="P70" s="165" t="inlineStr">
        <is>
          <t>se.(meanpct.d_tc4g24k3checked_isc1)-(meanpct.d_tc4g24k3checked_isc2)</t>
        </is>
      </c>
      <c r="Q70" s="22" t="inlineStr">
        <is>
          <t>b.(meanpct.d_tc4g25a3checked_isc1)-(meanpct.d_tc4g25a3checked_isc2)</t>
        </is>
      </c>
      <c r="R70" s="165" t="inlineStr">
        <is>
          <t>se.(meanpct.d_tc4g25a3checked_isc1)-(meanpct.d_tc4g25a3checked_isc2)</t>
        </is>
      </c>
      <c r="S70" s="103" t="inlineStr">
        <is>
          <t>b.(meanpct.d_tc4g24i3checked_isc3)-(meanpct.d_tc4g24i3checked_isc2)</t>
        </is>
      </c>
      <c r="T70" s="103" t="inlineStr">
        <is>
          <t>se.(meanpct.d_tc4g24i3checked_isc3)-(meanpct.d_tc4g24i3checked_isc2)</t>
        </is>
      </c>
      <c r="U70" s="103" t="inlineStr">
        <is>
          <t>b.(meanpct.d_tc4g24j3checked_isc3)-(meanpct.d_tc4g24j3checked_isc2)</t>
        </is>
      </c>
      <c r="V70" s="103" t="inlineStr">
        <is>
          <t>se.(meanpct.d_tc4g24j3checked_isc3)-(meanpct.d_tc4g24j3checked_isc2)</t>
        </is>
      </c>
      <c r="W70" s="103" t="inlineStr">
        <is>
          <t>b.(meanpct.d_tc4g24k3checked_isc3)-(meanpct.d_tc4g24k3checked_isc2)</t>
        </is>
      </c>
      <c r="X70" s="103" t="inlineStr">
        <is>
          <t>se.(meanpct.d_tc4g24k3checked_isc3)-(meanpct.d_tc4g24k3checked_isc2)</t>
        </is>
      </c>
      <c r="Y70" s="103" t="inlineStr">
        <is>
          <t>b.(meanpct.d_tc4g25a3checked_isc3)-(meanpct.d_tc4g25a3checked_isc2)</t>
        </is>
      </c>
      <c r="Z70" s="192" t="inlineStr">
        <is>
          <t>se.(meanpct.d_tc4g25a3checked_isc3)-(meanpct.d_tc4g25a3checked_isc2)</t>
        </is>
      </c>
    </row>
    <row customHeight="1" ht="13" r="71">
      <c r="A71" s="181" t="s">
        <v>307</v>
      </c>
      <c r="B71" s="160" t="n">
        <v>1</v>
      </c>
      <c r="C71" s="22">
        <v>75.0588263250233</v>
      </c>
      <c r="D71" s="165">
        <v>3.50782139751577</v>
      </c>
      <c r="E71" s="22">
        <v>39.784108096132</v>
      </c>
      <c r="F71" s="165">
        <v>4.46121419176306</v>
      </c>
      <c r="G71" s="22">
        <v>29.1675117902053</v>
      </c>
      <c r="H71" s="165">
        <v>3.97705711292258</v>
      </c>
      <c r="I71" s="22">
        <v>69.5495337334452</v>
      </c>
      <c r="J71" s="165">
        <v>3.91563947566587</v>
      </c>
      <c r="K71" s="22">
        <v>-7.77387486316539</v>
      </c>
      <c r="L71" s="165">
        <v>4.82285112074287</v>
      </c>
      <c r="M71" s="22">
        <v>-16.4004158229268</v>
      </c>
      <c r="N71" s="165">
        <v>5.87926211085639</v>
      </c>
      <c r="O71" s="22">
        <v>-4.98492593367347</v>
      </c>
      <c r="P71" s="165">
        <v>5.52094105611096</v>
      </c>
      <c r="Q71" s="22">
        <v>-2.93672686051575</v>
      </c>
      <c r="R71" s="165">
        <v>5.57959762102112</v>
      </c>
      <c r="S71" s="103"/>
      <c r="T71" s="103"/>
      <c r="U71" s="103"/>
      <c r="V71" s="103"/>
      <c r="W71" s="103"/>
      <c r="X71" s="103"/>
      <c r="Y71" s="103"/>
      <c r="Z71" s="192"/>
    </row>
    <row customHeight="1" ht="13" r="72">
      <c r="A72" s="181" t="s">
        <v>311</v>
      </c>
      <c r="B72" s="160" t="n">
        <v>1</v>
      </c>
      <c r="C72" s="22">
        <v>79.129018940991</v>
      </c>
      <c r="D72" s="165">
        <v>2.44276919242215</v>
      </c>
      <c r="E72" s="22">
        <v>33.832489387937</v>
      </c>
      <c r="F72" s="165">
        <v>2.7709805216828</v>
      </c>
      <c r="G72" s="22">
        <v>17.1530653975401</v>
      </c>
      <c r="H72" s="165">
        <v>2.52470369479159</v>
      </c>
      <c r="I72" s="22">
        <v>70.5787877578849</v>
      </c>
      <c r="J72" s="165">
        <v>2.97445325191792</v>
      </c>
      <c r="K72" s="22">
        <v>-5.45365465902577</v>
      </c>
      <c r="L72" s="165">
        <v>3.65387822313205</v>
      </c>
      <c r="M72" s="22">
        <v>-3.15617549793154</v>
      </c>
      <c r="N72" s="165">
        <v>4.19055763482082</v>
      </c>
      <c r="O72" s="22">
        <v>-14.6090395701026</v>
      </c>
      <c r="P72" s="165">
        <v>3.81736272846804</v>
      </c>
      <c r="Q72" s="22">
        <v>-0.468199103348752</v>
      </c>
      <c r="R72" s="165">
        <v>4.26369605471166</v>
      </c>
      <c r="S72" s="103"/>
      <c r="T72" s="103"/>
      <c r="U72" s="103"/>
      <c r="V72" s="103"/>
      <c r="W72" s="103"/>
      <c r="X72" s="103"/>
      <c r="Y72" s="103"/>
      <c r="Z72" s="192"/>
    </row>
    <row customHeight="1" ht="13" r="73">
      <c r="A73" s="183" t="s">
        <v>313</v>
      </c>
      <c r="B73" s="160" t="n">
        <v>1</v>
      </c>
      <c r="C73" s="22">
        <v>74.1683840145044</v>
      </c>
      <c r="D73" s="165">
        <v>3.36747357530764</v>
      </c>
      <c r="E73" s="22">
        <v>27.7229371586893</v>
      </c>
      <c r="F73" s="165">
        <v>3.33293199226039</v>
      </c>
      <c r="G73" s="22">
        <v>16.2819082191818</v>
      </c>
      <c r="H73" s="165">
        <v>3.06766545397052</v>
      </c>
      <c r="I73" s="22">
        <v>61.2746655773333</v>
      </c>
      <c r="J73" s="165">
        <v>4.08536316031304</v>
      </c>
      <c r="K73" s="22">
        <v>-4.57108546952301</v>
      </c>
      <c r="L73" s="165">
        <v>5.75979834175321</v>
      </c>
      <c r="M73" s="22">
        <v>1.45966757811536</v>
      </c>
      <c r="N73" s="165">
        <v>5.38854508178313</v>
      </c>
      <c r="O73" s="22">
        <v>-3.73896355442852</v>
      </c>
      <c r="P73" s="165">
        <v>4.82609220702456</v>
      </c>
      <c r="Q73" s="22">
        <v>-1.42543136307673</v>
      </c>
      <c r="R73" s="165">
        <v>6.19820327812161</v>
      </c>
      <c r="S73" s="103"/>
      <c r="T73" s="103"/>
      <c r="U73" s="103"/>
      <c r="V73" s="103"/>
      <c r="W73" s="103"/>
      <c r="X73" s="103"/>
      <c r="Y73" s="103"/>
      <c r="Z73" s="192"/>
    </row>
    <row customHeight="1" ht="13" r="74">
      <c r="A74" s="181" t="s">
        <v>314</v>
      </c>
      <c r="B74" s="160" t="n">
        <v>1</v>
      </c>
      <c r="C74" s="22">
        <v>47.1473583234957</v>
      </c>
      <c r="D74" s="165">
        <v>3.46355060401758</v>
      </c>
      <c r="E74" s="22">
        <v>18.9767045608643</v>
      </c>
      <c r="F74" s="165">
        <v>2.96977472885636</v>
      </c>
      <c r="G74" s="22">
        <v>2.5152629385416</v>
      </c>
      <c r="H74" s="165">
        <v>0.90925034684343</v>
      </c>
      <c r="I74" s="22">
        <v>32.6464650622501</v>
      </c>
      <c r="J74" s="165">
        <v>3.48463743399766</v>
      </c>
      <c r="K74" s="22">
        <v>-6.3025461341056</v>
      </c>
      <c r="L74" s="165">
        <v>5.1649198179634</v>
      </c>
      <c r="M74" s="22">
        <v>4.08903941021002</v>
      </c>
      <c r="N74" s="165">
        <v>4.11788931685503</v>
      </c>
      <c r="O74" s="22">
        <v>-3.56963448114657</v>
      </c>
      <c r="P74" s="165">
        <v>2.02445687830331</v>
      </c>
      <c r="Q74" s="22">
        <v>-1.19791417751502</v>
      </c>
      <c r="R74" s="165">
        <v>5.01022397852104</v>
      </c>
      <c r="S74" s="103"/>
      <c r="T74" s="103"/>
      <c r="U74" s="103"/>
      <c r="V74" s="103"/>
      <c r="W74" s="103"/>
      <c r="X74" s="103"/>
      <c r="Y74" s="103"/>
      <c r="Z74" s="192"/>
    </row>
    <row customHeight="1" ht="13" r="75">
      <c r="A75" s="181" t="s">
        <v>325</v>
      </c>
      <c r="B75" s="160" t="n">
        <v>1</v>
      </c>
      <c r="C75" s="22">
        <v>91.9401904144434</v>
      </c>
      <c r="D75" s="165">
        <v>1.81050416176267</v>
      </c>
      <c r="E75" s="22">
        <v>17.6551783623875</v>
      </c>
      <c r="F75" s="165">
        <v>2.6429582388705</v>
      </c>
      <c r="G75" s="22">
        <v>19.7968108707055</v>
      </c>
      <c r="H75" s="165">
        <v>2.22625528054527</v>
      </c>
      <c r="I75" s="22">
        <v>90.6688983763149</v>
      </c>
      <c r="J75" s="165">
        <v>1.81556847772539</v>
      </c>
      <c r="K75" s="22">
        <v>7.76607272684574</v>
      </c>
      <c r="L75" s="165">
        <v>3.55556463360604</v>
      </c>
      <c r="M75" s="22">
        <v>5.37809620555437</v>
      </c>
      <c r="N75" s="165">
        <v>4.00042398878086</v>
      </c>
      <c r="O75" s="22">
        <v>-0.160220555252561</v>
      </c>
      <c r="P75" s="165">
        <v>3.95559184096484</v>
      </c>
      <c r="Q75" s="22">
        <v>11.7436215590754</v>
      </c>
      <c r="R75" s="165">
        <v>3.59884094455026</v>
      </c>
      <c r="S75" s="103"/>
      <c r="T75" s="103"/>
      <c r="U75" s="103"/>
      <c r="V75" s="103"/>
      <c r="W75" s="103"/>
      <c r="X75" s="103"/>
      <c r="Y75" s="103"/>
      <c r="Z75" s="192"/>
    </row>
    <row customHeight="1" ht="13" r="76">
      <c r="A76" s="181" t="s">
        <v>330</v>
      </c>
      <c r="B76" s="160" t="n">
        <v>1</v>
      </c>
      <c r="C76" s="22">
        <v>24.3601747388799</v>
      </c>
      <c r="D76" s="165">
        <v>3.40308595325366</v>
      </c>
      <c r="E76" s="22">
        <v>13.9296283359886</v>
      </c>
      <c r="F76" s="165">
        <v>2.58451228921794</v>
      </c>
      <c r="G76" s="22">
        <v>7.6504668868454</v>
      </c>
      <c r="H76" s="165">
        <v>1.92520712504363</v>
      </c>
      <c r="I76" s="22">
        <v>49.0079576936133</v>
      </c>
      <c r="J76" s="165">
        <v>3.42237835673905</v>
      </c>
      <c r="K76" s="22">
        <v>1.96634537848058</v>
      </c>
      <c r="L76" s="165">
        <v>4.31937940651929</v>
      </c>
      <c r="M76" s="22">
        <v>-1.56028370714185</v>
      </c>
      <c r="N76" s="165">
        <v>3.51898675007558</v>
      </c>
      <c r="O76" s="22">
        <v>-8.6844213512972</v>
      </c>
      <c r="P76" s="165">
        <v>3.36947524439304</v>
      </c>
      <c r="Q76" s="22">
        <v>-2.50782688000383</v>
      </c>
      <c r="R76" s="165">
        <v>4.7660564076883</v>
      </c>
      <c r="S76" s="103"/>
      <c r="T76" s="103"/>
      <c r="U76" s="103"/>
      <c r="V76" s="103"/>
      <c r="W76" s="103"/>
      <c r="X76" s="103"/>
      <c r="Y76" s="103"/>
      <c r="Z76" s="192"/>
    </row>
    <row customHeight="1" ht="13" r="77">
      <c r="A77" s="181" t="s">
        <v>332</v>
      </c>
      <c r="B77" s="160" t="n">
        <v>1</v>
      </c>
      <c r="C77" s="22">
        <v>55.8486456175488</v>
      </c>
      <c r="D77" s="165">
        <v>3.81796081854164</v>
      </c>
      <c r="E77" s="22">
        <v>45.2940297418551</v>
      </c>
      <c r="F77" s="165">
        <v>4.02228122332001</v>
      </c>
      <c r="G77" s="22">
        <v>59.674731104739</v>
      </c>
      <c r="H77" s="165">
        <v>3.72614989662154</v>
      </c>
      <c r="I77" s="22">
        <v>70.4774210752835</v>
      </c>
      <c r="J77" s="165">
        <v>3.71189198571311</v>
      </c>
      <c r="K77" s="22">
        <v>-7.22290131188895</v>
      </c>
      <c r="L77" s="165">
        <v>5.35364504978109</v>
      </c>
      <c r="M77" s="22">
        <v>3.67941504934389</v>
      </c>
      <c r="N77" s="165">
        <v>5.88674135523255</v>
      </c>
      <c r="O77" s="22">
        <v>11.1335212311045</v>
      </c>
      <c r="P77" s="165">
        <v>5.74795400882286</v>
      </c>
      <c r="Q77" s="22">
        <v>-3.91758243351094</v>
      </c>
      <c r="R77" s="165">
        <v>5.1659536444218</v>
      </c>
      <c r="S77" s="103"/>
      <c r="T77" s="103"/>
      <c r="U77" s="103"/>
      <c r="V77" s="103"/>
      <c r="W77" s="103"/>
      <c r="X77" s="103"/>
      <c r="Y77" s="103"/>
      <c r="Z77" s="192"/>
    </row>
    <row customHeight="1" ht="13" r="78">
      <c r="A78" s="181" t="s">
        <v>338</v>
      </c>
      <c r="B78" s="160" t="n">
        <v>1</v>
      </c>
      <c r="C78" s="22">
        <v>30.053401741231</v>
      </c>
      <c r="D78" s="165">
        <v>2.79235537706192</v>
      </c>
      <c r="E78" s="22">
        <v>9.65525517458905</v>
      </c>
      <c r="F78" s="165">
        <v>2.23866832198049</v>
      </c>
      <c r="G78" s="22">
        <v>10.7323851951673</v>
      </c>
      <c r="H78" s="165">
        <v>2.43181274386895</v>
      </c>
      <c r="I78" s="22">
        <v>40.827192395641</v>
      </c>
      <c r="J78" s="165">
        <v>2.98369540752863</v>
      </c>
      <c r="K78" s="22">
        <v>3.38064676172522</v>
      </c>
      <c r="L78" s="165">
        <v>3.74379529114153</v>
      </c>
      <c r="M78" s="22">
        <v>3.56044952085783</v>
      </c>
      <c r="N78" s="165">
        <v>2.58009244835353</v>
      </c>
      <c r="O78" s="22">
        <v>5.1199107198525</v>
      </c>
      <c r="P78" s="165">
        <v>2.79475744367475</v>
      </c>
      <c r="Q78" s="22">
        <v>7.76250900695081</v>
      </c>
      <c r="R78" s="165">
        <v>3.90524809902415</v>
      </c>
      <c r="S78" s="103"/>
      <c r="T78" s="103"/>
      <c r="U78" s="103"/>
      <c r="V78" s="103"/>
      <c r="W78" s="103"/>
      <c r="X78" s="103"/>
      <c r="Y78" s="103"/>
      <c r="Z78" s="192"/>
    </row>
    <row customHeight="1" ht="13" r="79">
      <c r="A79" s="181" t="s">
        <v>343</v>
      </c>
      <c r="B79" s="160" t="n">
        <v>1</v>
      </c>
      <c r="C79" s="22">
        <v>40.2321018507774</v>
      </c>
      <c r="D79" s="165">
        <v>3.65240285309625</v>
      </c>
      <c r="E79" s="22">
        <v>6.74506803643508</v>
      </c>
      <c r="F79" s="165">
        <v>1.79879862203387</v>
      </c>
      <c r="G79" s="22">
        <v>3.95751415547703</v>
      </c>
      <c r="H79" s="165">
        <v>1.3017127068432</v>
      </c>
      <c r="I79" s="22">
        <v>25.2026439649798</v>
      </c>
      <c r="J79" s="165">
        <v>3.63499433602621</v>
      </c>
      <c r="K79" s="22">
        <v>1.15822947030509</v>
      </c>
      <c r="L79" s="165">
        <v>4.61274904933539</v>
      </c>
      <c r="M79" s="22">
        <v>3.9348167590334</v>
      </c>
      <c r="N79" s="165">
        <v>2.01273896768947</v>
      </c>
      <c r="O79" s="22">
        <v>2.52717372536053</v>
      </c>
      <c r="P79" s="165">
        <v>1.42154349936707</v>
      </c>
      <c r="Q79" s="22">
        <v>4.27657618697077</v>
      </c>
      <c r="R79" s="165">
        <v>4.34490618069746</v>
      </c>
      <c r="S79" s="103"/>
      <c r="T79" s="103"/>
      <c r="U79" s="103"/>
      <c r="V79" s="103"/>
      <c r="W79" s="103"/>
      <c r="X79" s="103"/>
      <c r="Y79" s="103"/>
      <c r="Z79" s="192"/>
    </row>
    <row customHeight="1" ht="13" r="80">
      <c r="A80" s="181" t="s">
        <v>348</v>
      </c>
      <c r="B80" s="160" t="n">
        <v>1</v>
      </c>
      <c r="C80" s="22">
        <v>93.1925380569339</v>
      </c>
      <c r="D80" s="165">
        <v>2.00381372557676</v>
      </c>
      <c r="E80" s="22">
        <v>29.3790389064514</v>
      </c>
      <c r="F80" s="165">
        <v>3.08316751478173</v>
      </c>
      <c r="G80" s="22">
        <v>29.7419302579453</v>
      </c>
      <c r="H80" s="165">
        <v>3.23532510758592</v>
      </c>
      <c r="I80" s="22">
        <v>80.568588575577</v>
      </c>
      <c r="J80" s="165">
        <v>3.24523547865389</v>
      </c>
      <c r="K80" s="22">
        <v>0.522905548318008</v>
      </c>
      <c r="L80" s="165">
        <v>2.8846359068793</v>
      </c>
      <c r="M80" s="22">
        <v>0.668554531349741</v>
      </c>
      <c r="N80" s="165">
        <v>4.40265203039762</v>
      </c>
      <c r="O80" s="22">
        <v>-3.64039779671884</v>
      </c>
      <c r="P80" s="165">
        <v>4.81369075489202</v>
      </c>
      <c r="Q80" s="22">
        <v>-4.20626179641654</v>
      </c>
      <c r="R80" s="165">
        <v>4.29059110904475</v>
      </c>
      <c r="S80" s="103"/>
      <c r="T80" s="103"/>
      <c r="U80" s="103"/>
      <c r="V80" s="103"/>
      <c r="W80" s="103"/>
      <c r="X80" s="103"/>
      <c r="Y80" s="103"/>
      <c r="Z80" s="192"/>
    </row>
    <row customHeight="1" ht="13" r="81">
      <c r="A81" s="181" t="s">
        <v>350</v>
      </c>
      <c r="B81" s="160" t="n">
        <v>1</v>
      </c>
      <c r="C81" s="22">
        <v>88.3394899772379</v>
      </c>
      <c r="D81" s="165">
        <v>1.85862077035892</v>
      </c>
      <c r="E81" s="22">
        <v>34.830589485663</v>
      </c>
      <c r="F81" s="165">
        <v>2.71171689016069</v>
      </c>
      <c r="G81" s="22">
        <v>11.9836455448711</v>
      </c>
      <c r="H81" s="165">
        <v>2.33700334796758</v>
      </c>
      <c r="I81" s="22">
        <v>79.257067279235</v>
      </c>
      <c r="J81" s="165">
        <v>2.29240860556424</v>
      </c>
      <c r="K81" s="22">
        <v>-0.26269290566249</v>
      </c>
      <c r="L81" s="165">
        <v>2.6416006352671</v>
      </c>
      <c r="M81" s="22">
        <v>10.0711464197101</v>
      </c>
      <c r="N81" s="165">
        <v>3.79967160078357</v>
      </c>
      <c r="O81" s="22">
        <v>-5.94179010863483</v>
      </c>
      <c r="P81" s="165">
        <v>3.49333391408381</v>
      </c>
      <c r="Q81" s="22">
        <v>4.32445446095636</v>
      </c>
      <c r="R81" s="165">
        <v>3.43553328028853</v>
      </c>
      <c r="S81" s="103"/>
      <c r="T81" s="103"/>
      <c r="U81" s="103"/>
      <c r="V81" s="103"/>
      <c r="W81" s="103"/>
      <c r="X81" s="103"/>
      <c r="Y81" s="103"/>
      <c r="Z81" s="192"/>
    </row>
    <row customHeight="1" ht="13" r="82">
      <c r="A82" s="181" t="s">
        <v>352</v>
      </c>
      <c r="B82" s="160" t="n">
        <v>1</v>
      </c>
      <c r="C82" s="22">
        <v>61.6727150039581</v>
      </c>
      <c r="D82" s="165">
        <v>3.44827975416396</v>
      </c>
      <c r="E82" s="22">
        <v>7.42022401450884</v>
      </c>
      <c r="F82" s="165">
        <v>1.59460739706238</v>
      </c>
      <c r="G82" s="22">
        <v>4.18336385798916</v>
      </c>
      <c r="H82" s="165">
        <v>1.49505346544496</v>
      </c>
      <c r="I82" s="22">
        <v>55.5958932355252</v>
      </c>
      <c r="J82" s="165">
        <v>3.71260907659445</v>
      </c>
      <c r="K82" s="22">
        <v>10.0975673456408</v>
      </c>
      <c r="L82" s="165">
        <v>5.00559738234332</v>
      </c>
      <c r="M82" s="22">
        <v>-3.78139850041805</v>
      </c>
      <c r="N82" s="165">
        <v>2.60703027350168</v>
      </c>
      <c r="O82" s="22">
        <v>-6.01291258197689</v>
      </c>
      <c r="P82" s="165">
        <v>2.61089524950146</v>
      </c>
      <c r="Q82" s="22">
        <v>12.2568366063596</v>
      </c>
      <c r="R82" s="165">
        <v>5.13700861959576</v>
      </c>
      <c r="S82" s="103"/>
      <c r="T82" s="103"/>
      <c r="U82" s="103"/>
      <c r="V82" s="103"/>
      <c r="W82" s="103"/>
      <c r="X82" s="103"/>
      <c r="Y82" s="103"/>
      <c r="Z82" s="192"/>
    </row>
    <row customHeight="1" ht="13" r="83">
      <c r="A83" s="181" t="s">
        <v>353</v>
      </c>
      <c r="B83" s="160" t="n">
        <v>1</v>
      </c>
      <c r="C83" s="22">
        <v>50.392600544456</v>
      </c>
      <c r="D83" s="165">
        <v>4.19332008396387</v>
      </c>
      <c r="E83" s="22">
        <v>43.7658318778447</v>
      </c>
      <c r="F83" s="165">
        <v>4.11158890195511</v>
      </c>
      <c r="G83" s="22">
        <v>23.0100963809456</v>
      </c>
      <c r="H83" s="165">
        <v>4.16323357889379</v>
      </c>
      <c r="I83" s="22">
        <v>34.5103074874487</v>
      </c>
      <c r="J83" s="165">
        <v>3.68972003091522</v>
      </c>
      <c r="K83" s="22">
        <v>5.24598828733783</v>
      </c>
      <c r="L83" s="165">
        <v>6.22209607701975</v>
      </c>
      <c r="M83" s="22">
        <v>9.68032622030226</v>
      </c>
      <c r="N83" s="165">
        <v>5.97956515461432</v>
      </c>
      <c r="O83" s="22">
        <v>1.37642534107833</v>
      </c>
      <c r="P83" s="165">
        <v>6.06227778660393</v>
      </c>
      <c r="Q83" s="22">
        <v>-5.46563525771414</v>
      </c>
      <c r="R83" s="165">
        <v>6.1015329952483</v>
      </c>
      <c r="S83" s="103"/>
      <c r="T83" s="103"/>
      <c r="U83" s="103"/>
      <c r="V83" s="103"/>
      <c r="W83" s="103"/>
      <c r="X83" s="103"/>
      <c r="Y83" s="103"/>
      <c r="Z83" s="192"/>
    </row>
    <row customHeight="1" ht="13" r="84">
      <c r="A84" s="77" t="s">
        <v>364</v>
      </c>
      <c r="B84" s="161" t="n">
        <v>1</v>
      </c>
      <c r="C84" s="51">
        <v>61.4472551279147</v>
      </c>
      <c r="D84" s="169">
        <v>0.904408422231618</v>
      </c>
      <c r="E84" s="51">
        <v>25.1056788317214</v>
      </c>
      <c r="F84" s="169">
        <v>0.877174219859481</v>
      </c>
      <c r="G84" s="51">
        <v>18.2972320317477</v>
      </c>
      <c r="H84" s="169">
        <v>0.784703842795432</v>
      </c>
      <c r="I84" s="51">
        <v>58.2408963864332</v>
      </c>
      <c r="J84" s="169">
        <v>0.951640469655559</v>
      </c>
      <c r="K84" s="51">
        <v>-1.24613072386985</v>
      </c>
      <c r="L84" s="169">
        <v>1.16442777672297</v>
      </c>
      <c r="M84" s="51">
        <v>0.0462708259355954</v>
      </c>
      <c r="N84" s="169">
        <v>1.18580885582002</v>
      </c>
      <c r="O84" s="51">
        <v>-2.12296608125362</v>
      </c>
      <c r="P84" s="169">
        <v>1.22794975318713</v>
      </c>
      <c r="Q84" s="51">
        <v>0.974046585575727</v>
      </c>
      <c r="R84" s="169">
        <v>1.31351611093052</v>
      </c>
      <c r="S84" s="103"/>
      <c r="T84" s="103"/>
      <c r="U84" s="103"/>
      <c r="V84" s="103"/>
      <c r="W84" s="103"/>
      <c r="X84" s="103"/>
      <c r="Y84" s="103"/>
      <c r="Z84" s="192"/>
    </row>
    <row customHeight="1" ht="13" r="85">
      <c r="A85" s="181" t="s">
        <v>65</v>
      </c>
      <c r="B85" s="160" t="n">
        <v>1</v>
      </c>
      <c r="C85" s="22">
        <v>82.2986406874786</v>
      </c>
      <c r="D85" s="165">
        <v>3.26696457705329</v>
      </c>
      <c r="E85" s="22">
        <v>37.7533109322021</v>
      </c>
      <c r="F85" s="165">
        <v>3.87613272484365</v>
      </c>
      <c r="G85" s="22">
        <v>17.7100455064594</v>
      </c>
      <c r="H85" s="165">
        <v>3.65790853905694</v>
      </c>
      <c r="I85" s="22">
        <v>76.4889950615324</v>
      </c>
      <c r="J85" s="165">
        <v>3.74712523811841</v>
      </c>
      <c r="K85" s="22">
        <v>-5.85140401424673</v>
      </c>
      <c r="L85" s="165">
        <v>4.67829553080899</v>
      </c>
      <c r="M85" s="22">
        <v>-5.78338214282523</v>
      </c>
      <c r="N85" s="165">
        <v>6.07048749082234</v>
      </c>
      <c r="O85" s="22">
        <v>-21.220273195185</v>
      </c>
      <c r="P85" s="165">
        <v>5.54200529059424</v>
      </c>
      <c r="Q85" s="22">
        <v>0.376581805504117</v>
      </c>
      <c r="R85" s="165">
        <v>5.25125674620246</v>
      </c>
      <c r="S85" s="103"/>
      <c r="T85" s="103"/>
      <c r="U85" s="103"/>
      <c r="V85" s="103"/>
      <c r="W85" s="103"/>
      <c r="X85" s="103"/>
      <c r="Y85" s="103"/>
      <c r="Z85" s="192"/>
    </row>
    <row customHeight="1" ht="13" r="86">
      <c r="A86" s="181" t="s">
        <v>361</v>
      </c>
      <c r="B86" s="160" t="n">
        <v>1</v>
      </c>
      <c r="C86" s="22">
        <v>87.658061634661</v>
      </c>
      <c r="D86" s="165">
        <v>2.85225481980244</v>
      </c>
      <c r="E86" s="22">
        <v>85.8368233314353</v>
      </c>
      <c r="F86" s="165">
        <v>3.18482312851696</v>
      </c>
      <c r="G86" s="22">
        <v>74.2496429613962</v>
      </c>
      <c r="H86" s="165">
        <v>3.75924762288704</v>
      </c>
      <c r="I86" s="22">
        <v>81.9460019483368</v>
      </c>
      <c r="J86" s="165">
        <v>4.16475460014876</v>
      </c>
      <c r="K86" s="22">
        <v>-9.88320017859165</v>
      </c>
      <c r="L86" s="165">
        <v>3.35770061580883</v>
      </c>
      <c r="M86" s="22">
        <v>-8.23271919113613</v>
      </c>
      <c r="N86" s="165">
        <v>4.54957131292514</v>
      </c>
      <c r="O86" s="22">
        <v>15.9948325234992</v>
      </c>
      <c r="P86" s="165">
        <v>8.32622193605405</v>
      </c>
      <c r="Q86" s="22">
        <v>-1.78947965825508</v>
      </c>
      <c r="R86" s="165">
        <v>6.67049218969932</v>
      </c>
      <c r="S86" s="103"/>
      <c r="T86" s="103"/>
      <c r="U86" s="103"/>
      <c r="V86" s="103"/>
      <c r="W86" s="103"/>
      <c r="X86" s="103"/>
      <c r="Y86" s="103"/>
      <c r="Z86" s="192"/>
    </row>
    <row customHeight="1" ht="13" r="87">
      <c r="A87" s="187" t="s">
        <v>362</v>
      </c>
      <c r="B87" s="175" t="n">
        <v>1</v>
      </c>
      <c r="C87" s="172">
        <v>77.4398896653635</v>
      </c>
      <c r="D87" s="173">
        <v>3.68600921220935</v>
      </c>
      <c r="E87" s="172">
        <v>71.024727436937</v>
      </c>
      <c r="F87" s="173">
        <v>4.45292401261813</v>
      </c>
      <c r="G87" s="172">
        <v>43.5690400334779</v>
      </c>
      <c r="H87" s="173">
        <v>4.91323895559202</v>
      </c>
      <c r="I87" s="172">
        <v>65.2554159198878</v>
      </c>
      <c r="J87" s="173">
        <v>4.92862641342587</v>
      </c>
      <c r="K87" s="172">
        <v>-2.7544875643613</v>
      </c>
      <c r="L87" s="173">
        <v>6.56975306442964</v>
      </c>
      <c r="M87" s="172">
        <v>-2.86680361712793</v>
      </c>
      <c r="N87" s="173">
        <v>7.36085171194253</v>
      </c>
      <c r="O87" s="172">
        <v>2.4432582874635</v>
      </c>
      <c r="P87" s="173">
        <v>8.04464985014254</v>
      </c>
      <c r="Q87" s="172">
        <v>-1.24077672624855</v>
      </c>
      <c r="R87" s="173">
        <v>8.15279233092611</v>
      </c>
      <c r="S87" s="174"/>
      <c r="T87" s="174"/>
      <c r="U87" s="174"/>
      <c r="V87" s="174"/>
      <c r="W87" s="174"/>
      <c r="X87" s="174"/>
      <c r="Y87" s="174"/>
      <c r="Z87" s="197"/>
    </row>
    <row customHeight="1" ht="13" r="88">
      <c r="A88" s="181"/>
      <c r="B88" s="162"/>
      <c r="C88" s="22" t="inlineStr">
        <is>
          <t>b.meanpct.d_tc4g24i3checked</t>
        </is>
      </c>
      <c r="D88" s="165" t="inlineStr">
        <is>
          <t>se.meanpct.d_tc4g24i3checked</t>
        </is>
      </c>
      <c r="E88" s="22" t="inlineStr">
        <is>
          <t>b.meanpct.d_tc4g24j3checked</t>
        </is>
      </c>
      <c r="F88" s="165" t="inlineStr">
        <is>
          <t>se.meanpct.d_tc4g24j3checked</t>
        </is>
      </c>
      <c r="G88" s="22" t="inlineStr">
        <is>
          <t>b.meanpct.d_tc4g24k3checked</t>
        </is>
      </c>
      <c r="H88" s="165" t="inlineStr">
        <is>
          <t>se.meanpct.d_tc4g24k3checked</t>
        </is>
      </c>
      <c r="I88" s="22" t="inlineStr">
        <is>
          <t>b.meanpct.d_tc4g25a3checked</t>
        </is>
      </c>
      <c r="J88" s="165" t="inlineStr">
        <is>
          <t>se.meanpct.d_tc4g25a3checked</t>
        </is>
      </c>
      <c r="K88" s="103" t="inlineStr">
        <is>
          <t>b.(meanpct.d_tc4g24i3checked_isc1)-(meanpct.d_tc4g24i3checked_isc2)</t>
        </is>
      </c>
      <c r="L88" s="103" t="inlineStr">
        <is>
          <t>se.(meanpct.d_tc4g24i3checked_isc1)-(meanpct.d_tc4g24i3checked_isc2)</t>
        </is>
      </c>
      <c r="M88" s="103" t="inlineStr">
        <is>
          <t>b.(meanpct.d_tc4g24j3checked_isc1)-(meanpct.d_tc4g24j3checked_isc2)</t>
        </is>
      </c>
      <c r="N88" s="103" t="inlineStr">
        <is>
          <t>se.(meanpct.d_tc4g24j3checked_isc1)-(meanpct.d_tc4g24j3checked_isc2)</t>
        </is>
      </c>
      <c r="O88" s="103" t="inlineStr">
        <is>
          <t>b.(meanpct.d_tc4g24k3checked_isc1)-(meanpct.d_tc4g24k3checked_isc2)</t>
        </is>
      </c>
      <c r="P88" s="103" t="inlineStr">
        <is>
          <t>se.(meanpct.d_tc4g24k3checked_isc1)-(meanpct.d_tc4g24k3checked_isc2)</t>
        </is>
      </c>
      <c r="Q88" s="103" t="inlineStr">
        <is>
          <t>b.(meanpct.d_tc4g25a3checked_isc1)-(meanpct.d_tc4g25a3checked_isc2)</t>
        </is>
      </c>
      <c r="R88" s="103" t="inlineStr">
        <is>
          <t>se.(meanpct.d_tc4g25a3checked_isc1)-(meanpct.d_tc4g25a3checked_isc2)</t>
        </is>
      </c>
      <c r="S88" s="22" t="inlineStr">
        <is>
          <t>b.(meanpct.d_tc4g24i3checked_isc3)-(meanpct.d_tc4g24i3checked_isc2)</t>
        </is>
      </c>
      <c r="T88" s="165" t="inlineStr">
        <is>
          <t>se.(meanpct.d_tc4g24i3checked_isc3)-(meanpct.d_tc4g24i3checked_isc2)</t>
        </is>
      </c>
      <c r="U88" s="22" t="inlineStr">
        <is>
          <t>b.(meanpct.d_tc4g24j3checked_isc3)-(meanpct.d_tc4g24j3checked_isc2)</t>
        </is>
      </c>
      <c r="V88" s="165" t="inlineStr">
        <is>
          <t>se.(meanpct.d_tc4g24j3checked_isc3)-(meanpct.d_tc4g24j3checked_isc2)</t>
        </is>
      </c>
      <c r="W88" s="22" t="inlineStr">
        <is>
          <t>b.(meanpct.d_tc4g24k3checked_isc3)-(meanpct.d_tc4g24k3checked_isc2)</t>
        </is>
      </c>
      <c r="X88" s="165" t="inlineStr">
        <is>
          <t>se.(meanpct.d_tc4g24k3checked_isc3)-(meanpct.d_tc4g24k3checked_isc2)</t>
        </is>
      </c>
      <c r="Y88" s="22" t="inlineStr">
        <is>
          <t>b.(meanpct.d_tc4g25a3checked_isc3)-(meanpct.d_tc4g25a3checked_isc2)</t>
        </is>
      </c>
      <c r="Z88" s="189" t="inlineStr">
        <is>
          <t>se.(meanpct.d_tc4g25a3checked_isc3)-(meanpct.d_tc4g25a3checked_isc2)</t>
        </is>
      </c>
    </row>
    <row customHeight="1" ht="13" r="89">
      <c r="A89" s="181" t="s">
        <v>319</v>
      </c>
      <c r="B89" s="162" t="n">
        <v>3</v>
      </c>
      <c r="C89" s="22">
        <v>77.2345256064894</v>
      </c>
      <c r="D89" s="165">
        <v>3.50930973096874</v>
      </c>
      <c r="E89" s="22">
        <v>41.399089442857</v>
      </c>
      <c r="F89" s="165">
        <v>3.79017591146777</v>
      </c>
      <c r="G89" s="22">
        <v>23.8943153034317</v>
      </c>
      <c r="H89" s="165">
        <v>3.18925955647764</v>
      </c>
      <c r="I89" s="22">
        <v>77.5325721475689</v>
      </c>
      <c r="J89" s="165">
        <v>3.17456571768465</v>
      </c>
      <c r="K89" s="103"/>
      <c r="L89" s="103"/>
      <c r="M89" s="103"/>
      <c r="N89" s="103"/>
      <c r="O89" s="103"/>
      <c r="P89" s="103"/>
      <c r="Q89" s="103"/>
      <c r="R89" s="103"/>
      <c r="S89" s="22">
        <v>-3.01038014696918</v>
      </c>
      <c r="T89" s="165">
        <v>4.49823429720236</v>
      </c>
      <c r="U89" s="22">
        <v>8.14553139805163</v>
      </c>
      <c r="V89" s="165">
        <v>5.00743578320271</v>
      </c>
      <c r="W89" s="22">
        <v>19.1233652782951</v>
      </c>
      <c r="X89" s="165">
        <v>3.48894309294678</v>
      </c>
      <c r="Y89" s="22">
        <v>2.90176796022051</v>
      </c>
      <c r="Z89" s="189">
        <v>4.7398874055528</v>
      </c>
    </row>
    <row customHeight="1" ht="13" r="90">
      <c r="A90" s="181" t="s">
        <v>322</v>
      </c>
      <c r="B90" s="162" t="n">
        <v>3</v>
      </c>
      <c r="C90" s="22">
        <v>93.8086952122839</v>
      </c>
      <c r="D90" s="165">
        <v>2.42412212059786</v>
      </c>
      <c r="E90" s="22">
        <v>66.3618645790908</v>
      </c>
      <c r="F90" s="165">
        <v>4.5693101591136</v>
      </c>
      <c r="G90" s="22">
        <v>29.8273773672732</v>
      </c>
      <c r="H90" s="165">
        <v>4.54130256871096</v>
      </c>
      <c r="I90" s="22">
        <v>75.7475746235697</v>
      </c>
      <c r="J90" s="165">
        <v>4.35256525791966</v>
      </c>
      <c r="K90" s="103"/>
      <c r="L90" s="103"/>
      <c r="M90" s="103"/>
      <c r="N90" s="103"/>
      <c r="O90" s="103"/>
      <c r="P90" s="103"/>
      <c r="Q90" s="103"/>
      <c r="R90" s="103"/>
      <c r="S90" s="22">
        <v>-4.30175569316111</v>
      </c>
      <c r="T90" s="165">
        <v>2.6065463425464</v>
      </c>
      <c r="U90" s="22">
        <v>-24.867459816363</v>
      </c>
      <c r="V90" s="165">
        <v>4.96063088151747</v>
      </c>
      <c r="W90" s="22">
        <v>-12.4685138662669</v>
      </c>
      <c r="X90" s="165">
        <v>5.64942663539008</v>
      </c>
      <c r="Y90" s="22">
        <v>-7.33475244926721</v>
      </c>
      <c r="Z90" s="189">
        <v>5.27228364690769</v>
      </c>
    </row>
    <row customHeight="1" ht="13" r="91">
      <c r="A91" s="181" t="s">
        <v>341</v>
      </c>
      <c r="B91" s="162" t="n">
        <v>3</v>
      </c>
      <c r="C91" s="22">
        <v>74.0647350789188</v>
      </c>
      <c r="D91" s="165">
        <v>3.26309468959317</v>
      </c>
      <c r="E91" s="22">
        <v>14.2967637294537</v>
      </c>
      <c r="F91" s="165">
        <v>2.40965519409122</v>
      </c>
      <c r="G91" s="22">
        <v>22.0420417107066</v>
      </c>
      <c r="H91" s="165">
        <v>3.12401729151229</v>
      </c>
      <c r="I91" s="22">
        <v>61.0381269947534</v>
      </c>
      <c r="J91" s="165">
        <v>3.39250289435021</v>
      </c>
      <c r="K91" s="103"/>
      <c r="L91" s="103"/>
      <c r="M91" s="103"/>
      <c r="N91" s="103"/>
      <c r="O91" s="103"/>
      <c r="P91" s="103"/>
      <c r="Q91" s="103"/>
      <c r="R91" s="103"/>
      <c r="S91" s="22">
        <v>-2.08803856386496</v>
      </c>
      <c r="T91" s="165">
        <v>4.50793859966743</v>
      </c>
      <c r="U91" s="22">
        <v>-3.95826543017984</v>
      </c>
      <c r="V91" s="165">
        <v>3.77663852691087</v>
      </c>
      <c r="W91" s="22">
        <v>-3.45720812297574</v>
      </c>
      <c r="X91" s="165">
        <v>4.31851644601083</v>
      </c>
      <c r="Y91" s="22">
        <v>1.09421790960591</v>
      </c>
      <c r="Z91" s="189">
        <v>4.87919466570316</v>
      </c>
    </row>
    <row customHeight="1" ht="13" r="92">
      <c r="A92" s="181" t="s">
        <v>343</v>
      </c>
      <c r="B92" s="162" t="n">
        <v>3</v>
      </c>
      <c r="C92" s="22">
        <v>44.1854274813973</v>
      </c>
      <c r="D92" s="165">
        <v>3.45440409138233</v>
      </c>
      <c r="E92" s="22">
        <v>3.88396780705028</v>
      </c>
      <c r="F92" s="165">
        <v>1.45619647031589</v>
      </c>
      <c r="G92" s="22">
        <v>1.43173230749568</v>
      </c>
      <c r="H92" s="165">
        <v>0.713249313079728</v>
      </c>
      <c r="I92" s="22">
        <v>25.5065139454134</v>
      </c>
      <c r="J92" s="165">
        <v>3.13127514289009</v>
      </c>
      <c r="K92" s="103"/>
      <c r="L92" s="103"/>
      <c r="M92" s="103"/>
      <c r="N92" s="103"/>
      <c r="O92" s="103"/>
      <c r="P92" s="103"/>
      <c r="Q92" s="103"/>
      <c r="R92" s="103"/>
      <c r="S92" s="22">
        <v>5.11155510092502</v>
      </c>
      <c r="T92" s="165">
        <v>4.45761313007286</v>
      </c>
      <c r="U92" s="22">
        <v>1.0737165296486</v>
      </c>
      <c r="V92" s="165">
        <v>1.71346135923316</v>
      </c>
      <c r="W92" s="22">
        <v>0.00139187737917612</v>
      </c>
      <c r="X92" s="165">
        <v>0.913813182244825</v>
      </c>
      <c r="Y92" s="22">
        <v>4.58044616740438</v>
      </c>
      <c r="Z92" s="189">
        <v>3.93318063615208</v>
      </c>
    </row>
    <row customHeight="1" ht="13" r="93">
      <c r="A93" s="181" t="s">
        <v>348</v>
      </c>
      <c r="B93" s="162" t="n">
        <v>3</v>
      </c>
      <c r="C93" s="22">
        <v>89.9467889296271</v>
      </c>
      <c r="D93" s="165">
        <v>0.100657986164056</v>
      </c>
      <c r="E93" s="22">
        <v>52.553964308016</v>
      </c>
      <c r="F93" s="165">
        <v>0.165290797625543</v>
      </c>
      <c r="G93" s="22">
        <v>18.8064877790279</v>
      </c>
      <c r="H93" s="165">
        <v>0.12484391717951</v>
      </c>
      <c r="I93" s="22">
        <v>88.7808750778347</v>
      </c>
      <c r="J93" s="165">
        <v>0.128062163420318</v>
      </c>
      <c r="K93" s="103"/>
      <c r="L93" s="103"/>
      <c r="M93" s="103"/>
      <c r="N93" s="103"/>
      <c r="O93" s="103"/>
      <c r="P93" s="103"/>
      <c r="Q93" s="103"/>
      <c r="R93" s="103"/>
      <c r="S93" s="22">
        <v>-2.72284357898882</v>
      </c>
      <c r="T93" s="165">
        <v>2.07749534262442</v>
      </c>
      <c r="U93" s="22">
        <v>23.8434799329143</v>
      </c>
      <c r="V93" s="165">
        <v>3.14718032917383</v>
      </c>
      <c r="W93" s="22">
        <v>-14.5758402756362</v>
      </c>
      <c r="X93" s="165">
        <v>3.56649353505846</v>
      </c>
      <c r="Y93" s="22">
        <v>4.00602470584117</v>
      </c>
      <c r="Z93" s="189">
        <v>2.80962963231808</v>
      </c>
    </row>
    <row customHeight="1" ht="13" r="94">
      <c r="A94" s="181" t="s">
        <v>352</v>
      </c>
      <c r="B94" s="162" t="n">
        <v>3</v>
      </c>
      <c r="C94" s="22">
        <v>48.9114414408368</v>
      </c>
      <c r="D94" s="165">
        <v>3.79064680944839</v>
      </c>
      <c r="E94" s="22">
        <v>14.0847609548848</v>
      </c>
      <c r="F94" s="165">
        <v>2.30814846709915</v>
      </c>
      <c r="G94" s="22">
        <v>16.7868037979597</v>
      </c>
      <c r="H94" s="165">
        <v>2.92498965857667</v>
      </c>
      <c r="I94" s="22">
        <v>50.1947366070804</v>
      </c>
      <c r="J94" s="165">
        <v>3.43487962399482</v>
      </c>
      <c r="K94" s="103"/>
      <c r="L94" s="103"/>
      <c r="M94" s="103"/>
      <c r="N94" s="103"/>
      <c r="O94" s="103"/>
      <c r="P94" s="103"/>
      <c r="Q94" s="103"/>
      <c r="R94" s="103"/>
      <c r="S94" s="22">
        <v>-2.6637062174805</v>
      </c>
      <c r="T94" s="165">
        <v>5.24732075683643</v>
      </c>
      <c r="U94" s="22">
        <v>2.88313843995793</v>
      </c>
      <c r="V94" s="165">
        <v>3.09538098500981</v>
      </c>
      <c r="W94" s="22">
        <v>6.59052735799365</v>
      </c>
      <c r="X94" s="165">
        <v>3.62452116038943</v>
      </c>
      <c r="Y94" s="22">
        <v>6.85567997791482</v>
      </c>
      <c r="Z94" s="189">
        <v>4.94001917339644</v>
      </c>
    </row>
    <row customHeight="1" ht="13" r="95">
      <c r="A95" s="181" t="s">
        <v>353</v>
      </c>
      <c r="B95" s="162" t="n">
        <v>3</v>
      </c>
      <c r="C95" s="22">
        <v>44.3719758627634</v>
      </c>
      <c r="D95" s="165">
        <v>5.5795109829615</v>
      </c>
      <c r="E95" s="22">
        <v>30.6942989821571</v>
      </c>
      <c r="F95" s="165">
        <v>5.06994386583969</v>
      </c>
      <c r="G95" s="22">
        <v>21.1222903440782</v>
      </c>
      <c r="H95" s="165">
        <v>4.46785561850984</v>
      </c>
      <c r="I95" s="22">
        <v>45.6581789274121</v>
      </c>
      <c r="J95" s="165">
        <v>5.45341207497379</v>
      </c>
      <c r="K95" s="103"/>
      <c r="L95" s="103"/>
      <c r="M95" s="103"/>
      <c r="N95" s="103"/>
      <c r="O95" s="103"/>
      <c r="P95" s="103"/>
      <c r="Q95" s="103"/>
      <c r="R95" s="103"/>
      <c r="S95" s="22">
        <v>-0.774636394354708</v>
      </c>
      <c r="T95" s="165">
        <v>7.22921081959004</v>
      </c>
      <c r="U95" s="22">
        <v>-3.39120667538532</v>
      </c>
      <c r="V95" s="165">
        <v>6.67490576280765</v>
      </c>
      <c r="W95" s="22">
        <v>-0.511380695789128</v>
      </c>
      <c r="X95" s="165">
        <v>6.27538301280269</v>
      </c>
      <c r="Y95" s="22">
        <v>5.68223618224923</v>
      </c>
      <c r="Z95" s="189">
        <v>7.30440786409389</v>
      </c>
    </row>
    <row customHeight="1" ht="13" r="96">
      <c r="A96" s="182" t="s">
        <v>365</v>
      </c>
      <c r="B96" s="163" t="n">
        <v>3</v>
      </c>
      <c r="C96" s="164">
        <v>67.5033699446167</v>
      </c>
      <c r="D96" s="170">
        <v>1.32697596595126</v>
      </c>
      <c r="E96" s="164">
        <v>31.8963871147871</v>
      </c>
      <c r="F96" s="170">
        <v>1.23081337202762</v>
      </c>
      <c r="G96" s="164">
        <v>19.1301498014247</v>
      </c>
      <c r="H96" s="170">
        <v>1.19177366100098</v>
      </c>
      <c r="I96" s="164">
        <v>60.6369397605189</v>
      </c>
      <c r="J96" s="170">
        <v>1.36942676028544</v>
      </c>
      <c r="K96" s="103"/>
      <c r="L96" s="103"/>
      <c r="M96" s="103"/>
      <c r="N96" s="103"/>
      <c r="O96" s="103"/>
      <c r="P96" s="103"/>
      <c r="Q96" s="103"/>
      <c r="R96" s="103"/>
      <c r="S96" s="164">
        <v>-0.897369118146865</v>
      </c>
      <c r="T96" s="170">
        <v>1.62463885259647</v>
      </c>
      <c r="U96" s="164">
        <v>0.511780273362127</v>
      </c>
      <c r="V96" s="170">
        <v>1.64879410743464</v>
      </c>
      <c r="W96" s="164">
        <v>-1.00579545762531</v>
      </c>
      <c r="X96" s="170">
        <v>1.61808522356519</v>
      </c>
      <c r="Y96" s="164">
        <v>1.27572827759285</v>
      </c>
      <c r="Z96" s="190">
        <v>1.8115398798246</v>
      </c>
    </row>
    <row customHeight="1" ht="13" r="97">
      <c r="A97" s="187" t="s">
        <v>65</v>
      </c>
      <c r="B97" s="180" t="n">
        <v>3</v>
      </c>
      <c r="C97" s="172">
        <v>91.4208972504446</v>
      </c>
      <c r="D97" s="173">
        <v>2.52579219247876</v>
      </c>
      <c r="E97" s="172">
        <v>43.9020008832801</v>
      </c>
      <c r="F97" s="173">
        <v>4.60839238940561</v>
      </c>
      <c r="G97" s="172">
        <v>36.1816134876419</v>
      </c>
      <c r="H97" s="173">
        <v>4.6282192114386</v>
      </c>
      <c r="I97" s="172">
        <v>68.5326190228023</v>
      </c>
      <c r="J97" s="173">
        <v>4.61523790605922</v>
      </c>
      <c r="K97" s="174"/>
      <c r="L97" s="174"/>
      <c r="M97" s="174"/>
      <c r="N97" s="174"/>
      <c r="O97" s="174"/>
      <c r="P97" s="174"/>
      <c r="Q97" s="174"/>
      <c r="R97" s="174"/>
      <c r="S97" s="172">
        <v>3.27085254871933</v>
      </c>
      <c r="T97" s="173">
        <v>4.19440314293381</v>
      </c>
      <c r="U97" s="172">
        <v>0.36530780825273</v>
      </c>
      <c r="V97" s="173">
        <v>6.56229334077334</v>
      </c>
      <c r="W97" s="172">
        <v>-2.74870521400249</v>
      </c>
      <c r="X97" s="173">
        <v>6.22526632602961</v>
      </c>
      <c r="Y97" s="172">
        <v>-7.57979423322602</v>
      </c>
      <c r="Z97" s="196">
        <v>5.90213273265849</v>
      </c>
    </row>
    <row r="99">
      <c r="A99" s="91" t="s">
        <v>367</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pageMargins left="0.7" right="0.7" top="0.75" bottom="0.75" header="0.3" footer="0.3"/>
  <pageSetup paperSize="9" orientation="portrait" horizontalDpi="300" verticalDpi="300"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186</v>
      </c>
    </row>
    <row r="2">
      <c r="A2" s="38" t="s">
        <v>187</v>
      </c>
    </row>
    <row r="3">
      <c r="A3" s="46" t="s">
        <v>450</v>
      </c>
    </row>
    <row r="4">
      <c r="A4" s="54" t="str">
        <f>=HYPERLINK("#'TOC'!A1", "Back to TOC")</f>
      </c>
    </row>
    <row customHeight="1" ht="16" r="7">
      <c r="B7" s="150" t="s">
        <v>295</v>
      </c>
      <c r="C7" s="148" t="s">
        <v>469</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32"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47" t="s">
        <v>303</v>
      </c>
      <c r="AR8" s="147"/>
      <c r="AS8" s="147" t="s">
        <v>305</v>
      </c>
      <c r="AT8" s="152"/>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t="s">
        <v>386</v>
      </c>
      <c r="AR9" s="122"/>
      <c r="AS9" s="122" t="s">
        <v>386</v>
      </c>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b.meanpct.d_tt4g64gagree</t>
        </is>
      </c>
      <c r="D11" s="178" t="inlineStr">
        <is>
          <t>se.meanpct.d_tt4g64gagree</t>
        </is>
      </c>
      <c r="E11" s="177" t="inlineStr">
        <is>
          <t>b.meanpct.d_tt4g64gagree..schloc..1 Rural</t>
        </is>
      </c>
      <c r="F11" s="178" t="inlineStr">
        <is>
          <t>se.meanpct.d_tt4g64gagree..schloc..1 Rural</t>
        </is>
      </c>
      <c r="G11" s="177" t="inlineStr">
        <is>
          <t>b.meanpct.d_tt4g64gagree..schloc..2 Town</t>
        </is>
      </c>
      <c r="H11" s="178" t="inlineStr">
        <is>
          <t>se.meanpct.d_tt4g64gagree..schloc..2 Town</t>
        </is>
      </c>
      <c r="I11" s="177" t="inlineStr">
        <is>
          <t>b.meanpct.d_tt4g64gagree..schloc..3 City</t>
        </is>
      </c>
      <c r="J11" s="178" t="inlineStr">
        <is>
          <t>se.meanpct.d_tt4g64gagree..schloc..3 City</t>
        </is>
      </c>
      <c r="K11" s="177" t="inlineStr">
        <is>
          <t>b.meanpct.d_tt4g64gagree..schloc..(3 City-1 Rural)</t>
        </is>
      </c>
      <c r="L11" s="178" t="inlineStr">
        <is>
          <t>se.meanpct.d_tt4g64gagree..schloc..(3 City-1 Rural)</t>
        </is>
      </c>
      <c r="M11" s="177" t="inlineStr">
        <is>
          <t>b.meanpct.d_tt4g64gagree..schtype..1 Public</t>
        </is>
      </c>
      <c r="N11" s="178" t="inlineStr">
        <is>
          <t>se.meanpct.d_tt4g64gagree..schtype..1 Public</t>
        </is>
      </c>
      <c r="O11" s="177" t="inlineStr">
        <is>
          <t>b.meanpct.d_tt4g64gagree..schtype..2 Private</t>
        </is>
      </c>
      <c r="P11" s="178" t="inlineStr">
        <is>
          <t>se.meanpct.d_tt4g64gagree..schtype..2 Private</t>
        </is>
      </c>
      <c r="Q11" s="177" t="inlineStr">
        <is>
          <t>b.meanpct.d_tt4g64gagree..schtype..(2 Private-1 Public)</t>
        </is>
      </c>
      <c r="R11" s="178" t="inlineStr">
        <is>
          <t>se.meanpct.d_tt4g64gagree..schtype..(2 Private-1 Public)</t>
        </is>
      </c>
      <c r="S11" s="177" t="inlineStr">
        <is>
          <t>b.meanpct.d_tt4g64gagree..disadv..1 under_10pct</t>
        </is>
      </c>
      <c r="T11" s="178" t="inlineStr">
        <is>
          <t>se.meanpct.d_tt4g64gagree..disadv..1 under_10pct</t>
        </is>
      </c>
      <c r="U11" s="177" t="inlineStr">
        <is>
          <t>b.meanpct.d_tt4g64gagree..disadv..2 10_to_30pct</t>
        </is>
      </c>
      <c r="V11" s="178" t="inlineStr">
        <is>
          <t>se.meanpct.d_tt4g64gagree..disadv..2 10_to_30pct</t>
        </is>
      </c>
      <c r="W11" s="177" t="inlineStr">
        <is>
          <t>b.meanpct.d_tt4g64gagree..disadv..3 over_30pct</t>
        </is>
      </c>
      <c r="X11" s="178" t="inlineStr">
        <is>
          <t>se.meanpct.d_tt4g64gagree..disadv..3 over_30pct</t>
        </is>
      </c>
      <c r="Y11" s="177" t="inlineStr">
        <is>
          <t>b.meanpct.d_tt4g64gagree..disadv..(3 over_30pct-1 under_10pct)</t>
        </is>
      </c>
      <c r="Z11" s="178" t="inlineStr">
        <is>
          <t>se.meanpct.d_tt4g64gagree..disadv..(3 over_30pct-1 under_10pct)</t>
        </is>
      </c>
      <c r="AA11" s="177" t="inlineStr">
        <is>
          <t>b.meanpct.d_tt4g64gagree..diflang..1 None</t>
        </is>
      </c>
      <c r="AB11" s="178" t="inlineStr">
        <is>
          <t>se.meanpct.d_tt4g64gagree..diflang..1 None</t>
        </is>
      </c>
      <c r="AC11" s="177" t="inlineStr">
        <is>
          <t>b.meanpct.d_tt4g64gagree..diflang..2 0_to_10pct</t>
        </is>
      </c>
      <c r="AD11" s="178" t="inlineStr">
        <is>
          <t>se.meanpct.d_tt4g64gagree..diflang..2 0_to_10pct</t>
        </is>
      </c>
      <c r="AE11" s="177" t="inlineStr">
        <is>
          <t>b.meanpct.d_tt4g64gagree..diflang..3 over_10pct</t>
        </is>
      </c>
      <c r="AF11" s="178" t="inlineStr">
        <is>
          <t>se.meanpct.d_tt4g64gagree..diflang..3 over_10pct</t>
        </is>
      </c>
      <c r="AG11" s="177" t="inlineStr">
        <is>
          <t>b.meanpct.d_tt4g64gagree..diflang..(3 over_10pct-1 None)</t>
        </is>
      </c>
      <c r="AH11" s="178" t="inlineStr">
        <is>
          <t>se.meanpct.d_tt4g64gagree..diflang..(3 over_10pct-1 None)</t>
        </is>
      </c>
      <c r="AI11" s="177" t="inlineStr">
        <is>
          <t>b.meanpct.d_tt4g64gagree..spneed..1 under_10pct</t>
        </is>
      </c>
      <c r="AJ11" s="178" t="inlineStr">
        <is>
          <t>se.meanpct.d_tt4g64gagree..spneed..1 under_10pct</t>
        </is>
      </c>
      <c r="AK11" s="177" t="inlineStr">
        <is>
          <t>b.meanpct.d_tt4g64gagree..spneed..2 10_to_30pct</t>
        </is>
      </c>
      <c r="AL11" s="178" t="inlineStr">
        <is>
          <t>se.meanpct.d_tt4g64gagree..spneed..2 10_to_30pct</t>
        </is>
      </c>
      <c r="AM11" s="177" t="inlineStr">
        <is>
          <t>b.meanpct.d_tt4g64gagree..spneed..3 over_30pct</t>
        </is>
      </c>
      <c r="AN11" s="178" t="inlineStr">
        <is>
          <t>se.meanpct.d_tt4g64gagree..spneed..3 over_30pct</t>
        </is>
      </c>
      <c r="AO11" s="177" t="inlineStr">
        <is>
          <t>b.meanpct.d_tt4g64gagree..spneed..(3 over_30pct-1 under_10pct)</t>
        </is>
      </c>
      <c r="AP11" s="178" t="inlineStr">
        <is>
          <t>se.meanpct.d_tt4g64gagree..spneed..(3 over_30pct-1 under_10pct)</t>
        </is>
      </c>
      <c r="AQ11" s="179" t="inlineStr">
        <is>
          <t>b.(meanpct.d_tt4g64gagree_isc1)-(meanpct.d_tt4g64gagree_isc2)</t>
        </is>
      </c>
      <c r="AR11" s="179" t="inlineStr">
        <is>
          <t>se.(meanpct.d_tt4g64gagree_isc1)-(meanpct.d_tt4g64gagree_isc2)</t>
        </is>
      </c>
      <c r="AS11" s="179" t="inlineStr">
        <is>
          <t>b.(meanpct.d_tt4g64gagree_isc3)-(meanpct.d_tt4g64gagree_isc2)</t>
        </is>
      </c>
      <c r="AT11" s="199" t="inlineStr">
        <is>
          <t>se.(meanpct.d_tt4g64gagree_isc3)-(meanpct.d_tt4g64gagree_isc2)</t>
        </is>
      </c>
    </row>
    <row customHeight="1" ht="13" r="12">
      <c r="A12" s="181" t="s">
        <v>306</v>
      </c>
      <c r="B12" s="156" t="n">
        <v>2</v>
      </c>
      <c r="C12" s="22">
        <v>97.698552365114</v>
      </c>
      <c r="D12" s="165">
        <v>0.336689337726107</v>
      </c>
      <c r="E12" s="22">
        <v>97.8487533414245</v>
      </c>
      <c r="F12" s="165">
        <v>0.476758060523071</v>
      </c>
      <c r="G12" s="22">
        <v>97.2078239521885</v>
      </c>
      <c r="H12" s="165">
        <v>0.748801457683718</v>
      </c>
      <c r="I12" s="22">
        <v>97.842025014039</v>
      </c>
      <c r="J12" s="165">
        <v>0.422415519725758</v>
      </c>
      <c r="K12" s="22">
        <v>-0.0067283273854315</v>
      </c>
      <c r="L12" s="165">
        <v>0.590910259829466</v>
      </c>
      <c r="M12" s="22">
        <v>97.6877104878441</v>
      </c>
      <c r="N12" s="165">
        <v>0.315123420975715</v>
      </c>
      <c r="O12" s="22">
        <v>97.8139694264363</v>
      </c>
      <c r="P12" s="165">
        <v>1.2101706831846</v>
      </c>
      <c r="Q12" s="22">
        <v>0.126258938592258</v>
      </c>
      <c r="R12" s="165">
        <v>1.1865947378391</v>
      </c>
      <c r="S12" s="22">
        <v>97.7440566175889</v>
      </c>
      <c r="T12" s="165">
        <v>0.400883288071219</v>
      </c>
      <c r="U12" s="22">
        <v>97.6196522646166</v>
      </c>
      <c r="V12" s="165">
        <v>0.586208611292305</v>
      </c>
      <c r="W12" s="22">
        <v>97.6999009205498</v>
      </c>
      <c r="X12" s="165">
        <v>0.780689282409273</v>
      </c>
      <c r="Y12" s="22">
        <v>-0.0441556970391304</v>
      </c>
      <c r="Z12" s="165">
        <v>0.868949631589545</v>
      </c>
      <c r="AA12" s="22">
        <v>97.6074044164065</v>
      </c>
      <c r="AB12" s="165">
        <v>0.415775766725673</v>
      </c>
      <c r="AC12" s="22">
        <v>97.9677395856543</v>
      </c>
      <c r="AD12" s="165">
        <v>0.589013760953945</v>
      </c>
      <c r="AE12" s="22">
        <v>97.2788943208947</v>
      </c>
      <c r="AF12" s="165">
        <v>1.35440159985475</v>
      </c>
      <c r="AG12" s="22">
        <v>-0.32851009551176</v>
      </c>
      <c r="AH12" s="165">
        <v>1.43270611301962</v>
      </c>
      <c r="AI12" s="22">
        <v>97.6632507252717</v>
      </c>
      <c r="AJ12" s="165">
        <v>0.345362658640741</v>
      </c>
      <c r="AK12" s="22" t="inlineStr">
        <is>
          <t>c</t>
        </is>
      </c>
      <c r="AL12" s="165" t="inlineStr">
        <is>
          <t>c</t>
        </is>
      </c>
      <c r="AM12" s="22" t="inlineStr">
        <is>
          <t>c</t>
        </is>
      </c>
      <c r="AN12" s="165" t="inlineStr">
        <is>
          <t>c</t>
        </is>
      </c>
      <c r="AO12" s="22" t="inlineStr">
        <is>
          <t>c</t>
        </is>
      </c>
      <c r="AP12" s="165" t="inlineStr">
        <is>
          <t>c</t>
        </is>
      </c>
      <c r="AQ12" s="103"/>
      <c r="AR12" s="103"/>
      <c r="AS12" s="103"/>
      <c r="AT12" s="192"/>
    </row>
    <row customHeight="1" ht="13" r="13">
      <c r="A13" s="181" t="s">
        <v>307</v>
      </c>
      <c r="B13" s="156" t="n">
        <v>2</v>
      </c>
      <c r="C13" s="22">
        <v>76.2553508686207</v>
      </c>
      <c r="D13" s="165">
        <v>0.95533004329402</v>
      </c>
      <c r="E13" s="22" t="inlineStr">
        <is>
          <t>c</t>
        </is>
      </c>
      <c r="F13" s="165" t="inlineStr">
        <is>
          <t>c</t>
        </is>
      </c>
      <c r="G13" s="22">
        <v>74.213011448586</v>
      </c>
      <c r="H13" s="165">
        <v>2.01550194269835</v>
      </c>
      <c r="I13" s="22">
        <v>77.0596191560065</v>
      </c>
      <c r="J13" s="165">
        <v>1.20950542776509</v>
      </c>
      <c r="K13" s="22" t="inlineStr">
        <is>
          <t>c</t>
        </is>
      </c>
      <c r="L13" s="165" t="inlineStr">
        <is>
          <t>c</t>
        </is>
      </c>
      <c r="M13" s="22">
        <v>75.2767127267094</v>
      </c>
      <c r="N13" s="165">
        <v>1.32025965141232</v>
      </c>
      <c r="O13" s="22">
        <v>77.1813226352326</v>
      </c>
      <c r="P13" s="165">
        <v>1.47548601916034</v>
      </c>
      <c r="Q13" s="22">
        <v>1.9046099085232</v>
      </c>
      <c r="R13" s="165">
        <v>1.99452046406157</v>
      </c>
      <c r="S13" s="22">
        <v>79.0340213089571</v>
      </c>
      <c r="T13" s="165">
        <v>1.27052323804082</v>
      </c>
      <c r="U13" s="22">
        <v>74.0748433757157</v>
      </c>
      <c r="V13" s="165">
        <v>2.56892086834984</v>
      </c>
      <c r="W13" s="22">
        <v>73.7019216348774</v>
      </c>
      <c r="X13" s="165">
        <v>1.9719206447329</v>
      </c>
      <c r="Y13" s="22">
        <v>-5.33209967407967</v>
      </c>
      <c r="Z13" s="165">
        <v>2.29904571613841</v>
      </c>
      <c r="AA13" s="22">
        <v>82.9076150748188</v>
      </c>
      <c r="AB13" s="165">
        <v>1.74047038670508</v>
      </c>
      <c r="AC13" s="22">
        <v>74.9779836301399</v>
      </c>
      <c r="AD13" s="165">
        <v>1.38187589083057</v>
      </c>
      <c r="AE13" s="22">
        <v>74.9638761823599</v>
      </c>
      <c r="AF13" s="165">
        <v>2.14103819498702</v>
      </c>
      <c r="AG13" s="22">
        <v>-7.943738892459</v>
      </c>
      <c r="AH13" s="165">
        <v>2.68882193804816</v>
      </c>
      <c r="AI13" s="22">
        <v>76.8639043642888</v>
      </c>
      <c r="AJ13" s="165">
        <v>1.54036185231316</v>
      </c>
      <c r="AK13" s="22">
        <v>75.2371885193636</v>
      </c>
      <c r="AL13" s="165">
        <v>1.58306983339858</v>
      </c>
      <c r="AM13" s="22">
        <v>78.7442310218781</v>
      </c>
      <c r="AN13" s="165">
        <v>3.42204081401074</v>
      </c>
      <c r="AO13" s="22">
        <v>1.88032665758936</v>
      </c>
      <c r="AP13" s="165">
        <v>3.79196775082897</v>
      </c>
      <c r="AQ13" s="103"/>
      <c r="AR13" s="103"/>
      <c r="AS13" s="103"/>
      <c r="AT13" s="192"/>
    </row>
    <row customHeight="1" ht="13" r="14">
      <c r="A14" s="181" t="s">
        <v>308</v>
      </c>
      <c r="B14" s="156" t="n">
        <v>2</v>
      </c>
      <c r="C14" s="22">
        <v>75.1469795610788</v>
      </c>
      <c r="D14" s="165">
        <v>1.18301804104277</v>
      </c>
      <c r="E14" s="22">
        <v>77.7095422599588</v>
      </c>
      <c r="F14" s="165">
        <v>3.02064578978522</v>
      </c>
      <c r="G14" s="22">
        <v>75.6949776131734</v>
      </c>
      <c r="H14" s="165">
        <v>1.67247488904126</v>
      </c>
      <c r="I14" s="22">
        <v>73.1393762309478</v>
      </c>
      <c r="J14" s="165">
        <v>2.10121966592544</v>
      </c>
      <c r="K14" s="22">
        <v>-4.57016602901099</v>
      </c>
      <c r="L14" s="165">
        <v>3.57996934677009</v>
      </c>
      <c r="M14" s="22">
        <v>75.202444027328</v>
      </c>
      <c r="N14" s="165">
        <v>1.28795992679862</v>
      </c>
      <c r="O14" s="22">
        <v>74.579760273587</v>
      </c>
      <c r="P14" s="165">
        <v>3.55826299116241</v>
      </c>
      <c r="Q14" s="22">
        <v>-0.622683753741043</v>
      </c>
      <c r="R14" s="165">
        <v>3.9076067411063</v>
      </c>
      <c r="S14" s="22">
        <v>74.9674032703553</v>
      </c>
      <c r="T14" s="165">
        <v>1.41747313215253</v>
      </c>
      <c r="U14" s="22">
        <v>76.3075883285301</v>
      </c>
      <c r="V14" s="165">
        <v>2.27271846740402</v>
      </c>
      <c r="W14" s="22">
        <v>74.1363667536757</v>
      </c>
      <c r="X14" s="165">
        <v>3.40912551274331</v>
      </c>
      <c r="Y14" s="22">
        <v>-0.831036516679617</v>
      </c>
      <c r="Z14" s="165">
        <v>3.74218040526297</v>
      </c>
      <c r="AA14" s="22">
        <v>72.5732029624839</v>
      </c>
      <c r="AB14" s="165">
        <v>2.89602042245812</v>
      </c>
      <c r="AC14" s="22">
        <v>75.8230300955055</v>
      </c>
      <c r="AD14" s="165">
        <v>1.45025196901867</v>
      </c>
      <c r="AE14" s="22">
        <v>74.8548766718845</v>
      </c>
      <c r="AF14" s="165">
        <v>2.77298295099404</v>
      </c>
      <c r="AG14" s="22">
        <v>2.28167370940059</v>
      </c>
      <c r="AH14" s="165">
        <v>3.9040120890064</v>
      </c>
      <c r="AI14" s="22">
        <v>75.4827853557907</v>
      </c>
      <c r="AJ14" s="165">
        <v>1.25775205171655</v>
      </c>
      <c r="AK14" s="22">
        <v>72.9540255617582</v>
      </c>
      <c r="AL14" s="165">
        <v>4.6391815278501</v>
      </c>
      <c r="AM14" s="22" t="inlineStr">
        <is>
          <t>a</t>
        </is>
      </c>
      <c r="AN14" s="165" t="inlineStr">
        <is>
          <t>a</t>
        </is>
      </c>
      <c r="AO14" s="22" t="inlineStr">
        <is>
          <t>a</t>
        </is>
      </c>
      <c r="AP14" s="165" t="inlineStr">
        <is>
          <t>a</t>
        </is>
      </c>
      <c r="AQ14" s="103"/>
      <c r="AR14" s="103"/>
      <c r="AS14" s="103"/>
      <c r="AT14" s="192"/>
    </row>
    <row customHeight="1" ht="13" r="15">
      <c r="A15" s="181" t="s">
        <v>309</v>
      </c>
      <c r="B15" s="156" t="n">
        <v>2</v>
      </c>
      <c r="C15" s="22">
        <v>90.4771854223053</v>
      </c>
      <c r="D15" s="165">
        <v>0.63119800838173</v>
      </c>
      <c r="E15" s="22">
        <v>91.7712160641122</v>
      </c>
      <c r="F15" s="165">
        <v>0.832078721713168</v>
      </c>
      <c r="G15" s="22">
        <v>89.3930371636227</v>
      </c>
      <c r="H15" s="165">
        <v>1.14191552597487</v>
      </c>
      <c r="I15" s="22">
        <v>89.110110970789</v>
      </c>
      <c r="J15" s="165">
        <v>1.33166086573662</v>
      </c>
      <c r="K15" s="22">
        <v>-2.66110509332317</v>
      </c>
      <c r="L15" s="165">
        <v>1.57358522785794</v>
      </c>
      <c r="M15" s="22">
        <v>90.3348751016394</v>
      </c>
      <c r="N15" s="165">
        <v>0.646285784999777</v>
      </c>
      <c r="O15" s="22">
        <v>94.4610792202781</v>
      </c>
      <c r="P15" s="165">
        <v>3.2177177404403</v>
      </c>
      <c r="Q15" s="22">
        <v>4.12620411863871</v>
      </c>
      <c r="R15" s="165">
        <v>3.30792169298893</v>
      </c>
      <c r="S15" s="22">
        <v>90.6990804721739</v>
      </c>
      <c r="T15" s="165">
        <v>0.804394104070194</v>
      </c>
      <c r="U15" s="22">
        <v>89.5318004376207</v>
      </c>
      <c r="V15" s="165">
        <v>1.38430563760695</v>
      </c>
      <c r="W15" s="22">
        <v>90.8048766684285</v>
      </c>
      <c r="X15" s="165">
        <v>1.67783852220188</v>
      </c>
      <c r="Y15" s="22">
        <v>0.105796196254687</v>
      </c>
      <c r="Z15" s="165">
        <v>1.88217604502383</v>
      </c>
      <c r="AA15" s="22">
        <v>89.8422825958977</v>
      </c>
      <c r="AB15" s="165">
        <v>0.792610535384148</v>
      </c>
      <c r="AC15" s="22">
        <v>91.8853123975599</v>
      </c>
      <c r="AD15" s="165">
        <v>1.11610085922228</v>
      </c>
      <c r="AE15" s="22">
        <v>89.4559485549802</v>
      </c>
      <c r="AF15" s="165">
        <v>2.97958204682163</v>
      </c>
      <c r="AG15" s="22">
        <v>-0.38633404091749</v>
      </c>
      <c r="AH15" s="165">
        <v>3.11272077607804</v>
      </c>
      <c r="AI15" s="22">
        <v>90.2203469814734</v>
      </c>
      <c r="AJ15" s="165">
        <v>0.658872712078344</v>
      </c>
      <c r="AK15" s="22" t="inlineStr">
        <is>
          <t>c</t>
        </is>
      </c>
      <c r="AL15" s="165" t="inlineStr">
        <is>
          <t>c</t>
        </is>
      </c>
      <c r="AM15" s="22" t="inlineStr">
        <is>
          <t>c</t>
        </is>
      </c>
      <c r="AN15" s="165" t="inlineStr">
        <is>
          <t>c</t>
        </is>
      </c>
      <c r="AO15" s="22" t="inlineStr">
        <is>
          <t>c</t>
        </is>
      </c>
      <c r="AP15" s="165" t="inlineStr">
        <is>
          <t>c</t>
        </is>
      </c>
      <c r="AQ15" s="103"/>
      <c r="AR15" s="103"/>
      <c r="AS15" s="103"/>
      <c r="AT15" s="192"/>
    </row>
    <row customHeight="1" ht="13" r="16">
      <c r="A16" s="181" t="s">
        <v>310</v>
      </c>
      <c r="B16" s="156" t="n">
        <v>2</v>
      </c>
      <c r="C16" s="22">
        <v>87.5849784994755</v>
      </c>
      <c r="D16" s="165">
        <v>0.660197919491114</v>
      </c>
      <c r="E16" s="22">
        <v>85.7618515829052</v>
      </c>
      <c r="F16" s="165">
        <v>1.65243352688851</v>
      </c>
      <c r="G16" s="22">
        <v>87.8799527222112</v>
      </c>
      <c r="H16" s="165">
        <v>0.69764100399122</v>
      </c>
      <c r="I16" s="22" t="inlineStr">
        <is>
          <t>a</t>
        </is>
      </c>
      <c r="J16" s="165" t="inlineStr">
        <is>
          <t>a</t>
        </is>
      </c>
      <c r="K16" s="22" t="inlineStr">
        <is>
          <t>a</t>
        </is>
      </c>
      <c r="L16" s="165" t="inlineStr">
        <is>
          <t>a</t>
        </is>
      </c>
      <c r="M16" s="22">
        <v>87.1732890220787</v>
      </c>
      <c r="N16" s="165">
        <v>0.822223687538804</v>
      </c>
      <c r="O16" s="22">
        <v>88.6783002397911</v>
      </c>
      <c r="P16" s="165">
        <v>0.911637024848016</v>
      </c>
      <c r="Q16" s="22">
        <v>1.50501121771235</v>
      </c>
      <c r="R16" s="165">
        <v>1.15575727889036</v>
      </c>
      <c r="S16" s="22">
        <v>88.1078765686338</v>
      </c>
      <c r="T16" s="165">
        <v>0.935187905836803</v>
      </c>
      <c r="U16" s="22">
        <v>86.8632848129127</v>
      </c>
      <c r="V16" s="165">
        <v>1.00075728552842</v>
      </c>
      <c r="W16" s="22">
        <v>88.9475744156086</v>
      </c>
      <c r="X16" s="165">
        <v>1.83368280428807</v>
      </c>
      <c r="Y16" s="22">
        <v>0.839697846974815</v>
      </c>
      <c r="Z16" s="165">
        <v>2.07460276900307</v>
      </c>
      <c r="AA16" s="22">
        <v>89.136325056088</v>
      </c>
      <c r="AB16" s="165">
        <v>0.894354887960184</v>
      </c>
      <c r="AC16" s="22">
        <v>85.8748693220879</v>
      </c>
      <c r="AD16" s="165">
        <v>0.9656435454922</v>
      </c>
      <c r="AE16" s="22">
        <v>89.2291052356282</v>
      </c>
      <c r="AF16" s="165">
        <v>1.29967390142039</v>
      </c>
      <c r="AG16" s="22">
        <v>0.0927801795401564</v>
      </c>
      <c r="AH16" s="165">
        <v>1.42665793694658</v>
      </c>
      <c r="AI16" s="22">
        <v>87.0983234330619</v>
      </c>
      <c r="AJ16" s="165">
        <v>0.778576267483489</v>
      </c>
      <c r="AK16" s="22">
        <v>88.8216595226999</v>
      </c>
      <c r="AL16" s="165">
        <v>1.26524580149369</v>
      </c>
      <c r="AM16" s="22" t="inlineStr">
        <is>
          <t>c</t>
        </is>
      </c>
      <c r="AN16" s="165" t="inlineStr">
        <is>
          <t>c</t>
        </is>
      </c>
      <c r="AO16" s="22" t="inlineStr">
        <is>
          <t>c</t>
        </is>
      </c>
      <c r="AP16" s="165" t="inlineStr">
        <is>
          <t>c</t>
        </is>
      </c>
      <c r="AQ16" s="103"/>
      <c r="AR16" s="103"/>
      <c r="AS16" s="103"/>
      <c r="AT16" s="192"/>
    </row>
    <row customHeight="1" ht="13" r="17">
      <c r="A17" s="181" t="s">
        <v>311</v>
      </c>
      <c r="B17" s="156" t="n">
        <v>2</v>
      </c>
      <c r="C17" s="22">
        <v>80.5532677650596</v>
      </c>
      <c r="D17" s="165">
        <v>0.938613805155473</v>
      </c>
      <c r="E17" s="22" t="inlineStr">
        <is>
          <t>c</t>
        </is>
      </c>
      <c r="F17" s="165" t="inlineStr">
        <is>
          <t>c</t>
        </is>
      </c>
      <c r="G17" s="22">
        <v>80.992829878519</v>
      </c>
      <c r="H17" s="165">
        <v>1.26730593899702</v>
      </c>
      <c r="I17" s="22">
        <v>79.1874055162145</v>
      </c>
      <c r="J17" s="165">
        <v>2.02177108122176</v>
      </c>
      <c r="K17" s="22" t="inlineStr">
        <is>
          <t>c</t>
        </is>
      </c>
      <c r="L17" s="165" t="inlineStr">
        <is>
          <t>c</t>
        </is>
      </c>
      <c r="M17" s="22">
        <v>79.1206044804042</v>
      </c>
      <c r="N17" s="165">
        <v>1.98035542184285</v>
      </c>
      <c r="O17" s="22">
        <v>81.4242481940735</v>
      </c>
      <c r="P17" s="165">
        <v>1.13785662841018</v>
      </c>
      <c r="Q17" s="22">
        <v>2.30364371366937</v>
      </c>
      <c r="R17" s="165">
        <v>2.288812203766</v>
      </c>
      <c r="S17" s="22">
        <v>79.2820723797688</v>
      </c>
      <c r="T17" s="165">
        <v>1.77604712216436</v>
      </c>
      <c r="U17" s="22">
        <v>82.6473509016656</v>
      </c>
      <c r="V17" s="165">
        <v>1.6002215095321</v>
      </c>
      <c r="W17" s="22">
        <v>79.8920894684342</v>
      </c>
      <c r="X17" s="165">
        <v>1.88319820428067</v>
      </c>
      <c r="Y17" s="22">
        <v>0.610017088665387</v>
      </c>
      <c r="Z17" s="165">
        <v>2.38337362824657</v>
      </c>
      <c r="AA17" s="22" t="inlineStr">
        <is>
          <t>c</t>
        </is>
      </c>
      <c r="AB17" s="165" t="inlineStr">
        <is>
          <t>c</t>
        </is>
      </c>
      <c r="AC17" s="22">
        <v>82.4994965118632</v>
      </c>
      <c r="AD17" s="165">
        <v>1.27492198325083</v>
      </c>
      <c r="AE17" s="22">
        <v>78.544915049446</v>
      </c>
      <c r="AF17" s="165">
        <v>1.6886675053847</v>
      </c>
      <c r="AG17" s="22" t="inlineStr">
        <is>
          <t>c</t>
        </is>
      </c>
      <c r="AH17" s="165" t="inlineStr">
        <is>
          <t>c</t>
        </is>
      </c>
      <c r="AI17" s="22">
        <v>79.8809734397899</v>
      </c>
      <c r="AJ17" s="165">
        <v>1.90751797043745</v>
      </c>
      <c r="AK17" s="22">
        <v>81.1711503268189</v>
      </c>
      <c r="AL17" s="165">
        <v>1.4468309018147</v>
      </c>
      <c r="AM17" s="22">
        <v>81.1649253360568</v>
      </c>
      <c r="AN17" s="165">
        <v>2.50946472626496</v>
      </c>
      <c r="AO17" s="22">
        <v>1.2839518962669</v>
      </c>
      <c r="AP17" s="165">
        <v>3.32755745708151</v>
      </c>
      <c r="AQ17" s="103"/>
      <c r="AR17" s="103"/>
      <c r="AS17" s="103"/>
      <c r="AT17" s="192"/>
    </row>
    <row customHeight="1" ht="13" r="18">
      <c r="A18" s="183" t="s">
        <v>312</v>
      </c>
      <c r="B18" s="156" t="n">
        <v>2</v>
      </c>
      <c r="C18" s="22">
        <v>82.7766085736276</v>
      </c>
      <c r="D18" s="165">
        <v>1.29692310779863</v>
      </c>
      <c r="E18" s="22" t="inlineStr">
        <is>
          <t>c</t>
        </is>
      </c>
      <c r="F18" s="165" t="inlineStr">
        <is>
          <t>c</t>
        </is>
      </c>
      <c r="G18" s="22">
        <v>82.2994194070249</v>
      </c>
      <c r="H18" s="165">
        <v>1.61441961064335</v>
      </c>
      <c r="I18" s="22">
        <v>85.3053614266681</v>
      </c>
      <c r="J18" s="165">
        <v>3.4840584529218</v>
      </c>
      <c r="K18" s="22" t="inlineStr">
        <is>
          <t>c</t>
        </is>
      </c>
      <c r="L18" s="165" t="inlineStr">
        <is>
          <t>c</t>
        </is>
      </c>
      <c r="M18" s="22">
        <v>81.3721252475565</v>
      </c>
      <c r="N18" s="165">
        <v>3.51931661350441</v>
      </c>
      <c r="O18" s="22">
        <v>83.1704256504761</v>
      </c>
      <c r="P18" s="165">
        <v>1.38660316275201</v>
      </c>
      <c r="Q18" s="22">
        <v>1.79830040291966</v>
      </c>
      <c r="R18" s="165">
        <v>3.79448914613046</v>
      </c>
      <c r="S18" s="22">
        <v>80.5985277702306</v>
      </c>
      <c r="T18" s="165">
        <v>2.45501873043195</v>
      </c>
      <c r="U18" s="22">
        <v>84.1931298961552</v>
      </c>
      <c r="V18" s="165">
        <v>1.87161205013786</v>
      </c>
      <c r="W18" s="22">
        <v>82.4293063648721</v>
      </c>
      <c r="X18" s="165">
        <v>2.74936679320145</v>
      </c>
      <c r="Y18" s="22">
        <v>1.8307785946415</v>
      </c>
      <c r="Z18" s="165">
        <v>3.30793481175033</v>
      </c>
      <c r="AA18" s="22" t="inlineStr">
        <is>
          <t>c</t>
        </is>
      </c>
      <c r="AB18" s="165" t="inlineStr">
        <is>
          <t>c</t>
        </is>
      </c>
      <c r="AC18" s="22">
        <v>83.629660455089</v>
      </c>
      <c r="AD18" s="165">
        <v>1.74037977941119</v>
      </c>
      <c r="AE18" s="22">
        <v>81.3590957812663</v>
      </c>
      <c r="AF18" s="165">
        <v>2.15313671482025</v>
      </c>
      <c r="AG18" s="22" t="inlineStr">
        <is>
          <t>c</t>
        </is>
      </c>
      <c r="AH18" s="165" t="inlineStr">
        <is>
          <t>c</t>
        </is>
      </c>
      <c r="AI18" s="22">
        <v>82.9544033195448</v>
      </c>
      <c r="AJ18" s="165">
        <v>2.47193334764883</v>
      </c>
      <c r="AK18" s="22">
        <v>82.1188825182321</v>
      </c>
      <c r="AL18" s="165">
        <v>1.99613739539959</v>
      </c>
      <c r="AM18" s="22">
        <v>82.9013916808938</v>
      </c>
      <c r="AN18" s="165">
        <v>3.37574564963235</v>
      </c>
      <c r="AO18" s="22">
        <v>-0.0530116386510286</v>
      </c>
      <c r="AP18" s="165">
        <v>4.41236353772937</v>
      </c>
      <c r="AQ18" s="103"/>
      <c r="AR18" s="103"/>
      <c r="AS18" s="103"/>
      <c r="AT18" s="192"/>
    </row>
    <row customHeight="1" ht="13" r="19">
      <c r="A19" s="183" t="s">
        <v>313</v>
      </c>
      <c r="B19" s="156" t="n">
        <v>2</v>
      </c>
      <c r="C19" s="22">
        <v>77.021678549189</v>
      </c>
      <c r="D19" s="165">
        <v>1.14441107317857</v>
      </c>
      <c r="E19" s="22" t="inlineStr">
        <is>
          <t>c</t>
        </is>
      </c>
      <c r="F19" s="165" t="inlineStr">
        <is>
          <t>c</t>
        </is>
      </c>
      <c r="G19" s="22">
        <v>78.0053920696285</v>
      </c>
      <c r="H19" s="165">
        <v>1.63899240868881</v>
      </c>
      <c r="I19" s="22">
        <v>75.5183306596136</v>
      </c>
      <c r="J19" s="165">
        <v>1.94454250662378</v>
      </c>
      <c r="K19" s="22" t="inlineStr">
        <is>
          <t>c</t>
        </is>
      </c>
      <c r="L19" s="165" t="inlineStr">
        <is>
          <t>c</t>
        </is>
      </c>
      <c r="M19" s="22">
        <v>76.803586304584</v>
      </c>
      <c r="N19" s="165">
        <v>1.67154723184595</v>
      </c>
      <c r="O19" s="22">
        <v>77.8134888253395</v>
      </c>
      <c r="P19" s="165">
        <v>1.69128244267338</v>
      </c>
      <c r="Q19" s="22">
        <v>1.00990252075555</v>
      </c>
      <c r="R19" s="165">
        <v>2.37979690728163</v>
      </c>
      <c r="S19" s="22">
        <v>77.1063901901868</v>
      </c>
      <c r="T19" s="165">
        <v>2.33027842204025</v>
      </c>
      <c r="U19" s="22">
        <v>78.861068720075</v>
      </c>
      <c r="V19" s="165">
        <v>2.41904760875458</v>
      </c>
      <c r="W19" s="22">
        <v>76.7277048232843</v>
      </c>
      <c r="X19" s="165">
        <v>2.48528375181961</v>
      </c>
      <c r="Y19" s="22">
        <v>-0.378685366902531</v>
      </c>
      <c r="Z19" s="165">
        <v>3.55195622326853</v>
      </c>
      <c r="AA19" s="22" t="inlineStr">
        <is>
          <t>c</t>
        </is>
      </c>
      <c r="AB19" s="165" t="inlineStr">
        <is>
          <t>c</t>
        </is>
      </c>
      <c r="AC19" s="22">
        <v>80.5261623981325</v>
      </c>
      <c r="AD19" s="165">
        <v>1.66110061086014</v>
      </c>
      <c r="AE19" s="22">
        <v>73.2090137458611</v>
      </c>
      <c r="AF19" s="165">
        <v>1.90060408904793</v>
      </c>
      <c r="AG19" s="22" t="inlineStr">
        <is>
          <t>c</t>
        </is>
      </c>
      <c r="AH19" s="165" t="inlineStr">
        <is>
          <t>c</t>
        </is>
      </c>
      <c r="AI19" s="22">
        <v>73.4170936310058</v>
      </c>
      <c r="AJ19" s="165">
        <v>2.22571740924909</v>
      </c>
      <c r="AK19" s="22">
        <v>79.8306733147203</v>
      </c>
      <c r="AL19" s="165">
        <v>1.99816291341739</v>
      </c>
      <c r="AM19" s="22">
        <v>77.1521600771719</v>
      </c>
      <c r="AN19" s="165">
        <v>2.87921366888384</v>
      </c>
      <c r="AO19" s="22">
        <v>3.73506644616604</v>
      </c>
      <c r="AP19" s="165">
        <v>3.8080594096364</v>
      </c>
      <c r="AQ19" s="103"/>
      <c r="AR19" s="103"/>
      <c r="AS19" s="103"/>
      <c r="AT19" s="192"/>
    </row>
    <row customHeight="1" ht="13" r="20">
      <c r="A20" s="181" t="s">
        <v>314</v>
      </c>
      <c r="B20" s="156" t="n">
        <v>2</v>
      </c>
      <c r="C20" s="22">
        <v>80.5469497982385</v>
      </c>
      <c r="D20" s="165">
        <v>1.0739889116274</v>
      </c>
      <c r="E20" s="22">
        <v>87.6212259076782</v>
      </c>
      <c r="F20" s="165">
        <v>2.77635921371576</v>
      </c>
      <c r="G20" s="22">
        <v>79.1872947930706</v>
      </c>
      <c r="H20" s="165">
        <v>1.88579591399399</v>
      </c>
      <c r="I20" s="22">
        <v>79.3742679434599</v>
      </c>
      <c r="J20" s="165">
        <v>1.64909923509015</v>
      </c>
      <c r="K20" s="22">
        <v>-8.24695796421825</v>
      </c>
      <c r="L20" s="165">
        <v>3.23121263055429</v>
      </c>
      <c r="M20" s="22">
        <v>80.1966049257781</v>
      </c>
      <c r="N20" s="165">
        <v>1.23430096946072</v>
      </c>
      <c r="O20" s="22">
        <v>81.7029872010008</v>
      </c>
      <c r="P20" s="165">
        <v>2.19146582934299</v>
      </c>
      <c r="Q20" s="22">
        <v>1.50638227522268</v>
      </c>
      <c r="R20" s="165">
        <v>2.51351879295558</v>
      </c>
      <c r="S20" s="22">
        <v>82.1182393049796</v>
      </c>
      <c r="T20" s="165">
        <v>1.43630157975967</v>
      </c>
      <c r="U20" s="22">
        <v>77.840044100863</v>
      </c>
      <c r="V20" s="165">
        <v>2.62109127979746</v>
      </c>
      <c r="W20" s="22">
        <v>79.7955220126063</v>
      </c>
      <c r="X20" s="165">
        <v>2.13778424166537</v>
      </c>
      <c r="Y20" s="22">
        <v>-2.32271729237334</v>
      </c>
      <c r="Z20" s="165">
        <v>2.60742876522571</v>
      </c>
      <c r="AA20" s="22">
        <v>82.2006856988849</v>
      </c>
      <c r="AB20" s="165">
        <v>1.5027605634841</v>
      </c>
      <c r="AC20" s="22">
        <v>77.4429095256569</v>
      </c>
      <c r="AD20" s="165">
        <v>2.28051846223905</v>
      </c>
      <c r="AE20" s="22">
        <v>81.5426681937694</v>
      </c>
      <c r="AF20" s="165">
        <v>2.9678258368905</v>
      </c>
      <c r="AG20" s="22">
        <v>-0.658017505115552</v>
      </c>
      <c r="AH20" s="165">
        <v>3.32331652413405</v>
      </c>
      <c r="AI20" s="22">
        <v>81.943325992003</v>
      </c>
      <c r="AJ20" s="165">
        <v>1.3164610934649</v>
      </c>
      <c r="AK20" s="22">
        <v>76.1433394944542</v>
      </c>
      <c r="AL20" s="165">
        <v>2.554093729224</v>
      </c>
      <c r="AM20" s="22">
        <v>79.6455621285897</v>
      </c>
      <c r="AN20" s="165">
        <v>3.85118787171585</v>
      </c>
      <c r="AO20" s="22">
        <v>-2.29776386341322</v>
      </c>
      <c r="AP20" s="165">
        <v>4.09317818703832</v>
      </c>
      <c r="AQ20" s="103"/>
      <c r="AR20" s="103"/>
      <c r="AS20" s="103"/>
      <c r="AT20" s="192"/>
    </row>
    <row customHeight="1" ht="13" r="21">
      <c r="A21" s="181" t="s">
        <v>315</v>
      </c>
      <c r="B21" s="156" t="n">
        <v>2</v>
      </c>
      <c r="C21" s="22">
        <v>94.8460141500843</v>
      </c>
      <c r="D21" s="165">
        <v>0.683043277834812</v>
      </c>
      <c r="E21" s="22">
        <v>92.6408804455885</v>
      </c>
      <c r="F21" s="165">
        <v>2.25705295087006</v>
      </c>
      <c r="G21" s="22">
        <v>95.7587819657348</v>
      </c>
      <c r="H21" s="165">
        <v>0.725656538839772</v>
      </c>
      <c r="I21" s="22">
        <v>94.7257212987655</v>
      </c>
      <c r="J21" s="165">
        <v>0.929174773222088</v>
      </c>
      <c r="K21" s="22">
        <v>2.08484085317703</v>
      </c>
      <c r="L21" s="165">
        <v>2.43092401269836</v>
      </c>
      <c r="M21" s="22">
        <v>94.849972469776</v>
      </c>
      <c r="N21" s="165">
        <v>0.696785210892717</v>
      </c>
      <c r="O21" s="22" t="inlineStr">
        <is>
          <t>c</t>
        </is>
      </c>
      <c r="P21" s="165" t="inlineStr">
        <is>
          <t>c</t>
        </is>
      </c>
      <c r="Q21" s="22" t="inlineStr">
        <is>
          <t>c</t>
        </is>
      </c>
      <c r="R21" s="165" t="inlineStr">
        <is>
          <t>c</t>
        </is>
      </c>
      <c r="S21" s="22">
        <v>95.7568020591761</v>
      </c>
      <c r="T21" s="165">
        <v>0.611854820255528</v>
      </c>
      <c r="U21" s="22">
        <v>93.8285644956528</v>
      </c>
      <c r="V21" s="165">
        <v>1.46875128985764</v>
      </c>
      <c r="W21" s="22">
        <v>92.7627872093336</v>
      </c>
      <c r="X21" s="165">
        <v>2.38969487568135</v>
      </c>
      <c r="Y21" s="22">
        <v>-2.99401484984247</v>
      </c>
      <c r="Z21" s="165">
        <v>2.48637602368071</v>
      </c>
      <c r="AA21" s="22">
        <v>94.2002964594</v>
      </c>
      <c r="AB21" s="165">
        <v>0.826536967878083</v>
      </c>
      <c r="AC21" s="22">
        <v>96.6102322010329</v>
      </c>
      <c r="AD21" s="165">
        <v>0.754945388449336</v>
      </c>
      <c r="AE21" s="22">
        <v>93.3791682753836</v>
      </c>
      <c r="AF21" s="165">
        <v>2.21295866250639</v>
      </c>
      <c r="AG21" s="22">
        <v>-0.821128184016402</v>
      </c>
      <c r="AH21" s="165">
        <v>2.23702086729884</v>
      </c>
      <c r="AI21" s="22">
        <v>94.5370033963535</v>
      </c>
      <c r="AJ21" s="165">
        <v>0.752504994270668</v>
      </c>
      <c r="AK21" s="22">
        <v>96.9364590424031</v>
      </c>
      <c r="AL21" s="165">
        <v>1.39592306136736</v>
      </c>
      <c r="AM21" s="22" t="inlineStr">
        <is>
          <t>c</t>
        </is>
      </c>
      <c r="AN21" s="165" t="inlineStr">
        <is>
          <t>c</t>
        </is>
      </c>
      <c r="AO21" s="22" t="inlineStr">
        <is>
          <t>c</t>
        </is>
      </c>
      <c r="AP21" s="165" t="inlineStr">
        <is>
          <t>c</t>
        </is>
      </c>
      <c r="AQ21" s="103"/>
      <c r="AR21" s="103"/>
      <c r="AS21" s="103"/>
      <c r="AT21" s="192"/>
    </row>
    <row customHeight="1" ht="13" r="22">
      <c r="A22" s="181" t="s">
        <v>316</v>
      </c>
      <c r="B22" s="156" t="n">
        <v>2</v>
      </c>
      <c r="C22" s="22">
        <v>71.2552633978091</v>
      </c>
      <c r="D22" s="165">
        <v>1.50662874578564</v>
      </c>
      <c r="E22" s="22">
        <v>83.6107254157539</v>
      </c>
      <c r="F22" s="165">
        <v>5.76067903568814</v>
      </c>
      <c r="G22" s="22">
        <v>72.6646871092426</v>
      </c>
      <c r="H22" s="165">
        <v>3.1545936149037</v>
      </c>
      <c r="I22" s="22">
        <v>69.0896517442002</v>
      </c>
      <c r="J22" s="165">
        <v>2.35385063759941</v>
      </c>
      <c r="K22" s="22">
        <v>-14.5210736715537</v>
      </c>
      <c r="L22" s="165">
        <v>6.4512586335956</v>
      </c>
      <c r="M22" s="22">
        <v>72.105480470173</v>
      </c>
      <c r="N22" s="165">
        <v>2.73283274635076</v>
      </c>
      <c r="O22" s="22">
        <v>71.0217398624546</v>
      </c>
      <c r="P22" s="165">
        <v>1.91591291683773</v>
      </c>
      <c r="Q22" s="22">
        <v>-1.08374060771843</v>
      </c>
      <c r="R22" s="165">
        <v>3.48476593986822</v>
      </c>
      <c r="S22" s="22">
        <v>72.9622645817177</v>
      </c>
      <c r="T22" s="165">
        <v>3.02017839650995</v>
      </c>
      <c r="U22" s="22">
        <v>73.0563665143873</v>
      </c>
      <c r="V22" s="165">
        <v>3.39073976950362</v>
      </c>
      <c r="W22" s="22">
        <v>70.7090569553687</v>
      </c>
      <c r="X22" s="165">
        <v>2.33312077854259</v>
      </c>
      <c r="Y22" s="22">
        <v>-2.25320762634894</v>
      </c>
      <c r="Z22" s="165">
        <v>3.66440367415432</v>
      </c>
      <c r="AA22" s="22">
        <v>75.5912423415149</v>
      </c>
      <c r="AB22" s="165">
        <v>1.80826666258919</v>
      </c>
      <c r="AC22" s="22">
        <v>65.2956550860445</v>
      </c>
      <c r="AD22" s="165">
        <v>3.31662396108746</v>
      </c>
      <c r="AE22" s="22">
        <v>65.1932959881487</v>
      </c>
      <c r="AF22" s="165">
        <v>4.31581875212729</v>
      </c>
      <c r="AG22" s="22">
        <v>-10.3979463533661</v>
      </c>
      <c r="AH22" s="165">
        <v>4.65522549249115</v>
      </c>
      <c r="AI22" s="22">
        <v>76.7083787456</v>
      </c>
      <c r="AJ22" s="165">
        <v>2.6717334166007</v>
      </c>
      <c r="AK22" s="22">
        <v>68.9900697282086</v>
      </c>
      <c r="AL22" s="165">
        <v>2.55636228929509</v>
      </c>
      <c r="AM22" s="22">
        <v>70.681230580976</v>
      </c>
      <c r="AN22" s="165">
        <v>3.54563694628276</v>
      </c>
      <c r="AO22" s="22">
        <v>-6.02714816462397</v>
      </c>
      <c r="AP22" s="165">
        <v>4.50462962028043</v>
      </c>
      <c r="AQ22" s="103"/>
      <c r="AR22" s="103"/>
      <c r="AS22" s="103"/>
      <c r="AT22" s="192"/>
    </row>
    <row customHeight="1" ht="13" r="23">
      <c r="A23" s="181" t="s">
        <v>317</v>
      </c>
      <c r="B23" s="156" t="n">
        <v>2</v>
      </c>
      <c r="C23" s="22">
        <v>87.4307451023237</v>
      </c>
      <c r="D23" s="165">
        <v>1.10221119569094</v>
      </c>
      <c r="E23" s="22">
        <v>92.9774078661161</v>
      </c>
      <c r="F23" s="165">
        <v>1.1379979045861</v>
      </c>
      <c r="G23" s="22">
        <v>86.9908062001704</v>
      </c>
      <c r="H23" s="165">
        <v>2.58063561770233</v>
      </c>
      <c r="I23" s="22">
        <v>85.2173568537232</v>
      </c>
      <c r="J23" s="165">
        <v>1.41356226839539</v>
      </c>
      <c r="K23" s="22">
        <v>-7.76005101239289</v>
      </c>
      <c r="L23" s="165">
        <v>1.81035347033699</v>
      </c>
      <c r="M23" s="22">
        <v>87.1645175691823</v>
      </c>
      <c r="N23" s="165">
        <v>1.29229084250089</v>
      </c>
      <c r="O23" s="22">
        <v>90.290299733424</v>
      </c>
      <c r="P23" s="165">
        <v>2.38940374897286</v>
      </c>
      <c r="Q23" s="22">
        <v>3.12578216424161</v>
      </c>
      <c r="R23" s="165">
        <v>2.74027646329641</v>
      </c>
      <c r="S23" s="22">
        <v>88.844419354322</v>
      </c>
      <c r="T23" s="165">
        <v>1.96618503448198</v>
      </c>
      <c r="U23" s="22">
        <v>86.3320823808263</v>
      </c>
      <c r="V23" s="165">
        <v>2.34227691656855</v>
      </c>
      <c r="W23" s="22">
        <v>87.027400319661</v>
      </c>
      <c r="X23" s="165">
        <v>1.798263962448</v>
      </c>
      <c r="Y23" s="22">
        <v>-1.81701903466097</v>
      </c>
      <c r="Z23" s="165">
        <v>2.66823932318402</v>
      </c>
      <c r="AA23" s="22">
        <v>87.9723485430381</v>
      </c>
      <c r="AB23" s="165">
        <v>1.21935742083288</v>
      </c>
      <c r="AC23" s="22">
        <v>87.1976137387488</v>
      </c>
      <c r="AD23" s="165">
        <v>2.05604047771989</v>
      </c>
      <c r="AE23" s="22">
        <v>86.1546836019834</v>
      </c>
      <c r="AF23" s="165">
        <v>3.92329631523328</v>
      </c>
      <c r="AG23" s="22">
        <v>-1.81766494105467</v>
      </c>
      <c r="AH23" s="165">
        <v>4.03019508136695</v>
      </c>
      <c r="AI23" s="22">
        <v>88.2566733662612</v>
      </c>
      <c r="AJ23" s="165">
        <v>1.05788659345495</v>
      </c>
      <c r="AK23" s="22">
        <v>87.7644742249789</v>
      </c>
      <c r="AL23" s="165">
        <v>2.66755022857404</v>
      </c>
      <c r="AM23" s="22">
        <v>79.4516880134006</v>
      </c>
      <c r="AN23" s="165">
        <v>6.67518391205212</v>
      </c>
      <c r="AO23" s="22">
        <v>-8.80498535286064</v>
      </c>
      <c r="AP23" s="165">
        <v>6.66642623509413</v>
      </c>
      <c r="AQ23" s="103"/>
      <c r="AR23" s="103"/>
      <c r="AS23" s="103"/>
      <c r="AT23" s="192"/>
    </row>
    <row customHeight="1" ht="13" r="24">
      <c r="A24" s="181" t="s">
        <v>318</v>
      </c>
      <c r="B24" s="156" t="n">
        <v>2</v>
      </c>
      <c r="C24" s="22">
        <v>69.5859159615744</v>
      </c>
      <c r="D24" s="165">
        <v>1.45003268945745</v>
      </c>
      <c r="E24" s="22">
        <v>77.1710941923057</v>
      </c>
      <c r="F24" s="165">
        <v>2.90087199480665</v>
      </c>
      <c r="G24" s="22">
        <v>68.0699238362991</v>
      </c>
      <c r="H24" s="165">
        <v>1.8944112441052</v>
      </c>
      <c r="I24" s="22">
        <v>61.3554055463076</v>
      </c>
      <c r="J24" s="165">
        <v>3.73447077555653</v>
      </c>
      <c r="K24" s="22">
        <v>-15.8156886459981</v>
      </c>
      <c r="L24" s="165">
        <v>4.71445886689767</v>
      </c>
      <c r="M24" s="22">
        <v>67.3471305611676</v>
      </c>
      <c r="N24" s="165">
        <v>1.5293531682453</v>
      </c>
      <c r="O24" s="22">
        <v>81.4165687537862</v>
      </c>
      <c r="P24" s="165">
        <v>4.00402599147227</v>
      </c>
      <c r="Q24" s="22">
        <v>14.0694381926186</v>
      </c>
      <c r="R24" s="165">
        <v>4.27981919669304</v>
      </c>
      <c r="S24" s="22">
        <v>81.0614153972823</v>
      </c>
      <c r="T24" s="165">
        <v>3.58454139601372</v>
      </c>
      <c r="U24" s="22">
        <v>65.7102563010151</v>
      </c>
      <c r="V24" s="165">
        <v>3.24041489699271</v>
      </c>
      <c r="W24" s="22">
        <v>67.5647208205444</v>
      </c>
      <c r="X24" s="165">
        <v>1.95044526388973</v>
      </c>
      <c r="Y24" s="22">
        <v>-13.4966945767379</v>
      </c>
      <c r="Z24" s="165">
        <v>4.07025459641162</v>
      </c>
      <c r="AA24" s="22">
        <v>69.9087269115907</v>
      </c>
      <c r="AB24" s="165">
        <v>1.9803633155358</v>
      </c>
      <c r="AC24" s="22">
        <v>70.5554274977294</v>
      </c>
      <c r="AD24" s="165">
        <v>2.501093040643</v>
      </c>
      <c r="AE24" s="22">
        <v>67.9245114910227</v>
      </c>
      <c r="AF24" s="165">
        <v>6.30641427514632</v>
      </c>
      <c r="AG24" s="22">
        <v>-1.98421542056799</v>
      </c>
      <c r="AH24" s="165">
        <v>6.80799608703394</v>
      </c>
      <c r="AI24" s="22">
        <v>70.5913216506686</v>
      </c>
      <c r="AJ24" s="165">
        <v>1.8405192176115</v>
      </c>
      <c r="AK24" s="22">
        <v>67.2245008047455</v>
      </c>
      <c r="AL24" s="165">
        <v>2.9507448176933</v>
      </c>
      <c r="AM24" s="22">
        <v>75.2760772724171</v>
      </c>
      <c r="AN24" s="165">
        <v>6.70271619108314</v>
      </c>
      <c r="AO24" s="22">
        <v>4.68475562174845</v>
      </c>
      <c r="AP24" s="165">
        <v>7.49855694121042</v>
      </c>
      <c r="AQ24" s="103"/>
      <c r="AR24" s="103"/>
      <c r="AS24" s="103"/>
      <c r="AT24" s="192"/>
    </row>
    <row customHeight="1" ht="13" r="25">
      <c r="A25" s="181" t="s">
        <v>319</v>
      </c>
      <c r="B25" s="156" t="n">
        <v>2</v>
      </c>
      <c r="C25" s="22">
        <v>79.2102969664329</v>
      </c>
      <c r="D25" s="165">
        <v>1.12478637734846</v>
      </c>
      <c r="E25" s="22">
        <v>83.2108316063466</v>
      </c>
      <c r="F25" s="165">
        <v>2.75516241384375</v>
      </c>
      <c r="G25" s="22">
        <v>79.4279494931693</v>
      </c>
      <c r="H25" s="165">
        <v>1.45444226750701</v>
      </c>
      <c r="I25" s="22">
        <v>78.3932407908576</v>
      </c>
      <c r="J25" s="165">
        <v>2.5699649583883</v>
      </c>
      <c r="K25" s="22">
        <v>-4.81759081548898</v>
      </c>
      <c r="L25" s="165">
        <v>3.72079172280253</v>
      </c>
      <c r="M25" s="22">
        <v>79.7593835173938</v>
      </c>
      <c r="N25" s="165">
        <v>1.15109481117962</v>
      </c>
      <c r="O25" s="22" t="inlineStr">
        <is>
          <t>c</t>
        </is>
      </c>
      <c r="P25" s="165" t="inlineStr">
        <is>
          <t>c</t>
        </is>
      </c>
      <c r="Q25" s="22" t="inlineStr">
        <is>
          <t>c</t>
        </is>
      </c>
      <c r="R25" s="165" t="inlineStr">
        <is>
          <t>c</t>
        </is>
      </c>
      <c r="S25" s="22">
        <v>80.2290528983199</v>
      </c>
      <c r="T25" s="165">
        <v>1.42328930811536</v>
      </c>
      <c r="U25" s="22">
        <v>79.6708934836363</v>
      </c>
      <c r="V25" s="165">
        <v>2.09348187179758</v>
      </c>
      <c r="W25" s="22">
        <v>79.2246597185714</v>
      </c>
      <c r="X25" s="165">
        <v>4.37280098804064</v>
      </c>
      <c r="Y25" s="22">
        <v>-1.0043931797485</v>
      </c>
      <c r="Z25" s="165">
        <v>4.67814150421728</v>
      </c>
      <c r="AA25" s="22">
        <v>81.7832602372364</v>
      </c>
      <c r="AB25" s="165">
        <v>2.19486291105946</v>
      </c>
      <c r="AC25" s="22">
        <v>79.0458446384408</v>
      </c>
      <c r="AD25" s="165">
        <v>1.45564059552093</v>
      </c>
      <c r="AE25" s="22" t="inlineStr">
        <is>
          <t>c</t>
        </is>
      </c>
      <c r="AF25" s="165" t="inlineStr">
        <is>
          <t>c</t>
        </is>
      </c>
      <c r="AG25" s="22" t="inlineStr">
        <is>
          <t>c</t>
        </is>
      </c>
      <c r="AH25" s="165" t="inlineStr">
        <is>
          <t>c</t>
        </is>
      </c>
      <c r="AI25" s="22">
        <v>80.9609644979507</v>
      </c>
      <c r="AJ25" s="165">
        <v>1.30632150179993</v>
      </c>
      <c r="AK25" s="22">
        <v>76.9297917853779</v>
      </c>
      <c r="AL25" s="165">
        <v>2.64541330231901</v>
      </c>
      <c r="AM25" s="22" t="inlineStr">
        <is>
          <t>c</t>
        </is>
      </c>
      <c r="AN25" s="165" t="inlineStr">
        <is>
          <t>c</t>
        </is>
      </c>
      <c r="AO25" s="22" t="inlineStr">
        <is>
          <t>c</t>
        </is>
      </c>
      <c r="AP25" s="165" t="inlineStr">
        <is>
          <t>c</t>
        </is>
      </c>
      <c r="AQ25" s="103"/>
      <c r="AR25" s="103"/>
      <c r="AS25" s="103"/>
      <c r="AT25" s="192"/>
    </row>
    <row customHeight="1" ht="13" r="26">
      <c r="A26" s="181" t="s">
        <v>320</v>
      </c>
      <c r="B26" s="156" t="n">
        <v>2</v>
      </c>
      <c r="C26" s="22">
        <v>81.8235242786067</v>
      </c>
      <c r="D26" s="165">
        <v>0.96799058753387</v>
      </c>
      <c r="E26" s="22">
        <v>82.7069459662768</v>
      </c>
      <c r="F26" s="165">
        <v>2.72160533444021</v>
      </c>
      <c r="G26" s="22">
        <v>82.0084166695749</v>
      </c>
      <c r="H26" s="165">
        <v>1.33276369220428</v>
      </c>
      <c r="I26" s="22">
        <v>81.1752901125555</v>
      </c>
      <c r="J26" s="165">
        <v>1.64603672444617</v>
      </c>
      <c r="K26" s="22">
        <v>-1.53165585372132</v>
      </c>
      <c r="L26" s="165">
        <v>3.24725055211035</v>
      </c>
      <c r="M26" s="22">
        <v>82.3841378302471</v>
      </c>
      <c r="N26" s="165">
        <v>1.14532482629981</v>
      </c>
      <c r="O26" s="22">
        <v>80.4273309014116</v>
      </c>
      <c r="P26" s="165">
        <v>1.99546928362095</v>
      </c>
      <c r="Q26" s="22">
        <v>-1.95680692883549</v>
      </c>
      <c r="R26" s="165">
        <v>2.33143168554917</v>
      </c>
      <c r="S26" s="22">
        <v>81.0236294945588</v>
      </c>
      <c r="T26" s="165">
        <v>1.29094680439201</v>
      </c>
      <c r="U26" s="22">
        <v>81.3580556857434</v>
      </c>
      <c r="V26" s="165">
        <v>1.58921136525042</v>
      </c>
      <c r="W26" s="22">
        <v>86.3114924072029</v>
      </c>
      <c r="X26" s="165">
        <v>2.52267648763777</v>
      </c>
      <c r="Y26" s="22">
        <v>5.28786291264407</v>
      </c>
      <c r="Z26" s="165">
        <v>2.98923185335406</v>
      </c>
      <c r="AA26" s="22">
        <v>82.4795589530059</v>
      </c>
      <c r="AB26" s="165">
        <v>2.35594968098582</v>
      </c>
      <c r="AC26" s="22">
        <v>81.4886391441751</v>
      </c>
      <c r="AD26" s="165">
        <v>1.36350416598082</v>
      </c>
      <c r="AE26" s="22">
        <v>82.0793972105196</v>
      </c>
      <c r="AF26" s="165">
        <v>2.16705506282322</v>
      </c>
      <c r="AG26" s="22">
        <v>-0.400161742486389</v>
      </c>
      <c r="AH26" s="165">
        <v>3.60040368531228</v>
      </c>
      <c r="AI26" s="22">
        <v>81.6743500847448</v>
      </c>
      <c r="AJ26" s="165">
        <v>1.37085285266171</v>
      </c>
      <c r="AK26" s="22">
        <v>80.767044302531</v>
      </c>
      <c r="AL26" s="165">
        <v>1.60521805981723</v>
      </c>
      <c r="AM26" s="22" t="inlineStr">
        <is>
          <t>c</t>
        </is>
      </c>
      <c r="AN26" s="165" t="inlineStr">
        <is>
          <t>c</t>
        </is>
      </c>
      <c r="AO26" s="22" t="inlineStr">
        <is>
          <t>c</t>
        </is>
      </c>
      <c r="AP26" s="165" t="inlineStr">
        <is>
          <t>c</t>
        </is>
      </c>
      <c r="AQ26" s="103"/>
      <c r="AR26" s="103"/>
      <c r="AS26" s="103"/>
      <c r="AT26" s="192"/>
    </row>
    <row customHeight="1" ht="13" r="27">
      <c r="A27" s="181" t="s">
        <v>321</v>
      </c>
      <c r="B27" s="156" t="n">
        <v>2</v>
      </c>
      <c r="C27" s="22">
        <v>90.3004152135998</v>
      </c>
      <c r="D27" s="165">
        <v>0.582892814798232</v>
      </c>
      <c r="E27" s="22">
        <v>92.4654451923846</v>
      </c>
      <c r="F27" s="165">
        <v>1.2336015398813</v>
      </c>
      <c r="G27" s="22">
        <v>90.1281019072837</v>
      </c>
      <c r="H27" s="165">
        <v>0.736760769225918</v>
      </c>
      <c r="I27" s="22">
        <v>88.9792405968086</v>
      </c>
      <c r="J27" s="165">
        <v>1.38364977707618</v>
      </c>
      <c r="K27" s="22">
        <v>-3.48620459557593</v>
      </c>
      <c r="L27" s="165">
        <v>1.90755603481797</v>
      </c>
      <c r="M27" s="22">
        <v>89.9971699882107</v>
      </c>
      <c r="N27" s="165">
        <v>0.631974834508553</v>
      </c>
      <c r="O27" s="22">
        <v>94.2835424333373</v>
      </c>
      <c r="P27" s="165">
        <v>0.96384178515186</v>
      </c>
      <c r="Q27" s="22">
        <v>4.28637244512659</v>
      </c>
      <c r="R27" s="165">
        <v>1.11323223937224</v>
      </c>
      <c r="S27" s="22">
        <v>89.928487305516</v>
      </c>
      <c r="T27" s="165">
        <v>0.667077734134614</v>
      </c>
      <c r="U27" s="22">
        <v>90.8443617880694</v>
      </c>
      <c r="V27" s="165">
        <v>1.28938369782843</v>
      </c>
      <c r="W27" s="22">
        <v>96.3937728962894</v>
      </c>
      <c r="X27" s="165">
        <v>1.61783130629247</v>
      </c>
      <c r="Y27" s="22">
        <v>6.46528559077346</v>
      </c>
      <c r="Z27" s="165">
        <v>1.64686368013267</v>
      </c>
      <c r="AA27" s="22">
        <v>91.3886504627975</v>
      </c>
      <c r="AB27" s="165">
        <v>0.935635406045848</v>
      </c>
      <c r="AC27" s="22">
        <v>89.9744489042037</v>
      </c>
      <c r="AD27" s="165">
        <v>0.793617755385759</v>
      </c>
      <c r="AE27" s="22">
        <v>89.9558596302105</v>
      </c>
      <c r="AF27" s="165">
        <v>2.10211543961867</v>
      </c>
      <c r="AG27" s="22">
        <v>-1.432790832587</v>
      </c>
      <c r="AH27" s="165">
        <v>2.22392875382874</v>
      </c>
      <c r="AI27" s="22">
        <v>89.5957508906585</v>
      </c>
      <c r="AJ27" s="165">
        <v>0.800823795274856</v>
      </c>
      <c r="AK27" s="22">
        <v>90.7834520789414</v>
      </c>
      <c r="AL27" s="165">
        <v>0.913732690964103</v>
      </c>
      <c r="AM27" s="22">
        <v>92.910378305449</v>
      </c>
      <c r="AN27" s="165">
        <v>2.44502316430132</v>
      </c>
      <c r="AO27" s="22">
        <v>3.31462741479046</v>
      </c>
      <c r="AP27" s="165">
        <v>2.65316468915636</v>
      </c>
      <c r="AQ27" s="103"/>
      <c r="AR27" s="103"/>
      <c r="AS27" s="103"/>
      <c r="AT27" s="192"/>
    </row>
    <row customHeight="1" ht="13" r="28">
      <c r="A28" s="181" t="s">
        <v>322</v>
      </c>
      <c r="B28" s="156" t="n">
        <v>2</v>
      </c>
      <c r="C28" s="22">
        <v>82.7494290381745</v>
      </c>
      <c r="D28" s="165">
        <v>0.991072984370058</v>
      </c>
      <c r="E28" s="22">
        <v>87.3948509803202</v>
      </c>
      <c r="F28" s="165">
        <v>2.02480342491813</v>
      </c>
      <c r="G28" s="22">
        <v>81.8919769151295</v>
      </c>
      <c r="H28" s="165">
        <v>1.43671594739524</v>
      </c>
      <c r="I28" s="22">
        <v>79.3307411689223</v>
      </c>
      <c r="J28" s="165">
        <v>2.33827016154141</v>
      </c>
      <c r="K28" s="22">
        <v>-8.06410981139794</v>
      </c>
      <c r="L28" s="165">
        <v>2.91644099285818</v>
      </c>
      <c r="M28" s="22">
        <v>80.3123397792766</v>
      </c>
      <c r="N28" s="165">
        <v>1.3353626276845</v>
      </c>
      <c r="O28" s="22">
        <v>87.797503041538</v>
      </c>
      <c r="P28" s="165">
        <v>1.58516486597859</v>
      </c>
      <c r="Q28" s="22">
        <v>7.48516326226142</v>
      </c>
      <c r="R28" s="165">
        <v>2.19813530528691</v>
      </c>
      <c r="S28" s="22">
        <v>83.0369843105099</v>
      </c>
      <c r="T28" s="165">
        <v>1.11205033810838</v>
      </c>
      <c r="U28" s="22">
        <v>83.3048022807019</v>
      </c>
      <c r="V28" s="165">
        <v>2.42115915205126</v>
      </c>
      <c r="W28" s="22">
        <v>76.7717412055211</v>
      </c>
      <c r="X28" s="165">
        <v>5.25160784007466</v>
      </c>
      <c r="Y28" s="22">
        <v>-6.2652431049888</v>
      </c>
      <c r="Z28" s="165">
        <v>5.33818563898259</v>
      </c>
      <c r="AA28" s="22">
        <v>89.290155066841</v>
      </c>
      <c r="AB28" s="165">
        <v>1.67708118227312</v>
      </c>
      <c r="AC28" s="22">
        <v>80.9369164203707</v>
      </c>
      <c r="AD28" s="165">
        <v>1.3148146861204</v>
      </c>
      <c r="AE28" s="22">
        <v>75.3870225360617</v>
      </c>
      <c r="AF28" s="165">
        <v>3.50881225552816</v>
      </c>
      <c r="AG28" s="22">
        <v>-13.9031325307793</v>
      </c>
      <c r="AH28" s="165">
        <v>3.91926022170651</v>
      </c>
      <c r="AI28" s="22">
        <v>83.4220058432977</v>
      </c>
      <c r="AJ28" s="165">
        <v>1.38158972359057</v>
      </c>
      <c r="AK28" s="22">
        <v>81.5924617519107</v>
      </c>
      <c r="AL28" s="165">
        <v>1.47468415389225</v>
      </c>
      <c r="AM28" s="22">
        <v>83.9216296744896</v>
      </c>
      <c r="AN28" s="165">
        <v>5.66726951626405</v>
      </c>
      <c r="AO28" s="22">
        <v>0.499623831191883</v>
      </c>
      <c r="AP28" s="165">
        <v>5.62677864826632</v>
      </c>
      <c r="AQ28" s="103"/>
      <c r="AR28" s="103"/>
      <c r="AS28" s="103"/>
      <c r="AT28" s="192"/>
    </row>
    <row customHeight="1" ht="13" r="29">
      <c r="A29" s="181" t="s">
        <v>323</v>
      </c>
      <c r="B29" s="156" t="n">
        <v>2</v>
      </c>
      <c r="C29" s="22">
        <v>86.4534112317917</v>
      </c>
      <c r="D29" s="165">
        <v>0.875567089896058</v>
      </c>
      <c r="E29" s="22">
        <v>89.1429045411195</v>
      </c>
      <c r="F29" s="165">
        <v>1.81404180387053</v>
      </c>
      <c r="G29" s="22">
        <v>84.9700871297498</v>
      </c>
      <c r="H29" s="165">
        <v>1.43509071181186</v>
      </c>
      <c r="I29" s="22">
        <v>86.2143409862086</v>
      </c>
      <c r="J29" s="165">
        <v>1.46044230181888</v>
      </c>
      <c r="K29" s="22">
        <v>-2.92856355491091</v>
      </c>
      <c r="L29" s="165">
        <v>2.33431756069689</v>
      </c>
      <c r="M29" s="22">
        <v>86.3985607377183</v>
      </c>
      <c r="N29" s="165">
        <v>0.96900584073173</v>
      </c>
      <c r="O29" s="22">
        <v>87.8203559664154</v>
      </c>
      <c r="P29" s="165">
        <v>3.87913071119159</v>
      </c>
      <c r="Q29" s="22">
        <v>1.42179522869708</v>
      </c>
      <c r="R29" s="165">
        <v>3.94057626309976</v>
      </c>
      <c r="S29" s="22">
        <v>86.4255384591195</v>
      </c>
      <c r="T29" s="165">
        <v>1.08576886408306</v>
      </c>
      <c r="U29" s="22">
        <v>84.7414329914693</v>
      </c>
      <c r="V29" s="165">
        <v>2.00158743338611</v>
      </c>
      <c r="W29" s="22">
        <v>91.9266359260897</v>
      </c>
      <c r="X29" s="165">
        <v>3.79893552310096</v>
      </c>
      <c r="Y29" s="22">
        <v>5.50109746697022</v>
      </c>
      <c r="Z29" s="165">
        <v>3.99960299681891</v>
      </c>
      <c r="AA29" s="22">
        <v>86.09160473202</v>
      </c>
      <c r="AB29" s="165">
        <v>1.91733075676041</v>
      </c>
      <c r="AC29" s="22">
        <v>86.6321698784071</v>
      </c>
      <c r="AD29" s="165">
        <v>1.1093371627247</v>
      </c>
      <c r="AE29" s="22">
        <v>85.9423764081117</v>
      </c>
      <c r="AF29" s="165">
        <v>2.45546114542357</v>
      </c>
      <c r="AG29" s="22">
        <v>-0.149228323908304</v>
      </c>
      <c r="AH29" s="165">
        <v>2.92372792810076</v>
      </c>
      <c r="AI29" s="22">
        <v>83.7077728643087</v>
      </c>
      <c r="AJ29" s="165">
        <v>1.42980896861212</v>
      </c>
      <c r="AK29" s="22">
        <v>87.3545515561487</v>
      </c>
      <c r="AL29" s="165">
        <v>1.35793874521106</v>
      </c>
      <c r="AM29" s="22">
        <v>92.1624244891662</v>
      </c>
      <c r="AN29" s="165">
        <v>1.95393269440467</v>
      </c>
      <c r="AO29" s="22">
        <v>8.45465162485755</v>
      </c>
      <c r="AP29" s="165">
        <v>2.42515781213965</v>
      </c>
      <c r="AQ29" s="103"/>
      <c r="AR29" s="103"/>
      <c r="AS29" s="103"/>
      <c r="AT29" s="192"/>
    </row>
    <row customHeight="1" ht="13" r="30">
      <c r="A30" s="181" t="s">
        <v>324</v>
      </c>
      <c r="B30" s="156" t="n">
        <v>2</v>
      </c>
      <c r="C30" s="22">
        <v>86.5775397624562</v>
      </c>
      <c r="D30" s="165">
        <v>0.803640712201129</v>
      </c>
      <c r="E30" s="22">
        <v>86.7092602572314</v>
      </c>
      <c r="F30" s="165">
        <v>3.25672805611321</v>
      </c>
      <c r="G30" s="22">
        <v>85.5629198862391</v>
      </c>
      <c r="H30" s="165">
        <v>1.11645978688765</v>
      </c>
      <c r="I30" s="22">
        <v>88.5651252049948</v>
      </c>
      <c r="J30" s="165">
        <v>1.30555434448788</v>
      </c>
      <c r="K30" s="22">
        <v>1.85586494776338</v>
      </c>
      <c r="L30" s="165">
        <v>3.651707125242</v>
      </c>
      <c r="M30" s="22">
        <v>86.3990297613145</v>
      </c>
      <c r="N30" s="165">
        <v>0.846771387166641</v>
      </c>
      <c r="O30" s="22">
        <v>89.3578872546649</v>
      </c>
      <c r="P30" s="165">
        <v>2.16307269479781</v>
      </c>
      <c r="Q30" s="22">
        <v>2.95885749335039</v>
      </c>
      <c r="R30" s="165">
        <v>2.30436878699468</v>
      </c>
      <c r="S30" s="22">
        <v>87.4204479941743</v>
      </c>
      <c r="T30" s="165">
        <v>1.03338009980215</v>
      </c>
      <c r="U30" s="22">
        <v>83.8962163756936</v>
      </c>
      <c r="V30" s="165">
        <v>1.65458564849695</v>
      </c>
      <c r="W30" s="22">
        <v>94.5835176654049</v>
      </c>
      <c r="X30" s="165">
        <v>1.42840489877134</v>
      </c>
      <c r="Y30" s="22">
        <v>7.1630696712306</v>
      </c>
      <c r="Z30" s="165">
        <v>1.83895843841298</v>
      </c>
      <c r="AA30" s="22">
        <v>88.9412463004572</v>
      </c>
      <c r="AB30" s="165">
        <v>1.98069800378116</v>
      </c>
      <c r="AC30" s="22">
        <v>86.1031071949872</v>
      </c>
      <c r="AD30" s="165">
        <v>1.06684760357968</v>
      </c>
      <c r="AE30" s="22">
        <v>87.9451215002663</v>
      </c>
      <c r="AF30" s="165">
        <v>1.77565403744268</v>
      </c>
      <c r="AG30" s="22">
        <v>-0.996124800190842</v>
      </c>
      <c r="AH30" s="165">
        <v>2.62192471471575</v>
      </c>
      <c r="AI30" s="22">
        <v>86.5785998904608</v>
      </c>
      <c r="AJ30" s="165">
        <v>1.17143383811064</v>
      </c>
      <c r="AK30" s="22">
        <v>86.630635078342</v>
      </c>
      <c r="AL30" s="165">
        <v>1.19447881007066</v>
      </c>
      <c r="AM30" s="22" t="inlineStr">
        <is>
          <t>c</t>
        </is>
      </c>
      <c r="AN30" s="165" t="inlineStr">
        <is>
          <t>c</t>
        </is>
      </c>
      <c r="AO30" s="22" t="inlineStr">
        <is>
          <t>c</t>
        </is>
      </c>
      <c r="AP30" s="165" t="inlineStr">
        <is>
          <t>c</t>
        </is>
      </c>
      <c r="AQ30" s="103"/>
      <c r="AR30" s="103"/>
      <c r="AS30" s="103"/>
      <c r="AT30" s="192"/>
    </row>
    <row customHeight="1" ht="13" r="31">
      <c r="A31" s="181" t="s">
        <v>325</v>
      </c>
      <c r="B31" s="156" t="n">
        <v>2</v>
      </c>
      <c r="C31" s="22">
        <v>75.4529595318085</v>
      </c>
      <c r="D31" s="165">
        <v>1.33841270429312</v>
      </c>
      <c r="E31" s="22">
        <v>75.8033515009235</v>
      </c>
      <c r="F31" s="165">
        <v>3.91579648906944</v>
      </c>
      <c r="G31" s="22">
        <v>75.1863099031856</v>
      </c>
      <c r="H31" s="165">
        <v>1.79180045627077</v>
      </c>
      <c r="I31" s="22">
        <v>74.1352362438295</v>
      </c>
      <c r="J31" s="165">
        <v>4.22470089775208</v>
      </c>
      <c r="K31" s="22">
        <v>-1.66811525709406</v>
      </c>
      <c r="L31" s="165">
        <v>5.75234525002078</v>
      </c>
      <c r="M31" s="22">
        <v>73.8006598962471</v>
      </c>
      <c r="N31" s="165">
        <v>1.69612854452306</v>
      </c>
      <c r="O31" s="22">
        <v>80.3213477411752</v>
      </c>
      <c r="P31" s="165">
        <v>3.40334556215032</v>
      </c>
      <c r="Q31" s="22">
        <v>6.52068784492813</v>
      </c>
      <c r="R31" s="165">
        <v>3.80606691297242</v>
      </c>
      <c r="S31" s="22">
        <v>75.4452027114333</v>
      </c>
      <c r="T31" s="165">
        <v>3.60398134168139</v>
      </c>
      <c r="U31" s="22">
        <v>75.8343963000452</v>
      </c>
      <c r="V31" s="165">
        <v>2.88964180633697</v>
      </c>
      <c r="W31" s="22">
        <v>74.1678340101177</v>
      </c>
      <c r="X31" s="165">
        <v>2.16035623175414</v>
      </c>
      <c r="Y31" s="22">
        <v>-1.27736870131558</v>
      </c>
      <c r="Z31" s="165">
        <v>4.23806151630865</v>
      </c>
      <c r="AA31" s="22">
        <v>80.7141497026382</v>
      </c>
      <c r="AB31" s="165">
        <v>4.26458034025114</v>
      </c>
      <c r="AC31" s="22">
        <v>74.5214719356153</v>
      </c>
      <c r="AD31" s="165">
        <v>1.9263171102356</v>
      </c>
      <c r="AE31" s="22">
        <v>73.1835188861368</v>
      </c>
      <c r="AF31" s="165">
        <v>3.58452096510947</v>
      </c>
      <c r="AG31" s="22">
        <v>-7.53063081650134</v>
      </c>
      <c r="AH31" s="165">
        <v>5.51231273359787</v>
      </c>
      <c r="AI31" s="22">
        <v>73.9248130721917</v>
      </c>
      <c r="AJ31" s="165">
        <v>3.34884438934273</v>
      </c>
      <c r="AK31" s="22">
        <v>74.978128263612</v>
      </c>
      <c r="AL31" s="165">
        <v>1.87559940593754</v>
      </c>
      <c r="AM31" s="22">
        <v>78.1612241809679</v>
      </c>
      <c r="AN31" s="165">
        <v>5.61591297200612</v>
      </c>
      <c r="AO31" s="22">
        <v>4.23641110877617</v>
      </c>
      <c r="AP31" s="165">
        <v>6.68811611659303</v>
      </c>
      <c r="AQ31" s="103"/>
      <c r="AR31" s="103"/>
      <c r="AS31" s="103"/>
      <c r="AT31" s="192"/>
    </row>
    <row customHeight="1" ht="13" r="32">
      <c r="A32" s="181" t="s">
        <v>326</v>
      </c>
      <c r="B32" s="156" t="n">
        <v>2</v>
      </c>
      <c r="C32" s="22">
        <v>89.9206955035807</v>
      </c>
      <c r="D32" s="165">
        <v>0.597383283028431</v>
      </c>
      <c r="E32" s="22">
        <v>92.4563670223931</v>
      </c>
      <c r="F32" s="165">
        <v>1.24914797525202</v>
      </c>
      <c r="G32" s="22">
        <v>88.9199852437866</v>
      </c>
      <c r="H32" s="165">
        <v>0.836488989467278</v>
      </c>
      <c r="I32" s="22">
        <v>90.3812959818884</v>
      </c>
      <c r="J32" s="165">
        <v>0.925817754339094</v>
      </c>
      <c r="K32" s="22">
        <v>-2.07507104050462</v>
      </c>
      <c r="L32" s="165">
        <v>1.56795827104827</v>
      </c>
      <c r="M32" s="22">
        <v>90.1441692045719</v>
      </c>
      <c r="N32" s="165">
        <v>0.655488841023592</v>
      </c>
      <c r="O32" s="22">
        <v>89.8793054545058</v>
      </c>
      <c r="P32" s="165">
        <v>1.30633426397885</v>
      </c>
      <c r="Q32" s="22">
        <v>-0.264863750066112</v>
      </c>
      <c r="R32" s="165">
        <v>1.4851076179204</v>
      </c>
      <c r="S32" s="22">
        <v>89.5110750893563</v>
      </c>
      <c r="T32" s="165">
        <v>0.687836475726981</v>
      </c>
      <c r="U32" s="22">
        <v>88.6830009133995</v>
      </c>
      <c r="V32" s="165">
        <v>1.89202691268747</v>
      </c>
      <c r="W32" s="22">
        <v>94.8279012843676</v>
      </c>
      <c r="X32" s="165">
        <v>1.18673077155434</v>
      </c>
      <c r="Y32" s="22">
        <v>5.31682619501129</v>
      </c>
      <c r="Z32" s="165">
        <v>1.36092112891238</v>
      </c>
      <c r="AA32" s="22">
        <v>91.2015603666712</v>
      </c>
      <c r="AB32" s="165">
        <v>0.737188102924964</v>
      </c>
      <c r="AC32" s="22">
        <v>88.1721438944902</v>
      </c>
      <c r="AD32" s="165">
        <v>1.11291575862052</v>
      </c>
      <c r="AE32" s="22">
        <v>92.0349764919832</v>
      </c>
      <c r="AF32" s="165">
        <v>1.58595088905442</v>
      </c>
      <c r="AG32" s="22">
        <v>0.833416125311942</v>
      </c>
      <c r="AH32" s="165">
        <v>1.81578253103102</v>
      </c>
      <c r="AI32" s="22">
        <v>89.7164547513659</v>
      </c>
      <c r="AJ32" s="165">
        <v>0.722462299909603</v>
      </c>
      <c r="AK32" s="22">
        <v>91.9652507570627</v>
      </c>
      <c r="AL32" s="165">
        <v>1.18816835396128</v>
      </c>
      <c r="AM32" s="22" t="inlineStr">
        <is>
          <t>c</t>
        </is>
      </c>
      <c r="AN32" s="165" t="inlineStr">
        <is>
          <t>c</t>
        </is>
      </c>
      <c r="AO32" s="22" t="inlineStr">
        <is>
          <t>c</t>
        </is>
      </c>
      <c r="AP32" s="165" t="inlineStr">
        <is>
          <t>c</t>
        </is>
      </c>
      <c r="AQ32" s="103"/>
      <c r="AR32" s="103"/>
      <c r="AS32" s="103"/>
      <c r="AT32" s="192"/>
    </row>
    <row customHeight="1" ht="13" r="33">
      <c r="A33" s="181" t="s">
        <v>327</v>
      </c>
      <c r="B33" s="156" t="n">
        <v>2</v>
      </c>
      <c r="C33" s="22">
        <v>90.0404376195398</v>
      </c>
      <c r="D33" s="165">
        <v>0.906907963297989</v>
      </c>
      <c r="E33" s="22">
        <v>92.2114486147037</v>
      </c>
      <c r="F33" s="165">
        <v>1.46282141659018</v>
      </c>
      <c r="G33" s="22">
        <v>88.6257079055539</v>
      </c>
      <c r="H33" s="165">
        <v>1.17928789158208</v>
      </c>
      <c r="I33" s="22">
        <v>94.0097962343456</v>
      </c>
      <c r="J33" s="165">
        <v>2.03009936600292</v>
      </c>
      <c r="K33" s="22">
        <v>1.79834761964182</v>
      </c>
      <c r="L33" s="165">
        <v>2.426988371161</v>
      </c>
      <c r="M33" s="22">
        <v>90.1636601019491</v>
      </c>
      <c r="N33" s="165">
        <v>0.938244611014769</v>
      </c>
      <c r="O33" s="22" t="inlineStr">
        <is>
          <t>c</t>
        </is>
      </c>
      <c r="P33" s="165" t="inlineStr">
        <is>
          <t>c</t>
        </is>
      </c>
      <c r="Q33" s="22" t="inlineStr">
        <is>
          <t>c</t>
        </is>
      </c>
      <c r="R33" s="165" t="inlineStr">
        <is>
          <t>c</t>
        </is>
      </c>
      <c r="S33" s="22">
        <v>90.7533257829631</v>
      </c>
      <c r="T33" s="165">
        <v>1.10602013981824</v>
      </c>
      <c r="U33" s="22">
        <v>90.7556211772513</v>
      </c>
      <c r="V33" s="165">
        <v>1.6472130485449</v>
      </c>
      <c r="W33" s="22" t="inlineStr">
        <is>
          <t>c</t>
        </is>
      </c>
      <c r="X33" s="165" t="inlineStr">
        <is>
          <t>c</t>
        </is>
      </c>
      <c r="Y33" s="22" t="inlineStr">
        <is>
          <t>c</t>
        </is>
      </c>
      <c r="Z33" s="165" t="inlineStr">
        <is>
          <t>c</t>
        </is>
      </c>
      <c r="AA33" s="22">
        <v>85.7971016174061</v>
      </c>
      <c r="AB33" s="165">
        <v>5.52400014400143</v>
      </c>
      <c r="AC33" s="22">
        <v>90.1810687826432</v>
      </c>
      <c r="AD33" s="165">
        <v>1.08201711970357</v>
      </c>
      <c r="AE33" s="22">
        <v>92.3396136303039</v>
      </c>
      <c r="AF33" s="165">
        <v>1.32889920482672</v>
      </c>
      <c r="AG33" s="22">
        <v>6.54251201289776</v>
      </c>
      <c r="AH33" s="165">
        <v>5.74135673529148</v>
      </c>
      <c r="AI33" s="22">
        <v>89.9136653856922</v>
      </c>
      <c r="AJ33" s="165">
        <v>1.49176364977308</v>
      </c>
      <c r="AK33" s="22">
        <v>90.7354813772865</v>
      </c>
      <c r="AL33" s="165">
        <v>1.20404743357158</v>
      </c>
      <c r="AM33" s="22">
        <v>92.473867063103</v>
      </c>
      <c r="AN33" s="165">
        <v>1.71025136585421</v>
      </c>
      <c r="AO33" s="22">
        <v>2.56020167741077</v>
      </c>
      <c r="AP33" s="165">
        <v>2.27465259469097</v>
      </c>
      <c r="AQ33" s="103"/>
      <c r="AR33" s="103"/>
      <c r="AS33" s="103"/>
      <c r="AT33" s="192"/>
    </row>
    <row customHeight="1" ht="13" r="34">
      <c r="A34" s="181" t="s">
        <v>328</v>
      </c>
      <c r="B34" s="156" t="n">
        <v>2</v>
      </c>
      <c r="C34" s="22">
        <v>89.8658248339137</v>
      </c>
      <c r="D34" s="165">
        <v>0.865473386906946</v>
      </c>
      <c r="E34" s="22">
        <v>86.6051608080036</v>
      </c>
      <c r="F34" s="165">
        <v>3.49549193907054</v>
      </c>
      <c r="G34" s="22">
        <v>90.0255796333073</v>
      </c>
      <c r="H34" s="165">
        <v>1.08281733268336</v>
      </c>
      <c r="I34" s="22">
        <v>90.9693134607119</v>
      </c>
      <c r="J34" s="165">
        <v>1.76625145283945</v>
      </c>
      <c r="K34" s="22">
        <v>4.36415265270833</v>
      </c>
      <c r="L34" s="165">
        <v>3.92327458910534</v>
      </c>
      <c r="M34" s="22">
        <v>90.1832957349782</v>
      </c>
      <c r="N34" s="165">
        <v>0.964126633949144</v>
      </c>
      <c r="O34" s="22" t="inlineStr">
        <is>
          <t>c</t>
        </is>
      </c>
      <c r="P34" s="165" t="inlineStr">
        <is>
          <t>c</t>
        </is>
      </c>
      <c r="Q34" s="22" t="inlineStr">
        <is>
          <t>c</t>
        </is>
      </c>
      <c r="R34" s="165" t="inlineStr">
        <is>
          <t>c</t>
        </is>
      </c>
      <c r="S34" s="22">
        <v>90.8287288618371</v>
      </c>
      <c r="T34" s="165">
        <v>1.21870697477416</v>
      </c>
      <c r="U34" s="22">
        <v>88.4060006995688</v>
      </c>
      <c r="V34" s="165">
        <v>1.69728025978673</v>
      </c>
      <c r="W34" s="22">
        <v>90.3357550592943</v>
      </c>
      <c r="X34" s="165">
        <v>1.68187200540886</v>
      </c>
      <c r="Y34" s="22">
        <v>-0.492973802542807</v>
      </c>
      <c r="Z34" s="165">
        <v>1.99779252679399</v>
      </c>
      <c r="AA34" s="22">
        <v>88.1533311836198</v>
      </c>
      <c r="AB34" s="165">
        <v>2.1346580771569</v>
      </c>
      <c r="AC34" s="22">
        <v>89.7542913141867</v>
      </c>
      <c r="AD34" s="165">
        <v>1.26187603215171</v>
      </c>
      <c r="AE34" s="22">
        <v>91.8557306078681</v>
      </c>
      <c r="AF34" s="165">
        <v>1.30452534986367</v>
      </c>
      <c r="AG34" s="22">
        <v>3.70239942424828</v>
      </c>
      <c r="AH34" s="165">
        <v>2.53727389004154</v>
      </c>
      <c r="AI34" s="22">
        <v>90.1898201487166</v>
      </c>
      <c r="AJ34" s="165">
        <v>1.15385788764347</v>
      </c>
      <c r="AK34" s="22">
        <v>89.5502535110076</v>
      </c>
      <c r="AL34" s="165">
        <v>1.41222396765128</v>
      </c>
      <c r="AM34" s="22" t="inlineStr">
        <is>
          <t>c</t>
        </is>
      </c>
      <c r="AN34" s="165" t="inlineStr">
        <is>
          <t>c</t>
        </is>
      </c>
      <c r="AO34" s="22" t="inlineStr">
        <is>
          <t>c</t>
        </is>
      </c>
      <c r="AP34" s="165" t="inlineStr">
        <is>
          <t>c</t>
        </is>
      </c>
      <c r="AQ34" s="103"/>
      <c r="AR34" s="103"/>
      <c r="AS34" s="103"/>
      <c r="AT34" s="192"/>
    </row>
    <row customHeight="1" ht="13" r="35">
      <c r="A35" s="181" t="s">
        <v>329</v>
      </c>
      <c r="B35" s="156" t="n">
        <v>2</v>
      </c>
      <c r="C35" s="22">
        <v>83.5706889144521</v>
      </c>
      <c r="D35" s="165">
        <v>1.162891615743</v>
      </c>
      <c r="E35" s="22">
        <v>83.9730373371386</v>
      </c>
      <c r="F35" s="165">
        <v>3.27672865843546</v>
      </c>
      <c r="G35" s="22">
        <v>84.2938578005915</v>
      </c>
      <c r="H35" s="165">
        <v>1.53034730394983</v>
      </c>
      <c r="I35" s="22">
        <v>82.2885618617954</v>
      </c>
      <c r="J35" s="165">
        <v>1.87444968065522</v>
      </c>
      <c r="K35" s="22">
        <v>-1.68447547534321</v>
      </c>
      <c r="L35" s="165">
        <v>3.76879982017336</v>
      </c>
      <c r="M35" s="22">
        <v>83.4522436701125</v>
      </c>
      <c r="N35" s="165">
        <v>1.16924673511875</v>
      </c>
      <c r="O35" s="22" t="inlineStr">
        <is>
          <t>c</t>
        </is>
      </c>
      <c r="P35" s="165" t="inlineStr">
        <is>
          <t>c</t>
        </is>
      </c>
      <c r="Q35" s="22" t="inlineStr">
        <is>
          <t>c</t>
        </is>
      </c>
      <c r="R35" s="165" t="inlineStr">
        <is>
          <t>c</t>
        </is>
      </c>
      <c r="S35" s="22">
        <v>83.0771282139601</v>
      </c>
      <c r="T35" s="165">
        <v>1.27879817897966</v>
      </c>
      <c r="U35" s="22">
        <v>86.4761009892357</v>
      </c>
      <c r="V35" s="165">
        <v>2.14700229419493</v>
      </c>
      <c r="W35" s="22">
        <v>79.1334897610917</v>
      </c>
      <c r="X35" s="165">
        <v>7.34635904082309</v>
      </c>
      <c r="Y35" s="22">
        <v>-3.94363845286846</v>
      </c>
      <c r="Z35" s="165">
        <v>7.45452560242277</v>
      </c>
      <c r="AA35" s="22">
        <v>88.6508897822976</v>
      </c>
      <c r="AB35" s="165">
        <v>2.96257939887289</v>
      </c>
      <c r="AC35" s="22">
        <v>83.883328189395</v>
      </c>
      <c r="AD35" s="165">
        <v>1.45388703226201</v>
      </c>
      <c r="AE35" s="22">
        <v>80.3218645480556</v>
      </c>
      <c r="AF35" s="165">
        <v>2.38484158742382</v>
      </c>
      <c r="AG35" s="22">
        <v>-8.32902523424201</v>
      </c>
      <c r="AH35" s="165">
        <v>3.74983118558818</v>
      </c>
      <c r="AI35" s="22">
        <v>83.6288722299077</v>
      </c>
      <c r="AJ35" s="165">
        <v>1.94685753635119</v>
      </c>
      <c r="AK35" s="22">
        <v>84.0209091140527</v>
      </c>
      <c r="AL35" s="165">
        <v>1.40700862256365</v>
      </c>
      <c r="AM35" s="22">
        <v>83.0446982067809</v>
      </c>
      <c r="AN35" s="165">
        <v>4.05807118237707</v>
      </c>
      <c r="AO35" s="22">
        <v>-0.584174023126764</v>
      </c>
      <c r="AP35" s="165">
        <v>4.52188736116868</v>
      </c>
      <c r="AQ35" s="103"/>
      <c r="AR35" s="103"/>
      <c r="AS35" s="103"/>
      <c r="AT35" s="192"/>
    </row>
    <row customHeight="1" ht="13" r="36">
      <c r="A36" s="181" t="s">
        <v>330</v>
      </c>
      <c r="B36" s="156" t="n">
        <v>2</v>
      </c>
      <c r="C36" s="22">
        <v>64.5876177373554</v>
      </c>
      <c r="D36" s="165">
        <v>1.26947218327199</v>
      </c>
      <c r="E36" s="22" t="inlineStr">
        <is>
          <t>c</t>
        </is>
      </c>
      <c r="F36" s="165" t="inlineStr">
        <is>
          <t>c</t>
        </is>
      </c>
      <c r="G36" s="22">
        <v>67.2317256138758</v>
      </c>
      <c r="H36" s="165">
        <v>2.54614004304742</v>
      </c>
      <c r="I36" s="22">
        <v>63.3589234035232</v>
      </c>
      <c r="J36" s="165">
        <v>1.33807285593092</v>
      </c>
      <c r="K36" s="22" t="inlineStr">
        <is>
          <t>c</t>
        </is>
      </c>
      <c r="L36" s="165" t="inlineStr">
        <is>
          <t>c</t>
        </is>
      </c>
      <c r="M36" s="22">
        <v>64.609282632684</v>
      </c>
      <c r="N36" s="165">
        <v>1.30489805730211</v>
      </c>
      <c r="O36" s="22">
        <v>65.3525313684453</v>
      </c>
      <c r="P36" s="165">
        <v>4.15278882970077</v>
      </c>
      <c r="Q36" s="22">
        <v>0.743248735761355</v>
      </c>
      <c r="R36" s="165">
        <v>4.29517897409624</v>
      </c>
      <c r="S36" s="22">
        <v>65.359699706816</v>
      </c>
      <c r="T36" s="165">
        <v>1.5788051497172</v>
      </c>
      <c r="U36" s="22">
        <v>62.5685073707791</v>
      </c>
      <c r="V36" s="165">
        <v>2.70503241446812</v>
      </c>
      <c r="W36" s="22">
        <v>66.9165119436319</v>
      </c>
      <c r="X36" s="165">
        <v>6.42247118247652</v>
      </c>
      <c r="Y36" s="22">
        <v>1.55681223681596</v>
      </c>
      <c r="Z36" s="165">
        <v>6.58082074281091</v>
      </c>
      <c r="AA36" s="22">
        <v>65.7688507129504</v>
      </c>
      <c r="AB36" s="165">
        <v>1.92737330835482</v>
      </c>
      <c r="AC36" s="22">
        <v>64.0541111301178</v>
      </c>
      <c r="AD36" s="165">
        <v>1.69016967748274</v>
      </c>
      <c r="AE36" s="22" t="inlineStr">
        <is>
          <t>c</t>
        </is>
      </c>
      <c r="AF36" s="165" t="inlineStr">
        <is>
          <t>c</t>
        </is>
      </c>
      <c r="AG36" s="22" t="inlineStr">
        <is>
          <t>c</t>
        </is>
      </c>
      <c r="AH36" s="165" t="inlineStr">
        <is>
          <t>c</t>
        </is>
      </c>
      <c r="AI36" s="22">
        <v>63.2502945444696</v>
      </c>
      <c r="AJ36" s="165">
        <v>1.52210364430366</v>
      </c>
      <c r="AK36" s="22">
        <v>67.4074533529416</v>
      </c>
      <c r="AL36" s="165">
        <v>2.34484624289814</v>
      </c>
      <c r="AM36" s="22" t="inlineStr">
        <is>
          <t>c</t>
        </is>
      </c>
      <c r="AN36" s="165" t="inlineStr">
        <is>
          <t>c</t>
        </is>
      </c>
      <c r="AO36" s="22" t="inlineStr">
        <is>
          <t>c</t>
        </is>
      </c>
      <c r="AP36" s="165" t="inlineStr">
        <is>
          <t>c</t>
        </is>
      </c>
      <c r="AQ36" s="103"/>
      <c r="AR36" s="103"/>
      <c r="AS36" s="103"/>
      <c r="AT36" s="192"/>
    </row>
    <row customHeight="1" ht="13" r="37">
      <c r="A37" s="181" t="s">
        <v>331</v>
      </c>
      <c r="B37" s="156" t="n">
        <v>2</v>
      </c>
      <c r="C37" s="22">
        <v>90.2543232940757</v>
      </c>
      <c r="D37" s="165">
        <v>0.560099332040441</v>
      </c>
      <c r="E37" s="22">
        <v>89.0623204975541</v>
      </c>
      <c r="F37" s="165">
        <v>1.05418373644497</v>
      </c>
      <c r="G37" s="22">
        <v>90.23185940161</v>
      </c>
      <c r="H37" s="165">
        <v>0.879058484875049</v>
      </c>
      <c r="I37" s="22">
        <v>92.1745890163837</v>
      </c>
      <c r="J37" s="165">
        <v>0.71071648655099</v>
      </c>
      <c r="K37" s="22">
        <v>3.11226851882968</v>
      </c>
      <c r="L37" s="165">
        <v>1.30776312161079</v>
      </c>
      <c r="M37" s="22">
        <v>90.1966652984989</v>
      </c>
      <c r="N37" s="165">
        <v>0.577002635857566</v>
      </c>
      <c r="O37" s="22">
        <v>91.4452206912992</v>
      </c>
      <c r="P37" s="165">
        <v>1.65067857711676</v>
      </c>
      <c r="Q37" s="22">
        <v>1.2485553928003</v>
      </c>
      <c r="R37" s="165">
        <v>1.71926254880138</v>
      </c>
      <c r="S37" s="22">
        <v>89.8487363301573</v>
      </c>
      <c r="T37" s="165">
        <v>0.752573973201227</v>
      </c>
      <c r="U37" s="22">
        <v>90.9652448272532</v>
      </c>
      <c r="V37" s="165">
        <v>1.00596858256824</v>
      </c>
      <c r="W37" s="22">
        <v>90.3159058975475</v>
      </c>
      <c r="X37" s="165">
        <v>1.8406175104563</v>
      </c>
      <c r="Y37" s="22">
        <v>0.467169567390229</v>
      </c>
      <c r="Z37" s="165">
        <v>2.0023657371577</v>
      </c>
      <c r="AA37" s="22">
        <v>90.4593999162679</v>
      </c>
      <c r="AB37" s="165">
        <v>0.650738536619789</v>
      </c>
      <c r="AC37" s="22">
        <v>89.6629867127902</v>
      </c>
      <c r="AD37" s="165">
        <v>1.55457226240452</v>
      </c>
      <c r="AE37" s="22">
        <v>88.210676753579</v>
      </c>
      <c r="AF37" s="165">
        <v>3.74171724248529</v>
      </c>
      <c r="AG37" s="22">
        <v>-2.24872316268888</v>
      </c>
      <c r="AH37" s="165">
        <v>3.75636787192777</v>
      </c>
      <c r="AI37" s="22">
        <v>89.9674948015679</v>
      </c>
      <c r="AJ37" s="165">
        <v>0.597945906260778</v>
      </c>
      <c r="AK37" s="22">
        <v>91.0746602507973</v>
      </c>
      <c r="AL37" s="165">
        <v>1.96437283535685</v>
      </c>
      <c r="AM37" s="22">
        <v>93.1315781156541</v>
      </c>
      <c r="AN37" s="165">
        <v>2.59304537287093</v>
      </c>
      <c r="AO37" s="22">
        <v>3.16408331408617</v>
      </c>
      <c r="AP37" s="165">
        <v>2.68829266338572</v>
      </c>
      <c r="AQ37" s="103"/>
      <c r="AR37" s="103"/>
      <c r="AS37" s="103"/>
      <c r="AT37" s="192"/>
    </row>
    <row customHeight="1" ht="13" r="38">
      <c r="A38" s="181" t="s">
        <v>332</v>
      </c>
      <c r="B38" s="156" t="n">
        <v>2</v>
      </c>
      <c r="C38" s="22">
        <v>76.6022911722416</v>
      </c>
      <c r="D38" s="165">
        <v>1.24780368666173</v>
      </c>
      <c r="E38" s="22" t="inlineStr">
        <is>
          <t>c</t>
        </is>
      </c>
      <c r="F38" s="165" t="inlineStr">
        <is>
          <t>c</t>
        </is>
      </c>
      <c r="G38" s="22">
        <v>83.4274597067459</v>
      </c>
      <c r="H38" s="165">
        <v>3.89671105014001</v>
      </c>
      <c r="I38" s="22">
        <v>74.5955403259212</v>
      </c>
      <c r="J38" s="165">
        <v>1.38703820077025</v>
      </c>
      <c r="K38" s="22" t="inlineStr">
        <is>
          <t>c</t>
        </is>
      </c>
      <c r="L38" s="165" t="inlineStr">
        <is>
          <t>c</t>
        </is>
      </c>
      <c r="M38" s="22">
        <v>77.1496623428927</v>
      </c>
      <c r="N38" s="165">
        <v>1.41026823526427</v>
      </c>
      <c r="O38" s="22">
        <v>73.1501621392305</v>
      </c>
      <c r="P38" s="165">
        <v>3.64627916277793</v>
      </c>
      <c r="Q38" s="22">
        <v>-3.99950020366215</v>
      </c>
      <c r="R38" s="165">
        <v>3.90338603789588</v>
      </c>
      <c r="S38" s="22">
        <v>73.8454191351324</v>
      </c>
      <c r="T38" s="165">
        <v>1.91920070873541</v>
      </c>
      <c r="U38" s="22">
        <v>80.2724027644294</v>
      </c>
      <c r="V38" s="165">
        <v>1.98292040993549</v>
      </c>
      <c r="W38" s="22" t="inlineStr">
        <is>
          <t>c</t>
        </is>
      </c>
      <c r="X38" s="165" t="inlineStr">
        <is>
          <t>c</t>
        </is>
      </c>
      <c r="Y38" s="22" t="inlineStr">
        <is>
          <t>c</t>
        </is>
      </c>
      <c r="Z38" s="165" t="inlineStr">
        <is>
          <t>c</t>
        </is>
      </c>
      <c r="AA38" s="22">
        <v>76.3637111785198</v>
      </c>
      <c r="AB38" s="165">
        <v>1.79156861657273</v>
      </c>
      <c r="AC38" s="22">
        <v>75.9298511920033</v>
      </c>
      <c r="AD38" s="165">
        <v>2.17248696855729</v>
      </c>
      <c r="AE38" s="22" t="inlineStr">
        <is>
          <t>c</t>
        </is>
      </c>
      <c r="AF38" s="165" t="inlineStr">
        <is>
          <t>c</t>
        </is>
      </c>
      <c r="AG38" s="22" t="inlineStr">
        <is>
          <t>c</t>
        </is>
      </c>
      <c r="AH38" s="165" t="inlineStr">
        <is>
          <t>c</t>
        </is>
      </c>
      <c r="AI38" s="22">
        <v>76.4541426794903</v>
      </c>
      <c r="AJ38" s="165">
        <v>1.31396708727416</v>
      </c>
      <c r="AK38" s="22" t="inlineStr">
        <is>
          <t>c</t>
        </is>
      </c>
      <c r="AL38" s="165" t="inlineStr">
        <is>
          <t>c</t>
        </is>
      </c>
      <c r="AM38" s="22" t="inlineStr">
        <is>
          <t>a</t>
        </is>
      </c>
      <c r="AN38" s="165" t="inlineStr">
        <is>
          <t>a</t>
        </is>
      </c>
      <c r="AO38" s="22" t="inlineStr">
        <is>
          <t>a</t>
        </is>
      </c>
      <c r="AP38" s="165" t="inlineStr">
        <is>
          <t>a</t>
        </is>
      </c>
      <c r="AQ38" s="103"/>
      <c r="AR38" s="103"/>
      <c r="AS38" s="103"/>
      <c r="AT38" s="192"/>
    </row>
    <row customHeight="1" ht="13" r="39">
      <c r="A39" s="181" t="s">
        <v>333</v>
      </c>
      <c r="B39" s="156" t="n">
        <v>2</v>
      </c>
      <c r="C39" s="22">
        <v>88.023118354375</v>
      </c>
      <c r="D39" s="165">
        <v>0.781898486641391</v>
      </c>
      <c r="E39" s="22">
        <v>88.1801605284688</v>
      </c>
      <c r="F39" s="165">
        <v>1.18582401162983</v>
      </c>
      <c r="G39" s="22">
        <v>86.9525454957326</v>
      </c>
      <c r="H39" s="165">
        <v>1.45301027923742</v>
      </c>
      <c r="I39" s="22">
        <v>89.408106796361</v>
      </c>
      <c r="J39" s="165">
        <v>2.09005830125486</v>
      </c>
      <c r="K39" s="22">
        <v>1.22794626789219</v>
      </c>
      <c r="L39" s="165">
        <v>2.55851544638909</v>
      </c>
      <c r="M39" s="22">
        <v>88.194766695165</v>
      </c>
      <c r="N39" s="165">
        <v>0.816031722363541</v>
      </c>
      <c r="O39" s="22" t="inlineStr">
        <is>
          <t>c</t>
        </is>
      </c>
      <c r="P39" s="165" t="inlineStr">
        <is>
          <t>c</t>
        </is>
      </c>
      <c r="Q39" s="22" t="inlineStr">
        <is>
          <t>c</t>
        </is>
      </c>
      <c r="R39" s="165" t="inlineStr">
        <is>
          <t>c</t>
        </is>
      </c>
      <c r="S39" s="22">
        <v>87.7527641784811</v>
      </c>
      <c r="T39" s="165">
        <v>0.99370112418019</v>
      </c>
      <c r="U39" s="22">
        <v>89.4440913865996</v>
      </c>
      <c r="V39" s="165">
        <v>1.77977703816988</v>
      </c>
      <c r="W39" s="22">
        <v>85.1175762149534</v>
      </c>
      <c r="X39" s="165">
        <v>4.08221759762009</v>
      </c>
      <c r="Y39" s="22">
        <v>-2.63518796352771</v>
      </c>
      <c r="Z39" s="165">
        <v>4.30367085915871</v>
      </c>
      <c r="AA39" s="22">
        <v>88.0991824344512</v>
      </c>
      <c r="AB39" s="165">
        <v>1.15927973057164</v>
      </c>
      <c r="AC39" s="22">
        <v>87.2403085405045</v>
      </c>
      <c r="AD39" s="165">
        <v>1.5418566114566</v>
      </c>
      <c r="AE39" s="22">
        <v>91.2241524457042</v>
      </c>
      <c r="AF39" s="165">
        <v>1.99227863528297</v>
      </c>
      <c r="AG39" s="22">
        <v>3.12497001125303</v>
      </c>
      <c r="AH39" s="165">
        <v>2.26198774008616</v>
      </c>
      <c r="AI39" s="22">
        <v>87.9465506192755</v>
      </c>
      <c r="AJ39" s="165">
        <v>0.842731854897646</v>
      </c>
      <c r="AK39" s="22" t="inlineStr">
        <is>
          <t>c</t>
        </is>
      </c>
      <c r="AL39" s="165" t="inlineStr">
        <is>
          <t>c</t>
        </is>
      </c>
      <c r="AM39" s="22" t="inlineStr">
        <is>
          <t>c</t>
        </is>
      </c>
      <c r="AN39" s="165" t="inlineStr">
        <is>
          <t>c</t>
        </is>
      </c>
      <c r="AO39" s="22" t="inlineStr">
        <is>
          <t>c</t>
        </is>
      </c>
      <c r="AP39" s="165" t="inlineStr">
        <is>
          <t>c</t>
        </is>
      </c>
      <c r="AQ39" s="103"/>
      <c r="AR39" s="103"/>
      <c r="AS39" s="103"/>
      <c r="AT39" s="192"/>
    </row>
    <row customHeight="1" ht="13" r="40">
      <c r="A40" s="181" t="s">
        <v>334</v>
      </c>
      <c r="B40" s="156" t="n">
        <v>2</v>
      </c>
      <c r="C40" s="22">
        <v>91.167269448131</v>
      </c>
      <c r="D40" s="165">
        <v>0.824231343140677</v>
      </c>
      <c r="E40" s="22">
        <v>90.97245319488</v>
      </c>
      <c r="F40" s="165">
        <v>2.31902766136332</v>
      </c>
      <c r="G40" s="22">
        <v>92.4580979237314</v>
      </c>
      <c r="H40" s="165">
        <v>0.802638002286595</v>
      </c>
      <c r="I40" s="22">
        <v>89.4165557894359</v>
      </c>
      <c r="J40" s="165">
        <v>0.987967298713154</v>
      </c>
      <c r="K40" s="22">
        <v>-1.55589740544403</v>
      </c>
      <c r="L40" s="165">
        <v>2.46289157747871</v>
      </c>
      <c r="M40" s="22">
        <v>91.3854880700088</v>
      </c>
      <c r="N40" s="165">
        <v>0.84978745893985</v>
      </c>
      <c r="O40" s="22" t="inlineStr">
        <is>
          <t>c</t>
        </is>
      </c>
      <c r="P40" s="165" t="inlineStr">
        <is>
          <t>c</t>
        </is>
      </c>
      <c r="Q40" s="22" t="inlineStr">
        <is>
          <t>c</t>
        </is>
      </c>
      <c r="R40" s="165" t="inlineStr">
        <is>
          <t>c</t>
        </is>
      </c>
      <c r="S40" s="22">
        <v>91.9839142653982</v>
      </c>
      <c r="T40" s="165">
        <v>0.750823517804339</v>
      </c>
      <c r="U40" s="22">
        <v>89.4849584272482</v>
      </c>
      <c r="V40" s="165">
        <v>2.002774969516</v>
      </c>
      <c r="W40" s="22" t="inlineStr">
        <is>
          <t>c</t>
        </is>
      </c>
      <c r="X40" s="165" t="inlineStr">
        <is>
          <t>c</t>
        </is>
      </c>
      <c r="Y40" s="22" t="inlineStr">
        <is>
          <t>c</t>
        </is>
      </c>
      <c r="Z40" s="165" t="inlineStr">
        <is>
          <t>c</t>
        </is>
      </c>
      <c r="AA40" s="22">
        <v>91.7039032459631</v>
      </c>
      <c r="AB40" s="165">
        <v>1.8523151864225</v>
      </c>
      <c r="AC40" s="22">
        <v>91.7644748651774</v>
      </c>
      <c r="AD40" s="165">
        <v>1.03172908458701</v>
      </c>
      <c r="AE40" s="22">
        <v>89.0459416237615</v>
      </c>
      <c r="AF40" s="165">
        <v>1.57746174169516</v>
      </c>
      <c r="AG40" s="22">
        <v>-2.65796162220157</v>
      </c>
      <c r="AH40" s="165">
        <v>2.45991721961274</v>
      </c>
      <c r="AI40" s="22">
        <v>91.6619307437176</v>
      </c>
      <c r="AJ40" s="165">
        <v>0.696524022466313</v>
      </c>
      <c r="AK40" s="22">
        <v>90.6996310127522</v>
      </c>
      <c r="AL40" s="165">
        <v>1.99404567095356</v>
      </c>
      <c r="AM40" s="22" t="inlineStr">
        <is>
          <t>c</t>
        </is>
      </c>
      <c r="AN40" s="165" t="inlineStr">
        <is>
          <t>c</t>
        </is>
      </c>
      <c r="AO40" s="22" t="inlineStr">
        <is>
          <t>c</t>
        </is>
      </c>
      <c r="AP40" s="165" t="inlineStr">
        <is>
          <t>c</t>
        </is>
      </c>
      <c r="AQ40" s="103"/>
      <c r="AR40" s="103"/>
      <c r="AS40" s="103"/>
      <c r="AT40" s="192"/>
    </row>
    <row customHeight="1" ht="13" r="41">
      <c r="A41" s="181" t="s">
        <v>335</v>
      </c>
      <c r="B41" s="156" t="n">
        <v>2</v>
      </c>
      <c r="C41" s="22">
        <v>91.3570780221688</v>
      </c>
      <c r="D41" s="165">
        <v>0.735657828806234</v>
      </c>
      <c r="E41" s="22">
        <v>94.0866325056914</v>
      </c>
      <c r="F41" s="165">
        <v>1.7232373508813</v>
      </c>
      <c r="G41" s="22">
        <v>90.1099237230012</v>
      </c>
      <c r="H41" s="165">
        <v>0.784685955892548</v>
      </c>
      <c r="I41" s="22">
        <v>91.318273370208</v>
      </c>
      <c r="J41" s="165">
        <v>1.24134972148823</v>
      </c>
      <c r="K41" s="22">
        <v>-2.76835913548345</v>
      </c>
      <c r="L41" s="165">
        <v>2.08857748706152</v>
      </c>
      <c r="M41" s="22">
        <v>91.296076872813</v>
      </c>
      <c r="N41" s="165">
        <v>0.76161075990742</v>
      </c>
      <c r="O41" s="22" t="inlineStr">
        <is>
          <t>c</t>
        </is>
      </c>
      <c r="P41" s="165" t="inlineStr">
        <is>
          <t>c</t>
        </is>
      </c>
      <c r="Q41" s="22" t="inlineStr">
        <is>
          <t>c</t>
        </is>
      </c>
      <c r="R41" s="165" t="inlineStr">
        <is>
          <t>c</t>
        </is>
      </c>
      <c r="S41" s="22">
        <v>91.0496689865287</v>
      </c>
      <c r="T41" s="165">
        <v>0.905368959952809</v>
      </c>
      <c r="U41" s="22">
        <v>91.3078103310631</v>
      </c>
      <c r="V41" s="165">
        <v>1.23025647452057</v>
      </c>
      <c r="W41" s="22">
        <v>94.1152116388004</v>
      </c>
      <c r="X41" s="165">
        <v>1.74274740938214</v>
      </c>
      <c r="Y41" s="22">
        <v>3.06554265227167</v>
      </c>
      <c r="Z41" s="165">
        <v>1.89980409336166</v>
      </c>
      <c r="AA41" s="22">
        <v>93.0350418503947</v>
      </c>
      <c r="AB41" s="165">
        <v>1.20602750391702</v>
      </c>
      <c r="AC41" s="22">
        <v>90.0241656605774</v>
      </c>
      <c r="AD41" s="165">
        <v>0.838119342281493</v>
      </c>
      <c r="AE41" s="22" t="inlineStr">
        <is>
          <t>c</t>
        </is>
      </c>
      <c r="AF41" s="165" t="inlineStr">
        <is>
          <t>c</t>
        </is>
      </c>
      <c r="AG41" s="22" t="inlineStr">
        <is>
          <t>c</t>
        </is>
      </c>
      <c r="AH41" s="165" t="inlineStr">
        <is>
          <t>c</t>
        </is>
      </c>
      <c r="AI41" s="22">
        <v>90.1866823499592</v>
      </c>
      <c r="AJ41" s="165">
        <v>0.9706788404198</v>
      </c>
      <c r="AK41" s="22">
        <v>93.2364791383688</v>
      </c>
      <c r="AL41" s="165">
        <v>0.922525513376775</v>
      </c>
      <c r="AM41" s="22" t="inlineStr">
        <is>
          <t>c</t>
        </is>
      </c>
      <c r="AN41" s="165" t="inlineStr">
        <is>
          <t>c</t>
        </is>
      </c>
      <c r="AO41" s="22" t="inlineStr">
        <is>
          <t>c</t>
        </is>
      </c>
      <c r="AP41" s="165" t="inlineStr">
        <is>
          <t>c</t>
        </is>
      </c>
      <c r="AQ41" s="103"/>
      <c r="AR41" s="103"/>
      <c r="AS41" s="103"/>
      <c r="AT41" s="192"/>
    </row>
    <row customHeight="1" ht="13" r="42">
      <c r="A42" s="181" t="s">
        <v>336</v>
      </c>
      <c r="B42" s="156" t="n">
        <v>2</v>
      </c>
      <c r="C42" s="22">
        <v>81.6588055611991</v>
      </c>
      <c r="D42" s="165">
        <v>0.830507496676614</v>
      </c>
      <c r="E42" s="22" t="inlineStr">
        <is>
          <t>c</t>
        </is>
      </c>
      <c r="F42" s="165" t="inlineStr">
        <is>
          <t>c</t>
        </is>
      </c>
      <c r="G42" s="22">
        <v>81.0049046413738</v>
      </c>
      <c r="H42" s="165">
        <v>0.846179278652663</v>
      </c>
      <c r="I42" s="22" t="inlineStr">
        <is>
          <t>a</t>
        </is>
      </c>
      <c r="J42" s="165" t="inlineStr">
        <is>
          <t>a</t>
        </is>
      </c>
      <c r="K42" s="22" t="inlineStr">
        <is>
          <t>a</t>
        </is>
      </c>
      <c r="L42" s="165" t="inlineStr">
        <is>
          <t>a</t>
        </is>
      </c>
      <c r="M42" s="22">
        <v>81.3697402838115</v>
      </c>
      <c r="N42" s="165">
        <v>1.14569613561803</v>
      </c>
      <c r="O42" s="22">
        <v>81.3916398223221</v>
      </c>
      <c r="P42" s="165">
        <v>1.32138209148063</v>
      </c>
      <c r="Q42" s="22">
        <v>0.0218995385105671</v>
      </c>
      <c r="R42" s="165">
        <v>1.78934862492969</v>
      </c>
      <c r="S42" s="22">
        <v>79.8507488757093</v>
      </c>
      <c r="T42" s="165">
        <v>1.06365629724547</v>
      </c>
      <c r="U42" s="22">
        <v>84.946454290659</v>
      </c>
      <c r="V42" s="165">
        <v>1.49878134111612</v>
      </c>
      <c r="W42" s="22" t="inlineStr">
        <is>
          <t>c</t>
        </is>
      </c>
      <c r="X42" s="165" t="inlineStr">
        <is>
          <t>c</t>
        </is>
      </c>
      <c r="Y42" s="22" t="inlineStr">
        <is>
          <t>c</t>
        </is>
      </c>
      <c r="Z42" s="165" t="inlineStr">
        <is>
          <t>c</t>
        </is>
      </c>
      <c r="AA42" s="22">
        <v>79.7849570261351</v>
      </c>
      <c r="AB42" s="165">
        <v>2.02037979313743</v>
      </c>
      <c r="AC42" s="22">
        <v>82.1191777008865</v>
      </c>
      <c r="AD42" s="165">
        <v>1.08411782860544</v>
      </c>
      <c r="AE42" s="22" t="inlineStr">
        <is>
          <t>c</t>
        </is>
      </c>
      <c r="AF42" s="165" t="inlineStr">
        <is>
          <t>c</t>
        </is>
      </c>
      <c r="AG42" s="22" t="inlineStr">
        <is>
          <t>c</t>
        </is>
      </c>
      <c r="AH42" s="165" t="inlineStr">
        <is>
          <t>c</t>
        </is>
      </c>
      <c r="AI42" s="22">
        <v>80.9157676346816</v>
      </c>
      <c r="AJ42" s="165">
        <v>1.20332122767968</v>
      </c>
      <c r="AK42" s="22">
        <v>82.1189514895415</v>
      </c>
      <c r="AL42" s="165">
        <v>1.1598669919899</v>
      </c>
      <c r="AM42" s="22" t="inlineStr">
        <is>
          <t>c</t>
        </is>
      </c>
      <c r="AN42" s="165" t="inlineStr">
        <is>
          <t>c</t>
        </is>
      </c>
      <c r="AO42" s="22" t="inlineStr">
        <is>
          <t>c</t>
        </is>
      </c>
      <c r="AP42" s="165" t="inlineStr">
        <is>
          <t>c</t>
        </is>
      </c>
      <c r="AQ42" s="103"/>
      <c r="AR42" s="103"/>
      <c r="AS42" s="103"/>
      <c r="AT42" s="192"/>
    </row>
    <row customHeight="1" ht="13" r="43">
      <c r="A43" s="181" t="s">
        <v>337</v>
      </c>
      <c r="B43" s="156" t="n">
        <v>2</v>
      </c>
      <c r="C43" s="22">
        <v>88.7993937443047</v>
      </c>
      <c r="D43" s="165">
        <v>0.809086343000362</v>
      </c>
      <c r="E43" s="22">
        <v>93.9574690309476</v>
      </c>
      <c r="F43" s="165">
        <v>1.24585055307602</v>
      </c>
      <c r="G43" s="22">
        <v>84.6840563532078</v>
      </c>
      <c r="H43" s="165">
        <v>1.34565190301304</v>
      </c>
      <c r="I43" s="22" t="inlineStr">
        <is>
          <t>c</t>
        </is>
      </c>
      <c r="J43" s="165" t="inlineStr">
        <is>
          <t>c</t>
        </is>
      </c>
      <c r="K43" s="22" t="inlineStr">
        <is>
          <t>c</t>
        </is>
      </c>
      <c r="L43" s="165" t="inlineStr">
        <is>
          <t>c</t>
        </is>
      </c>
      <c r="M43" s="22">
        <v>89.1904634455602</v>
      </c>
      <c r="N43" s="165">
        <v>0.898032742154655</v>
      </c>
      <c r="O43" s="22" t="inlineStr">
        <is>
          <t>a</t>
        </is>
      </c>
      <c r="P43" s="165" t="inlineStr">
        <is>
          <t>a</t>
        </is>
      </c>
      <c r="Q43" s="22" t="inlineStr">
        <is>
          <t>a</t>
        </is>
      </c>
      <c r="R43" s="165" t="inlineStr">
        <is>
          <t>a</t>
        </is>
      </c>
      <c r="S43" s="22">
        <v>88.4389037496135</v>
      </c>
      <c r="T43" s="165">
        <v>1.13262567807635</v>
      </c>
      <c r="U43" s="22">
        <v>90.6415290645441</v>
      </c>
      <c r="V43" s="165">
        <v>1.75009673131084</v>
      </c>
      <c r="W43" s="22" t="inlineStr">
        <is>
          <t>c</t>
        </is>
      </c>
      <c r="X43" s="165" t="inlineStr">
        <is>
          <t>c</t>
        </is>
      </c>
      <c r="Y43" s="22" t="inlineStr">
        <is>
          <t>c</t>
        </is>
      </c>
      <c r="Z43" s="165" t="inlineStr">
        <is>
          <t>c</t>
        </is>
      </c>
      <c r="AA43" s="22">
        <v>90.8575075233697</v>
      </c>
      <c r="AB43" s="165">
        <v>1.22788098258137</v>
      </c>
      <c r="AC43" s="22">
        <v>88.1072899897236</v>
      </c>
      <c r="AD43" s="165">
        <v>1.2586746568005</v>
      </c>
      <c r="AE43" s="22" t="inlineStr">
        <is>
          <t>c</t>
        </is>
      </c>
      <c r="AF43" s="165" t="inlineStr">
        <is>
          <t>c</t>
        </is>
      </c>
      <c r="AG43" s="22" t="inlineStr">
        <is>
          <t>c</t>
        </is>
      </c>
      <c r="AH43" s="165" t="inlineStr">
        <is>
          <t>c</t>
        </is>
      </c>
      <c r="AI43" s="22">
        <v>88.8808548896506</v>
      </c>
      <c r="AJ43" s="165">
        <v>0.949786602457192</v>
      </c>
      <c r="AK43" s="22" t="inlineStr">
        <is>
          <t>c</t>
        </is>
      </c>
      <c r="AL43" s="165" t="inlineStr">
        <is>
          <t>c</t>
        </is>
      </c>
      <c r="AM43" s="22" t="inlineStr">
        <is>
          <t>a</t>
        </is>
      </c>
      <c r="AN43" s="165" t="inlineStr">
        <is>
          <t>a</t>
        </is>
      </c>
      <c r="AO43" s="22" t="inlineStr">
        <is>
          <t>a</t>
        </is>
      </c>
      <c r="AP43" s="165" t="inlineStr">
        <is>
          <t>a</t>
        </is>
      </c>
      <c r="AQ43" s="103"/>
      <c r="AR43" s="103"/>
      <c r="AS43" s="103"/>
      <c r="AT43" s="192"/>
    </row>
    <row customHeight="1" ht="13" r="44">
      <c r="A44" s="181" t="s">
        <v>338</v>
      </c>
      <c r="B44" s="156" t="n">
        <v>2</v>
      </c>
      <c r="C44" s="22">
        <v>82.2326912783578</v>
      </c>
      <c r="D44" s="165">
        <v>0.891842308747992</v>
      </c>
      <c r="E44" s="22">
        <v>82.8960982843387</v>
      </c>
      <c r="F44" s="165">
        <v>2.10481835937711</v>
      </c>
      <c r="G44" s="22">
        <v>81.7336147231361</v>
      </c>
      <c r="H44" s="165">
        <v>1.35168178205551</v>
      </c>
      <c r="I44" s="22">
        <v>82.3625899113085</v>
      </c>
      <c r="J44" s="165">
        <v>1.32471107757862</v>
      </c>
      <c r="K44" s="22">
        <v>-0.533508373030131</v>
      </c>
      <c r="L44" s="165">
        <v>2.56900500849262</v>
      </c>
      <c r="M44" s="22">
        <v>81.0789675026346</v>
      </c>
      <c r="N44" s="165">
        <v>0.930971206580953</v>
      </c>
      <c r="O44" s="22">
        <v>86.944415534718</v>
      </c>
      <c r="P44" s="165">
        <v>2.74321307575698</v>
      </c>
      <c r="Q44" s="22">
        <v>5.86544803208335</v>
      </c>
      <c r="R44" s="165">
        <v>2.93823448316341</v>
      </c>
      <c r="S44" s="22">
        <v>84.59591016516</v>
      </c>
      <c r="T44" s="165">
        <v>1.44560475063576</v>
      </c>
      <c r="U44" s="22">
        <v>81.5469013387531</v>
      </c>
      <c r="V44" s="165">
        <v>1.77751568690844</v>
      </c>
      <c r="W44" s="22">
        <v>80.046009213392</v>
      </c>
      <c r="X44" s="165">
        <v>1.34659352226254</v>
      </c>
      <c r="Y44" s="22">
        <v>-4.54990095176808</v>
      </c>
      <c r="Z44" s="165">
        <v>1.9784965466237</v>
      </c>
      <c r="AA44" s="22">
        <v>83.675145813661</v>
      </c>
      <c r="AB44" s="165">
        <v>3.25075872580675</v>
      </c>
      <c r="AC44" s="22">
        <v>84.9064200268968</v>
      </c>
      <c r="AD44" s="165">
        <v>1.75559634572081</v>
      </c>
      <c r="AE44" s="22">
        <v>81.2337933911936</v>
      </c>
      <c r="AF44" s="165">
        <v>1.09718242409855</v>
      </c>
      <c r="AG44" s="22">
        <v>-2.44135242246739</v>
      </c>
      <c r="AH44" s="165">
        <v>3.4534157165446</v>
      </c>
      <c r="AI44" s="22">
        <v>82.2371859415032</v>
      </c>
      <c r="AJ44" s="165">
        <v>0.911731643821332</v>
      </c>
      <c r="AK44" s="22" t="inlineStr">
        <is>
          <t>c</t>
        </is>
      </c>
      <c r="AL44" s="165" t="inlineStr">
        <is>
          <t>c</t>
        </is>
      </c>
      <c r="AM44" s="22" t="inlineStr">
        <is>
          <t>c</t>
        </is>
      </c>
      <c r="AN44" s="165" t="inlineStr">
        <is>
          <t>c</t>
        </is>
      </c>
      <c r="AO44" s="22" t="inlineStr">
        <is>
          <t>c</t>
        </is>
      </c>
      <c r="AP44" s="165" t="inlineStr">
        <is>
          <t>c</t>
        </is>
      </c>
      <c r="AQ44" s="103"/>
      <c r="AR44" s="103"/>
      <c r="AS44" s="103"/>
      <c r="AT44" s="192"/>
    </row>
    <row customHeight="1" ht="13" r="45">
      <c r="A45" s="181" t="s">
        <v>339</v>
      </c>
      <c r="B45" s="156" t="n">
        <v>2</v>
      </c>
      <c r="C45" s="22">
        <v>84.5380369893402</v>
      </c>
      <c r="D45" s="165">
        <v>0.823108478189156</v>
      </c>
      <c r="E45" s="22">
        <v>87.186237958256</v>
      </c>
      <c r="F45" s="165">
        <v>1.13662536224562</v>
      </c>
      <c r="G45" s="22">
        <v>84.3489054933581</v>
      </c>
      <c r="H45" s="165">
        <v>1.17668658782267</v>
      </c>
      <c r="I45" s="22">
        <v>79.906223364211</v>
      </c>
      <c r="J45" s="165">
        <v>1.95059314632236</v>
      </c>
      <c r="K45" s="22">
        <v>-7.28001459404501</v>
      </c>
      <c r="L45" s="165">
        <v>2.26013364180442</v>
      </c>
      <c r="M45" s="22">
        <v>84.467299677983</v>
      </c>
      <c r="N45" s="165">
        <v>0.833978133678725</v>
      </c>
      <c r="O45" s="22" t="inlineStr">
        <is>
          <t>a</t>
        </is>
      </c>
      <c r="P45" s="165" t="inlineStr">
        <is>
          <t>a</t>
        </is>
      </c>
      <c r="Q45" s="22" t="inlineStr">
        <is>
          <t>a</t>
        </is>
      </c>
      <c r="R45" s="165" t="inlineStr">
        <is>
          <t>a</t>
        </is>
      </c>
      <c r="S45" s="22">
        <v>84.978673750389</v>
      </c>
      <c r="T45" s="165">
        <v>1.04239218128094</v>
      </c>
      <c r="U45" s="22">
        <v>83.2529590282219</v>
      </c>
      <c r="V45" s="165">
        <v>1.82867127990273</v>
      </c>
      <c r="W45" s="22">
        <v>84.088623675602</v>
      </c>
      <c r="X45" s="165">
        <v>2.16123727399861</v>
      </c>
      <c r="Y45" s="22">
        <v>-0.890050074786998</v>
      </c>
      <c r="Z45" s="165">
        <v>2.22713841744336</v>
      </c>
      <c r="AA45" s="22">
        <v>84.1565982746603</v>
      </c>
      <c r="AB45" s="165">
        <v>1.1071231079307</v>
      </c>
      <c r="AC45" s="22">
        <v>85.1955493226427</v>
      </c>
      <c r="AD45" s="165">
        <v>1.45787183581143</v>
      </c>
      <c r="AE45" s="22">
        <v>81.1673180632149</v>
      </c>
      <c r="AF45" s="165">
        <v>3.46758963930221</v>
      </c>
      <c r="AG45" s="22">
        <v>-2.98928021144548</v>
      </c>
      <c r="AH45" s="165">
        <v>3.57278998561113</v>
      </c>
      <c r="AI45" s="22">
        <v>83.7499827408613</v>
      </c>
      <c r="AJ45" s="165">
        <v>0.939080645837271</v>
      </c>
      <c r="AK45" s="22">
        <v>90.6653040796048</v>
      </c>
      <c r="AL45" s="165">
        <v>1.73344858726522</v>
      </c>
      <c r="AM45" s="22" t="inlineStr">
        <is>
          <t>c</t>
        </is>
      </c>
      <c r="AN45" s="165" t="inlineStr">
        <is>
          <t>c</t>
        </is>
      </c>
      <c r="AO45" s="22" t="inlineStr">
        <is>
          <t>c</t>
        </is>
      </c>
      <c r="AP45" s="165" t="inlineStr">
        <is>
          <t>c</t>
        </is>
      </c>
      <c r="AQ45" s="103"/>
      <c r="AR45" s="103"/>
      <c r="AS45" s="103"/>
      <c r="AT45" s="192"/>
    </row>
    <row customHeight="1" ht="13" r="46">
      <c r="A46" s="181" t="s">
        <v>340</v>
      </c>
      <c r="B46" s="156" t="n">
        <v>2</v>
      </c>
      <c r="C46" s="22">
        <v>86.9788940225406</v>
      </c>
      <c r="D46" s="165">
        <v>0.786141646057349</v>
      </c>
      <c r="E46" s="22">
        <v>89.7468825656029</v>
      </c>
      <c r="F46" s="165">
        <v>1.61215140458002</v>
      </c>
      <c r="G46" s="22">
        <v>85.2567461201647</v>
      </c>
      <c r="H46" s="165">
        <v>1.40710410524237</v>
      </c>
      <c r="I46" s="22">
        <v>84.7039820792709</v>
      </c>
      <c r="J46" s="165">
        <v>1.47440781390951</v>
      </c>
      <c r="K46" s="22">
        <v>-5.042900486332</v>
      </c>
      <c r="L46" s="165">
        <v>2.45976374662443</v>
      </c>
      <c r="M46" s="22">
        <v>87.0287194640355</v>
      </c>
      <c r="N46" s="165">
        <v>0.834820895357255</v>
      </c>
      <c r="O46" s="22">
        <v>86.5349243697197</v>
      </c>
      <c r="P46" s="165">
        <v>2.46488535340245</v>
      </c>
      <c r="Q46" s="22">
        <v>-0.493795094315757</v>
      </c>
      <c r="R46" s="165">
        <v>2.62423506687659</v>
      </c>
      <c r="S46" s="22">
        <v>87.3342770386</v>
      </c>
      <c r="T46" s="165">
        <v>0.910423953412928</v>
      </c>
      <c r="U46" s="22">
        <v>85.4348117573022</v>
      </c>
      <c r="V46" s="165">
        <v>1.76916419788125</v>
      </c>
      <c r="W46" s="22" t="inlineStr">
        <is>
          <t>c</t>
        </is>
      </c>
      <c r="X46" s="165" t="inlineStr">
        <is>
          <t>c</t>
        </is>
      </c>
      <c r="Y46" s="22" t="inlineStr">
        <is>
          <t>c</t>
        </is>
      </c>
      <c r="Z46" s="165" t="inlineStr">
        <is>
          <t>c</t>
        </is>
      </c>
      <c r="AA46" s="22">
        <v>89.2014624690528</v>
      </c>
      <c r="AB46" s="165">
        <v>1.87690389117582</v>
      </c>
      <c r="AC46" s="22">
        <v>85.74683559964</v>
      </c>
      <c r="AD46" s="165">
        <v>1.04447315827552</v>
      </c>
      <c r="AE46" s="22">
        <v>87.3518859361376</v>
      </c>
      <c r="AF46" s="165">
        <v>3.07815784769043</v>
      </c>
      <c r="AG46" s="22">
        <v>-1.84957653291525</v>
      </c>
      <c r="AH46" s="165">
        <v>3.55285075992008</v>
      </c>
      <c r="AI46" s="22">
        <v>87.4667534073586</v>
      </c>
      <c r="AJ46" s="165">
        <v>1.56727343881938</v>
      </c>
      <c r="AK46" s="22">
        <v>86.4072586765307</v>
      </c>
      <c r="AL46" s="165">
        <v>1.28528026468396</v>
      </c>
      <c r="AM46" s="22">
        <v>88.0127784055232</v>
      </c>
      <c r="AN46" s="165">
        <v>2.05113227085583</v>
      </c>
      <c r="AO46" s="22">
        <v>0.54602499816454</v>
      </c>
      <c r="AP46" s="165">
        <v>2.8359058860668</v>
      </c>
      <c r="AQ46" s="103"/>
      <c r="AR46" s="103"/>
      <c r="AS46" s="103"/>
      <c r="AT46" s="192"/>
    </row>
    <row customHeight="1" ht="13" r="47">
      <c r="A47" s="181" t="s">
        <v>341</v>
      </c>
      <c r="B47" s="156" t="n">
        <v>2</v>
      </c>
      <c r="C47" s="22">
        <v>76.729936515467</v>
      </c>
      <c r="D47" s="165">
        <v>1.07207829685079</v>
      </c>
      <c r="E47" s="22" t="inlineStr">
        <is>
          <t>c</t>
        </is>
      </c>
      <c r="F47" s="165" t="inlineStr">
        <is>
          <t>c</t>
        </is>
      </c>
      <c r="G47" s="22">
        <v>76.5002297765377</v>
      </c>
      <c r="H47" s="165">
        <v>1.21429527934602</v>
      </c>
      <c r="I47" s="22">
        <v>76.3501454352028</v>
      </c>
      <c r="J47" s="165">
        <v>3.00173333528834</v>
      </c>
      <c r="K47" s="22" t="inlineStr">
        <is>
          <t>c</t>
        </is>
      </c>
      <c r="L47" s="165" t="inlineStr">
        <is>
          <t>c</t>
        </is>
      </c>
      <c r="M47" s="22">
        <v>76.4251045382</v>
      </c>
      <c r="N47" s="165">
        <v>1.11565555306117</v>
      </c>
      <c r="O47" s="22">
        <v>79.6331913976822</v>
      </c>
      <c r="P47" s="165">
        <v>2.83258533401275</v>
      </c>
      <c r="Q47" s="22">
        <v>3.20808685948221</v>
      </c>
      <c r="R47" s="165">
        <v>3.01512111887847</v>
      </c>
      <c r="S47" s="22">
        <v>77.5655666531018</v>
      </c>
      <c r="T47" s="165">
        <v>2.2125335525071</v>
      </c>
      <c r="U47" s="22">
        <v>76.115319747549</v>
      </c>
      <c r="V47" s="165">
        <v>1.81455548687103</v>
      </c>
      <c r="W47" s="22">
        <v>76.9528131743804</v>
      </c>
      <c r="X47" s="165">
        <v>1.53296617822589</v>
      </c>
      <c r="Y47" s="22">
        <v>-0.612753478721359</v>
      </c>
      <c r="Z47" s="165">
        <v>2.58259435693186</v>
      </c>
      <c r="AA47" s="22" t="inlineStr">
        <is>
          <t>c</t>
        </is>
      </c>
      <c r="AB47" s="165" t="inlineStr">
        <is>
          <t>c</t>
        </is>
      </c>
      <c r="AC47" s="22">
        <v>77.7039899717815</v>
      </c>
      <c r="AD47" s="165">
        <v>1.51431164242228</v>
      </c>
      <c r="AE47" s="22">
        <v>74.5163855380195</v>
      </c>
      <c r="AF47" s="165">
        <v>1.61245715709993</v>
      </c>
      <c r="AG47" s="22" t="inlineStr">
        <is>
          <t>c</t>
        </is>
      </c>
      <c r="AH47" s="165" t="inlineStr">
        <is>
          <t>c</t>
        </is>
      </c>
      <c r="AI47" s="22">
        <v>78.0014214652231</v>
      </c>
      <c r="AJ47" s="165">
        <v>1.38780419125138</v>
      </c>
      <c r="AK47" s="22">
        <v>75.4908461883027</v>
      </c>
      <c r="AL47" s="165">
        <v>1.82921822524954</v>
      </c>
      <c r="AM47" s="22">
        <v>73.2924566966267</v>
      </c>
      <c r="AN47" s="165">
        <v>4.5056140945909</v>
      </c>
      <c r="AO47" s="22">
        <v>-4.70896476859637</v>
      </c>
      <c r="AP47" s="165">
        <v>4.8064988309158</v>
      </c>
      <c r="AQ47" s="103"/>
      <c r="AR47" s="103"/>
      <c r="AS47" s="103"/>
      <c r="AT47" s="192"/>
    </row>
    <row customHeight="1" ht="13" r="48">
      <c r="A48" s="181" t="s">
        <v>342</v>
      </c>
      <c r="B48" s="156" t="n">
        <v>2</v>
      </c>
      <c r="C48" s="22">
        <v>89.7452774471355</v>
      </c>
      <c r="D48" s="165">
        <v>0.784239153521633</v>
      </c>
      <c r="E48" s="22">
        <v>90.2107895057751</v>
      </c>
      <c r="F48" s="165">
        <v>2.06449005365785</v>
      </c>
      <c r="G48" s="22">
        <v>89.5955808326483</v>
      </c>
      <c r="H48" s="165">
        <v>1.27558575040033</v>
      </c>
      <c r="I48" s="22">
        <v>89.5464763759273</v>
      </c>
      <c r="J48" s="165">
        <v>1.22219370255798</v>
      </c>
      <c r="K48" s="22">
        <v>-0.664313129847784</v>
      </c>
      <c r="L48" s="165">
        <v>2.36898083844534</v>
      </c>
      <c r="M48" s="22">
        <v>89.7016400989107</v>
      </c>
      <c r="N48" s="165">
        <v>0.800791953325167</v>
      </c>
      <c r="O48" s="22" t="inlineStr">
        <is>
          <t>c</t>
        </is>
      </c>
      <c r="P48" s="165" t="inlineStr">
        <is>
          <t>c</t>
        </is>
      </c>
      <c r="Q48" s="22" t="inlineStr">
        <is>
          <t>c</t>
        </is>
      </c>
      <c r="R48" s="165" t="inlineStr">
        <is>
          <t>c</t>
        </is>
      </c>
      <c r="S48" s="22">
        <v>90.3090467240857</v>
      </c>
      <c r="T48" s="165">
        <v>1.15751676504858</v>
      </c>
      <c r="U48" s="22">
        <v>88.2154007065445</v>
      </c>
      <c r="V48" s="165">
        <v>1.28703689654756</v>
      </c>
      <c r="W48" s="22">
        <v>89.8765819054605</v>
      </c>
      <c r="X48" s="165">
        <v>1.47833666916221</v>
      </c>
      <c r="Y48" s="22">
        <v>-0.432464818625149</v>
      </c>
      <c r="Z48" s="165">
        <v>1.93191222234875</v>
      </c>
      <c r="AA48" s="22">
        <v>89.9569119302843</v>
      </c>
      <c r="AB48" s="165">
        <v>1.08295669470718</v>
      </c>
      <c r="AC48" s="22">
        <v>89.0551201460354</v>
      </c>
      <c r="AD48" s="165">
        <v>1.39022146781888</v>
      </c>
      <c r="AE48" s="22">
        <v>89.8919705646831</v>
      </c>
      <c r="AF48" s="165">
        <v>3.55768510374036</v>
      </c>
      <c r="AG48" s="22">
        <v>-0.0649413656012428</v>
      </c>
      <c r="AH48" s="165">
        <v>3.79996830329027</v>
      </c>
      <c r="AI48" s="22">
        <v>89.7248999011059</v>
      </c>
      <c r="AJ48" s="165">
        <v>0.820367804244773</v>
      </c>
      <c r="AK48" s="22">
        <v>88.6472920755698</v>
      </c>
      <c r="AL48" s="165">
        <v>2.81774707905112</v>
      </c>
      <c r="AM48" s="22" t="inlineStr">
        <is>
          <t>c</t>
        </is>
      </c>
      <c r="AN48" s="165" t="inlineStr">
        <is>
          <t>c</t>
        </is>
      </c>
      <c r="AO48" s="22" t="inlineStr">
        <is>
          <t>c</t>
        </is>
      </c>
      <c r="AP48" s="165" t="inlineStr">
        <is>
          <t>c</t>
        </is>
      </c>
      <c r="AQ48" s="103"/>
      <c r="AR48" s="103"/>
      <c r="AS48" s="103"/>
      <c r="AT48" s="192"/>
    </row>
    <row customHeight="1" ht="13" r="49">
      <c r="A49" s="181" t="s">
        <v>343</v>
      </c>
      <c r="B49" s="156" t="n">
        <v>2</v>
      </c>
      <c r="C49" s="22">
        <v>93.4802465992704</v>
      </c>
      <c r="D49" s="165">
        <v>0.559117902783814</v>
      </c>
      <c r="E49" s="22">
        <v>95.0355746381897</v>
      </c>
      <c r="F49" s="165">
        <v>1.10848333295374</v>
      </c>
      <c r="G49" s="22">
        <v>92.9073384088</v>
      </c>
      <c r="H49" s="165">
        <v>1.61208404441535</v>
      </c>
      <c r="I49" s="22">
        <v>92.9491335119521</v>
      </c>
      <c r="J49" s="165">
        <v>0.733589760443957</v>
      </c>
      <c r="K49" s="22">
        <v>-2.08644112623763</v>
      </c>
      <c r="L49" s="165">
        <v>1.25213840520585</v>
      </c>
      <c r="M49" s="22">
        <v>93.5481411080579</v>
      </c>
      <c r="N49" s="165">
        <v>0.618944949666894</v>
      </c>
      <c r="O49" s="22">
        <v>91.3565812597809</v>
      </c>
      <c r="P49" s="165">
        <v>1.73007270512017</v>
      </c>
      <c r="Q49" s="22">
        <v>-2.19155984827698</v>
      </c>
      <c r="R49" s="165">
        <v>1.90524478368757</v>
      </c>
      <c r="S49" s="22">
        <v>93.0511217876669</v>
      </c>
      <c r="T49" s="165">
        <v>0.731022526418222</v>
      </c>
      <c r="U49" s="22">
        <v>95.2556182576405</v>
      </c>
      <c r="V49" s="165">
        <v>1.02518798677871</v>
      </c>
      <c r="W49" s="22">
        <v>92.0325147714594</v>
      </c>
      <c r="X49" s="165">
        <v>1.96355050041125</v>
      </c>
      <c r="Y49" s="22">
        <v>-1.01860701620757</v>
      </c>
      <c r="Z49" s="165">
        <v>2.10761753240019</v>
      </c>
      <c r="AA49" s="22">
        <v>93.5131185177008</v>
      </c>
      <c r="AB49" s="165">
        <v>0.822178529550073</v>
      </c>
      <c r="AC49" s="22">
        <v>93.5457371108513</v>
      </c>
      <c r="AD49" s="165">
        <v>1.10405430591809</v>
      </c>
      <c r="AE49" s="22">
        <v>92.6746432235934</v>
      </c>
      <c r="AF49" s="165">
        <v>1.64401006308844</v>
      </c>
      <c r="AG49" s="22">
        <v>-0.83847529410734</v>
      </c>
      <c r="AH49" s="165">
        <v>1.86136768158614</v>
      </c>
      <c r="AI49" s="22">
        <v>93.3657230488302</v>
      </c>
      <c r="AJ49" s="165">
        <v>0.597024666660919</v>
      </c>
      <c r="AK49" s="22" t="inlineStr">
        <is>
          <t>c</t>
        </is>
      </c>
      <c r="AL49" s="165" t="inlineStr">
        <is>
          <t>c</t>
        </is>
      </c>
      <c r="AM49" s="22" t="inlineStr">
        <is>
          <t>c</t>
        </is>
      </c>
      <c r="AN49" s="165" t="inlineStr">
        <is>
          <t>c</t>
        </is>
      </c>
      <c r="AO49" s="22" t="inlineStr">
        <is>
          <t>c</t>
        </is>
      </c>
      <c r="AP49" s="165" t="inlineStr">
        <is>
          <t>c</t>
        </is>
      </c>
      <c r="AQ49" s="103"/>
      <c r="AR49" s="103"/>
      <c r="AS49" s="103"/>
      <c r="AT49" s="192"/>
    </row>
    <row customHeight="1" ht="13" r="50">
      <c r="A50" s="181" t="s">
        <v>344</v>
      </c>
      <c r="B50" s="156" t="n">
        <v>2</v>
      </c>
      <c r="C50" s="22">
        <v>86.7444010675329</v>
      </c>
      <c r="D50" s="165">
        <v>0.782376600246599</v>
      </c>
      <c r="E50" s="22">
        <v>88.1833198546721</v>
      </c>
      <c r="F50" s="165">
        <v>1.53890932020879</v>
      </c>
      <c r="G50" s="22">
        <v>86.0710168629971</v>
      </c>
      <c r="H50" s="165">
        <v>1.07811025514108</v>
      </c>
      <c r="I50" s="22">
        <v>86.4990339809143</v>
      </c>
      <c r="J50" s="165">
        <v>1.83977327741696</v>
      </c>
      <c r="K50" s="22">
        <v>-1.68428587375776</v>
      </c>
      <c r="L50" s="165">
        <v>2.3939480346321</v>
      </c>
      <c r="M50" s="22">
        <v>86.7206418419883</v>
      </c>
      <c r="N50" s="165">
        <v>0.786339215851184</v>
      </c>
      <c r="O50" s="22" t="inlineStr">
        <is>
          <t>a</t>
        </is>
      </c>
      <c r="P50" s="165" t="inlineStr">
        <is>
          <t>a</t>
        </is>
      </c>
      <c r="Q50" s="22" t="inlineStr">
        <is>
          <t>a</t>
        </is>
      </c>
      <c r="R50" s="165" t="inlineStr">
        <is>
          <t>a</t>
        </is>
      </c>
      <c r="S50" s="22">
        <v>86.9701585279368</v>
      </c>
      <c r="T50" s="165">
        <v>0.924555159989004</v>
      </c>
      <c r="U50" s="22">
        <v>86.0387786830598</v>
      </c>
      <c r="V50" s="165">
        <v>1.75004440781834</v>
      </c>
      <c r="W50" s="22">
        <v>86.4359978693296</v>
      </c>
      <c r="X50" s="165">
        <v>3.37934830880768</v>
      </c>
      <c r="Y50" s="22">
        <v>-0.534160658607178</v>
      </c>
      <c r="Z50" s="165">
        <v>3.54856594721596</v>
      </c>
      <c r="AA50" s="22">
        <v>88.4603330174563</v>
      </c>
      <c r="AB50" s="165">
        <v>0.815198015551096</v>
      </c>
      <c r="AC50" s="22">
        <v>84.7528759215801</v>
      </c>
      <c r="AD50" s="165">
        <v>1.49730874602605</v>
      </c>
      <c r="AE50" s="22" t="inlineStr">
        <is>
          <t>c</t>
        </is>
      </c>
      <c r="AF50" s="165" t="inlineStr">
        <is>
          <t>c</t>
        </is>
      </c>
      <c r="AG50" s="22" t="inlineStr">
        <is>
          <t>c</t>
        </is>
      </c>
      <c r="AH50" s="165" t="inlineStr">
        <is>
          <t>c</t>
        </is>
      </c>
      <c r="AI50" s="22">
        <v>87.5743895485166</v>
      </c>
      <c r="AJ50" s="165">
        <v>0.696629563419093</v>
      </c>
      <c r="AK50" s="22">
        <v>80.8190115819124</v>
      </c>
      <c r="AL50" s="165">
        <v>3.40983503482183</v>
      </c>
      <c r="AM50" s="22" t="inlineStr">
        <is>
          <t>a</t>
        </is>
      </c>
      <c r="AN50" s="165" t="inlineStr">
        <is>
          <t>a</t>
        </is>
      </c>
      <c r="AO50" s="22" t="inlineStr">
        <is>
          <t>a</t>
        </is>
      </c>
      <c r="AP50" s="165" t="inlineStr">
        <is>
          <t>a</t>
        </is>
      </c>
      <c r="AQ50" s="103"/>
      <c r="AR50" s="103"/>
      <c r="AS50" s="103"/>
      <c r="AT50" s="192"/>
    </row>
    <row customHeight="1" ht="13" r="51">
      <c r="A51" s="181" t="s">
        <v>345</v>
      </c>
      <c r="B51" s="156" t="n">
        <v>2</v>
      </c>
      <c r="C51" s="22">
        <v>89.8827519889142</v>
      </c>
      <c r="D51" s="165">
        <v>0.580172069735151</v>
      </c>
      <c r="E51" s="22">
        <v>87.5862524570899</v>
      </c>
      <c r="F51" s="165">
        <v>2.34184427410176</v>
      </c>
      <c r="G51" s="22">
        <v>89.4864366455978</v>
      </c>
      <c r="H51" s="165">
        <v>1.13445681837536</v>
      </c>
      <c r="I51" s="22">
        <v>90.0734784644482</v>
      </c>
      <c r="J51" s="165">
        <v>0.674667069654122</v>
      </c>
      <c r="K51" s="22">
        <v>2.48722600735829</v>
      </c>
      <c r="L51" s="165">
        <v>2.43215646839795</v>
      </c>
      <c r="M51" s="22">
        <v>89.6778528688684</v>
      </c>
      <c r="N51" s="165">
        <v>0.610115823132316</v>
      </c>
      <c r="O51" s="22">
        <v>91.8701332649606</v>
      </c>
      <c r="P51" s="165">
        <v>1.09225601230448</v>
      </c>
      <c r="Q51" s="22">
        <v>2.19228039609224</v>
      </c>
      <c r="R51" s="165">
        <v>1.17368810351583</v>
      </c>
      <c r="S51" s="22">
        <v>89.9973951569028</v>
      </c>
      <c r="T51" s="165">
        <v>0.607878635044592</v>
      </c>
      <c r="U51" s="22">
        <v>87.5674320181128</v>
      </c>
      <c r="V51" s="165">
        <v>2.28403681593313</v>
      </c>
      <c r="W51" s="22" t="inlineStr">
        <is>
          <t>c</t>
        </is>
      </c>
      <c r="X51" s="165" t="inlineStr">
        <is>
          <t>c</t>
        </is>
      </c>
      <c r="Y51" s="22" t="inlineStr">
        <is>
          <t>c</t>
        </is>
      </c>
      <c r="Z51" s="165" t="inlineStr">
        <is>
          <t>c</t>
        </is>
      </c>
      <c r="AA51" s="22">
        <v>89.6367343481886</v>
      </c>
      <c r="AB51" s="165">
        <v>0.626621766236528</v>
      </c>
      <c r="AC51" s="22">
        <v>90.8817451218597</v>
      </c>
      <c r="AD51" s="165">
        <v>1.65553642107849</v>
      </c>
      <c r="AE51" s="22" t="inlineStr">
        <is>
          <t>a</t>
        </is>
      </c>
      <c r="AF51" s="165" t="inlineStr">
        <is>
          <t>a</t>
        </is>
      </c>
      <c r="AG51" s="22" t="inlineStr">
        <is>
          <t>a</t>
        </is>
      </c>
      <c r="AH51" s="165" t="inlineStr">
        <is>
          <t>a</t>
        </is>
      </c>
      <c r="AI51" s="22">
        <v>89.7947437859855</v>
      </c>
      <c r="AJ51" s="165">
        <v>0.586198972649147</v>
      </c>
      <c r="AK51" s="22" t="inlineStr">
        <is>
          <t>c</t>
        </is>
      </c>
      <c r="AL51" s="165" t="inlineStr">
        <is>
          <t>c</t>
        </is>
      </c>
      <c r="AM51" s="22" t="inlineStr">
        <is>
          <t>c</t>
        </is>
      </c>
      <c r="AN51" s="165" t="inlineStr">
        <is>
          <t>c</t>
        </is>
      </c>
      <c r="AO51" s="22" t="inlineStr">
        <is>
          <t>c</t>
        </is>
      </c>
      <c r="AP51" s="165" t="inlineStr">
        <is>
          <t>c</t>
        </is>
      </c>
      <c r="AQ51" s="103"/>
      <c r="AR51" s="103"/>
      <c r="AS51" s="103"/>
      <c r="AT51" s="192"/>
    </row>
    <row customHeight="1" ht="13" r="52">
      <c r="A52" s="181" t="s">
        <v>346</v>
      </c>
      <c r="B52" s="156" t="n">
        <v>2</v>
      </c>
      <c r="C52" s="22">
        <v>84.7806362211523</v>
      </c>
      <c r="D52" s="165">
        <v>0.61609497586851</v>
      </c>
      <c r="E52" s="22" t="inlineStr">
        <is>
          <t>a</t>
        </is>
      </c>
      <c r="F52" s="165" t="inlineStr">
        <is>
          <t>a</t>
        </is>
      </c>
      <c r="G52" s="22" t="inlineStr">
        <is>
          <t>a</t>
        </is>
      </c>
      <c r="H52" s="165" t="inlineStr">
        <is>
          <t>a</t>
        </is>
      </c>
      <c r="I52" s="22">
        <v>84.9595548128378</v>
      </c>
      <c r="J52" s="165">
        <v>0.593824295463923</v>
      </c>
      <c r="K52" s="22" t="inlineStr">
        <is>
          <t>a</t>
        </is>
      </c>
      <c r="L52" s="165" t="inlineStr">
        <is>
          <t>a</t>
        </is>
      </c>
      <c r="M52" s="22">
        <v>85.6280099871703</v>
      </c>
      <c r="N52" s="165">
        <v>0.603180470136203</v>
      </c>
      <c r="O52" s="22">
        <v>81.2187795324206</v>
      </c>
      <c r="P52" s="165">
        <v>2.88628601180859</v>
      </c>
      <c r="Q52" s="22">
        <v>-4.40923045474975</v>
      </c>
      <c r="R52" s="165">
        <v>3.00869428794992</v>
      </c>
      <c r="S52" s="22">
        <v>85.0533246972653</v>
      </c>
      <c r="T52" s="165">
        <v>0.897744941542057</v>
      </c>
      <c r="U52" s="22">
        <v>84.9920692154331</v>
      </c>
      <c r="V52" s="165">
        <v>0.78736912284921</v>
      </c>
      <c r="W52" s="22" t="inlineStr">
        <is>
          <t>c</t>
        </is>
      </c>
      <c r="X52" s="165" t="inlineStr">
        <is>
          <t>c</t>
        </is>
      </c>
      <c r="Y52" s="22" t="inlineStr">
        <is>
          <t>c</t>
        </is>
      </c>
      <c r="Z52" s="165" t="inlineStr">
        <is>
          <t>c</t>
        </is>
      </c>
      <c r="AA52" s="22">
        <v>84.6005581279619</v>
      </c>
      <c r="AB52" s="165">
        <v>0.836287053182508</v>
      </c>
      <c r="AC52" s="22">
        <v>85.6297513739393</v>
      </c>
      <c r="AD52" s="165">
        <v>0.997954230927512</v>
      </c>
      <c r="AE52" s="22" t="inlineStr">
        <is>
          <t>c</t>
        </is>
      </c>
      <c r="AF52" s="165" t="inlineStr">
        <is>
          <t>c</t>
        </is>
      </c>
      <c r="AG52" s="22" t="inlineStr">
        <is>
          <t>c</t>
        </is>
      </c>
      <c r="AH52" s="165" t="inlineStr">
        <is>
          <t>c</t>
        </is>
      </c>
      <c r="AI52" s="22">
        <v>84.8181378945902</v>
      </c>
      <c r="AJ52" s="165">
        <v>0.750289797848962</v>
      </c>
      <c r="AK52" s="22">
        <v>85.5167455113102</v>
      </c>
      <c r="AL52" s="165">
        <v>1.03426684379319</v>
      </c>
      <c r="AM52" s="22" t="inlineStr">
        <is>
          <t>c</t>
        </is>
      </c>
      <c r="AN52" s="165" t="inlineStr">
        <is>
          <t>c</t>
        </is>
      </c>
      <c r="AO52" s="22" t="inlineStr">
        <is>
          <t>c</t>
        </is>
      </c>
      <c r="AP52" s="165" t="inlineStr">
        <is>
          <t>c</t>
        </is>
      </c>
      <c r="AQ52" s="103"/>
      <c r="AR52" s="103"/>
      <c r="AS52" s="103"/>
      <c r="AT52" s="192"/>
    </row>
    <row customHeight="1" ht="13" r="53">
      <c r="A53" s="181" t="s">
        <v>347</v>
      </c>
      <c r="B53" s="156" t="n">
        <v>2</v>
      </c>
      <c r="C53" s="22">
        <v>89.9464233968246</v>
      </c>
      <c r="D53" s="165">
        <v>0.695104566814598</v>
      </c>
      <c r="E53" s="22">
        <v>91.3087338119659</v>
      </c>
      <c r="F53" s="165">
        <v>1.24377393947997</v>
      </c>
      <c r="G53" s="22">
        <v>90.0810729542036</v>
      </c>
      <c r="H53" s="165">
        <v>0.788607077096323</v>
      </c>
      <c r="I53" s="22">
        <v>85.2102932476814</v>
      </c>
      <c r="J53" s="165">
        <v>2.64836619914285</v>
      </c>
      <c r="K53" s="22">
        <v>-6.09844056428454</v>
      </c>
      <c r="L53" s="165">
        <v>2.93561179205118</v>
      </c>
      <c r="M53" s="22">
        <v>90.0510814206285</v>
      </c>
      <c r="N53" s="165">
        <v>0.748785845901256</v>
      </c>
      <c r="O53" s="22">
        <v>89.6607159513283</v>
      </c>
      <c r="P53" s="165">
        <v>1.73234998519962</v>
      </c>
      <c r="Q53" s="22">
        <v>-0.390365469300235</v>
      </c>
      <c r="R53" s="165">
        <v>1.88165637774527</v>
      </c>
      <c r="S53" s="22">
        <v>90.228845224842</v>
      </c>
      <c r="T53" s="165">
        <v>0.735646314783744</v>
      </c>
      <c r="U53" s="22">
        <v>92.0471930255503</v>
      </c>
      <c r="V53" s="165">
        <v>1.97829116161231</v>
      </c>
      <c r="W53" s="22">
        <v>87.4217943403645</v>
      </c>
      <c r="X53" s="165">
        <v>2.55091670830654</v>
      </c>
      <c r="Y53" s="22">
        <v>-2.80705088447743</v>
      </c>
      <c r="Z53" s="165">
        <v>2.59062031814751</v>
      </c>
      <c r="AA53" s="22">
        <v>89.3607118531866</v>
      </c>
      <c r="AB53" s="165">
        <v>0.989517843721492</v>
      </c>
      <c r="AC53" s="22">
        <v>90.4803688984888</v>
      </c>
      <c r="AD53" s="165">
        <v>1.02469562632495</v>
      </c>
      <c r="AE53" s="22">
        <v>90.6741226444669</v>
      </c>
      <c r="AF53" s="165">
        <v>2.00370712691712</v>
      </c>
      <c r="AG53" s="22">
        <v>1.31341079128026</v>
      </c>
      <c r="AH53" s="165">
        <v>2.19556234809854</v>
      </c>
      <c r="AI53" s="22">
        <v>90.3573797714863</v>
      </c>
      <c r="AJ53" s="165">
        <v>0.876903504035195</v>
      </c>
      <c r="AK53" s="22">
        <v>89.9204404536396</v>
      </c>
      <c r="AL53" s="165">
        <v>1.18201607256946</v>
      </c>
      <c r="AM53" s="22">
        <v>88.0075649598054</v>
      </c>
      <c r="AN53" s="165">
        <v>3.5479679635434</v>
      </c>
      <c r="AO53" s="22">
        <v>-2.34981481168091</v>
      </c>
      <c r="AP53" s="165">
        <v>3.56947281008464</v>
      </c>
      <c r="AQ53" s="103"/>
      <c r="AR53" s="103"/>
      <c r="AS53" s="103"/>
      <c r="AT53" s="192"/>
    </row>
    <row customHeight="1" ht="13" r="54">
      <c r="A54" s="181" t="s">
        <v>348</v>
      </c>
      <c r="B54" s="156" t="n">
        <v>2</v>
      </c>
      <c r="C54" s="22">
        <v>86.0714335939391</v>
      </c>
      <c r="D54" s="165">
        <v>0.789048387863809</v>
      </c>
      <c r="E54" s="22">
        <v>88.4788111987006</v>
      </c>
      <c r="F54" s="165">
        <v>1.51926109298907</v>
      </c>
      <c r="G54" s="22">
        <v>85.0253658593832</v>
      </c>
      <c r="H54" s="165">
        <v>1.12386715603828</v>
      </c>
      <c r="I54" s="22">
        <v>83.850641744459</v>
      </c>
      <c r="J54" s="165">
        <v>2.57122119750035</v>
      </c>
      <c r="K54" s="22">
        <v>-4.62816945424164</v>
      </c>
      <c r="L54" s="165">
        <v>3.08096441383789</v>
      </c>
      <c r="M54" s="22">
        <v>86.0532877440278</v>
      </c>
      <c r="N54" s="165">
        <v>0.826131633352739</v>
      </c>
      <c r="O54" s="22" t="inlineStr">
        <is>
          <t>c</t>
        </is>
      </c>
      <c r="P54" s="165" t="inlineStr">
        <is>
          <t>c</t>
        </is>
      </c>
      <c r="Q54" s="22" t="inlineStr">
        <is>
          <t>c</t>
        </is>
      </c>
      <c r="R54" s="165" t="inlineStr">
        <is>
          <t>c</t>
        </is>
      </c>
      <c r="S54" s="22">
        <v>85.4409724946449</v>
      </c>
      <c r="T54" s="165">
        <v>1.29169603916721</v>
      </c>
      <c r="U54" s="22">
        <v>85.8096195904813</v>
      </c>
      <c r="V54" s="165">
        <v>1.63066986323138</v>
      </c>
      <c r="W54" s="22">
        <v>93.3304179519632</v>
      </c>
      <c r="X54" s="165">
        <v>2.01404493727249</v>
      </c>
      <c r="Y54" s="22">
        <v>7.88944545731833</v>
      </c>
      <c r="Z54" s="165">
        <v>2.51224060835097</v>
      </c>
      <c r="AA54" s="22">
        <v>82.3570123659151</v>
      </c>
      <c r="AB54" s="165">
        <v>2.90626053954831</v>
      </c>
      <c r="AC54" s="22">
        <v>86.4762017536909</v>
      </c>
      <c r="AD54" s="165">
        <v>1.15882367948935</v>
      </c>
      <c r="AE54" s="22">
        <v>85.9419662494497</v>
      </c>
      <c r="AF54" s="165">
        <v>1.88548385433183</v>
      </c>
      <c r="AG54" s="22">
        <v>3.58495388353462</v>
      </c>
      <c r="AH54" s="165">
        <v>3.56251165325989</v>
      </c>
      <c r="AI54" s="22">
        <v>85.8008878165447</v>
      </c>
      <c r="AJ54" s="165">
        <v>1.46886004464843</v>
      </c>
      <c r="AK54" s="22">
        <v>86.2184768266651</v>
      </c>
      <c r="AL54" s="165">
        <v>1.28454488313541</v>
      </c>
      <c r="AM54" s="22" t="inlineStr">
        <is>
          <t>c</t>
        </is>
      </c>
      <c r="AN54" s="165" t="inlineStr">
        <is>
          <t>c</t>
        </is>
      </c>
      <c r="AO54" s="22" t="inlineStr">
        <is>
          <t>c</t>
        </is>
      </c>
      <c r="AP54" s="165" t="inlineStr">
        <is>
          <t>c</t>
        </is>
      </c>
      <c r="AQ54" s="103"/>
      <c r="AR54" s="103"/>
      <c r="AS54" s="103"/>
      <c r="AT54" s="192"/>
    </row>
    <row customHeight="1" ht="13" r="55">
      <c r="A55" s="181" t="s">
        <v>349</v>
      </c>
      <c r="B55" s="156" t="n">
        <v>2</v>
      </c>
      <c r="C55" s="22">
        <v>81.2802025808681</v>
      </c>
      <c r="D55" s="165">
        <v>1.04228557881891</v>
      </c>
      <c r="E55" s="22">
        <v>90.8826461417886</v>
      </c>
      <c r="F55" s="165">
        <v>1.61135538883799</v>
      </c>
      <c r="G55" s="22">
        <v>81.2303205907108</v>
      </c>
      <c r="H55" s="165">
        <v>1.66550857601175</v>
      </c>
      <c r="I55" s="22">
        <v>79.1576658757791</v>
      </c>
      <c r="J55" s="165">
        <v>1.93320664040953</v>
      </c>
      <c r="K55" s="22">
        <v>-11.7249802660095</v>
      </c>
      <c r="L55" s="165">
        <v>2.51055538354324</v>
      </c>
      <c r="M55" s="22">
        <v>82.2085453319401</v>
      </c>
      <c r="N55" s="165">
        <v>1.24612744888303</v>
      </c>
      <c r="O55" s="22">
        <v>81.7579522216118</v>
      </c>
      <c r="P55" s="165">
        <v>2.72892186849784</v>
      </c>
      <c r="Q55" s="22">
        <v>-0.450593110328356</v>
      </c>
      <c r="R55" s="165">
        <v>2.9493483916811</v>
      </c>
      <c r="S55" s="22">
        <v>79.6781733162936</v>
      </c>
      <c r="T55" s="165">
        <v>2.26136206027229</v>
      </c>
      <c r="U55" s="22">
        <v>82.0331191390714</v>
      </c>
      <c r="V55" s="165">
        <v>2.95289282425932</v>
      </c>
      <c r="W55" s="22">
        <v>82.4075400922444</v>
      </c>
      <c r="X55" s="165">
        <v>1.57783251459187</v>
      </c>
      <c r="Y55" s="22">
        <v>2.72936677595081</v>
      </c>
      <c r="Z55" s="165">
        <v>2.75810856558259</v>
      </c>
      <c r="AA55" s="22">
        <v>81.9761964419104</v>
      </c>
      <c r="AB55" s="165">
        <v>2.94688056150999</v>
      </c>
      <c r="AC55" s="22">
        <v>83.3464101643034</v>
      </c>
      <c r="AD55" s="165">
        <v>2.16649201836984</v>
      </c>
      <c r="AE55" s="22">
        <v>81.2172449205604</v>
      </c>
      <c r="AF55" s="165">
        <v>1.58406865002872</v>
      </c>
      <c r="AG55" s="22">
        <v>-0.758951521349999</v>
      </c>
      <c r="AH55" s="165">
        <v>3.2904360088858</v>
      </c>
      <c r="AI55" s="22">
        <v>81.9973413266821</v>
      </c>
      <c r="AJ55" s="165">
        <v>1.47545323576971</v>
      </c>
      <c r="AK55" s="22">
        <v>80.5909165100012</v>
      </c>
      <c r="AL55" s="165">
        <v>2.75535927102396</v>
      </c>
      <c r="AM55" s="22">
        <v>83.7076482551202</v>
      </c>
      <c r="AN55" s="165">
        <v>4.50634850578045</v>
      </c>
      <c r="AO55" s="22">
        <v>1.71030692843809</v>
      </c>
      <c r="AP55" s="165">
        <v>4.73406276158612</v>
      </c>
      <c r="AQ55" s="103"/>
      <c r="AR55" s="103"/>
      <c r="AS55" s="103"/>
      <c r="AT55" s="192"/>
    </row>
    <row customHeight="1" ht="13" r="56">
      <c r="A56" s="181" t="s">
        <v>350</v>
      </c>
      <c r="B56" s="156" t="n">
        <v>2</v>
      </c>
      <c r="C56" s="22">
        <v>80.5745953001871</v>
      </c>
      <c r="D56" s="165">
        <v>0.897137547564951</v>
      </c>
      <c r="E56" s="22">
        <v>85.2455861795583</v>
      </c>
      <c r="F56" s="165">
        <v>4.67991417591347</v>
      </c>
      <c r="G56" s="22">
        <v>80.8556778814005</v>
      </c>
      <c r="H56" s="165">
        <v>1.11279712274508</v>
      </c>
      <c r="I56" s="22">
        <v>79.7425811691416</v>
      </c>
      <c r="J56" s="165">
        <v>1.70270468649325</v>
      </c>
      <c r="K56" s="22">
        <v>-5.5030050104167</v>
      </c>
      <c r="L56" s="165">
        <v>4.99706711635753</v>
      </c>
      <c r="M56" s="22">
        <v>81.062136106602</v>
      </c>
      <c r="N56" s="165">
        <v>1.06159000370808</v>
      </c>
      <c r="O56" s="22">
        <v>79.4845465335254</v>
      </c>
      <c r="P56" s="165">
        <v>2.00060244185622</v>
      </c>
      <c r="Q56" s="22">
        <v>-1.57758957307662</v>
      </c>
      <c r="R56" s="165">
        <v>2.318794829426</v>
      </c>
      <c r="S56" s="22">
        <v>81.0295913295246</v>
      </c>
      <c r="T56" s="165">
        <v>1.22609210648799</v>
      </c>
      <c r="U56" s="22">
        <v>80.609865346595</v>
      </c>
      <c r="V56" s="165">
        <v>1.46002132003248</v>
      </c>
      <c r="W56" s="22">
        <v>82.3848991243916</v>
      </c>
      <c r="X56" s="165">
        <v>3.19386460667603</v>
      </c>
      <c r="Y56" s="22">
        <v>1.35530779486699</v>
      </c>
      <c r="Z56" s="165">
        <v>3.50974199341786</v>
      </c>
      <c r="AA56" s="22">
        <v>78.3893138808146</v>
      </c>
      <c r="AB56" s="165">
        <v>3.16140199596032</v>
      </c>
      <c r="AC56" s="22">
        <v>81.5954805461991</v>
      </c>
      <c r="AD56" s="165">
        <v>1.06013016671092</v>
      </c>
      <c r="AE56" s="22">
        <v>80.7417562874655</v>
      </c>
      <c r="AF56" s="165">
        <v>2.52743855018158</v>
      </c>
      <c r="AG56" s="22">
        <v>2.35244240665097</v>
      </c>
      <c r="AH56" s="165">
        <v>4.22524962363205</v>
      </c>
      <c r="AI56" s="22">
        <v>80.9464465608854</v>
      </c>
      <c r="AJ56" s="165">
        <v>1.20263570223789</v>
      </c>
      <c r="AK56" s="22">
        <v>81.1448462152535</v>
      </c>
      <c r="AL56" s="165">
        <v>1.40239478022199</v>
      </c>
      <c r="AM56" s="22">
        <v>80.5412725727354</v>
      </c>
      <c r="AN56" s="165">
        <v>5.02176375902684</v>
      </c>
      <c r="AO56" s="22">
        <v>-0.405173988150025</v>
      </c>
      <c r="AP56" s="165">
        <v>5.18743484589751</v>
      </c>
      <c r="AQ56" s="103"/>
      <c r="AR56" s="103"/>
      <c r="AS56" s="103"/>
      <c r="AT56" s="192"/>
    </row>
    <row customHeight="1" ht="13" r="57">
      <c r="A57" s="181" t="s">
        <v>351</v>
      </c>
      <c r="B57" s="156" t="n">
        <v>2</v>
      </c>
      <c r="C57" s="22">
        <v>87.0781451761107</v>
      </c>
      <c r="D57" s="165">
        <v>0.832920706336319</v>
      </c>
      <c r="E57" s="22">
        <v>85.1826226253066</v>
      </c>
      <c r="F57" s="165">
        <v>2.55953692487734</v>
      </c>
      <c r="G57" s="22">
        <v>87.9191084875626</v>
      </c>
      <c r="H57" s="165">
        <v>1.05229541515523</v>
      </c>
      <c r="I57" s="22">
        <v>88.0371889692957</v>
      </c>
      <c r="J57" s="165">
        <v>1.92049813817118</v>
      </c>
      <c r="K57" s="22">
        <v>2.85456634398906</v>
      </c>
      <c r="L57" s="165">
        <v>3.12159005619353</v>
      </c>
      <c r="M57" s="22">
        <v>86.2566985096287</v>
      </c>
      <c r="N57" s="165">
        <v>1.11330983397118</v>
      </c>
      <c r="O57" s="22">
        <v>92.9160394998915</v>
      </c>
      <c r="P57" s="165">
        <v>1.50629997584388</v>
      </c>
      <c r="Q57" s="22">
        <v>6.65934099026276</v>
      </c>
      <c r="R57" s="165">
        <v>1.8792938725895</v>
      </c>
      <c r="S57" s="22">
        <v>88.1830616523259</v>
      </c>
      <c r="T57" s="165">
        <v>1.16062933995079</v>
      </c>
      <c r="U57" s="22">
        <v>88.1848057692319</v>
      </c>
      <c r="V57" s="165">
        <v>1.61353225563114</v>
      </c>
      <c r="W57" s="22">
        <v>86.8592018266094</v>
      </c>
      <c r="X57" s="165">
        <v>3.05903043479634</v>
      </c>
      <c r="Y57" s="22">
        <v>-1.32385982571658</v>
      </c>
      <c r="Z57" s="165">
        <v>3.44353885646595</v>
      </c>
      <c r="AA57" s="22">
        <v>93.4485786467041</v>
      </c>
      <c r="AB57" s="165">
        <v>2.84655719024762</v>
      </c>
      <c r="AC57" s="22">
        <v>87.528984113074</v>
      </c>
      <c r="AD57" s="165">
        <v>0.981449801866843</v>
      </c>
      <c r="AE57" s="22">
        <v>86.7012951163727</v>
      </c>
      <c r="AF57" s="165">
        <v>2.16422347197128</v>
      </c>
      <c r="AG57" s="22">
        <v>-6.74728353033136</v>
      </c>
      <c r="AH57" s="165">
        <v>3.70405539545049</v>
      </c>
      <c r="AI57" s="22">
        <v>86.5179164781833</v>
      </c>
      <c r="AJ57" s="165">
        <v>1.91088212953876</v>
      </c>
      <c r="AK57" s="22">
        <v>87.9591549377918</v>
      </c>
      <c r="AL57" s="165">
        <v>1.22071697215447</v>
      </c>
      <c r="AM57" s="22">
        <v>91.5013291256173</v>
      </c>
      <c r="AN57" s="165">
        <v>2.3476014078022</v>
      </c>
      <c r="AO57" s="22">
        <v>4.98341264743405</v>
      </c>
      <c r="AP57" s="165">
        <v>3.04317468321041</v>
      </c>
      <c r="AQ57" s="103"/>
      <c r="AR57" s="103"/>
      <c r="AS57" s="103"/>
      <c r="AT57" s="192"/>
    </row>
    <row customHeight="1" ht="13" r="58">
      <c r="A58" s="181" t="s">
        <v>352</v>
      </c>
      <c r="B58" s="156" t="n">
        <v>2</v>
      </c>
      <c r="C58" s="22">
        <v>80.8705856416935</v>
      </c>
      <c r="D58" s="165">
        <v>0.989052123937682</v>
      </c>
      <c r="E58" s="22">
        <v>79.2478931082131</v>
      </c>
      <c r="F58" s="165">
        <v>2.28637573784549</v>
      </c>
      <c r="G58" s="22">
        <v>84.8436620908836</v>
      </c>
      <c r="H58" s="165">
        <v>1.73167648510003</v>
      </c>
      <c r="I58" s="22">
        <v>79.1171672270478</v>
      </c>
      <c r="J58" s="165">
        <v>1.34572321278518</v>
      </c>
      <c r="K58" s="22">
        <v>-0.130725881165375</v>
      </c>
      <c r="L58" s="165">
        <v>2.64619910601248</v>
      </c>
      <c r="M58" s="22">
        <v>81.0286719737577</v>
      </c>
      <c r="N58" s="165">
        <v>0.995181757142074</v>
      </c>
      <c r="O58" s="22">
        <v>80.0422916333409</v>
      </c>
      <c r="P58" s="165">
        <v>4.10658566698187</v>
      </c>
      <c r="Q58" s="22">
        <v>-0.986380340416801</v>
      </c>
      <c r="R58" s="165">
        <v>4.16053880221526</v>
      </c>
      <c r="S58" s="22">
        <v>81.7315364178188</v>
      </c>
      <c r="T58" s="165">
        <v>1.24691350346281</v>
      </c>
      <c r="U58" s="22">
        <v>80.3270995314703</v>
      </c>
      <c r="V58" s="165">
        <v>2.38934487681621</v>
      </c>
      <c r="W58" s="22">
        <v>79.9796811416729</v>
      </c>
      <c r="X58" s="165">
        <v>1.93134312636206</v>
      </c>
      <c r="Y58" s="22">
        <v>-1.75185527614592</v>
      </c>
      <c r="Z58" s="165">
        <v>2.14579417711651</v>
      </c>
      <c r="AA58" s="22">
        <v>80.1327932536313</v>
      </c>
      <c r="AB58" s="165">
        <v>1.24300025026724</v>
      </c>
      <c r="AC58" s="22">
        <v>81.6855069931967</v>
      </c>
      <c r="AD58" s="165">
        <v>1.64940868376471</v>
      </c>
      <c r="AE58" s="22">
        <v>80.8952851435886</v>
      </c>
      <c r="AF58" s="165">
        <v>2.99797542334132</v>
      </c>
      <c r="AG58" s="22">
        <v>0.762491889957346</v>
      </c>
      <c r="AH58" s="165">
        <v>3.11604203462557</v>
      </c>
      <c r="AI58" s="22">
        <v>80.5895408002995</v>
      </c>
      <c r="AJ58" s="165">
        <v>1.0614635769332</v>
      </c>
      <c r="AK58" s="22">
        <v>84.8965609322807</v>
      </c>
      <c r="AL58" s="165">
        <v>2.44072048169006</v>
      </c>
      <c r="AM58" s="22" t="inlineStr">
        <is>
          <t>c</t>
        </is>
      </c>
      <c r="AN58" s="165" t="inlineStr">
        <is>
          <t>c</t>
        </is>
      </c>
      <c r="AO58" s="22" t="inlineStr">
        <is>
          <t>c</t>
        </is>
      </c>
      <c r="AP58" s="165" t="inlineStr">
        <is>
          <t>c</t>
        </is>
      </c>
      <c r="AQ58" s="103"/>
      <c r="AR58" s="103"/>
      <c r="AS58" s="103"/>
      <c r="AT58" s="192"/>
    </row>
    <row customHeight="1" ht="13" r="59">
      <c r="A59" s="181" t="s">
        <v>353</v>
      </c>
      <c r="B59" s="156" t="n">
        <v>2</v>
      </c>
      <c r="C59" s="22">
        <v>91.1374465384396</v>
      </c>
      <c r="D59" s="165">
        <v>1.02844705383873</v>
      </c>
      <c r="E59" s="22">
        <v>97.874498338873</v>
      </c>
      <c r="F59" s="165">
        <v>0.837064528396918</v>
      </c>
      <c r="G59" s="22">
        <v>94.4890040371865</v>
      </c>
      <c r="H59" s="165">
        <v>1.12457721891419</v>
      </c>
      <c r="I59" s="22">
        <v>90.0924116001589</v>
      </c>
      <c r="J59" s="165">
        <v>1.30150323951645</v>
      </c>
      <c r="K59" s="22">
        <v>-7.78208673871414</v>
      </c>
      <c r="L59" s="165">
        <v>1.52382290264946</v>
      </c>
      <c r="M59" s="22">
        <v>95.3783030462797</v>
      </c>
      <c r="N59" s="165">
        <v>1.14911666582481</v>
      </c>
      <c r="O59" s="22">
        <v>89.7369486317062</v>
      </c>
      <c r="P59" s="165">
        <v>1.34583852056081</v>
      </c>
      <c r="Q59" s="22">
        <v>-5.64135441457343</v>
      </c>
      <c r="R59" s="165">
        <v>1.76756934492415</v>
      </c>
      <c r="S59" s="22">
        <v>90.766549908209</v>
      </c>
      <c r="T59" s="165">
        <v>1.33367912764985</v>
      </c>
      <c r="U59" s="22">
        <v>94.2889927796676</v>
      </c>
      <c r="V59" s="165">
        <v>1.97509358551965</v>
      </c>
      <c r="W59" s="22">
        <v>89.2495391959726</v>
      </c>
      <c r="X59" s="165">
        <v>2.53923453223352</v>
      </c>
      <c r="Y59" s="22">
        <v>-1.51701071223636</v>
      </c>
      <c r="Z59" s="165">
        <v>2.87987551311912</v>
      </c>
      <c r="AA59" s="22">
        <v>92.4589356880032</v>
      </c>
      <c r="AB59" s="165">
        <v>1.79801355869509</v>
      </c>
      <c r="AC59" s="22">
        <v>93.928857788753</v>
      </c>
      <c r="AD59" s="165">
        <v>0.984534810695271</v>
      </c>
      <c r="AE59" s="22">
        <v>87.30484287027</v>
      </c>
      <c r="AF59" s="165">
        <v>1.97774401034955</v>
      </c>
      <c r="AG59" s="22">
        <v>-5.15409281773319</v>
      </c>
      <c r="AH59" s="165">
        <v>2.69344754793897</v>
      </c>
      <c r="AI59" s="22">
        <v>91.8515020973148</v>
      </c>
      <c r="AJ59" s="165">
        <v>1.09923706616572</v>
      </c>
      <c r="AK59" s="22">
        <v>88.2311343887802</v>
      </c>
      <c r="AL59" s="165">
        <v>2.84387077465806</v>
      </c>
      <c r="AM59" s="22" t="inlineStr">
        <is>
          <t>c</t>
        </is>
      </c>
      <c r="AN59" s="165" t="inlineStr">
        <is>
          <t>c</t>
        </is>
      </c>
      <c r="AO59" s="22" t="inlineStr">
        <is>
          <t>c</t>
        </is>
      </c>
      <c r="AP59" s="165" t="inlineStr">
        <is>
          <t>c</t>
        </is>
      </c>
      <c r="AQ59" s="103"/>
      <c r="AR59" s="103"/>
      <c r="AS59" s="103"/>
      <c r="AT59" s="192"/>
    </row>
    <row customHeight="1" ht="13" r="60">
      <c r="A60" s="181" t="s">
        <v>354</v>
      </c>
      <c r="B60" s="156" t="n">
        <v>2</v>
      </c>
      <c r="C60" s="22">
        <v>76.540702355819</v>
      </c>
      <c r="D60" s="165">
        <v>1.66642403808947</v>
      </c>
      <c r="E60" s="22">
        <v>61.3955543612414</v>
      </c>
      <c r="F60" s="165">
        <v>8.88626756356543</v>
      </c>
      <c r="G60" s="22">
        <v>78.9662621848743</v>
      </c>
      <c r="H60" s="165">
        <v>2.17385677150582</v>
      </c>
      <c r="I60" s="22">
        <v>78.3795467558216</v>
      </c>
      <c r="J60" s="165">
        <v>2.11436259750117</v>
      </c>
      <c r="K60" s="22">
        <v>16.9839923945802</v>
      </c>
      <c r="L60" s="165">
        <v>8.79632690349023</v>
      </c>
      <c r="M60" s="22">
        <v>74.6076274697946</v>
      </c>
      <c r="N60" s="165">
        <v>1.91834297115956</v>
      </c>
      <c r="O60" s="22">
        <v>93.1112060539727</v>
      </c>
      <c r="P60" s="165">
        <v>3.30820448813751</v>
      </c>
      <c r="Q60" s="22">
        <v>18.5035785841781</v>
      </c>
      <c r="R60" s="165">
        <v>3.81296124971334</v>
      </c>
      <c r="S60" s="22">
        <v>90.7216448123886</v>
      </c>
      <c r="T60" s="165">
        <v>2.7634608833839</v>
      </c>
      <c r="U60" s="22">
        <v>77.6301697645082</v>
      </c>
      <c r="V60" s="165">
        <v>4.03252506344235</v>
      </c>
      <c r="W60" s="22">
        <v>72.8935674663665</v>
      </c>
      <c r="X60" s="165">
        <v>2.2075661483922</v>
      </c>
      <c r="Y60" s="22">
        <v>-17.8280773460221</v>
      </c>
      <c r="Z60" s="165">
        <v>3.44942592484458</v>
      </c>
      <c r="AA60" s="22">
        <v>81.3158592111865</v>
      </c>
      <c r="AB60" s="165">
        <v>3.7915182976706</v>
      </c>
      <c r="AC60" s="22">
        <v>75.0723271821415</v>
      </c>
      <c r="AD60" s="165">
        <v>2.63654703208002</v>
      </c>
      <c r="AE60" s="22">
        <v>77.4572958231811</v>
      </c>
      <c r="AF60" s="165">
        <v>2.40699303163883</v>
      </c>
      <c r="AG60" s="22">
        <v>-3.85856338800538</v>
      </c>
      <c r="AH60" s="165">
        <v>4.47364547753153</v>
      </c>
      <c r="AI60" s="22">
        <v>79.4870427773471</v>
      </c>
      <c r="AJ60" s="165">
        <v>3.49623845550504</v>
      </c>
      <c r="AK60" s="22">
        <v>75.1670453909534</v>
      </c>
      <c r="AL60" s="165">
        <v>1.92629725547117</v>
      </c>
      <c r="AM60" s="22">
        <v>78.5012078247024</v>
      </c>
      <c r="AN60" s="165">
        <v>3.12289558024854</v>
      </c>
      <c r="AO60" s="22">
        <v>-0.985834952644637</v>
      </c>
      <c r="AP60" s="165">
        <v>4.51367156531409</v>
      </c>
      <c r="AQ60" s="103"/>
      <c r="AR60" s="103"/>
      <c r="AS60" s="103"/>
      <c r="AT60" s="192"/>
    </row>
    <row customHeight="1" ht="13" r="61">
      <c r="A61" s="181" t="s">
        <v>355</v>
      </c>
      <c r="B61" s="156" t="n">
        <v>2</v>
      </c>
      <c r="C61" s="22">
        <v>93.8340004334518</v>
      </c>
      <c r="D61" s="165">
        <v>0.514011422713386</v>
      </c>
      <c r="E61" s="22">
        <v>92.7518775925591</v>
      </c>
      <c r="F61" s="165">
        <v>0.746786772220466</v>
      </c>
      <c r="G61" s="22">
        <v>95.6013824817536</v>
      </c>
      <c r="H61" s="165">
        <v>0.887156000220197</v>
      </c>
      <c r="I61" s="22">
        <v>94.5583466870708</v>
      </c>
      <c r="J61" s="165">
        <v>0.958527905775143</v>
      </c>
      <c r="K61" s="22">
        <v>1.8064690945117</v>
      </c>
      <c r="L61" s="165">
        <v>1.20671865617865</v>
      </c>
      <c r="M61" s="22">
        <v>93.8726752479748</v>
      </c>
      <c r="N61" s="165">
        <v>0.514891697999261</v>
      </c>
      <c r="O61" s="22" t="inlineStr">
        <is>
          <t>c</t>
        </is>
      </c>
      <c r="P61" s="165" t="inlineStr">
        <is>
          <t>c</t>
        </is>
      </c>
      <c r="Q61" s="22" t="inlineStr">
        <is>
          <t>c</t>
        </is>
      </c>
      <c r="R61" s="165" t="inlineStr">
        <is>
          <t>c</t>
        </is>
      </c>
      <c r="S61" s="22">
        <v>93.895745020441</v>
      </c>
      <c r="T61" s="165">
        <v>0.51633985746569</v>
      </c>
      <c r="U61" s="22">
        <v>94.2803765685606</v>
      </c>
      <c r="V61" s="165">
        <v>1.67348849863968</v>
      </c>
      <c r="W61" s="22" t="inlineStr">
        <is>
          <t>c</t>
        </is>
      </c>
      <c r="X61" s="165" t="inlineStr">
        <is>
          <t>c</t>
        </is>
      </c>
      <c r="Y61" s="22" t="inlineStr">
        <is>
          <t>c</t>
        </is>
      </c>
      <c r="Z61" s="165" t="inlineStr">
        <is>
          <t>c</t>
        </is>
      </c>
      <c r="AA61" s="22">
        <v>93.8937101733658</v>
      </c>
      <c r="AB61" s="165">
        <v>0.53441615076411</v>
      </c>
      <c r="AC61" s="22">
        <v>95.1541602348425</v>
      </c>
      <c r="AD61" s="165">
        <v>1.49390525547602</v>
      </c>
      <c r="AE61" s="22">
        <v>91.0737081253531</v>
      </c>
      <c r="AF61" s="165">
        <v>2.28596172413254</v>
      </c>
      <c r="AG61" s="22">
        <v>-2.82000204801275</v>
      </c>
      <c r="AH61" s="165">
        <v>2.32704903676088</v>
      </c>
      <c r="AI61" s="22">
        <v>93.9331702775312</v>
      </c>
      <c r="AJ61" s="165">
        <v>0.506205921118416</v>
      </c>
      <c r="AK61" s="22" t="inlineStr">
        <is>
          <t>a</t>
        </is>
      </c>
      <c r="AL61" s="165" t="inlineStr">
        <is>
          <t>a</t>
        </is>
      </c>
      <c r="AM61" s="22" t="inlineStr">
        <is>
          <t>c</t>
        </is>
      </c>
      <c r="AN61" s="165" t="inlineStr">
        <is>
          <t>c</t>
        </is>
      </c>
      <c r="AO61" s="22" t="inlineStr">
        <is>
          <t>c</t>
        </is>
      </c>
      <c r="AP61" s="165" t="inlineStr">
        <is>
          <t>c</t>
        </is>
      </c>
      <c r="AQ61" s="103"/>
      <c r="AR61" s="103"/>
      <c r="AS61" s="103"/>
      <c r="AT61" s="192"/>
    </row>
    <row customHeight="1" ht="13" r="62">
      <c r="A62" s="181" t="s">
        <v>356</v>
      </c>
      <c r="B62" s="156" t="n">
        <v>2</v>
      </c>
      <c r="C62" s="22">
        <v>99.3507011597359</v>
      </c>
      <c r="D62" s="165">
        <v>0.127907048441524</v>
      </c>
      <c r="E62" s="22">
        <v>99.4262969395184</v>
      </c>
      <c r="F62" s="165">
        <v>0.190853974012169</v>
      </c>
      <c r="G62" s="22">
        <v>99.1849618166428</v>
      </c>
      <c r="H62" s="165">
        <v>0.217911800871343</v>
      </c>
      <c r="I62" s="22">
        <v>99.6224910726974</v>
      </c>
      <c r="J62" s="165">
        <v>0.213114410764291</v>
      </c>
      <c r="K62" s="22">
        <v>0.196194133179048</v>
      </c>
      <c r="L62" s="165">
        <v>0.286770302258556</v>
      </c>
      <c r="M62" s="22">
        <v>99.3418728890444</v>
      </c>
      <c r="N62" s="165">
        <v>0.128893839545769</v>
      </c>
      <c r="O62" s="22" t="inlineStr">
        <is>
          <t>c</t>
        </is>
      </c>
      <c r="P62" s="165" t="inlineStr">
        <is>
          <t>c</t>
        </is>
      </c>
      <c r="Q62" s="22" t="inlineStr">
        <is>
          <t>c</t>
        </is>
      </c>
      <c r="R62" s="165" t="inlineStr">
        <is>
          <t>c</t>
        </is>
      </c>
      <c r="S62" s="22">
        <v>99.4067500242501</v>
      </c>
      <c r="T62" s="165">
        <v>0.130255194293415</v>
      </c>
      <c r="U62" s="22">
        <v>99.2324939201277</v>
      </c>
      <c r="V62" s="165">
        <v>0.332423953511202</v>
      </c>
      <c r="W62" s="22">
        <v>99.1109742246003</v>
      </c>
      <c r="X62" s="165">
        <v>0.585011301410287</v>
      </c>
      <c r="Y62" s="22">
        <v>-0.295775799649832</v>
      </c>
      <c r="Z62" s="165">
        <v>0.599441479184982</v>
      </c>
      <c r="AA62" s="22">
        <v>99.4176139392483</v>
      </c>
      <c r="AB62" s="165">
        <v>0.155851885544891</v>
      </c>
      <c r="AC62" s="22">
        <v>99.3905826906521</v>
      </c>
      <c r="AD62" s="165">
        <v>0.217952208142474</v>
      </c>
      <c r="AE62" s="22">
        <v>98.7089533862853</v>
      </c>
      <c r="AF62" s="165">
        <v>0.585783535379695</v>
      </c>
      <c r="AG62" s="22">
        <v>-0.708660552963025</v>
      </c>
      <c r="AH62" s="165">
        <v>0.605100633326892</v>
      </c>
      <c r="AI62" s="22">
        <v>99.3949349742285</v>
      </c>
      <c r="AJ62" s="165">
        <v>0.126782382015788</v>
      </c>
      <c r="AK62" s="22" t="inlineStr">
        <is>
          <t>c</t>
        </is>
      </c>
      <c r="AL62" s="165" t="inlineStr">
        <is>
          <t>c</t>
        </is>
      </c>
      <c r="AM62" s="22" t="inlineStr">
        <is>
          <t>c</t>
        </is>
      </c>
      <c r="AN62" s="165" t="inlineStr">
        <is>
          <t>c</t>
        </is>
      </c>
      <c r="AO62" s="22" t="inlineStr">
        <is>
          <t>c</t>
        </is>
      </c>
      <c r="AP62" s="165" t="inlineStr">
        <is>
          <t>c</t>
        </is>
      </c>
      <c r="AQ62" s="103"/>
      <c r="AR62" s="103"/>
      <c r="AS62" s="103"/>
      <c r="AT62" s="192"/>
    </row>
    <row customHeight="1" ht="13" r="63">
      <c r="A63" s="184" t="s">
        <v>357</v>
      </c>
      <c r="B63" s="157" t="n">
        <v>2</v>
      </c>
      <c r="C63" s="31">
        <v>82.3579220995652</v>
      </c>
      <c r="D63" s="166">
        <v>0.199804944051486</v>
      </c>
      <c r="E63" s="31">
        <v>85.6316257063415</v>
      </c>
      <c r="F63" s="166">
        <v>0.705608040137831</v>
      </c>
      <c r="G63" s="31">
        <v>82.6261516567845</v>
      </c>
      <c r="H63" s="166">
        <v>0.334832789512745</v>
      </c>
      <c r="I63" s="31">
        <v>81.2593817149598</v>
      </c>
      <c r="J63" s="166">
        <v>0.398968826106255</v>
      </c>
      <c r="K63" s="31">
        <v>-2.74745877602124</v>
      </c>
      <c r="L63" s="166">
        <v>0.832677557834136</v>
      </c>
      <c r="M63" s="31">
        <v>82.0008094760895</v>
      </c>
      <c r="N63" s="166">
        <v>0.246619321706106</v>
      </c>
      <c r="O63" s="31">
        <v>83.1075947757777</v>
      </c>
      <c r="P63" s="166">
        <v>0.601818128988602</v>
      </c>
      <c r="Q63" s="31">
        <v>3.03674698241922</v>
      </c>
      <c r="R63" s="166">
        <v>0.673464068669622</v>
      </c>
      <c r="S63" s="31">
        <v>83.5945449162368</v>
      </c>
      <c r="T63" s="166">
        <v>0.335145810787919</v>
      </c>
      <c r="U63" s="31">
        <v>82.2541846201401</v>
      </c>
      <c r="V63" s="166">
        <v>0.429829860647075</v>
      </c>
      <c r="W63" s="31">
        <v>82.2620131464747</v>
      </c>
      <c r="X63" s="166">
        <v>0.654259520263658</v>
      </c>
      <c r="Y63" s="31">
        <v>-0.917803223799227</v>
      </c>
      <c r="Z63" s="166">
        <v>0.752228997573748</v>
      </c>
      <c r="AA63" s="31">
        <v>84.0103625486606</v>
      </c>
      <c r="AB63" s="166">
        <v>0.494346686540339</v>
      </c>
      <c r="AC63" s="31">
        <v>82.0211278140896</v>
      </c>
      <c r="AD63" s="166">
        <v>0.306656351353388</v>
      </c>
      <c r="AE63" s="31">
        <v>82.0803407327619</v>
      </c>
      <c r="AF63" s="166">
        <v>0.5702905943033</v>
      </c>
      <c r="AG63" s="31">
        <v>-2.19202649890129</v>
      </c>
      <c r="AH63" s="166">
        <v>0.822073258606877</v>
      </c>
      <c r="AI63" s="31">
        <v>82.5623048664431</v>
      </c>
      <c r="AJ63" s="166">
        <v>0.321852118704473</v>
      </c>
      <c r="AK63" s="31">
        <v>82.6731048376814</v>
      </c>
      <c r="AL63" s="166">
        <v>0.378036608343433</v>
      </c>
      <c r="AM63" s="31">
        <v>82.8146461017468</v>
      </c>
      <c r="AN63" s="166">
        <v>1.00256887438627</v>
      </c>
      <c r="AO63" s="31">
        <v>0.504581848032166</v>
      </c>
      <c r="AP63" s="166">
        <v>1.11884798012406</v>
      </c>
      <c r="AQ63" s="103"/>
      <c r="AR63" s="103"/>
      <c r="AS63" s="103"/>
      <c r="AT63" s="192"/>
    </row>
    <row customHeight="1" ht="13" r="64">
      <c r="A64" s="185" t="s">
        <v>358</v>
      </c>
      <c r="B64" s="158" t="n">
        <v>2</v>
      </c>
      <c r="C64" s="35">
        <v>82.9892691356508</v>
      </c>
      <c r="D64" s="167">
        <v>0.346189761446419</v>
      </c>
      <c r="E64" s="35">
        <v>85.3037963424425</v>
      </c>
      <c r="F64" s="167">
        <v>1.22148961464496</v>
      </c>
      <c r="G64" s="35">
        <v>82.9153393558637</v>
      </c>
      <c r="H64" s="167">
        <v>0.468926606183013</v>
      </c>
      <c r="I64" s="35">
        <v>81.9165383417677</v>
      </c>
      <c r="J64" s="167">
        <v>0.824573364112867</v>
      </c>
      <c r="K64" s="35">
        <v>-3.09278800288151</v>
      </c>
      <c r="L64" s="167">
        <v>1.51227214909016</v>
      </c>
      <c r="M64" s="35">
        <v>82.8112473628192</v>
      </c>
      <c r="N64" s="167">
        <v>0.396059753424888</v>
      </c>
      <c r="O64" s="35">
        <v>83.4861372825292</v>
      </c>
      <c r="P64" s="167">
        <v>1.00528661584315</v>
      </c>
      <c r="Q64" s="35">
        <v>1.8344900393349</v>
      </c>
      <c r="R64" s="167">
        <v>1.12244869606341</v>
      </c>
      <c r="S64" s="35">
        <v>83.2230841529825</v>
      </c>
      <c r="T64" s="167">
        <v>0.65762717438213</v>
      </c>
      <c r="U64" s="35">
        <v>83.3434842975158</v>
      </c>
      <c r="V64" s="167">
        <v>0.677389410067995</v>
      </c>
      <c r="W64" s="35">
        <v>82.2782193826489</v>
      </c>
      <c r="X64" s="167">
        <v>1.46935331503703</v>
      </c>
      <c r="Y64" s="35">
        <v>-0.154227278110472</v>
      </c>
      <c r="Z64" s="167">
        <v>1.66594418887882</v>
      </c>
      <c r="AA64" s="35">
        <v>85.4124190917275</v>
      </c>
      <c r="AB64" s="167">
        <v>1.0695373851068</v>
      </c>
      <c r="AC64" s="35">
        <v>82.9977776390158</v>
      </c>
      <c r="AD64" s="167">
        <v>0.454988783799698</v>
      </c>
      <c r="AE64" s="35">
        <v>82.0334773647142</v>
      </c>
      <c r="AF64" s="167">
        <v>0.97091088690626</v>
      </c>
      <c r="AG64" s="35">
        <v>-2.92191807958451</v>
      </c>
      <c r="AH64" s="167">
        <v>1.5179742539223</v>
      </c>
      <c r="AI64" s="35">
        <v>82.9988376271737</v>
      </c>
      <c r="AJ64" s="167">
        <v>0.679348979473179</v>
      </c>
      <c r="AK64" s="35">
        <v>83.0800998995533</v>
      </c>
      <c r="AL64" s="167">
        <v>0.533286394494275</v>
      </c>
      <c r="AM64" s="35">
        <v>83.0031632705571</v>
      </c>
      <c r="AN64" s="167">
        <v>1.76577733577859</v>
      </c>
      <c r="AO64" s="35">
        <v>0.971295100953314</v>
      </c>
      <c r="AP64" s="167">
        <v>1.99937521685789</v>
      </c>
      <c r="AQ64" s="103"/>
      <c r="AR64" s="103"/>
      <c r="AS64" s="103"/>
      <c r="AT64" s="192"/>
    </row>
    <row customHeight="1" ht="13" r="65">
      <c r="A65" s="186" t="s">
        <v>359</v>
      </c>
      <c r="B65" s="159" t="n">
        <v>2</v>
      </c>
      <c r="C65" s="40">
        <v>84.9304781923811</v>
      </c>
      <c r="D65" s="168">
        <v>0.132724976129821</v>
      </c>
      <c r="E65" s="40">
        <v>87.8259764814732</v>
      </c>
      <c r="F65" s="168">
        <v>0.412016449684162</v>
      </c>
      <c r="G65" s="40">
        <v>84.9852349849481</v>
      </c>
      <c r="H65" s="168">
        <v>0.220702600392223</v>
      </c>
      <c r="I65" s="40">
        <v>84.0420448674876</v>
      </c>
      <c r="J65" s="168">
        <v>0.269724013306706</v>
      </c>
      <c r="K65" s="40">
        <v>-2.46372040883246</v>
      </c>
      <c r="L65" s="168">
        <v>0.517264794065711</v>
      </c>
      <c r="M65" s="40">
        <v>84.8363962149604</v>
      </c>
      <c r="N65" s="168">
        <v>0.15859565393211</v>
      </c>
      <c r="O65" s="40">
        <v>84.8254361246785</v>
      </c>
      <c r="P65" s="168">
        <v>0.431189370986909</v>
      </c>
      <c r="Q65" s="40">
        <v>1.93277005246153</v>
      </c>
      <c r="R65" s="168">
        <v>0.4798088225259</v>
      </c>
      <c r="S65" s="40">
        <v>85.6597031095181</v>
      </c>
      <c r="T65" s="168">
        <v>0.212009408442832</v>
      </c>
      <c r="U65" s="40">
        <v>84.9036069642669</v>
      </c>
      <c r="V65" s="168">
        <v>0.286451984080648</v>
      </c>
      <c r="W65" s="40">
        <v>84.6563594695445</v>
      </c>
      <c r="X65" s="168">
        <v>0.448798098567431</v>
      </c>
      <c r="Y65" s="40">
        <v>-0.747950496564499</v>
      </c>
      <c r="Z65" s="168">
        <v>0.512450740544556</v>
      </c>
      <c r="AA65" s="40">
        <v>86.1373570277893</v>
      </c>
      <c r="AB65" s="168">
        <v>0.302867964986923</v>
      </c>
      <c r="AC65" s="40">
        <v>84.8531218498222</v>
      </c>
      <c r="AD65" s="168">
        <v>0.214685015620202</v>
      </c>
      <c r="AE65" s="40">
        <v>84.6400165780475</v>
      </c>
      <c r="AF65" s="168">
        <v>0.415844805295565</v>
      </c>
      <c r="AG65" s="40">
        <v>-1.72698588814348</v>
      </c>
      <c r="AH65" s="168">
        <v>0.561682252835348</v>
      </c>
      <c r="AI65" s="40">
        <v>85.0904586936153</v>
      </c>
      <c r="AJ65" s="168">
        <v>0.197622987051018</v>
      </c>
      <c r="AK65" s="40">
        <v>83.5067445080693</v>
      </c>
      <c r="AL65" s="168">
        <v>0.325126745663342</v>
      </c>
      <c r="AM65" s="40">
        <v>83.216688611453</v>
      </c>
      <c r="AN65" s="168">
        <v>0.91152266253265</v>
      </c>
      <c r="AO65" s="40">
        <v>0.557725889782893</v>
      </c>
      <c r="AP65" s="168">
        <v>1.01015913016824</v>
      </c>
      <c r="AQ65" s="103"/>
      <c r="AR65" s="103"/>
      <c r="AS65" s="103"/>
      <c r="AT65" s="192"/>
    </row>
    <row customHeight="1" ht="13" r="66">
      <c r="A66" s="181" t="s">
        <v>360</v>
      </c>
      <c r="B66" s="156" t="n">
        <v>2</v>
      </c>
      <c r="C66" s="22">
        <v>87.722775923447</v>
      </c>
      <c r="D66" s="165">
        <v>1.44517329704108</v>
      </c>
      <c r="E66" s="22">
        <v>93.9873417767475</v>
      </c>
      <c r="F66" s="165">
        <v>3.39115878603411</v>
      </c>
      <c r="G66" s="22">
        <v>82.567105977078</v>
      </c>
      <c r="H66" s="165">
        <v>3.74751916527191</v>
      </c>
      <c r="I66" s="22">
        <v>89.7633467636601</v>
      </c>
      <c r="J66" s="165">
        <v>1.75438447010052</v>
      </c>
      <c r="K66" s="22">
        <v>-4.22399501308746</v>
      </c>
      <c r="L66" s="165">
        <v>3.8459509061841</v>
      </c>
      <c r="M66" s="22">
        <v>87.7913509985692</v>
      </c>
      <c r="N66" s="165">
        <v>1.58874910698207</v>
      </c>
      <c r="O66" s="22" t="inlineStr">
        <is>
          <t>c</t>
        </is>
      </c>
      <c r="P66" s="165" t="inlineStr">
        <is>
          <t>c</t>
        </is>
      </c>
      <c r="Q66" s="22" t="inlineStr">
        <is>
          <t>c</t>
        </is>
      </c>
      <c r="R66" s="165" t="inlineStr">
        <is>
          <t>c</t>
        </is>
      </c>
      <c r="S66" s="22">
        <v>86.1245703163214</v>
      </c>
      <c r="T66" s="165">
        <v>2.56738580201374</v>
      </c>
      <c r="U66" s="22">
        <v>91.3287179830706</v>
      </c>
      <c r="V66" s="165">
        <v>2.01195152945926</v>
      </c>
      <c r="W66" s="22">
        <v>91.0049893331526</v>
      </c>
      <c r="X66" s="165">
        <v>1.75706920881743</v>
      </c>
      <c r="Y66" s="22">
        <v>4.88041901683118</v>
      </c>
      <c r="Z66" s="165">
        <v>3.00831013262416</v>
      </c>
      <c r="AA66" s="22">
        <v>97.6976790943507</v>
      </c>
      <c r="AB66" s="165">
        <v>0.698595962165731</v>
      </c>
      <c r="AC66" s="22">
        <v>88.8112998431965</v>
      </c>
      <c r="AD66" s="165">
        <v>1.77947375489349</v>
      </c>
      <c r="AE66" s="22">
        <v>86.8227383104487</v>
      </c>
      <c r="AF66" s="165">
        <v>2.63969217213778</v>
      </c>
      <c r="AG66" s="22">
        <v>-10.874940783902</v>
      </c>
      <c r="AH66" s="165">
        <v>2.73866178321624</v>
      </c>
      <c r="AI66" s="22">
        <v>87.537567184133</v>
      </c>
      <c r="AJ66" s="165">
        <v>2.39735801969631</v>
      </c>
      <c r="AK66" s="22">
        <v>87.3314876153593</v>
      </c>
      <c r="AL66" s="165">
        <v>2.71020313290928</v>
      </c>
      <c r="AM66" s="22">
        <v>92.6968164064312</v>
      </c>
      <c r="AN66" s="165">
        <v>2.34878378424392</v>
      </c>
      <c r="AO66" s="22">
        <v>5.15924922229816</v>
      </c>
      <c r="AP66" s="165">
        <v>3.60542135513732</v>
      </c>
      <c r="AQ66" s="103"/>
      <c r="AR66" s="103"/>
      <c r="AS66" s="103"/>
      <c r="AT66" s="192"/>
    </row>
    <row customHeight="1" ht="13" r="67">
      <c r="A67" s="181" t="s">
        <v>361</v>
      </c>
      <c r="B67" s="156" t="n">
        <v>2</v>
      </c>
      <c r="C67" s="22">
        <v>80.2626761873983</v>
      </c>
      <c r="D67" s="165">
        <v>2.514398757602</v>
      </c>
      <c r="E67" s="22" t="inlineStr">
        <is>
          <t>c</t>
        </is>
      </c>
      <c r="F67" s="165" t="inlineStr">
        <is>
          <t>c</t>
        </is>
      </c>
      <c r="G67" s="22">
        <v>80.0221421151674</v>
      </c>
      <c r="H67" s="165">
        <v>3.54057849750821</v>
      </c>
      <c r="I67" s="22">
        <v>83.4517729066644</v>
      </c>
      <c r="J67" s="165">
        <v>2.57652555382203</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75.121482551531</v>
      </c>
      <c r="T67" s="165">
        <v>5.51307078256059</v>
      </c>
      <c r="U67" s="22">
        <v>83.8709795186561</v>
      </c>
      <c r="V67" s="165">
        <v>2.59830533259644</v>
      </c>
      <c r="W67" s="22">
        <v>76.1625547329336</v>
      </c>
      <c r="X67" s="165">
        <v>5.94899383187115</v>
      </c>
      <c r="Y67" s="22">
        <v>1.04107218140257</v>
      </c>
      <c r="Z67" s="165">
        <v>8.2221104842288</v>
      </c>
      <c r="AA67" s="22" t="inlineStr">
        <is>
          <t>c</t>
        </is>
      </c>
      <c r="AB67" s="165" t="inlineStr">
        <is>
          <t>c</t>
        </is>
      </c>
      <c r="AC67" s="22">
        <v>79.9851386802095</v>
      </c>
      <c r="AD67" s="165">
        <v>2.76955472462773</v>
      </c>
      <c r="AE67" s="22">
        <v>79.6656832656746</v>
      </c>
      <c r="AF67" s="165">
        <v>5.23875408786188</v>
      </c>
      <c r="AG67" s="22" t="inlineStr">
        <is>
          <t>c</t>
        </is>
      </c>
      <c r="AH67" s="165" t="inlineStr">
        <is>
          <t>c</t>
        </is>
      </c>
      <c r="AI67" s="22">
        <v>86.5640168286261</v>
      </c>
      <c r="AJ67" s="165">
        <v>4.12578947860546</v>
      </c>
      <c r="AK67" s="22">
        <v>79.6386715370406</v>
      </c>
      <c r="AL67" s="165">
        <v>3.96397096793871</v>
      </c>
      <c r="AM67" s="22">
        <v>77.863801374587</v>
      </c>
      <c r="AN67" s="165">
        <v>3.43068836458147</v>
      </c>
      <c r="AO67" s="22">
        <v>-8.70021545403914</v>
      </c>
      <c r="AP67" s="165">
        <v>5.42977541701538</v>
      </c>
      <c r="AQ67" s="103"/>
      <c r="AR67" s="103"/>
      <c r="AS67" s="103"/>
      <c r="AT67" s="192"/>
    </row>
    <row customHeight="1" ht="13" r="68">
      <c r="A68" s="181" t="s">
        <v>362</v>
      </c>
      <c r="B68" s="156" t="n">
        <v>2</v>
      </c>
      <c r="C68" s="22">
        <v>79.0612757463174</v>
      </c>
      <c r="D68" s="165">
        <v>1.44831588975609</v>
      </c>
      <c r="E68" s="22" t="inlineStr">
        <is>
          <t>c</t>
        </is>
      </c>
      <c r="F68" s="165" t="inlineStr">
        <is>
          <t>c</t>
        </is>
      </c>
      <c r="G68" s="22">
        <v>79.8010785654977</v>
      </c>
      <c r="H68" s="165">
        <v>3.00415151964442</v>
      </c>
      <c r="I68" s="22">
        <v>77.43948926018</v>
      </c>
      <c r="J68" s="165">
        <v>3.161139649922</v>
      </c>
      <c r="K68" s="22" t="inlineStr">
        <is>
          <t>c</t>
        </is>
      </c>
      <c r="L68" s="165" t="inlineStr">
        <is>
          <t>c</t>
        </is>
      </c>
      <c r="M68" s="22">
        <v>78.9718232541621</v>
      </c>
      <c r="N68" s="165">
        <v>2.17291542462641</v>
      </c>
      <c r="O68" s="22" t="inlineStr">
        <is>
          <t>c</t>
        </is>
      </c>
      <c r="P68" s="165" t="inlineStr">
        <is>
          <t>c</t>
        </is>
      </c>
      <c r="Q68" s="22" t="inlineStr">
        <is>
          <t>c</t>
        </is>
      </c>
      <c r="R68" s="165" t="inlineStr">
        <is>
          <t>c</t>
        </is>
      </c>
      <c r="S68" s="22">
        <v>84.0053916754093</v>
      </c>
      <c r="T68" s="165">
        <v>3.32721026492717</v>
      </c>
      <c r="U68" s="22">
        <v>80.2532700673582</v>
      </c>
      <c r="V68" s="165">
        <v>3.14156788711932</v>
      </c>
      <c r="W68" s="22">
        <v>70.3332940497776</v>
      </c>
      <c r="X68" s="165">
        <v>3.6372010787914</v>
      </c>
      <c r="Y68" s="22">
        <v>-13.6720976256317</v>
      </c>
      <c r="Z68" s="165">
        <v>4.9450787449168</v>
      </c>
      <c r="AA68" s="22" t="inlineStr">
        <is>
          <t>c</t>
        </is>
      </c>
      <c r="AB68" s="165" t="inlineStr">
        <is>
          <t>c</t>
        </is>
      </c>
      <c r="AC68" s="22">
        <v>79.3342736043527</v>
      </c>
      <c r="AD68" s="165">
        <v>2.65268893156749</v>
      </c>
      <c r="AE68" s="22">
        <v>79.6608116696062</v>
      </c>
      <c r="AF68" s="165">
        <v>2.79787340556727</v>
      </c>
      <c r="AG68" s="22" t="inlineStr">
        <is>
          <t>c</t>
        </is>
      </c>
      <c r="AH68" s="165" t="inlineStr">
        <is>
          <t>c</t>
        </is>
      </c>
      <c r="AI68" s="22">
        <v>86.7764815085632</v>
      </c>
      <c r="AJ68" s="165">
        <v>3.449964371261</v>
      </c>
      <c r="AK68" s="22">
        <v>78.4627473278587</v>
      </c>
      <c r="AL68" s="165">
        <v>2.82539793378099</v>
      </c>
      <c r="AM68" s="22">
        <v>74.583359886403</v>
      </c>
      <c r="AN68" s="165">
        <v>5.14903902106791</v>
      </c>
      <c r="AO68" s="22">
        <v>-12.1931216221602</v>
      </c>
      <c r="AP68" s="165">
        <v>7.08195167268492</v>
      </c>
      <c r="AQ68" s="103"/>
      <c r="AR68" s="103"/>
      <c r="AS68" s="103"/>
      <c r="AT68" s="192"/>
    </row>
    <row customHeight="1" ht="13" r="69">
      <c r="A69" s="187" t="s">
        <v>363</v>
      </c>
      <c r="B69" s="171" t="n">
        <v>2</v>
      </c>
      <c r="C69" s="172">
        <v>81.4240465753147</v>
      </c>
      <c r="D69" s="173">
        <v>1.2638203752305</v>
      </c>
      <c r="E69" s="172">
        <v>78.6016744486053</v>
      </c>
      <c r="F69" s="173">
        <v>4.41787058306565</v>
      </c>
      <c r="G69" s="172">
        <v>82.5041120989896</v>
      </c>
      <c r="H69" s="173">
        <v>1.85890566866898</v>
      </c>
      <c r="I69" s="172">
        <v>82.678431385129</v>
      </c>
      <c r="J69" s="173">
        <v>4.19855525083523</v>
      </c>
      <c r="K69" s="172">
        <v>4.07675693652379</v>
      </c>
      <c r="L69" s="173">
        <v>6.24406666633262</v>
      </c>
      <c r="M69" s="172">
        <v>81.3768141651291</v>
      </c>
      <c r="N69" s="173">
        <v>1.46487973284935</v>
      </c>
      <c r="O69" s="172" t="inlineStr">
        <is>
          <t>c</t>
        </is>
      </c>
      <c r="P69" s="173" t="inlineStr">
        <is>
          <t>c</t>
        </is>
      </c>
      <c r="Q69" s="172" t="inlineStr">
        <is>
          <t>c</t>
        </is>
      </c>
      <c r="R69" s="173" t="inlineStr">
        <is>
          <t>c</t>
        </is>
      </c>
      <c r="S69" s="172">
        <v>85.7755428288105</v>
      </c>
      <c r="T69" s="173">
        <v>2.08803140297434</v>
      </c>
      <c r="U69" s="172">
        <v>77.4317355214914</v>
      </c>
      <c r="V69" s="173">
        <v>2.85334446770995</v>
      </c>
      <c r="W69" s="172" t="inlineStr">
        <is>
          <t>c</t>
        </is>
      </c>
      <c r="X69" s="173" t="inlineStr">
        <is>
          <t>c</t>
        </is>
      </c>
      <c r="Y69" s="172" t="inlineStr">
        <is>
          <t>c</t>
        </is>
      </c>
      <c r="Z69" s="173" t="inlineStr">
        <is>
          <t>c</t>
        </is>
      </c>
      <c r="AA69" s="172">
        <v>79.7112062555484</v>
      </c>
      <c r="AB69" s="173">
        <v>5.64325786423282</v>
      </c>
      <c r="AC69" s="172">
        <v>82.8396195315976</v>
      </c>
      <c r="AD69" s="173">
        <v>1.71777989599024</v>
      </c>
      <c r="AE69" s="172">
        <v>80.6379864042352</v>
      </c>
      <c r="AF69" s="173">
        <v>4.93579917590042</v>
      </c>
      <c r="AG69" s="172">
        <v>0.926780148686788</v>
      </c>
      <c r="AH69" s="173">
        <v>7.47577948336446</v>
      </c>
      <c r="AI69" s="172">
        <v>82.1761319854706</v>
      </c>
      <c r="AJ69" s="173">
        <v>2.70979964200933</v>
      </c>
      <c r="AK69" s="172">
        <v>82.6118978357446</v>
      </c>
      <c r="AL69" s="173">
        <v>2.13409340296533</v>
      </c>
      <c r="AM69" s="172" t="inlineStr">
        <is>
          <t>c</t>
        </is>
      </c>
      <c r="AN69" s="173" t="inlineStr">
        <is>
          <t>c</t>
        </is>
      </c>
      <c r="AO69" s="172" t="inlineStr">
        <is>
          <t>c</t>
        </is>
      </c>
      <c r="AP69" s="173" t="inlineStr">
        <is>
          <t>c</t>
        </is>
      </c>
      <c r="AQ69" s="174"/>
      <c r="AR69" s="174"/>
      <c r="AS69" s="174"/>
      <c r="AT69" s="197"/>
    </row>
    <row customHeight="1" ht="13" r="70">
      <c r="A70" s="181"/>
      <c r="B70" s="160"/>
      <c r="C70" s="22" t="inlineStr">
        <is>
          <t>b.meanpct.d_tt4g64gagree</t>
        </is>
      </c>
      <c r="D70" s="165" t="inlineStr">
        <is>
          <t>se.meanpct.d_tt4g64gagree</t>
        </is>
      </c>
      <c r="E70" s="22" t="inlineStr">
        <is>
          <t>b.meanpct.d_tt4g64gagree..schloc..1 Rural</t>
        </is>
      </c>
      <c r="F70" s="165" t="inlineStr">
        <is>
          <t>se.meanpct.d_tt4g64gagree..schloc..1 Rural</t>
        </is>
      </c>
      <c r="G70" s="22" t="inlineStr">
        <is>
          <t>b.meanpct.d_tt4g64gagree..schloc..2 Town</t>
        </is>
      </c>
      <c r="H70" s="165" t="inlineStr">
        <is>
          <t>se.meanpct.d_tt4g64gagree..schloc..2 Town</t>
        </is>
      </c>
      <c r="I70" s="22" t="inlineStr">
        <is>
          <t>b.meanpct.d_tt4g64gagree..schloc..3 City</t>
        </is>
      </c>
      <c r="J70" s="165" t="inlineStr">
        <is>
          <t>se.meanpct.d_tt4g64gagree..schloc..3 City</t>
        </is>
      </c>
      <c r="K70" s="22" t="inlineStr">
        <is>
          <t>b.meanpct.d_tt4g64gagree..schloc..(3 City-1 Rural)</t>
        </is>
      </c>
      <c r="L70" s="165" t="inlineStr">
        <is>
          <t>se.meanpct.d_tt4g64gagree..schloc..(3 City-1 Rural)</t>
        </is>
      </c>
      <c r="M70" s="22" t="inlineStr">
        <is>
          <t>b.meanpct.d_tt4g64gagree..schtype..1 Public</t>
        </is>
      </c>
      <c r="N70" s="165" t="inlineStr">
        <is>
          <t>se.meanpct.d_tt4g64gagree..schtype..1 Public</t>
        </is>
      </c>
      <c r="O70" s="22" t="inlineStr">
        <is>
          <t>b.meanpct.d_tt4g64gagree..schtype..2 Private</t>
        </is>
      </c>
      <c r="P70" s="165" t="inlineStr">
        <is>
          <t>se.meanpct.d_tt4g64gagree..schtype..2 Private</t>
        </is>
      </c>
      <c r="Q70" s="22" t="inlineStr">
        <is>
          <t>b.meanpct.d_tt4g64gagree..schtype..(2 Private-1 Public)</t>
        </is>
      </c>
      <c r="R70" s="165" t="inlineStr">
        <is>
          <t>se.meanpct.d_tt4g64gagree..schtype..(2 Private-1 Public)</t>
        </is>
      </c>
      <c r="S70" s="22" t="inlineStr">
        <is>
          <t>b.meanpct.d_tt4g64gagree..disadv..1 under_10pct</t>
        </is>
      </c>
      <c r="T70" s="165" t="inlineStr">
        <is>
          <t>se.meanpct.d_tt4g64gagree..disadv..1 under_10pct</t>
        </is>
      </c>
      <c r="U70" s="22" t="inlineStr">
        <is>
          <t>b.meanpct.d_tt4g64gagree..disadv..2 10_to_30pct</t>
        </is>
      </c>
      <c r="V70" s="165" t="inlineStr">
        <is>
          <t>se.meanpct.d_tt4g64gagree..disadv..2 10_to_30pct</t>
        </is>
      </c>
      <c r="W70" s="22" t="inlineStr">
        <is>
          <t>b.meanpct.d_tt4g64gagree..disadv..3 over_30pct</t>
        </is>
      </c>
      <c r="X70" s="165" t="inlineStr">
        <is>
          <t>se.meanpct.d_tt4g64gagree..disadv..3 over_30pct</t>
        </is>
      </c>
      <c r="Y70" s="22" t="inlineStr">
        <is>
          <t>b.meanpct.d_tt4g64gagree..disadv..(3 over_30pct-1 under_10pct)</t>
        </is>
      </c>
      <c r="Z70" s="165" t="inlineStr">
        <is>
          <t>se.meanpct.d_tt4g64gagree..disadv..(3 over_30pct-1 under_10pct)</t>
        </is>
      </c>
      <c r="AA70" s="22" t="inlineStr">
        <is>
          <t>b.meanpct.d_tt4g64gagree..diflang..1 None</t>
        </is>
      </c>
      <c r="AB70" s="165" t="inlineStr">
        <is>
          <t>se.meanpct.d_tt4g64gagree..diflang..1 None</t>
        </is>
      </c>
      <c r="AC70" s="22" t="inlineStr">
        <is>
          <t>b.meanpct.d_tt4g64gagree..diflang..2 0_to_10pct</t>
        </is>
      </c>
      <c r="AD70" s="165" t="inlineStr">
        <is>
          <t>se.meanpct.d_tt4g64gagree..diflang..2 0_to_10pct</t>
        </is>
      </c>
      <c r="AE70" s="22" t="inlineStr">
        <is>
          <t>b.meanpct.d_tt4g64gagree..diflang..3 over_10pct</t>
        </is>
      </c>
      <c r="AF70" s="165" t="inlineStr">
        <is>
          <t>se.meanpct.d_tt4g64gagree..diflang..3 over_10pct</t>
        </is>
      </c>
      <c r="AG70" s="22" t="inlineStr">
        <is>
          <t>b.meanpct.d_tt4g64gagree..diflang..(3 over_10pct-1 None)</t>
        </is>
      </c>
      <c r="AH70" s="165" t="inlineStr">
        <is>
          <t>se.meanpct.d_tt4g64gagree..diflang..(3 over_10pct-1 None)</t>
        </is>
      </c>
      <c r="AI70" s="22" t="inlineStr">
        <is>
          <t>b.meanpct.d_tt4g64gagree..spneed..1 under_10pct</t>
        </is>
      </c>
      <c r="AJ70" s="165" t="inlineStr">
        <is>
          <t>se.meanpct.d_tt4g64gagree..spneed..1 under_10pct</t>
        </is>
      </c>
      <c r="AK70" s="22" t="inlineStr">
        <is>
          <t>b.meanpct.d_tt4g64gagree..spneed..2 10_to_30pct</t>
        </is>
      </c>
      <c r="AL70" s="165" t="inlineStr">
        <is>
          <t>se.meanpct.d_tt4g64gagree..spneed..2 10_to_30pct</t>
        </is>
      </c>
      <c r="AM70" s="22" t="inlineStr">
        <is>
          <t>b.meanpct.d_tt4g64gagree..spneed..3 over_30pct</t>
        </is>
      </c>
      <c r="AN70" s="165" t="inlineStr">
        <is>
          <t>se.meanpct.d_tt4g64gagree..spneed..3 over_30pct</t>
        </is>
      </c>
      <c r="AO70" s="22" t="inlineStr">
        <is>
          <t>b.meanpct.d_tt4g64gagree..spneed..(3 over_30pct-1 under_10pct)</t>
        </is>
      </c>
      <c r="AP70" s="165" t="inlineStr">
        <is>
          <t>se.meanpct.d_tt4g64gagree..spneed..(3 over_30pct-1 under_10pct)</t>
        </is>
      </c>
      <c r="AQ70" s="22" t="inlineStr">
        <is>
          <t>b.(meanpct.d_tt4g64gagree_isc1)-(meanpct.d_tt4g64gagree_isc2)</t>
        </is>
      </c>
      <c r="AR70" s="165" t="inlineStr">
        <is>
          <t>se.(meanpct.d_tt4g64gagree_isc1)-(meanpct.d_tt4g64gagree_isc2)</t>
        </is>
      </c>
      <c r="AS70" s="103" t="inlineStr">
        <is>
          <t>b.(meanpct.d_tt4g64gagree_isc3)-(meanpct.d_tt4g64gagree_isc2)</t>
        </is>
      </c>
      <c r="AT70" s="192" t="inlineStr">
        <is>
          <t>se.(meanpct.d_tt4g64gagree_isc3)-(meanpct.d_tt4g64gagree_isc2)</t>
        </is>
      </c>
    </row>
    <row customHeight="1" ht="13" r="71">
      <c r="A71" s="181" t="s">
        <v>307</v>
      </c>
      <c r="B71" s="160" t="n">
        <v>1</v>
      </c>
      <c r="C71" s="22">
        <v>79.5513654120854</v>
      </c>
      <c r="D71" s="165">
        <v>0.960307352026853</v>
      </c>
      <c r="E71" s="22">
        <v>88.0673989149932</v>
      </c>
      <c r="F71" s="165">
        <v>3.14549091419186</v>
      </c>
      <c r="G71" s="22">
        <v>78.0805961065567</v>
      </c>
      <c r="H71" s="165">
        <v>2.28397591207695</v>
      </c>
      <c r="I71" s="22">
        <v>79.0479487494828</v>
      </c>
      <c r="J71" s="165">
        <v>1.29842173866991</v>
      </c>
      <c r="K71" s="22">
        <v>-9.01945016551042</v>
      </c>
      <c r="L71" s="165">
        <v>3.48596515039538</v>
      </c>
      <c r="M71" s="22">
        <v>78.4502945255522</v>
      </c>
      <c r="N71" s="165">
        <v>1.22923078948664</v>
      </c>
      <c r="O71" s="22">
        <v>81.3124827670802</v>
      </c>
      <c r="P71" s="165">
        <v>1.51843170045419</v>
      </c>
      <c r="Q71" s="22">
        <v>2.862188241528</v>
      </c>
      <c r="R71" s="165">
        <v>1.93614017683428</v>
      </c>
      <c r="S71" s="22">
        <v>83.0704793544207</v>
      </c>
      <c r="T71" s="165">
        <v>1.76331967617761</v>
      </c>
      <c r="U71" s="22">
        <v>75.9727873204964</v>
      </c>
      <c r="V71" s="165">
        <v>1.92634338320703</v>
      </c>
      <c r="W71" s="22">
        <v>76.2324967020857</v>
      </c>
      <c r="X71" s="165">
        <v>2.09055088241584</v>
      </c>
      <c r="Y71" s="22">
        <v>-6.83798265233506</v>
      </c>
      <c r="Z71" s="165">
        <v>2.78631944523696</v>
      </c>
      <c r="AA71" s="22">
        <v>77.6410772513394</v>
      </c>
      <c r="AB71" s="165">
        <v>2.73032423587627</v>
      </c>
      <c r="AC71" s="22">
        <v>79.0565860474124</v>
      </c>
      <c r="AD71" s="165">
        <v>1.27240899300568</v>
      </c>
      <c r="AE71" s="22">
        <v>79.8816119686836</v>
      </c>
      <c r="AF71" s="165">
        <v>2.06912695066912</v>
      </c>
      <c r="AG71" s="22">
        <v>2.24053471734419</v>
      </c>
      <c r="AH71" s="165">
        <v>3.45703268777243</v>
      </c>
      <c r="AI71" s="22">
        <v>81.6785625192221</v>
      </c>
      <c r="AJ71" s="165">
        <v>2.04390414204075</v>
      </c>
      <c r="AK71" s="22">
        <v>78.7789337036044</v>
      </c>
      <c r="AL71" s="165">
        <v>1.65324731305145</v>
      </c>
      <c r="AM71" s="22">
        <v>75.9913498555152</v>
      </c>
      <c r="AN71" s="165">
        <v>2.65843766150709</v>
      </c>
      <c r="AO71" s="22">
        <v>-5.68721266370692</v>
      </c>
      <c r="AP71" s="165">
        <v>3.50530705303827</v>
      </c>
      <c r="AQ71" s="22">
        <v>3.29601454346472</v>
      </c>
      <c r="AR71" s="165">
        <v>1.35456476477759</v>
      </c>
      <c r="AS71" s="103"/>
      <c r="AT71" s="192"/>
    </row>
    <row customHeight="1" ht="13" r="72">
      <c r="A72" s="181" t="s">
        <v>311</v>
      </c>
      <c r="B72" s="160" t="n">
        <v>1</v>
      </c>
      <c r="C72" s="22">
        <v>83.7259164416906</v>
      </c>
      <c r="D72" s="165">
        <v>0.883095572940772</v>
      </c>
      <c r="E72" s="22">
        <v>86.5603974657155</v>
      </c>
      <c r="F72" s="165">
        <v>2.10622554191016</v>
      </c>
      <c r="G72" s="22">
        <v>83.6478731661868</v>
      </c>
      <c r="H72" s="165">
        <v>1.1246909554537</v>
      </c>
      <c r="I72" s="22">
        <v>81.9511929295694</v>
      </c>
      <c r="J72" s="165">
        <v>1.72146933857027</v>
      </c>
      <c r="K72" s="22">
        <v>-4.60920453614604</v>
      </c>
      <c r="L72" s="165">
        <v>2.57647613028176</v>
      </c>
      <c r="M72" s="22">
        <v>83.9798311055096</v>
      </c>
      <c r="N72" s="165">
        <v>1.29394366117544</v>
      </c>
      <c r="O72" s="22">
        <v>83.7000215109526</v>
      </c>
      <c r="P72" s="165">
        <v>1.29608032870301</v>
      </c>
      <c r="Q72" s="22">
        <v>-0.279809594557022</v>
      </c>
      <c r="R72" s="165">
        <v>1.81118652251588</v>
      </c>
      <c r="S72" s="22">
        <v>85.1974590997132</v>
      </c>
      <c r="T72" s="165">
        <v>1.28293852223152</v>
      </c>
      <c r="U72" s="22">
        <v>84.248718559194</v>
      </c>
      <c r="V72" s="165">
        <v>1.44061521660977</v>
      </c>
      <c r="W72" s="22">
        <v>81.1182363126779</v>
      </c>
      <c r="X72" s="165">
        <v>1.567935418626</v>
      </c>
      <c r="Y72" s="22">
        <v>-4.07922278703532</v>
      </c>
      <c r="Z72" s="165">
        <v>1.91093899577023</v>
      </c>
      <c r="AA72" s="22">
        <v>88.5685806350799</v>
      </c>
      <c r="AB72" s="165">
        <v>2.43476957346119</v>
      </c>
      <c r="AC72" s="22">
        <v>84.2901371443623</v>
      </c>
      <c r="AD72" s="165">
        <v>1.38661499075651</v>
      </c>
      <c r="AE72" s="22">
        <v>82.9383746425552</v>
      </c>
      <c r="AF72" s="165">
        <v>1.28196985833028</v>
      </c>
      <c r="AG72" s="22">
        <v>-5.63020599252462</v>
      </c>
      <c r="AH72" s="165">
        <v>2.74912404005325</v>
      </c>
      <c r="AI72" s="22">
        <v>84.1234099103748</v>
      </c>
      <c r="AJ72" s="165">
        <v>1.36012404219051</v>
      </c>
      <c r="AK72" s="22">
        <v>83.58249296584</v>
      </c>
      <c r="AL72" s="165">
        <v>1.38854957043792</v>
      </c>
      <c r="AM72" s="22">
        <v>83.993306308645</v>
      </c>
      <c r="AN72" s="165">
        <v>1.87567021856905</v>
      </c>
      <c r="AO72" s="22">
        <v>-0.130103601729786</v>
      </c>
      <c r="AP72" s="165">
        <v>2.21802137648363</v>
      </c>
      <c r="AQ72" s="22">
        <v>3.17264867663106</v>
      </c>
      <c r="AR72" s="165">
        <v>1.2887411168175</v>
      </c>
      <c r="AS72" s="103"/>
      <c r="AT72" s="192"/>
    </row>
    <row customHeight="1" ht="13" r="73">
      <c r="A73" s="183" t="s">
        <v>313</v>
      </c>
      <c r="B73" s="160" t="n">
        <v>1</v>
      </c>
      <c r="C73" s="22">
        <v>83.9157979979058</v>
      </c>
      <c r="D73" s="165">
        <v>1.07700673294307</v>
      </c>
      <c r="E73" s="22">
        <v>89.0157093611302</v>
      </c>
      <c r="F73" s="165">
        <v>1.97248204329433</v>
      </c>
      <c r="G73" s="22">
        <v>84.1588033542851</v>
      </c>
      <c r="H73" s="165">
        <v>1.51057633550372</v>
      </c>
      <c r="I73" s="22">
        <v>79.0473994925804</v>
      </c>
      <c r="J73" s="165">
        <v>1.68637907862088</v>
      </c>
      <c r="K73" s="22">
        <v>-9.96830986854982</v>
      </c>
      <c r="L73" s="165">
        <v>2.61892809553985</v>
      </c>
      <c r="M73" s="22">
        <v>84.2156945991332</v>
      </c>
      <c r="N73" s="165">
        <v>1.32210066152736</v>
      </c>
      <c r="O73" s="22">
        <v>83.167105343807</v>
      </c>
      <c r="P73" s="165">
        <v>1.86563244769173</v>
      </c>
      <c r="Q73" s="22">
        <v>-1.04858925532616</v>
      </c>
      <c r="R73" s="165">
        <v>2.29123624113283</v>
      </c>
      <c r="S73" s="22">
        <v>86.3893315316954</v>
      </c>
      <c r="T73" s="165">
        <v>1.34316250796302</v>
      </c>
      <c r="U73" s="22">
        <v>83.950299812747</v>
      </c>
      <c r="V73" s="165">
        <v>1.98371451036244</v>
      </c>
      <c r="W73" s="22">
        <v>80.2674250716213</v>
      </c>
      <c r="X73" s="165">
        <v>2.08864253747639</v>
      </c>
      <c r="Y73" s="22">
        <v>-6.12190646007411</v>
      </c>
      <c r="Z73" s="165">
        <v>2.38478894700199</v>
      </c>
      <c r="AA73" s="22">
        <v>90.0113290735575</v>
      </c>
      <c r="AB73" s="165">
        <v>1.69677954416385</v>
      </c>
      <c r="AC73" s="22">
        <v>86.380056090797</v>
      </c>
      <c r="AD73" s="165">
        <v>1.39478555066672</v>
      </c>
      <c r="AE73" s="22">
        <v>80.4346052289811</v>
      </c>
      <c r="AF73" s="165">
        <v>1.649567998469</v>
      </c>
      <c r="AG73" s="22">
        <v>-9.57672384457636</v>
      </c>
      <c r="AH73" s="165">
        <v>2.3882837516554</v>
      </c>
      <c r="AI73" s="22">
        <v>84.4951024392918</v>
      </c>
      <c r="AJ73" s="165">
        <v>1.76885684023054</v>
      </c>
      <c r="AK73" s="22">
        <v>84.7498030085018</v>
      </c>
      <c r="AL73" s="165">
        <v>1.25632489603854</v>
      </c>
      <c r="AM73" s="22">
        <v>80.2192703616918</v>
      </c>
      <c r="AN73" s="165">
        <v>3.15763506339126</v>
      </c>
      <c r="AO73" s="22">
        <v>-4.27583207760001</v>
      </c>
      <c r="AP73" s="165">
        <v>3.60595819560907</v>
      </c>
      <c r="AQ73" s="22">
        <v>6.89411944871671</v>
      </c>
      <c r="AR73" s="165">
        <v>1.5715025317251</v>
      </c>
      <c r="AS73" s="103"/>
      <c r="AT73" s="192"/>
    </row>
    <row customHeight="1" ht="13" r="74">
      <c r="A74" s="181" t="s">
        <v>314</v>
      </c>
      <c r="B74" s="160" t="n">
        <v>1</v>
      </c>
      <c r="C74" s="22">
        <v>80.981034726413</v>
      </c>
      <c r="D74" s="165">
        <v>1.31769805452901</v>
      </c>
      <c r="E74" s="22">
        <v>85.4799718914713</v>
      </c>
      <c r="F74" s="165">
        <v>2.26956674967624</v>
      </c>
      <c r="G74" s="22">
        <v>80.9485711829402</v>
      </c>
      <c r="H74" s="165">
        <v>2.01673982374494</v>
      </c>
      <c r="I74" s="22">
        <v>79.0035927378275</v>
      </c>
      <c r="J74" s="165">
        <v>2.41521684881277</v>
      </c>
      <c r="K74" s="22">
        <v>-6.47637915364378</v>
      </c>
      <c r="L74" s="165">
        <v>3.44712049147455</v>
      </c>
      <c r="M74" s="22">
        <v>81.2299466683611</v>
      </c>
      <c r="N74" s="165">
        <v>1.45391198135768</v>
      </c>
      <c r="O74" s="22">
        <v>79.7761710674342</v>
      </c>
      <c r="P74" s="165">
        <v>2.98108124486625</v>
      </c>
      <c r="Q74" s="22">
        <v>-1.4537756009269</v>
      </c>
      <c r="R74" s="165">
        <v>3.33286733590743</v>
      </c>
      <c r="S74" s="22">
        <v>80.4473175733963</v>
      </c>
      <c r="T74" s="165">
        <v>2.04484295647941</v>
      </c>
      <c r="U74" s="22">
        <v>79.9690401919463</v>
      </c>
      <c r="V74" s="165">
        <v>2.88690039444156</v>
      </c>
      <c r="W74" s="22">
        <v>82.9411379824074</v>
      </c>
      <c r="X74" s="165">
        <v>1.83957834838259</v>
      </c>
      <c r="Y74" s="22">
        <v>2.49382040901111</v>
      </c>
      <c r="Z74" s="165">
        <v>2.82328649196402</v>
      </c>
      <c r="AA74" s="22">
        <v>79.5489709000461</v>
      </c>
      <c r="AB74" s="165">
        <v>2.08674035021662</v>
      </c>
      <c r="AC74" s="22">
        <v>82.544566605799</v>
      </c>
      <c r="AD74" s="165">
        <v>2.1343761578101</v>
      </c>
      <c r="AE74" s="22">
        <v>84.9326745795765</v>
      </c>
      <c r="AF74" s="165">
        <v>2.93858064881423</v>
      </c>
      <c r="AG74" s="22">
        <v>5.38370367953036</v>
      </c>
      <c r="AH74" s="165">
        <v>3.75222345785322</v>
      </c>
      <c r="AI74" s="22">
        <v>81.6077647174821</v>
      </c>
      <c r="AJ74" s="165">
        <v>1.49081222944534</v>
      </c>
      <c r="AK74" s="22">
        <v>78.966045229383</v>
      </c>
      <c r="AL74" s="165">
        <v>2.62276873950889</v>
      </c>
      <c r="AM74" s="22">
        <v>82.9747905100054</v>
      </c>
      <c r="AN74" s="165">
        <v>2.93499319639751</v>
      </c>
      <c r="AO74" s="22">
        <v>1.36702579252325</v>
      </c>
      <c r="AP74" s="165">
        <v>3.42737022027415</v>
      </c>
      <c r="AQ74" s="22">
        <v>0.434084928174443</v>
      </c>
      <c r="AR74" s="165">
        <v>1.69993539442185</v>
      </c>
      <c r="AS74" s="103"/>
      <c r="AT74" s="192"/>
    </row>
    <row customHeight="1" ht="13" r="75">
      <c r="A75" s="181" t="s">
        <v>325</v>
      </c>
      <c r="B75" s="160" t="n">
        <v>1</v>
      </c>
      <c r="C75" s="22">
        <v>80.5186131530691</v>
      </c>
      <c r="D75" s="165">
        <v>1.43585832448489</v>
      </c>
      <c r="E75" s="22">
        <v>88.099727026515</v>
      </c>
      <c r="F75" s="165">
        <v>2.06236577476582</v>
      </c>
      <c r="G75" s="22">
        <v>76.2777821769617</v>
      </c>
      <c r="H75" s="165">
        <v>2.07193126702916</v>
      </c>
      <c r="I75" s="22">
        <v>84.9843587044246</v>
      </c>
      <c r="J75" s="165">
        <v>2.7288279032994</v>
      </c>
      <c r="K75" s="22">
        <v>-3.11536832209038</v>
      </c>
      <c r="L75" s="165">
        <v>3.53048694040466</v>
      </c>
      <c r="M75" s="22">
        <v>81.0295289602297</v>
      </c>
      <c r="N75" s="165">
        <v>1.49726697726696</v>
      </c>
      <c r="O75" s="22">
        <v>75.7237834435689</v>
      </c>
      <c r="P75" s="165">
        <v>5.33422316555974</v>
      </c>
      <c r="Q75" s="22">
        <v>-5.30574551666083</v>
      </c>
      <c r="R75" s="165">
        <v>5.6007471528054</v>
      </c>
      <c r="S75" s="22">
        <v>81.1895835920197</v>
      </c>
      <c r="T75" s="165">
        <v>2.3464258023893</v>
      </c>
      <c r="U75" s="22">
        <v>79.1319726509603</v>
      </c>
      <c r="V75" s="165">
        <v>3.21840724965215</v>
      </c>
      <c r="W75" s="22">
        <v>80.7243187867715</v>
      </c>
      <c r="X75" s="165">
        <v>2.04531818587096</v>
      </c>
      <c r="Y75" s="22">
        <v>-0.465264805248196</v>
      </c>
      <c r="Z75" s="165">
        <v>3.07603144254148</v>
      </c>
      <c r="AA75" s="22">
        <v>83.7316856927245</v>
      </c>
      <c r="AB75" s="165">
        <v>2.14979470424311</v>
      </c>
      <c r="AC75" s="22">
        <v>81.2496977027374</v>
      </c>
      <c r="AD75" s="165">
        <v>2.28202325381017</v>
      </c>
      <c r="AE75" s="22">
        <v>75.5920160033466</v>
      </c>
      <c r="AF75" s="165">
        <v>3.16327988206109</v>
      </c>
      <c r="AG75" s="22">
        <v>-8.13966968937798</v>
      </c>
      <c r="AH75" s="165">
        <v>3.81618103965762</v>
      </c>
      <c r="AI75" s="22">
        <v>86.1308775334502</v>
      </c>
      <c r="AJ75" s="165">
        <v>1.87571987625619</v>
      </c>
      <c r="AK75" s="22">
        <v>76.5034988471845</v>
      </c>
      <c r="AL75" s="165">
        <v>2.43238108180646</v>
      </c>
      <c r="AM75" s="22">
        <v>79.5328084743152</v>
      </c>
      <c r="AN75" s="165">
        <v>3.73774090336019</v>
      </c>
      <c r="AO75" s="22">
        <v>-6.598069059135</v>
      </c>
      <c r="AP75" s="165">
        <v>4.1159865684802</v>
      </c>
      <c r="AQ75" s="22">
        <v>5.06565362126057</v>
      </c>
      <c r="AR75" s="165">
        <v>1.96291561077031</v>
      </c>
      <c r="AS75" s="103"/>
      <c r="AT75" s="192"/>
    </row>
    <row customHeight="1" ht="13" r="76">
      <c r="A76" s="181" t="s">
        <v>330</v>
      </c>
      <c r="B76" s="160" t="n">
        <v>1</v>
      </c>
      <c r="C76" s="22">
        <v>71.1266299149487</v>
      </c>
      <c r="D76" s="165">
        <v>1.28712367484266</v>
      </c>
      <c r="E76" s="22" t="inlineStr">
        <is>
          <t>c</t>
        </is>
      </c>
      <c r="F76" s="165" t="inlineStr">
        <is>
          <t>c</t>
        </is>
      </c>
      <c r="G76" s="22">
        <v>72.7582850715805</v>
      </c>
      <c r="H76" s="165">
        <v>2.2357988220494</v>
      </c>
      <c r="I76" s="22">
        <v>70.0080889365731</v>
      </c>
      <c r="J76" s="165">
        <v>1.61548673128455</v>
      </c>
      <c r="K76" s="22" t="inlineStr">
        <is>
          <t>c</t>
        </is>
      </c>
      <c r="L76" s="165" t="inlineStr">
        <is>
          <t>c</t>
        </is>
      </c>
      <c r="M76" s="22">
        <v>71.0405357598682</v>
      </c>
      <c r="N76" s="165">
        <v>1.30312215071744</v>
      </c>
      <c r="O76" s="22" t="inlineStr">
        <is>
          <t>c</t>
        </is>
      </c>
      <c r="P76" s="165" t="inlineStr">
        <is>
          <t>c</t>
        </is>
      </c>
      <c r="Q76" s="22" t="inlineStr">
        <is>
          <t>c</t>
        </is>
      </c>
      <c r="R76" s="165" t="inlineStr">
        <is>
          <t>c</t>
        </is>
      </c>
      <c r="S76" s="22">
        <v>70.6794278889253</v>
      </c>
      <c r="T76" s="165">
        <v>1.41389353220387</v>
      </c>
      <c r="U76" s="22">
        <v>73.7175410472148</v>
      </c>
      <c r="V76" s="165">
        <v>3.16079819327393</v>
      </c>
      <c r="W76" s="22" t="inlineStr">
        <is>
          <t>c</t>
        </is>
      </c>
      <c r="X76" s="165" t="inlineStr">
        <is>
          <t>c</t>
        </is>
      </c>
      <c r="Y76" s="22" t="inlineStr">
        <is>
          <t>c</t>
        </is>
      </c>
      <c r="Z76" s="165" t="inlineStr">
        <is>
          <t>c</t>
        </is>
      </c>
      <c r="AA76" s="22">
        <v>72.2840444677093</v>
      </c>
      <c r="AB76" s="165">
        <v>1.76756852013395</v>
      </c>
      <c r="AC76" s="22">
        <v>70.1200096350569</v>
      </c>
      <c r="AD76" s="165">
        <v>1.76674293819118</v>
      </c>
      <c r="AE76" s="22" t="inlineStr">
        <is>
          <t>a</t>
        </is>
      </c>
      <c r="AF76" s="165" t="inlineStr">
        <is>
          <t>a</t>
        </is>
      </c>
      <c r="AG76" s="22" t="inlineStr">
        <is>
          <t>a</t>
        </is>
      </c>
      <c r="AH76" s="165" t="inlineStr">
        <is>
          <t>a</t>
        </is>
      </c>
      <c r="AI76" s="22">
        <v>71.891053274128</v>
      </c>
      <c r="AJ76" s="165">
        <v>1.52512610079831</v>
      </c>
      <c r="AK76" s="22">
        <v>68.7063461901282</v>
      </c>
      <c r="AL76" s="165">
        <v>2.34417694798637</v>
      </c>
      <c r="AM76" s="22" t="inlineStr">
        <is>
          <t>c</t>
        </is>
      </c>
      <c r="AN76" s="165" t="inlineStr">
        <is>
          <t>c</t>
        </is>
      </c>
      <c r="AO76" s="22" t="inlineStr">
        <is>
          <t>c</t>
        </is>
      </c>
      <c r="AP76" s="165" t="inlineStr">
        <is>
          <t>c</t>
        </is>
      </c>
      <c r="AQ76" s="22">
        <v>6.53901217759322</v>
      </c>
      <c r="AR76" s="165">
        <v>1.80782935545417</v>
      </c>
      <c r="AS76" s="103"/>
      <c r="AT76" s="192"/>
    </row>
    <row customHeight="1" ht="13" r="77">
      <c r="A77" s="181" t="s">
        <v>332</v>
      </c>
      <c r="B77" s="160" t="n">
        <v>1</v>
      </c>
      <c r="C77" s="22">
        <v>81.0262063817621</v>
      </c>
      <c r="D77" s="165">
        <v>1.0469272689314</v>
      </c>
      <c r="E77" s="22">
        <v>89.0608890188539</v>
      </c>
      <c r="F77" s="165">
        <v>5.22293828543737</v>
      </c>
      <c r="G77" s="22">
        <v>89.3578949173743</v>
      </c>
      <c r="H77" s="165">
        <v>2.32849876456331</v>
      </c>
      <c r="I77" s="22">
        <v>79.7888888334626</v>
      </c>
      <c r="J77" s="165">
        <v>1.14858435354324</v>
      </c>
      <c r="K77" s="22">
        <v>-9.27200018539126</v>
      </c>
      <c r="L77" s="165">
        <v>5.2983496873268</v>
      </c>
      <c r="M77" s="22">
        <v>81.4111221815549</v>
      </c>
      <c r="N77" s="165">
        <v>1.0190145261429</v>
      </c>
      <c r="O77" s="22" t="inlineStr">
        <is>
          <t>a</t>
        </is>
      </c>
      <c r="P77" s="165" t="inlineStr">
        <is>
          <t>a</t>
        </is>
      </c>
      <c r="Q77" s="22" t="inlineStr">
        <is>
          <t>a</t>
        </is>
      </c>
      <c r="R77" s="165" t="inlineStr">
        <is>
          <t>a</t>
        </is>
      </c>
      <c r="S77" s="22">
        <v>81.9320704372158</v>
      </c>
      <c r="T77" s="165">
        <v>1.27463716483686</v>
      </c>
      <c r="U77" s="22">
        <v>79.694674121095</v>
      </c>
      <c r="V77" s="165">
        <v>2.36602815006187</v>
      </c>
      <c r="W77" s="22">
        <v>84.1127139015423</v>
      </c>
      <c r="X77" s="165">
        <v>5.40753028307447</v>
      </c>
      <c r="Y77" s="22">
        <v>2.18064346432651</v>
      </c>
      <c r="Z77" s="165">
        <v>5.68427872655575</v>
      </c>
      <c r="AA77" s="22">
        <v>84.1918552549787</v>
      </c>
      <c r="AB77" s="165">
        <v>1.49765069488743</v>
      </c>
      <c r="AC77" s="22">
        <v>78.2881768620493</v>
      </c>
      <c r="AD77" s="165">
        <v>1.67473319729603</v>
      </c>
      <c r="AE77" s="22" t="inlineStr">
        <is>
          <t>c</t>
        </is>
      </c>
      <c r="AF77" s="165" t="inlineStr">
        <is>
          <t>c</t>
        </is>
      </c>
      <c r="AG77" s="22" t="inlineStr">
        <is>
          <t>c</t>
        </is>
      </c>
      <c r="AH77" s="165" t="inlineStr">
        <is>
          <t>c</t>
        </is>
      </c>
      <c r="AI77" s="22">
        <v>81.7220255121029</v>
      </c>
      <c r="AJ77" s="165">
        <v>1.08701933558642</v>
      </c>
      <c r="AK77" s="22" t="inlineStr">
        <is>
          <t>c</t>
        </is>
      </c>
      <c r="AL77" s="165" t="inlineStr">
        <is>
          <t>c</t>
        </is>
      </c>
      <c r="AM77" s="22" t="inlineStr">
        <is>
          <t>c</t>
        </is>
      </c>
      <c r="AN77" s="165" t="inlineStr">
        <is>
          <t>c</t>
        </is>
      </c>
      <c r="AO77" s="22" t="inlineStr">
        <is>
          <t>c</t>
        </is>
      </c>
      <c r="AP77" s="165" t="inlineStr">
        <is>
          <t>c</t>
        </is>
      </c>
      <c r="AQ77" s="22">
        <v>4.42391520952052</v>
      </c>
      <c r="AR77" s="165">
        <v>1.62882495894395</v>
      </c>
      <c r="AS77" s="103"/>
      <c r="AT77" s="192"/>
    </row>
    <row customHeight="1" ht="13" r="78">
      <c r="A78" s="181" t="s">
        <v>338</v>
      </c>
      <c r="B78" s="160" t="n">
        <v>1</v>
      </c>
      <c r="C78" s="22">
        <v>83.8630246838331</v>
      </c>
      <c r="D78" s="165">
        <v>0.976134081799101</v>
      </c>
      <c r="E78" s="22">
        <v>81.3442339879034</v>
      </c>
      <c r="F78" s="165">
        <v>1.65004000112417</v>
      </c>
      <c r="G78" s="22">
        <v>83.9058743732728</v>
      </c>
      <c r="H78" s="165">
        <v>1.94897400802306</v>
      </c>
      <c r="I78" s="22">
        <v>86.8157502642528</v>
      </c>
      <c r="J78" s="165">
        <v>1.38189857166711</v>
      </c>
      <c r="K78" s="22">
        <v>5.47151627634938</v>
      </c>
      <c r="L78" s="165">
        <v>2.23428647864288</v>
      </c>
      <c r="M78" s="22">
        <v>82.5957446381023</v>
      </c>
      <c r="N78" s="165">
        <v>1.12229256790125</v>
      </c>
      <c r="O78" s="22">
        <v>88.3627484273221</v>
      </c>
      <c r="P78" s="165">
        <v>1.88844116900314</v>
      </c>
      <c r="Q78" s="22">
        <v>5.76700378921977</v>
      </c>
      <c r="R78" s="165">
        <v>2.1655087446784</v>
      </c>
      <c r="S78" s="22">
        <v>86.2963644470614</v>
      </c>
      <c r="T78" s="165">
        <v>1.33009388654683</v>
      </c>
      <c r="U78" s="22">
        <v>81.8389354649692</v>
      </c>
      <c r="V78" s="165">
        <v>2.21274093394061</v>
      </c>
      <c r="W78" s="22">
        <v>81.462698926421</v>
      </c>
      <c r="X78" s="165">
        <v>1.8081539650664</v>
      </c>
      <c r="Y78" s="22">
        <v>-4.83366552064039</v>
      </c>
      <c r="Z78" s="165">
        <v>2.2609626929901</v>
      </c>
      <c r="AA78" s="22">
        <v>90.1916963490975</v>
      </c>
      <c r="AB78" s="165">
        <v>1.85692212909799</v>
      </c>
      <c r="AC78" s="22">
        <v>84.4962447383526</v>
      </c>
      <c r="AD78" s="165">
        <v>1.65415700432347</v>
      </c>
      <c r="AE78" s="22">
        <v>79.982587800617</v>
      </c>
      <c r="AF78" s="165">
        <v>1.51018165435769</v>
      </c>
      <c r="AG78" s="22">
        <v>-10.2091085484806</v>
      </c>
      <c r="AH78" s="165">
        <v>2.45433870114807</v>
      </c>
      <c r="AI78" s="22">
        <v>84.3105045278086</v>
      </c>
      <c r="AJ78" s="165">
        <v>1.02135980081986</v>
      </c>
      <c r="AK78" s="22">
        <v>76.7163097548592</v>
      </c>
      <c r="AL78" s="165">
        <v>6.23208406276119</v>
      </c>
      <c r="AM78" s="22" t="inlineStr">
        <is>
          <t>c</t>
        </is>
      </c>
      <c r="AN78" s="165" t="inlineStr">
        <is>
          <t>c</t>
        </is>
      </c>
      <c r="AO78" s="22" t="inlineStr">
        <is>
          <t>c</t>
        </is>
      </c>
      <c r="AP78" s="165" t="inlineStr">
        <is>
          <t>c</t>
        </is>
      </c>
      <c r="AQ78" s="22">
        <v>1.63033340547526</v>
      </c>
      <c r="AR78" s="165">
        <v>1.32220287752021</v>
      </c>
      <c r="AS78" s="103"/>
      <c r="AT78" s="192"/>
    </row>
    <row customHeight="1" ht="13" r="79">
      <c r="A79" s="181" t="s">
        <v>343</v>
      </c>
      <c r="B79" s="160" t="n">
        <v>1</v>
      </c>
      <c r="C79" s="22">
        <v>95.6798343246428</v>
      </c>
      <c r="D79" s="165">
        <v>0.4145935534225</v>
      </c>
      <c r="E79" s="22">
        <v>96.4089111958177</v>
      </c>
      <c r="F79" s="165">
        <v>0.990809173884582</v>
      </c>
      <c r="G79" s="22">
        <v>95.2366656933616</v>
      </c>
      <c r="H79" s="165">
        <v>1.38421525954471</v>
      </c>
      <c r="I79" s="22">
        <v>95.6546669598692</v>
      </c>
      <c r="J79" s="165">
        <v>0.454088132705246</v>
      </c>
      <c r="K79" s="22">
        <v>-0.754244235948519</v>
      </c>
      <c r="L79" s="165">
        <v>1.1038139223788</v>
      </c>
      <c r="M79" s="22">
        <v>95.8775447341806</v>
      </c>
      <c r="N79" s="165">
        <v>0.446661480542033</v>
      </c>
      <c r="O79" s="22">
        <v>95.0638652206889</v>
      </c>
      <c r="P79" s="165">
        <v>1.05099537528447</v>
      </c>
      <c r="Q79" s="22">
        <v>-0.813679513491763</v>
      </c>
      <c r="R79" s="165">
        <v>1.11889375603381</v>
      </c>
      <c r="S79" s="22">
        <v>95.9350635480178</v>
      </c>
      <c r="T79" s="165">
        <v>0.482436447225154</v>
      </c>
      <c r="U79" s="22">
        <v>94.4992775838983</v>
      </c>
      <c r="V79" s="165">
        <v>1.37528157562592</v>
      </c>
      <c r="W79" s="22">
        <v>96.1336941182972</v>
      </c>
      <c r="X79" s="165">
        <v>1.50933455191482</v>
      </c>
      <c r="Y79" s="22">
        <v>0.198630570279391</v>
      </c>
      <c r="Z79" s="165">
        <v>1.56281233044762</v>
      </c>
      <c r="AA79" s="22">
        <v>95.7010555586096</v>
      </c>
      <c r="AB79" s="165">
        <v>0.568522526655719</v>
      </c>
      <c r="AC79" s="22">
        <v>96.6857830974482</v>
      </c>
      <c r="AD79" s="165">
        <v>0.880624133226522</v>
      </c>
      <c r="AE79" s="22">
        <v>94.5785697377992</v>
      </c>
      <c r="AF79" s="165">
        <v>1.30819341952355</v>
      </c>
      <c r="AG79" s="22">
        <v>-1.12248582081037</v>
      </c>
      <c r="AH79" s="165">
        <v>1.42412045214373</v>
      </c>
      <c r="AI79" s="22">
        <v>95.7344143349617</v>
      </c>
      <c r="AJ79" s="165">
        <v>0.468540936580334</v>
      </c>
      <c r="AK79" s="22" t="inlineStr">
        <is>
          <t>c</t>
        </is>
      </c>
      <c r="AL79" s="165" t="inlineStr">
        <is>
          <t>c</t>
        </is>
      </c>
      <c r="AM79" s="22" t="inlineStr">
        <is>
          <t>c</t>
        </is>
      </c>
      <c r="AN79" s="165" t="inlineStr">
        <is>
          <t>c</t>
        </is>
      </c>
      <c r="AO79" s="22" t="inlineStr">
        <is>
          <t>c</t>
        </is>
      </c>
      <c r="AP79" s="165" t="inlineStr">
        <is>
          <t>c</t>
        </is>
      </c>
      <c r="AQ79" s="22">
        <v>2.19958772537237</v>
      </c>
      <c r="AR79" s="165">
        <v>0.696060804637688</v>
      </c>
      <c r="AS79" s="103"/>
      <c r="AT79" s="192"/>
    </row>
    <row customHeight="1" ht="13" r="80">
      <c r="A80" s="181" t="s">
        <v>348</v>
      </c>
      <c r="B80" s="160" t="n">
        <v>1</v>
      </c>
      <c r="C80" s="22">
        <v>87.5692790787009</v>
      </c>
      <c r="D80" s="165">
        <v>0.669375940864639</v>
      </c>
      <c r="E80" s="22">
        <v>90.4493118914888</v>
      </c>
      <c r="F80" s="165">
        <v>1.33485586100716</v>
      </c>
      <c r="G80" s="22">
        <v>86.9253481002993</v>
      </c>
      <c r="H80" s="165">
        <v>1.09175075141969</v>
      </c>
      <c r="I80" s="22">
        <v>87.8936589564656</v>
      </c>
      <c r="J80" s="165">
        <v>1.81515761999959</v>
      </c>
      <c r="K80" s="22">
        <v>-2.55565293502322</v>
      </c>
      <c r="L80" s="165">
        <v>2.18453450179022</v>
      </c>
      <c r="M80" s="22">
        <v>88.0038020725179</v>
      </c>
      <c r="N80" s="165">
        <v>0.78455274278017</v>
      </c>
      <c r="O80" s="22" t="inlineStr">
        <is>
          <t>c</t>
        </is>
      </c>
      <c r="P80" s="165" t="inlineStr">
        <is>
          <t>c</t>
        </is>
      </c>
      <c r="Q80" s="22" t="inlineStr">
        <is>
          <t>c</t>
        </is>
      </c>
      <c r="R80" s="165" t="inlineStr">
        <is>
          <t>c</t>
        </is>
      </c>
      <c r="S80" s="22">
        <v>87.3787827799361</v>
      </c>
      <c r="T80" s="165">
        <v>1.18775752813412</v>
      </c>
      <c r="U80" s="22">
        <v>88.1439146439456</v>
      </c>
      <c r="V80" s="165">
        <v>1.52345756305213</v>
      </c>
      <c r="W80" s="22">
        <v>88.4639095076941</v>
      </c>
      <c r="X80" s="165">
        <v>2.57270981847301</v>
      </c>
      <c r="Y80" s="22">
        <v>1.08512672775802</v>
      </c>
      <c r="Z80" s="165">
        <v>2.80566307195989</v>
      </c>
      <c r="AA80" s="22">
        <v>83.1770364911563</v>
      </c>
      <c r="AB80" s="165">
        <v>5.03412846900699</v>
      </c>
      <c r="AC80" s="22">
        <v>88.2418073718433</v>
      </c>
      <c r="AD80" s="165">
        <v>0.95782130900946</v>
      </c>
      <c r="AE80" s="22">
        <v>86.8016609672133</v>
      </c>
      <c r="AF80" s="165">
        <v>2.96008703277632</v>
      </c>
      <c r="AG80" s="22">
        <v>3.62462447605698</v>
      </c>
      <c r="AH80" s="165">
        <v>5.67057473684043</v>
      </c>
      <c r="AI80" s="22">
        <v>88.1036939722299</v>
      </c>
      <c r="AJ80" s="165">
        <v>1.15284757220392</v>
      </c>
      <c r="AK80" s="22">
        <v>87.0382119738785</v>
      </c>
      <c r="AL80" s="165">
        <v>1.4639305252622</v>
      </c>
      <c r="AM80" s="22" t="inlineStr">
        <is>
          <t>c</t>
        </is>
      </c>
      <c r="AN80" s="165" t="inlineStr">
        <is>
          <t>c</t>
        </is>
      </c>
      <c r="AO80" s="22" t="inlineStr">
        <is>
          <t>c</t>
        </is>
      </c>
      <c r="AP80" s="165" t="inlineStr">
        <is>
          <t>c</t>
        </is>
      </c>
      <c r="AQ80" s="22">
        <v>1.49784548476181</v>
      </c>
      <c r="AR80" s="165">
        <v>1.03472774612402</v>
      </c>
      <c r="AS80" s="103"/>
      <c r="AT80" s="192"/>
    </row>
    <row customHeight="1" ht="13" r="81">
      <c r="A81" s="181" t="s">
        <v>350</v>
      </c>
      <c r="B81" s="160" t="n">
        <v>1</v>
      </c>
      <c r="C81" s="22">
        <v>84.6732827548109</v>
      </c>
      <c r="D81" s="165">
        <v>0.991464944308306</v>
      </c>
      <c r="E81" s="22">
        <v>87.427232458611</v>
      </c>
      <c r="F81" s="165">
        <v>2.20146438809822</v>
      </c>
      <c r="G81" s="22">
        <v>85.0404858246361</v>
      </c>
      <c r="H81" s="165">
        <v>1.43349457959627</v>
      </c>
      <c r="I81" s="22">
        <v>82.7947141517712</v>
      </c>
      <c r="J81" s="165">
        <v>1.57600723844266</v>
      </c>
      <c r="K81" s="22">
        <v>-4.63251830683978</v>
      </c>
      <c r="L81" s="165">
        <v>2.84131662221012</v>
      </c>
      <c r="M81" s="22">
        <v>86.0675793952914</v>
      </c>
      <c r="N81" s="165">
        <v>1.10495466592588</v>
      </c>
      <c r="O81" s="22">
        <v>79.872731708289</v>
      </c>
      <c r="P81" s="165">
        <v>2.05014206695518</v>
      </c>
      <c r="Q81" s="22">
        <v>-6.19484768700238</v>
      </c>
      <c r="R81" s="165">
        <v>2.21324766229838</v>
      </c>
      <c r="S81" s="22">
        <v>83.2570152010391</v>
      </c>
      <c r="T81" s="165">
        <v>1.24057566315398</v>
      </c>
      <c r="U81" s="22">
        <v>85.6782640826428</v>
      </c>
      <c r="V81" s="165">
        <v>2.03049368400999</v>
      </c>
      <c r="W81" s="22">
        <v>86.6312690725631</v>
      </c>
      <c r="X81" s="165">
        <v>2.02978452669518</v>
      </c>
      <c r="Y81" s="22">
        <v>3.37425387152396</v>
      </c>
      <c r="Z81" s="165">
        <v>2.30980932290139</v>
      </c>
      <c r="AA81" s="22">
        <v>83.5333310699328</v>
      </c>
      <c r="AB81" s="165">
        <v>2.77101342752061</v>
      </c>
      <c r="AC81" s="22">
        <v>84.3852802873233</v>
      </c>
      <c r="AD81" s="165">
        <v>1.26739296541031</v>
      </c>
      <c r="AE81" s="22">
        <v>85.8009459760564</v>
      </c>
      <c r="AF81" s="165">
        <v>1.97912645996059</v>
      </c>
      <c r="AG81" s="22">
        <v>2.26761490612353</v>
      </c>
      <c r="AH81" s="165">
        <v>2.99510069859432</v>
      </c>
      <c r="AI81" s="22">
        <v>82.8988677173737</v>
      </c>
      <c r="AJ81" s="165">
        <v>1.24643120649975</v>
      </c>
      <c r="AK81" s="22">
        <v>87.1125713848358</v>
      </c>
      <c r="AL81" s="165">
        <v>1.45342237149615</v>
      </c>
      <c r="AM81" s="22">
        <v>85.1131625889815</v>
      </c>
      <c r="AN81" s="165">
        <v>3.40825751501458</v>
      </c>
      <c r="AO81" s="22">
        <v>2.21429487160782</v>
      </c>
      <c r="AP81" s="165">
        <v>3.66362767476374</v>
      </c>
      <c r="AQ81" s="22">
        <v>4.09868745462383</v>
      </c>
      <c r="AR81" s="165">
        <v>1.33710826601406</v>
      </c>
      <c r="AS81" s="103"/>
      <c r="AT81" s="192"/>
    </row>
    <row customHeight="1" ht="13" r="82">
      <c r="A82" s="181" t="s">
        <v>352</v>
      </c>
      <c r="B82" s="160" t="n">
        <v>1</v>
      </c>
      <c r="C82" s="22">
        <v>81.5449498923106</v>
      </c>
      <c r="D82" s="165">
        <v>1.07381255280303</v>
      </c>
      <c r="E82" s="22">
        <v>84.3822721557877</v>
      </c>
      <c r="F82" s="165">
        <v>2.96740563593063</v>
      </c>
      <c r="G82" s="22">
        <v>80.0763829774515</v>
      </c>
      <c r="H82" s="165">
        <v>2.32232906258564</v>
      </c>
      <c r="I82" s="22">
        <v>81.6525625904771</v>
      </c>
      <c r="J82" s="165">
        <v>1.38124346971189</v>
      </c>
      <c r="K82" s="22">
        <v>-2.72970956531067</v>
      </c>
      <c r="L82" s="165">
        <v>3.21572574241127</v>
      </c>
      <c r="M82" s="22">
        <v>82.0814905729195</v>
      </c>
      <c r="N82" s="165">
        <v>1.15259168166374</v>
      </c>
      <c r="O82" s="22">
        <v>77.2180566358646</v>
      </c>
      <c r="P82" s="165">
        <v>5.38210104000415</v>
      </c>
      <c r="Q82" s="22">
        <v>-4.86343393705492</v>
      </c>
      <c r="R82" s="165">
        <v>5.63391725401227</v>
      </c>
      <c r="S82" s="22">
        <v>81.9174546520263</v>
      </c>
      <c r="T82" s="165">
        <v>1.46615165954271</v>
      </c>
      <c r="U82" s="22">
        <v>83.9348148841156</v>
      </c>
      <c r="V82" s="165">
        <v>2.23598843396936</v>
      </c>
      <c r="W82" s="22">
        <v>78.9243145926211</v>
      </c>
      <c r="X82" s="165">
        <v>2.53292866337362</v>
      </c>
      <c r="Y82" s="22">
        <v>-2.99314005940521</v>
      </c>
      <c r="Z82" s="165">
        <v>2.92076666606327</v>
      </c>
      <c r="AA82" s="22">
        <v>84.9312551890104</v>
      </c>
      <c r="AB82" s="165">
        <v>1.67838760531542</v>
      </c>
      <c r="AC82" s="22">
        <v>80.5153659438068</v>
      </c>
      <c r="AD82" s="165">
        <v>1.66583483937053</v>
      </c>
      <c r="AE82" s="22">
        <v>78.0009726462463</v>
      </c>
      <c r="AF82" s="165">
        <v>3.32042175197248</v>
      </c>
      <c r="AG82" s="22">
        <v>-6.93028254276409</v>
      </c>
      <c r="AH82" s="165">
        <v>3.47262926677941</v>
      </c>
      <c r="AI82" s="22">
        <v>81.7959843846394</v>
      </c>
      <c r="AJ82" s="165">
        <v>1.15256157514683</v>
      </c>
      <c r="AK82" s="22">
        <v>80.2624371718834</v>
      </c>
      <c r="AL82" s="165">
        <v>5.16847505153926</v>
      </c>
      <c r="AM82" s="22" t="inlineStr">
        <is>
          <t>c</t>
        </is>
      </c>
      <c r="AN82" s="165" t="inlineStr">
        <is>
          <t>c</t>
        </is>
      </c>
      <c r="AO82" s="22" t="inlineStr">
        <is>
          <t>c</t>
        </is>
      </c>
      <c r="AP82" s="165" t="inlineStr">
        <is>
          <t>c</t>
        </is>
      </c>
      <c r="AQ82" s="22">
        <v>0.674364250617131</v>
      </c>
      <c r="AR82" s="165">
        <v>1.4598964012638</v>
      </c>
      <c r="AS82" s="103"/>
      <c r="AT82" s="192"/>
    </row>
    <row customHeight="1" ht="13" r="83">
      <c r="A83" s="181" t="s">
        <v>353</v>
      </c>
      <c r="B83" s="160" t="n">
        <v>1</v>
      </c>
      <c r="C83" s="22">
        <v>90.5699370754791</v>
      </c>
      <c r="D83" s="165">
        <v>0.919142617530711</v>
      </c>
      <c r="E83" s="22" t="inlineStr">
        <is>
          <t>c</t>
        </is>
      </c>
      <c r="F83" s="165" t="inlineStr">
        <is>
          <t>c</t>
        </is>
      </c>
      <c r="G83" s="22">
        <v>91.9268214865512</v>
      </c>
      <c r="H83" s="165">
        <v>2.01548444754062</v>
      </c>
      <c r="I83" s="22">
        <v>90.0974137439203</v>
      </c>
      <c r="J83" s="165">
        <v>1.07379453175065</v>
      </c>
      <c r="K83" s="22" t="inlineStr">
        <is>
          <t>c</t>
        </is>
      </c>
      <c r="L83" s="165" t="inlineStr">
        <is>
          <t>c</t>
        </is>
      </c>
      <c r="M83" s="22">
        <v>93.4665964157933</v>
      </c>
      <c r="N83" s="165">
        <v>1.51139989080734</v>
      </c>
      <c r="O83" s="22">
        <v>89.8468902833857</v>
      </c>
      <c r="P83" s="165">
        <v>1.08463496904789</v>
      </c>
      <c r="Q83" s="22">
        <v>-3.61970613240764</v>
      </c>
      <c r="R83" s="165">
        <v>1.86000564781591</v>
      </c>
      <c r="S83" s="22">
        <v>89.7633370646853</v>
      </c>
      <c r="T83" s="165">
        <v>1.10592685534877</v>
      </c>
      <c r="U83" s="22">
        <v>94.6445800506766</v>
      </c>
      <c r="V83" s="165">
        <v>1.30941340921237</v>
      </c>
      <c r="W83" s="22">
        <v>91.9392370303769</v>
      </c>
      <c r="X83" s="165">
        <v>1.91753614026233</v>
      </c>
      <c r="Y83" s="22">
        <v>2.1758999656916</v>
      </c>
      <c r="Z83" s="165">
        <v>2.27278343765276</v>
      </c>
      <c r="AA83" s="22">
        <v>93.4640656708847</v>
      </c>
      <c r="AB83" s="165">
        <v>1.74757565294991</v>
      </c>
      <c r="AC83" s="22">
        <v>90.4234687876027</v>
      </c>
      <c r="AD83" s="165">
        <v>1.64744518923437</v>
      </c>
      <c r="AE83" s="22">
        <v>89.050093926852</v>
      </c>
      <c r="AF83" s="165">
        <v>1.42370858847546</v>
      </c>
      <c r="AG83" s="22">
        <v>-4.41397174403268</v>
      </c>
      <c r="AH83" s="165">
        <v>2.34830300798944</v>
      </c>
      <c r="AI83" s="22">
        <v>91.0043905642169</v>
      </c>
      <c r="AJ83" s="165">
        <v>1.06630121167447</v>
      </c>
      <c r="AK83" s="22">
        <v>88.9861591662728</v>
      </c>
      <c r="AL83" s="165">
        <v>2.04471976436881</v>
      </c>
      <c r="AM83" s="22" t="inlineStr">
        <is>
          <t>c</t>
        </is>
      </c>
      <c r="AN83" s="165" t="inlineStr">
        <is>
          <t>c</t>
        </is>
      </c>
      <c r="AO83" s="22" t="inlineStr">
        <is>
          <t>c</t>
        </is>
      </c>
      <c r="AP83" s="165" t="inlineStr">
        <is>
          <t>c</t>
        </is>
      </c>
      <c r="AQ83" s="22">
        <v>-0.567509462960516</v>
      </c>
      <c r="AR83" s="165">
        <v>1.37932102641509</v>
      </c>
      <c r="AS83" s="103"/>
      <c r="AT83" s="192"/>
    </row>
    <row customHeight="1" ht="13" r="84">
      <c r="A84" s="77" t="s">
        <v>364</v>
      </c>
      <c r="B84" s="161" t="n">
        <v>1</v>
      </c>
      <c r="C84" s="51">
        <v>83.4025061533122</v>
      </c>
      <c r="D84" s="169">
        <v>0.298218068388065</v>
      </c>
      <c r="E84" s="51">
        <v>87.7280346007157</v>
      </c>
      <c r="F84" s="169">
        <v>0.837566629782691</v>
      </c>
      <c r="G84" s="51">
        <v>83.6818817564311</v>
      </c>
      <c r="H84" s="169">
        <v>0.550751286680298</v>
      </c>
      <c r="I84" s="51">
        <v>83.3077364631747</v>
      </c>
      <c r="J84" s="169">
        <v>0.477358742621315</v>
      </c>
      <c r="K84" s="51">
        <v>-3.76930111295547</v>
      </c>
      <c r="L84" s="169">
        <v>1.00302678847297</v>
      </c>
      <c r="M84" s="51">
        <v>83.7695014191567</v>
      </c>
      <c r="N84" s="169">
        <v>0.345464432239642</v>
      </c>
      <c r="O84" s="51">
        <v>83.4307501182873</v>
      </c>
      <c r="P84" s="169">
        <v>0.995939717913531</v>
      </c>
      <c r="Q84" s="51">
        <v>-1.54464510570597</v>
      </c>
      <c r="R84" s="169">
        <v>1.08608408583777</v>
      </c>
      <c r="S84" s="51">
        <v>83.9220296365381</v>
      </c>
      <c r="T84" s="169">
        <v>0.428097248572137</v>
      </c>
      <c r="U84" s="51">
        <v>83.4562100500962</v>
      </c>
      <c r="V84" s="169">
        <v>0.645566620858342</v>
      </c>
      <c r="W84" s="51">
        <v>84.4258206303144</v>
      </c>
      <c r="X84" s="169">
        <v>0.76069035772935</v>
      </c>
      <c r="Y84" s="51">
        <v>-0.700081892370326</v>
      </c>
      <c r="Z84" s="169">
        <v>0.88894461578409</v>
      </c>
      <c r="AA84" s="51">
        <v>84.7470545442141</v>
      </c>
      <c r="AB84" s="169">
        <v>0.699153655406444</v>
      </c>
      <c r="AC84" s="51">
        <v>83.3580936853162</v>
      </c>
      <c r="AD84" s="169">
        <v>0.462147400090767</v>
      </c>
      <c r="AE84" s="51">
        <v>83.7559508248946</v>
      </c>
      <c r="AF84" s="169">
        <v>0.736814434518836</v>
      </c>
      <c r="AG84" s="51">
        <v>-2.29292465589352</v>
      </c>
      <c r="AH84" s="169">
        <v>1.07192724194246</v>
      </c>
      <c r="AI84" s="51">
        <v>84.2501290806659</v>
      </c>
      <c r="AJ84" s="169">
        <v>0.389860191791522</v>
      </c>
      <c r="AK84" s="51">
        <v>80.665300638787</v>
      </c>
      <c r="AL84" s="169">
        <v>0.984582500100865</v>
      </c>
      <c r="AM84" s="51">
        <v>81.5210835474925</v>
      </c>
      <c r="AN84" s="169">
        <v>1.33845494479495</v>
      </c>
      <c r="AO84" s="51">
        <v>-1.76681293208813</v>
      </c>
      <c r="AP84" s="169">
        <v>1.54035289671743</v>
      </c>
      <c r="AQ84" s="51">
        <v>3.58975656184584</v>
      </c>
      <c r="AR84" s="169">
        <v>0.406519752579049</v>
      </c>
      <c r="AS84" s="103"/>
      <c r="AT84" s="192"/>
    </row>
    <row customHeight="1" ht="13" r="85">
      <c r="A85" s="181" t="s">
        <v>65</v>
      </c>
      <c r="B85" s="160" t="n">
        <v>1</v>
      </c>
      <c r="C85" s="22">
        <v>83.6005165640127</v>
      </c>
      <c r="D85" s="165">
        <v>1.14454451781894</v>
      </c>
      <c r="E85" s="22">
        <v>84.7253283579317</v>
      </c>
      <c r="F85" s="165">
        <v>3.75452105203528</v>
      </c>
      <c r="G85" s="22">
        <v>83.3839350629127</v>
      </c>
      <c r="H85" s="165">
        <v>1.40257204447121</v>
      </c>
      <c r="I85" s="22">
        <v>85.8625020025663</v>
      </c>
      <c r="J85" s="165">
        <v>3.32947321620404</v>
      </c>
      <c r="K85" s="22">
        <v>1.13717364463466</v>
      </c>
      <c r="L85" s="165">
        <v>5.00801620833862</v>
      </c>
      <c r="M85" s="22">
        <v>83.7624071982688</v>
      </c>
      <c r="N85" s="165">
        <v>1.81130283420478</v>
      </c>
      <c r="O85" s="22">
        <v>83.9322196979867</v>
      </c>
      <c r="P85" s="165">
        <v>1.67032717347464</v>
      </c>
      <c r="Q85" s="22">
        <v>0.169812499717892</v>
      </c>
      <c r="R85" s="165">
        <v>2.49418404039664</v>
      </c>
      <c r="S85" s="22">
        <v>84.4206680159153</v>
      </c>
      <c r="T85" s="165">
        <v>1.95980235021054</v>
      </c>
      <c r="U85" s="22">
        <v>84.3736715438895</v>
      </c>
      <c r="V85" s="165">
        <v>1.87083016164499</v>
      </c>
      <c r="W85" s="22">
        <v>81.9857576657952</v>
      </c>
      <c r="X85" s="165">
        <v>2.14781199734559</v>
      </c>
      <c r="Y85" s="22">
        <v>-2.43491035012013</v>
      </c>
      <c r="Z85" s="165">
        <v>2.95992680725627</v>
      </c>
      <c r="AA85" s="22" t="inlineStr">
        <is>
          <t>c</t>
        </is>
      </c>
      <c r="AB85" s="165" t="inlineStr">
        <is>
          <t>c</t>
        </is>
      </c>
      <c r="AC85" s="22">
        <v>83.2372158208826</v>
      </c>
      <c r="AD85" s="165">
        <v>1.96100151775146</v>
      </c>
      <c r="AE85" s="22">
        <v>84.6511447978028</v>
      </c>
      <c r="AF85" s="165">
        <v>1.52122817951514</v>
      </c>
      <c r="AG85" s="22" t="inlineStr">
        <is>
          <t>c</t>
        </is>
      </c>
      <c r="AH85" s="165" t="inlineStr">
        <is>
          <t>c</t>
        </is>
      </c>
      <c r="AI85" s="22">
        <v>83.9355660313122</v>
      </c>
      <c r="AJ85" s="165">
        <v>1.65016093479985</v>
      </c>
      <c r="AK85" s="22">
        <v>82.7939502530724</v>
      </c>
      <c r="AL85" s="165">
        <v>2.10027689182185</v>
      </c>
      <c r="AM85" s="22">
        <v>87.0548022982664</v>
      </c>
      <c r="AN85" s="165">
        <v>2.114916114464</v>
      </c>
      <c r="AO85" s="22">
        <v>3.11923626695418</v>
      </c>
      <c r="AP85" s="165">
        <v>2.86051137012225</v>
      </c>
      <c r="AQ85" s="22">
        <v>0.823907990385109</v>
      </c>
      <c r="AR85" s="165">
        <v>1.72973746586338</v>
      </c>
      <c r="AS85" s="103"/>
      <c r="AT85" s="192"/>
    </row>
    <row customHeight="1" ht="13" r="86">
      <c r="A86" s="181" t="s">
        <v>361</v>
      </c>
      <c r="B86" s="160" t="n">
        <v>1</v>
      </c>
      <c r="C86" s="22">
        <v>91.2885710723225</v>
      </c>
      <c r="D86" s="165">
        <v>1.09188255052128</v>
      </c>
      <c r="E86" s="22">
        <v>92.4200237493601</v>
      </c>
      <c r="F86" s="165">
        <v>2.65746529013312</v>
      </c>
      <c r="G86" s="22">
        <v>90.2485353004844</v>
      </c>
      <c r="H86" s="165">
        <v>1.45247668812571</v>
      </c>
      <c r="I86" s="22">
        <v>92.902560909691</v>
      </c>
      <c r="J86" s="165">
        <v>2.20010928008561</v>
      </c>
      <c r="K86" s="22">
        <v>0.482537160330907</v>
      </c>
      <c r="L86" s="165">
        <v>3.44796698312532</v>
      </c>
      <c r="M86" s="22" t="inlineStr">
        <is>
          <t>w</t>
        </is>
      </c>
      <c r="N86" s="165" t="inlineStr">
        <is>
          <t>w</t>
        </is>
      </c>
      <c r="O86" s="22" t="inlineStr">
        <is>
          <t>w</t>
        </is>
      </c>
      <c r="P86" s="165" t="inlineStr">
        <is>
          <t>w</t>
        </is>
      </c>
      <c r="Q86" s="22" t="inlineStr">
        <is>
          <t>w</t>
        </is>
      </c>
      <c r="R86" s="165" t="inlineStr">
        <is>
          <t>w</t>
        </is>
      </c>
      <c r="S86" s="22">
        <v>90.8864700697925</v>
      </c>
      <c r="T86" s="165">
        <v>1.51923779066393</v>
      </c>
      <c r="U86" s="22">
        <v>91.947451127025</v>
      </c>
      <c r="V86" s="165">
        <v>2.3937223739496</v>
      </c>
      <c r="W86" s="22">
        <v>90.2003548204789</v>
      </c>
      <c r="X86" s="165">
        <v>2.24567845143498</v>
      </c>
      <c r="Y86" s="22">
        <v>-0.686115249313545</v>
      </c>
      <c r="Z86" s="165">
        <v>2.79576504980435</v>
      </c>
      <c r="AA86" s="22">
        <v>82.6246026271882</v>
      </c>
      <c r="AB86" s="165">
        <v>7.2354393955779</v>
      </c>
      <c r="AC86" s="22">
        <v>91.25553160243</v>
      </c>
      <c r="AD86" s="165">
        <v>1.42795364061715</v>
      </c>
      <c r="AE86" s="22">
        <v>93.0532153902058</v>
      </c>
      <c r="AF86" s="165">
        <v>1.76021227996971</v>
      </c>
      <c r="AG86" s="22">
        <v>10.4286127630175</v>
      </c>
      <c r="AH86" s="165">
        <v>7.458323313487</v>
      </c>
      <c r="AI86" s="22">
        <v>91.7656101129607</v>
      </c>
      <c r="AJ86" s="165">
        <v>2.34084453051624</v>
      </c>
      <c r="AK86" s="22">
        <v>91.7800462185908</v>
      </c>
      <c r="AL86" s="165">
        <v>1.74528149725143</v>
      </c>
      <c r="AM86" s="22">
        <v>87.4284963064473</v>
      </c>
      <c r="AN86" s="165">
        <v>2.47432809899255</v>
      </c>
      <c r="AO86" s="22">
        <v>-4.33711380651334</v>
      </c>
      <c r="AP86" s="165">
        <v>3.38393178527786</v>
      </c>
      <c r="AQ86" s="22">
        <v>11.0258948849242</v>
      </c>
      <c r="AR86" s="165">
        <v>2.74124216667614</v>
      </c>
      <c r="AS86" s="103"/>
      <c r="AT86" s="192"/>
    </row>
    <row customHeight="1" ht="13" r="87">
      <c r="A87" s="187" t="s">
        <v>362</v>
      </c>
      <c r="B87" s="175" t="n">
        <v>1</v>
      </c>
      <c r="C87" s="172">
        <v>85.2888203972905</v>
      </c>
      <c r="D87" s="173">
        <v>1.39555991523195</v>
      </c>
      <c r="E87" s="172">
        <v>89.9233876399165</v>
      </c>
      <c r="F87" s="173">
        <v>3.17876460153836</v>
      </c>
      <c r="G87" s="172">
        <v>84.2075846009687</v>
      </c>
      <c r="H87" s="173">
        <v>2.54133758670768</v>
      </c>
      <c r="I87" s="172">
        <v>85.061110279716</v>
      </c>
      <c r="J87" s="173">
        <v>1.97872205196469</v>
      </c>
      <c r="K87" s="172">
        <v>-4.86227736020047</v>
      </c>
      <c r="L87" s="173">
        <v>3.77524683729549</v>
      </c>
      <c r="M87" s="172">
        <v>85.6049489156642</v>
      </c>
      <c r="N87" s="173">
        <v>1.49211161754639</v>
      </c>
      <c r="O87" s="172" t="inlineStr">
        <is>
          <t>c</t>
        </is>
      </c>
      <c r="P87" s="173" t="inlineStr">
        <is>
          <t>c</t>
        </is>
      </c>
      <c r="Q87" s="172" t="inlineStr">
        <is>
          <t>c</t>
        </is>
      </c>
      <c r="R87" s="173" t="inlineStr">
        <is>
          <t>c</t>
        </is>
      </c>
      <c r="S87" s="172">
        <v>86.1561952820861</v>
      </c>
      <c r="T87" s="173">
        <v>2.08169940939604</v>
      </c>
      <c r="U87" s="172">
        <v>82.976098346621</v>
      </c>
      <c r="V87" s="173">
        <v>2.82499781249192</v>
      </c>
      <c r="W87" s="172">
        <v>86.6807838864449</v>
      </c>
      <c r="X87" s="173">
        <v>2.57309089887036</v>
      </c>
      <c r="Y87" s="172">
        <v>0.524588604358854</v>
      </c>
      <c r="Z87" s="173">
        <v>3.22462482493257</v>
      </c>
      <c r="AA87" s="172" t="inlineStr">
        <is>
          <t>c</t>
        </is>
      </c>
      <c r="AB87" s="173" t="inlineStr">
        <is>
          <t>c</t>
        </is>
      </c>
      <c r="AC87" s="172">
        <v>86.142529158704</v>
      </c>
      <c r="AD87" s="173">
        <v>2.26303607938505</v>
      </c>
      <c r="AE87" s="172">
        <v>84.4900630816989</v>
      </c>
      <c r="AF87" s="173">
        <v>2.07422349025578</v>
      </c>
      <c r="AG87" s="172" t="inlineStr">
        <is>
          <t>c</t>
        </is>
      </c>
      <c r="AH87" s="173" t="inlineStr">
        <is>
          <t>c</t>
        </is>
      </c>
      <c r="AI87" s="172">
        <v>88.1109327056182</v>
      </c>
      <c r="AJ87" s="173">
        <v>3.7526529593561</v>
      </c>
      <c r="AK87" s="172">
        <v>85.0104351547869</v>
      </c>
      <c r="AL87" s="173">
        <v>1.75052048017072</v>
      </c>
      <c r="AM87" s="172">
        <v>83.2558757241224</v>
      </c>
      <c r="AN87" s="173">
        <v>3.33430957881468</v>
      </c>
      <c r="AO87" s="172">
        <v>-4.85505698149576</v>
      </c>
      <c r="AP87" s="173">
        <v>5.00718265208012</v>
      </c>
      <c r="AQ87" s="172">
        <v>6.22754465097307</v>
      </c>
      <c r="AR87" s="173">
        <v>2.0112698460232</v>
      </c>
      <c r="AS87" s="174"/>
      <c r="AT87" s="197"/>
    </row>
    <row customHeight="1" ht="13" r="88">
      <c r="A88" s="181"/>
      <c r="B88" s="162"/>
      <c r="C88" s="22" t="inlineStr">
        <is>
          <t>b.meanpct.d_tt4g64gagree</t>
        </is>
      </c>
      <c r="D88" s="165" t="inlineStr">
        <is>
          <t>se.meanpct.d_tt4g64gagree</t>
        </is>
      </c>
      <c r="E88" s="22" t="inlineStr">
        <is>
          <t>b.meanpct.d_tt4g64gagree..schloc..1 Rural</t>
        </is>
      </c>
      <c r="F88" s="165" t="inlineStr">
        <is>
          <t>se.meanpct.d_tt4g64gagree..schloc..1 Rural</t>
        </is>
      </c>
      <c r="G88" s="22" t="inlineStr">
        <is>
          <t>b.meanpct.d_tt4g64gagree..schloc..2 Town</t>
        </is>
      </c>
      <c r="H88" s="165" t="inlineStr">
        <is>
          <t>se.meanpct.d_tt4g64gagree..schloc..2 Town</t>
        </is>
      </c>
      <c r="I88" s="22" t="inlineStr">
        <is>
          <t>b.meanpct.d_tt4g64gagree..schloc..3 City</t>
        </is>
      </c>
      <c r="J88" s="165" t="inlineStr">
        <is>
          <t>se.meanpct.d_tt4g64gagree..schloc..3 City</t>
        </is>
      </c>
      <c r="K88" s="22" t="inlineStr">
        <is>
          <t>b.meanpct.d_tt4g64gagree..schloc..(3 City-1 Rural)</t>
        </is>
      </c>
      <c r="L88" s="165" t="inlineStr">
        <is>
          <t>se.meanpct.d_tt4g64gagree..schloc..(3 City-1 Rural)</t>
        </is>
      </c>
      <c r="M88" s="22" t="inlineStr">
        <is>
          <t>b.meanpct.d_tt4g64gagree..schtype..1 Public</t>
        </is>
      </c>
      <c r="N88" s="165" t="inlineStr">
        <is>
          <t>se.meanpct.d_tt4g64gagree..schtype..1 Public</t>
        </is>
      </c>
      <c r="O88" s="22" t="inlineStr">
        <is>
          <t>b.meanpct.d_tt4g64gagree..schtype..2 Private</t>
        </is>
      </c>
      <c r="P88" s="165" t="inlineStr">
        <is>
          <t>se.meanpct.d_tt4g64gagree..schtype..2 Private</t>
        </is>
      </c>
      <c r="Q88" s="22" t="inlineStr">
        <is>
          <t>b.meanpct.d_tt4g64gagree..schtype..(2 Private-1 Public)</t>
        </is>
      </c>
      <c r="R88" s="165" t="inlineStr">
        <is>
          <t>se.meanpct.d_tt4g64gagree..schtype..(2 Private-1 Public)</t>
        </is>
      </c>
      <c r="S88" s="22" t="inlineStr">
        <is>
          <t>b.meanpct.d_tt4g64gagree..disadv..1 under_10pct</t>
        </is>
      </c>
      <c r="T88" s="165" t="inlineStr">
        <is>
          <t>se.meanpct.d_tt4g64gagree..disadv..1 under_10pct</t>
        </is>
      </c>
      <c r="U88" s="22" t="inlineStr">
        <is>
          <t>b.meanpct.d_tt4g64gagree..disadv..2 10_to_30pct</t>
        </is>
      </c>
      <c r="V88" s="165" t="inlineStr">
        <is>
          <t>se.meanpct.d_tt4g64gagree..disadv..2 10_to_30pct</t>
        </is>
      </c>
      <c r="W88" s="22" t="inlineStr">
        <is>
          <t>b.meanpct.d_tt4g64gagree..disadv..3 over_30pct</t>
        </is>
      </c>
      <c r="X88" s="165" t="inlineStr">
        <is>
          <t>se.meanpct.d_tt4g64gagree..disadv..3 over_30pct</t>
        </is>
      </c>
      <c r="Y88" s="22" t="inlineStr">
        <is>
          <t>b.meanpct.d_tt4g64gagree..disadv..(3 over_30pct-1 under_10pct)</t>
        </is>
      </c>
      <c r="Z88" s="165" t="inlineStr">
        <is>
          <t>se.meanpct.d_tt4g64gagree..disadv..(3 over_30pct-1 under_10pct)</t>
        </is>
      </c>
      <c r="AA88" s="22" t="inlineStr">
        <is>
          <t>b.meanpct.d_tt4g64gagree..diflang..1 None</t>
        </is>
      </c>
      <c r="AB88" s="165" t="inlineStr">
        <is>
          <t>se.meanpct.d_tt4g64gagree..diflang..1 None</t>
        </is>
      </c>
      <c r="AC88" s="22" t="inlineStr">
        <is>
          <t>b.meanpct.d_tt4g64gagree..diflang..2 0_to_10pct</t>
        </is>
      </c>
      <c r="AD88" s="165" t="inlineStr">
        <is>
          <t>se.meanpct.d_tt4g64gagree..diflang..2 0_to_10pct</t>
        </is>
      </c>
      <c r="AE88" s="22" t="inlineStr">
        <is>
          <t>b.meanpct.d_tt4g64gagree..diflang..3 over_10pct</t>
        </is>
      </c>
      <c r="AF88" s="165" t="inlineStr">
        <is>
          <t>se.meanpct.d_tt4g64gagree..diflang..3 over_10pct</t>
        </is>
      </c>
      <c r="AG88" s="22" t="inlineStr">
        <is>
          <t>b.meanpct.d_tt4g64gagree..diflang..(3 over_10pct-1 None)</t>
        </is>
      </c>
      <c r="AH88" s="165" t="inlineStr">
        <is>
          <t>se.meanpct.d_tt4g64gagree..diflang..(3 over_10pct-1 None)</t>
        </is>
      </c>
      <c r="AI88" s="22" t="inlineStr">
        <is>
          <t>b.meanpct.d_tt4g64gagree..spneed..1 under_10pct</t>
        </is>
      </c>
      <c r="AJ88" s="165" t="inlineStr">
        <is>
          <t>se.meanpct.d_tt4g64gagree..spneed..1 under_10pct</t>
        </is>
      </c>
      <c r="AK88" s="22" t="inlineStr">
        <is>
          <t>b.meanpct.d_tt4g64gagree..spneed..2 10_to_30pct</t>
        </is>
      </c>
      <c r="AL88" s="165" t="inlineStr">
        <is>
          <t>se.meanpct.d_tt4g64gagree..spneed..2 10_to_30pct</t>
        </is>
      </c>
      <c r="AM88" s="22" t="inlineStr">
        <is>
          <t>b.meanpct.d_tt4g64gagree..spneed..3 over_30pct</t>
        </is>
      </c>
      <c r="AN88" s="165" t="inlineStr">
        <is>
          <t>se.meanpct.d_tt4g64gagree..spneed..3 over_30pct</t>
        </is>
      </c>
      <c r="AO88" s="22" t="inlineStr">
        <is>
          <t>b.meanpct.d_tt4g64gagree..spneed..(3 over_30pct-1 under_10pct)</t>
        </is>
      </c>
      <c r="AP88" s="165" t="inlineStr">
        <is>
          <t>se.meanpct.d_tt4g64gagree..spneed..(3 over_30pct-1 under_10pct)</t>
        </is>
      </c>
      <c r="AQ88" s="103" t="inlineStr">
        <is>
          <t>b.(meanpct.d_tt4g64gagree_isc1)-(meanpct.d_tt4g64gagree_isc2)</t>
        </is>
      </c>
      <c r="AR88" s="103" t="inlineStr">
        <is>
          <t>se.(meanpct.d_tt4g64gagree_isc1)-(meanpct.d_tt4g64gagree_isc2)</t>
        </is>
      </c>
      <c r="AS88" s="22" t="inlineStr">
        <is>
          <t>b.(meanpct.d_tt4g64gagree_isc3)-(meanpct.d_tt4g64gagree_isc2)</t>
        </is>
      </c>
      <c r="AT88" s="189" t="inlineStr">
        <is>
          <t>se.(meanpct.d_tt4g64gagree_isc3)-(meanpct.d_tt4g64gagree_isc2)</t>
        </is>
      </c>
    </row>
    <row customHeight="1" ht="13" r="89">
      <c r="A89" s="181" t="s">
        <v>319</v>
      </c>
      <c r="B89" s="162" t="n">
        <v>3</v>
      </c>
      <c r="C89" s="22">
        <v>80.7581535691607</v>
      </c>
      <c r="D89" s="165">
        <v>1.03589658281887</v>
      </c>
      <c r="E89" s="22" t="inlineStr">
        <is>
          <t>a</t>
        </is>
      </c>
      <c r="F89" s="165" t="inlineStr">
        <is>
          <t>a</t>
        </is>
      </c>
      <c r="G89" s="22">
        <v>80.9818586156935</v>
      </c>
      <c r="H89" s="165">
        <v>1.31394990884223</v>
      </c>
      <c r="I89" s="22">
        <v>81.0483151736166</v>
      </c>
      <c r="J89" s="165">
        <v>1.93555952071707</v>
      </c>
      <c r="K89" s="22" t="inlineStr">
        <is>
          <t>a</t>
        </is>
      </c>
      <c r="L89" s="165" t="inlineStr">
        <is>
          <t>a</t>
        </is>
      </c>
      <c r="M89" s="22">
        <v>81.1212738227734</v>
      </c>
      <c r="N89" s="165">
        <v>1.12484475701789</v>
      </c>
      <c r="O89" s="22" t="inlineStr">
        <is>
          <t>c</t>
        </is>
      </c>
      <c r="P89" s="165" t="inlineStr">
        <is>
          <t>c</t>
        </is>
      </c>
      <c r="Q89" s="22" t="inlineStr">
        <is>
          <t>c</t>
        </is>
      </c>
      <c r="R89" s="165" t="inlineStr">
        <is>
          <t>c</t>
        </is>
      </c>
      <c r="S89" s="22">
        <v>82.847803570606</v>
      </c>
      <c r="T89" s="165">
        <v>1.38639982353603</v>
      </c>
      <c r="U89" s="22">
        <v>79.2472958095539</v>
      </c>
      <c r="V89" s="165">
        <v>2.13978030143024</v>
      </c>
      <c r="W89" s="22">
        <v>75.1436346184288</v>
      </c>
      <c r="X89" s="165">
        <v>4.1009665939681</v>
      </c>
      <c r="Y89" s="22">
        <v>-7.70416895217721</v>
      </c>
      <c r="Z89" s="165">
        <v>4.58195704679864</v>
      </c>
      <c r="AA89" s="22">
        <v>79.3359942298227</v>
      </c>
      <c r="AB89" s="165">
        <v>1.88137058403138</v>
      </c>
      <c r="AC89" s="22">
        <v>81.9429591726236</v>
      </c>
      <c r="AD89" s="165">
        <v>1.26915835591729</v>
      </c>
      <c r="AE89" s="22" t="inlineStr">
        <is>
          <t>c</t>
        </is>
      </c>
      <c r="AF89" s="165" t="inlineStr">
        <is>
          <t>c</t>
        </is>
      </c>
      <c r="AG89" s="22" t="inlineStr">
        <is>
          <t>c</t>
        </is>
      </c>
      <c r="AH89" s="165" t="inlineStr">
        <is>
          <t>c</t>
        </is>
      </c>
      <c r="AI89" s="22">
        <v>81.7305092994959</v>
      </c>
      <c r="AJ89" s="165">
        <v>1.43409821308326</v>
      </c>
      <c r="AK89" s="22">
        <v>79.3567732165751</v>
      </c>
      <c r="AL89" s="165">
        <v>2.01339099098532</v>
      </c>
      <c r="AM89" s="22" t="inlineStr">
        <is>
          <t>c</t>
        </is>
      </c>
      <c r="AN89" s="165" t="inlineStr">
        <is>
          <t>c</t>
        </is>
      </c>
      <c r="AO89" s="22" t="inlineStr">
        <is>
          <t>c</t>
        </is>
      </c>
      <c r="AP89" s="165" t="inlineStr">
        <is>
          <t>c</t>
        </is>
      </c>
      <c r="AQ89" s="103"/>
      <c r="AR89" s="103"/>
      <c r="AS89" s="22">
        <v>1.54785660272786</v>
      </c>
      <c r="AT89" s="189">
        <v>1.52912593495908</v>
      </c>
    </row>
    <row customHeight="1" ht="13" r="90">
      <c r="A90" s="181" t="s">
        <v>322</v>
      </c>
      <c r="B90" s="162" t="n">
        <v>3</v>
      </c>
      <c r="C90" s="22">
        <v>79.6789005243003</v>
      </c>
      <c r="D90" s="165">
        <v>1.71570934302511</v>
      </c>
      <c r="E90" s="22" t="inlineStr">
        <is>
          <t>c</t>
        </is>
      </c>
      <c r="F90" s="165" t="inlineStr">
        <is>
          <t>c</t>
        </is>
      </c>
      <c r="G90" s="22">
        <v>77.7065752505831</v>
      </c>
      <c r="H90" s="165">
        <v>2.40986643421879</v>
      </c>
      <c r="I90" s="22">
        <v>83.5483088717691</v>
      </c>
      <c r="J90" s="165">
        <v>1.75113578115872</v>
      </c>
      <c r="K90" s="22" t="inlineStr">
        <is>
          <t>c</t>
        </is>
      </c>
      <c r="L90" s="165" t="inlineStr">
        <is>
          <t>c</t>
        </is>
      </c>
      <c r="M90" s="22">
        <v>79.9148260728924</v>
      </c>
      <c r="N90" s="165">
        <v>1.75929508309334</v>
      </c>
      <c r="O90" s="22" t="inlineStr">
        <is>
          <t>c</t>
        </is>
      </c>
      <c r="P90" s="165" t="inlineStr">
        <is>
          <t>c</t>
        </is>
      </c>
      <c r="Q90" s="22" t="inlineStr">
        <is>
          <t>c</t>
        </is>
      </c>
      <c r="R90" s="165" t="inlineStr">
        <is>
          <t>c</t>
        </is>
      </c>
      <c r="S90" s="22">
        <v>81.5314284191672</v>
      </c>
      <c r="T90" s="165">
        <v>2.43593134157108</v>
      </c>
      <c r="U90" s="22">
        <v>81.5841804698702</v>
      </c>
      <c r="V90" s="165">
        <v>2.18080846004552</v>
      </c>
      <c r="W90" s="22">
        <v>73.2048662672751</v>
      </c>
      <c r="X90" s="165">
        <v>4.81608923224484</v>
      </c>
      <c r="Y90" s="22">
        <v>-8.32656215189205</v>
      </c>
      <c r="Z90" s="165">
        <v>5.28536796883397</v>
      </c>
      <c r="AA90" s="22">
        <v>83.1310706558562</v>
      </c>
      <c r="AB90" s="165">
        <v>3.06978910725987</v>
      </c>
      <c r="AC90" s="22">
        <v>76.8275736677294</v>
      </c>
      <c r="AD90" s="165">
        <v>2.26089820994066</v>
      </c>
      <c r="AE90" s="22">
        <v>81.5745962502766</v>
      </c>
      <c r="AF90" s="165">
        <v>4.75582414268527</v>
      </c>
      <c r="AG90" s="22">
        <v>-1.55647440557964</v>
      </c>
      <c r="AH90" s="165">
        <v>5.6743120520303</v>
      </c>
      <c r="AI90" s="22">
        <v>82.2250499513589</v>
      </c>
      <c r="AJ90" s="165">
        <v>2.64529313523087</v>
      </c>
      <c r="AK90" s="22">
        <v>79.8302724608336</v>
      </c>
      <c r="AL90" s="165">
        <v>3.00255674241598</v>
      </c>
      <c r="AM90" s="22">
        <v>73.7827574465889</v>
      </c>
      <c r="AN90" s="165">
        <v>3.95310420998425</v>
      </c>
      <c r="AO90" s="22">
        <v>-8.44229250476999</v>
      </c>
      <c r="AP90" s="165">
        <v>5.10894774480658</v>
      </c>
      <c r="AQ90" s="103"/>
      <c r="AR90" s="103"/>
      <c r="AS90" s="22">
        <v>-3.07052851387412</v>
      </c>
      <c r="AT90" s="189">
        <v>1.98138441754543</v>
      </c>
    </row>
    <row customHeight="1" ht="13" r="91">
      <c r="A91" s="181" t="s">
        <v>413</v>
      </c>
      <c r="B91" s="162" t="n">
        <v>3</v>
      </c>
      <c r="C91" s="22">
        <v>78.268386491176</v>
      </c>
      <c r="D91" s="165">
        <v>1.21940377624812</v>
      </c>
      <c r="E91" s="22" t="inlineStr">
        <is>
          <t>c</t>
        </is>
      </c>
      <c r="F91" s="165" t="inlineStr">
        <is>
          <t>c</t>
        </is>
      </c>
      <c r="G91" s="22">
        <v>79.5324089661838</v>
      </c>
      <c r="H91" s="165">
        <v>1.12372948166869</v>
      </c>
      <c r="I91" s="22">
        <v>76.8448377404779</v>
      </c>
      <c r="J91" s="165">
        <v>3.73089894912509</v>
      </c>
      <c r="K91" s="22" t="inlineStr">
        <is>
          <t>c</t>
        </is>
      </c>
      <c r="L91" s="165" t="inlineStr">
        <is>
          <t>c</t>
        </is>
      </c>
      <c r="M91" s="22">
        <v>80.1478116118928</v>
      </c>
      <c r="N91" s="165">
        <v>1.53441545987002</v>
      </c>
      <c r="O91" s="22">
        <v>78.5871812040649</v>
      </c>
      <c r="P91" s="165">
        <v>1.40300920352147</v>
      </c>
      <c r="Q91" s="22">
        <v>-1.56063040782794</v>
      </c>
      <c r="R91" s="165">
        <v>2.07045519550622</v>
      </c>
      <c r="S91" s="22">
        <v>82.9028541949332</v>
      </c>
      <c r="T91" s="165">
        <v>2.02743013153467</v>
      </c>
      <c r="U91" s="22">
        <v>79.1808642127698</v>
      </c>
      <c r="V91" s="165">
        <v>1.69564123720303</v>
      </c>
      <c r="W91" s="22">
        <v>73.8469468768466</v>
      </c>
      <c r="X91" s="165">
        <v>2.2327890157317</v>
      </c>
      <c r="Y91" s="22">
        <v>-9.05590731808658</v>
      </c>
      <c r="Z91" s="165">
        <v>3.08011771976453</v>
      </c>
      <c r="AA91" s="22" t="inlineStr">
        <is>
          <t>c</t>
        </is>
      </c>
      <c r="AB91" s="165" t="inlineStr">
        <is>
          <t>c</t>
        </is>
      </c>
      <c r="AC91" s="22">
        <v>81.3572798229366</v>
      </c>
      <c r="AD91" s="165">
        <v>1.46391892880445</v>
      </c>
      <c r="AE91" s="22">
        <v>75.2457560576979</v>
      </c>
      <c r="AF91" s="165">
        <v>1.99635738979072</v>
      </c>
      <c r="AG91" s="22" t="inlineStr">
        <is>
          <t>c</t>
        </is>
      </c>
      <c r="AH91" s="165" t="inlineStr">
        <is>
          <t>c</t>
        </is>
      </c>
      <c r="AI91" s="22">
        <v>80.9568416813567</v>
      </c>
      <c r="AJ91" s="165">
        <v>2.01388215343944</v>
      </c>
      <c r="AK91" s="22">
        <v>77.2158008237536</v>
      </c>
      <c r="AL91" s="165">
        <v>1.88108086630973</v>
      </c>
      <c r="AM91" s="22">
        <v>80.9571128311032</v>
      </c>
      <c r="AN91" s="165">
        <v>2.65009025335065</v>
      </c>
      <c r="AO91" s="22">
        <v>0.000271149746552624</v>
      </c>
      <c r="AP91" s="165">
        <v>3.5229054544018</v>
      </c>
      <c r="AQ91" s="103"/>
      <c r="AR91" s="103"/>
      <c r="AS91" s="22">
        <v>-4.50822208245158</v>
      </c>
      <c r="AT91" s="189">
        <v>1.78015592493193</v>
      </c>
    </row>
    <row customHeight="1" ht="13" r="92">
      <c r="A92" s="181" t="s">
        <v>341</v>
      </c>
      <c r="B92" s="162" t="n">
        <v>3</v>
      </c>
      <c r="C92" s="22">
        <v>75.2422773209384</v>
      </c>
      <c r="D92" s="165">
        <v>1.01102914028711</v>
      </c>
      <c r="E92" s="22" t="inlineStr">
        <is>
          <t>c</t>
        </is>
      </c>
      <c r="F92" s="165" t="inlineStr">
        <is>
          <t>c</t>
        </is>
      </c>
      <c r="G92" s="22">
        <v>75.0412576405123</v>
      </c>
      <c r="H92" s="165">
        <v>1.12531590377239</v>
      </c>
      <c r="I92" s="22">
        <v>75.5112257793619</v>
      </c>
      <c r="J92" s="165">
        <v>2.289624833843</v>
      </c>
      <c r="K92" s="22" t="inlineStr">
        <is>
          <t>c</t>
        </is>
      </c>
      <c r="L92" s="165" t="inlineStr">
        <is>
          <t>c</t>
        </is>
      </c>
      <c r="M92" s="22">
        <v>74.1037498846787</v>
      </c>
      <c r="N92" s="165">
        <v>1.11006939225936</v>
      </c>
      <c r="O92" s="22">
        <v>83.0894096351126</v>
      </c>
      <c r="P92" s="165">
        <v>2.4435967681016</v>
      </c>
      <c r="Q92" s="22">
        <v>8.98565975043392</v>
      </c>
      <c r="R92" s="165">
        <v>2.68062538823143</v>
      </c>
      <c r="S92" s="22">
        <v>71.0526286388388</v>
      </c>
      <c r="T92" s="165">
        <v>2.93599116981478</v>
      </c>
      <c r="U92" s="22">
        <v>76.734066081637</v>
      </c>
      <c r="V92" s="165">
        <v>1.45401907213366</v>
      </c>
      <c r="W92" s="22">
        <v>75.4556135941889</v>
      </c>
      <c r="X92" s="165">
        <v>1.95536663335627</v>
      </c>
      <c r="Y92" s="22">
        <v>4.40298495535014</v>
      </c>
      <c r="Z92" s="165">
        <v>3.88010726244705</v>
      </c>
      <c r="AA92" s="22" t="inlineStr">
        <is>
          <t>c</t>
        </is>
      </c>
      <c r="AB92" s="165" t="inlineStr">
        <is>
          <t>c</t>
        </is>
      </c>
      <c r="AC92" s="22">
        <v>75.0058162454102</v>
      </c>
      <c r="AD92" s="165">
        <v>1.44576799564971</v>
      </c>
      <c r="AE92" s="22">
        <v>75.0973861528516</v>
      </c>
      <c r="AF92" s="165">
        <v>1.99971879297198</v>
      </c>
      <c r="AG92" s="22" t="inlineStr">
        <is>
          <t>c</t>
        </is>
      </c>
      <c r="AH92" s="165" t="inlineStr">
        <is>
          <t>c</t>
        </is>
      </c>
      <c r="AI92" s="22">
        <v>74.6390001438742</v>
      </c>
      <c r="AJ92" s="165">
        <v>1.36694129606094</v>
      </c>
      <c r="AK92" s="22">
        <v>75.8320841964767</v>
      </c>
      <c r="AL92" s="165">
        <v>1.79775741383723</v>
      </c>
      <c r="AM92" s="22" t="inlineStr">
        <is>
          <t>c</t>
        </is>
      </c>
      <c r="AN92" s="165" t="inlineStr">
        <is>
          <t>c</t>
        </is>
      </c>
      <c r="AO92" s="22" t="inlineStr">
        <is>
          <t>c</t>
        </is>
      </c>
      <c r="AP92" s="165" t="inlineStr">
        <is>
          <t>c</t>
        </is>
      </c>
      <c r="AQ92" s="103"/>
      <c r="AR92" s="103"/>
      <c r="AS92" s="22">
        <v>-1.48765919452859</v>
      </c>
      <c r="AT92" s="189">
        <v>1.47361182035439</v>
      </c>
    </row>
    <row customHeight="1" ht="13" r="93">
      <c r="A93" s="181" t="s">
        <v>343</v>
      </c>
      <c r="B93" s="162" t="n">
        <v>3</v>
      </c>
      <c r="C93" s="22">
        <v>94.2082562279188</v>
      </c>
      <c r="D93" s="165">
        <v>0.51053722753989</v>
      </c>
      <c r="E93" s="22">
        <v>94.9791836489979</v>
      </c>
      <c r="F93" s="165">
        <v>1.22232677843926</v>
      </c>
      <c r="G93" s="22">
        <v>94.607642704749</v>
      </c>
      <c r="H93" s="165">
        <v>1.19903674599591</v>
      </c>
      <c r="I93" s="22">
        <v>94.0901228571774</v>
      </c>
      <c r="J93" s="165">
        <v>0.668283652145608</v>
      </c>
      <c r="K93" s="22">
        <v>-0.889060791820441</v>
      </c>
      <c r="L93" s="165">
        <v>1.40729821156911</v>
      </c>
      <c r="M93" s="22">
        <v>94.2639904677081</v>
      </c>
      <c r="N93" s="165">
        <v>0.571286204664223</v>
      </c>
      <c r="O93" s="22">
        <v>94.7581055388158</v>
      </c>
      <c r="P93" s="165">
        <v>1.00092938357806</v>
      </c>
      <c r="Q93" s="22">
        <v>0.4941150711077</v>
      </c>
      <c r="R93" s="165">
        <v>1.10997786840285</v>
      </c>
      <c r="S93" s="22">
        <v>94.5877624521768</v>
      </c>
      <c r="T93" s="165">
        <v>0.514621970928265</v>
      </c>
      <c r="U93" s="22">
        <v>93.6799054292422</v>
      </c>
      <c r="V93" s="165">
        <v>1.67035984616792</v>
      </c>
      <c r="W93" s="22">
        <v>91.0481609274677</v>
      </c>
      <c r="X93" s="165">
        <v>3.84545692667862</v>
      </c>
      <c r="Y93" s="22">
        <v>-3.53960152470907</v>
      </c>
      <c r="Z93" s="165">
        <v>3.88007699131559</v>
      </c>
      <c r="AA93" s="22">
        <v>95.0667702157359</v>
      </c>
      <c r="AB93" s="165">
        <v>0.596168490880649</v>
      </c>
      <c r="AC93" s="22">
        <v>93.8929301723577</v>
      </c>
      <c r="AD93" s="165">
        <v>1.28137553531739</v>
      </c>
      <c r="AE93" s="22">
        <v>90.5071395063726</v>
      </c>
      <c r="AF93" s="165">
        <v>2.13722651753531</v>
      </c>
      <c r="AG93" s="22">
        <v>-4.55963070936326</v>
      </c>
      <c r="AH93" s="165">
        <v>2.2406089819901</v>
      </c>
      <c r="AI93" s="22">
        <v>94.4461678949804</v>
      </c>
      <c r="AJ93" s="165">
        <v>0.551043937294771</v>
      </c>
      <c r="AK93" s="22" t="inlineStr">
        <is>
          <t>c</t>
        </is>
      </c>
      <c r="AL93" s="165" t="inlineStr">
        <is>
          <t>c</t>
        </is>
      </c>
      <c r="AM93" s="22" t="inlineStr">
        <is>
          <t>c</t>
        </is>
      </c>
      <c r="AN93" s="165" t="inlineStr">
        <is>
          <t>c</t>
        </is>
      </c>
      <c r="AO93" s="22" t="inlineStr">
        <is>
          <t>c</t>
        </is>
      </c>
      <c r="AP93" s="165" t="inlineStr">
        <is>
          <t>c</t>
        </is>
      </c>
      <c r="AQ93" s="103"/>
      <c r="AR93" s="103"/>
      <c r="AS93" s="22">
        <v>0.72800962864838</v>
      </c>
      <c r="AT93" s="189">
        <v>0.757140072851443</v>
      </c>
    </row>
    <row customHeight="1" ht="13" r="94">
      <c r="A94" s="181" t="s">
        <v>348</v>
      </c>
      <c r="B94" s="162" t="n">
        <v>3</v>
      </c>
      <c r="C94" s="22">
        <v>82.3978815635413</v>
      </c>
      <c r="D94" s="165">
        <v>0.743572188900015</v>
      </c>
      <c r="E94" s="22" t="inlineStr">
        <is>
          <t>c</t>
        </is>
      </c>
      <c r="F94" s="165" t="inlineStr">
        <is>
          <t>c</t>
        </is>
      </c>
      <c r="G94" s="22">
        <v>82.6023274661889</v>
      </c>
      <c r="H94" s="165">
        <v>0.978917663742715</v>
      </c>
      <c r="I94" s="22">
        <v>82.2581479074246</v>
      </c>
      <c r="J94" s="165">
        <v>1.5357184424713</v>
      </c>
      <c r="K94" s="22" t="inlineStr">
        <is>
          <t>c</t>
        </is>
      </c>
      <c r="L94" s="165" t="inlineStr">
        <is>
          <t>c</t>
        </is>
      </c>
      <c r="M94" s="22">
        <v>82.4463272583604</v>
      </c>
      <c r="N94" s="165">
        <v>0.821372298491822</v>
      </c>
      <c r="O94" s="22" t="inlineStr">
        <is>
          <t>c</t>
        </is>
      </c>
      <c r="P94" s="165" t="inlineStr">
        <is>
          <t>c</t>
        </is>
      </c>
      <c r="Q94" s="22" t="inlineStr">
        <is>
          <t>c</t>
        </is>
      </c>
      <c r="R94" s="165" t="inlineStr">
        <is>
          <t>c</t>
        </is>
      </c>
      <c r="S94" s="22">
        <v>82.2268408527543</v>
      </c>
      <c r="T94" s="165">
        <v>1.0201828450603</v>
      </c>
      <c r="U94" s="22">
        <v>81.6588428007975</v>
      </c>
      <c r="V94" s="165">
        <v>1.24441979952482</v>
      </c>
      <c r="W94" s="22" t="inlineStr">
        <is>
          <t>c</t>
        </is>
      </c>
      <c r="X94" s="165" t="inlineStr">
        <is>
          <t>c</t>
        </is>
      </c>
      <c r="Y94" s="22" t="inlineStr">
        <is>
          <t>c</t>
        </is>
      </c>
      <c r="Z94" s="165" t="inlineStr">
        <is>
          <t>c</t>
        </is>
      </c>
      <c r="AA94" s="22">
        <v>81.512829295789</v>
      </c>
      <c r="AB94" s="165">
        <v>2.2271784362248</v>
      </c>
      <c r="AC94" s="22">
        <v>82.3473476026525</v>
      </c>
      <c r="AD94" s="165">
        <v>0.862712859727512</v>
      </c>
      <c r="AE94" s="22" t="inlineStr">
        <is>
          <t>c</t>
        </is>
      </c>
      <c r="AF94" s="165" t="inlineStr">
        <is>
          <t>c</t>
        </is>
      </c>
      <c r="AG94" s="22" t="inlineStr">
        <is>
          <t>c</t>
        </is>
      </c>
      <c r="AH94" s="165" t="inlineStr">
        <is>
          <t>c</t>
        </is>
      </c>
      <c r="AI94" s="22">
        <v>80.9002350764378</v>
      </c>
      <c r="AJ94" s="165">
        <v>1.11336561836102</v>
      </c>
      <c r="AK94" s="22">
        <v>84.0724738833223</v>
      </c>
      <c r="AL94" s="165">
        <v>1.22096460074305</v>
      </c>
      <c r="AM94" s="22" t="inlineStr">
        <is>
          <t>c</t>
        </is>
      </c>
      <c r="AN94" s="165" t="inlineStr">
        <is>
          <t>c</t>
        </is>
      </c>
      <c r="AO94" s="22" t="inlineStr">
        <is>
          <t>c</t>
        </is>
      </c>
      <c r="AP94" s="165" t="inlineStr">
        <is>
          <t>c</t>
        </is>
      </c>
      <c r="AQ94" s="103"/>
      <c r="AR94" s="103"/>
      <c r="AS94" s="22">
        <v>-3.67355203039786</v>
      </c>
      <c r="AT94" s="189">
        <v>1.08420337506209</v>
      </c>
    </row>
    <row customHeight="1" ht="13" r="95">
      <c r="A95" s="181" t="s">
        <v>352</v>
      </c>
      <c r="B95" s="162" t="n">
        <v>3</v>
      </c>
      <c r="C95" s="22">
        <v>79.248698018514</v>
      </c>
      <c r="D95" s="165">
        <v>1.02218468307225</v>
      </c>
      <c r="E95" s="22" t="inlineStr">
        <is>
          <t>c</t>
        </is>
      </c>
      <c r="F95" s="165" t="inlineStr">
        <is>
          <t>c</t>
        </is>
      </c>
      <c r="G95" s="22">
        <v>80.9982576047235</v>
      </c>
      <c r="H95" s="165">
        <v>1.6782164751593</v>
      </c>
      <c r="I95" s="22">
        <v>78.0757904764741</v>
      </c>
      <c r="J95" s="165">
        <v>1.34714994442117</v>
      </c>
      <c r="K95" s="22" t="inlineStr">
        <is>
          <t>c</t>
        </is>
      </c>
      <c r="L95" s="165" t="inlineStr">
        <is>
          <t>c</t>
        </is>
      </c>
      <c r="M95" s="22">
        <v>79.021399700555</v>
      </c>
      <c r="N95" s="165">
        <v>1.16944064341463</v>
      </c>
      <c r="O95" s="22">
        <v>81.2058057372801</v>
      </c>
      <c r="P95" s="165">
        <v>1.95857843841725</v>
      </c>
      <c r="Q95" s="22">
        <v>2.18440603672516</v>
      </c>
      <c r="R95" s="165">
        <v>2.27570170707178</v>
      </c>
      <c r="S95" s="22">
        <v>79.1725935458168</v>
      </c>
      <c r="T95" s="165">
        <v>1.37945780716453</v>
      </c>
      <c r="U95" s="22">
        <v>84.2534872379491</v>
      </c>
      <c r="V95" s="165">
        <v>1.51383255281684</v>
      </c>
      <c r="W95" s="22">
        <v>75.6280563266619</v>
      </c>
      <c r="X95" s="165">
        <v>2.54895427556765</v>
      </c>
      <c r="Y95" s="22">
        <v>-3.54453721915483</v>
      </c>
      <c r="Z95" s="165">
        <v>2.94910250416008</v>
      </c>
      <c r="AA95" s="22">
        <v>81.164266889506</v>
      </c>
      <c r="AB95" s="165">
        <v>1.23511800924262</v>
      </c>
      <c r="AC95" s="22">
        <v>78.2886532221781</v>
      </c>
      <c r="AD95" s="165">
        <v>2.22489089214137</v>
      </c>
      <c r="AE95" s="22">
        <v>72.5847967909763</v>
      </c>
      <c r="AF95" s="165">
        <v>3.64697022395947</v>
      </c>
      <c r="AG95" s="22">
        <v>-8.57947009852964</v>
      </c>
      <c r="AH95" s="165">
        <v>3.89502456989158</v>
      </c>
      <c r="AI95" s="22">
        <v>79.4182114658363</v>
      </c>
      <c r="AJ95" s="165">
        <v>1.06793890784781</v>
      </c>
      <c r="AK95" s="22" t="inlineStr">
        <is>
          <t>c</t>
        </is>
      </c>
      <c r="AL95" s="165" t="inlineStr">
        <is>
          <t>c</t>
        </is>
      </c>
      <c r="AM95" s="22" t="inlineStr">
        <is>
          <t>c</t>
        </is>
      </c>
      <c r="AN95" s="165" t="inlineStr">
        <is>
          <t>c</t>
        </is>
      </c>
      <c r="AO95" s="22" t="inlineStr">
        <is>
          <t>c</t>
        </is>
      </c>
      <c r="AP95" s="165" t="inlineStr">
        <is>
          <t>c</t>
        </is>
      </c>
      <c r="AQ95" s="103"/>
      <c r="AR95" s="103"/>
      <c r="AS95" s="22">
        <v>-1.62188762317942</v>
      </c>
      <c r="AT95" s="189">
        <v>1.42235214703432</v>
      </c>
    </row>
    <row customHeight="1" ht="13" r="96">
      <c r="A96" s="181" t="s">
        <v>353</v>
      </c>
      <c r="B96" s="162" t="n">
        <v>3</v>
      </c>
      <c r="C96" s="22">
        <v>90.0722021841931</v>
      </c>
      <c r="D96" s="165">
        <v>1.01941642267963</v>
      </c>
      <c r="E96" s="22">
        <v>95.9916305087386</v>
      </c>
      <c r="F96" s="165">
        <v>1.76003237777968</v>
      </c>
      <c r="G96" s="22">
        <v>90.6903059886929</v>
      </c>
      <c r="H96" s="165">
        <v>1.88245333595108</v>
      </c>
      <c r="I96" s="22">
        <v>89.6619775212385</v>
      </c>
      <c r="J96" s="165">
        <v>1.27776871377229</v>
      </c>
      <c r="K96" s="22">
        <v>-6.32965298750005</v>
      </c>
      <c r="L96" s="165">
        <v>2.17191383790782</v>
      </c>
      <c r="M96" s="22">
        <v>93.1929064403893</v>
      </c>
      <c r="N96" s="165">
        <v>1.13253205562779</v>
      </c>
      <c r="O96" s="22">
        <v>89.1711103851418</v>
      </c>
      <c r="P96" s="165">
        <v>1.29571152127564</v>
      </c>
      <c r="Q96" s="22">
        <v>-4.02179605524745</v>
      </c>
      <c r="R96" s="165">
        <v>1.75903605711026</v>
      </c>
      <c r="S96" s="22">
        <v>88.6689549957186</v>
      </c>
      <c r="T96" s="165">
        <v>1.27967584714916</v>
      </c>
      <c r="U96" s="22">
        <v>94.0423769127376</v>
      </c>
      <c r="V96" s="165">
        <v>1.18653183610373</v>
      </c>
      <c r="W96" s="22">
        <v>96.667097876118</v>
      </c>
      <c r="X96" s="165">
        <v>1.48411685666373</v>
      </c>
      <c r="Y96" s="22">
        <v>7.99814288039937</v>
      </c>
      <c r="Z96" s="165">
        <v>1.97894182628502</v>
      </c>
      <c r="AA96" s="22">
        <v>92.8456161241282</v>
      </c>
      <c r="AB96" s="165">
        <v>1.34979458298924</v>
      </c>
      <c r="AC96" s="22">
        <v>89.9313671114967</v>
      </c>
      <c r="AD96" s="165">
        <v>1.01857866231657</v>
      </c>
      <c r="AE96" s="22">
        <v>87.861684882758</v>
      </c>
      <c r="AF96" s="165">
        <v>2.25373603679902</v>
      </c>
      <c r="AG96" s="22">
        <v>-4.98393124137014</v>
      </c>
      <c r="AH96" s="165">
        <v>2.63054170938834</v>
      </c>
      <c r="AI96" s="22">
        <v>89.6229943197253</v>
      </c>
      <c r="AJ96" s="165">
        <v>1.1439305473301</v>
      </c>
      <c r="AK96" s="22">
        <v>92.6629254060192</v>
      </c>
      <c r="AL96" s="165">
        <v>1.31924195753763</v>
      </c>
      <c r="AM96" s="22" t="inlineStr">
        <is>
          <t>a</t>
        </is>
      </c>
      <c r="AN96" s="165" t="inlineStr">
        <is>
          <t>a</t>
        </is>
      </c>
      <c r="AO96" s="22" t="inlineStr">
        <is>
          <t>a</t>
        </is>
      </c>
      <c r="AP96" s="165" t="inlineStr">
        <is>
          <t>a</t>
        </is>
      </c>
      <c r="AQ96" s="103"/>
      <c r="AR96" s="103"/>
      <c r="AS96" s="22">
        <v>-1.06524435424656</v>
      </c>
      <c r="AT96" s="189">
        <v>1.44807223071865</v>
      </c>
    </row>
    <row customHeight="1" ht="13" r="97">
      <c r="A97" s="78" t="s">
        <v>445</v>
      </c>
      <c r="B97" s="212" t="n">
        <v>3</v>
      </c>
      <c r="C97" s="213">
        <v>82.4843444874678</v>
      </c>
      <c r="D97" s="214">
        <v>0.38372119195663</v>
      </c>
      <c r="E97" s="213">
        <v>95.4854070788682</v>
      </c>
      <c r="F97" s="214">
        <v>1.07142390351841</v>
      </c>
      <c r="G97" s="213">
        <v>82.7700792796659</v>
      </c>
      <c r="H97" s="214">
        <v>0.542261388122992</v>
      </c>
      <c r="I97" s="213">
        <v>82.6298407909425</v>
      </c>
      <c r="J97" s="214">
        <v>0.709614728914868</v>
      </c>
      <c r="K97" s="213">
        <v>-3.60935688966025</v>
      </c>
      <c r="L97" s="214">
        <v>1.29399555404772</v>
      </c>
      <c r="M97" s="213">
        <v>83.0265356574062</v>
      </c>
      <c r="N97" s="214">
        <v>0.425703836894159</v>
      </c>
      <c r="O97" s="213">
        <v>85.3623225000831</v>
      </c>
      <c r="P97" s="214">
        <v>0.760430337820681</v>
      </c>
      <c r="Q97" s="213">
        <v>1.21635087903828</v>
      </c>
      <c r="R97" s="214">
        <v>0.916026509807596</v>
      </c>
      <c r="S97" s="213">
        <v>82.8738583337515</v>
      </c>
      <c r="T97" s="214">
        <v>0.630382646504233</v>
      </c>
      <c r="U97" s="213">
        <v>83.7976273693197</v>
      </c>
      <c r="V97" s="214">
        <v>0.591108405275922</v>
      </c>
      <c r="W97" s="213">
        <v>80.1420537838553</v>
      </c>
      <c r="X97" s="214">
        <v>1.21477937591699</v>
      </c>
      <c r="Y97" s="213">
        <v>-2.82423561861003</v>
      </c>
      <c r="Z97" s="214">
        <v>1.43669274597687</v>
      </c>
      <c r="AA97" s="213">
        <v>85.509424568473</v>
      </c>
      <c r="AB97" s="214">
        <v>0.775069226421388</v>
      </c>
      <c r="AC97" s="213">
        <v>82.4492408771731</v>
      </c>
      <c r="AD97" s="214">
        <v>0.549567530108532</v>
      </c>
      <c r="AE97" s="213">
        <v>80.4785599401555</v>
      </c>
      <c r="AF97" s="214">
        <v>1.2196269520745</v>
      </c>
      <c r="AG97" s="213">
        <v>-4.91987661371067</v>
      </c>
      <c r="AH97" s="214">
        <v>1.92531023407401</v>
      </c>
      <c r="AI97" s="213">
        <v>82.9923762291332</v>
      </c>
      <c r="AJ97" s="214">
        <v>0.544443039948204</v>
      </c>
      <c r="AK97" s="213">
        <v>81.4950549978301</v>
      </c>
      <c r="AL97" s="214">
        <v>0.800531787095427</v>
      </c>
      <c r="AM97" s="213">
        <v>77.3699351388461</v>
      </c>
      <c r="AN97" s="214">
        <v>2.37960139760314</v>
      </c>
      <c r="AO97" s="213">
        <v>-4.22101067751172</v>
      </c>
      <c r="AP97" s="214">
        <v>3.10291032338264</v>
      </c>
      <c r="AQ97" s="174"/>
      <c r="AR97" s="174"/>
      <c r="AS97" s="213">
        <v>-1.64390344591274</v>
      </c>
      <c r="AT97" s="215">
        <v>0.522514265851599</v>
      </c>
    </row>
    <row r="99">
      <c r="A99" s="91" t="s">
        <v>368</v>
      </c>
    </row>
    <row r="100">
      <c r="A100" s="91" t="s">
        <v>407</v>
      </c>
    </row>
    <row r="101">
      <c r="A101" s="91" t="s">
        <v>408</v>
      </c>
    </row>
    <row r="102">
      <c r="A102" s="91" t="s">
        <v>409</v>
      </c>
    </row>
    <row r="103">
      <c r="A103" s="91" t="s">
        <v>410</v>
      </c>
    </row>
    <row r="104">
      <c r="A104" s="91" t="s">
        <v>411</v>
      </c>
    </row>
    <row r="105">
      <c r="A105" s="91" t="s">
        <v>412</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188</v>
      </c>
    </row>
    <row r="2">
      <c r="A2" s="38" t="s">
        <v>189</v>
      </c>
    </row>
    <row r="3">
      <c r="A3" s="46" t="s">
        <v>450</v>
      </c>
    </row>
    <row r="4">
      <c r="A4" s="54" t="str">
        <f>=HYPERLINK("#'TOC'!A1", "Back to TOC")</f>
      </c>
    </row>
    <row customHeight="1" ht="16" r="7">
      <c r="B7" s="150" t="s">
        <v>295</v>
      </c>
      <c r="C7" s="148" t="s">
        <v>470</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32"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47" t="s">
        <v>303</v>
      </c>
      <c r="AR8" s="147"/>
      <c r="AS8" s="147" t="s">
        <v>305</v>
      </c>
      <c r="AT8" s="152"/>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t="s">
        <v>386</v>
      </c>
      <c r="AR9" s="122"/>
      <c r="AS9" s="122" t="s">
        <v>386</v>
      </c>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b.meanpct.d_tt4g64iagree</t>
        </is>
      </c>
      <c r="D11" s="178" t="inlineStr">
        <is>
          <t>se.meanpct.d_tt4g64iagree</t>
        </is>
      </c>
      <c r="E11" s="177" t="inlineStr">
        <is>
          <t>b.meanpct.d_tt4g64iagree..schloc..1 Rural</t>
        </is>
      </c>
      <c r="F11" s="178" t="inlineStr">
        <is>
          <t>se.meanpct.d_tt4g64iagree..schloc..1 Rural</t>
        </is>
      </c>
      <c r="G11" s="177" t="inlineStr">
        <is>
          <t>b.meanpct.d_tt4g64iagree..schloc..2 Town</t>
        </is>
      </c>
      <c r="H11" s="178" t="inlineStr">
        <is>
          <t>se.meanpct.d_tt4g64iagree..schloc..2 Town</t>
        </is>
      </c>
      <c r="I11" s="177" t="inlineStr">
        <is>
          <t>b.meanpct.d_tt4g64iagree..schloc..3 City</t>
        </is>
      </c>
      <c r="J11" s="178" t="inlineStr">
        <is>
          <t>se.meanpct.d_tt4g64iagree..schloc..3 City</t>
        </is>
      </c>
      <c r="K11" s="177" t="inlineStr">
        <is>
          <t>b.meanpct.d_tt4g64iagree..schloc..(3 City-1 Rural)</t>
        </is>
      </c>
      <c r="L11" s="178" t="inlineStr">
        <is>
          <t>se.meanpct.d_tt4g64iagree..schloc..(3 City-1 Rural)</t>
        </is>
      </c>
      <c r="M11" s="177" t="inlineStr">
        <is>
          <t>b.meanpct.d_tt4g64iagree..schtype..1 Public</t>
        </is>
      </c>
      <c r="N11" s="178" t="inlineStr">
        <is>
          <t>se.meanpct.d_tt4g64iagree..schtype..1 Public</t>
        </is>
      </c>
      <c r="O11" s="177" t="inlineStr">
        <is>
          <t>b.meanpct.d_tt4g64iagree..schtype..2 Private</t>
        </is>
      </c>
      <c r="P11" s="178" t="inlineStr">
        <is>
          <t>se.meanpct.d_tt4g64iagree..schtype..2 Private</t>
        </is>
      </c>
      <c r="Q11" s="177" t="inlineStr">
        <is>
          <t>b.meanpct.d_tt4g64iagree..schtype..(2 Private-1 Public)</t>
        </is>
      </c>
      <c r="R11" s="178" t="inlineStr">
        <is>
          <t>se.meanpct.d_tt4g64iagree..schtype..(2 Private-1 Public)</t>
        </is>
      </c>
      <c r="S11" s="177" t="inlineStr">
        <is>
          <t>b.meanpct.d_tt4g64iagree..disadv..1 under_10pct</t>
        </is>
      </c>
      <c r="T11" s="178" t="inlineStr">
        <is>
          <t>se.meanpct.d_tt4g64iagree..disadv..1 under_10pct</t>
        </is>
      </c>
      <c r="U11" s="177" t="inlineStr">
        <is>
          <t>b.meanpct.d_tt4g64iagree..disadv..2 10_to_30pct</t>
        </is>
      </c>
      <c r="V11" s="178" t="inlineStr">
        <is>
          <t>se.meanpct.d_tt4g64iagree..disadv..2 10_to_30pct</t>
        </is>
      </c>
      <c r="W11" s="177" t="inlineStr">
        <is>
          <t>b.meanpct.d_tt4g64iagree..disadv..3 over_30pct</t>
        </is>
      </c>
      <c r="X11" s="178" t="inlineStr">
        <is>
          <t>se.meanpct.d_tt4g64iagree..disadv..3 over_30pct</t>
        </is>
      </c>
      <c r="Y11" s="177" t="inlineStr">
        <is>
          <t>b.meanpct.d_tt4g64iagree..disadv..(3 over_30pct-1 under_10pct)</t>
        </is>
      </c>
      <c r="Z11" s="178" t="inlineStr">
        <is>
          <t>se.meanpct.d_tt4g64iagree..disadv..(3 over_30pct-1 under_10pct)</t>
        </is>
      </c>
      <c r="AA11" s="177" t="inlineStr">
        <is>
          <t>b.meanpct.d_tt4g64iagree..diflang..1 None</t>
        </is>
      </c>
      <c r="AB11" s="178" t="inlineStr">
        <is>
          <t>se.meanpct.d_tt4g64iagree..diflang..1 None</t>
        </is>
      </c>
      <c r="AC11" s="177" t="inlineStr">
        <is>
          <t>b.meanpct.d_tt4g64iagree..diflang..2 0_to_10pct</t>
        </is>
      </c>
      <c r="AD11" s="178" t="inlineStr">
        <is>
          <t>se.meanpct.d_tt4g64iagree..diflang..2 0_to_10pct</t>
        </is>
      </c>
      <c r="AE11" s="177" t="inlineStr">
        <is>
          <t>b.meanpct.d_tt4g64iagree..diflang..3 over_10pct</t>
        </is>
      </c>
      <c r="AF11" s="178" t="inlineStr">
        <is>
          <t>se.meanpct.d_tt4g64iagree..diflang..3 over_10pct</t>
        </is>
      </c>
      <c r="AG11" s="177" t="inlineStr">
        <is>
          <t>b.meanpct.d_tt4g64iagree..diflang..(3 over_10pct-1 None)</t>
        </is>
      </c>
      <c r="AH11" s="178" t="inlineStr">
        <is>
          <t>se.meanpct.d_tt4g64iagree..diflang..(3 over_10pct-1 None)</t>
        </is>
      </c>
      <c r="AI11" s="177" t="inlineStr">
        <is>
          <t>b.meanpct.d_tt4g64iagree..spneed..1 under_10pct</t>
        </is>
      </c>
      <c r="AJ11" s="178" t="inlineStr">
        <is>
          <t>se.meanpct.d_tt4g64iagree..spneed..1 under_10pct</t>
        </is>
      </c>
      <c r="AK11" s="177" t="inlineStr">
        <is>
          <t>b.meanpct.d_tt4g64iagree..spneed..2 10_to_30pct</t>
        </is>
      </c>
      <c r="AL11" s="178" t="inlineStr">
        <is>
          <t>se.meanpct.d_tt4g64iagree..spneed..2 10_to_30pct</t>
        </is>
      </c>
      <c r="AM11" s="177" t="inlineStr">
        <is>
          <t>b.meanpct.d_tt4g64iagree..spneed..3 over_30pct</t>
        </is>
      </c>
      <c r="AN11" s="178" t="inlineStr">
        <is>
          <t>se.meanpct.d_tt4g64iagree..spneed..3 over_30pct</t>
        </is>
      </c>
      <c r="AO11" s="177" t="inlineStr">
        <is>
          <t>b.meanpct.d_tt4g64iagree..spneed..(3 over_30pct-1 under_10pct)</t>
        </is>
      </c>
      <c r="AP11" s="178" t="inlineStr">
        <is>
          <t>se.meanpct.d_tt4g64iagree..spneed..(3 over_30pct-1 under_10pct)</t>
        </is>
      </c>
      <c r="AQ11" s="179" t="inlineStr">
        <is>
          <t>b.(meanpct.d_tt4g64iagree_isc1)-(meanpct.d_tt4g64iagree_isc2)</t>
        </is>
      </c>
      <c r="AR11" s="179" t="inlineStr">
        <is>
          <t>se.(meanpct.d_tt4g64iagree_isc1)-(meanpct.d_tt4g64iagree_isc2)</t>
        </is>
      </c>
      <c r="AS11" s="179" t="inlineStr">
        <is>
          <t>b.(meanpct.d_tt4g64iagree_isc3)-(meanpct.d_tt4g64iagree_isc2)</t>
        </is>
      </c>
      <c r="AT11" s="199" t="inlineStr">
        <is>
          <t>se.(meanpct.d_tt4g64iagree_isc3)-(meanpct.d_tt4g64iagree_isc2)</t>
        </is>
      </c>
    </row>
    <row customHeight="1" ht="13" r="12">
      <c r="A12" s="181" t="s">
        <v>306</v>
      </c>
      <c r="B12" s="156" t="n">
        <v>2</v>
      </c>
      <c r="C12" s="22">
        <v>96.3830356262491</v>
      </c>
      <c r="D12" s="165">
        <v>0.400830189425081</v>
      </c>
      <c r="E12" s="22">
        <v>96.4877580271956</v>
      </c>
      <c r="F12" s="165">
        <v>0.543230785979996</v>
      </c>
      <c r="G12" s="22">
        <v>96.0045807525357</v>
      </c>
      <c r="H12" s="165">
        <v>0.794626720092212</v>
      </c>
      <c r="I12" s="22">
        <v>96.5093376881749</v>
      </c>
      <c r="J12" s="165">
        <v>0.683611717089184</v>
      </c>
      <c r="K12" s="22">
        <v>0.0215796609793131</v>
      </c>
      <c r="L12" s="165">
        <v>0.840013736067116</v>
      </c>
      <c r="M12" s="22">
        <v>96.7855853321101</v>
      </c>
      <c r="N12" s="165">
        <v>0.363174463226355</v>
      </c>
      <c r="O12" s="22">
        <v>93.5108310126495</v>
      </c>
      <c r="P12" s="165">
        <v>1.81582216239299</v>
      </c>
      <c r="Q12" s="22">
        <v>-3.27475431946061</v>
      </c>
      <c r="R12" s="165">
        <v>1.80713982479484</v>
      </c>
      <c r="S12" s="22">
        <v>96.668519252048</v>
      </c>
      <c r="T12" s="165">
        <v>0.585090508123832</v>
      </c>
      <c r="U12" s="22">
        <v>96.6337700174434</v>
      </c>
      <c r="V12" s="165">
        <v>0.623944938843796</v>
      </c>
      <c r="W12" s="22">
        <v>95.208977570977</v>
      </c>
      <c r="X12" s="165">
        <v>1.04163983308234</v>
      </c>
      <c r="Y12" s="22">
        <v>-1.45954168107095</v>
      </c>
      <c r="Z12" s="165">
        <v>1.19912252329383</v>
      </c>
      <c r="AA12" s="22">
        <v>96.5556597663863</v>
      </c>
      <c r="AB12" s="165">
        <v>0.455977814167173</v>
      </c>
      <c r="AC12" s="22">
        <v>95.9336580986185</v>
      </c>
      <c r="AD12" s="165">
        <v>0.936965194909054</v>
      </c>
      <c r="AE12" s="22">
        <v>96.6198211111644</v>
      </c>
      <c r="AF12" s="165">
        <v>1.409440944222</v>
      </c>
      <c r="AG12" s="22">
        <v>0.0641613447780713</v>
      </c>
      <c r="AH12" s="165">
        <v>1.49145217379018</v>
      </c>
      <c r="AI12" s="22">
        <v>96.3475825784211</v>
      </c>
      <c r="AJ12" s="165">
        <v>0.414080107510811</v>
      </c>
      <c r="AK12" s="22" t="inlineStr">
        <is>
          <t>c</t>
        </is>
      </c>
      <c r="AL12" s="165" t="inlineStr">
        <is>
          <t>c</t>
        </is>
      </c>
      <c r="AM12" s="22" t="inlineStr">
        <is>
          <t>c</t>
        </is>
      </c>
      <c r="AN12" s="165" t="inlineStr">
        <is>
          <t>c</t>
        </is>
      </c>
      <c r="AO12" s="22" t="inlineStr">
        <is>
          <t>c</t>
        </is>
      </c>
      <c r="AP12" s="165" t="inlineStr">
        <is>
          <t>c</t>
        </is>
      </c>
      <c r="AQ12" s="103"/>
      <c r="AR12" s="103"/>
      <c r="AS12" s="103"/>
      <c r="AT12" s="192"/>
    </row>
    <row customHeight="1" ht="13" r="13">
      <c r="A13" s="181" t="s">
        <v>307</v>
      </c>
      <c r="B13" s="156" t="n">
        <v>2</v>
      </c>
      <c r="C13" s="22">
        <v>81.3148338686799</v>
      </c>
      <c r="D13" s="165">
        <v>1.00254574731033</v>
      </c>
      <c r="E13" s="22" t="inlineStr">
        <is>
          <t>c</t>
        </is>
      </c>
      <c r="F13" s="165" t="inlineStr">
        <is>
          <t>c</t>
        </is>
      </c>
      <c r="G13" s="22">
        <v>81.0707312929308</v>
      </c>
      <c r="H13" s="165">
        <v>1.90957404238885</v>
      </c>
      <c r="I13" s="22">
        <v>82.23705530035</v>
      </c>
      <c r="J13" s="165">
        <v>1.22476508804538</v>
      </c>
      <c r="K13" s="22" t="inlineStr">
        <is>
          <t>c</t>
        </is>
      </c>
      <c r="L13" s="165" t="inlineStr">
        <is>
          <t>c</t>
        </is>
      </c>
      <c r="M13" s="22">
        <v>79.6675056746794</v>
      </c>
      <c r="N13" s="165">
        <v>1.48301404981289</v>
      </c>
      <c r="O13" s="22">
        <v>82.87015913872</v>
      </c>
      <c r="P13" s="165">
        <v>1.43822646019245</v>
      </c>
      <c r="Q13" s="22">
        <v>3.20265346404054</v>
      </c>
      <c r="R13" s="165">
        <v>2.04780585417199</v>
      </c>
      <c r="S13" s="22">
        <v>82.9235346694674</v>
      </c>
      <c r="T13" s="165">
        <v>1.4974306188627</v>
      </c>
      <c r="U13" s="22">
        <v>80.9838131499558</v>
      </c>
      <c r="V13" s="165">
        <v>1.7479077682325</v>
      </c>
      <c r="W13" s="22">
        <v>79.5085539050555</v>
      </c>
      <c r="X13" s="165">
        <v>2.1123436447822</v>
      </c>
      <c r="Y13" s="22">
        <v>-3.41498076441199</v>
      </c>
      <c r="Z13" s="165">
        <v>2.57986017061861</v>
      </c>
      <c r="AA13" s="22">
        <v>83.5623426355471</v>
      </c>
      <c r="AB13" s="165">
        <v>2.75248325689408</v>
      </c>
      <c r="AC13" s="22">
        <v>81.190228177995</v>
      </c>
      <c r="AD13" s="165">
        <v>1.2067561522843</v>
      </c>
      <c r="AE13" s="22">
        <v>80.3473462538263</v>
      </c>
      <c r="AF13" s="165">
        <v>2.24334742310792</v>
      </c>
      <c r="AG13" s="22">
        <v>-3.21499638172081</v>
      </c>
      <c r="AH13" s="165">
        <v>3.48370692256024</v>
      </c>
      <c r="AI13" s="22">
        <v>84.0838085046661</v>
      </c>
      <c r="AJ13" s="165">
        <v>1.67936077358054</v>
      </c>
      <c r="AK13" s="22">
        <v>80.1006309068018</v>
      </c>
      <c r="AL13" s="165">
        <v>1.26243066905575</v>
      </c>
      <c r="AM13" s="22">
        <v>79.8282358988327</v>
      </c>
      <c r="AN13" s="165">
        <v>3.32983637660719</v>
      </c>
      <c r="AO13" s="22">
        <v>-4.25557260583338</v>
      </c>
      <c r="AP13" s="165">
        <v>3.73111523738106</v>
      </c>
      <c r="AQ13" s="103"/>
      <c r="AR13" s="103"/>
      <c r="AS13" s="103"/>
      <c r="AT13" s="192"/>
    </row>
    <row customHeight="1" ht="13" r="14">
      <c r="A14" s="181" t="s">
        <v>308</v>
      </c>
      <c r="B14" s="156" t="n">
        <v>2</v>
      </c>
      <c r="C14" s="22">
        <v>75.3517160541827</v>
      </c>
      <c r="D14" s="165">
        <v>1.09520102706409</v>
      </c>
      <c r="E14" s="22">
        <v>73.7304674871615</v>
      </c>
      <c r="F14" s="165">
        <v>2.81633092685416</v>
      </c>
      <c r="G14" s="22">
        <v>75.5698500260178</v>
      </c>
      <c r="H14" s="165">
        <v>1.49597583205221</v>
      </c>
      <c r="I14" s="22">
        <v>75.5217555482333</v>
      </c>
      <c r="J14" s="165">
        <v>1.87243802855152</v>
      </c>
      <c r="K14" s="22">
        <v>1.79128806107184</v>
      </c>
      <c r="L14" s="165">
        <v>3.30909356864276</v>
      </c>
      <c r="M14" s="22">
        <v>74.974065690683</v>
      </c>
      <c r="N14" s="165">
        <v>1.16737575568688</v>
      </c>
      <c r="O14" s="22">
        <v>79.2104766710824</v>
      </c>
      <c r="P14" s="165">
        <v>2.55569070446566</v>
      </c>
      <c r="Q14" s="22">
        <v>4.2364109803994</v>
      </c>
      <c r="R14" s="165">
        <v>2.7244199651149</v>
      </c>
      <c r="S14" s="22">
        <v>75.5199701258762</v>
      </c>
      <c r="T14" s="165">
        <v>1.34605479113867</v>
      </c>
      <c r="U14" s="22">
        <v>74.3398849063803</v>
      </c>
      <c r="V14" s="165">
        <v>1.99673044446424</v>
      </c>
      <c r="W14" s="22">
        <v>76.1928771903776</v>
      </c>
      <c r="X14" s="165">
        <v>3.08235054729357</v>
      </c>
      <c r="Y14" s="22">
        <v>0.67290706450143</v>
      </c>
      <c r="Z14" s="165">
        <v>3.35621981784109</v>
      </c>
      <c r="AA14" s="22">
        <v>76.4623468013929</v>
      </c>
      <c r="AB14" s="165">
        <v>2.44024639643499</v>
      </c>
      <c r="AC14" s="22">
        <v>75.120235654484</v>
      </c>
      <c r="AD14" s="165">
        <v>1.30082794546937</v>
      </c>
      <c r="AE14" s="22">
        <v>75.315753007756</v>
      </c>
      <c r="AF14" s="165">
        <v>2.65774111737864</v>
      </c>
      <c r="AG14" s="22">
        <v>-1.14659379363685</v>
      </c>
      <c r="AH14" s="165">
        <v>3.67275144909659</v>
      </c>
      <c r="AI14" s="22">
        <v>75.1419455224881</v>
      </c>
      <c r="AJ14" s="165">
        <v>1.18897591523807</v>
      </c>
      <c r="AK14" s="22">
        <v>78.5990262688899</v>
      </c>
      <c r="AL14" s="165">
        <v>3.10336922823047</v>
      </c>
      <c r="AM14" s="22" t="inlineStr">
        <is>
          <t>a</t>
        </is>
      </c>
      <c r="AN14" s="165" t="inlineStr">
        <is>
          <t>a</t>
        </is>
      </c>
      <c r="AO14" s="22" t="inlineStr">
        <is>
          <t>a</t>
        </is>
      </c>
      <c r="AP14" s="165" t="inlineStr">
        <is>
          <t>a</t>
        </is>
      </c>
      <c r="AQ14" s="103"/>
      <c r="AR14" s="103"/>
      <c r="AS14" s="103"/>
      <c r="AT14" s="192"/>
    </row>
    <row customHeight="1" ht="13" r="15">
      <c r="A15" s="181" t="s">
        <v>309</v>
      </c>
      <c r="B15" s="156" t="n">
        <v>2</v>
      </c>
      <c r="C15" s="22">
        <v>87.9628991026457</v>
      </c>
      <c r="D15" s="165">
        <v>0.611239435340341</v>
      </c>
      <c r="E15" s="22">
        <v>89.2652770847063</v>
      </c>
      <c r="F15" s="165">
        <v>0.881166027914388</v>
      </c>
      <c r="G15" s="22">
        <v>87.9357732987994</v>
      </c>
      <c r="H15" s="165">
        <v>1.18129968459369</v>
      </c>
      <c r="I15" s="22">
        <v>85.5636115995307</v>
      </c>
      <c r="J15" s="165">
        <v>1.39460365717987</v>
      </c>
      <c r="K15" s="22">
        <v>-3.70166548517564</v>
      </c>
      <c r="L15" s="165">
        <v>1.64434989949873</v>
      </c>
      <c r="M15" s="22">
        <v>87.8427464723556</v>
      </c>
      <c r="N15" s="165">
        <v>0.63513070717988</v>
      </c>
      <c r="O15" s="22">
        <v>91.5493031674729</v>
      </c>
      <c r="P15" s="165">
        <v>1.89602176447137</v>
      </c>
      <c r="Q15" s="22">
        <v>3.70655669511723</v>
      </c>
      <c r="R15" s="165">
        <v>2.07065865394157</v>
      </c>
      <c r="S15" s="22">
        <v>88.1263452230849</v>
      </c>
      <c r="T15" s="165">
        <v>0.786103786480585</v>
      </c>
      <c r="U15" s="22">
        <v>87.0704671072368</v>
      </c>
      <c r="V15" s="165">
        <v>1.29441083957206</v>
      </c>
      <c r="W15" s="22">
        <v>87.5523357919368</v>
      </c>
      <c r="X15" s="165">
        <v>1.94071058907436</v>
      </c>
      <c r="Y15" s="22">
        <v>-0.574009431148085</v>
      </c>
      <c r="Z15" s="165">
        <v>2.18867270636431</v>
      </c>
      <c r="AA15" s="22">
        <v>87.8727419918221</v>
      </c>
      <c r="AB15" s="165">
        <v>0.795079080453601</v>
      </c>
      <c r="AC15" s="22">
        <v>87.7796719182293</v>
      </c>
      <c r="AD15" s="165">
        <v>1.42779522334234</v>
      </c>
      <c r="AE15" s="22">
        <v>87.4668101834722</v>
      </c>
      <c r="AF15" s="165">
        <v>2.20615308749747</v>
      </c>
      <c r="AG15" s="22">
        <v>-0.405931808349919</v>
      </c>
      <c r="AH15" s="165">
        <v>2.48851778525375</v>
      </c>
      <c r="AI15" s="22">
        <v>87.6658514427141</v>
      </c>
      <c r="AJ15" s="165">
        <v>0.646876085385009</v>
      </c>
      <c r="AK15" s="22" t="inlineStr">
        <is>
          <t>c</t>
        </is>
      </c>
      <c r="AL15" s="165" t="inlineStr">
        <is>
          <t>c</t>
        </is>
      </c>
      <c r="AM15" s="22" t="inlineStr">
        <is>
          <t>c</t>
        </is>
      </c>
      <c r="AN15" s="165" t="inlineStr">
        <is>
          <t>c</t>
        </is>
      </c>
      <c r="AO15" s="22" t="inlineStr">
        <is>
          <t>c</t>
        </is>
      </c>
      <c r="AP15" s="165" t="inlineStr">
        <is>
          <t>c</t>
        </is>
      </c>
      <c r="AQ15" s="103"/>
      <c r="AR15" s="103"/>
      <c r="AS15" s="103"/>
      <c r="AT15" s="192"/>
    </row>
    <row customHeight="1" ht="13" r="16">
      <c r="A16" s="181" t="s">
        <v>310</v>
      </c>
      <c r="B16" s="156" t="n">
        <v>2</v>
      </c>
      <c r="C16" s="22">
        <v>88.9383994885438</v>
      </c>
      <c r="D16" s="165">
        <v>0.612182316008996</v>
      </c>
      <c r="E16" s="22">
        <v>88.1954376497235</v>
      </c>
      <c r="F16" s="165">
        <v>1.57311793390678</v>
      </c>
      <c r="G16" s="22">
        <v>89.0810033557815</v>
      </c>
      <c r="H16" s="165">
        <v>0.678178803498298</v>
      </c>
      <c r="I16" s="22" t="inlineStr">
        <is>
          <t>a</t>
        </is>
      </c>
      <c r="J16" s="165" t="inlineStr">
        <is>
          <t>a</t>
        </is>
      </c>
      <c r="K16" s="22" t="inlineStr">
        <is>
          <t>a</t>
        </is>
      </c>
      <c r="L16" s="165" t="inlineStr">
        <is>
          <t>a</t>
        </is>
      </c>
      <c r="M16" s="22">
        <v>88.9442040343179</v>
      </c>
      <c r="N16" s="165">
        <v>0.78110723404388</v>
      </c>
      <c r="O16" s="22">
        <v>88.8800659511683</v>
      </c>
      <c r="P16" s="165">
        <v>1.00683360736592</v>
      </c>
      <c r="Q16" s="22">
        <v>-0.0641380831495724</v>
      </c>
      <c r="R16" s="165">
        <v>1.28795913634822</v>
      </c>
      <c r="S16" s="22">
        <v>89.8487765590806</v>
      </c>
      <c r="T16" s="165">
        <v>0.755611390493681</v>
      </c>
      <c r="U16" s="22">
        <v>88.020786286771</v>
      </c>
      <c r="V16" s="165">
        <v>1.01866415787608</v>
      </c>
      <c r="W16" s="22">
        <v>89.6504265572771</v>
      </c>
      <c r="X16" s="165">
        <v>1.69794147106981</v>
      </c>
      <c r="Y16" s="22">
        <v>-0.19835000180349</v>
      </c>
      <c r="Z16" s="165">
        <v>1.82000110255001</v>
      </c>
      <c r="AA16" s="22">
        <v>89.9161754864339</v>
      </c>
      <c r="AB16" s="165">
        <v>0.937257158000819</v>
      </c>
      <c r="AC16" s="22">
        <v>87.7483227522303</v>
      </c>
      <c r="AD16" s="165">
        <v>0.85157166455814</v>
      </c>
      <c r="AE16" s="22">
        <v>90.0713231124171</v>
      </c>
      <c r="AF16" s="165">
        <v>1.55936416415099</v>
      </c>
      <c r="AG16" s="22">
        <v>0.155147625983219</v>
      </c>
      <c r="AH16" s="165">
        <v>1.84431846421523</v>
      </c>
      <c r="AI16" s="22">
        <v>88.5467367672731</v>
      </c>
      <c r="AJ16" s="165">
        <v>0.711781117975479</v>
      </c>
      <c r="AK16" s="22">
        <v>89.3267194616701</v>
      </c>
      <c r="AL16" s="165">
        <v>1.29736250112175</v>
      </c>
      <c r="AM16" s="22" t="inlineStr">
        <is>
          <t>c</t>
        </is>
      </c>
      <c r="AN16" s="165" t="inlineStr">
        <is>
          <t>c</t>
        </is>
      </c>
      <c r="AO16" s="22" t="inlineStr">
        <is>
          <t>c</t>
        </is>
      </c>
      <c r="AP16" s="165" t="inlineStr">
        <is>
          <t>c</t>
        </is>
      </c>
      <c r="AQ16" s="103"/>
      <c r="AR16" s="103"/>
      <c r="AS16" s="103"/>
      <c r="AT16" s="192"/>
    </row>
    <row customHeight="1" ht="13" r="17">
      <c r="A17" s="181" t="s">
        <v>311</v>
      </c>
      <c r="B17" s="156" t="n">
        <v>2</v>
      </c>
      <c r="C17" s="22">
        <v>81.5726393903115</v>
      </c>
      <c r="D17" s="165">
        <v>0.844087789773429</v>
      </c>
      <c r="E17" s="22" t="inlineStr">
        <is>
          <t>c</t>
        </is>
      </c>
      <c r="F17" s="165" t="inlineStr">
        <is>
          <t>c</t>
        </is>
      </c>
      <c r="G17" s="22">
        <v>81.905443777615</v>
      </c>
      <c r="H17" s="165">
        <v>0.978827254796652</v>
      </c>
      <c r="I17" s="22">
        <v>80.5778928724581</v>
      </c>
      <c r="J17" s="165">
        <v>1.96245183839825</v>
      </c>
      <c r="K17" s="22" t="inlineStr">
        <is>
          <t>c</t>
        </is>
      </c>
      <c r="L17" s="165" t="inlineStr">
        <is>
          <t>c</t>
        </is>
      </c>
      <c r="M17" s="22">
        <v>81.7708075139762</v>
      </c>
      <c r="N17" s="165">
        <v>1.68245682151942</v>
      </c>
      <c r="O17" s="22">
        <v>81.5722591319583</v>
      </c>
      <c r="P17" s="165">
        <v>0.975920294210751</v>
      </c>
      <c r="Q17" s="22">
        <v>-0.198548382017933</v>
      </c>
      <c r="R17" s="165">
        <v>1.86860358545971</v>
      </c>
      <c r="S17" s="22">
        <v>81.0095059981263</v>
      </c>
      <c r="T17" s="165">
        <v>1.44074652987316</v>
      </c>
      <c r="U17" s="22">
        <v>82.9510415675564</v>
      </c>
      <c r="V17" s="165">
        <v>1.34037565850084</v>
      </c>
      <c r="W17" s="22">
        <v>79.9955421551753</v>
      </c>
      <c r="X17" s="165">
        <v>1.74946860478239</v>
      </c>
      <c r="Y17" s="22">
        <v>-1.01396384295104</v>
      </c>
      <c r="Z17" s="165">
        <v>2.15904897086371</v>
      </c>
      <c r="AA17" s="22" t="inlineStr">
        <is>
          <t>c</t>
        </is>
      </c>
      <c r="AB17" s="165" t="inlineStr">
        <is>
          <t>c</t>
        </is>
      </c>
      <c r="AC17" s="22">
        <v>82.5842605465838</v>
      </c>
      <c r="AD17" s="165">
        <v>1.10519971964386</v>
      </c>
      <c r="AE17" s="22">
        <v>80.5058454224314</v>
      </c>
      <c r="AF17" s="165">
        <v>1.46436969025713</v>
      </c>
      <c r="AG17" s="22" t="inlineStr">
        <is>
          <t>c</t>
        </is>
      </c>
      <c r="AH17" s="165" t="inlineStr">
        <is>
          <t>c</t>
        </is>
      </c>
      <c r="AI17" s="22">
        <v>80.8053950791701</v>
      </c>
      <c r="AJ17" s="165">
        <v>1.5856403899734</v>
      </c>
      <c r="AK17" s="22">
        <v>81.5267121933511</v>
      </c>
      <c r="AL17" s="165">
        <v>1.15728819436504</v>
      </c>
      <c r="AM17" s="22">
        <v>83.0172417834303</v>
      </c>
      <c r="AN17" s="165">
        <v>2.38789630089142</v>
      </c>
      <c r="AO17" s="22">
        <v>2.21184670426022</v>
      </c>
      <c r="AP17" s="165">
        <v>2.89829868921446</v>
      </c>
      <c r="AQ17" s="103"/>
      <c r="AR17" s="103"/>
      <c r="AS17" s="103"/>
      <c r="AT17" s="192"/>
    </row>
    <row customHeight="1" ht="13" r="18">
      <c r="A18" s="183" t="s">
        <v>312</v>
      </c>
      <c r="B18" s="156" t="n">
        <v>2</v>
      </c>
      <c r="C18" s="22">
        <v>82.0006332233828</v>
      </c>
      <c r="D18" s="165">
        <v>1.18379788963021</v>
      </c>
      <c r="E18" s="22" t="inlineStr">
        <is>
          <t>c</t>
        </is>
      </c>
      <c r="F18" s="165" t="inlineStr">
        <is>
          <t>c</t>
        </is>
      </c>
      <c r="G18" s="22">
        <v>81.7437475371384</v>
      </c>
      <c r="H18" s="165">
        <v>1.30838516286901</v>
      </c>
      <c r="I18" s="22">
        <v>83.2267655789921</v>
      </c>
      <c r="J18" s="165">
        <v>3.88886586083029</v>
      </c>
      <c r="K18" s="22" t="inlineStr">
        <is>
          <t>c</t>
        </is>
      </c>
      <c r="L18" s="165" t="inlineStr">
        <is>
          <t>c</t>
        </is>
      </c>
      <c r="M18" s="22">
        <v>81.8271056474072</v>
      </c>
      <c r="N18" s="165">
        <v>3.087104927715</v>
      </c>
      <c r="O18" s="22">
        <v>81.9596972266243</v>
      </c>
      <c r="P18" s="165">
        <v>1.29387244250418</v>
      </c>
      <c r="Q18" s="22">
        <v>0.132591579217106</v>
      </c>
      <c r="R18" s="165">
        <v>3.3565064157661</v>
      </c>
      <c r="S18" s="22">
        <v>81.8768394438168</v>
      </c>
      <c r="T18" s="165">
        <v>1.92094710406651</v>
      </c>
      <c r="U18" s="22">
        <v>83.3051985690274</v>
      </c>
      <c r="V18" s="165">
        <v>1.81190875387746</v>
      </c>
      <c r="W18" s="22">
        <v>78.6830932098486</v>
      </c>
      <c r="X18" s="165">
        <v>2.54238449189187</v>
      </c>
      <c r="Y18" s="22">
        <v>-3.19374623396817</v>
      </c>
      <c r="Z18" s="165">
        <v>3.03096344338958</v>
      </c>
      <c r="AA18" s="22" t="inlineStr">
        <is>
          <t>c</t>
        </is>
      </c>
      <c r="AB18" s="165" t="inlineStr">
        <is>
          <t>c</t>
        </is>
      </c>
      <c r="AC18" s="22">
        <v>83.1099938106691</v>
      </c>
      <c r="AD18" s="165">
        <v>1.50340901610249</v>
      </c>
      <c r="AE18" s="22">
        <v>80.8941608196815</v>
      </c>
      <c r="AF18" s="165">
        <v>1.96982515149644</v>
      </c>
      <c r="AG18" s="22" t="inlineStr">
        <is>
          <t>c</t>
        </is>
      </c>
      <c r="AH18" s="165" t="inlineStr">
        <is>
          <t>c</t>
        </is>
      </c>
      <c r="AI18" s="22">
        <v>82.002931316397</v>
      </c>
      <c r="AJ18" s="165">
        <v>2.17695506327814</v>
      </c>
      <c r="AK18" s="22">
        <v>80.988668484043</v>
      </c>
      <c r="AL18" s="165">
        <v>1.7635714493431</v>
      </c>
      <c r="AM18" s="22">
        <v>83.2682371710153</v>
      </c>
      <c r="AN18" s="165">
        <v>3.10551969204148</v>
      </c>
      <c r="AO18" s="22">
        <v>1.26530585461832</v>
      </c>
      <c r="AP18" s="165">
        <v>3.78549100410447</v>
      </c>
      <c r="AQ18" s="103"/>
      <c r="AR18" s="103"/>
      <c r="AS18" s="103"/>
      <c r="AT18" s="192"/>
    </row>
    <row customHeight="1" ht="13" r="19">
      <c r="A19" s="183" t="s">
        <v>313</v>
      </c>
      <c r="B19" s="156" t="n">
        <v>2</v>
      </c>
      <c r="C19" s="22">
        <v>80.8878154067326</v>
      </c>
      <c r="D19" s="165">
        <v>0.940689419765963</v>
      </c>
      <c r="E19" s="22" t="inlineStr">
        <is>
          <t>c</t>
        </is>
      </c>
      <c r="F19" s="165" t="inlineStr">
        <is>
          <t>c</t>
        </is>
      </c>
      <c r="G19" s="22">
        <v>82.2797272829294</v>
      </c>
      <c r="H19" s="165">
        <v>1.04248510245805</v>
      </c>
      <c r="I19" s="22">
        <v>79.0058616850442</v>
      </c>
      <c r="J19" s="165">
        <v>1.99304486652684</v>
      </c>
      <c r="K19" s="22" t="inlineStr">
        <is>
          <t>c</t>
        </is>
      </c>
      <c r="L19" s="165" t="inlineStr">
        <is>
          <t>c</t>
        </is>
      </c>
      <c r="M19" s="22">
        <v>81.7126555129227</v>
      </c>
      <c r="N19" s="165">
        <v>1.32315408495423</v>
      </c>
      <c r="O19" s="22">
        <v>80.7639990042383</v>
      </c>
      <c r="P19" s="165">
        <v>1.39392106242362</v>
      </c>
      <c r="Q19" s="22">
        <v>-0.94865650868438</v>
      </c>
      <c r="R19" s="165">
        <v>1.9227917098815</v>
      </c>
      <c r="S19" s="22">
        <v>79.5594423846681</v>
      </c>
      <c r="T19" s="165">
        <v>1.66956554096156</v>
      </c>
      <c r="U19" s="22">
        <v>82.0808716490356</v>
      </c>
      <c r="V19" s="165">
        <v>1.89569563560846</v>
      </c>
      <c r="W19" s="22">
        <v>81.6306266168694</v>
      </c>
      <c r="X19" s="165">
        <v>2.34513865244835</v>
      </c>
      <c r="Y19" s="22">
        <v>2.0711842322013</v>
      </c>
      <c r="Z19" s="165">
        <v>2.89234499588021</v>
      </c>
      <c r="AA19" s="22" t="inlineStr">
        <is>
          <t>c</t>
        </is>
      </c>
      <c r="AB19" s="165" t="inlineStr">
        <is>
          <t>c</t>
        </is>
      </c>
      <c r="AC19" s="22">
        <v>81.657739795281</v>
      </c>
      <c r="AD19" s="165">
        <v>1.29049217357694</v>
      </c>
      <c r="AE19" s="22">
        <v>79.7721676021813</v>
      </c>
      <c r="AF19" s="165">
        <v>1.98823060752005</v>
      </c>
      <c r="AG19" s="22" t="inlineStr">
        <is>
          <t>c</t>
        </is>
      </c>
      <c r="AH19" s="165" t="inlineStr">
        <is>
          <t>c</t>
        </is>
      </c>
      <c r="AI19" s="22">
        <v>78.2682028011467</v>
      </c>
      <c r="AJ19" s="165">
        <v>1.79546244255589</v>
      </c>
      <c r="AK19" s="22">
        <v>82.2943371295958</v>
      </c>
      <c r="AL19" s="165">
        <v>1.34537877831641</v>
      </c>
      <c r="AM19" s="22">
        <v>82.4395334554525</v>
      </c>
      <c r="AN19" s="165">
        <v>3.91838013633851</v>
      </c>
      <c r="AO19" s="22">
        <v>4.17133065430575</v>
      </c>
      <c r="AP19" s="165">
        <v>4.13663941627941</v>
      </c>
      <c r="AQ19" s="103"/>
      <c r="AR19" s="103"/>
      <c r="AS19" s="103"/>
      <c r="AT19" s="192"/>
    </row>
    <row customHeight="1" ht="13" r="20">
      <c r="A20" s="181" t="s">
        <v>314</v>
      </c>
      <c r="B20" s="156" t="n">
        <v>2</v>
      </c>
      <c r="C20" s="22">
        <v>80.8754776095825</v>
      </c>
      <c r="D20" s="165">
        <v>1.05775947900347</v>
      </c>
      <c r="E20" s="22">
        <v>90.132682174485</v>
      </c>
      <c r="F20" s="165">
        <v>2.26596044604975</v>
      </c>
      <c r="G20" s="22">
        <v>78.732999483016</v>
      </c>
      <c r="H20" s="165">
        <v>1.81045458584106</v>
      </c>
      <c r="I20" s="22">
        <v>79.3643691512619</v>
      </c>
      <c r="J20" s="165">
        <v>1.64189284504408</v>
      </c>
      <c r="K20" s="22">
        <v>-10.7683130232231</v>
      </c>
      <c r="L20" s="165">
        <v>2.78354440885144</v>
      </c>
      <c r="M20" s="22">
        <v>81.0229635449758</v>
      </c>
      <c r="N20" s="165">
        <v>1.18013857350838</v>
      </c>
      <c r="O20" s="22">
        <v>80.3253368500606</v>
      </c>
      <c r="P20" s="165">
        <v>2.4215228371883</v>
      </c>
      <c r="Q20" s="22">
        <v>-0.697626694915186</v>
      </c>
      <c r="R20" s="165">
        <v>2.6943207906673</v>
      </c>
      <c r="S20" s="22">
        <v>81.3371426888151</v>
      </c>
      <c r="T20" s="165">
        <v>1.37707673562181</v>
      </c>
      <c r="U20" s="22">
        <v>78.2161244612941</v>
      </c>
      <c r="V20" s="165">
        <v>3.57307182429101</v>
      </c>
      <c r="W20" s="22">
        <v>81.3186661222544</v>
      </c>
      <c r="X20" s="165">
        <v>2.03316391056676</v>
      </c>
      <c r="Y20" s="22">
        <v>-0.0184765665607358</v>
      </c>
      <c r="Z20" s="165">
        <v>2.47512749019883</v>
      </c>
      <c r="AA20" s="22">
        <v>83.0156423489029</v>
      </c>
      <c r="AB20" s="165">
        <v>1.46065699709956</v>
      </c>
      <c r="AC20" s="22">
        <v>76.8992823489033</v>
      </c>
      <c r="AD20" s="165">
        <v>2.16689524706538</v>
      </c>
      <c r="AE20" s="22">
        <v>81.8435406269291</v>
      </c>
      <c r="AF20" s="165">
        <v>2.14008660286049</v>
      </c>
      <c r="AG20" s="22">
        <v>-1.17210172197386</v>
      </c>
      <c r="AH20" s="165">
        <v>2.66935844173375</v>
      </c>
      <c r="AI20" s="22">
        <v>82.4535162235649</v>
      </c>
      <c r="AJ20" s="165">
        <v>1.23048271637907</v>
      </c>
      <c r="AK20" s="22">
        <v>77.3914598690656</v>
      </c>
      <c r="AL20" s="165">
        <v>2.28696851787247</v>
      </c>
      <c r="AM20" s="22">
        <v>76.794942493233</v>
      </c>
      <c r="AN20" s="165">
        <v>5.63164565082787</v>
      </c>
      <c r="AO20" s="22">
        <v>-5.65857373033191</v>
      </c>
      <c r="AP20" s="165">
        <v>5.81512853369403</v>
      </c>
      <c r="AQ20" s="103"/>
      <c r="AR20" s="103"/>
      <c r="AS20" s="103"/>
      <c r="AT20" s="192"/>
    </row>
    <row customHeight="1" ht="13" r="21">
      <c r="A21" s="181" t="s">
        <v>315</v>
      </c>
      <c r="B21" s="156" t="n">
        <v>2</v>
      </c>
      <c r="C21" s="22">
        <v>91.9685790604636</v>
      </c>
      <c r="D21" s="165">
        <v>0.715936787910553</v>
      </c>
      <c r="E21" s="22">
        <v>92.1905584421034</v>
      </c>
      <c r="F21" s="165">
        <v>2.10424105029729</v>
      </c>
      <c r="G21" s="22">
        <v>92.0888769972961</v>
      </c>
      <c r="H21" s="165">
        <v>1.05731277404756</v>
      </c>
      <c r="I21" s="22">
        <v>91.8876848126615</v>
      </c>
      <c r="J21" s="165">
        <v>1.05301672573108</v>
      </c>
      <c r="K21" s="22">
        <v>-0.302873629441862</v>
      </c>
      <c r="L21" s="165">
        <v>2.35968551514152</v>
      </c>
      <c r="M21" s="22">
        <v>92.4519837607253</v>
      </c>
      <c r="N21" s="165">
        <v>0.643575600026861</v>
      </c>
      <c r="O21" s="22" t="inlineStr">
        <is>
          <t>c</t>
        </is>
      </c>
      <c r="P21" s="165" t="inlineStr">
        <is>
          <t>c</t>
        </is>
      </c>
      <c r="Q21" s="22" t="inlineStr">
        <is>
          <t>c</t>
        </is>
      </c>
      <c r="R21" s="165" t="inlineStr">
        <is>
          <t>c</t>
        </is>
      </c>
      <c r="S21" s="22">
        <v>92.6727811293478</v>
      </c>
      <c r="T21" s="165">
        <v>0.947378039880622</v>
      </c>
      <c r="U21" s="22">
        <v>91.4489605393688</v>
      </c>
      <c r="V21" s="165">
        <v>1.26034853604905</v>
      </c>
      <c r="W21" s="22">
        <v>91.3273817406385</v>
      </c>
      <c r="X21" s="165">
        <v>2.64044785905347</v>
      </c>
      <c r="Y21" s="22">
        <v>-1.34539938870928</v>
      </c>
      <c r="Z21" s="165">
        <v>2.85043415735797</v>
      </c>
      <c r="AA21" s="22">
        <v>91.8863171213417</v>
      </c>
      <c r="AB21" s="165">
        <v>0.8107570571761</v>
      </c>
      <c r="AC21" s="22">
        <v>92.5926512360448</v>
      </c>
      <c r="AD21" s="165">
        <v>1.46720496458887</v>
      </c>
      <c r="AE21" s="22">
        <v>91.7101156694954</v>
      </c>
      <c r="AF21" s="165">
        <v>1.98896649860593</v>
      </c>
      <c r="AG21" s="22">
        <v>-0.176201451846325</v>
      </c>
      <c r="AH21" s="165">
        <v>2.12815304195927</v>
      </c>
      <c r="AI21" s="22">
        <v>92.0576019907088</v>
      </c>
      <c r="AJ21" s="165">
        <v>0.764829777358987</v>
      </c>
      <c r="AK21" s="22">
        <v>93.1957437396659</v>
      </c>
      <c r="AL21" s="165">
        <v>2.26794861275843</v>
      </c>
      <c r="AM21" s="22" t="inlineStr">
        <is>
          <t>c</t>
        </is>
      </c>
      <c r="AN21" s="165" t="inlineStr">
        <is>
          <t>c</t>
        </is>
      </c>
      <c r="AO21" s="22" t="inlineStr">
        <is>
          <t>c</t>
        </is>
      </c>
      <c r="AP21" s="165" t="inlineStr">
        <is>
          <t>c</t>
        </is>
      </c>
      <c r="AQ21" s="103"/>
      <c r="AR21" s="103"/>
      <c r="AS21" s="103"/>
      <c r="AT21" s="192"/>
    </row>
    <row customHeight="1" ht="13" r="22">
      <c r="A22" s="181" t="s">
        <v>316</v>
      </c>
      <c r="B22" s="156" t="n">
        <v>2</v>
      </c>
      <c r="C22" s="22">
        <v>80.8266242350532</v>
      </c>
      <c r="D22" s="165">
        <v>1.23820710402852</v>
      </c>
      <c r="E22" s="22">
        <v>92.8820917692883</v>
      </c>
      <c r="F22" s="165">
        <v>3.66951041987357</v>
      </c>
      <c r="G22" s="22">
        <v>77.8427484890542</v>
      </c>
      <c r="H22" s="165">
        <v>2.31754682688511</v>
      </c>
      <c r="I22" s="22">
        <v>81.0628248547399</v>
      </c>
      <c r="J22" s="165">
        <v>1.56363415490673</v>
      </c>
      <c r="K22" s="22">
        <v>-11.8192669145484</v>
      </c>
      <c r="L22" s="165">
        <v>4.07122820792849</v>
      </c>
      <c r="M22" s="22">
        <v>81.0801822410059</v>
      </c>
      <c r="N22" s="165">
        <v>1.95067321252879</v>
      </c>
      <c r="O22" s="22">
        <v>81.0721417437023</v>
      </c>
      <c r="P22" s="165">
        <v>1.61869610767264</v>
      </c>
      <c r="Q22" s="22">
        <v>-0.00804049730363943</v>
      </c>
      <c r="R22" s="165">
        <v>2.55741964017454</v>
      </c>
      <c r="S22" s="22">
        <v>81.8326458192532</v>
      </c>
      <c r="T22" s="165">
        <v>1.92015423939891</v>
      </c>
      <c r="U22" s="22">
        <v>79.6799211607514</v>
      </c>
      <c r="V22" s="165">
        <v>3.09849672578197</v>
      </c>
      <c r="W22" s="22">
        <v>80.9687229426967</v>
      </c>
      <c r="X22" s="165">
        <v>1.87533555944716</v>
      </c>
      <c r="Y22" s="22">
        <v>-0.863922876556501</v>
      </c>
      <c r="Z22" s="165">
        <v>2.74703726120523</v>
      </c>
      <c r="AA22" s="22">
        <v>83.1272001962679</v>
      </c>
      <c r="AB22" s="165">
        <v>1.49249184302534</v>
      </c>
      <c r="AC22" s="22">
        <v>78.0135138489028</v>
      </c>
      <c r="AD22" s="165">
        <v>2.67075578775094</v>
      </c>
      <c r="AE22" s="22">
        <v>77.0150709168732</v>
      </c>
      <c r="AF22" s="165">
        <v>2.62037839434938</v>
      </c>
      <c r="AG22" s="22">
        <v>-6.11212927939468</v>
      </c>
      <c r="AH22" s="165">
        <v>2.93881585897352</v>
      </c>
      <c r="AI22" s="22">
        <v>84.7231664907217</v>
      </c>
      <c r="AJ22" s="165">
        <v>2.36651872774246</v>
      </c>
      <c r="AK22" s="22">
        <v>80.5409047218784</v>
      </c>
      <c r="AL22" s="165">
        <v>1.87789434648347</v>
      </c>
      <c r="AM22" s="22">
        <v>78.3522080466829</v>
      </c>
      <c r="AN22" s="165">
        <v>2.8459142553633</v>
      </c>
      <c r="AO22" s="22">
        <v>-6.37095844403879</v>
      </c>
      <c r="AP22" s="165">
        <v>3.71715941409698</v>
      </c>
      <c r="AQ22" s="103"/>
      <c r="AR22" s="103"/>
      <c r="AS22" s="103"/>
      <c r="AT22" s="192"/>
    </row>
    <row customHeight="1" ht="13" r="23">
      <c r="A23" s="181" t="s">
        <v>317</v>
      </c>
      <c r="B23" s="156" t="n">
        <v>2</v>
      </c>
      <c r="C23" s="22">
        <v>88.4135671838636</v>
      </c>
      <c r="D23" s="165">
        <v>0.916578725801415</v>
      </c>
      <c r="E23" s="22">
        <v>91.7410144972961</v>
      </c>
      <c r="F23" s="165">
        <v>1.66210812977539</v>
      </c>
      <c r="G23" s="22">
        <v>88.3395823216663</v>
      </c>
      <c r="H23" s="165">
        <v>2.21590859486325</v>
      </c>
      <c r="I23" s="22">
        <v>87.2298854075238</v>
      </c>
      <c r="J23" s="165">
        <v>1.15103088943002</v>
      </c>
      <c r="K23" s="22">
        <v>-4.51112908977224</v>
      </c>
      <c r="L23" s="165">
        <v>1.93080291095006</v>
      </c>
      <c r="M23" s="22">
        <v>88.6447170068694</v>
      </c>
      <c r="N23" s="165">
        <v>0.916279969268446</v>
      </c>
      <c r="O23" s="22">
        <v>88.5309513798101</v>
      </c>
      <c r="P23" s="165">
        <v>3.03388621153722</v>
      </c>
      <c r="Q23" s="22">
        <v>-0.113765627059223</v>
      </c>
      <c r="R23" s="165">
        <v>3.1308222255662</v>
      </c>
      <c r="S23" s="22">
        <v>88.0200944262087</v>
      </c>
      <c r="T23" s="165">
        <v>2.50597850460836</v>
      </c>
      <c r="U23" s="22">
        <v>86.6044467829277</v>
      </c>
      <c r="V23" s="165">
        <v>2.32412210606485</v>
      </c>
      <c r="W23" s="22">
        <v>89.4682671471921</v>
      </c>
      <c r="X23" s="165">
        <v>1.02662248689519</v>
      </c>
      <c r="Y23" s="22">
        <v>1.44817272098335</v>
      </c>
      <c r="Z23" s="165">
        <v>2.70814872771044</v>
      </c>
      <c r="AA23" s="22">
        <v>88.3854763871648</v>
      </c>
      <c r="AB23" s="165">
        <v>1.29636901648951</v>
      </c>
      <c r="AC23" s="22">
        <v>85.8586899203827</v>
      </c>
      <c r="AD23" s="165">
        <v>2.39207518977845</v>
      </c>
      <c r="AE23" s="22">
        <v>92.1793760930942</v>
      </c>
      <c r="AF23" s="165">
        <v>1.10670090876833</v>
      </c>
      <c r="AG23" s="22">
        <v>3.79389970592939</v>
      </c>
      <c r="AH23" s="165">
        <v>1.64814701848071</v>
      </c>
      <c r="AI23" s="22">
        <v>88.5626022811617</v>
      </c>
      <c r="AJ23" s="165">
        <v>1.17005776901841</v>
      </c>
      <c r="AK23" s="22">
        <v>87.5810982297196</v>
      </c>
      <c r="AL23" s="165">
        <v>3.15851609550571</v>
      </c>
      <c r="AM23" s="22">
        <v>90.3416852213824</v>
      </c>
      <c r="AN23" s="165">
        <v>2.28736859594955</v>
      </c>
      <c r="AO23" s="22">
        <v>1.77908294022077</v>
      </c>
      <c r="AP23" s="165">
        <v>2.57312287724373</v>
      </c>
      <c r="AQ23" s="103"/>
      <c r="AR23" s="103"/>
      <c r="AS23" s="103"/>
      <c r="AT23" s="192"/>
    </row>
    <row customHeight="1" ht="13" r="24">
      <c r="A24" s="181" t="s">
        <v>318</v>
      </c>
      <c r="B24" s="156" t="n">
        <v>2</v>
      </c>
      <c r="C24" s="22">
        <v>73.3294051995678</v>
      </c>
      <c r="D24" s="165">
        <v>1.17414462554161</v>
      </c>
      <c r="E24" s="22">
        <v>78.9672794249927</v>
      </c>
      <c r="F24" s="165">
        <v>2.41945023416832</v>
      </c>
      <c r="G24" s="22">
        <v>71.4311239485473</v>
      </c>
      <c r="H24" s="165">
        <v>1.37186817246243</v>
      </c>
      <c r="I24" s="22">
        <v>68.4865870715622</v>
      </c>
      <c r="J24" s="165">
        <v>3.07109915467359</v>
      </c>
      <c r="K24" s="22">
        <v>-10.4806923534305</v>
      </c>
      <c r="L24" s="165">
        <v>3.90919875121411</v>
      </c>
      <c r="M24" s="22">
        <v>71.3236946920483</v>
      </c>
      <c r="N24" s="165">
        <v>1.14607377864362</v>
      </c>
      <c r="O24" s="22">
        <v>82.7532518756407</v>
      </c>
      <c r="P24" s="165">
        <v>3.72838488407378</v>
      </c>
      <c r="Q24" s="22">
        <v>11.4295571835924</v>
      </c>
      <c r="R24" s="165">
        <v>3.8976334501317</v>
      </c>
      <c r="S24" s="22">
        <v>82.6049616775326</v>
      </c>
      <c r="T24" s="165">
        <v>2.69313761499427</v>
      </c>
      <c r="U24" s="22">
        <v>68.814458294201</v>
      </c>
      <c r="V24" s="165">
        <v>2.69215028452446</v>
      </c>
      <c r="W24" s="22">
        <v>71.8017205019443</v>
      </c>
      <c r="X24" s="165">
        <v>1.51370524737467</v>
      </c>
      <c r="Y24" s="22">
        <v>-10.8032411755883</v>
      </c>
      <c r="Z24" s="165">
        <v>3.08341577023651</v>
      </c>
      <c r="AA24" s="22">
        <v>73.903389459434</v>
      </c>
      <c r="AB24" s="165">
        <v>1.74061779865097</v>
      </c>
      <c r="AC24" s="22">
        <v>73.9909541135019</v>
      </c>
      <c r="AD24" s="165">
        <v>2.11268085322529</v>
      </c>
      <c r="AE24" s="22">
        <v>69.1592824808823</v>
      </c>
      <c r="AF24" s="165">
        <v>5.04884173612031</v>
      </c>
      <c r="AG24" s="22">
        <v>-4.74410697855166</v>
      </c>
      <c r="AH24" s="165">
        <v>5.67762859160913</v>
      </c>
      <c r="AI24" s="22">
        <v>73.2821948939371</v>
      </c>
      <c r="AJ24" s="165">
        <v>1.60898219631997</v>
      </c>
      <c r="AK24" s="22">
        <v>73.0058708748984</v>
      </c>
      <c r="AL24" s="165">
        <v>2.46227885147082</v>
      </c>
      <c r="AM24" s="22">
        <v>76.4824502511837</v>
      </c>
      <c r="AN24" s="165">
        <v>4.67571704297929</v>
      </c>
      <c r="AO24" s="22">
        <v>3.20025535724663</v>
      </c>
      <c r="AP24" s="165">
        <v>5.44964209144625</v>
      </c>
      <c r="AQ24" s="103"/>
      <c r="AR24" s="103"/>
      <c r="AS24" s="103"/>
      <c r="AT24" s="192"/>
    </row>
    <row customHeight="1" ht="13" r="25">
      <c r="A25" s="181" t="s">
        <v>319</v>
      </c>
      <c r="B25" s="156" t="n">
        <v>2</v>
      </c>
      <c r="C25" s="22">
        <v>75.8115717587362</v>
      </c>
      <c r="D25" s="165">
        <v>0.995994021557613</v>
      </c>
      <c r="E25" s="22">
        <v>80.2694014801236</v>
      </c>
      <c r="F25" s="165">
        <v>2.10950312697099</v>
      </c>
      <c r="G25" s="22">
        <v>74.8181442452207</v>
      </c>
      <c r="H25" s="165">
        <v>1.40330061212774</v>
      </c>
      <c r="I25" s="22">
        <v>75.1531114202981</v>
      </c>
      <c r="J25" s="165">
        <v>2.29391891303033</v>
      </c>
      <c r="K25" s="22">
        <v>-5.11629005982546</v>
      </c>
      <c r="L25" s="165">
        <v>2.90570622651952</v>
      </c>
      <c r="M25" s="22">
        <v>75.7583992228189</v>
      </c>
      <c r="N25" s="165">
        <v>1.05032187981523</v>
      </c>
      <c r="O25" s="22" t="inlineStr">
        <is>
          <t>c</t>
        </is>
      </c>
      <c r="P25" s="165" t="inlineStr">
        <is>
          <t>c</t>
        </is>
      </c>
      <c r="Q25" s="22" t="inlineStr">
        <is>
          <t>c</t>
        </is>
      </c>
      <c r="R25" s="165" t="inlineStr">
        <is>
          <t>c</t>
        </is>
      </c>
      <c r="S25" s="22">
        <v>76.1750606970653</v>
      </c>
      <c r="T25" s="165">
        <v>1.34774112020424</v>
      </c>
      <c r="U25" s="22">
        <v>74.7882706858964</v>
      </c>
      <c r="V25" s="165">
        <v>1.5117398613448</v>
      </c>
      <c r="W25" s="22">
        <v>79.8237259930807</v>
      </c>
      <c r="X25" s="165">
        <v>3.26250033330852</v>
      </c>
      <c r="Y25" s="22">
        <v>3.64866529601545</v>
      </c>
      <c r="Z25" s="165">
        <v>3.41209487953242</v>
      </c>
      <c r="AA25" s="22">
        <v>79.4259168758978</v>
      </c>
      <c r="AB25" s="165">
        <v>1.64199551748746</v>
      </c>
      <c r="AC25" s="22">
        <v>74.6162755906858</v>
      </c>
      <c r="AD25" s="165">
        <v>1.48286291252255</v>
      </c>
      <c r="AE25" s="22" t="inlineStr">
        <is>
          <t>c</t>
        </is>
      </c>
      <c r="AF25" s="165" t="inlineStr">
        <is>
          <t>c</t>
        </is>
      </c>
      <c r="AG25" s="22" t="inlineStr">
        <is>
          <t>c</t>
        </is>
      </c>
      <c r="AH25" s="165" t="inlineStr">
        <is>
          <t>c</t>
        </is>
      </c>
      <c r="AI25" s="22">
        <v>76.8611948107886</v>
      </c>
      <c r="AJ25" s="165">
        <v>1.28719185773079</v>
      </c>
      <c r="AK25" s="22">
        <v>73.9570776251143</v>
      </c>
      <c r="AL25" s="165">
        <v>1.98509940167919</v>
      </c>
      <c r="AM25" s="22" t="inlineStr">
        <is>
          <t>c</t>
        </is>
      </c>
      <c r="AN25" s="165" t="inlineStr">
        <is>
          <t>c</t>
        </is>
      </c>
      <c r="AO25" s="22" t="inlineStr">
        <is>
          <t>c</t>
        </is>
      </c>
      <c r="AP25" s="165" t="inlineStr">
        <is>
          <t>c</t>
        </is>
      </c>
      <c r="AQ25" s="103"/>
      <c r="AR25" s="103"/>
      <c r="AS25" s="103"/>
      <c r="AT25" s="192"/>
    </row>
    <row customHeight="1" ht="13" r="26">
      <c r="A26" s="181" t="s">
        <v>320</v>
      </c>
      <c r="B26" s="156" t="n">
        <v>2</v>
      </c>
      <c r="C26" s="22">
        <v>75.7654159469635</v>
      </c>
      <c r="D26" s="165">
        <v>1.16363611904955</v>
      </c>
      <c r="E26" s="22">
        <v>73.6267410438529</v>
      </c>
      <c r="F26" s="165">
        <v>3.34971321442258</v>
      </c>
      <c r="G26" s="22">
        <v>78.392426576385</v>
      </c>
      <c r="H26" s="165">
        <v>1.62792781605044</v>
      </c>
      <c r="I26" s="22">
        <v>72.6338860133332</v>
      </c>
      <c r="J26" s="165">
        <v>1.70052743776632</v>
      </c>
      <c r="K26" s="22">
        <v>-0.992855030519635</v>
      </c>
      <c r="L26" s="165">
        <v>3.9095243919424</v>
      </c>
      <c r="M26" s="22">
        <v>74.9903515487134</v>
      </c>
      <c r="N26" s="165">
        <v>1.46223904714696</v>
      </c>
      <c r="O26" s="22">
        <v>78.5729461178897</v>
      </c>
      <c r="P26" s="165">
        <v>2.19466199211529</v>
      </c>
      <c r="Q26" s="22">
        <v>3.58259456917625</v>
      </c>
      <c r="R26" s="165">
        <v>2.77389319951689</v>
      </c>
      <c r="S26" s="22">
        <v>76.6824694891449</v>
      </c>
      <c r="T26" s="165">
        <v>1.40775994907785</v>
      </c>
      <c r="U26" s="22">
        <v>73.5339234972707</v>
      </c>
      <c r="V26" s="165">
        <v>2.3471877431055</v>
      </c>
      <c r="W26" s="22">
        <v>77.7206697161742</v>
      </c>
      <c r="X26" s="165">
        <v>3.20337820778244</v>
      </c>
      <c r="Y26" s="22">
        <v>1.03820022702929</v>
      </c>
      <c r="Z26" s="165">
        <v>3.63452219668688</v>
      </c>
      <c r="AA26" s="22">
        <v>79.5703839575053</v>
      </c>
      <c r="AB26" s="165">
        <v>2.36721149483357</v>
      </c>
      <c r="AC26" s="22">
        <v>75.9129875733737</v>
      </c>
      <c r="AD26" s="165">
        <v>1.54885587252019</v>
      </c>
      <c r="AE26" s="22">
        <v>72.9443234027302</v>
      </c>
      <c r="AF26" s="165">
        <v>2.64106187529722</v>
      </c>
      <c r="AG26" s="22">
        <v>-6.62606055477512</v>
      </c>
      <c r="AH26" s="165">
        <v>3.6009770603444</v>
      </c>
      <c r="AI26" s="22">
        <v>77.7007717530423</v>
      </c>
      <c r="AJ26" s="165">
        <v>1.44983259369548</v>
      </c>
      <c r="AK26" s="22">
        <v>74.420114021601</v>
      </c>
      <c r="AL26" s="165">
        <v>1.94879864410599</v>
      </c>
      <c r="AM26" s="22" t="inlineStr">
        <is>
          <t>c</t>
        </is>
      </c>
      <c r="AN26" s="165" t="inlineStr">
        <is>
          <t>c</t>
        </is>
      </c>
      <c r="AO26" s="22" t="inlineStr">
        <is>
          <t>c</t>
        </is>
      </c>
      <c r="AP26" s="165" t="inlineStr">
        <is>
          <t>c</t>
        </is>
      </c>
      <c r="AQ26" s="103"/>
      <c r="AR26" s="103"/>
      <c r="AS26" s="103"/>
      <c r="AT26" s="192"/>
    </row>
    <row customHeight="1" ht="13" r="27">
      <c r="A27" s="181" t="s">
        <v>321</v>
      </c>
      <c r="B27" s="156" t="n">
        <v>2</v>
      </c>
      <c r="C27" s="22">
        <v>85.3834217947081</v>
      </c>
      <c r="D27" s="165">
        <v>0.630647958652049</v>
      </c>
      <c r="E27" s="22">
        <v>87.8507740541748</v>
      </c>
      <c r="F27" s="165">
        <v>1.27643195331248</v>
      </c>
      <c r="G27" s="22">
        <v>85.5158092436162</v>
      </c>
      <c r="H27" s="165">
        <v>0.84134984305302</v>
      </c>
      <c r="I27" s="22">
        <v>82.8165512353858</v>
      </c>
      <c r="J27" s="165">
        <v>1.71579635310272</v>
      </c>
      <c r="K27" s="22">
        <v>-5.03422281878908</v>
      </c>
      <c r="L27" s="165">
        <v>2.21138970175031</v>
      </c>
      <c r="M27" s="22">
        <v>85.0461244758178</v>
      </c>
      <c r="N27" s="165">
        <v>0.686875317697439</v>
      </c>
      <c r="O27" s="22">
        <v>89.0936769412865</v>
      </c>
      <c r="P27" s="165">
        <v>1.1737324474163</v>
      </c>
      <c r="Q27" s="22">
        <v>4.04755246546867</v>
      </c>
      <c r="R27" s="165">
        <v>1.3402250571254</v>
      </c>
      <c r="S27" s="22">
        <v>85.3640504228726</v>
      </c>
      <c r="T27" s="165">
        <v>0.676666267158348</v>
      </c>
      <c r="U27" s="22">
        <v>85.3935346192158</v>
      </c>
      <c r="V27" s="165">
        <v>1.69379465830144</v>
      </c>
      <c r="W27" s="22">
        <v>85.4283957448908</v>
      </c>
      <c r="X27" s="165">
        <v>4.25991587810928</v>
      </c>
      <c r="Y27" s="22">
        <v>0.0643453220182124</v>
      </c>
      <c r="Z27" s="165">
        <v>4.2045753003961</v>
      </c>
      <c r="AA27" s="22">
        <v>86.2125769203231</v>
      </c>
      <c r="AB27" s="165">
        <v>0.95358632645055</v>
      </c>
      <c r="AC27" s="22">
        <v>85.2511644233332</v>
      </c>
      <c r="AD27" s="165">
        <v>0.871890111499126</v>
      </c>
      <c r="AE27" s="22">
        <v>83.4644039790613</v>
      </c>
      <c r="AF27" s="165">
        <v>2.41202960377849</v>
      </c>
      <c r="AG27" s="22">
        <v>-2.74817294126179</v>
      </c>
      <c r="AH27" s="165">
        <v>2.44202171757242</v>
      </c>
      <c r="AI27" s="22">
        <v>85.5791396194377</v>
      </c>
      <c r="AJ27" s="165">
        <v>0.760421188901147</v>
      </c>
      <c r="AK27" s="22">
        <v>85.2137940044718</v>
      </c>
      <c r="AL27" s="165">
        <v>1.05430419988936</v>
      </c>
      <c r="AM27" s="22">
        <v>85.087630310362</v>
      </c>
      <c r="AN27" s="165">
        <v>3.02733472655082</v>
      </c>
      <c r="AO27" s="22">
        <v>-0.491509309075724</v>
      </c>
      <c r="AP27" s="165">
        <v>3.18120853669106</v>
      </c>
      <c r="AQ27" s="103"/>
      <c r="AR27" s="103"/>
      <c r="AS27" s="103"/>
      <c r="AT27" s="192"/>
    </row>
    <row customHeight="1" ht="13" r="28">
      <c r="A28" s="181" t="s">
        <v>322</v>
      </c>
      <c r="B28" s="156" t="n">
        <v>2</v>
      </c>
      <c r="C28" s="22">
        <v>80.5697877551645</v>
      </c>
      <c r="D28" s="165">
        <v>1.00969297101652</v>
      </c>
      <c r="E28" s="22">
        <v>81.2295554602392</v>
      </c>
      <c r="F28" s="165">
        <v>2.04578504842032</v>
      </c>
      <c r="G28" s="22">
        <v>80.5327509654795</v>
      </c>
      <c r="H28" s="165">
        <v>1.20403889041899</v>
      </c>
      <c r="I28" s="22">
        <v>81.0359662769937</v>
      </c>
      <c r="J28" s="165">
        <v>2.31413025107528</v>
      </c>
      <c r="K28" s="22">
        <v>-0.193589183245521</v>
      </c>
      <c r="L28" s="165">
        <v>3.10646429403367</v>
      </c>
      <c r="M28" s="22">
        <v>79.8059548643917</v>
      </c>
      <c r="N28" s="165">
        <v>1.20816735539115</v>
      </c>
      <c r="O28" s="22">
        <v>82.8882383236559</v>
      </c>
      <c r="P28" s="165">
        <v>1.64439196941337</v>
      </c>
      <c r="Q28" s="22">
        <v>3.0822834592642</v>
      </c>
      <c r="R28" s="165">
        <v>1.99741378064952</v>
      </c>
      <c r="S28" s="22">
        <v>80.8879544174253</v>
      </c>
      <c r="T28" s="165">
        <v>1.15807336220381</v>
      </c>
      <c r="U28" s="22">
        <v>81.5182352494342</v>
      </c>
      <c r="V28" s="165">
        <v>2.11324333975611</v>
      </c>
      <c r="W28" s="22">
        <v>77.3756931535187</v>
      </c>
      <c r="X28" s="165">
        <v>4.66172836258069</v>
      </c>
      <c r="Y28" s="22">
        <v>-3.51226126390661</v>
      </c>
      <c r="Z28" s="165">
        <v>4.74171955625959</v>
      </c>
      <c r="AA28" s="22">
        <v>84.0708447971055</v>
      </c>
      <c r="AB28" s="165">
        <v>1.83159867230167</v>
      </c>
      <c r="AC28" s="22">
        <v>80.3909423668374</v>
      </c>
      <c r="AD28" s="165">
        <v>1.23694061472127</v>
      </c>
      <c r="AE28" s="22">
        <v>73.924298737846</v>
      </c>
      <c r="AF28" s="165">
        <v>3.39834318656697</v>
      </c>
      <c r="AG28" s="22">
        <v>-10.1465460592596</v>
      </c>
      <c r="AH28" s="165">
        <v>3.86438676925549</v>
      </c>
      <c r="AI28" s="22">
        <v>79.9763397202842</v>
      </c>
      <c r="AJ28" s="165">
        <v>1.45212119869401</v>
      </c>
      <c r="AK28" s="22">
        <v>81.450930815063</v>
      </c>
      <c r="AL28" s="165">
        <v>1.38342290595574</v>
      </c>
      <c r="AM28" s="22">
        <v>82.0485086218364</v>
      </c>
      <c r="AN28" s="165">
        <v>4.34716455233457</v>
      </c>
      <c r="AO28" s="22">
        <v>2.07216890155217</v>
      </c>
      <c r="AP28" s="165">
        <v>4.51761437543951</v>
      </c>
      <c r="AQ28" s="103"/>
      <c r="AR28" s="103"/>
      <c r="AS28" s="103"/>
      <c r="AT28" s="192"/>
    </row>
    <row customHeight="1" ht="13" r="29">
      <c r="A29" s="181" t="s">
        <v>323</v>
      </c>
      <c r="B29" s="156" t="n">
        <v>2</v>
      </c>
      <c r="C29" s="22">
        <v>78.4189113090429</v>
      </c>
      <c r="D29" s="165">
        <v>1.15338770678237</v>
      </c>
      <c r="E29" s="22">
        <v>77.0772047070724</v>
      </c>
      <c r="F29" s="165">
        <v>1.8331377231509</v>
      </c>
      <c r="G29" s="22">
        <v>78.2673913197577</v>
      </c>
      <c r="H29" s="165">
        <v>1.77960929943336</v>
      </c>
      <c r="I29" s="22">
        <v>80.1752053042099</v>
      </c>
      <c r="J29" s="165">
        <v>2.59724915389183</v>
      </c>
      <c r="K29" s="22">
        <v>3.09800059713746</v>
      </c>
      <c r="L29" s="165">
        <v>3.20650656432074</v>
      </c>
      <c r="M29" s="22">
        <v>77.8641818111068</v>
      </c>
      <c r="N29" s="165">
        <v>1.27183223223515</v>
      </c>
      <c r="O29" s="22">
        <v>84.671323995568</v>
      </c>
      <c r="P29" s="165">
        <v>3.88146526566855</v>
      </c>
      <c r="Q29" s="22">
        <v>6.80714218446114</v>
      </c>
      <c r="R29" s="165">
        <v>4.04439269413164</v>
      </c>
      <c r="S29" s="22">
        <v>77.7443652005609</v>
      </c>
      <c r="T29" s="165">
        <v>1.50321254508983</v>
      </c>
      <c r="U29" s="22">
        <v>78.3552735952256</v>
      </c>
      <c r="V29" s="165">
        <v>2.28591908004485</v>
      </c>
      <c r="W29" s="22">
        <v>81.9125130097447</v>
      </c>
      <c r="X29" s="165">
        <v>3.80204381746008</v>
      </c>
      <c r="Y29" s="22">
        <v>4.16814780918379</v>
      </c>
      <c r="Z29" s="165">
        <v>4.03456416935589</v>
      </c>
      <c r="AA29" s="22">
        <v>76.9729727253627</v>
      </c>
      <c r="AB29" s="165">
        <v>2.55460182210528</v>
      </c>
      <c r="AC29" s="22">
        <v>77.5233332466065</v>
      </c>
      <c r="AD29" s="165">
        <v>1.50311752148877</v>
      </c>
      <c r="AE29" s="22">
        <v>83.0475305781596</v>
      </c>
      <c r="AF29" s="165">
        <v>2.25383386347556</v>
      </c>
      <c r="AG29" s="22">
        <v>6.07455785279694</v>
      </c>
      <c r="AH29" s="165">
        <v>3.51958442512231</v>
      </c>
      <c r="AI29" s="22">
        <v>77.7230554345262</v>
      </c>
      <c r="AJ29" s="165">
        <v>1.86928007586425</v>
      </c>
      <c r="AK29" s="22">
        <v>77.7783094897443</v>
      </c>
      <c r="AL29" s="165">
        <v>1.64116174916793</v>
      </c>
      <c r="AM29" s="22">
        <v>80.6613276036368</v>
      </c>
      <c r="AN29" s="165">
        <v>2.54793571834654</v>
      </c>
      <c r="AO29" s="22">
        <v>2.9382721691106</v>
      </c>
      <c r="AP29" s="165">
        <v>3.31330603713698</v>
      </c>
      <c r="AQ29" s="103"/>
      <c r="AR29" s="103"/>
      <c r="AS29" s="103"/>
      <c r="AT29" s="192"/>
    </row>
    <row customHeight="1" ht="13" r="30">
      <c r="A30" s="181" t="s">
        <v>324</v>
      </c>
      <c r="B30" s="156" t="n">
        <v>2</v>
      </c>
      <c r="C30" s="22">
        <v>73.6617664764821</v>
      </c>
      <c r="D30" s="165">
        <v>0.865607137161692</v>
      </c>
      <c r="E30" s="22">
        <v>70.5144744465692</v>
      </c>
      <c r="F30" s="165">
        <v>2.65651156455845</v>
      </c>
      <c r="G30" s="22">
        <v>71.9654526447965</v>
      </c>
      <c r="H30" s="165">
        <v>1.10252686574055</v>
      </c>
      <c r="I30" s="22">
        <v>77.9159254046368</v>
      </c>
      <c r="J30" s="165">
        <v>1.61687560926946</v>
      </c>
      <c r="K30" s="22">
        <v>7.40145095806767</v>
      </c>
      <c r="L30" s="165">
        <v>3.26670685533397</v>
      </c>
      <c r="M30" s="22">
        <v>73.2332788816409</v>
      </c>
      <c r="N30" s="165">
        <v>0.910644896460959</v>
      </c>
      <c r="O30" s="22">
        <v>80.2873416806971</v>
      </c>
      <c r="P30" s="165">
        <v>3.16487492137801</v>
      </c>
      <c r="Q30" s="22">
        <v>7.05406279905617</v>
      </c>
      <c r="R30" s="165">
        <v>3.37340995662401</v>
      </c>
      <c r="S30" s="22">
        <v>74.1082356269858</v>
      </c>
      <c r="T30" s="165">
        <v>1.25058690738046</v>
      </c>
      <c r="U30" s="22">
        <v>71.489257837664</v>
      </c>
      <c r="V30" s="165">
        <v>1.39998141638</v>
      </c>
      <c r="W30" s="22">
        <v>81.5386092605738</v>
      </c>
      <c r="X30" s="165">
        <v>1.78801510920067</v>
      </c>
      <c r="Y30" s="22">
        <v>7.430373633588</v>
      </c>
      <c r="Z30" s="165">
        <v>2.17261169422611</v>
      </c>
      <c r="AA30" s="22">
        <v>76.624069821526</v>
      </c>
      <c r="AB30" s="165">
        <v>2.92273097032512</v>
      </c>
      <c r="AC30" s="22">
        <v>73.0316167953054</v>
      </c>
      <c r="AD30" s="165">
        <v>1.1323058371929</v>
      </c>
      <c r="AE30" s="22">
        <v>75.6092572465253</v>
      </c>
      <c r="AF30" s="165">
        <v>1.76999883693471</v>
      </c>
      <c r="AG30" s="22">
        <v>-1.01481257500073</v>
      </c>
      <c r="AH30" s="165">
        <v>3.6345941921869</v>
      </c>
      <c r="AI30" s="22">
        <v>74.3697522574665</v>
      </c>
      <c r="AJ30" s="165">
        <v>1.36864474222796</v>
      </c>
      <c r="AK30" s="22">
        <v>73.3143678987016</v>
      </c>
      <c r="AL30" s="165">
        <v>1.20265564966348</v>
      </c>
      <c r="AM30" s="22" t="inlineStr">
        <is>
          <t>c</t>
        </is>
      </c>
      <c r="AN30" s="165" t="inlineStr">
        <is>
          <t>c</t>
        </is>
      </c>
      <c r="AO30" s="22" t="inlineStr">
        <is>
          <t>c</t>
        </is>
      </c>
      <c r="AP30" s="165" t="inlineStr">
        <is>
          <t>c</t>
        </is>
      </c>
      <c r="AQ30" s="103"/>
      <c r="AR30" s="103"/>
      <c r="AS30" s="103"/>
      <c r="AT30" s="192"/>
    </row>
    <row customHeight="1" ht="13" r="31">
      <c r="A31" s="181" t="s">
        <v>325</v>
      </c>
      <c r="B31" s="156" t="n">
        <v>2</v>
      </c>
      <c r="C31" s="22">
        <v>68.9480464304723</v>
      </c>
      <c r="D31" s="165">
        <v>1.14432675157378</v>
      </c>
      <c r="E31" s="22">
        <v>71.7075531558653</v>
      </c>
      <c r="F31" s="165">
        <v>2.7911133346425</v>
      </c>
      <c r="G31" s="22">
        <v>67.9359254497166</v>
      </c>
      <c r="H31" s="165">
        <v>1.54667696690935</v>
      </c>
      <c r="I31" s="22">
        <v>70.7801545823721</v>
      </c>
      <c r="J31" s="165">
        <v>3.89462247157456</v>
      </c>
      <c r="K31" s="22">
        <v>-0.927398573493235</v>
      </c>
      <c r="L31" s="165">
        <v>4.83524194471565</v>
      </c>
      <c r="M31" s="22">
        <v>67.2498203771504</v>
      </c>
      <c r="N31" s="165">
        <v>1.47059718046784</v>
      </c>
      <c r="O31" s="22">
        <v>76.2683110457451</v>
      </c>
      <c r="P31" s="165">
        <v>1.63725978399185</v>
      </c>
      <c r="Q31" s="22">
        <v>9.01849066859468</v>
      </c>
      <c r="R31" s="165">
        <v>2.1994891501662</v>
      </c>
      <c r="S31" s="22">
        <v>70.3685892383978</v>
      </c>
      <c r="T31" s="165">
        <v>2.45034148526143</v>
      </c>
      <c r="U31" s="22">
        <v>66.6503182057782</v>
      </c>
      <c r="V31" s="165">
        <v>2.03762575913624</v>
      </c>
      <c r="W31" s="22">
        <v>69.4350683560197</v>
      </c>
      <c r="X31" s="165">
        <v>1.98691263457834</v>
      </c>
      <c r="Y31" s="22">
        <v>-0.93352088237809</v>
      </c>
      <c r="Z31" s="165">
        <v>3.19060979563166</v>
      </c>
      <c r="AA31" s="22">
        <v>71.7681804564603</v>
      </c>
      <c r="AB31" s="165">
        <v>4.14448074327364</v>
      </c>
      <c r="AC31" s="22">
        <v>68.2406653425634</v>
      </c>
      <c r="AD31" s="165">
        <v>1.50285822857199</v>
      </c>
      <c r="AE31" s="22">
        <v>68.8010825735609</v>
      </c>
      <c r="AF31" s="165">
        <v>3.09913315038247</v>
      </c>
      <c r="AG31" s="22">
        <v>-2.96709788289938</v>
      </c>
      <c r="AH31" s="165">
        <v>5.30955894947736</v>
      </c>
      <c r="AI31" s="22">
        <v>68.3084269342314</v>
      </c>
      <c r="AJ31" s="165">
        <v>2.76050218071824</v>
      </c>
      <c r="AK31" s="22">
        <v>68.6518799706183</v>
      </c>
      <c r="AL31" s="165">
        <v>1.6626448276986</v>
      </c>
      <c r="AM31" s="22">
        <v>70.999692437121</v>
      </c>
      <c r="AN31" s="165">
        <v>2.98123943581634</v>
      </c>
      <c r="AO31" s="22">
        <v>2.69126550288962</v>
      </c>
      <c r="AP31" s="165">
        <v>4.2391882971292</v>
      </c>
      <c r="AQ31" s="103"/>
      <c r="AR31" s="103"/>
      <c r="AS31" s="103"/>
      <c r="AT31" s="192"/>
    </row>
    <row customHeight="1" ht="13" r="32">
      <c r="A32" s="181" t="s">
        <v>326</v>
      </c>
      <c r="B32" s="156" t="n">
        <v>2</v>
      </c>
      <c r="C32" s="22">
        <v>83.4522517854997</v>
      </c>
      <c r="D32" s="165">
        <v>0.708424621116025</v>
      </c>
      <c r="E32" s="22">
        <v>86.286596748034</v>
      </c>
      <c r="F32" s="165">
        <v>2.0885289857836</v>
      </c>
      <c r="G32" s="22">
        <v>81.8011033734953</v>
      </c>
      <c r="H32" s="165">
        <v>0.907406497719284</v>
      </c>
      <c r="I32" s="22">
        <v>83.006164069671</v>
      </c>
      <c r="J32" s="165">
        <v>1.26953324421463</v>
      </c>
      <c r="K32" s="22">
        <v>-3.28043267836301</v>
      </c>
      <c r="L32" s="165">
        <v>2.36451994838355</v>
      </c>
      <c r="M32" s="22">
        <v>82.2684285218405</v>
      </c>
      <c r="N32" s="165">
        <v>0.935815832421017</v>
      </c>
      <c r="O32" s="22">
        <v>85.5174693406369</v>
      </c>
      <c r="P32" s="165">
        <v>1.3512952902049</v>
      </c>
      <c r="Q32" s="22">
        <v>3.24904081879633</v>
      </c>
      <c r="R32" s="165">
        <v>1.77256050882935</v>
      </c>
      <c r="S32" s="22">
        <v>82.680537086729</v>
      </c>
      <c r="T32" s="165">
        <v>0.821440731505685</v>
      </c>
      <c r="U32" s="22">
        <v>80.8476160070781</v>
      </c>
      <c r="V32" s="165">
        <v>2.31600415470502</v>
      </c>
      <c r="W32" s="22">
        <v>86.561424044747</v>
      </c>
      <c r="X32" s="165">
        <v>2.78573919443837</v>
      </c>
      <c r="Y32" s="22">
        <v>3.88088695801795</v>
      </c>
      <c r="Z32" s="165">
        <v>2.80160660992903</v>
      </c>
      <c r="AA32" s="22">
        <v>84.3399735344528</v>
      </c>
      <c r="AB32" s="165">
        <v>1.01943428267881</v>
      </c>
      <c r="AC32" s="22">
        <v>81.2697367934528</v>
      </c>
      <c r="AD32" s="165">
        <v>1.24213785123332</v>
      </c>
      <c r="AE32" s="22">
        <v>82.7971581448477</v>
      </c>
      <c r="AF32" s="165">
        <v>2.65045193364771</v>
      </c>
      <c r="AG32" s="22">
        <v>-1.54281538960511</v>
      </c>
      <c r="AH32" s="165">
        <v>2.92328963179713</v>
      </c>
      <c r="AI32" s="22">
        <v>82.5948590090701</v>
      </c>
      <c r="AJ32" s="165">
        <v>0.840001621270557</v>
      </c>
      <c r="AK32" s="22">
        <v>85.6882001589076</v>
      </c>
      <c r="AL32" s="165">
        <v>1.739353231228</v>
      </c>
      <c r="AM32" s="22" t="inlineStr">
        <is>
          <t>c</t>
        </is>
      </c>
      <c r="AN32" s="165" t="inlineStr">
        <is>
          <t>c</t>
        </is>
      </c>
      <c r="AO32" s="22" t="inlineStr">
        <is>
          <t>c</t>
        </is>
      </c>
      <c r="AP32" s="165" t="inlineStr">
        <is>
          <t>c</t>
        </is>
      </c>
      <c r="AQ32" s="103"/>
      <c r="AR32" s="103"/>
      <c r="AS32" s="103"/>
      <c r="AT32" s="192"/>
    </row>
    <row customHeight="1" ht="13" r="33">
      <c r="A33" s="181" t="s">
        <v>327</v>
      </c>
      <c r="B33" s="156" t="n">
        <v>2</v>
      </c>
      <c r="C33" s="22">
        <v>82.5521466294699</v>
      </c>
      <c r="D33" s="165">
        <v>1.20377373886365</v>
      </c>
      <c r="E33" s="22">
        <v>82.8387568765337</v>
      </c>
      <c r="F33" s="165">
        <v>2.16708058784639</v>
      </c>
      <c r="G33" s="22">
        <v>82.4613932245519</v>
      </c>
      <c r="H33" s="165">
        <v>1.62821913219165</v>
      </c>
      <c r="I33" s="22">
        <v>89.5008410822988</v>
      </c>
      <c r="J33" s="165">
        <v>2.33630327014161</v>
      </c>
      <c r="K33" s="22">
        <v>6.66208420576514</v>
      </c>
      <c r="L33" s="165">
        <v>3.10382792388964</v>
      </c>
      <c r="M33" s="22">
        <v>83.33371337305</v>
      </c>
      <c r="N33" s="165">
        <v>1.23278996838864</v>
      </c>
      <c r="O33" s="22" t="inlineStr">
        <is>
          <t>c</t>
        </is>
      </c>
      <c r="P33" s="165" t="inlineStr">
        <is>
          <t>c</t>
        </is>
      </c>
      <c r="Q33" s="22" t="inlineStr">
        <is>
          <t>c</t>
        </is>
      </c>
      <c r="R33" s="165" t="inlineStr">
        <is>
          <t>c</t>
        </is>
      </c>
      <c r="S33" s="22">
        <v>83.5142537576074</v>
      </c>
      <c r="T33" s="165">
        <v>1.58250532421683</v>
      </c>
      <c r="U33" s="22">
        <v>82.3479999244927</v>
      </c>
      <c r="V33" s="165">
        <v>2.22788270032208</v>
      </c>
      <c r="W33" s="22" t="inlineStr">
        <is>
          <t>c</t>
        </is>
      </c>
      <c r="X33" s="165" t="inlineStr">
        <is>
          <t>c</t>
        </is>
      </c>
      <c r="Y33" s="22" t="inlineStr">
        <is>
          <t>c</t>
        </is>
      </c>
      <c r="Z33" s="165" t="inlineStr">
        <is>
          <t>c</t>
        </is>
      </c>
      <c r="AA33" s="22">
        <v>75.2173911242078</v>
      </c>
      <c r="AB33" s="165">
        <v>7.2003475503579</v>
      </c>
      <c r="AC33" s="22">
        <v>83.5713733690027</v>
      </c>
      <c r="AD33" s="165">
        <v>1.61769693365295</v>
      </c>
      <c r="AE33" s="22">
        <v>82.8983435850602</v>
      </c>
      <c r="AF33" s="165">
        <v>2.03908613903573</v>
      </c>
      <c r="AG33" s="22">
        <v>7.68095246085241</v>
      </c>
      <c r="AH33" s="165">
        <v>7.44743258410154</v>
      </c>
      <c r="AI33" s="22">
        <v>82.0108870538186</v>
      </c>
      <c r="AJ33" s="165">
        <v>2.06187041916853</v>
      </c>
      <c r="AK33" s="22">
        <v>82.9260345278033</v>
      </c>
      <c r="AL33" s="165">
        <v>1.86077010471411</v>
      </c>
      <c r="AM33" s="22">
        <v>85.2029840424991</v>
      </c>
      <c r="AN33" s="165">
        <v>2.6055096359226</v>
      </c>
      <c r="AO33" s="22">
        <v>3.1920969886805</v>
      </c>
      <c r="AP33" s="165">
        <v>3.1850518989965</v>
      </c>
      <c r="AQ33" s="103"/>
      <c r="AR33" s="103"/>
      <c r="AS33" s="103"/>
      <c r="AT33" s="192"/>
    </row>
    <row customHeight="1" ht="13" r="34">
      <c r="A34" s="181" t="s">
        <v>328</v>
      </c>
      <c r="B34" s="156" t="n">
        <v>2</v>
      </c>
      <c r="C34" s="22">
        <v>77.7626278003284</v>
      </c>
      <c r="D34" s="165">
        <v>1.53512212395201</v>
      </c>
      <c r="E34" s="22">
        <v>72.2366401139814</v>
      </c>
      <c r="F34" s="165">
        <v>4.18790252554688</v>
      </c>
      <c r="G34" s="22">
        <v>78.9898232326798</v>
      </c>
      <c r="H34" s="165">
        <v>2.09324825105507</v>
      </c>
      <c r="I34" s="22">
        <v>77.9458320735549</v>
      </c>
      <c r="J34" s="165">
        <v>3.0595319495597</v>
      </c>
      <c r="K34" s="22">
        <v>5.70919195957354</v>
      </c>
      <c r="L34" s="165">
        <v>5.21147643125774</v>
      </c>
      <c r="M34" s="22">
        <v>78.3128342158107</v>
      </c>
      <c r="N34" s="165">
        <v>1.62231789055608</v>
      </c>
      <c r="O34" s="22" t="inlineStr">
        <is>
          <t>c</t>
        </is>
      </c>
      <c r="P34" s="165" t="inlineStr">
        <is>
          <t>c</t>
        </is>
      </c>
      <c r="Q34" s="22" t="inlineStr">
        <is>
          <t>c</t>
        </is>
      </c>
      <c r="R34" s="165" t="inlineStr">
        <is>
          <t>c</t>
        </is>
      </c>
      <c r="S34" s="22">
        <v>76.7393178600204</v>
      </c>
      <c r="T34" s="165">
        <v>2.06059851034687</v>
      </c>
      <c r="U34" s="22">
        <v>73.7424929652437</v>
      </c>
      <c r="V34" s="165">
        <v>3.37498556707114</v>
      </c>
      <c r="W34" s="22">
        <v>84.8279323687932</v>
      </c>
      <c r="X34" s="165">
        <v>2.24776805749459</v>
      </c>
      <c r="Y34" s="22">
        <v>8.08861450877284</v>
      </c>
      <c r="Z34" s="165">
        <v>2.98231624804779</v>
      </c>
      <c r="AA34" s="22">
        <v>75.4853473018786</v>
      </c>
      <c r="AB34" s="165">
        <v>5.33630001557083</v>
      </c>
      <c r="AC34" s="22">
        <v>77.9716695642547</v>
      </c>
      <c r="AD34" s="165">
        <v>1.93594134621619</v>
      </c>
      <c r="AE34" s="22">
        <v>81.8689415819343</v>
      </c>
      <c r="AF34" s="165">
        <v>1.91936701775832</v>
      </c>
      <c r="AG34" s="22">
        <v>6.38359428005565</v>
      </c>
      <c r="AH34" s="165">
        <v>5.66401902107376</v>
      </c>
      <c r="AI34" s="22">
        <v>78.4665955977262</v>
      </c>
      <c r="AJ34" s="165">
        <v>2.79409641531106</v>
      </c>
      <c r="AK34" s="22">
        <v>77.9067041220533</v>
      </c>
      <c r="AL34" s="165">
        <v>1.69684934584616</v>
      </c>
      <c r="AM34" s="22" t="inlineStr">
        <is>
          <t>c</t>
        </is>
      </c>
      <c r="AN34" s="165" t="inlineStr">
        <is>
          <t>c</t>
        </is>
      </c>
      <c r="AO34" s="22" t="inlineStr">
        <is>
          <t>c</t>
        </is>
      </c>
      <c r="AP34" s="165" t="inlineStr">
        <is>
          <t>c</t>
        </is>
      </c>
      <c r="AQ34" s="103"/>
      <c r="AR34" s="103"/>
      <c r="AS34" s="103"/>
      <c r="AT34" s="192"/>
    </row>
    <row customHeight="1" ht="13" r="35">
      <c r="A35" s="181" t="s">
        <v>329</v>
      </c>
      <c r="B35" s="156" t="n">
        <v>2</v>
      </c>
      <c r="C35" s="22">
        <v>72.1438298016701</v>
      </c>
      <c r="D35" s="165">
        <v>0.975567062714537</v>
      </c>
      <c r="E35" s="22">
        <v>73.5253006114163</v>
      </c>
      <c r="F35" s="165">
        <v>3.37152934168808</v>
      </c>
      <c r="G35" s="22">
        <v>72.1044100894998</v>
      </c>
      <c r="H35" s="165">
        <v>1.13201175162464</v>
      </c>
      <c r="I35" s="22">
        <v>72.2485038955716</v>
      </c>
      <c r="J35" s="165">
        <v>2.24339221260146</v>
      </c>
      <c r="K35" s="22">
        <v>-1.27679671584474</v>
      </c>
      <c r="L35" s="165">
        <v>4.27929905722418</v>
      </c>
      <c r="M35" s="22">
        <v>71.8306975090328</v>
      </c>
      <c r="N35" s="165">
        <v>1.00216955987361</v>
      </c>
      <c r="O35" s="22" t="inlineStr">
        <is>
          <t>c</t>
        </is>
      </c>
      <c r="P35" s="165" t="inlineStr">
        <is>
          <t>c</t>
        </is>
      </c>
      <c r="Q35" s="22" t="inlineStr">
        <is>
          <t>c</t>
        </is>
      </c>
      <c r="R35" s="165" t="inlineStr">
        <is>
          <t>c</t>
        </is>
      </c>
      <c r="S35" s="22">
        <v>69.5254988081145</v>
      </c>
      <c r="T35" s="165">
        <v>1.29267071748199</v>
      </c>
      <c r="U35" s="22">
        <v>77.3038603636162</v>
      </c>
      <c r="V35" s="165">
        <v>1.52385296611684</v>
      </c>
      <c r="W35" s="22">
        <v>75.303683118964</v>
      </c>
      <c r="X35" s="165">
        <v>3.41295529623818</v>
      </c>
      <c r="Y35" s="22">
        <v>5.77818431084951</v>
      </c>
      <c r="Z35" s="165">
        <v>3.59811518867125</v>
      </c>
      <c r="AA35" s="22">
        <v>78.4926320600669</v>
      </c>
      <c r="AB35" s="165">
        <v>3.49154453482527</v>
      </c>
      <c r="AC35" s="22">
        <v>71.6755515804825</v>
      </c>
      <c r="AD35" s="165">
        <v>1.15729804982767</v>
      </c>
      <c r="AE35" s="22">
        <v>72.0189682655573</v>
      </c>
      <c r="AF35" s="165">
        <v>2.92267387143813</v>
      </c>
      <c r="AG35" s="22">
        <v>-6.4736637945096</v>
      </c>
      <c r="AH35" s="165">
        <v>4.44921753827283</v>
      </c>
      <c r="AI35" s="22">
        <v>71.7167335647705</v>
      </c>
      <c r="AJ35" s="165">
        <v>1.80459295490864</v>
      </c>
      <c r="AK35" s="22">
        <v>71.8405852084749</v>
      </c>
      <c r="AL35" s="165">
        <v>1.30151434501966</v>
      </c>
      <c r="AM35" s="22">
        <v>74.5470032096667</v>
      </c>
      <c r="AN35" s="165">
        <v>2.58857057416594</v>
      </c>
      <c r="AO35" s="22">
        <v>2.83026964489616</v>
      </c>
      <c r="AP35" s="165">
        <v>3.15232001542049</v>
      </c>
      <c r="AQ35" s="103"/>
      <c r="AR35" s="103"/>
      <c r="AS35" s="103"/>
      <c r="AT35" s="192"/>
    </row>
    <row customHeight="1" ht="13" r="36">
      <c r="A36" s="181" t="s">
        <v>330</v>
      </c>
      <c r="B36" s="156" t="n">
        <v>2</v>
      </c>
      <c r="C36" s="22">
        <v>58.8448264187784</v>
      </c>
      <c r="D36" s="165">
        <v>1.22230355208094</v>
      </c>
      <c r="E36" s="22" t="inlineStr">
        <is>
          <t>c</t>
        </is>
      </c>
      <c r="F36" s="165" t="inlineStr">
        <is>
          <t>c</t>
        </is>
      </c>
      <c r="G36" s="22">
        <v>60.7845212503248</v>
      </c>
      <c r="H36" s="165">
        <v>2.2955702637935</v>
      </c>
      <c r="I36" s="22">
        <v>57.8432368996094</v>
      </c>
      <c r="J36" s="165">
        <v>1.391148271101</v>
      </c>
      <c r="K36" s="22" t="inlineStr">
        <is>
          <t>c</t>
        </is>
      </c>
      <c r="L36" s="165" t="inlineStr">
        <is>
          <t>c</t>
        </is>
      </c>
      <c r="M36" s="22">
        <v>60.0203338316845</v>
      </c>
      <c r="N36" s="165">
        <v>1.27147846468729</v>
      </c>
      <c r="O36" s="22">
        <v>47.6849589405844</v>
      </c>
      <c r="P36" s="165">
        <v>2.90041748528858</v>
      </c>
      <c r="Q36" s="22">
        <v>-12.3353748911</v>
      </c>
      <c r="R36" s="165">
        <v>3.08780236843956</v>
      </c>
      <c r="S36" s="22">
        <v>59.0290649934996</v>
      </c>
      <c r="T36" s="165">
        <v>1.57674178408708</v>
      </c>
      <c r="U36" s="22">
        <v>57.994890469067</v>
      </c>
      <c r="V36" s="165">
        <v>2.0165490774479</v>
      </c>
      <c r="W36" s="22">
        <v>63.5515607200073</v>
      </c>
      <c r="X36" s="165">
        <v>6.30118222029348</v>
      </c>
      <c r="Y36" s="22">
        <v>4.52249572650767</v>
      </c>
      <c r="Z36" s="165">
        <v>6.4338513670035</v>
      </c>
      <c r="AA36" s="22">
        <v>58.3820689496129</v>
      </c>
      <c r="AB36" s="165">
        <v>1.68868560629641</v>
      </c>
      <c r="AC36" s="22">
        <v>59.433792912969</v>
      </c>
      <c r="AD36" s="165">
        <v>1.72193509314244</v>
      </c>
      <c r="AE36" s="22" t="inlineStr">
        <is>
          <t>c</t>
        </is>
      </c>
      <c r="AF36" s="165" t="inlineStr">
        <is>
          <t>c</t>
        </is>
      </c>
      <c r="AG36" s="22" t="inlineStr">
        <is>
          <t>c</t>
        </is>
      </c>
      <c r="AH36" s="165" t="inlineStr">
        <is>
          <t>c</t>
        </is>
      </c>
      <c r="AI36" s="22">
        <v>57.221401755326</v>
      </c>
      <c r="AJ36" s="165">
        <v>1.4990752888359</v>
      </c>
      <c r="AK36" s="22">
        <v>61.1933305694305</v>
      </c>
      <c r="AL36" s="165">
        <v>2.38377694782393</v>
      </c>
      <c r="AM36" s="22" t="inlineStr">
        <is>
          <t>c</t>
        </is>
      </c>
      <c r="AN36" s="165" t="inlineStr">
        <is>
          <t>c</t>
        </is>
      </c>
      <c r="AO36" s="22" t="inlineStr">
        <is>
          <t>c</t>
        </is>
      </c>
      <c r="AP36" s="165" t="inlineStr">
        <is>
          <t>c</t>
        </is>
      </c>
      <c r="AQ36" s="103"/>
      <c r="AR36" s="103"/>
      <c r="AS36" s="103"/>
      <c r="AT36" s="192"/>
    </row>
    <row customHeight="1" ht="13" r="37">
      <c r="A37" s="181" t="s">
        <v>331</v>
      </c>
      <c r="B37" s="156" t="n">
        <v>2</v>
      </c>
      <c r="C37" s="22">
        <v>90.4491654332392</v>
      </c>
      <c r="D37" s="165">
        <v>0.553701335753981</v>
      </c>
      <c r="E37" s="22">
        <v>89.7301368273044</v>
      </c>
      <c r="F37" s="165">
        <v>0.898820307514163</v>
      </c>
      <c r="G37" s="22">
        <v>91.170847701567</v>
      </c>
      <c r="H37" s="165">
        <v>0.976358218378259</v>
      </c>
      <c r="I37" s="22">
        <v>90.9223116131939</v>
      </c>
      <c r="J37" s="165">
        <v>0.985025048702985</v>
      </c>
      <c r="K37" s="22">
        <v>1.19217478588949</v>
      </c>
      <c r="L37" s="165">
        <v>1.3529818905266</v>
      </c>
      <c r="M37" s="22">
        <v>90.4796615200159</v>
      </c>
      <c r="N37" s="165">
        <v>0.575207422420939</v>
      </c>
      <c r="O37" s="22">
        <v>90.0638200963479</v>
      </c>
      <c r="P37" s="165">
        <v>1.43560292062791</v>
      </c>
      <c r="Q37" s="22">
        <v>-0.415841423667999</v>
      </c>
      <c r="R37" s="165">
        <v>1.53075755462647</v>
      </c>
      <c r="S37" s="22">
        <v>90.6908910983895</v>
      </c>
      <c r="T37" s="165">
        <v>0.737729320310107</v>
      </c>
      <c r="U37" s="22">
        <v>89.937014435805</v>
      </c>
      <c r="V37" s="165">
        <v>0.944810661253398</v>
      </c>
      <c r="W37" s="22">
        <v>90.8118119794782</v>
      </c>
      <c r="X37" s="165">
        <v>1.82097977549275</v>
      </c>
      <c r="Y37" s="22">
        <v>0.120920881088665</v>
      </c>
      <c r="Z37" s="165">
        <v>1.97023516571512</v>
      </c>
      <c r="AA37" s="22">
        <v>90.6629206145333</v>
      </c>
      <c r="AB37" s="165">
        <v>0.684076065685839</v>
      </c>
      <c r="AC37" s="22">
        <v>90.2280102320419</v>
      </c>
      <c r="AD37" s="165">
        <v>1.31598809591857</v>
      </c>
      <c r="AE37" s="22">
        <v>87.082646440862</v>
      </c>
      <c r="AF37" s="165">
        <v>1.60371475817411</v>
      </c>
      <c r="AG37" s="22">
        <v>-3.58027417367137</v>
      </c>
      <c r="AH37" s="165">
        <v>1.74098933999348</v>
      </c>
      <c r="AI37" s="22">
        <v>90.3996783252435</v>
      </c>
      <c r="AJ37" s="165">
        <v>0.610296502939387</v>
      </c>
      <c r="AK37" s="22">
        <v>89.6157359414362</v>
      </c>
      <c r="AL37" s="165">
        <v>1.75097969035233</v>
      </c>
      <c r="AM37" s="22">
        <v>92.3454356011241</v>
      </c>
      <c r="AN37" s="165">
        <v>1.52250675710645</v>
      </c>
      <c r="AO37" s="22">
        <v>1.94575727588055</v>
      </c>
      <c r="AP37" s="165">
        <v>1.62963920409701</v>
      </c>
      <c r="AQ37" s="103"/>
      <c r="AR37" s="103"/>
      <c r="AS37" s="103"/>
      <c r="AT37" s="192"/>
    </row>
    <row customHeight="1" ht="13" r="38">
      <c r="A38" s="181" t="s">
        <v>332</v>
      </c>
      <c r="B38" s="156" t="n">
        <v>2</v>
      </c>
      <c r="C38" s="22">
        <v>86.8988988895351</v>
      </c>
      <c r="D38" s="165">
        <v>0.904480346047812</v>
      </c>
      <c r="E38" s="22" t="inlineStr">
        <is>
          <t>c</t>
        </is>
      </c>
      <c r="F38" s="165" t="inlineStr">
        <is>
          <t>c</t>
        </is>
      </c>
      <c r="G38" s="22">
        <v>89.8272599210263</v>
      </c>
      <c r="H38" s="165">
        <v>3.17098137860671</v>
      </c>
      <c r="I38" s="22">
        <v>86.5540334663813</v>
      </c>
      <c r="J38" s="165">
        <v>0.974305441482422</v>
      </c>
      <c r="K38" s="22" t="inlineStr">
        <is>
          <t>c</t>
        </is>
      </c>
      <c r="L38" s="165" t="inlineStr">
        <is>
          <t>c</t>
        </is>
      </c>
      <c r="M38" s="22">
        <v>88.1824470516848</v>
      </c>
      <c r="N38" s="165">
        <v>0.970521611194076</v>
      </c>
      <c r="O38" s="22">
        <v>82.7891188026181</v>
      </c>
      <c r="P38" s="165">
        <v>3.14265713364918</v>
      </c>
      <c r="Q38" s="22">
        <v>-5.39332824906673</v>
      </c>
      <c r="R38" s="165">
        <v>3.28629034053221</v>
      </c>
      <c r="S38" s="22">
        <v>86.5596181070062</v>
      </c>
      <c r="T38" s="165">
        <v>1.40648747960216</v>
      </c>
      <c r="U38" s="22">
        <v>88.9306496964186</v>
      </c>
      <c r="V38" s="165">
        <v>1.39035523589811</v>
      </c>
      <c r="W38" s="22" t="inlineStr">
        <is>
          <t>c</t>
        </is>
      </c>
      <c r="X38" s="165" t="inlineStr">
        <is>
          <t>c</t>
        </is>
      </c>
      <c r="Y38" s="22" t="inlineStr">
        <is>
          <t>c</t>
        </is>
      </c>
      <c r="Z38" s="165" t="inlineStr">
        <is>
          <t>c</t>
        </is>
      </c>
      <c r="AA38" s="22">
        <v>88.2446006279744</v>
      </c>
      <c r="AB38" s="165">
        <v>1.07628514500636</v>
      </c>
      <c r="AC38" s="22">
        <v>85.311572188372</v>
      </c>
      <c r="AD38" s="165">
        <v>1.8549837240235</v>
      </c>
      <c r="AE38" s="22" t="inlineStr">
        <is>
          <t>c</t>
        </is>
      </c>
      <c r="AF38" s="165" t="inlineStr">
        <is>
          <t>c</t>
        </is>
      </c>
      <c r="AG38" s="22" t="inlineStr">
        <is>
          <t>c</t>
        </is>
      </c>
      <c r="AH38" s="165" t="inlineStr">
        <is>
          <t>c</t>
        </is>
      </c>
      <c r="AI38" s="22">
        <v>87.1977253351205</v>
      </c>
      <c r="AJ38" s="165">
        <v>0.955944922634061</v>
      </c>
      <c r="AK38" s="22" t="inlineStr">
        <is>
          <t>c</t>
        </is>
      </c>
      <c r="AL38" s="165" t="inlineStr">
        <is>
          <t>c</t>
        </is>
      </c>
      <c r="AM38" s="22" t="inlineStr">
        <is>
          <t>a</t>
        </is>
      </c>
      <c r="AN38" s="165" t="inlineStr">
        <is>
          <t>a</t>
        </is>
      </c>
      <c r="AO38" s="22" t="inlineStr">
        <is>
          <t>a</t>
        </is>
      </c>
      <c r="AP38" s="165" t="inlineStr">
        <is>
          <t>a</t>
        </is>
      </c>
      <c r="AQ38" s="103"/>
      <c r="AR38" s="103"/>
      <c r="AS38" s="103"/>
      <c r="AT38" s="192"/>
    </row>
    <row customHeight="1" ht="13" r="39">
      <c r="A39" s="181" t="s">
        <v>333</v>
      </c>
      <c r="B39" s="156" t="n">
        <v>2</v>
      </c>
      <c r="C39" s="22">
        <v>87.3767810768364</v>
      </c>
      <c r="D39" s="165">
        <v>0.865206810671039</v>
      </c>
      <c r="E39" s="22">
        <v>88.4523482272066</v>
      </c>
      <c r="F39" s="165">
        <v>1.14063397836199</v>
      </c>
      <c r="G39" s="22">
        <v>85.247064732148</v>
      </c>
      <c r="H39" s="165">
        <v>1.78949066902097</v>
      </c>
      <c r="I39" s="22">
        <v>87.6697853840586</v>
      </c>
      <c r="J39" s="165">
        <v>2.28352079646849</v>
      </c>
      <c r="K39" s="22">
        <v>-0.782562843148014</v>
      </c>
      <c r="L39" s="165">
        <v>2.61008374179654</v>
      </c>
      <c r="M39" s="22">
        <v>87.4294239351795</v>
      </c>
      <c r="N39" s="165">
        <v>0.88438567037979</v>
      </c>
      <c r="O39" s="22" t="inlineStr">
        <is>
          <t>c</t>
        </is>
      </c>
      <c r="P39" s="165" t="inlineStr">
        <is>
          <t>c</t>
        </is>
      </c>
      <c r="Q39" s="22" t="inlineStr">
        <is>
          <t>c</t>
        </is>
      </c>
      <c r="R39" s="165" t="inlineStr">
        <is>
          <t>c</t>
        </is>
      </c>
      <c r="S39" s="22">
        <v>87.2065682188238</v>
      </c>
      <c r="T39" s="165">
        <v>1.08653190740739</v>
      </c>
      <c r="U39" s="22">
        <v>87.986647177066</v>
      </c>
      <c r="V39" s="165">
        <v>1.67871230060147</v>
      </c>
      <c r="W39" s="22">
        <v>84.7991646259685</v>
      </c>
      <c r="X39" s="165">
        <v>3.82657291065995</v>
      </c>
      <c r="Y39" s="22">
        <v>-2.40740359285533</v>
      </c>
      <c r="Z39" s="165">
        <v>4.07429532134909</v>
      </c>
      <c r="AA39" s="22">
        <v>88.0888579652323</v>
      </c>
      <c r="AB39" s="165">
        <v>1.23267426006553</v>
      </c>
      <c r="AC39" s="22">
        <v>85.8539748143075</v>
      </c>
      <c r="AD39" s="165">
        <v>1.52344064489487</v>
      </c>
      <c r="AE39" s="22">
        <v>86.6812973699368</v>
      </c>
      <c r="AF39" s="165">
        <v>2.73490846895722</v>
      </c>
      <c r="AG39" s="22">
        <v>-1.40756059529542</v>
      </c>
      <c r="AH39" s="165">
        <v>2.97215716776132</v>
      </c>
      <c r="AI39" s="22">
        <v>87.3645748653488</v>
      </c>
      <c r="AJ39" s="165">
        <v>0.938128585840298</v>
      </c>
      <c r="AK39" s="22" t="inlineStr">
        <is>
          <t>c</t>
        </is>
      </c>
      <c r="AL39" s="165" t="inlineStr">
        <is>
          <t>c</t>
        </is>
      </c>
      <c r="AM39" s="22" t="inlineStr">
        <is>
          <t>c</t>
        </is>
      </c>
      <c r="AN39" s="165" t="inlineStr">
        <is>
          <t>c</t>
        </is>
      </c>
      <c r="AO39" s="22" t="inlineStr">
        <is>
          <t>c</t>
        </is>
      </c>
      <c r="AP39" s="165" t="inlineStr">
        <is>
          <t>c</t>
        </is>
      </c>
      <c r="AQ39" s="103"/>
      <c r="AR39" s="103"/>
      <c r="AS39" s="103"/>
      <c r="AT39" s="192"/>
    </row>
    <row customHeight="1" ht="13" r="40">
      <c r="A40" s="181" t="s">
        <v>334</v>
      </c>
      <c r="B40" s="156" t="n">
        <v>2</v>
      </c>
      <c r="C40" s="22">
        <v>83.0452073929383</v>
      </c>
      <c r="D40" s="165">
        <v>0.958789498139836</v>
      </c>
      <c r="E40" s="22">
        <v>84.8944151363016</v>
      </c>
      <c r="F40" s="165">
        <v>2.35492707562014</v>
      </c>
      <c r="G40" s="22">
        <v>82.8651247261359</v>
      </c>
      <c r="H40" s="165">
        <v>1.18005328395611</v>
      </c>
      <c r="I40" s="22">
        <v>81.3438451909162</v>
      </c>
      <c r="J40" s="165">
        <v>1.5489831702903</v>
      </c>
      <c r="K40" s="22">
        <v>-3.5505699453854</v>
      </c>
      <c r="L40" s="165">
        <v>2.80169156910662</v>
      </c>
      <c r="M40" s="22">
        <v>83.5812232231675</v>
      </c>
      <c r="N40" s="165">
        <v>0.944251622642252</v>
      </c>
      <c r="O40" s="22" t="inlineStr">
        <is>
          <t>c</t>
        </is>
      </c>
      <c r="P40" s="165" t="inlineStr">
        <is>
          <t>c</t>
        </is>
      </c>
      <c r="Q40" s="22" t="inlineStr">
        <is>
          <t>c</t>
        </is>
      </c>
      <c r="R40" s="165" t="inlineStr">
        <is>
          <t>c</t>
        </is>
      </c>
      <c r="S40" s="22">
        <v>83.207148406109</v>
      </c>
      <c r="T40" s="165">
        <v>1.01094432582207</v>
      </c>
      <c r="U40" s="22">
        <v>82.060313228056</v>
      </c>
      <c r="V40" s="165">
        <v>2.09711865578037</v>
      </c>
      <c r="W40" s="22" t="inlineStr">
        <is>
          <t>c</t>
        </is>
      </c>
      <c r="X40" s="165" t="inlineStr">
        <is>
          <t>c</t>
        </is>
      </c>
      <c r="Y40" s="22" t="inlineStr">
        <is>
          <t>c</t>
        </is>
      </c>
      <c r="Z40" s="165" t="inlineStr">
        <is>
          <t>c</t>
        </is>
      </c>
      <c r="AA40" s="22">
        <v>82.5789432553808</v>
      </c>
      <c r="AB40" s="165">
        <v>2.07522137621112</v>
      </c>
      <c r="AC40" s="22">
        <v>82.8545086461716</v>
      </c>
      <c r="AD40" s="165">
        <v>1.21553846086114</v>
      </c>
      <c r="AE40" s="22">
        <v>83.9469093026555</v>
      </c>
      <c r="AF40" s="165">
        <v>1.87132936730085</v>
      </c>
      <c r="AG40" s="22">
        <v>1.36796604727466</v>
      </c>
      <c r="AH40" s="165">
        <v>2.7266301421316</v>
      </c>
      <c r="AI40" s="22">
        <v>84.911021128398</v>
      </c>
      <c r="AJ40" s="165">
        <v>0.937877845946153</v>
      </c>
      <c r="AK40" s="22">
        <v>78.5136706376184</v>
      </c>
      <c r="AL40" s="165">
        <v>2.1041511683926</v>
      </c>
      <c r="AM40" s="22" t="inlineStr">
        <is>
          <t>c</t>
        </is>
      </c>
      <c r="AN40" s="165" t="inlineStr">
        <is>
          <t>c</t>
        </is>
      </c>
      <c r="AO40" s="22" t="inlineStr">
        <is>
          <t>c</t>
        </is>
      </c>
      <c r="AP40" s="165" t="inlineStr">
        <is>
          <t>c</t>
        </is>
      </c>
      <c r="AQ40" s="103"/>
      <c r="AR40" s="103"/>
      <c r="AS40" s="103"/>
      <c r="AT40" s="192"/>
    </row>
    <row customHeight="1" ht="13" r="41">
      <c r="A41" s="181" t="s">
        <v>335</v>
      </c>
      <c r="B41" s="156" t="n">
        <v>2</v>
      </c>
      <c r="C41" s="22">
        <v>81.6205275246962</v>
      </c>
      <c r="D41" s="165">
        <v>0.733027827463469</v>
      </c>
      <c r="E41" s="22">
        <v>85.6815222493587</v>
      </c>
      <c r="F41" s="165">
        <v>1.36227851767888</v>
      </c>
      <c r="G41" s="22">
        <v>80.3455326789187</v>
      </c>
      <c r="H41" s="165">
        <v>1.11698848720699</v>
      </c>
      <c r="I41" s="22">
        <v>80.9644238848646</v>
      </c>
      <c r="J41" s="165">
        <v>1.12567922908332</v>
      </c>
      <c r="K41" s="22">
        <v>-4.71709836449415</v>
      </c>
      <c r="L41" s="165">
        <v>1.78799826482709</v>
      </c>
      <c r="M41" s="22">
        <v>81.7472996778669</v>
      </c>
      <c r="N41" s="165">
        <v>0.75736018548363</v>
      </c>
      <c r="O41" s="22" t="inlineStr">
        <is>
          <t>c</t>
        </is>
      </c>
      <c r="P41" s="165" t="inlineStr">
        <is>
          <t>c</t>
        </is>
      </c>
      <c r="Q41" s="22" t="inlineStr">
        <is>
          <t>c</t>
        </is>
      </c>
      <c r="R41" s="165" t="inlineStr">
        <is>
          <t>c</t>
        </is>
      </c>
      <c r="S41" s="22">
        <v>81.1821602185741</v>
      </c>
      <c r="T41" s="165">
        <v>0.905353815373538</v>
      </c>
      <c r="U41" s="22">
        <v>82.3756359870344</v>
      </c>
      <c r="V41" s="165">
        <v>1.50369977440132</v>
      </c>
      <c r="W41" s="22">
        <v>82.9684152314237</v>
      </c>
      <c r="X41" s="165">
        <v>2.26829528617612</v>
      </c>
      <c r="Y41" s="22">
        <v>1.78625501284955</v>
      </c>
      <c r="Z41" s="165">
        <v>2.25729308244053</v>
      </c>
      <c r="AA41" s="22">
        <v>83.7189790962718</v>
      </c>
      <c r="AB41" s="165">
        <v>0.942781586146277</v>
      </c>
      <c r="AC41" s="22">
        <v>79.9917327074115</v>
      </c>
      <c r="AD41" s="165">
        <v>0.970054837679065</v>
      </c>
      <c r="AE41" s="22" t="inlineStr">
        <is>
          <t>c</t>
        </is>
      </c>
      <c r="AF41" s="165" t="inlineStr">
        <is>
          <t>c</t>
        </is>
      </c>
      <c r="AG41" s="22" t="inlineStr">
        <is>
          <t>c</t>
        </is>
      </c>
      <c r="AH41" s="165" t="inlineStr">
        <is>
          <t>c</t>
        </is>
      </c>
      <c r="AI41" s="22">
        <v>80.6193457770523</v>
      </c>
      <c r="AJ41" s="165">
        <v>0.968259547572627</v>
      </c>
      <c r="AK41" s="22">
        <v>83.1669831046685</v>
      </c>
      <c r="AL41" s="165">
        <v>1.29966943635675</v>
      </c>
      <c r="AM41" s="22" t="inlineStr">
        <is>
          <t>c</t>
        </is>
      </c>
      <c r="AN41" s="165" t="inlineStr">
        <is>
          <t>c</t>
        </is>
      </c>
      <c r="AO41" s="22" t="inlineStr">
        <is>
          <t>c</t>
        </is>
      </c>
      <c r="AP41" s="165" t="inlineStr">
        <is>
          <t>c</t>
        </is>
      </c>
      <c r="AQ41" s="103"/>
      <c r="AR41" s="103"/>
      <c r="AS41" s="103"/>
      <c r="AT41" s="192"/>
    </row>
    <row customHeight="1" ht="13" r="42">
      <c r="A42" s="181" t="s">
        <v>336</v>
      </c>
      <c r="B42" s="156" t="n">
        <v>2</v>
      </c>
      <c r="C42" s="22">
        <v>74.2415247780773</v>
      </c>
      <c r="D42" s="165">
        <v>1.15034122288714</v>
      </c>
      <c r="E42" s="22" t="inlineStr">
        <is>
          <t>c</t>
        </is>
      </c>
      <c r="F42" s="165" t="inlineStr">
        <is>
          <t>c</t>
        </is>
      </c>
      <c r="G42" s="22">
        <v>73.5491439239854</v>
      </c>
      <c r="H42" s="165">
        <v>1.1650832780296</v>
      </c>
      <c r="I42" s="22" t="inlineStr">
        <is>
          <t>a</t>
        </is>
      </c>
      <c r="J42" s="165" t="inlineStr">
        <is>
          <t>a</t>
        </is>
      </c>
      <c r="K42" s="22" t="inlineStr">
        <is>
          <t>a</t>
        </is>
      </c>
      <c r="L42" s="165" t="inlineStr">
        <is>
          <t>a</t>
        </is>
      </c>
      <c r="M42" s="22">
        <v>72.7703412863471</v>
      </c>
      <c r="N42" s="165">
        <v>1.40167283847609</v>
      </c>
      <c r="O42" s="22">
        <v>75.3702169301105</v>
      </c>
      <c r="P42" s="165">
        <v>1.50064534087026</v>
      </c>
      <c r="Q42" s="22">
        <v>2.59987564376337</v>
      </c>
      <c r="R42" s="165">
        <v>1.67386661614075</v>
      </c>
      <c r="S42" s="22">
        <v>72.4667522683659</v>
      </c>
      <c r="T42" s="165">
        <v>1.34063737324408</v>
      </c>
      <c r="U42" s="22">
        <v>78.0906600396544</v>
      </c>
      <c r="V42" s="165">
        <v>1.77248161909551</v>
      </c>
      <c r="W42" s="22" t="inlineStr">
        <is>
          <t>c</t>
        </is>
      </c>
      <c r="X42" s="165" t="inlineStr">
        <is>
          <t>c</t>
        </is>
      </c>
      <c r="Y42" s="22" t="inlineStr">
        <is>
          <t>c</t>
        </is>
      </c>
      <c r="Z42" s="165" t="inlineStr">
        <is>
          <t>c</t>
        </is>
      </c>
      <c r="AA42" s="22">
        <v>73.9011783273842</v>
      </c>
      <c r="AB42" s="165">
        <v>2.0631150805297</v>
      </c>
      <c r="AC42" s="22">
        <v>73.7107360690444</v>
      </c>
      <c r="AD42" s="165">
        <v>1.40631805894881</v>
      </c>
      <c r="AE42" s="22" t="inlineStr">
        <is>
          <t>c</t>
        </is>
      </c>
      <c r="AF42" s="165" t="inlineStr">
        <is>
          <t>c</t>
        </is>
      </c>
      <c r="AG42" s="22" t="inlineStr">
        <is>
          <t>c</t>
        </is>
      </c>
      <c r="AH42" s="165" t="inlineStr">
        <is>
          <t>c</t>
        </is>
      </c>
      <c r="AI42" s="22">
        <v>73.1054141449205</v>
      </c>
      <c r="AJ42" s="165">
        <v>1.69292601409799</v>
      </c>
      <c r="AK42" s="22">
        <v>74.9224476659673</v>
      </c>
      <c r="AL42" s="165">
        <v>1.35999340523539</v>
      </c>
      <c r="AM42" s="22" t="inlineStr">
        <is>
          <t>c</t>
        </is>
      </c>
      <c r="AN42" s="165" t="inlineStr">
        <is>
          <t>c</t>
        </is>
      </c>
      <c r="AO42" s="22" t="inlineStr">
        <is>
          <t>c</t>
        </is>
      </c>
      <c r="AP42" s="165" t="inlineStr">
        <is>
          <t>c</t>
        </is>
      </c>
      <c r="AQ42" s="103"/>
      <c r="AR42" s="103"/>
      <c r="AS42" s="103"/>
      <c r="AT42" s="192"/>
    </row>
    <row customHeight="1" ht="13" r="43">
      <c r="A43" s="181" t="s">
        <v>337</v>
      </c>
      <c r="B43" s="156" t="n">
        <v>2</v>
      </c>
      <c r="C43" s="22">
        <v>87.6390019251853</v>
      </c>
      <c r="D43" s="165">
        <v>0.978618282138197</v>
      </c>
      <c r="E43" s="22">
        <v>92.4374854438422</v>
      </c>
      <c r="F43" s="165">
        <v>1.53204468131315</v>
      </c>
      <c r="G43" s="22">
        <v>85.6170035045941</v>
      </c>
      <c r="H43" s="165">
        <v>1.43455288476562</v>
      </c>
      <c r="I43" s="22" t="inlineStr">
        <is>
          <t>c</t>
        </is>
      </c>
      <c r="J43" s="165" t="inlineStr">
        <is>
          <t>c</t>
        </is>
      </c>
      <c r="K43" s="22" t="inlineStr">
        <is>
          <t>c</t>
        </is>
      </c>
      <c r="L43" s="165" t="inlineStr">
        <is>
          <t>c</t>
        </is>
      </c>
      <c r="M43" s="22">
        <v>87.9656307227152</v>
      </c>
      <c r="N43" s="165">
        <v>0.968112320084034</v>
      </c>
      <c r="O43" s="22" t="inlineStr">
        <is>
          <t>a</t>
        </is>
      </c>
      <c r="P43" s="165" t="inlineStr">
        <is>
          <t>a</t>
        </is>
      </c>
      <c r="Q43" s="22" t="inlineStr">
        <is>
          <t>a</t>
        </is>
      </c>
      <c r="R43" s="165" t="inlineStr">
        <is>
          <t>a</t>
        </is>
      </c>
      <c r="S43" s="22">
        <v>86.7475935051667</v>
      </c>
      <c r="T43" s="165">
        <v>1.15465857250176</v>
      </c>
      <c r="U43" s="22">
        <v>90.0421818489639</v>
      </c>
      <c r="V43" s="165">
        <v>2.01478386048271</v>
      </c>
      <c r="W43" s="22" t="inlineStr">
        <is>
          <t>c</t>
        </is>
      </c>
      <c r="X43" s="165" t="inlineStr">
        <is>
          <t>c</t>
        </is>
      </c>
      <c r="Y43" s="22" t="inlineStr">
        <is>
          <t>c</t>
        </is>
      </c>
      <c r="Z43" s="165" t="inlineStr">
        <is>
          <t>c</t>
        </is>
      </c>
      <c r="AA43" s="22">
        <v>89.2908885280179</v>
      </c>
      <c r="AB43" s="165">
        <v>1.51382912677664</v>
      </c>
      <c r="AC43" s="22">
        <v>86.1153597707286</v>
      </c>
      <c r="AD43" s="165">
        <v>1.50224811932695</v>
      </c>
      <c r="AE43" s="22" t="inlineStr">
        <is>
          <t>c</t>
        </is>
      </c>
      <c r="AF43" s="165" t="inlineStr">
        <is>
          <t>c</t>
        </is>
      </c>
      <c r="AG43" s="22" t="inlineStr">
        <is>
          <t>c</t>
        </is>
      </c>
      <c r="AH43" s="165" t="inlineStr">
        <is>
          <t>c</t>
        </is>
      </c>
      <c r="AI43" s="22">
        <v>87.5014462768948</v>
      </c>
      <c r="AJ43" s="165">
        <v>1.08172037038894</v>
      </c>
      <c r="AK43" s="22" t="inlineStr">
        <is>
          <t>c</t>
        </is>
      </c>
      <c r="AL43" s="165" t="inlineStr">
        <is>
          <t>c</t>
        </is>
      </c>
      <c r="AM43" s="22" t="inlineStr">
        <is>
          <t>a</t>
        </is>
      </c>
      <c r="AN43" s="165" t="inlineStr">
        <is>
          <t>a</t>
        </is>
      </c>
      <c r="AO43" s="22" t="inlineStr">
        <is>
          <t>a</t>
        </is>
      </c>
      <c r="AP43" s="165" t="inlineStr">
        <is>
          <t>a</t>
        </is>
      </c>
      <c r="AQ43" s="103"/>
      <c r="AR43" s="103"/>
      <c r="AS43" s="103"/>
      <c r="AT43" s="192"/>
    </row>
    <row customHeight="1" ht="13" r="44">
      <c r="A44" s="181" t="s">
        <v>338</v>
      </c>
      <c r="B44" s="156" t="n">
        <v>2</v>
      </c>
      <c r="C44" s="22">
        <v>77.6757590732969</v>
      </c>
      <c r="D44" s="165">
        <v>0.786779394700034</v>
      </c>
      <c r="E44" s="22">
        <v>79.0134842771757</v>
      </c>
      <c r="F44" s="165">
        <v>1.70609346932589</v>
      </c>
      <c r="G44" s="22">
        <v>76.0262119336931</v>
      </c>
      <c r="H44" s="165">
        <v>1.09967910856468</v>
      </c>
      <c r="I44" s="22">
        <v>78.3081451728002</v>
      </c>
      <c r="J44" s="165">
        <v>1.34117615759457</v>
      </c>
      <c r="K44" s="22">
        <v>-0.705339104375469</v>
      </c>
      <c r="L44" s="165">
        <v>2.10239850980121</v>
      </c>
      <c r="M44" s="22">
        <v>75.3960633998265</v>
      </c>
      <c r="N44" s="165">
        <v>0.744153856904604</v>
      </c>
      <c r="O44" s="22">
        <v>86.1758853449722</v>
      </c>
      <c r="P44" s="165">
        <v>2.36882166674353</v>
      </c>
      <c r="Q44" s="22">
        <v>10.7798219451457</v>
      </c>
      <c r="R44" s="165">
        <v>2.4498688159681</v>
      </c>
      <c r="S44" s="22">
        <v>81.6009809739101</v>
      </c>
      <c r="T44" s="165">
        <v>1.36928653397461</v>
      </c>
      <c r="U44" s="22">
        <v>75.1548236888016</v>
      </c>
      <c r="V44" s="165">
        <v>1.41953312079939</v>
      </c>
      <c r="W44" s="22">
        <v>74.7263860659156</v>
      </c>
      <c r="X44" s="165">
        <v>1.034191631665</v>
      </c>
      <c r="Y44" s="22">
        <v>-6.87459490799448</v>
      </c>
      <c r="Z44" s="165">
        <v>1.71312314457112</v>
      </c>
      <c r="AA44" s="22">
        <v>77.3873281081015</v>
      </c>
      <c r="AB44" s="165">
        <v>3.78535425682508</v>
      </c>
      <c r="AC44" s="22">
        <v>82.02711046227</v>
      </c>
      <c r="AD44" s="165">
        <v>2.08004923002885</v>
      </c>
      <c r="AE44" s="22">
        <v>76.3368886463432</v>
      </c>
      <c r="AF44" s="165">
        <v>0.905882347325447</v>
      </c>
      <c r="AG44" s="22">
        <v>-1.0504394617583</v>
      </c>
      <c r="AH44" s="165">
        <v>3.95051159719962</v>
      </c>
      <c r="AI44" s="22">
        <v>77.5982073956766</v>
      </c>
      <c r="AJ44" s="165">
        <v>0.811700693385998</v>
      </c>
      <c r="AK44" s="22" t="inlineStr">
        <is>
          <t>c</t>
        </is>
      </c>
      <c r="AL44" s="165" t="inlineStr">
        <is>
          <t>c</t>
        </is>
      </c>
      <c r="AM44" s="22" t="inlineStr">
        <is>
          <t>c</t>
        </is>
      </c>
      <c r="AN44" s="165" t="inlineStr">
        <is>
          <t>c</t>
        </is>
      </c>
      <c r="AO44" s="22" t="inlineStr">
        <is>
          <t>c</t>
        </is>
      </c>
      <c r="AP44" s="165" t="inlineStr">
        <is>
          <t>c</t>
        </is>
      </c>
      <c r="AQ44" s="103"/>
      <c r="AR44" s="103"/>
      <c r="AS44" s="103"/>
      <c r="AT44" s="192"/>
    </row>
    <row customHeight="1" ht="13" r="45">
      <c r="A45" s="181" t="s">
        <v>339</v>
      </c>
      <c r="B45" s="156" t="n">
        <v>2</v>
      </c>
      <c r="C45" s="22">
        <v>83.1195297747313</v>
      </c>
      <c r="D45" s="165">
        <v>0.770684166996364</v>
      </c>
      <c r="E45" s="22">
        <v>85.9942186881849</v>
      </c>
      <c r="F45" s="165">
        <v>1.14760373975772</v>
      </c>
      <c r="G45" s="22">
        <v>82.4483497947506</v>
      </c>
      <c r="H45" s="165">
        <v>1.03947800269122</v>
      </c>
      <c r="I45" s="22">
        <v>79.6121399577294</v>
      </c>
      <c r="J45" s="165">
        <v>2.07134282913839</v>
      </c>
      <c r="K45" s="22">
        <v>-6.38207873045548</v>
      </c>
      <c r="L45" s="165">
        <v>2.3717445341804</v>
      </c>
      <c r="M45" s="22">
        <v>83.1633852722705</v>
      </c>
      <c r="N45" s="165">
        <v>0.76894088663778</v>
      </c>
      <c r="O45" s="22" t="inlineStr">
        <is>
          <t>a</t>
        </is>
      </c>
      <c r="P45" s="165" t="inlineStr">
        <is>
          <t>a</t>
        </is>
      </c>
      <c r="Q45" s="22" t="inlineStr">
        <is>
          <t>a</t>
        </is>
      </c>
      <c r="R45" s="165" t="inlineStr">
        <is>
          <t>a</t>
        </is>
      </c>
      <c r="S45" s="22">
        <v>83.4556995064617</v>
      </c>
      <c r="T45" s="165">
        <v>0.906660275384864</v>
      </c>
      <c r="U45" s="22">
        <v>83.7546737473205</v>
      </c>
      <c r="V45" s="165">
        <v>1.95447958558581</v>
      </c>
      <c r="W45" s="22">
        <v>81.0112404010095</v>
      </c>
      <c r="X45" s="165">
        <v>2.09255239476731</v>
      </c>
      <c r="Y45" s="22">
        <v>-2.44445910545224</v>
      </c>
      <c r="Z45" s="165">
        <v>2.18096735145136</v>
      </c>
      <c r="AA45" s="22">
        <v>83.1146634643146</v>
      </c>
      <c r="AB45" s="165">
        <v>1.0695454888955</v>
      </c>
      <c r="AC45" s="22">
        <v>82.0557479292097</v>
      </c>
      <c r="AD45" s="165">
        <v>1.30027434559779</v>
      </c>
      <c r="AE45" s="22">
        <v>85.6696911535998</v>
      </c>
      <c r="AF45" s="165">
        <v>2.6525288426617</v>
      </c>
      <c r="AG45" s="22">
        <v>2.5550276892852</v>
      </c>
      <c r="AH45" s="165">
        <v>2.71493751089014</v>
      </c>
      <c r="AI45" s="22">
        <v>82.2750076066257</v>
      </c>
      <c r="AJ45" s="165">
        <v>0.865615118856736</v>
      </c>
      <c r="AK45" s="22">
        <v>90.4282549020858</v>
      </c>
      <c r="AL45" s="165">
        <v>1.68666665319876</v>
      </c>
      <c r="AM45" s="22" t="inlineStr">
        <is>
          <t>c</t>
        </is>
      </c>
      <c r="AN45" s="165" t="inlineStr">
        <is>
          <t>c</t>
        </is>
      </c>
      <c r="AO45" s="22" t="inlineStr">
        <is>
          <t>c</t>
        </is>
      </c>
      <c r="AP45" s="165" t="inlineStr">
        <is>
          <t>c</t>
        </is>
      </c>
      <c r="AQ45" s="103"/>
      <c r="AR45" s="103"/>
      <c r="AS45" s="103"/>
      <c r="AT45" s="192"/>
    </row>
    <row customHeight="1" ht="13" r="46">
      <c r="A46" s="181" t="s">
        <v>340</v>
      </c>
      <c r="B46" s="156" t="n">
        <v>2</v>
      </c>
      <c r="C46" s="22">
        <v>85.9294869565576</v>
      </c>
      <c r="D46" s="165">
        <v>0.793878737792181</v>
      </c>
      <c r="E46" s="22">
        <v>87.7006163436202</v>
      </c>
      <c r="F46" s="165">
        <v>1.52058904008321</v>
      </c>
      <c r="G46" s="22">
        <v>84.831320715747</v>
      </c>
      <c r="H46" s="165">
        <v>1.20615594609977</v>
      </c>
      <c r="I46" s="22">
        <v>84.4715784874664</v>
      </c>
      <c r="J46" s="165">
        <v>1.50090654640729</v>
      </c>
      <c r="K46" s="22">
        <v>-3.22903785615381</v>
      </c>
      <c r="L46" s="165">
        <v>2.26734646716652</v>
      </c>
      <c r="M46" s="22">
        <v>85.4721429610786</v>
      </c>
      <c r="N46" s="165">
        <v>0.840855463241242</v>
      </c>
      <c r="O46" s="22">
        <v>90.0246513201583</v>
      </c>
      <c r="P46" s="165">
        <v>2.95053246642891</v>
      </c>
      <c r="Q46" s="22">
        <v>4.55250835907971</v>
      </c>
      <c r="R46" s="165">
        <v>3.13251593434058</v>
      </c>
      <c r="S46" s="22">
        <v>86.5210755135274</v>
      </c>
      <c r="T46" s="165">
        <v>0.8768810191815</v>
      </c>
      <c r="U46" s="22">
        <v>84.531567574155</v>
      </c>
      <c r="V46" s="165">
        <v>2.07616877049732</v>
      </c>
      <c r="W46" s="22" t="inlineStr">
        <is>
          <t>c</t>
        </is>
      </c>
      <c r="X46" s="165" t="inlineStr">
        <is>
          <t>c</t>
        </is>
      </c>
      <c r="Y46" s="22" t="inlineStr">
        <is>
          <t>c</t>
        </is>
      </c>
      <c r="Z46" s="165" t="inlineStr">
        <is>
          <t>c</t>
        </is>
      </c>
      <c r="AA46" s="22">
        <v>88.3989339483907</v>
      </c>
      <c r="AB46" s="165">
        <v>1.81088623646195</v>
      </c>
      <c r="AC46" s="22">
        <v>84.8924521648322</v>
      </c>
      <c r="AD46" s="165">
        <v>1.08956259288129</v>
      </c>
      <c r="AE46" s="22">
        <v>82.8652380011157</v>
      </c>
      <c r="AF46" s="165">
        <v>3.43217440066416</v>
      </c>
      <c r="AG46" s="22">
        <v>-5.53369594727502</v>
      </c>
      <c r="AH46" s="165">
        <v>3.9629303828625</v>
      </c>
      <c r="AI46" s="22">
        <v>86.5767514270904</v>
      </c>
      <c r="AJ46" s="165">
        <v>1.4544518362999</v>
      </c>
      <c r="AK46" s="22">
        <v>85.639063429499</v>
      </c>
      <c r="AL46" s="165">
        <v>1.14033274998776</v>
      </c>
      <c r="AM46" s="22">
        <v>85.4971154132472</v>
      </c>
      <c r="AN46" s="165">
        <v>2.14249357866428</v>
      </c>
      <c r="AO46" s="22">
        <v>-1.07963601384321</v>
      </c>
      <c r="AP46" s="165">
        <v>2.56207586235853</v>
      </c>
      <c r="AQ46" s="103"/>
      <c r="AR46" s="103"/>
      <c r="AS46" s="103"/>
      <c r="AT46" s="192"/>
    </row>
    <row customHeight="1" ht="13" r="47">
      <c r="A47" s="181" t="s">
        <v>341</v>
      </c>
      <c r="B47" s="156" t="n">
        <v>2</v>
      </c>
      <c r="C47" s="22">
        <v>74.859151750785</v>
      </c>
      <c r="D47" s="165">
        <v>0.928372391875907</v>
      </c>
      <c r="E47" s="22" t="inlineStr">
        <is>
          <t>c</t>
        </is>
      </c>
      <c r="F47" s="165" t="inlineStr">
        <is>
          <t>c</t>
        </is>
      </c>
      <c r="G47" s="22">
        <v>75.0667944196522</v>
      </c>
      <c r="H47" s="165">
        <v>1.01626151290109</v>
      </c>
      <c r="I47" s="22">
        <v>72.6726737024545</v>
      </c>
      <c r="J47" s="165">
        <v>2.69004185858206</v>
      </c>
      <c r="K47" s="22" t="inlineStr">
        <is>
          <t>c</t>
        </is>
      </c>
      <c r="L47" s="165" t="inlineStr">
        <is>
          <t>c</t>
        </is>
      </c>
      <c r="M47" s="22">
        <v>74.5364214257072</v>
      </c>
      <c r="N47" s="165">
        <v>0.96439749567485</v>
      </c>
      <c r="O47" s="22">
        <v>79.9537402911547</v>
      </c>
      <c r="P47" s="165">
        <v>3.16216522116758</v>
      </c>
      <c r="Q47" s="22">
        <v>5.41731886544751</v>
      </c>
      <c r="R47" s="165">
        <v>3.30762236613447</v>
      </c>
      <c r="S47" s="22">
        <v>76.6207279141331</v>
      </c>
      <c r="T47" s="165">
        <v>1.52950267534705</v>
      </c>
      <c r="U47" s="22">
        <v>74.4414892879895</v>
      </c>
      <c r="V47" s="165">
        <v>1.58798991285896</v>
      </c>
      <c r="W47" s="22">
        <v>74.4317503716401</v>
      </c>
      <c r="X47" s="165">
        <v>1.40008519689285</v>
      </c>
      <c r="Y47" s="22">
        <v>-2.18897754249305</v>
      </c>
      <c r="Z47" s="165">
        <v>2.01461243360752</v>
      </c>
      <c r="AA47" s="22" t="inlineStr">
        <is>
          <t>c</t>
        </is>
      </c>
      <c r="AB47" s="165" t="inlineStr">
        <is>
          <t>c</t>
        </is>
      </c>
      <c r="AC47" s="22">
        <v>75.9388343466959</v>
      </c>
      <c r="AD47" s="165">
        <v>1.1976411549863</v>
      </c>
      <c r="AE47" s="22">
        <v>73.8983536520715</v>
      </c>
      <c r="AF47" s="165">
        <v>1.44391664821238</v>
      </c>
      <c r="AG47" s="22" t="inlineStr">
        <is>
          <t>c</t>
        </is>
      </c>
      <c r="AH47" s="165" t="inlineStr">
        <is>
          <t>c</t>
        </is>
      </c>
      <c r="AI47" s="22">
        <v>76.0449559999447</v>
      </c>
      <c r="AJ47" s="165">
        <v>0.918245987541249</v>
      </c>
      <c r="AK47" s="22">
        <v>73.4859584950007</v>
      </c>
      <c r="AL47" s="165">
        <v>1.86027261061413</v>
      </c>
      <c r="AM47" s="22">
        <v>72.7770908725754</v>
      </c>
      <c r="AN47" s="165">
        <v>4.81456749350551</v>
      </c>
      <c r="AO47" s="22">
        <v>-3.26786512736935</v>
      </c>
      <c r="AP47" s="165">
        <v>4.87142006318731</v>
      </c>
      <c r="AQ47" s="103"/>
      <c r="AR47" s="103"/>
      <c r="AS47" s="103"/>
      <c r="AT47" s="192"/>
    </row>
    <row customHeight="1" ht="13" r="48">
      <c r="A48" s="181" t="s">
        <v>342</v>
      </c>
      <c r="B48" s="156" t="n">
        <v>2</v>
      </c>
      <c r="C48" s="22">
        <v>77.4887796021788</v>
      </c>
      <c r="D48" s="165">
        <v>0.969454768161083</v>
      </c>
      <c r="E48" s="22">
        <v>78.7368089247193</v>
      </c>
      <c r="F48" s="165">
        <v>2.81665480768261</v>
      </c>
      <c r="G48" s="22">
        <v>78.7568694817767</v>
      </c>
      <c r="H48" s="165">
        <v>1.47961737487144</v>
      </c>
      <c r="I48" s="22">
        <v>74.6081749946872</v>
      </c>
      <c r="J48" s="165">
        <v>1.54178323983203</v>
      </c>
      <c r="K48" s="22">
        <v>-4.12863393003211</v>
      </c>
      <c r="L48" s="165">
        <v>3.09359209257502</v>
      </c>
      <c r="M48" s="22">
        <v>77.7463794406783</v>
      </c>
      <c r="N48" s="165">
        <v>0.956916707962629</v>
      </c>
      <c r="O48" s="22" t="inlineStr">
        <is>
          <t>c</t>
        </is>
      </c>
      <c r="P48" s="165" t="inlineStr">
        <is>
          <t>c</t>
        </is>
      </c>
      <c r="Q48" s="22" t="inlineStr">
        <is>
          <t>c</t>
        </is>
      </c>
      <c r="R48" s="165" t="inlineStr">
        <is>
          <t>c</t>
        </is>
      </c>
      <c r="S48" s="22">
        <v>76.4545423374478</v>
      </c>
      <c r="T48" s="165">
        <v>1.55931665669498</v>
      </c>
      <c r="U48" s="22">
        <v>76.4892305587196</v>
      </c>
      <c r="V48" s="165">
        <v>1.83916021643397</v>
      </c>
      <c r="W48" s="22">
        <v>79.773590413927</v>
      </c>
      <c r="X48" s="165">
        <v>1.89739904445963</v>
      </c>
      <c r="Y48" s="22">
        <v>3.31904807647915</v>
      </c>
      <c r="Z48" s="165">
        <v>2.59730464592105</v>
      </c>
      <c r="AA48" s="22">
        <v>78.1060883526784</v>
      </c>
      <c r="AB48" s="165">
        <v>1.31156577040383</v>
      </c>
      <c r="AC48" s="22">
        <v>76.3744177857551</v>
      </c>
      <c r="AD48" s="165">
        <v>1.78288317713619</v>
      </c>
      <c r="AE48" s="22">
        <v>76.6510754086408</v>
      </c>
      <c r="AF48" s="165">
        <v>3.78006215447085</v>
      </c>
      <c r="AG48" s="22">
        <v>-1.45501294403752</v>
      </c>
      <c r="AH48" s="165">
        <v>4.10104836259585</v>
      </c>
      <c r="AI48" s="22">
        <v>77.4776980227258</v>
      </c>
      <c r="AJ48" s="165">
        <v>1.02634259884573</v>
      </c>
      <c r="AK48" s="22">
        <v>75.5997661465524</v>
      </c>
      <c r="AL48" s="165">
        <v>3.34892084416368</v>
      </c>
      <c r="AM48" s="22" t="inlineStr">
        <is>
          <t>c</t>
        </is>
      </c>
      <c r="AN48" s="165" t="inlineStr">
        <is>
          <t>c</t>
        </is>
      </c>
      <c r="AO48" s="22" t="inlineStr">
        <is>
          <t>c</t>
        </is>
      </c>
      <c r="AP48" s="165" t="inlineStr">
        <is>
          <t>c</t>
        </is>
      </c>
      <c r="AQ48" s="103"/>
      <c r="AR48" s="103"/>
      <c r="AS48" s="103"/>
      <c r="AT48" s="192"/>
    </row>
    <row customHeight="1" ht="13" r="49">
      <c r="A49" s="181" t="s">
        <v>343</v>
      </c>
      <c r="B49" s="156" t="n">
        <v>2</v>
      </c>
      <c r="C49" s="22">
        <v>94.5805862047557</v>
      </c>
      <c r="D49" s="165">
        <v>0.427945907094132</v>
      </c>
      <c r="E49" s="22">
        <v>96.677412230695</v>
      </c>
      <c r="F49" s="165">
        <v>0.821505003671441</v>
      </c>
      <c r="G49" s="22">
        <v>94.4662031236486</v>
      </c>
      <c r="H49" s="165">
        <v>1.25834109467911</v>
      </c>
      <c r="I49" s="22">
        <v>94.0757658845261</v>
      </c>
      <c r="J49" s="165">
        <v>0.606182987675717</v>
      </c>
      <c r="K49" s="22">
        <v>-2.60164634616885</v>
      </c>
      <c r="L49" s="165">
        <v>1.07763632113182</v>
      </c>
      <c r="M49" s="22">
        <v>94.5191747911968</v>
      </c>
      <c r="N49" s="165">
        <v>0.444664029719163</v>
      </c>
      <c r="O49" s="22">
        <v>95.8923593610489</v>
      </c>
      <c r="P49" s="165">
        <v>0.903464083123001</v>
      </c>
      <c r="Q49" s="22">
        <v>1.3731845698521</v>
      </c>
      <c r="R49" s="165">
        <v>0.991651864397288</v>
      </c>
      <c r="S49" s="22">
        <v>94.6981853355934</v>
      </c>
      <c r="T49" s="165">
        <v>0.564064234598938</v>
      </c>
      <c r="U49" s="22">
        <v>94.1436623580248</v>
      </c>
      <c r="V49" s="165">
        <v>0.990540102850853</v>
      </c>
      <c r="W49" s="22">
        <v>95.0855468574852</v>
      </c>
      <c r="X49" s="165">
        <v>1.58694296822705</v>
      </c>
      <c r="Y49" s="22">
        <v>0.387361521891819</v>
      </c>
      <c r="Z49" s="165">
        <v>1.77799778813103</v>
      </c>
      <c r="AA49" s="22">
        <v>95.230245950242</v>
      </c>
      <c r="AB49" s="165">
        <v>0.573414347253339</v>
      </c>
      <c r="AC49" s="22">
        <v>93.8436586155929</v>
      </c>
      <c r="AD49" s="165">
        <v>1.09014292276589</v>
      </c>
      <c r="AE49" s="22">
        <v>94.0267388051037</v>
      </c>
      <c r="AF49" s="165">
        <v>1.12335854415909</v>
      </c>
      <c r="AG49" s="22">
        <v>-1.20350714513832</v>
      </c>
      <c r="AH49" s="165">
        <v>1.28969749463092</v>
      </c>
      <c r="AI49" s="22">
        <v>94.6039788247005</v>
      </c>
      <c r="AJ49" s="165">
        <v>0.441242751406546</v>
      </c>
      <c r="AK49" s="22" t="inlineStr">
        <is>
          <t>c</t>
        </is>
      </c>
      <c r="AL49" s="165" t="inlineStr">
        <is>
          <t>c</t>
        </is>
      </c>
      <c r="AM49" s="22" t="inlineStr">
        <is>
          <t>c</t>
        </is>
      </c>
      <c r="AN49" s="165" t="inlineStr">
        <is>
          <t>c</t>
        </is>
      </c>
      <c r="AO49" s="22" t="inlineStr">
        <is>
          <t>c</t>
        </is>
      </c>
      <c r="AP49" s="165" t="inlineStr">
        <is>
          <t>c</t>
        </is>
      </c>
      <c r="AQ49" s="103"/>
      <c r="AR49" s="103"/>
      <c r="AS49" s="103"/>
      <c r="AT49" s="192"/>
    </row>
    <row customHeight="1" ht="13" r="50">
      <c r="A50" s="181" t="s">
        <v>344</v>
      </c>
      <c r="B50" s="156" t="n">
        <v>2</v>
      </c>
      <c r="C50" s="22">
        <v>76.3072785874933</v>
      </c>
      <c r="D50" s="165">
        <v>0.918224576952462</v>
      </c>
      <c r="E50" s="22">
        <v>77.6444127375033</v>
      </c>
      <c r="F50" s="165">
        <v>2.04616169375244</v>
      </c>
      <c r="G50" s="22">
        <v>75.5920188199044</v>
      </c>
      <c r="H50" s="165">
        <v>1.2587519742273</v>
      </c>
      <c r="I50" s="22">
        <v>76.1828092698236</v>
      </c>
      <c r="J50" s="165">
        <v>2.04935236980939</v>
      </c>
      <c r="K50" s="22">
        <v>-1.46160346767974</v>
      </c>
      <c r="L50" s="165">
        <v>2.89536691961327</v>
      </c>
      <c r="M50" s="22">
        <v>76.2748010577768</v>
      </c>
      <c r="N50" s="165">
        <v>0.921558728942439</v>
      </c>
      <c r="O50" s="22" t="inlineStr">
        <is>
          <t>a</t>
        </is>
      </c>
      <c r="P50" s="165" t="inlineStr">
        <is>
          <t>a</t>
        </is>
      </c>
      <c r="Q50" s="22" t="inlineStr">
        <is>
          <t>a</t>
        </is>
      </c>
      <c r="R50" s="165" t="inlineStr">
        <is>
          <t>a</t>
        </is>
      </c>
      <c r="S50" s="22">
        <v>75.5515543085768</v>
      </c>
      <c r="T50" s="165">
        <v>1.18314206233072</v>
      </c>
      <c r="U50" s="22">
        <v>76.4741355517575</v>
      </c>
      <c r="V50" s="165">
        <v>1.85263189874347</v>
      </c>
      <c r="W50" s="22">
        <v>81.6098004248696</v>
      </c>
      <c r="X50" s="165">
        <v>3.86219462240788</v>
      </c>
      <c r="Y50" s="22">
        <v>6.05824611629282</v>
      </c>
      <c r="Z50" s="165">
        <v>4.09864154056794</v>
      </c>
      <c r="AA50" s="22">
        <v>78.3321106280237</v>
      </c>
      <c r="AB50" s="165">
        <v>1.22271793820547</v>
      </c>
      <c r="AC50" s="22">
        <v>73.988270519052</v>
      </c>
      <c r="AD50" s="165">
        <v>1.45919235336503</v>
      </c>
      <c r="AE50" s="22" t="inlineStr">
        <is>
          <t>c</t>
        </is>
      </c>
      <c r="AF50" s="165" t="inlineStr">
        <is>
          <t>c</t>
        </is>
      </c>
      <c r="AG50" s="22" t="inlineStr">
        <is>
          <t>c</t>
        </is>
      </c>
      <c r="AH50" s="165" t="inlineStr">
        <is>
          <t>c</t>
        </is>
      </c>
      <c r="AI50" s="22">
        <v>76.6278104344236</v>
      </c>
      <c r="AJ50" s="165">
        <v>0.991327649711382</v>
      </c>
      <c r="AK50" s="22">
        <v>73.5479525718533</v>
      </c>
      <c r="AL50" s="165">
        <v>3.03791718147093</v>
      </c>
      <c r="AM50" s="22" t="inlineStr">
        <is>
          <t>a</t>
        </is>
      </c>
      <c r="AN50" s="165" t="inlineStr">
        <is>
          <t>a</t>
        </is>
      </c>
      <c r="AO50" s="22" t="inlineStr">
        <is>
          <t>a</t>
        </is>
      </c>
      <c r="AP50" s="165" t="inlineStr">
        <is>
          <t>a</t>
        </is>
      </c>
      <c r="AQ50" s="103"/>
      <c r="AR50" s="103"/>
      <c r="AS50" s="103"/>
      <c r="AT50" s="192"/>
    </row>
    <row customHeight="1" ht="13" r="51">
      <c r="A51" s="181" t="s">
        <v>345</v>
      </c>
      <c r="B51" s="156" t="n">
        <v>2</v>
      </c>
      <c r="C51" s="22">
        <v>93.7850467652101</v>
      </c>
      <c r="D51" s="165">
        <v>0.469849813064579</v>
      </c>
      <c r="E51" s="22">
        <v>93.5863158723629</v>
      </c>
      <c r="F51" s="165">
        <v>2.48248262717818</v>
      </c>
      <c r="G51" s="22">
        <v>93.3537004154581</v>
      </c>
      <c r="H51" s="165">
        <v>0.918424676284887</v>
      </c>
      <c r="I51" s="22">
        <v>93.8747534066475</v>
      </c>
      <c r="J51" s="165">
        <v>0.541363324004741</v>
      </c>
      <c r="K51" s="22">
        <v>0.288437534284569</v>
      </c>
      <c r="L51" s="165">
        <v>2.56325999213049</v>
      </c>
      <c r="M51" s="22">
        <v>93.5996361749402</v>
      </c>
      <c r="N51" s="165">
        <v>0.484597431922627</v>
      </c>
      <c r="O51" s="22">
        <v>95.5824915542487</v>
      </c>
      <c r="P51" s="165">
        <v>1.14099477410861</v>
      </c>
      <c r="Q51" s="22">
        <v>1.98285537930848</v>
      </c>
      <c r="R51" s="165">
        <v>1.16299100769848</v>
      </c>
      <c r="S51" s="22">
        <v>94.0142542393204</v>
      </c>
      <c r="T51" s="165">
        <v>0.475813162512477</v>
      </c>
      <c r="U51" s="22">
        <v>89.8959838930602</v>
      </c>
      <c r="V51" s="165">
        <v>2.78299295906875</v>
      </c>
      <c r="W51" s="22" t="inlineStr">
        <is>
          <t>c</t>
        </is>
      </c>
      <c r="X51" s="165" t="inlineStr">
        <is>
          <t>c</t>
        </is>
      </c>
      <c r="Y51" s="22" t="inlineStr">
        <is>
          <t>c</t>
        </is>
      </c>
      <c r="Z51" s="165" t="inlineStr">
        <is>
          <t>c</t>
        </is>
      </c>
      <c r="AA51" s="22">
        <v>93.4300039187632</v>
      </c>
      <c r="AB51" s="165">
        <v>0.513358771594568</v>
      </c>
      <c r="AC51" s="22">
        <v>96.3268838319567</v>
      </c>
      <c r="AD51" s="165">
        <v>0.836944919030807</v>
      </c>
      <c r="AE51" s="22" t="inlineStr">
        <is>
          <t>a</t>
        </is>
      </c>
      <c r="AF51" s="165" t="inlineStr">
        <is>
          <t>a</t>
        </is>
      </c>
      <c r="AG51" s="22" t="inlineStr">
        <is>
          <t>a</t>
        </is>
      </c>
      <c r="AH51" s="165" t="inlineStr">
        <is>
          <t>a</t>
        </is>
      </c>
      <c r="AI51" s="22">
        <v>93.7462903782931</v>
      </c>
      <c r="AJ51" s="165">
        <v>0.480789481379577</v>
      </c>
      <c r="AK51" s="22" t="inlineStr">
        <is>
          <t>c</t>
        </is>
      </c>
      <c r="AL51" s="165" t="inlineStr">
        <is>
          <t>c</t>
        </is>
      </c>
      <c r="AM51" s="22" t="inlineStr">
        <is>
          <t>c</t>
        </is>
      </c>
      <c r="AN51" s="165" t="inlineStr">
        <is>
          <t>c</t>
        </is>
      </c>
      <c r="AO51" s="22" t="inlineStr">
        <is>
          <t>c</t>
        </is>
      </c>
      <c r="AP51" s="165" t="inlineStr">
        <is>
          <t>c</t>
        </is>
      </c>
      <c r="AQ51" s="103"/>
      <c r="AR51" s="103"/>
      <c r="AS51" s="103"/>
      <c r="AT51" s="192"/>
    </row>
    <row customHeight="1" ht="13" r="52">
      <c r="A52" s="181" t="s">
        <v>346</v>
      </c>
      <c r="B52" s="156" t="n">
        <v>2</v>
      </c>
      <c r="C52" s="22">
        <v>86.9928718856911</v>
      </c>
      <c r="D52" s="165">
        <v>0.740183122202303</v>
      </c>
      <c r="E52" s="22" t="inlineStr">
        <is>
          <t>a</t>
        </is>
      </c>
      <c r="F52" s="165" t="inlineStr">
        <is>
          <t>a</t>
        </is>
      </c>
      <c r="G52" s="22" t="inlineStr">
        <is>
          <t>a</t>
        </is>
      </c>
      <c r="H52" s="165" t="inlineStr">
        <is>
          <t>a</t>
        </is>
      </c>
      <c r="I52" s="22">
        <v>87.0813069812818</v>
      </c>
      <c r="J52" s="165">
        <v>0.731189941927959</v>
      </c>
      <c r="K52" s="22" t="inlineStr">
        <is>
          <t>a</t>
        </is>
      </c>
      <c r="L52" s="165" t="inlineStr">
        <is>
          <t>a</t>
        </is>
      </c>
      <c r="M52" s="22">
        <v>88.3632094321704</v>
      </c>
      <c r="N52" s="165">
        <v>0.654212776077259</v>
      </c>
      <c r="O52" s="22">
        <v>80.3166666608262</v>
      </c>
      <c r="P52" s="165">
        <v>4.49443264114827</v>
      </c>
      <c r="Q52" s="22">
        <v>-8.04654277134415</v>
      </c>
      <c r="R52" s="165">
        <v>4.6354822278777</v>
      </c>
      <c r="S52" s="22">
        <v>86.2962187176036</v>
      </c>
      <c r="T52" s="165">
        <v>1.06601071353373</v>
      </c>
      <c r="U52" s="22">
        <v>88.0402637674653</v>
      </c>
      <c r="V52" s="165">
        <v>0.843752291767438</v>
      </c>
      <c r="W52" s="22" t="inlineStr">
        <is>
          <t>c</t>
        </is>
      </c>
      <c r="X52" s="165" t="inlineStr">
        <is>
          <t>c</t>
        </is>
      </c>
      <c r="Y52" s="22" t="inlineStr">
        <is>
          <t>c</t>
        </is>
      </c>
      <c r="Z52" s="165" t="inlineStr">
        <is>
          <t>c</t>
        </is>
      </c>
      <c r="AA52" s="22">
        <v>87.0744702649791</v>
      </c>
      <c r="AB52" s="165">
        <v>0.897432895428337</v>
      </c>
      <c r="AC52" s="22">
        <v>87.5642804939426</v>
      </c>
      <c r="AD52" s="165">
        <v>0.851534144414408</v>
      </c>
      <c r="AE52" s="22" t="inlineStr">
        <is>
          <t>c</t>
        </is>
      </c>
      <c r="AF52" s="165" t="inlineStr">
        <is>
          <t>c</t>
        </is>
      </c>
      <c r="AG52" s="22" t="inlineStr">
        <is>
          <t>c</t>
        </is>
      </c>
      <c r="AH52" s="165" t="inlineStr">
        <is>
          <t>c</t>
        </is>
      </c>
      <c r="AI52" s="22">
        <v>86.7070507155464</v>
      </c>
      <c r="AJ52" s="165">
        <v>0.956335184569118</v>
      </c>
      <c r="AK52" s="22">
        <v>88.1233781824519</v>
      </c>
      <c r="AL52" s="165">
        <v>1.02911719981066</v>
      </c>
      <c r="AM52" s="22" t="inlineStr">
        <is>
          <t>c</t>
        </is>
      </c>
      <c r="AN52" s="165" t="inlineStr">
        <is>
          <t>c</t>
        </is>
      </c>
      <c r="AO52" s="22" t="inlineStr">
        <is>
          <t>c</t>
        </is>
      </c>
      <c r="AP52" s="165" t="inlineStr">
        <is>
          <t>c</t>
        </is>
      </c>
      <c r="AQ52" s="103"/>
      <c r="AR52" s="103"/>
      <c r="AS52" s="103"/>
      <c r="AT52" s="192"/>
    </row>
    <row customHeight="1" ht="13" r="53">
      <c r="A53" s="181" t="s">
        <v>347</v>
      </c>
      <c r="B53" s="156" t="n">
        <v>2</v>
      </c>
      <c r="C53" s="22">
        <v>75.3037725863364</v>
      </c>
      <c r="D53" s="165">
        <v>0.880292344002921</v>
      </c>
      <c r="E53" s="22">
        <v>76.9041622585811</v>
      </c>
      <c r="F53" s="165">
        <v>1.70637460359547</v>
      </c>
      <c r="G53" s="22">
        <v>74.6193784879297</v>
      </c>
      <c r="H53" s="165">
        <v>0.989959174743314</v>
      </c>
      <c r="I53" s="22">
        <v>75.1242767491396</v>
      </c>
      <c r="J53" s="165">
        <v>3.55585122834301</v>
      </c>
      <c r="K53" s="22">
        <v>-1.77988550944157</v>
      </c>
      <c r="L53" s="165">
        <v>3.95089615909222</v>
      </c>
      <c r="M53" s="22">
        <v>75.4369384918648</v>
      </c>
      <c r="N53" s="165">
        <v>0.977079218809601</v>
      </c>
      <c r="O53" s="22">
        <v>75.1471680967977</v>
      </c>
      <c r="P53" s="165">
        <v>1.75879924896409</v>
      </c>
      <c r="Q53" s="22">
        <v>-0.289770395067066</v>
      </c>
      <c r="R53" s="165">
        <v>2.00667168718748</v>
      </c>
      <c r="S53" s="22">
        <v>75.4732884938386</v>
      </c>
      <c r="T53" s="165">
        <v>1.02977933112321</v>
      </c>
      <c r="U53" s="22">
        <v>72.0629891404037</v>
      </c>
      <c r="V53" s="165">
        <v>2.75203585398232</v>
      </c>
      <c r="W53" s="22">
        <v>75.4680328357171</v>
      </c>
      <c r="X53" s="165">
        <v>2.54881409318428</v>
      </c>
      <c r="Y53" s="22">
        <v>-0.0052556581215697</v>
      </c>
      <c r="Z53" s="165">
        <v>2.68152070882384</v>
      </c>
      <c r="AA53" s="22">
        <v>75.826579130991</v>
      </c>
      <c r="AB53" s="165">
        <v>1.33094151497548</v>
      </c>
      <c r="AC53" s="22">
        <v>74.9307435695231</v>
      </c>
      <c r="AD53" s="165">
        <v>1.4566395863871</v>
      </c>
      <c r="AE53" s="22">
        <v>73.8069236891889</v>
      </c>
      <c r="AF53" s="165">
        <v>2.2801130431619</v>
      </c>
      <c r="AG53" s="22">
        <v>-2.01965544180207</v>
      </c>
      <c r="AH53" s="165">
        <v>2.65849793409639</v>
      </c>
      <c r="AI53" s="22">
        <v>75.7618762930731</v>
      </c>
      <c r="AJ53" s="165">
        <v>1.15398580610752</v>
      </c>
      <c r="AK53" s="22">
        <v>74.7530025168768</v>
      </c>
      <c r="AL53" s="165">
        <v>1.35215691387469</v>
      </c>
      <c r="AM53" s="22">
        <v>72.6259666406066</v>
      </c>
      <c r="AN53" s="165">
        <v>4.54860465072912</v>
      </c>
      <c r="AO53" s="22">
        <v>-3.13590965246647</v>
      </c>
      <c r="AP53" s="165">
        <v>4.77435074294478</v>
      </c>
      <c r="AQ53" s="103"/>
      <c r="AR53" s="103"/>
      <c r="AS53" s="103"/>
      <c r="AT53" s="192"/>
    </row>
    <row customHeight="1" ht="13" r="54">
      <c r="A54" s="181" t="s">
        <v>348</v>
      </c>
      <c r="B54" s="156" t="n">
        <v>2</v>
      </c>
      <c r="C54" s="22">
        <v>78.0622055546987</v>
      </c>
      <c r="D54" s="165">
        <v>0.922719520610009</v>
      </c>
      <c r="E54" s="22">
        <v>79.4382970803865</v>
      </c>
      <c r="F54" s="165">
        <v>1.79069082526196</v>
      </c>
      <c r="G54" s="22">
        <v>77.4952514031617</v>
      </c>
      <c r="H54" s="165">
        <v>1.32573789360613</v>
      </c>
      <c r="I54" s="22">
        <v>77.6652631136496</v>
      </c>
      <c r="J54" s="165">
        <v>2.2043692605501</v>
      </c>
      <c r="K54" s="22">
        <v>-1.7730339667369</v>
      </c>
      <c r="L54" s="165">
        <v>2.69125568524049</v>
      </c>
      <c r="M54" s="22">
        <v>78.2496185585324</v>
      </c>
      <c r="N54" s="165">
        <v>1.0002361719005</v>
      </c>
      <c r="O54" s="22" t="inlineStr">
        <is>
          <t>c</t>
        </is>
      </c>
      <c r="P54" s="165" t="inlineStr">
        <is>
          <t>c</t>
        </is>
      </c>
      <c r="Q54" s="22" t="inlineStr">
        <is>
          <t>c</t>
        </is>
      </c>
      <c r="R54" s="165" t="inlineStr">
        <is>
          <t>c</t>
        </is>
      </c>
      <c r="S54" s="22">
        <v>78.4180841760322</v>
      </c>
      <c r="T54" s="165">
        <v>1.33303436218319</v>
      </c>
      <c r="U54" s="22">
        <v>74.9848941323931</v>
      </c>
      <c r="V54" s="165">
        <v>2.25456456501364</v>
      </c>
      <c r="W54" s="22">
        <v>85.9088043316108</v>
      </c>
      <c r="X54" s="165">
        <v>2.2821679654441</v>
      </c>
      <c r="Y54" s="22">
        <v>7.4907201555786</v>
      </c>
      <c r="Z54" s="165">
        <v>2.63109493161359</v>
      </c>
      <c r="AA54" s="22">
        <v>86.7576613547018</v>
      </c>
      <c r="AB54" s="165">
        <v>3.6169983717269</v>
      </c>
      <c r="AC54" s="22">
        <v>76.8393719228223</v>
      </c>
      <c r="AD54" s="165">
        <v>1.35230267468878</v>
      </c>
      <c r="AE54" s="22">
        <v>78.4923368257468</v>
      </c>
      <c r="AF54" s="165">
        <v>1.98431648223223</v>
      </c>
      <c r="AG54" s="22">
        <v>-8.26532452895496</v>
      </c>
      <c r="AH54" s="165">
        <v>4.13148093160919</v>
      </c>
      <c r="AI54" s="22">
        <v>78.3778519433463</v>
      </c>
      <c r="AJ54" s="165">
        <v>1.47587771950134</v>
      </c>
      <c r="AK54" s="22">
        <v>77.1749232084054</v>
      </c>
      <c r="AL54" s="165">
        <v>1.76375440622896</v>
      </c>
      <c r="AM54" s="22" t="inlineStr">
        <is>
          <t>c</t>
        </is>
      </c>
      <c r="AN54" s="165" t="inlineStr">
        <is>
          <t>c</t>
        </is>
      </c>
      <c r="AO54" s="22" t="inlineStr">
        <is>
          <t>c</t>
        </is>
      </c>
      <c r="AP54" s="165" t="inlineStr">
        <is>
          <t>c</t>
        </is>
      </c>
      <c r="AQ54" s="103"/>
      <c r="AR54" s="103"/>
      <c r="AS54" s="103"/>
      <c r="AT54" s="192"/>
    </row>
    <row customHeight="1" ht="13" r="55">
      <c r="A55" s="181" t="s">
        <v>349</v>
      </c>
      <c r="B55" s="156" t="n">
        <v>2</v>
      </c>
      <c r="C55" s="22">
        <v>84.9563064468194</v>
      </c>
      <c r="D55" s="165">
        <v>0.922593552792944</v>
      </c>
      <c r="E55" s="22">
        <v>90.8919752355991</v>
      </c>
      <c r="F55" s="165">
        <v>2.25552746246618</v>
      </c>
      <c r="G55" s="22">
        <v>87.1202495869789</v>
      </c>
      <c r="H55" s="165">
        <v>1.26699494061532</v>
      </c>
      <c r="I55" s="22">
        <v>81.6520323598034</v>
      </c>
      <c r="J55" s="165">
        <v>1.82383642365339</v>
      </c>
      <c r="K55" s="22">
        <v>-9.23994287579569</v>
      </c>
      <c r="L55" s="165">
        <v>2.81715408622636</v>
      </c>
      <c r="M55" s="22">
        <v>86.1691555643756</v>
      </c>
      <c r="N55" s="165">
        <v>1.07514608287328</v>
      </c>
      <c r="O55" s="22">
        <v>83.2637660538393</v>
      </c>
      <c r="P55" s="165">
        <v>2.71197291122674</v>
      </c>
      <c r="Q55" s="22">
        <v>-2.90538951053628</v>
      </c>
      <c r="R55" s="165">
        <v>2.89315615436998</v>
      </c>
      <c r="S55" s="22">
        <v>84.8147566947843</v>
      </c>
      <c r="T55" s="165">
        <v>1.61424268287382</v>
      </c>
      <c r="U55" s="22">
        <v>85.1588093818057</v>
      </c>
      <c r="V55" s="165">
        <v>2.9267124802184</v>
      </c>
      <c r="W55" s="22">
        <v>86.1238850133504</v>
      </c>
      <c r="X55" s="165">
        <v>1.33664237439148</v>
      </c>
      <c r="Y55" s="22">
        <v>1.3091283185661</v>
      </c>
      <c r="Z55" s="165">
        <v>2.20218273454547</v>
      </c>
      <c r="AA55" s="22">
        <v>84.395750194182</v>
      </c>
      <c r="AB55" s="165">
        <v>3.20762608106534</v>
      </c>
      <c r="AC55" s="22">
        <v>86.6765900990858</v>
      </c>
      <c r="AD55" s="165">
        <v>1.81934355886886</v>
      </c>
      <c r="AE55" s="22">
        <v>85.4053221423698</v>
      </c>
      <c r="AF55" s="165">
        <v>1.3012202285122</v>
      </c>
      <c r="AG55" s="22">
        <v>1.00957194818783</v>
      </c>
      <c r="AH55" s="165">
        <v>3.65402355365499</v>
      </c>
      <c r="AI55" s="22">
        <v>84.8812349906283</v>
      </c>
      <c r="AJ55" s="165">
        <v>1.16026227778649</v>
      </c>
      <c r="AK55" s="22">
        <v>87.9571356674714</v>
      </c>
      <c r="AL55" s="165">
        <v>2.05090838014375</v>
      </c>
      <c r="AM55" s="22">
        <v>87.315579715626</v>
      </c>
      <c r="AN55" s="165">
        <v>3.81415719888753</v>
      </c>
      <c r="AO55" s="22">
        <v>2.43434472499764</v>
      </c>
      <c r="AP55" s="165">
        <v>3.92625105466712</v>
      </c>
      <c r="AQ55" s="103"/>
      <c r="AR55" s="103"/>
      <c r="AS55" s="103"/>
      <c r="AT55" s="192"/>
    </row>
    <row customHeight="1" ht="13" r="56">
      <c r="A56" s="181" t="s">
        <v>350</v>
      </c>
      <c r="B56" s="156" t="n">
        <v>2</v>
      </c>
      <c r="C56" s="22">
        <v>71.2964355570151</v>
      </c>
      <c r="D56" s="165">
        <v>0.910790408453102</v>
      </c>
      <c r="E56" s="22">
        <v>78.4658338816228</v>
      </c>
      <c r="F56" s="165">
        <v>3.23329808890317</v>
      </c>
      <c r="G56" s="22">
        <v>71.0934129899011</v>
      </c>
      <c r="H56" s="165">
        <v>1.15363370374979</v>
      </c>
      <c r="I56" s="22">
        <v>70.6826501232093</v>
      </c>
      <c r="J56" s="165">
        <v>1.64072893182417</v>
      </c>
      <c r="K56" s="22">
        <v>-7.78318375841351</v>
      </c>
      <c r="L56" s="165">
        <v>3.58890102978747</v>
      </c>
      <c r="M56" s="22">
        <v>70.6944648352633</v>
      </c>
      <c r="N56" s="165">
        <v>0.97024518129898</v>
      </c>
      <c r="O56" s="22">
        <v>73.0888430242532</v>
      </c>
      <c r="P56" s="165">
        <v>2.31177763168143</v>
      </c>
      <c r="Q56" s="22">
        <v>2.39437818898996</v>
      </c>
      <c r="R56" s="165">
        <v>2.55749293341643</v>
      </c>
      <c r="S56" s="22">
        <v>71.0692152047223</v>
      </c>
      <c r="T56" s="165">
        <v>1.28695568281414</v>
      </c>
      <c r="U56" s="22">
        <v>72.4160006787652</v>
      </c>
      <c r="V56" s="165">
        <v>1.51095361777407</v>
      </c>
      <c r="W56" s="22">
        <v>71.0891199775975</v>
      </c>
      <c r="X56" s="165">
        <v>3.00127204257574</v>
      </c>
      <c r="Y56" s="22">
        <v>0.0199047728752078</v>
      </c>
      <c r="Z56" s="165">
        <v>3.47723222834605</v>
      </c>
      <c r="AA56" s="22">
        <v>68.2726630557032</v>
      </c>
      <c r="AB56" s="165">
        <v>3.36969744558237</v>
      </c>
      <c r="AC56" s="22">
        <v>72.525353964377</v>
      </c>
      <c r="AD56" s="165">
        <v>0.992073377755703</v>
      </c>
      <c r="AE56" s="22">
        <v>70.3181705660827</v>
      </c>
      <c r="AF56" s="165">
        <v>2.41080809987484</v>
      </c>
      <c r="AG56" s="22">
        <v>2.04550751037951</v>
      </c>
      <c r="AH56" s="165">
        <v>4.32683551984235</v>
      </c>
      <c r="AI56" s="22">
        <v>71.1233924056309</v>
      </c>
      <c r="AJ56" s="165">
        <v>1.11069440780378</v>
      </c>
      <c r="AK56" s="22">
        <v>73.0329201148279</v>
      </c>
      <c r="AL56" s="165">
        <v>1.50860015001883</v>
      </c>
      <c r="AM56" s="22">
        <v>66.7062501178948</v>
      </c>
      <c r="AN56" s="165">
        <v>7.65432234260039</v>
      </c>
      <c r="AO56" s="22">
        <v>-4.41714228773608</v>
      </c>
      <c r="AP56" s="165">
        <v>7.76490348588184</v>
      </c>
      <c r="AQ56" s="103"/>
      <c r="AR56" s="103"/>
      <c r="AS56" s="103"/>
      <c r="AT56" s="192"/>
    </row>
    <row customHeight="1" ht="13" r="57">
      <c r="A57" s="181" t="s">
        <v>351</v>
      </c>
      <c r="B57" s="156" t="n">
        <v>2</v>
      </c>
      <c r="C57" s="22">
        <v>83.646569725097</v>
      </c>
      <c r="D57" s="165">
        <v>1.03634120982853</v>
      </c>
      <c r="E57" s="22">
        <v>81.3273759797641</v>
      </c>
      <c r="F57" s="165">
        <v>2.83345943892082</v>
      </c>
      <c r="G57" s="22">
        <v>84.2665708528947</v>
      </c>
      <c r="H57" s="165">
        <v>1.46582742827638</v>
      </c>
      <c r="I57" s="22">
        <v>84.7503080271293</v>
      </c>
      <c r="J57" s="165">
        <v>2.12573027620099</v>
      </c>
      <c r="K57" s="22">
        <v>3.42293204736521</v>
      </c>
      <c r="L57" s="165">
        <v>3.79329645874632</v>
      </c>
      <c r="M57" s="22">
        <v>82.2628264695918</v>
      </c>
      <c r="N57" s="165">
        <v>1.12025688099312</v>
      </c>
      <c r="O57" s="22">
        <v>91.3798818692163</v>
      </c>
      <c r="P57" s="165">
        <v>2.38478475740048</v>
      </c>
      <c r="Q57" s="22">
        <v>9.11705539962443</v>
      </c>
      <c r="R57" s="165">
        <v>2.6570450470382</v>
      </c>
      <c r="S57" s="22">
        <v>85.0477183051634</v>
      </c>
      <c r="T57" s="165">
        <v>1.46404579344227</v>
      </c>
      <c r="U57" s="22">
        <v>83.6091072367547</v>
      </c>
      <c r="V57" s="165">
        <v>2.44313604871262</v>
      </c>
      <c r="W57" s="22">
        <v>85.1413778349595</v>
      </c>
      <c r="X57" s="165">
        <v>2.59721153094875</v>
      </c>
      <c r="Y57" s="22">
        <v>0.0936595297960707</v>
      </c>
      <c r="Z57" s="165">
        <v>3.18798315941696</v>
      </c>
      <c r="AA57" s="22">
        <v>92.6196877931401</v>
      </c>
      <c r="AB57" s="165">
        <v>3.57629312897125</v>
      </c>
      <c r="AC57" s="22">
        <v>84.2906069203346</v>
      </c>
      <c r="AD57" s="165">
        <v>1.12895219915293</v>
      </c>
      <c r="AE57" s="22">
        <v>82.2829167319098</v>
      </c>
      <c r="AF57" s="165">
        <v>2.73115555792649</v>
      </c>
      <c r="AG57" s="22">
        <v>-10.3367710612303</v>
      </c>
      <c r="AH57" s="165">
        <v>4.62864653090842</v>
      </c>
      <c r="AI57" s="22">
        <v>85.0801206672233</v>
      </c>
      <c r="AJ57" s="165">
        <v>2.01516347119712</v>
      </c>
      <c r="AK57" s="22">
        <v>83.5283065756141</v>
      </c>
      <c r="AL57" s="165">
        <v>1.70774293087232</v>
      </c>
      <c r="AM57" s="22">
        <v>87.2574630240013</v>
      </c>
      <c r="AN57" s="165">
        <v>2.17558042289773</v>
      </c>
      <c r="AO57" s="22">
        <v>2.17734235677803</v>
      </c>
      <c r="AP57" s="165">
        <v>2.88817350989977</v>
      </c>
      <c r="AQ57" s="103"/>
      <c r="AR57" s="103"/>
      <c r="AS57" s="103"/>
      <c r="AT57" s="192"/>
    </row>
    <row customHeight="1" ht="13" r="58">
      <c r="A58" s="181" t="s">
        <v>352</v>
      </c>
      <c r="B58" s="156" t="n">
        <v>2</v>
      </c>
      <c r="C58" s="22">
        <v>77.527538288213</v>
      </c>
      <c r="D58" s="165">
        <v>0.765134572208807</v>
      </c>
      <c r="E58" s="22">
        <v>73.514562053125</v>
      </c>
      <c r="F58" s="165">
        <v>2.91450735002406</v>
      </c>
      <c r="G58" s="22">
        <v>79.1316763137896</v>
      </c>
      <c r="H58" s="165">
        <v>1.69341136069604</v>
      </c>
      <c r="I58" s="22">
        <v>77.4275983170895</v>
      </c>
      <c r="J58" s="165">
        <v>0.991698384107465</v>
      </c>
      <c r="K58" s="22">
        <v>3.91303626396453</v>
      </c>
      <c r="L58" s="165">
        <v>3.19085572195334</v>
      </c>
      <c r="M58" s="22">
        <v>76.8670686638248</v>
      </c>
      <c r="N58" s="165">
        <v>0.838386310590317</v>
      </c>
      <c r="O58" s="22">
        <v>84.2127329457002</v>
      </c>
      <c r="P58" s="165">
        <v>2.86553485316189</v>
      </c>
      <c r="Q58" s="22">
        <v>7.34566428187544</v>
      </c>
      <c r="R58" s="165">
        <v>2.98528464998892</v>
      </c>
      <c r="S58" s="22">
        <v>78.9958033509593</v>
      </c>
      <c r="T58" s="165">
        <v>1.04326566420626</v>
      </c>
      <c r="U58" s="22">
        <v>75.6098724168011</v>
      </c>
      <c r="V58" s="165">
        <v>1.88217761362103</v>
      </c>
      <c r="W58" s="22">
        <v>76.2756228735247</v>
      </c>
      <c r="X58" s="165">
        <v>1.72367298689328</v>
      </c>
      <c r="Y58" s="22">
        <v>-2.72018047743464</v>
      </c>
      <c r="Z58" s="165">
        <v>2.03292298419895</v>
      </c>
      <c r="AA58" s="22">
        <v>77.0825979112311</v>
      </c>
      <c r="AB58" s="165">
        <v>1.02376251076734</v>
      </c>
      <c r="AC58" s="22">
        <v>77.5886090299346</v>
      </c>
      <c r="AD58" s="165">
        <v>1.46978323597439</v>
      </c>
      <c r="AE58" s="22">
        <v>78.415053101243</v>
      </c>
      <c r="AF58" s="165">
        <v>2.28599273458105</v>
      </c>
      <c r="AG58" s="22">
        <v>1.33245519001188</v>
      </c>
      <c r="AH58" s="165">
        <v>2.4613525974639</v>
      </c>
      <c r="AI58" s="22">
        <v>77.4067937442647</v>
      </c>
      <c r="AJ58" s="165">
        <v>0.852531354364945</v>
      </c>
      <c r="AK58" s="22">
        <v>78.1957322850706</v>
      </c>
      <c r="AL58" s="165">
        <v>2.93378448435544</v>
      </c>
      <c r="AM58" s="22" t="inlineStr">
        <is>
          <t>c</t>
        </is>
      </c>
      <c r="AN58" s="165" t="inlineStr">
        <is>
          <t>c</t>
        </is>
      </c>
      <c r="AO58" s="22" t="inlineStr">
        <is>
          <t>c</t>
        </is>
      </c>
      <c r="AP58" s="165" t="inlineStr">
        <is>
          <t>c</t>
        </is>
      </c>
      <c r="AQ58" s="103"/>
      <c r="AR58" s="103"/>
      <c r="AS58" s="103"/>
      <c r="AT58" s="192"/>
    </row>
    <row customHeight="1" ht="13" r="59">
      <c r="A59" s="181" t="s">
        <v>353</v>
      </c>
      <c r="B59" s="156" t="n">
        <v>2</v>
      </c>
      <c r="C59" s="22">
        <v>91.1034677171209</v>
      </c>
      <c r="D59" s="165">
        <v>0.803171729630654</v>
      </c>
      <c r="E59" s="22">
        <v>95.9118182714896</v>
      </c>
      <c r="F59" s="165">
        <v>1.55119229133277</v>
      </c>
      <c r="G59" s="22">
        <v>94.1607849004732</v>
      </c>
      <c r="H59" s="165">
        <v>0.752945928263218</v>
      </c>
      <c r="I59" s="22">
        <v>90.18488162699</v>
      </c>
      <c r="J59" s="165">
        <v>1.0128513043132</v>
      </c>
      <c r="K59" s="22">
        <v>-5.72693664449953</v>
      </c>
      <c r="L59" s="165">
        <v>1.82127670759233</v>
      </c>
      <c r="M59" s="22">
        <v>94.1759740694789</v>
      </c>
      <c r="N59" s="165">
        <v>0.695755084085863</v>
      </c>
      <c r="O59" s="22">
        <v>90.019173357898</v>
      </c>
      <c r="P59" s="165">
        <v>1.06909889932768</v>
      </c>
      <c r="Q59" s="22">
        <v>-4.1568007115809</v>
      </c>
      <c r="R59" s="165">
        <v>1.26765649129138</v>
      </c>
      <c r="S59" s="22">
        <v>91.1135244594924</v>
      </c>
      <c r="T59" s="165">
        <v>1.04178454522903</v>
      </c>
      <c r="U59" s="22">
        <v>91.4132690018217</v>
      </c>
      <c r="V59" s="165">
        <v>1.33472563339907</v>
      </c>
      <c r="W59" s="22">
        <v>89.4105062065821</v>
      </c>
      <c r="X59" s="165">
        <v>1.63267032671177</v>
      </c>
      <c r="Y59" s="22">
        <v>-1.70301825291034</v>
      </c>
      <c r="Z59" s="165">
        <v>1.96857129125276</v>
      </c>
      <c r="AA59" s="22">
        <v>93.2352938824305</v>
      </c>
      <c r="AB59" s="165">
        <v>0.968153906529355</v>
      </c>
      <c r="AC59" s="22">
        <v>91.9845428999462</v>
      </c>
      <c r="AD59" s="165">
        <v>0.913592780247805</v>
      </c>
      <c r="AE59" s="22">
        <v>88.8981911783644</v>
      </c>
      <c r="AF59" s="165">
        <v>1.77233191496868</v>
      </c>
      <c r="AG59" s="22">
        <v>-4.33710270406606</v>
      </c>
      <c r="AH59" s="165">
        <v>2.03090594198577</v>
      </c>
      <c r="AI59" s="22">
        <v>91.2193573655406</v>
      </c>
      <c r="AJ59" s="165">
        <v>0.883939078047898</v>
      </c>
      <c r="AK59" s="22">
        <v>90.4197803789289</v>
      </c>
      <c r="AL59" s="165">
        <v>2.36953226707482</v>
      </c>
      <c r="AM59" s="22" t="inlineStr">
        <is>
          <t>c</t>
        </is>
      </c>
      <c r="AN59" s="165" t="inlineStr">
        <is>
          <t>c</t>
        </is>
      </c>
      <c r="AO59" s="22" t="inlineStr">
        <is>
          <t>c</t>
        </is>
      </c>
      <c r="AP59" s="165" t="inlineStr">
        <is>
          <t>c</t>
        </is>
      </c>
      <c r="AQ59" s="103"/>
      <c r="AR59" s="103"/>
      <c r="AS59" s="103"/>
      <c r="AT59" s="192"/>
    </row>
    <row customHeight="1" ht="13" r="60">
      <c r="A60" s="181" t="s">
        <v>354</v>
      </c>
      <c r="B60" s="156" t="n">
        <v>2</v>
      </c>
      <c r="C60" s="22">
        <v>81.8775037271627</v>
      </c>
      <c r="D60" s="165">
        <v>1.82023374747368</v>
      </c>
      <c r="E60" s="22">
        <v>70.8440421631762</v>
      </c>
      <c r="F60" s="165">
        <v>7.31009329413493</v>
      </c>
      <c r="G60" s="22">
        <v>81.5942409207634</v>
      </c>
      <c r="H60" s="165">
        <v>3.16051792626589</v>
      </c>
      <c r="I60" s="22">
        <v>83.8387219990404</v>
      </c>
      <c r="J60" s="165">
        <v>1.38017004369529</v>
      </c>
      <c r="K60" s="22">
        <v>12.9946798358642</v>
      </c>
      <c r="L60" s="165">
        <v>7.38200360837463</v>
      </c>
      <c r="M60" s="22">
        <v>81.9439749845697</v>
      </c>
      <c r="N60" s="165">
        <v>1.72064241742382</v>
      </c>
      <c r="O60" s="22">
        <v>79.8837547638695</v>
      </c>
      <c r="P60" s="165">
        <v>6.77702552123453</v>
      </c>
      <c r="Q60" s="22">
        <v>-2.06022022070023</v>
      </c>
      <c r="R60" s="165">
        <v>7.00145506904647</v>
      </c>
      <c r="S60" s="22">
        <v>84.5229859510765</v>
      </c>
      <c r="T60" s="165">
        <v>5.31501034070703</v>
      </c>
      <c r="U60" s="22">
        <v>78.7338380457329</v>
      </c>
      <c r="V60" s="165">
        <v>4.18454769979991</v>
      </c>
      <c r="W60" s="22">
        <v>81.6569853820113</v>
      </c>
      <c r="X60" s="165">
        <v>1.63255431113732</v>
      </c>
      <c r="Y60" s="22">
        <v>-2.86600056906512</v>
      </c>
      <c r="Z60" s="165">
        <v>5.54955143990661</v>
      </c>
      <c r="AA60" s="22">
        <v>79.978589038762</v>
      </c>
      <c r="AB60" s="165">
        <v>4.60547469991493</v>
      </c>
      <c r="AC60" s="22">
        <v>81.9519256525266</v>
      </c>
      <c r="AD60" s="165">
        <v>2.49112854616585</v>
      </c>
      <c r="AE60" s="22">
        <v>81.1015481659767</v>
      </c>
      <c r="AF60" s="165">
        <v>2.0698450868769</v>
      </c>
      <c r="AG60" s="22">
        <v>1.12295912721473</v>
      </c>
      <c r="AH60" s="165">
        <v>5.10157737074719</v>
      </c>
      <c r="AI60" s="22">
        <v>78.8009524020694</v>
      </c>
      <c r="AJ60" s="165">
        <v>4.15127447481934</v>
      </c>
      <c r="AK60" s="22">
        <v>83.3985031151246</v>
      </c>
      <c r="AL60" s="165">
        <v>1.59132094020739</v>
      </c>
      <c r="AM60" s="22">
        <v>78.7013164561948</v>
      </c>
      <c r="AN60" s="165">
        <v>3.60065141597274</v>
      </c>
      <c r="AO60" s="22">
        <v>-0.0996359458746241</v>
      </c>
      <c r="AP60" s="165">
        <v>5.33289860771925</v>
      </c>
      <c r="AQ60" s="103"/>
      <c r="AR60" s="103"/>
      <c r="AS60" s="103"/>
      <c r="AT60" s="192"/>
    </row>
    <row customHeight="1" ht="13" r="61">
      <c r="A61" s="181" t="s">
        <v>355</v>
      </c>
      <c r="B61" s="156" t="n">
        <v>2</v>
      </c>
      <c r="C61" s="22">
        <v>95.0890501834199</v>
      </c>
      <c r="D61" s="165">
        <v>0.414144493444904</v>
      </c>
      <c r="E61" s="22">
        <v>94.3810068079166</v>
      </c>
      <c r="F61" s="165">
        <v>0.548940021028849</v>
      </c>
      <c r="G61" s="22">
        <v>96.7764271308898</v>
      </c>
      <c r="H61" s="165">
        <v>0.676698394234341</v>
      </c>
      <c r="I61" s="22">
        <v>94.8500191056398</v>
      </c>
      <c r="J61" s="165">
        <v>0.730862595686752</v>
      </c>
      <c r="K61" s="22">
        <v>0.469012297723168</v>
      </c>
      <c r="L61" s="165">
        <v>0.894948740270207</v>
      </c>
      <c r="M61" s="22">
        <v>95.1129854312359</v>
      </c>
      <c r="N61" s="165">
        <v>0.417131874815503</v>
      </c>
      <c r="O61" s="22" t="inlineStr">
        <is>
          <t>c</t>
        </is>
      </c>
      <c r="P61" s="165" t="inlineStr">
        <is>
          <t>c</t>
        </is>
      </c>
      <c r="Q61" s="22" t="inlineStr">
        <is>
          <t>c</t>
        </is>
      </c>
      <c r="R61" s="165" t="inlineStr">
        <is>
          <t>c</t>
        </is>
      </c>
      <c r="S61" s="22">
        <v>95.1855643437047</v>
      </c>
      <c r="T61" s="165">
        <v>0.420324765416909</v>
      </c>
      <c r="U61" s="22">
        <v>94.2461012557938</v>
      </c>
      <c r="V61" s="165">
        <v>1.45154446235807</v>
      </c>
      <c r="W61" s="22" t="inlineStr">
        <is>
          <t>c</t>
        </is>
      </c>
      <c r="X61" s="165" t="inlineStr">
        <is>
          <t>c</t>
        </is>
      </c>
      <c r="Y61" s="22" t="inlineStr">
        <is>
          <t>c</t>
        </is>
      </c>
      <c r="Z61" s="165" t="inlineStr">
        <is>
          <t>c</t>
        </is>
      </c>
      <c r="AA61" s="22">
        <v>95.1253895578397</v>
      </c>
      <c r="AB61" s="165">
        <v>0.455213754135691</v>
      </c>
      <c r="AC61" s="22">
        <v>95.518940410775</v>
      </c>
      <c r="AD61" s="165">
        <v>1.17100010659502</v>
      </c>
      <c r="AE61" s="22">
        <v>94.0287280808495</v>
      </c>
      <c r="AF61" s="165">
        <v>1.25935818580352</v>
      </c>
      <c r="AG61" s="22">
        <v>-1.09666147699019</v>
      </c>
      <c r="AH61" s="165">
        <v>1.3031436372366</v>
      </c>
      <c r="AI61" s="22">
        <v>95.1651180443052</v>
      </c>
      <c r="AJ61" s="165">
        <v>0.403189557820522</v>
      </c>
      <c r="AK61" s="22" t="inlineStr">
        <is>
          <t>a</t>
        </is>
      </c>
      <c r="AL61" s="165" t="inlineStr">
        <is>
          <t>a</t>
        </is>
      </c>
      <c r="AM61" s="22" t="inlineStr">
        <is>
          <t>c</t>
        </is>
      </c>
      <c r="AN61" s="165" t="inlineStr">
        <is>
          <t>c</t>
        </is>
      </c>
      <c r="AO61" s="22" t="inlineStr">
        <is>
          <t>c</t>
        </is>
      </c>
      <c r="AP61" s="165" t="inlineStr">
        <is>
          <t>c</t>
        </is>
      </c>
      <c r="AQ61" s="103"/>
      <c r="AR61" s="103"/>
      <c r="AS61" s="103"/>
      <c r="AT61" s="192"/>
    </row>
    <row customHeight="1" ht="13" r="62">
      <c r="A62" s="181" t="s">
        <v>356</v>
      </c>
      <c r="B62" s="156" t="n">
        <v>2</v>
      </c>
      <c r="C62" s="22">
        <v>94.3044798732547</v>
      </c>
      <c r="D62" s="165">
        <v>0.410532596282092</v>
      </c>
      <c r="E62" s="22">
        <v>93.6001452755524</v>
      </c>
      <c r="F62" s="165">
        <v>0.799578792458468</v>
      </c>
      <c r="G62" s="22">
        <v>94.2679294214465</v>
      </c>
      <c r="H62" s="165">
        <v>0.594240372967012</v>
      </c>
      <c r="I62" s="22">
        <v>95.8971458319719</v>
      </c>
      <c r="J62" s="165">
        <v>0.618148043775786</v>
      </c>
      <c r="K62" s="22">
        <v>2.29700055641946</v>
      </c>
      <c r="L62" s="165">
        <v>1.00842405662927</v>
      </c>
      <c r="M62" s="22">
        <v>94.2753282150812</v>
      </c>
      <c r="N62" s="165">
        <v>0.413963957120775</v>
      </c>
      <c r="O62" s="22" t="inlineStr">
        <is>
          <t>c</t>
        </is>
      </c>
      <c r="P62" s="165" t="inlineStr">
        <is>
          <t>c</t>
        </is>
      </c>
      <c r="Q62" s="22" t="inlineStr">
        <is>
          <t>c</t>
        </is>
      </c>
      <c r="R62" s="165" t="inlineStr">
        <is>
          <t>c</t>
        </is>
      </c>
      <c r="S62" s="22">
        <v>94.8696129166678</v>
      </c>
      <c r="T62" s="165">
        <v>0.447760023673239</v>
      </c>
      <c r="U62" s="22">
        <v>93.7626158905929</v>
      </c>
      <c r="V62" s="165">
        <v>0.823748948269126</v>
      </c>
      <c r="W62" s="22">
        <v>90.846340372085</v>
      </c>
      <c r="X62" s="165">
        <v>2.24864607908813</v>
      </c>
      <c r="Y62" s="22">
        <v>-4.02327254458277</v>
      </c>
      <c r="Z62" s="165">
        <v>2.28135557624186</v>
      </c>
      <c r="AA62" s="22">
        <v>94.7529329119955</v>
      </c>
      <c r="AB62" s="165">
        <v>0.493663922281333</v>
      </c>
      <c r="AC62" s="22">
        <v>94.0051956122091</v>
      </c>
      <c r="AD62" s="165">
        <v>0.649711905224113</v>
      </c>
      <c r="AE62" s="22">
        <v>92.1236477033254</v>
      </c>
      <c r="AF62" s="165">
        <v>1.90480987287974</v>
      </c>
      <c r="AG62" s="22">
        <v>-2.62928520867008</v>
      </c>
      <c r="AH62" s="165">
        <v>1.97319763731044</v>
      </c>
      <c r="AI62" s="22">
        <v>94.3048751919151</v>
      </c>
      <c r="AJ62" s="165">
        <v>0.426109127113794</v>
      </c>
      <c r="AK62" s="22" t="inlineStr">
        <is>
          <t>c</t>
        </is>
      </c>
      <c r="AL62" s="165" t="inlineStr">
        <is>
          <t>c</t>
        </is>
      </c>
      <c r="AM62" s="22" t="inlineStr">
        <is>
          <t>c</t>
        </is>
      </c>
      <c r="AN62" s="165" t="inlineStr">
        <is>
          <t>c</t>
        </is>
      </c>
      <c r="AO62" s="22" t="inlineStr">
        <is>
          <t>c</t>
        </is>
      </c>
      <c r="AP62" s="165" t="inlineStr">
        <is>
          <t>c</t>
        </is>
      </c>
      <c r="AQ62" s="103"/>
      <c r="AR62" s="103"/>
      <c r="AS62" s="103"/>
      <c r="AT62" s="192"/>
    </row>
    <row customHeight="1" ht="13" r="63">
      <c r="A63" s="184" t="s">
        <v>357</v>
      </c>
      <c r="B63" s="157" t="n">
        <v>2</v>
      </c>
      <c r="C63" s="31">
        <v>78.6153222254189</v>
      </c>
      <c r="D63" s="166">
        <v>0.200902797920627</v>
      </c>
      <c r="E63" s="31">
        <v>79.9708425681164</v>
      </c>
      <c r="F63" s="166">
        <v>0.623649059337078</v>
      </c>
      <c r="G63" s="31">
        <v>78.4316527436915</v>
      </c>
      <c r="H63" s="166">
        <v>0.324157647269327</v>
      </c>
      <c r="I63" s="31">
        <v>78.6622131459449</v>
      </c>
      <c r="J63" s="166">
        <v>0.405706985374472</v>
      </c>
      <c r="K63" s="31">
        <v>-0.698348809059202</v>
      </c>
      <c r="L63" s="166">
        <v>0.783466771653731</v>
      </c>
      <c r="M63" s="31">
        <v>78.3481765564422</v>
      </c>
      <c r="N63" s="166">
        <v>0.229508803053545</v>
      </c>
      <c r="O63" s="31">
        <v>80.9000214915645</v>
      </c>
      <c r="P63" s="166">
        <v>0.628510755561791</v>
      </c>
      <c r="Q63" s="31">
        <v>2.88357480268456</v>
      </c>
      <c r="R63" s="166">
        <v>0.681453651477475</v>
      </c>
      <c r="S63" s="31">
        <v>79.2403853988822</v>
      </c>
      <c r="T63" s="166">
        <v>0.350312262942215</v>
      </c>
      <c r="U63" s="31">
        <v>77.732348241596</v>
      </c>
      <c r="V63" s="166">
        <v>0.430734686296446</v>
      </c>
      <c r="W63" s="31">
        <v>78.9917683677472</v>
      </c>
      <c r="X63" s="166">
        <v>0.598880727352074</v>
      </c>
      <c r="Y63" s="31">
        <v>0.744450542287621</v>
      </c>
      <c r="Z63" s="166">
        <v>0.714216201187611</v>
      </c>
      <c r="AA63" s="31">
        <v>79.859441935334</v>
      </c>
      <c r="AB63" s="166">
        <v>0.599027536039436</v>
      </c>
      <c r="AC63" s="31">
        <v>78.230868139617</v>
      </c>
      <c r="AD63" s="166">
        <v>0.298709843091215</v>
      </c>
      <c r="AE63" s="31">
        <v>78.5033378709753</v>
      </c>
      <c r="AF63" s="166">
        <v>0.519914964600654</v>
      </c>
      <c r="AG63" s="31">
        <v>-1.65747681275397</v>
      </c>
      <c r="AH63" s="166">
        <v>0.885247259577979</v>
      </c>
      <c r="AI63" s="31">
        <v>78.7580404015561</v>
      </c>
      <c r="AJ63" s="166">
        <v>0.336818544981556</v>
      </c>
      <c r="AK63" s="31">
        <v>78.3925939785967</v>
      </c>
      <c r="AL63" s="166">
        <v>0.366800687519988</v>
      </c>
      <c r="AM63" s="31">
        <v>79.4196570559503</v>
      </c>
      <c r="AN63" s="166">
        <v>0.899176564274356</v>
      </c>
      <c r="AO63" s="31">
        <v>-0.00150757768252377</v>
      </c>
      <c r="AP63" s="166">
        <v>1.02255190048832</v>
      </c>
      <c r="AQ63" s="103"/>
      <c r="AR63" s="103"/>
      <c r="AS63" s="103"/>
      <c r="AT63" s="192"/>
    </row>
    <row customHeight="1" ht="13" r="64">
      <c r="A64" s="185" t="s">
        <v>358</v>
      </c>
      <c r="B64" s="158" t="n">
        <v>2</v>
      </c>
      <c r="C64" s="35">
        <v>76.4524550960087</v>
      </c>
      <c r="D64" s="167">
        <v>0.316526234213695</v>
      </c>
      <c r="E64" s="35">
        <v>78.9611442588967</v>
      </c>
      <c r="F64" s="167">
        <v>0.968412675577954</v>
      </c>
      <c r="G64" s="35">
        <v>76.1832294660591</v>
      </c>
      <c r="H64" s="167">
        <v>0.413174101502913</v>
      </c>
      <c r="I64" s="35">
        <v>76.2404346658897</v>
      </c>
      <c r="J64" s="167">
        <v>0.80319571045073</v>
      </c>
      <c r="K64" s="35">
        <v>-2.7460322949268</v>
      </c>
      <c r="L64" s="167">
        <v>1.31306237667006</v>
      </c>
      <c r="M64" s="35">
        <v>75.9819706073075</v>
      </c>
      <c r="N64" s="167">
        <v>0.356453761358194</v>
      </c>
      <c r="O64" s="35">
        <v>80.816446091211</v>
      </c>
      <c r="P64" s="167">
        <v>0.888511490134649</v>
      </c>
      <c r="Q64" s="35">
        <v>4.78106539674081</v>
      </c>
      <c r="R64" s="167">
        <v>1.00200324440335</v>
      </c>
      <c r="S64" s="35">
        <v>76.4944170558496</v>
      </c>
      <c r="T64" s="167">
        <v>0.513266751669876</v>
      </c>
      <c r="U64" s="35">
        <v>76.6422501395341</v>
      </c>
      <c r="V64" s="167">
        <v>0.589525739686662</v>
      </c>
      <c r="W64" s="35">
        <v>76.0047057984752</v>
      </c>
      <c r="X64" s="167">
        <v>0.969615907171649</v>
      </c>
      <c r="Y64" s="35">
        <v>1.31461895434116</v>
      </c>
      <c r="Z64" s="167">
        <v>1.15665706580131</v>
      </c>
      <c r="AA64" s="35">
        <v>78.397402131926</v>
      </c>
      <c r="AB64" s="167">
        <v>1.11084040409009</v>
      </c>
      <c r="AC64" s="35">
        <v>76.2943026674371</v>
      </c>
      <c r="AD64" s="167">
        <v>0.396846097716858</v>
      </c>
      <c r="AE64" s="35">
        <v>75.4692422587436</v>
      </c>
      <c r="AF64" s="167">
        <v>0.983879303930007</v>
      </c>
      <c r="AG64" s="35">
        <v>-2.96120331357629</v>
      </c>
      <c r="AH64" s="167">
        <v>1.58548305416988</v>
      </c>
      <c r="AI64" s="35">
        <v>76.5189376061376</v>
      </c>
      <c r="AJ64" s="167">
        <v>0.590215088779833</v>
      </c>
      <c r="AK64" s="35">
        <v>76.733694561501</v>
      </c>
      <c r="AL64" s="167">
        <v>0.50780128865437</v>
      </c>
      <c r="AM64" s="35">
        <v>75.6755869092825</v>
      </c>
      <c r="AN64" s="167">
        <v>1.83368655689896</v>
      </c>
      <c r="AO64" s="35">
        <v>-0.0831864634051013</v>
      </c>
      <c r="AP64" s="167">
        <v>1.99619119023094</v>
      </c>
      <c r="AQ64" s="103"/>
      <c r="AR64" s="103"/>
      <c r="AS64" s="103"/>
      <c r="AT64" s="192"/>
    </row>
    <row customHeight="1" ht="13" r="65">
      <c r="A65" s="186" t="s">
        <v>359</v>
      </c>
      <c r="B65" s="159" t="n">
        <v>2</v>
      </c>
      <c r="C65" s="40">
        <v>81.9475246532001</v>
      </c>
      <c r="D65" s="168">
        <v>0.13449359704583</v>
      </c>
      <c r="E65" s="40">
        <v>83.9662847909596</v>
      </c>
      <c r="F65" s="168">
        <v>0.378789482126798</v>
      </c>
      <c r="G65" s="40">
        <v>81.7346090262504</v>
      </c>
      <c r="H65" s="168">
        <v>0.215651162341057</v>
      </c>
      <c r="I65" s="40">
        <v>81.5198049394549</v>
      </c>
      <c r="J65" s="168">
        <v>0.274703308987449</v>
      </c>
      <c r="K65" s="40">
        <v>-1.57515525335868</v>
      </c>
      <c r="L65" s="168">
        <v>0.496856929414346</v>
      </c>
      <c r="M65" s="40">
        <v>81.8497581888418</v>
      </c>
      <c r="N65" s="168">
        <v>0.150473455578695</v>
      </c>
      <c r="O65" s="40">
        <v>83.1889209935702</v>
      </c>
      <c r="P65" s="168">
        <v>0.449463848401022</v>
      </c>
      <c r="Q65" s="40">
        <v>1.91231959247306</v>
      </c>
      <c r="R65" s="168">
        <v>0.48676698959467</v>
      </c>
      <c r="S65" s="40">
        <v>82.3707795863819</v>
      </c>
      <c r="T65" s="168">
        <v>0.218584702284269</v>
      </c>
      <c r="U65" s="40">
        <v>81.2872607696944</v>
      </c>
      <c r="V65" s="168">
        <v>0.293365466752882</v>
      </c>
      <c r="W65" s="40">
        <v>81.8402782077799</v>
      </c>
      <c r="X65" s="168">
        <v>0.42088183751637</v>
      </c>
      <c r="Y65" s="40">
        <v>0.298885185922272</v>
      </c>
      <c r="Z65" s="168">
        <v>0.491997271520428</v>
      </c>
      <c r="AA65" s="40">
        <v>83.1246172042629</v>
      </c>
      <c r="AB65" s="168">
        <v>0.354355254197434</v>
      </c>
      <c r="AC65" s="40">
        <v>81.6324491598707</v>
      </c>
      <c r="AD65" s="168">
        <v>0.21238121177327</v>
      </c>
      <c r="AE65" s="40">
        <v>81.7910067484753</v>
      </c>
      <c r="AF65" s="168">
        <v>0.374168630563025</v>
      </c>
      <c r="AG65" s="40">
        <v>-1.52159790839278</v>
      </c>
      <c r="AH65" s="168">
        <v>0.583786726817451</v>
      </c>
      <c r="AI65" s="40">
        <v>82.0628181426799</v>
      </c>
      <c r="AJ65" s="168">
        <v>0.206316519001155</v>
      </c>
      <c r="AK65" s="40">
        <v>79.9259746055738</v>
      </c>
      <c r="AL65" s="168">
        <v>0.313860037055186</v>
      </c>
      <c r="AM65" s="40">
        <v>80.3295063880569</v>
      </c>
      <c r="AN65" s="168">
        <v>0.840004612175845</v>
      </c>
      <c r="AO65" s="40">
        <v>-0.0652050275028309</v>
      </c>
      <c r="AP65" s="168">
        <v>0.940835893793064</v>
      </c>
      <c r="AQ65" s="103"/>
      <c r="AR65" s="103"/>
      <c r="AS65" s="103"/>
      <c r="AT65" s="192"/>
    </row>
    <row customHeight="1" ht="13" r="66">
      <c r="A66" s="181" t="s">
        <v>360</v>
      </c>
      <c r="B66" s="156" t="n">
        <v>2</v>
      </c>
      <c r="C66" s="22">
        <v>85.7910061102874</v>
      </c>
      <c r="D66" s="165">
        <v>1.65440886091995</v>
      </c>
      <c r="E66" s="22">
        <v>85.1485149387302</v>
      </c>
      <c r="F66" s="165">
        <v>6.18286396356959</v>
      </c>
      <c r="G66" s="22">
        <v>84.3891271056153</v>
      </c>
      <c r="H66" s="165">
        <v>3.24607131059603</v>
      </c>
      <c r="I66" s="22">
        <v>88.0674029530935</v>
      </c>
      <c r="J66" s="165">
        <v>1.80339314158319</v>
      </c>
      <c r="K66" s="22">
        <v>2.91888801436323</v>
      </c>
      <c r="L66" s="165">
        <v>6.47102079066398</v>
      </c>
      <c r="M66" s="22">
        <v>86.9412467460541</v>
      </c>
      <c r="N66" s="165">
        <v>1.63937775611777</v>
      </c>
      <c r="O66" s="22" t="inlineStr">
        <is>
          <t>c</t>
        </is>
      </c>
      <c r="P66" s="165" t="inlineStr">
        <is>
          <t>c</t>
        </is>
      </c>
      <c r="Q66" s="22" t="inlineStr">
        <is>
          <t>c</t>
        </is>
      </c>
      <c r="R66" s="165" t="inlineStr">
        <is>
          <t>c</t>
        </is>
      </c>
      <c r="S66" s="22">
        <v>84.1941596821022</v>
      </c>
      <c r="T66" s="165">
        <v>2.79802796012653</v>
      </c>
      <c r="U66" s="22">
        <v>89.9740712299137</v>
      </c>
      <c r="V66" s="165">
        <v>1.67892909899782</v>
      </c>
      <c r="W66" s="22">
        <v>90.111389395095</v>
      </c>
      <c r="X66" s="165">
        <v>3.03728216091109</v>
      </c>
      <c r="Y66" s="22">
        <v>5.91722971299281</v>
      </c>
      <c r="Z66" s="165">
        <v>4.18202174790868</v>
      </c>
      <c r="AA66" s="22">
        <v>94.2336977882087</v>
      </c>
      <c r="AB66" s="165">
        <v>2.61535898591683</v>
      </c>
      <c r="AC66" s="22">
        <v>87.5534394498462</v>
      </c>
      <c r="AD66" s="165">
        <v>2.33194716553</v>
      </c>
      <c r="AE66" s="22">
        <v>85.4377727194969</v>
      </c>
      <c r="AF66" s="165">
        <v>2.43695785312358</v>
      </c>
      <c r="AG66" s="22">
        <v>-8.79592506871175</v>
      </c>
      <c r="AH66" s="165">
        <v>3.55226106945731</v>
      </c>
      <c r="AI66" s="22">
        <v>85.8309208649838</v>
      </c>
      <c r="AJ66" s="165">
        <v>2.76741093785712</v>
      </c>
      <c r="AK66" s="22">
        <v>84.9316824672658</v>
      </c>
      <c r="AL66" s="165">
        <v>2.93713070996854</v>
      </c>
      <c r="AM66" s="22">
        <v>92.8974202648918</v>
      </c>
      <c r="AN66" s="165">
        <v>2.55473045818389</v>
      </c>
      <c r="AO66" s="22">
        <v>7.06649939990794</v>
      </c>
      <c r="AP66" s="165">
        <v>4.02587635030804</v>
      </c>
      <c r="AQ66" s="103"/>
      <c r="AR66" s="103"/>
      <c r="AS66" s="103"/>
      <c r="AT66" s="192"/>
    </row>
    <row customHeight="1" ht="13" r="67">
      <c r="A67" s="181" t="s">
        <v>361</v>
      </c>
      <c r="B67" s="156" t="n">
        <v>2</v>
      </c>
      <c r="C67" s="22">
        <v>74.6679006668976</v>
      </c>
      <c r="D67" s="165">
        <v>1.96365643556423</v>
      </c>
      <c r="E67" s="22" t="inlineStr">
        <is>
          <t>c</t>
        </is>
      </c>
      <c r="F67" s="165" t="inlineStr">
        <is>
          <t>c</t>
        </is>
      </c>
      <c r="G67" s="22">
        <v>72.4447262653467</v>
      </c>
      <c r="H67" s="165">
        <v>3.29668798972725</v>
      </c>
      <c r="I67" s="22">
        <v>74.7181299390184</v>
      </c>
      <c r="J67" s="165">
        <v>2.90306273522276</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70.2372977293471</v>
      </c>
      <c r="T67" s="165">
        <v>3.30852029548612</v>
      </c>
      <c r="U67" s="22">
        <v>77.1726186384718</v>
      </c>
      <c r="V67" s="165">
        <v>3.07291170563079</v>
      </c>
      <c r="W67" s="22">
        <v>74.1196580243095</v>
      </c>
      <c r="X67" s="165">
        <v>5.30728701217282</v>
      </c>
      <c r="Y67" s="22">
        <v>3.88236029496241</v>
      </c>
      <c r="Z67" s="165">
        <v>6.23795453381112</v>
      </c>
      <c r="AA67" s="22" t="inlineStr">
        <is>
          <t>c</t>
        </is>
      </c>
      <c r="AB67" s="165" t="inlineStr">
        <is>
          <t>c</t>
        </is>
      </c>
      <c r="AC67" s="22">
        <v>74.6452103030924</v>
      </c>
      <c r="AD67" s="165">
        <v>3.00653226549185</v>
      </c>
      <c r="AE67" s="22">
        <v>75.1106511468991</v>
      </c>
      <c r="AF67" s="165">
        <v>4.0048798872347</v>
      </c>
      <c r="AG67" s="22" t="inlineStr">
        <is>
          <t>c</t>
        </is>
      </c>
      <c r="AH67" s="165" t="inlineStr">
        <is>
          <t>c</t>
        </is>
      </c>
      <c r="AI67" s="22">
        <v>74.245953038099</v>
      </c>
      <c r="AJ67" s="165">
        <v>5.69173613459985</v>
      </c>
      <c r="AK67" s="22">
        <v>73.9631106247116</v>
      </c>
      <c r="AL67" s="165">
        <v>3.37894318681928</v>
      </c>
      <c r="AM67" s="22">
        <v>76.2576465135779</v>
      </c>
      <c r="AN67" s="165">
        <v>2.51385863963383</v>
      </c>
      <c r="AO67" s="22">
        <v>2.01169347547889</v>
      </c>
      <c r="AP67" s="165">
        <v>6.44761348407528</v>
      </c>
      <c r="AQ67" s="103"/>
      <c r="AR67" s="103"/>
      <c r="AS67" s="103"/>
      <c r="AT67" s="192"/>
    </row>
    <row customHeight="1" ht="13" r="68">
      <c r="A68" s="181" t="s">
        <v>362</v>
      </c>
      <c r="B68" s="156" t="n">
        <v>2</v>
      </c>
      <c r="C68" s="22">
        <v>87.7974202468905</v>
      </c>
      <c r="D68" s="165">
        <v>1.39795212762952</v>
      </c>
      <c r="E68" s="22" t="inlineStr">
        <is>
          <t>c</t>
        </is>
      </c>
      <c r="F68" s="165" t="inlineStr">
        <is>
          <t>c</t>
        </is>
      </c>
      <c r="G68" s="22">
        <v>87.624486048378</v>
      </c>
      <c r="H68" s="165">
        <v>1.90086979378778</v>
      </c>
      <c r="I68" s="22">
        <v>86.902309494141</v>
      </c>
      <c r="J68" s="165">
        <v>2.37164227122855</v>
      </c>
      <c r="K68" s="22" t="inlineStr">
        <is>
          <t>c</t>
        </is>
      </c>
      <c r="L68" s="165" t="inlineStr">
        <is>
          <t>c</t>
        </is>
      </c>
      <c r="M68" s="22">
        <v>88.8698979084836</v>
      </c>
      <c r="N68" s="165">
        <v>1.2803702789004</v>
      </c>
      <c r="O68" s="22" t="inlineStr">
        <is>
          <t>c</t>
        </is>
      </c>
      <c r="P68" s="165" t="inlineStr">
        <is>
          <t>c</t>
        </is>
      </c>
      <c r="Q68" s="22" t="inlineStr">
        <is>
          <t>c</t>
        </is>
      </c>
      <c r="R68" s="165" t="inlineStr">
        <is>
          <t>c</t>
        </is>
      </c>
      <c r="S68" s="22">
        <v>87.3948558920874</v>
      </c>
      <c r="T68" s="165">
        <v>3.68021277352099</v>
      </c>
      <c r="U68" s="22">
        <v>90.4709572256112</v>
      </c>
      <c r="V68" s="165">
        <v>1.80125097982587</v>
      </c>
      <c r="W68" s="22">
        <v>83.0709997673858</v>
      </c>
      <c r="X68" s="165">
        <v>2.79242112129575</v>
      </c>
      <c r="Y68" s="22">
        <v>-4.32385612470163</v>
      </c>
      <c r="Z68" s="165">
        <v>4.61949368997848</v>
      </c>
      <c r="AA68" s="22" t="inlineStr">
        <is>
          <t>c</t>
        </is>
      </c>
      <c r="AB68" s="165" t="inlineStr">
        <is>
          <t>c</t>
        </is>
      </c>
      <c r="AC68" s="22">
        <v>85.8591063071831</v>
      </c>
      <c r="AD68" s="165">
        <v>2.47097232939288</v>
      </c>
      <c r="AE68" s="22">
        <v>89.919264494422</v>
      </c>
      <c r="AF68" s="165">
        <v>1.94908191472639</v>
      </c>
      <c r="AG68" s="22" t="inlineStr">
        <is>
          <t>c</t>
        </is>
      </c>
      <c r="AH68" s="165" t="inlineStr">
        <is>
          <t>c</t>
        </is>
      </c>
      <c r="AI68" s="22">
        <v>87.3716775237678</v>
      </c>
      <c r="AJ68" s="165">
        <v>3.12375992477709</v>
      </c>
      <c r="AK68" s="22">
        <v>89.6624638133963</v>
      </c>
      <c r="AL68" s="165">
        <v>1.44752064034661</v>
      </c>
      <c r="AM68" s="22">
        <v>80.6231083875006</v>
      </c>
      <c r="AN68" s="165">
        <v>5.67194960992726</v>
      </c>
      <c r="AO68" s="22">
        <v>-6.74856913626714</v>
      </c>
      <c r="AP68" s="165">
        <v>5.47364781627377</v>
      </c>
      <c r="AQ68" s="103"/>
      <c r="AR68" s="103"/>
      <c r="AS68" s="103"/>
      <c r="AT68" s="192"/>
    </row>
    <row customHeight="1" ht="13" r="69">
      <c r="A69" s="187" t="s">
        <v>363</v>
      </c>
      <c r="B69" s="171" t="n">
        <v>2</v>
      </c>
      <c r="C69" s="172">
        <v>87.9899956379449</v>
      </c>
      <c r="D69" s="173">
        <v>1.38109473269361</v>
      </c>
      <c r="E69" s="172">
        <v>86.8196647224217</v>
      </c>
      <c r="F69" s="173">
        <v>4.84980364799227</v>
      </c>
      <c r="G69" s="172">
        <v>88.7048167805346</v>
      </c>
      <c r="H69" s="173">
        <v>1.69967900031556</v>
      </c>
      <c r="I69" s="172">
        <v>87.0005844316221</v>
      </c>
      <c r="J69" s="173">
        <v>3.46357349024151</v>
      </c>
      <c r="K69" s="172">
        <v>0.180919709200396</v>
      </c>
      <c r="L69" s="173">
        <v>6.16916961695381</v>
      </c>
      <c r="M69" s="172">
        <v>87.6084439622608</v>
      </c>
      <c r="N69" s="173">
        <v>1.57131045610768</v>
      </c>
      <c r="O69" s="172" t="inlineStr">
        <is>
          <t>c</t>
        </is>
      </c>
      <c r="P69" s="173" t="inlineStr">
        <is>
          <t>c</t>
        </is>
      </c>
      <c r="Q69" s="172" t="inlineStr">
        <is>
          <t>c</t>
        </is>
      </c>
      <c r="R69" s="173" t="inlineStr">
        <is>
          <t>c</t>
        </is>
      </c>
      <c r="S69" s="172">
        <v>89.3955003703589</v>
      </c>
      <c r="T69" s="173">
        <v>1.83864882639361</v>
      </c>
      <c r="U69" s="172">
        <v>83.9120319750906</v>
      </c>
      <c r="V69" s="173">
        <v>2.8332557396214</v>
      </c>
      <c r="W69" s="172" t="inlineStr">
        <is>
          <t>c</t>
        </is>
      </c>
      <c r="X69" s="173" t="inlineStr">
        <is>
          <t>c</t>
        </is>
      </c>
      <c r="Y69" s="172" t="inlineStr">
        <is>
          <t>c</t>
        </is>
      </c>
      <c r="Z69" s="173" t="inlineStr">
        <is>
          <t>c</t>
        </is>
      </c>
      <c r="AA69" s="172">
        <v>90.5088778209957</v>
      </c>
      <c r="AB69" s="173">
        <v>4.17718288779567</v>
      </c>
      <c r="AC69" s="172">
        <v>86.6120021277216</v>
      </c>
      <c r="AD69" s="173">
        <v>1.70884120070576</v>
      </c>
      <c r="AE69" s="172">
        <v>94.2565431864889</v>
      </c>
      <c r="AF69" s="173">
        <v>3.43483633961858</v>
      </c>
      <c r="AG69" s="172">
        <v>3.74766536549312</v>
      </c>
      <c r="AH69" s="173">
        <v>5.51357175584183</v>
      </c>
      <c r="AI69" s="172">
        <v>88.3816173930126</v>
      </c>
      <c r="AJ69" s="173">
        <v>2.25568941872323</v>
      </c>
      <c r="AK69" s="172">
        <v>87.9660000866357</v>
      </c>
      <c r="AL69" s="173">
        <v>2.11085890091269</v>
      </c>
      <c r="AM69" s="172" t="inlineStr">
        <is>
          <t>c</t>
        </is>
      </c>
      <c r="AN69" s="173" t="inlineStr">
        <is>
          <t>c</t>
        </is>
      </c>
      <c r="AO69" s="172" t="inlineStr">
        <is>
          <t>c</t>
        </is>
      </c>
      <c r="AP69" s="173" t="inlineStr">
        <is>
          <t>c</t>
        </is>
      </c>
      <c r="AQ69" s="174"/>
      <c r="AR69" s="174"/>
      <c r="AS69" s="174"/>
      <c r="AT69" s="197"/>
    </row>
    <row customHeight="1" ht="13" r="70">
      <c r="A70" s="181"/>
      <c r="B70" s="160"/>
      <c r="C70" s="22" t="inlineStr">
        <is>
          <t>b.meanpct.d_tt4g64iagree</t>
        </is>
      </c>
      <c r="D70" s="165" t="inlineStr">
        <is>
          <t>se.meanpct.d_tt4g64iagree</t>
        </is>
      </c>
      <c r="E70" s="22" t="inlineStr">
        <is>
          <t>b.meanpct.d_tt4g64iagree..schloc..1 Rural</t>
        </is>
      </c>
      <c r="F70" s="165" t="inlineStr">
        <is>
          <t>se.meanpct.d_tt4g64iagree..schloc..1 Rural</t>
        </is>
      </c>
      <c r="G70" s="22" t="inlineStr">
        <is>
          <t>b.meanpct.d_tt4g64iagree..schloc..2 Town</t>
        </is>
      </c>
      <c r="H70" s="165" t="inlineStr">
        <is>
          <t>se.meanpct.d_tt4g64iagree..schloc..2 Town</t>
        </is>
      </c>
      <c r="I70" s="22" t="inlineStr">
        <is>
          <t>b.meanpct.d_tt4g64iagree..schloc..3 City</t>
        </is>
      </c>
      <c r="J70" s="165" t="inlineStr">
        <is>
          <t>se.meanpct.d_tt4g64iagree..schloc..3 City</t>
        </is>
      </c>
      <c r="K70" s="22" t="inlineStr">
        <is>
          <t>b.meanpct.d_tt4g64iagree..schloc..(3 City-1 Rural)</t>
        </is>
      </c>
      <c r="L70" s="165" t="inlineStr">
        <is>
          <t>se.meanpct.d_tt4g64iagree..schloc..(3 City-1 Rural)</t>
        </is>
      </c>
      <c r="M70" s="22" t="inlineStr">
        <is>
          <t>b.meanpct.d_tt4g64iagree..schtype..1 Public</t>
        </is>
      </c>
      <c r="N70" s="165" t="inlineStr">
        <is>
          <t>se.meanpct.d_tt4g64iagree..schtype..1 Public</t>
        </is>
      </c>
      <c r="O70" s="22" t="inlineStr">
        <is>
          <t>b.meanpct.d_tt4g64iagree..schtype..2 Private</t>
        </is>
      </c>
      <c r="P70" s="165" t="inlineStr">
        <is>
          <t>se.meanpct.d_tt4g64iagree..schtype..2 Private</t>
        </is>
      </c>
      <c r="Q70" s="22" t="inlineStr">
        <is>
          <t>b.meanpct.d_tt4g64iagree..schtype..(2 Private-1 Public)</t>
        </is>
      </c>
      <c r="R70" s="165" t="inlineStr">
        <is>
          <t>se.meanpct.d_tt4g64iagree..schtype..(2 Private-1 Public)</t>
        </is>
      </c>
      <c r="S70" s="22" t="inlineStr">
        <is>
          <t>b.meanpct.d_tt4g64iagree..disadv..1 under_10pct</t>
        </is>
      </c>
      <c r="T70" s="165" t="inlineStr">
        <is>
          <t>se.meanpct.d_tt4g64iagree..disadv..1 under_10pct</t>
        </is>
      </c>
      <c r="U70" s="22" t="inlineStr">
        <is>
          <t>b.meanpct.d_tt4g64iagree..disadv..2 10_to_30pct</t>
        </is>
      </c>
      <c r="V70" s="165" t="inlineStr">
        <is>
          <t>se.meanpct.d_tt4g64iagree..disadv..2 10_to_30pct</t>
        </is>
      </c>
      <c r="W70" s="22" t="inlineStr">
        <is>
          <t>b.meanpct.d_tt4g64iagree..disadv..3 over_30pct</t>
        </is>
      </c>
      <c r="X70" s="165" t="inlineStr">
        <is>
          <t>se.meanpct.d_tt4g64iagree..disadv..3 over_30pct</t>
        </is>
      </c>
      <c r="Y70" s="22" t="inlineStr">
        <is>
          <t>b.meanpct.d_tt4g64iagree..disadv..(3 over_30pct-1 under_10pct)</t>
        </is>
      </c>
      <c r="Z70" s="165" t="inlineStr">
        <is>
          <t>se.meanpct.d_tt4g64iagree..disadv..(3 over_30pct-1 under_10pct)</t>
        </is>
      </c>
      <c r="AA70" s="22" t="inlineStr">
        <is>
          <t>b.meanpct.d_tt4g64iagree..diflang..1 None</t>
        </is>
      </c>
      <c r="AB70" s="165" t="inlineStr">
        <is>
          <t>se.meanpct.d_tt4g64iagree..diflang..1 None</t>
        </is>
      </c>
      <c r="AC70" s="22" t="inlineStr">
        <is>
          <t>b.meanpct.d_tt4g64iagree..diflang..2 0_to_10pct</t>
        </is>
      </c>
      <c r="AD70" s="165" t="inlineStr">
        <is>
          <t>se.meanpct.d_tt4g64iagree..diflang..2 0_to_10pct</t>
        </is>
      </c>
      <c r="AE70" s="22" t="inlineStr">
        <is>
          <t>b.meanpct.d_tt4g64iagree..diflang..3 over_10pct</t>
        </is>
      </c>
      <c r="AF70" s="165" t="inlineStr">
        <is>
          <t>se.meanpct.d_tt4g64iagree..diflang..3 over_10pct</t>
        </is>
      </c>
      <c r="AG70" s="22" t="inlineStr">
        <is>
          <t>b.meanpct.d_tt4g64iagree..diflang..(3 over_10pct-1 None)</t>
        </is>
      </c>
      <c r="AH70" s="165" t="inlineStr">
        <is>
          <t>se.meanpct.d_tt4g64iagree..diflang..(3 over_10pct-1 None)</t>
        </is>
      </c>
      <c r="AI70" s="22" t="inlineStr">
        <is>
          <t>b.meanpct.d_tt4g64iagree..spneed..1 under_10pct</t>
        </is>
      </c>
      <c r="AJ70" s="165" t="inlineStr">
        <is>
          <t>se.meanpct.d_tt4g64iagree..spneed..1 under_10pct</t>
        </is>
      </c>
      <c r="AK70" s="22" t="inlineStr">
        <is>
          <t>b.meanpct.d_tt4g64iagree..spneed..2 10_to_30pct</t>
        </is>
      </c>
      <c r="AL70" s="165" t="inlineStr">
        <is>
          <t>se.meanpct.d_tt4g64iagree..spneed..2 10_to_30pct</t>
        </is>
      </c>
      <c r="AM70" s="22" t="inlineStr">
        <is>
          <t>b.meanpct.d_tt4g64iagree..spneed..3 over_30pct</t>
        </is>
      </c>
      <c r="AN70" s="165" t="inlineStr">
        <is>
          <t>se.meanpct.d_tt4g64iagree..spneed..3 over_30pct</t>
        </is>
      </c>
      <c r="AO70" s="22" t="inlineStr">
        <is>
          <t>b.meanpct.d_tt4g64iagree..spneed..(3 over_30pct-1 under_10pct)</t>
        </is>
      </c>
      <c r="AP70" s="165" t="inlineStr">
        <is>
          <t>se.meanpct.d_tt4g64iagree..spneed..(3 over_30pct-1 under_10pct)</t>
        </is>
      </c>
      <c r="AQ70" s="22" t="inlineStr">
        <is>
          <t>b.(meanpct.d_tt4g64iagree_isc1)-(meanpct.d_tt4g64iagree_isc2)</t>
        </is>
      </c>
      <c r="AR70" s="165" t="inlineStr">
        <is>
          <t>se.(meanpct.d_tt4g64iagree_isc1)-(meanpct.d_tt4g64iagree_isc2)</t>
        </is>
      </c>
      <c r="AS70" s="103" t="inlineStr">
        <is>
          <t>b.(meanpct.d_tt4g64iagree_isc3)-(meanpct.d_tt4g64iagree_isc2)</t>
        </is>
      </c>
      <c r="AT70" s="192" t="inlineStr">
        <is>
          <t>se.(meanpct.d_tt4g64iagree_isc3)-(meanpct.d_tt4g64iagree_isc2)</t>
        </is>
      </c>
    </row>
    <row customHeight="1" ht="13" r="71">
      <c r="A71" s="181" t="s">
        <v>307</v>
      </c>
      <c r="B71" s="160" t="n">
        <v>1</v>
      </c>
      <c r="C71" s="22">
        <v>82.7431728339591</v>
      </c>
      <c r="D71" s="165">
        <v>1.09903924897721</v>
      </c>
      <c r="E71" s="22">
        <v>83.312753320115</v>
      </c>
      <c r="F71" s="165">
        <v>5.27819261247316</v>
      </c>
      <c r="G71" s="22">
        <v>79.0220869665915</v>
      </c>
      <c r="H71" s="165">
        <v>2.59393609330772</v>
      </c>
      <c r="I71" s="22">
        <v>84.4696117236984</v>
      </c>
      <c r="J71" s="165">
        <v>1.21835394861515</v>
      </c>
      <c r="K71" s="22">
        <v>1.15685840358339</v>
      </c>
      <c r="L71" s="165">
        <v>5.45984957252764</v>
      </c>
      <c r="M71" s="22">
        <v>81.8823781894834</v>
      </c>
      <c r="N71" s="165">
        <v>1.43595932691708</v>
      </c>
      <c r="O71" s="22">
        <v>84.3645020942744</v>
      </c>
      <c r="P71" s="165">
        <v>1.62072467241563</v>
      </c>
      <c r="Q71" s="22">
        <v>2.48212390479101</v>
      </c>
      <c r="R71" s="165">
        <v>2.16762739341255</v>
      </c>
      <c r="S71" s="22">
        <v>85.382561411174</v>
      </c>
      <c r="T71" s="165">
        <v>1.72436689730335</v>
      </c>
      <c r="U71" s="22">
        <v>81.4073447420473</v>
      </c>
      <c r="V71" s="165">
        <v>2.17452138682149</v>
      </c>
      <c r="W71" s="22">
        <v>79.582409362537</v>
      </c>
      <c r="X71" s="165">
        <v>2.45254674692123</v>
      </c>
      <c r="Y71" s="22">
        <v>-5.80015204863693</v>
      </c>
      <c r="Z71" s="165">
        <v>3.04724372884431</v>
      </c>
      <c r="AA71" s="22">
        <v>74.7861474600762</v>
      </c>
      <c r="AB71" s="165">
        <v>3.91560307914485</v>
      </c>
      <c r="AC71" s="22">
        <v>83.5540690534477</v>
      </c>
      <c r="AD71" s="165">
        <v>1.40025912096241</v>
      </c>
      <c r="AE71" s="22">
        <v>83.2239052047901</v>
      </c>
      <c r="AF71" s="165">
        <v>2.16472026448444</v>
      </c>
      <c r="AG71" s="22">
        <v>8.43775774471391</v>
      </c>
      <c r="AH71" s="165">
        <v>4.68262728106522</v>
      </c>
      <c r="AI71" s="22">
        <v>84.992755543325</v>
      </c>
      <c r="AJ71" s="165">
        <v>2.16938016995424</v>
      </c>
      <c r="AK71" s="22">
        <v>83.5432455221052</v>
      </c>
      <c r="AL71" s="165">
        <v>1.64605499213521</v>
      </c>
      <c r="AM71" s="22">
        <v>76.2427006875338</v>
      </c>
      <c r="AN71" s="165">
        <v>2.65197896485671</v>
      </c>
      <c r="AO71" s="22">
        <v>-8.75005485579125</v>
      </c>
      <c r="AP71" s="165">
        <v>3.5172990352246</v>
      </c>
      <c r="AQ71" s="22">
        <v>1.4283389652792</v>
      </c>
      <c r="AR71" s="165">
        <v>1.4876105828618</v>
      </c>
      <c r="AS71" s="103"/>
      <c r="AT71" s="192"/>
    </row>
    <row customHeight="1" ht="13" r="72">
      <c r="A72" s="181" t="s">
        <v>311</v>
      </c>
      <c r="B72" s="160" t="n">
        <v>1</v>
      </c>
      <c r="C72" s="22">
        <v>81.5963647604086</v>
      </c>
      <c r="D72" s="165">
        <v>0.860229144408759</v>
      </c>
      <c r="E72" s="22">
        <v>82.8946381183377</v>
      </c>
      <c r="F72" s="165">
        <v>2.06168376366143</v>
      </c>
      <c r="G72" s="22">
        <v>82.0607211692821</v>
      </c>
      <c r="H72" s="165">
        <v>1.00217386130898</v>
      </c>
      <c r="I72" s="22">
        <v>77.8368474313926</v>
      </c>
      <c r="J72" s="165">
        <v>2.45275177233235</v>
      </c>
      <c r="K72" s="22">
        <v>-5.05779068694511</v>
      </c>
      <c r="L72" s="165">
        <v>3.16745237453921</v>
      </c>
      <c r="M72" s="22">
        <v>81.129013259849</v>
      </c>
      <c r="N72" s="165">
        <v>1.09694508488192</v>
      </c>
      <c r="O72" s="22">
        <v>81.9938871714673</v>
      </c>
      <c r="P72" s="165">
        <v>1.42662553870779</v>
      </c>
      <c r="Q72" s="22">
        <v>0.864873911618361</v>
      </c>
      <c r="R72" s="165">
        <v>1.85021866644673</v>
      </c>
      <c r="S72" s="22">
        <v>81.1939417147413</v>
      </c>
      <c r="T72" s="165">
        <v>1.48266304998025</v>
      </c>
      <c r="U72" s="22">
        <v>82.9815161238187</v>
      </c>
      <c r="V72" s="165">
        <v>1.33850864839366</v>
      </c>
      <c r="W72" s="22">
        <v>79.7998482721724</v>
      </c>
      <c r="X72" s="165">
        <v>1.82194415338302</v>
      </c>
      <c r="Y72" s="22">
        <v>-1.39409344256892</v>
      </c>
      <c r="Z72" s="165">
        <v>2.21328546789755</v>
      </c>
      <c r="AA72" s="22">
        <v>84.071415654296</v>
      </c>
      <c r="AB72" s="165">
        <v>1.96560103022847</v>
      </c>
      <c r="AC72" s="22">
        <v>81.2818314661476</v>
      </c>
      <c r="AD72" s="165">
        <v>1.25705553457363</v>
      </c>
      <c r="AE72" s="22">
        <v>81.4729495918989</v>
      </c>
      <c r="AF72" s="165">
        <v>1.32672240103234</v>
      </c>
      <c r="AG72" s="22">
        <v>-2.59846606239712</v>
      </c>
      <c r="AH72" s="165">
        <v>2.40594730190743</v>
      </c>
      <c r="AI72" s="22">
        <v>81.4097707969372</v>
      </c>
      <c r="AJ72" s="165">
        <v>1.44322318505368</v>
      </c>
      <c r="AK72" s="22">
        <v>80.9931272151842</v>
      </c>
      <c r="AL72" s="165">
        <v>1.44306076968315</v>
      </c>
      <c r="AM72" s="22">
        <v>83.0057786397282</v>
      </c>
      <c r="AN72" s="165">
        <v>2.18129858529556</v>
      </c>
      <c r="AO72" s="22">
        <v>1.59600784279102</v>
      </c>
      <c r="AP72" s="165">
        <v>2.62765231111903</v>
      </c>
      <c r="AQ72" s="22">
        <v>0.0237253700970825</v>
      </c>
      <c r="AR72" s="165">
        <v>1.20518810885887</v>
      </c>
      <c r="AS72" s="103"/>
      <c r="AT72" s="192"/>
    </row>
    <row customHeight="1" ht="13" r="73">
      <c r="A73" s="183" t="s">
        <v>313</v>
      </c>
      <c r="B73" s="160" t="n">
        <v>1</v>
      </c>
      <c r="C73" s="22">
        <v>81.1008489075432</v>
      </c>
      <c r="D73" s="165">
        <v>1.25149706877253</v>
      </c>
      <c r="E73" s="22">
        <v>82.3849438545458</v>
      </c>
      <c r="F73" s="165">
        <v>1.89505104896041</v>
      </c>
      <c r="G73" s="22">
        <v>82.9181754094399</v>
      </c>
      <c r="H73" s="165">
        <v>1.56463366281436</v>
      </c>
      <c r="I73" s="22">
        <v>72.6966272464676</v>
      </c>
      <c r="J73" s="165">
        <v>2.79968016070091</v>
      </c>
      <c r="K73" s="22">
        <v>-9.68831660807815</v>
      </c>
      <c r="L73" s="165">
        <v>3.41392898429435</v>
      </c>
      <c r="M73" s="22">
        <v>82.2740445504098</v>
      </c>
      <c r="N73" s="165">
        <v>1.18151870156453</v>
      </c>
      <c r="O73" s="22">
        <v>77.7966027477809</v>
      </c>
      <c r="P73" s="165">
        <v>2.72267741466648</v>
      </c>
      <c r="Q73" s="22">
        <v>-4.47744180262899</v>
      </c>
      <c r="R73" s="165">
        <v>2.96852198153429</v>
      </c>
      <c r="S73" s="22">
        <v>82.0983789484487</v>
      </c>
      <c r="T73" s="165">
        <v>1.71014100820232</v>
      </c>
      <c r="U73" s="22">
        <v>81.5614826683776</v>
      </c>
      <c r="V73" s="165">
        <v>2.18638145718323</v>
      </c>
      <c r="W73" s="22">
        <v>77.3308797576963</v>
      </c>
      <c r="X73" s="165">
        <v>2.76967142699443</v>
      </c>
      <c r="Y73" s="22">
        <v>-4.76749919075237</v>
      </c>
      <c r="Z73" s="165">
        <v>3.1034346975251</v>
      </c>
      <c r="AA73" s="22">
        <v>81.8464614623418</v>
      </c>
      <c r="AB73" s="165">
        <v>2.08271554069943</v>
      </c>
      <c r="AC73" s="22">
        <v>81.4772791956665</v>
      </c>
      <c r="AD73" s="165">
        <v>1.76729272902389</v>
      </c>
      <c r="AE73" s="22">
        <v>79.2825105843428</v>
      </c>
      <c r="AF73" s="165">
        <v>2.10087604184694</v>
      </c>
      <c r="AG73" s="22">
        <v>-2.56395087799909</v>
      </c>
      <c r="AH73" s="165">
        <v>3.13754983413729</v>
      </c>
      <c r="AI73" s="22">
        <v>83.079038340631</v>
      </c>
      <c r="AJ73" s="165">
        <v>1.85669927266072</v>
      </c>
      <c r="AK73" s="22">
        <v>78.0923242739167</v>
      </c>
      <c r="AL73" s="165">
        <v>1.77150652251031</v>
      </c>
      <c r="AM73" s="22">
        <v>81.4655152077294</v>
      </c>
      <c r="AN73" s="165">
        <v>3.47097376373462</v>
      </c>
      <c r="AO73" s="22">
        <v>-1.61352313290156</v>
      </c>
      <c r="AP73" s="165">
        <v>3.90564938031238</v>
      </c>
      <c r="AQ73" s="22">
        <v>0.213033500810582</v>
      </c>
      <c r="AR73" s="165">
        <v>1.56561217982163</v>
      </c>
      <c r="AS73" s="103"/>
      <c r="AT73" s="192"/>
    </row>
    <row customHeight="1" ht="13" r="74">
      <c r="A74" s="181" t="s">
        <v>314</v>
      </c>
      <c r="B74" s="160" t="n">
        <v>1</v>
      </c>
      <c r="C74" s="22">
        <v>78.2789660955659</v>
      </c>
      <c r="D74" s="165">
        <v>1.19919358618976</v>
      </c>
      <c r="E74" s="22">
        <v>87.4361376082935</v>
      </c>
      <c r="F74" s="165">
        <v>2.16488497571695</v>
      </c>
      <c r="G74" s="22">
        <v>78.2718554288057</v>
      </c>
      <c r="H74" s="165">
        <v>2.07490415309267</v>
      </c>
      <c r="I74" s="22">
        <v>74.2046001867649</v>
      </c>
      <c r="J74" s="165">
        <v>1.85584662332999</v>
      </c>
      <c r="K74" s="22">
        <v>-13.2315374215286</v>
      </c>
      <c r="L74" s="165">
        <v>2.63424564813101</v>
      </c>
      <c r="M74" s="22">
        <v>79.3787219530705</v>
      </c>
      <c r="N74" s="165">
        <v>1.24114066134171</v>
      </c>
      <c r="O74" s="22">
        <v>74.6049592247494</v>
      </c>
      <c r="P74" s="165">
        <v>2.92125639745621</v>
      </c>
      <c r="Q74" s="22">
        <v>-4.77376272832112</v>
      </c>
      <c r="R74" s="165">
        <v>3.18081662166777</v>
      </c>
      <c r="S74" s="22">
        <v>78.8131242631323</v>
      </c>
      <c r="T74" s="165">
        <v>1.85924629776078</v>
      </c>
      <c r="U74" s="22">
        <v>76.4033371121464</v>
      </c>
      <c r="V74" s="165">
        <v>2.83936100154916</v>
      </c>
      <c r="W74" s="22">
        <v>78.2901988566542</v>
      </c>
      <c r="X74" s="165">
        <v>1.8464548230982</v>
      </c>
      <c r="Y74" s="22">
        <v>-0.522925406478052</v>
      </c>
      <c r="Z74" s="165">
        <v>2.65888719725994</v>
      </c>
      <c r="AA74" s="22">
        <v>76.5156520008229</v>
      </c>
      <c r="AB74" s="165">
        <v>1.81867484175573</v>
      </c>
      <c r="AC74" s="22">
        <v>79.5351453996447</v>
      </c>
      <c r="AD74" s="165">
        <v>2.1368777455901</v>
      </c>
      <c r="AE74" s="22">
        <v>81.5782652125968</v>
      </c>
      <c r="AF74" s="165">
        <v>3.26577988759554</v>
      </c>
      <c r="AG74" s="22">
        <v>5.06261321177389</v>
      </c>
      <c r="AH74" s="165">
        <v>3.67966654637372</v>
      </c>
      <c r="AI74" s="22">
        <v>79.086972587918</v>
      </c>
      <c r="AJ74" s="165">
        <v>1.45474085944715</v>
      </c>
      <c r="AK74" s="22">
        <v>74.7114547604846</v>
      </c>
      <c r="AL74" s="165">
        <v>2.43844263082778</v>
      </c>
      <c r="AM74" s="22">
        <v>78.6904633448134</v>
      </c>
      <c r="AN74" s="165">
        <v>4.31019816669542</v>
      </c>
      <c r="AO74" s="22">
        <v>-0.396509243104603</v>
      </c>
      <c r="AP74" s="165">
        <v>4.57104213697713</v>
      </c>
      <c r="AQ74" s="22">
        <v>-2.59651151401663</v>
      </c>
      <c r="AR74" s="165">
        <v>1.59903732682522</v>
      </c>
      <c r="AS74" s="103"/>
      <c r="AT74" s="192"/>
    </row>
    <row customHeight="1" ht="13" r="75">
      <c r="A75" s="181" t="s">
        <v>325</v>
      </c>
      <c r="B75" s="160" t="n">
        <v>1</v>
      </c>
      <c r="C75" s="22">
        <v>72.499665869595</v>
      </c>
      <c r="D75" s="165">
        <v>1.36106233800739</v>
      </c>
      <c r="E75" s="22">
        <v>78.1717377430922</v>
      </c>
      <c r="F75" s="165">
        <v>2.7465617983215</v>
      </c>
      <c r="G75" s="22">
        <v>70.2437464339219</v>
      </c>
      <c r="H75" s="165">
        <v>1.8813559945705</v>
      </c>
      <c r="I75" s="22">
        <v>70.6088743807554</v>
      </c>
      <c r="J75" s="165">
        <v>2.64868027728965</v>
      </c>
      <c r="K75" s="22">
        <v>-7.56286336233677</v>
      </c>
      <c r="L75" s="165">
        <v>3.61402546072076</v>
      </c>
      <c r="M75" s="22">
        <v>71.2698258007952</v>
      </c>
      <c r="N75" s="165">
        <v>1.63693641299008</v>
      </c>
      <c r="O75" s="22">
        <v>77.1795826583678</v>
      </c>
      <c r="P75" s="165">
        <v>3.49730965825818</v>
      </c>
      <c r="Q75" s="22">
        <v>5.90975685757265</v>
      </c>
      <c r="R75" s="165">
        <v>4.11076940006712</v>
      </c>
      <c r="S75" s="22">
        <v>73.5192521529039</v>
      </c>
      <c r="T75" s="165">
        <v>2.17583271205528</v>
      </c>
      <c r="U75" s="22">
        <v>75.808061113433</v>
      </c>
      <c r="V75" s="165">
        <v>2.90621474767434</v>
      </c>
      <c r="W75" s="22">
        <v>69.5884089230404</v>
      </c>
      <c r="X75" s="165">
        <v>2.15300494631072</v>
      </c>
      <c r="Y75" s="22">
        <v>-3.93084322986351</v>
      </c>
      <c r="Z75" s="165">
        <v>3.00161717255122</v>
      </c>
      <c r="AA75" s="22">
        <v>73.2154922939391</v>
      </c>
      <c r="AB75" s="165">
        <v>3.12085147562543</v>
      </c>
      <c r="AC75" s="22">
        <v>73.2881501415097</v>
      </c>
      <c r="AD75" s="165">
        <v>2.10056431200722</v>
      </c>
      <c r="AE75" s="22">
        <v>70.8329417023468</v>
      </c>
      <c r="AF75" s="165">
        <v>2.57904030233612</v>
      </c>
      <c r="AG75" s="22">
        <v>-2.38255059159231</v>
      </c>
      <c r="AH75" s="165">
        <v>4.08660981260854</v>
      </c>
      <c r="AI75" s="22">
        <v>74.4444019340542</v>
      </c>
      <c r="AJ75" s="165">
        <v>2.2650981944426</v>
      </c>
      <c r="AK75" s="22">
        <v>70.6035974236295</v>
      </c>
      <c r="AL75" s="165">
        <v>2.36780765860556</v>
      </c>
      <c r="AM75" s="22">
        <v>75.5845079302725</v>
      </c>
      <c r="AN75" s="165">
        <v>3.14225765703489</v>
      </c>
      <c r="AO75" s="22">
        <v>1.14010599621822</v>
      </c>
      <c r="AP75" s="165">
        <v>3.82106102038036</v>
      </c>
      <c r="AQ75" s="22">
        <v>3.55161943912272</v>
      </c>
      <c r="AR75" s="165">
        <v>1.77819414078147</v>
      </c>
      <c r="AS75" s="103"/>
      <c r="AT75" s="192"/>
    </row>
    <row customHeight="1" ht="13" r="76">
      <c r="A76" s="181" t="s">
        <v>330</v>
      </c>
      <c r="B76" s="160" t="n">
        <v>1</v>
      </c>
      <c r="C76" s="22">
        <v>68.8785681855581</v>
      </c>
      <c r="D76" s="165">
        <v>1.10787379043299</v>
      </c>
      <c r="E76" s="22" t="inlineStr">
        <is>
          <t>c</t>
        </is>
      </c>
      <c r="F76" s="165" t="inlineStr">
        <is>
          <t>c</t>
        </is>
      </c>
      <c r="G76" s="22">
        <v>69.9544953263193</v>
      </c>
      <c r="H76" s="165">
        <v>1.76339383984436</v>
      </c>
      <c r="I76" s="22">
        <v>68.1882617015661</v>
      </c>
      <c r="J76" s="165">
        <v>1.49250896034899</v>
      </c>
      <c r="K76" s="22" t="inlineStr">
        <is>
          <t>c</t>
        </is>
      </c>
      <c r="L76" s="165" t="inlineStr">
        <is>
          <t>c</t>
        </is>
      </c>
      <c r="M76" s="22">
        <v>68.8328275950484</v>
      </c>
      <c r="N76" s="165">
        <v>1.09617909739281</v>
      </c>
      <c r="O76" s="22" t="inlineStr">
        <is>
          <t>c</t>
        </is>
      </c>
      <c r="P76" s="165" t="inlineStr">
        <is>
          <t>c</t>
        </is>
      </c>
      <c r="Q76" s="22" t="inlineStr">
        <is>
          <t>c</t>
        </is>
      </c>
      <c r="R76" s="165" t="inlineStr">
        <is>
          <t>c</t>
        </is>
      </c>
      <c r="S76" s="22">
        <v>69.041060968542</v>
      </c>
      <c r="T76" s="165">
        <v>1.22882632161856</v>
      </c>
      <c r="U76" s="22">
        <v>69.5769202718611</v>
      </c>
      <c r="V76" s="165">
        <v>2.17086345681933</v>
      </c>
      <c r="W76" s="22" t="inlineStr">
        <is>
          <t>c</t>
        </is>
      </c>
      <c r="X76" s="165" t="inlineStr">
        <is>
          <t>c</t>
        </is>
      </c>
      <c r="Y76" s="22" t="inlineStr">
        <is>
          <t>c</t>
        </is>
      </c>
      <c r="Z76" s="165" t="inlineStr">
        <is>
          <t>c</t>
        </is>
      </c>
      <c r="AA76" s="22">
        <v>71.0442831158759</v>
      </c>
      <c r="AB76" s="165">
        <v>1.70662234397541</v>
      </c>
      <c r="AC76" s="22">
        <v>66.8224056080386</v>
      </c>
      <c r="AD76" s="165">
        <v>1.37606593569125</v>
      </c>
      <c r="AE76" s="22" t="inlineStr">
        <is>
          <t>a</t>
        </is>
      </c>
      <c r="AF76" s="165" t="inlineStr">
        <is>
          <t>a</t>
        </is>
      </c>
      <c r="AG76" s="22" t="inlineStr">
        <is>
          <t>a</t>
        </is>
      </c>
      <c r="AH76" s="165" t="inlineStr">
        <is>
          <t>a</t>
        </is>
      </c>
      <c r="AI76" s="22">
        <v>69.6024321247451</v>
      </c>
      <c r="AJ76" s="165">
        <v>1.33414515855429</v>
      </c>
      <c r="AK76" s="22">
        <v>66.7753863835728</v>
      </c>
      <c r="AL76" s="165">
        <v>2.01707211485151</v>
      </c>
      <c r="AM76" s="22" t="inlineStr">
        <is>
          <t>c</t>
        </is>
      </c>
      <c r="AN76" s="165" t="inlineStr">
        <is>
          <t>c</t>
        </is>
      </c>
      <c r="AO76" s="22" t="inlineStr">
        <is>
          <t>c</t>
        </is>
      </c>
      <c r="AP76" s="165" t="inlineStr">
        <is>
          <t>c</t>
        </is>
      </c>
      <c r="AQ76" s="22">
        <v>10.0337417667797</v>
      </c>
      <c r="AR76" s="165">
        <v>1.64966975754484</v>
      </c>
      <c r="AS76" s="103"/>
      <c r="AT76" s="192"/>
    </row>
    <row customHeight="1" ht="13" r="77">
      <c r="A77" s="181" t="s">
        <v>332</v>
      </c>
      <c r="B77" s="160" t="n">
        <v>1</v>
      </c>
      <c r="C77" s="22">
        <v>90.0310858740042</v>
      </c>
      <c r="D77" s="165">
        <v>0.696013735254681</v>
      </c>
      <c r="E77" s="22">
        <v>93.1158994007497</v>
      </c>
      <c r="F77" s="165">
        <v>2.873836523415</v>
      </c>
      <c r="G77" s="22">
        <v>89.4301374687816</v>
      </c>
      <c r="H77" s="165">
        <v>1.59750193180675</v>
      </c>
      <c r="I77" s="22">
        <v>90.4128707820158</v>
      </c>
      <c r="J77" s="165">
        <v>0.754351088734633</v>
      </c>
      <c r="K77" s="22">
        <v>-2.7030286187339</v>
      </c>
      <c r="L77" s="165">
        <v>2.92197943221722</v>
      </c>
      <c r="M77" s="22">
        <v>90.4510257869254</v>
      </c>
      <c r="N77" s="165">
        <v>0.696045122096009</v>
      </c>
      <c r="O77" s="22" t="inlineStr">
        <is>
          <t>a</t>
        </is>
      </c>
      <c r="P77" s="165" t="inlineStr">
        <is>
          <t>a</t>
        </is>
      </c>
      <c r="Q77" s="22" t="inlineStr">
        <is>
          <t>a</t>
        </is>
      </c>
      <c r="R77" s="165" t="inlineStr">
        <is>
          <t>a</t>
        </is>
      </c>
      <c r="S77" s="22">
        <v>90.1645005911762</v>
      </c>
      <c r="T77" s="165">
        <v>0.871606762709657</v>
      </c>
      <c r="U77" s="22">
        <v>91.1019490955873</v>
      </c>
      <c r="V77" s="165">
        <v>1.5667539667751</v>
      </c>
      <c r="W77" s="22">
        <v>92.4637721732426</v>
      </c>
      <c r="X77" s="165">
        <v>2.92956505613296</v>
      </c>
      <c r="Y77" s="22">
        <v>2.2992715820664</v>
      </c>
      <c r="Z77" s="165">
        <v>3.03756501800166</v>
      </c>
      <c r="AA77" s="22">
        <v>90.2010775858695</v>
      </c>
      <c r="AB77" s="165">
        <v>0.920120192827245</v>
      </c>
      <c r="AC77" s="22">
        <v>90.6919860737708</v>
      </c>
      <c r="AD77" s="165">
        <v>1.07975586362574</v>
      </c>
      <c r="AE77" s="22" t="inlineStr">
        <is>
          <t>c</t>
        </is>
      </c>
      <c r="AF77" s="165" t="inlineStr">
        <is>
          <t>c</t>
        </is>
      </c>
      <c r="AG77" s="22" t="inlineStr">
        <is>
          <t>c</t>
        </is>
      </c>
      <c r="AH77" s="165" t="inlineStr">
        <is>
          <t>c</t>
        </is>
      </c>
      <c r="AI77" s="22">
        <v>90.2352636599095</v>
      </c>
      <c r="AJ77" s="165">
        <v>0.730668215469079</v>
      </c>
      <c r="AK77" s="22" t="inlineStr">
        <is>
          <t>c</t>
        </is>
      </c>
      <c r="AL77" s="165" t="inlineStr">
        <is>
          <t>c</t>
        </is>
      </c>
      <c r="AM77" s="22" t="inlineStr">
        <is>
          <t>c</t>
        </is>
      </c>
      <c r="AN77" s="165" t="inlineStr">
        <is>
          <t>c</t>
        </is>
      </c>
      <c r="AO77" s="22" t="inlineStr">
        <is>
          <t>c</t>
        </is>
      </c>
      <c r="AP77" s="165" t="inlineStr">
        <is>
          <t>c</t>
        </is>
      </c>
      <c r="AQ77" s="22">
        <v>3.13218698446903</v>
      </c>
      <c r="AR77" s="165">
        <v>1.14127990258742</v>
      </c>
      <c r="AS77" s="103"/>
      <c r="AT77" s="192"/>
    </row>
    <row customHeight="1" ht="13" r="78">
      <c r="A78" s="181" t="s">
        <v>338</v>
      </c>
      <c r="B78" s="160" t="n">
        <v>1</v>
      </c>
      <c r="C78" s="22">
        <v>79.8213251660934</v>
      </c>
      <c r="D78" s="165">
        <v>0.987257737607272</v>
      </c>
      <c r="E78" s="22">
        <v>79.0231763030424</v>
      </c>
      <c r="F78" s="165">
        <v>1.71545303021789</v>
      </c>
      <c r="G78" s="22">
        <v>76.0747690704375</v>
      </c>
      <c r="H78" s="165">
        <v>1.969996764345</v>
      </c>
      <c r="I78" s="22">
        <v>83.709500249539</v>
      </c>
      <c r="J78" s="165">
        <v>0.99706606520427</v>
      </c>
      <c r="K78" s="22">
        <v>4.68632394649664</v>
      </c>
      <c r="L78" s="165">
        <v>1.96358929595702</v>
      </c>
      <c r="M78" s="22">
        <v>77.4902634665772</v>
      </c>
      <c r="N78" s="165">
        <v>1.10679736316173</v>
      </c>
      <c r="O78" s="22">
        <v>88.3420067393868</v>
      </c>
      <c r="P78" s="165">
        <v>1.80884429206667</v>
      </c>
      <c r="Q78" s="22">
        <v>10.8517432728096</v>
      </c>
      <c r="R78" s="165">
        <v>2.08304676887298</v>
      </c>
      <c r="S78" s="22">
        <v>83.5642803941045</v>
      </c>
      <c r="T78" s="165">
        <v>1.30542011549166</v>
      </c>
      <c r="U78" s="22">
        <v>78.1350387967663</v>
      </c>
      <c r="V78" s="165">
        <v>2.47338584960261</v>
      </c>
      <c r="W78" s="22">
        <v>75.3915762980749</v>
      </c>
      <c r="X78" s="165">
        <v>1.57649085699089</v>
      </c>
      <c r="Y78" s="22">
        <v>-8.17270409602961</v>
      </c>
      <c r="Z78" s="165">
        <v>2.06127603270197</v>
      </c>
      <c r="AA78" s="22">
        <v>88.8211968011437</v>
      </c>
      <c r="AB78" s="165">
        <v>1.29889096288586</v>
      </c>
      <c r="AC78" s="22">
        <v>79.1730355288938</v>
      </c>
      <c r="AD78" s="165">
        <v>1.69577665156794</v>
      </c>
      <c r="AE78" s="22">
        <v>75.4223995496778</v>
      </c>
      <c r="AF78" s="165">
        <v>1.53115702946489</v>
      </c>
      <c r="AG78" s="22">
        <v>-13.3987972514659</v>
      </c>
      <c r="AH78" s="165">
        <v>2.04626136799016</v>
      </c>
      <c r="AI78" s="22">
        <v>79.9289513779503</v>
      </c>
      <c r="AJ78" s="165">
        <v>1.06080528662097</v>
      </c>
      <c r="AK78" s="22">
        <v>78.7197991215478</v>
      </c>
      <c r="AL78" s="165">
        <v>5.28626123138625</v>
      </c>
      <c r="AM78" s="22" t="inlineStr">
        <is>
          <t>c</t>
        </is>
      </c>
      <c r="AN78" s="165" t="inlineStr">
        <is>
          <t>c</t>
        </is>
      </c>
      <c r="AO78" s="22" t="inlineStr">
        <is>
          <t>c</t>
        </is>
      </c>
      <c r="AP78" s="165" t="inlineStr">
        <is>
          <t>c</t>
        </is>
      </c>
      <c r="AQ78" s="22">
        <v>2.14556609279644</v>
      </c>
      <c r="AR78" s="165">
        <v>1.26241817809709</v>
      </c>
      <c r="AS78" s="103"/>
      <c r="AT78" s="192"/>
    </row>
    <row customHeight="1" ht="13" r="79">
      <c r="A79" s="181" t="s">
        <v>343</v>
      </c>
      <c r="B79" s="160" t="n">
        <v>1</v>
      </c>
      <c r="C79" s="22">
        <v>95.8497427860243</v>
      </c>
      <c r="D79" s="165">
        <v>0.394562048370681</v>
      </c>
      <c r="E79" s="22">
        <v>97.7239236195922</v>
      </c>
      <c r="F79" s="165">
        <v>0.739308291466937</v>
      </c>
      <c r="G79" s="22">
        <v>97.3698044373088</v>
      </c>
      <c r="H79" s="165">
        <v>0.903442078434412</v>
      </c>
      <c r="I79" s="22">
        <v>94.595750530799</v>
      </c>
      <c r="J79" s="165">
        <v>0.585195903987776</v>
      </c>
      <c r="K79" s="22">
        <v>-3.1281730887932</v>
      </c>
      <c r="L79" s="165">
        <v>0.94437195190476</v>
      </c>
      <c r="M79" s="22">
        <v>96.0636015046983</v>
      </c>
      <c r="N79" s="165">
        <v>0.418796844020688</v>
      </c>
      <c r="O79" s="22">
        <v>94.5749996213158</v>
      </c>
      <c r="P79" s="165">
        <v>1.55724697524139</v>
      </c>
      <c r="Q79" s="22">
        <v>-1.4886018833825</v>
      </c>
      <c r="R79" s="165">
        <v>1.5636448894546</v>
      </c>
      <c r="S79" s="22">
        <v>95.9971095935473</v>
      </c>
      <c r="T79" s="165">
        <v>0.501450019970973</v>
      </c>
      <c r="U79" s="22">
        <v>95.4224607030959</v>
      </c>
      <c r="V79" s="165">
        <v>1.23024393174159</v>
      </c>
      <c r="W79" s="22">
        <v>96.7375869179976</v>
      </c>
      <c r="X79" s="165">
        <v>1.26066644389088</v>
      </c>
      <c r="Y79" s="22">
        <v>0.740477324450268</v>
      </c>
      <c r="Z79" s="165">
        <v>1.30853897562539</v>
      </c>
      <c r="AA79" s="22">
        <v>95.8199906686347</v>
      </c>
      <c r="AB79" s="165">
        <v>0.564623149054124</v>
      </c>
      <c r="AC79" s="22">
        <v>96.3565519034735</v>
      </c>
      <c r="AD79" s="165">
        <v>0.872018951469441</v>
      </c>
      <c r="AE79" s="22">
        <v>96.324098719658</v>
      </c>
      <c r="AF79" s="165">
        <v>0.866202194277353</v>
      </c>
      <c r="AG79" s="22">
        <v>0.504108051023252</v>
      </c>
      <c r="AH79" s="165">
        <v>1.08270341432158</v>
      </c>
      <c r="AI79" s="22">
        <v>95.8879632405176</v>
      </c>
      <c r="AJ79" s="165">
        <v>0.477421589006466</v>
      </c>
      <c r="AK79" s="22" t="inlineStr">
        <is>
          <t>c</t>
        </is>
      </c>
      <c r="AL79" s="165" t="inlineStr">
        <is>
          <t>c</t>
        </is>
      </c>
      <c r="AM79" s="22" t="inlineStr">
        <is>
          <t>c</t>
        </is>
      </c>
      <c r="AN79" s="165" t="inlineStr">
        <is>
          <t>c</t>
        </is>
      </c>
      <c r="AO79" s="22" t="inlineStr">
        <is>
          <t>c</t>
        </is>
      </c>
      <c r="AP79" s="165" t="inlineStr">
        <is>
          <t>c</t>
        </is>
      </c>
      <c r="AQ79" s="22">
        <v>1.26915658126863</v>
      </c>
      <c r="AR79" s="165">
        <v>0.582079813610717</v>
      </c>
      <c r="AS79" s="103"/>
      <c r="AT79" s="192"/>
    </row>
    <row customHeight="1" ht="13" r="80">
      <c r="A80" s="181" t="s">
        <v>348</v>
      </c>
      <c r="B80" s="160" t="n">
        <v>1</v>
      </c>
      <c r="C80" s="22">
        <v>80.7270108509342</v>
      </c>
      <c r="D80" s="165">
        <v>0.663701333099479</v>
      </c>
      <c r="E80" s="22">
        <v>84.6302621818281</v>
      </c>
      <c r="F80" s="165">
        <v>1.3663502252723</v>
      </c>
      <c r="G80" s="22">
        <v>80.7469422357817</v>
      </c>
      <c r="H80" s="165">
        <v>1.20647816248476</v>
      </c>
      <c r="I80" s="22">
        <v>78.1114278307635</v>
      </c>
      <c r="J80" s="165">
        <v>1.90188166520698</v>
      </c>
      <c r="K80" s="22">
        <v>-6.51883435106456</v>
      </c>
      <c r="L80" s="165">
        <v>2.40965823062515</v>
      </c>
      <c r="M80" s="22">
        <v>81.658645079816</v>
      </c>
      <c r="N80" s="165">
        <v>0.716977879266706</v>
      </c>
      <c r="O80" s="22" t="inlineStr">
        <is>
          <t>c</t>
        </is>
      </c>
      <c r="P80" s="165" t="inlineStr">
        <is>
          <t>c</t>
        </is>
      </c>
      <c r="Q80" s="22" t="inlineStr">
        <is>
          <t>c</t>
        </is>
      </c>
      <c r="R80" s="165" t="inlineStr">
        <is>
          <t>c</t>
        </is>
      </c>
      <c r="S80" s="22">
        <v>81.0467132134987</v>
      </c>
      <c r="T80" s="165">
        <v>1.13225471048542</v>
      </c>
      <c r="U80" s="22">
        <v>81.5008060832048</v>
      </c>
      <c r="V80" s="165">
        <v>1.73791970665297</v>
      </c>
      <c r="W80" s="22">
        <v>83.9556336484489</v>
      </c>
      <c r="X80" s="165">
        <v>3.39072103865822</v>
      </c>
      <c r="Y80" s="22">
        <v>2.9089204349502</v>
      </c>
      <c r="Z80" s="165">
        <v>3.61045561245068</v>
      </c>
      <c r="AA80" s="22">
        <v>84.7501800816163</v>
      </c>
      <c r="AB80" s="165">
        <v>4.50044935501373</v>
      </c>
      <c r="AC80" s="22">
        <v>81.1080970281502</v>
      </c>
      <c r="AD80" s="165">
        <v>1.02198555680251</v>
      </c>
      <c r="AE80" s="22">
        <v>81.1931198969909</v>
      </c>
      <c r="AF80" s="165">
        <v>2.41126098758475</v>
      </c>
      <c r="AG80" s="22">
        <v>-3.55706018462537</v>
      </c>
      <c r="AH80" s="165">
        <v>4.92736919660299</v>
      </c>
      <c r="AI80" s="22">
        <v>79.8512475285791</v>
      </c>
      <c r="AJ80" s="165">
        <v>1.34909196129503</v>
      </c>
      <c r="AK80" s="22">
        <v>83.1226144845863</v>
      </c>
      <c r="AL80" s="165">
        <v>1.37780745219151</v>
      </c>
      <c r="AM80" s="22" t="inlineStr">
        <is>
          <t>c</t>
        </is>
      </c>
      <c r="AN80" s="165" t="inlineStr">
        <is>
          <t>c</t>
        </is>
      </c>
      <c r="AO80" s="22" t="inlineStr">
        <is>
          <t>c</t>
        </is>
      </c>
      <c r="AP80" s="165" t="inlineStr">
        <is>
          <t>c</t>
        </is>
      </c>
      <c r="AQ80" s="22">
        <v>2.66480529623551</v>
      </c>
      <c r="AR80" s="165">
        <v>1.13662252893069</v>
      </c>
      <c r="AS80" s="103"/>
      <c r="AT80" s="192"/>
    </row>
    <row customHeight="1" ht="13" r="81">
      <c r="A81" s="181" t="s">
        <v>350</v>
      </c>
      <c r="B81" s="160" t="n">
        <v>1</v>
      </c>
      <c r="C81" s="22">
        <v>75.9357670362665</v>
      </c>
      <c r="D81" s="165">
        <v>1.19796659097418</v>
      </c>
      <c r="E81" s="22">
        <v>78.1911702447131</v>
      </c>
      <c r="F81" s="165">
        <v>2.69106184598491</v>
      </c>
      <c r="G81" s="22">
        <v>77.3098550621855</v>
      </c>
      <c r="H81" s="165">
        <v>1.63425114141116</v>
      </c>
      <c r="I81" s="22">
        <v>72.7880836858667</v>
      </c>
      <c r="J81" s="165">
        <v>2.03873756765838</v>
      </c>
      <c r="K81" s="22">
        <v>-5.40308655884638</v>
      </c>
      <c r="L81" s="165">
        <v>3.63413171552907</v>
      </c>
      <c r="M81" s="22">
        <v>77.4878350246855</v>
      </c>
      <c r="N81" s="165">
        <v>1.20927259028645</v>
      </c>
      <c r="O81" s="22">
        <v>70.9581647692959</v>
      </c>
      <c r="P81" s="165">
        <v>2.566538022776</v>
      </c>
      <c r="Q81" s="22">
        <v>-6.52967025538959</v>
      </c>
      <c r="R81" s="165">
        <v>2.44914026414491</v>
      </c>
      <c r="S81" s="22">
        <v>75.3101925468697</v>
      </c>
      <c r="T81" s="165">
        <v>1.64571167998056</v>
      </c>
      <c r="U81" s="22">
        <v>76.2775660756327</v>
      </c>
      <c r="V81" s="165">
        <v>2.57488499451963</v>
      </c>
      <c r="W81" s="22">
        <v>76.676604335769</v>
      </c>
      <c r="X81" s="165">
        <v>2.05414484138029</v>
      </c>
      <c r="Y81" s="22">
        <v>1.36641178889933</v>
      </c>
      <c r="Z81" s="165">
        <v>2.5924923471495</v>
      </c>
      <c r="AA81" s="22">
        <v>76.1990722131137</v>
      </c>
      <c r="AB81" s="165">
        <v>3.3662914888289</v>
      </c>
      <c r="AC81" s="22">
        <v>75.5777222708135</v>
      </c>
      <c r="AD81" s="165">
        <v>1.4645703134419</v>
      </c>
      <c r="AE81" s="22">
        <v>76.6611522982443</v>
      </c>
      <c r="AF81" s="165">
        <v>2.38862499982497</v>
      </c>
      <c r="AG81" s="22">
        <v>0.462080085130566</v>
      </c>
      <c r="AH81" s="165">
        <v>3.73454882096843</v>
      </c>
      <c r="AI81" s="22">
        <v>74.94100542506</v>
      </c>
      <c r="AJ81" s="165">
        <v>1.43245663807764</v>
      </c>
      <c r="AK81" s="22">
        <v>77.5110650731243</v>
      </c>
      <c r="AL81" s="165">
        <v>1.97361844469324</v>
      </c>
      <c r="AM81" s="22">
        <v>74.4372425967482</v>
      </c>
      <c r="AN81" s="165">
        <v>3.54068770849397</v>
      </c>
      <c r="AO81" s="22">
        <v>-0.503762828311764</v>
      </c>
      <c r="AP81" s="165">
        <v>4.06069084950893</v>
      </c>
      <c r="AQ81" s="22">
        <v>4.63933147925141</v>
      </c>
      <c r="AR81" s="165">
        <v>1.50487976968941</v>
      </c>
      <c r="AS81" s="103"/>
      <c r="AT81" s="192"/>
    </row>
    <row customHeight="1" ht="13" r="82">
      <c r="A82" s="181" t="s">
        <v>352</v>
      </c>
      <c r="B82" s="160" t="n">
        <v>1</v>
      </c>
      <c r="C82" s="22">
        <v>81.0228747676138</v>
      </c>
      <c r="D82" s="165">
        <v>0.820310800828018</v>
      </c>
      <c r="E82" s="22">
        <v>84.1037708987428</v>
      </c>
      <c r="F82" s="165">
        <v>2.72112024198893</v>
      </c>
      <c r="G82" s="22">
        <v>78.9092177488774</v>
      </c>
      <c r="H82" s="165">
        <v>1.78084464164057</v>
      </c>
      <c r="I82" s="22">
        <v>81.3534292780691</v>
      </c>
      <c r="J82" s="165">
        <v>1.11705468205058</v>
      </c>
      <c r="K82" s="22">
        <v>-2.75034162067364</v>
      </c>
      <c r="L82" s="165">
        <v>2.90651814142654</v>
      </c>
      <c r="M82" s="22">
        <v>81.5440767705023</v>
      </c>
      <c r="N82" s="165">
        <v>0.839892407286239</v>
      </c>
      <c r="O82" s="22">
        <v>76.8209558202284</v>
      </c>
      <c r="P82" s="165">
        <v>5.3465002116527</v>
      </c>
      <c r="Q82" s="22">
        <v>-4.72312095027385</v>
      </c>
      <c r="R82" s="165">
        <v>5.58546999557308</v>
      </c>
      <c r="S82" s="22">
        <v>81.7201748493315</v>
      </c>
      <c r="T82" s="165">
        <v>1.16712011222502</v>
      </c>
      <c r="U82" s="22">
        <v>83.4589344264228</v>
      </c>
      <c r="V82" s="165">
        <v>1.59107854738472</v>
      </c>
      <c r="W82" s="22">
        <v>77.3740601839545</v>
      </c>
      <c r="X82" s="165">
        <v>2.27885248096473</v>
      </c>
      <c r="Y82" s="22">
        <v>-4.34611466537702</v>
      </c>
      <c r="Z82" s="165">
        <v>2.59342951999872</v>
      </c>
      <c r="AA82" s="22">
        <v>82.3954184581145</v>
      </c>
      <c r="AB82" s="165">
        <v>1.67527348367066</v>
      </c>
      <c r="AC82" s="22">
        <v>80.0025419141835</v>
      </c>
      <c r="AD82" s="165">
        <v>1.14517926317807</v>
      </c>
      <c r="AE82" s="22">
        <v>82.0279409621609</v>
      </c>
      <c r="AF82" s="165">
        <v>2.62707094453454</v>
      </c>
      <c r="AG82" s="22">
        <v>-0.367477495953622</v>
      </c>
      <c r="AH82" s="165">
        <v>3.12226106776391</v>
      </c>
      <c r="AI82" s="22">
        <v>81.0690256873804</v>
      </c>
      <c r="AJ82" s="165">
        <v>0.885334060735394</v>
      </c>
      <c r="AK82" s="22">
        <v>79.7142908394665</v>
      </c>
      <c r="AL82" s="165">
        <v>3.88759214759054</v>
      </c>
      <c r="AM82" s="22" t="inlineStr">
        <is>
          <t>c</t>
        </is>
      </c>
      <c r="AN82" s="165" t="inlineStr">
        <is>
          <t>c</t>
        </is>
      </c>
      <c r="AO82" s="22" t="inlineStr">
        <is>
          <t>c</t>
        </is>
      </c>
      <c r="AP82" s="165" t="inlineStr">
        <is>
          <t>c</t>
        </is>
      </c>
      <c r="AQ82" s="22">
        <v>3.49533647940078</v>
      </c>
      <c r="AR82" s="165">
        <v>1.12175787206699</v>
      </c>
      <c r="AS82" s="103"/>
      <c r="AT82" s="192"/>
    </row>
    <row customHeight="1" ht="13" r="83">
      <c r="A83" s="181" t="s">
        <v>353</v>
      </c>
      <c r="B83" s="160" t="n">
        <v>1</v>
      </c>
      <c r="C83" s="22">
        <v>90.4818370932198</v>
      </c>
      <c r="D83" s="165">
        <v>0.903039239192199</v>
      </c>
      <c r="E83" s="22" t="inlineStr">
        <is>
          <t>c</t>
        </is>
      </c>
      <c r="F83" s="165" t="inlineStr">
        <is>
          <t>c</t>
        </is>
      </c>
      <c r="G83" s="22">
        <v>92.4630913973421</v>
      </c>
      <c r="H83" s="165">
        <v>1.97513167139804</v>
      </c>
      <c r="I83" s="22">
        <v>89.9655680406086</v>
      </c>
      <c r="J83" s="165">
        <v>0.968481295706528</v>
      </c>
      <c r="K83" s="22" t="inlineStr">
        <is>
          <t>c</t>
        </is>
      </c>
      <c r="L83" s="165" t="inlineStr">
        <is>
          <t>c</t>
        </is>
      </c>
      <c r="M83" s="22">
        <v>91.668723624821</v>
      </c>
      <c r="N83" s="165">
        <v>1.4183066707361</v>
      </c>
      <c r="O83" s="22">
        <v>90.1615959127505</v>
      </c>
      <c r="P83" s="165">
        <v>1.06679794386512</v>
      </c>
      <c r="Q83" s="22">
        <v>-1.50712771207046</v>
      </c>
      <c r="R83" s="165">
        <v>1.78136425855652</v>
      </c>
      <c r="S83" s="22">
        <v>90.0895111767343</v>
      </c>
      <c r="T83" s="165">
        <v>1.11328535044575</v>
      </c>
      <c r="U83" s="22">
        <v>91.5448287855591</v>
      </c>
      <c r="V83" s="165">
        <v>1.48456026783774</v>
      </c>
      <c r="W83" s="22">
        <v>94.0562479669369</v>
      </c>
      <c r="X83" s="165">
        <v>2.58126479122174</v>
      </c>
      <c r="Y83" s="22">
        <v>3.96673679020255</v>
      </c>
      <c r="Z83" s="165">
        <v>2.83733451031243</v>
      </c>
      <c r="AA83" s="22">
        <v>93.1918724739058</v>
      </c>
      <c r="AB83" s="165">
        <v>1.70033050213735</v>
      </c>
      <c r="AC83" s="22">
        <v>90.0843346119029</v>
      </c>
      <c r="AD83" s="165">
        <v>1.49922352513228</v>
      </c>
      <c r="AE83" s="22">
        <v>89.3466817794728</v>
      </c>
      <c r="AF83" s="165">
        <v>1.49149222228551</v>
      </c>
      <c r="AG83" s="22">
        <v>-3.84519069443296</v>
      </c>
      <c r="AH83" s="165">
        <v>2.20113164457526</v>
      </c>
      <c r="AI83" s="22">
        <v>91.0487230095248</v>
      </c>
      <c r="AJ83" s="165">
        <v>1.06605999228908</v>
      </c>
      <c r="AK83" s="22">
        <v>88.952425001278</v>
      </c>
      <c r="AL83" s="165">
        <v>1.88211302122036</v>
      </c>
      <c r="AM83" s="22" t="inlineStr">
        <is>
          <t>c</t>
        </is>
      </c>
      <c r="AN83" s="165" t="inlineStr">
        <is>
          <t>c</t>
        </is>
      </c>
      <c r="AO83" s="22" t="inlineStr">
        <is>
          <t>c</t>
        </is>
      </c>
      <c r="AP83" s="165" t="inlineStr">
        <is>
          <t>c</t>
        </is>
      </c>
      <c r="AQ83" s="22">
        <v>-0.621630623901012</v>
      </c>
      <c r="AR83" s="165">
        <v>1.20853824713938</v>
      </c>
      <c r="AS83" s="103"/>
      <c r="AT83" s="192"/>
    </row>
    <row customHeight="1" ht="13" r="84">
      <c r="A84" s="77" t="s">
        <v>364</v>
      </c>
      <c r="B84" s="161" t="n">
        <v>1</v>
      </c>
      <c r="C84" s="51">
        <v>81.4888651099369</v>
      </c>
      <c r="D84" s="169">
        <v>0.281915902952201</v>
      </c>
      <c r="E84" s="51">
        <v>84.8603469438507</v>
      </c>
      <c r="F84" s="169">
        <v>0.852066313418176</v>
      </c>
      <c r="G84" s="51">
        <v>80.9880602288029</v>
      </c>
      <c r="H84" s="169">
        <v>0.507821933544527</v>
      </c>
      <c r="I84" s="51">
        <v>80.5204021518199</v>
      </c>
      <c r="J84" s="169">
        <v>0.471792142973455</v>
      </c>
      <c r="K84" s="51">
        <v>-4.05124733588421</v>
      </c>
      <c r="L84" s="169">
        <v>1.00294486884752</v>
      </c>
      <c r="M84" s="51">
        <v>81.5714115046893</v>
      </c>
      <c r="N84" s="169">
        <v>0.325588653222906</v>
      </c>
      <c r="O84" s="51">
        <v>82.1111837790929</v>
      </c>
      <c r="P84" s="169">
        <v>0.912425192471085</v>
      </c>
      <c r="Q84" s="51">
        <v>0.120690490817125</v>
      </c>
      <c r="R84" s="169">
        <v>1.00793780414957</v>
      </c>
      <c r="S84" s="51">
        <v>82.1535352396463</v>
      </c>
      <c r="T84" s="169">
        <v>0.409776389494593</v>
      </c>
      <c r="U84" s="51">
        <v>81.9682302774646</v>
      </c>
      <c r="V84" s="169">
        <v>0.602152131755644</v>
      </c>
      <c r="W84" s="51">
        <v>82.1742133580753</v>
      </c>
      <c r="X84" s="169">
        <v>0.690004450957461</v>
      </c>
      <c r="Y84" s="51">
        <v>-1.17136499712594</v>
      </c>
      <c r="Z84" s="169">
        <v>0.813036336161152</v>
      </c>
      <c r="AA84" s="51">
        <v>82.584316567284</v>
      </c>
      <c r="AB84" s="169">
        <v>0.723089210297011</v>
      </c>
      <c r="AC84" s="51">
        <v>81.4563225833314</v>
      </c>
      <c r="AD84" s="169">
        <v>0.424620453430484</v>
      </c>
      <c r="AE84" s="51">
        <v>81.8083454917837</v>
      </c>
      <c r="AF84" s="169">
        <v>0.68922769195101</v>
      </c>
      <c r="AG84" s="51">
        <v>-1.16829831878257</v>
      </c>
      <c r="AH84" s="169">
        <v>1.07765790204178</v>
      </c>
      <c r="AI84" s="51">
        <v>81.8748760763251</v>
      </c>
      <c r="AJ84" s="169">
        <v>0.403933646774508</v>
      </c>
      <c r="AK84" s="51">
        <v>78.4647005824979</v>
      </c>
      <c r="AL84" s="169">
        <v>0.853269125119928</v>
      </c>
      <c r="AM84" s="51">
        <v>77.5921386398192</v>
      </c>
      <c r="AN84" s="169">
        <v>1.45298474619267</v>
      </c>
      <c r="AO84" s="51">
        <v>-1.38284261763967</v>
      </c>
      <c r="AP84" s="169">
        <v>1.68831386757436</v>
      </c>
      <c r="AQ84" s="51">
        <v>2.90585010826017</v>
      </c>
      <c r="AR84" s="169">
        <v>0.370221875210312</v>
      </c>
      <c r="AS84" s="103"/>
      <c r="AT84" s="192"/>
    </row>
    <row customHeight="1" ht="13" r="85">
      <c r="A85" s="181" t="s">
        <v>65</v>
      </c>
      <c r="B85" s="160" t="n">
        <v>1</v>
      </c>
      <c r="C85" s="22">
        <v>81.92190647972</v>
      </c>
      <c r="D85" s="165">
        <v>1.11076262281025</v>
      </c>
      <c r="E85" s="22">
        <v>83.2701682796847</v>
      </c>
      <c r="F85" s="165">
        <v>3.56883508569957</v>
      </c>
      <c r="G85" s="22">
        <v>81.6176942427228</v>
      </c>
      <c r="H85" s="165">
        <v>1.28797429226803</v>
      </c>
      <c r="I85" s="22">
        <v>84.7165753851287</v>
      </c>
      <c r="J85" s="165">
        <v>3.01391507935755</v>
      </c>
      <c r="K85" s="22">
        <v>1.44640710544401</v>
      </c>
      <c r="L85" s="165">
        <v>4.65183844218557</v>
      </c>
      <c r="M85" s="22">
        <v>80.0829459710801</v>
      </c>
      <c r="N85" s="165">
        <v>1.72314817332841</v>
      </c>
      <c r="O85" s="22">
        <v>83.8341746314647</v>
      </c>
      <c r="P85" s="165">
        <v>1.57640548293271</v>
      </c>
      <c r="Q85" s="22">
        <v>3.75122866038463</v>
      </c>
      <c r="R85" s="165">
        <v>2.38523516272286</v>
      </c>
      <c r="S85" s="22">
        <v>80.605937027713</v>
      </c>
      <c r="T85" s="165">
        <v>2.12746053797562</v>
      </c>
      <c r="U85" s="22">
        <v>83.5739984866689</v>
      </c>
      <c r="V85" s="165">
        <v>1.67407895499302</v>
      </c>
      <c r="W85" s="22">
        <v>82.3039447247949</v>
      </c>
      <c r="X85" s="165">
        <v>2.25224405380116</v>
      </c>
      <c r="Y85" s="22">
        <v>1.69800769708191</v>
      </c>
      <c r="Z85" s="165">
        <v>3.07538539600851</v>
      </c>
      <c r="AA85" s="22" t="inlineStr">
        <is>
          <t>c</t>
        </is>
      </c>
      <c r="AB85" s="165" t="inlineStr">
        <is>
          <t>c</t>
        </is>
      </c>
      <c r="AC85" s="22">
        <v>81.1840792270896</v>
      </c>
      <c r="AD85" s="165">
        <v>1.74640203274033</v>
      </c>
      <c r="AE85" s="22">
        <v>82.9725639509153</v>
      </c>
      <c r="AF85" s="165">
        <v>1.49055690983482</v>
      </c>
      <c r="AG85" s="22" t="inlineStr">
        <is>
          <t>c</t>
        </is>
      </c>
      <c r="AH85" s="165" t="inlineStr">
        <is>
          <t>c</t>
        </is>
      </c>
      <c r="AI85" s="22">
        <v>80.5620182311539</v>
      </c>
      <c r="AJ85" s="165">
        <v>1.91318191231268</v>
      </c>
      <c r="AK85" s="22">
        <v>82.9288607123247</v>
      </c>
      <c r="AL85" s="165">
        <v>1.84978288465099</v>
      </c>
      <c r="AM85" s="22">
        <v>84.2556716406637</v>
      </c>
      <c r="AN85" s="165">
        <v>2.77171794239197</v>
      </c>
      <c r="AO85" s="22">
        <v>3.69365340950984</v>
      </c>
      <c r="AP85" s="165">
        <v>3.42215362604797</v>
      </c>
      <c r="AQ85" s="22">
        <v>-0.0787267436628554</v>
      </c>
      <c r="AR85" s="165">
        <v>1.62332099343452</v>
      </c>
      <c r="AS85" s="103"/>
      <c r="AT85" s="192"/>
    </row>
    <row customHeight="1" ht="13" r="86">
      <c r="A86" s="181" t="s">
        <v>361</v>
      </c>
      <c r="B86" s="160" t="n">
        <v>1</v>
      </c>
      <c r="C86" s="22">
        <v>88.4539096833558</v>
      </c>
      <c r="D86" s="165">
        <v>1.26317677767482</v>
      </c>
      <c r="E86" s="22">
        <v>96.2875641959975</v>
      </c>
      <c r="F86" s="165">
        <v>1.42418054673033</v>
      </c>
      <c r="G86" s="22">
        <v>88.0107201590415</v>
      </c>
      <c r="H86" s="165">
        <v>1.68118569867182</v>
      </c>
      <c r="I86" s="22">
        <v>84.0492641323831</v>
      </c>
      <c r="J86" s="165">
        <v>2.64976027167959</v>
      </c>
      <c r="K86" s="22">
        <v>-12.2383000636144</v>
      </c>
      <c r="L86" s="165">
        <v>2.98810826146513</v>
      </c>
      <c r="M86" s="22" t="inlineStr">
        <is>
          <t>w</t>
        </is>
      </c>
      <c r="N86" s="165" t="inlineStr">
        <is>
          <t>w</t>
        </is>
      </c>
      <c r="O86" s="22" t="inlineStr">
        <is>
          <t>w</t>
        </is>
      </c>
      <c r="P86" s="165" t="inlineStr">
        <is>
          <t>w</t>
        </is>
      </c>
      <c r="Q86" s="22" t="inlineStr">
        <is>
          <t>w</t>
        </is>
      </c>
      <c r="R86" s="165" t="inlineStr">
        <is>
          <t>w</t>
        </is>
      </c>
      <c r="S86" s="22">
        <v>90.533376984639</v>
      </c>
      <c r="T86" s="165">
        <v>1.33068671048593</v>
      </c>
      <c r="U86" s="22">
        <v>87.492741985941</v>
      </c>
      <c r="V86" s="165">
        <v>2.99151128174353</v>
      </c>
      <c r="W86" s="22">
        <v>82.2355214120765</v>
      </c>
      <c r="X86" s="165">
        <v>3.5626505216336</v>
      </c>
      <c r="Y86" s="22">
        <v>-8.29785557256248</v>
      </c>
      <c r="Z86" s="165">
        <v>3.7987617383402</v>
      </c>
      <c r="AA86" s="22">
        <v>81.7543570651615</v>
      </c>
      <c r="AB86" s="165">
        <v>6.32617894205723</v>
      </c>
      <c r="AC86" s="22">
        <v>90.2762064095809</v>
      </c>
      <c r="AD86" s="165">
        <v>1.61849448205881</v>
      </c>
      <c r="AE86" s="22">
        <v>84.9787840716857</v>
      </c>
      <c r="AF86" s="165">
        <v>2.875782551382</v>
      </c>
      <c r="AG86" s="22">
        <v>3.22442700652419</v>
      </c>
      <c r="AH86" s="165">
        <v>7.06299302049205</v>
      </c>
      <c r="AI86" s="22">
        <v>86.2382513192457</v>
      </c>
      <c r="AJ86" s="165">
        <v>2.48864494973759</v>
      </c>
      <c r="AK86" s="22">
        <v>90.8262370178948</v>
      </c>
      <c r="AL86" s="165">
        <v>1.55707189054483</v>
      </c>
      <c r="AM86" s="22">
        <v>84.0704339452582</v>
      </c>
      <c r="AN86" s="165">
        <v>3.77407828601068</v>
      </c>
      <c r="AO86" s="22">
        <v>-2.16781737398753</v>
      </c>
      <c r="AP86" s="165">
        <v>4.29514888598254</v>
      </c>
      <c r="AQ86" s="22">
        <v>13.7860090164582</v>
      </c>
      <c r="AR86" s="165">
        <v>2.33485806176516</v>
      </c>
      <c r="AS86" s="103"/>
      <c r="AT86" s="192"/>
    </row>
    <row customHeight="1" ht="13" r="87">
      <c r="A87" s="187" t="s">
        <v>362</v>
      </c>
      <c r="B87" s="175" t="n">
        <v>1</v>
      </c>
      <c r="C87" s="172">
        <v>91.2050398886644</v>
      </c>
      <c r="D87" s="173">
        <v>0.98995725907046</v>
      </c>
      <c r="E87" s="172">
        <v>92.7690268160788</v>
      </c>
      <c r="F87" s="173">
        <v>2.72460323485249</v>
      </c>
      <c r="G87" s="172">
        <v>90.847716409294</v>
      </c>
      <c r="H87" s="173">
        <v>1.98119076974838</v>
      </c>
      <c r="I87" s="172">
        <v>91.0046746376405</v>
      </c>
      <c r="J87" s="173">
        <v>1.63865741725704</v>
      </c>
      <c r="K87" s="172">
        <v>-1.7643521784383</v>
      </c>
      <c r="L87" s="173">
        <v>3.15431629265452</v>
      </c>
      <c r="M87" s="172">
        <v>91.1844504769102</v>
      </c>
      <c r="N87" s="173">
        <v>1.10479302222474</v>
      </c>
      <c r="O87" s="172" t="inlineStr">
        <is>
          <t>c</t>
        </is>
      </c>
      <c r="P87" s="173" t="inlineStr">
        <is>
          <t>c</t>
        </is>
      </c>
      <c r="Q87" s="172" t="inlineStr">
        <is>
          <t>c</t>
        </is>
      </c>
      <c r="R87" s="173" t="inlineStr">
        <is>
          <t>c</t>
        </is>
      </c>
      <c r="S87" s="172">
        <v>91.1227107714518</v>
      </c>
      <c r="T87" s="173">
        <v>1.90981396859766</v>
      </c>
      <c r="U87" s="172">
        <v>91.0155840101618</v>
      </c>
      <c r="V87" s="173">
        <v>1.58509439787482</v>
      </c>
      <c r="W87" s="172">
        <v>91.1848886346915</v>
      </c>
      <c r="X87" s="173">
        <v>2.07053871535001</v>
      </c>
      <c r="Y87" s="172">
        <v>0.0621778632397536</v>
      </c>
      <c r="Z87" s="173">
        <v>2.82689664499122</v>
      </c>
      <c r="AA87" s="172" t="inlineStr">
        <is>
          <t>c</t>
        </is>
      </c>
      <c r="AB87" s="173" t="inlineStr">
        <is>
          <t>c</t>
        </is>
      </c>
      <c r="AC87" s="172">
        <v>89.7713170077876</v>
      </c>
      <c r="AD87" s="173">
        <v>1.83762236639533</v>
      </c>
      <c r="AE87" s="172">
        <v>92.1943565521073</v>
      </c>
      <c r="AF87" s="173">
        <v>1.39658049614667</v>
      </c>
      <c r="AG87" s="172" t="inlineStr">
        <is>
          <t>c</t>
        </is>
      </c>
      <c r="AH87" s="173" t="inlineStr">
        <is>
          <t>c</t>
        </is>
      </c>
      <c r="AI87" s="172">
        <v>93.298847722661</v>
      </c>
      <c r="AJ87" s="173">
        <v>3.04127154632614</v>
      </c>
      <c r="AK87" s="172">
        <v>90.2011076605314</v>
      </c>
      <c r="AL87" s="173">
        <v>1.34997577746735</v>
      </c>
      <c r="AM87" s="172">
        <v>91.3958122845297</v>
      </c>
      <c r="AN87" s="173">
        <v>2.11463062156472</v>
      </c>
      <c r="AO87" s="172">
        <v>-1.90303543813125</v>
      </c>
      <c r="AP87" s="173">
        <v>3.75004119723004</v>
      </c>
      <c r="AQ87" s="172">
        <v>3.40761964177386</v>
      </c>
      <c r="AR87" s="173">
        <v>1.71297563494937</v>
      </c>
      <c r="AS87" s="174"/>
      <c r="AT87" s="197"/>
    </row>
    <row customHeight="1" ht="13" r="88">
      <c r="A88" s="181"/>
      <c r="B88" s="162"/>
      <c r="C88" s="22" t="inlineStr">
        <is>
          <t>b.meanpct.d_tt4g64iagree</t>
        </is>
      </c>
      <c r="D88" s="165" t="inlineStr">
        <is>
          <t>se.meanpct.d_tt4g64iagree</t>
        </is>
      </c>
      <c r="E88" s="22" t="inlineStr">
        <is>
          <t>b.meanpct.d_tt4g64iagree..schloc..1 Rural</t>
        </is>
      </c>
      <c r="F88" s="165" t="inlineStr">
        <is>
          <t>se.meanpct.d_tt4g64iagree..schloc..1 Rural</t>
        </is>
      </c>
      <c r="G88" s="22" t="inlineStr">
        <is>
          <t>b.meanpct.d_tt4g64iagree..schloc..2 Town</t>
        </is>
      </c>
      <c r="H88" s="165" t="inlineStr">
        <is>
          <t>se.meanpct.d_tt4g64iagree..schloc..2 Town</t>
        </is>
      </c>
      <c r="I88" s="22" t="inlineStr">
        <is>
          <t>b.meanpct.d_tt4g64iagree..schloc..3 City</t>
        </is>
      </c>
      <c r="J88" s="165" t="inlineStr">
        <is>
          <t>se.meanpct.d_tt4g64iagree..schloc..3 City</t>
        </is>
      </c>
      <c r="K88" s="22" t="inlineStr">
        <is>
          <t>b.meanpct.d_tt4g64iagree..schloc..(3 City-1 Rural)</t>
        </is>
      </c>
      <c r="L88" s="165" t="inlineStr">
        <is>
          <t>se.meanpct.d_tt4g64iagree..schloc..(3 City-1 Rural)</t>
        </is>
      </c>
      <c r="M88" s="22" t="inlineStr">
        <is>
          <t>b.meanpct.d_tt4g64iagree..schtype..1 Public</t>
        </is>
      </c>
      <c r="N88" s="165" t="inlineStr">
        <is>
          <t>se.meanpct.d_tt4g64iagree..schtype..1 Public</t>
        </is>
      </c>
      <c r="O88" s="22" t="inlineStr">
        <is>
          <t>b.meanpct.d_tt4g64iagree..schtype..2 Private</t>
        </is>
      </c>
      <c r="P88" s="165" t="inlineStr">
        <is>
          <t>se.meanpct.d_tt4g64iagree..schtype..2 Private</t>
        </is>
      </c>
      <c r="Q88" s="22" t="inlineStr">
        <is>
          <t>b.meanpct.d_tt4g64iagree..schtype..(2 Private-1 Public)</t>
        </is>
      </c>
      <c r="R88" s="165" t="inlineStr">
        <is>
          <t>se.meanpct.d_tt4g64iagree..schtype..(2 Private-1 Public)</t>
        </is>
      </c>
      <c r="S88" s="22" t="inlineStr">
        <is>
          <t>b.meanpct.d_tt4g64iagree..disadv..1 under_10pct</t>
        </is>
      </c>
      <c r="T88" s="165" t="inlineStr">
        <is>
          <t>se.meanpct.d_tt4g64iagree..disadv..1 under_10pct</t>
        </is>
      </c>
      <c r="U88" s="22" t="inlineStr">
        <is>
          <t>b.meanpct.d_tt4g64iagree..disadv..2 10_to_30pct</t>
        </is>
      </c>
      <c r="V88" s="165" t="inlineStr">
        <is>
          <t>se.meanpct.d_tt4g64iagree..disadv..2 10_to_30pct</t>
        </is>
      </c>
      <c r="W88" s="22" t="inlineStr">
        <is>
          <t>b.meanpct.d_tt4g64iagree..disadv..3 over_30pct</t>
        </is>
      </c>
      <c r="X88" s="165" t="inlineStr">
        <is>
          <t>se.meanpct.d_tt4g64iagree..disadv..3 over_30pct</t>
        </is>
      </c>
      <c r="Y88" s="22" t="inlineStr">
        <is>
          <t>b.meanpct.d_tt4g64iagree..disadv..(3 over_30pct-1 under_10pct)</t>
        </is>
      </c>
      <c r="Z88" s="165" t="inlineStr">
        <is>
          <t>se.meanpct.d_tt4g64iagree..disadv..(3 over_30pct-1 under_10pct)</t>
        </is>
      </c>
      <c r="AA88" s="22" t="inlineStr">
        <is>
          <t>b.meanpct.d_tt4g64iagree..diflang..1 None</t>
        </is>
      </c>
      <c r="AB88" s="165" t="inlineStr">
        <is>
          <t>se.meanpct.d_tt4g64iagree..diflang..1 None</t>
        </is>
      </c>
      <c r="AC88" s="22" t="inlineStr">
        <is>
          <t>b.meanpct.d_tt4g64iagree..diflang..2 0_to_10pct</t>
        </is>
      </c>
      <c r="AD88" s="165" t="inlineStr">
        <is>
          <t>se.meanpct.d_tt4g64iagree..diflang..2 0_to_10pct</t>
        </is>
      </c>
      <c r="AE88" s="22" t="inlineStr">
        <is>
          <t>b.meanpct.d_tt4g64iagree..diflang..3 over_10pct</t>
        </is>
      </c>
      <c r="AF88" s="165" t="inlineStr">
        <is>
          <t>se.meanpct.d_tt4g64iagree..diflang..3 over_10pct</t>
        </is>
      </c>
      <c r="AG88" s="22" t="inlineStr">
        <is>
          <t>b.meanpct.d_tt4g64iagree..diflang..(3 over_10pct-1 None)</t>
        </is>
      </c>
      <c r="AH88" s="165" t="inlineStr">
        <is>
          <t>se.meanpct.d_tt4g64iagree..diflang..(3 over_10pct-1 None)</t>
        </is>
      </c>
      <c r="AI88" s="22" t="inlineStr">
        <is>
          <t>b.meanpct.d_tt4g64iagree..spneed..1 under_10pct</t>
        </is>
      </c>
      <c r="AJ88" s="165" t="inlineStr">
        <is>
          <t>se.meanpct.d_tt4g64iagree..spneed..1 under_10pct</t>
        </is>
      </c>
      <c r="AK88" s="22" t="inlineStr">
        <is>
          <t>b.meanpct.d_tt4g64iagree..spneed..2 10_to_30pct</t>
        </is>
      </c>
      <c r="AL88" s="165" t="inlineStr">
        <is>
          <t>se.meanpct.d_tt4g64iagree..spneed..2 10_to_30pct</t>
        </is>
      </c>
      <c r="AM88" s="22" t="inlineStr">
        <is>
          <t>b.meanpct.d_tt4g64iagree..spneed..3 over_30pct</t>
        </is>
      </c>
      <c r="AN88" s="165" t="inlineStr">
        <is>
          <t>se.meanpct.d_tt4g64iagree..spneed..3 over_30pct</t>
        </is>
      </c>
      <c r="AO88" s="22" t="inlineStr">
        <is>
          <t>b.meanpct.d_tt4g64iagree..spneed..(3 over_30pct-1 under_10pct)</t>
        </is>
      </c>
      <c r="AP88" s="165" t="inlineStr">
        <is>
          <t>se.meanpct.d_tt4g64iagree..spneed..(3 over_30pct-1 under_10pct)</t>
        </is>
      </c>
      <c r="AQ88" s="103" t="inlineStr">
        <is>
          <t>b.(meanpct.d_tt4g64iagree_isc1)-(meanpct.d_tt4g64iagree_isc2)</t>
        </is>
      </c>
      <c r="AR88" s="103" t="inlineStr">
        <is>
          <t>se.(meanpct.d_tt4g64iagree_isc1)-(meanpct.d_tt4g64iagree_isc2)</t>
        </is>
      </c>
      <c r="AS88" s="22" t="inlineStr">
        <is>
          <t>b.(meanpct.d_tt4g64iagree_isc3)-(meanpct.d_tt4g64iagree_isc2)</t>
        </is>
      </c>
      <c r="AT88" s="189" t="inlineStr">
        <is>
          <t>se.(meanpct.d_tt4g64iagree_isc3)-(meanpct.d_tt4g64iagree_isc2)</t>
        </is>
      </c>
    </row>
    <row customHeight="1" ht="13" r="89">
      <c r="A89" s="181" t="s">
        <v>319</v>
      </c>
      <c r="B89" s="162" t="n">
        <v>3</v>
      </c>
      <c r="C89" s="22">
        <v>74.965236558772</v>
      </c>
      <c r="D89" s="165">
        <v>1.1149213751967</v>
      </c>
      <c r="E89" s="22" t="inlineStr">
        <is>
          <t>a</t>
        </is>
      </c>
      <c r="F89" s="165" t="inlineStr">
        <is>
          <t>a</t>
        </is>
      </c>
      <c r="G89" s="22">
        <v>74.7078114164996</v>
      </c>
      <c r="H89" s="165">
        <v>1.32064614923273</v>
      </c>
      <c r="I89" s="22">
        <v>75.4340155936494</v>
      </c>
      <c r="J89" s="165">
        <v>2.27359412345633</v>
      </c>
      <c r="K89" s="22" t="inlineStr">
        <is>
          <t>a</t>
        </is>
      </c>
      <c r="L89" s="165" t="inlineStr">
        <is>
          <t>a</t>
        </is>
      </c>
      <c r="M89" s="22">
        <v>74.8394188074161</v>
      </c>
      <c r="N89" s="165">
        <v>1.23624766320641</v>
      </c>
      <c r="O89" s="22" t="inlineStr">
        <is>
          <t>c</t>
        </is>
      </c>
      <c r="P89" s="165" t="inlineStr">
        <is>
          <t>c</t>
        </is>
      </c>
      <c r="Q89" s="22" t="inlineStr">
        <is>
          <t>c</t>
        </is>
      </c>
      <c r="R89" s="165" t="inlineStr">
        <is>
          <t>c</t>
        </is>
      </c>
      <c r="S89" s="22">
        <v>75.7121564577396</v>
      </c>
      <c r="T89" s="165">
        <v>1.52027074568214</v>
      </c>
      <c r="U89" s="22">
        <v>74.4841570778718</v>
      </c>
      <c r="V89" s="165">
        <v>2.3682085167641</v>
      </c>
      <c r="W89" s="22">
        <v>71.7292697725947</v>
      </c>
      <c r="X89" s="165">
        <v>3.18301106692445</v>
      </c>
      <c r="Y89" s="22">
        <v>-3.98288668514485</v>
      </c>
      <c r="Z89" s="165">
        <v>3.60549242046256</v>
      </c>
      <c r="AA89" s="22">
        <v>75.4245737876841</v>
      </c>
      <c r="AB89" s="165">
        <v>1.86723611684862</v>
      </c>
      <c r="AC89" s="22">
        <v>73.8431585150141</v>
      </c>
      <c r="AD89" s="165">
        <v>1.50013779009281</v>
      </c>
      <c r="AE89" s="22" t="inlineStr">
        <is>
          <t>c</t>
        </is>
      </c>
      <c r="AF89" s="165" t="inlineStr">
        <is>
          <t>c</t>
        </is>
      </c>
      <c r="AG89" s="22" t="inlineStr">
        <is>
          <t>c</t>
        </is>
      </c>
      <c r="AH89" s="165" t="inlineStr">
        <is>
          <t>c</t>
        </is>
      </c>
      <c r="AI89" s="22">
        <v>75.8960963414082</v>
      </c>
      <c r="AJ89" s="165">
        <v>1.52684391049426</v>
      </c>
      <c r="AK89" s="22">
        <v>73.0451599086287</v>
      </c>
      <c r="AL89" s="165">
        <v>2.17192038261348</v>
      </c>
      <c r="AM89" s="22" t="inlineStr">
        <is>
          <t>c</t>
        </is>
      </c>
      <c r="AN89" s="165" t="inlineStr">
        <is>
          <t>c</t>
        </is>
      </c>
      <c r="AO89" s="22" t="inlineStr">
        <is>
          <t>c</t>
        </is>
      </c>
      <c r="AP89" s="165" t="inlineStr">
        <is>
          <t>c</t>
        </is>
      </c>
      <c r="AQ89" s="103"/>
      <c r="AR89" s="103"/>
      <c r="AS89" s="22">
        <v>-0.84633519996423</v>
      </c>
      <c r="AT89" s="189">
        <v>1.49500961998544</v>
      </c>
    </row>
    <row customHeight="1" ht="13" r="90">
      <c r="A90" s="181" t="s">
        <v>322</v>
      </c>
      <c r="B90" s="162" t="n">
        <v>3</v>
      </c>
      <c r="C90" s="22">
        <v>79.3254453374948</v>
      </c>
      <c r="D90" s="165">
        <v>1.19959161296569</v>
      </c>
      <c r="E90" s="22" t="inlineStr">
        <is>
          <t>c</t>
        </is>
      </c>
      <c r="F90" s="165" t="inlineStr">
        <is>
          <t>c</t>
        </is>
      </c>
      <c r="G90" s="22">
        <v>78.4354837555912</v>
      </c>
      <c r="H90" s="165">
        <v>1.60086902775144</v>
      </c>
      <c r="I90" s="22">
        <v>81.2361531922124</v>
      </c>
      <c r="J90" s="165">
        <v>2.36841180965965</v>
      </c>
      <c r="K90" s="22" t="inlineStr">
        <is>
          <t>c</t>
        </is>
      </c>
      <c r="L90" s="165" t="inlineStr">
        <is>
          <t>c</t>
        </is>
      </c>
      <c r="M90" s="22">
        <v>79.358941681428</v>
      </c>
      <c r="N90" s="165">
        <v>1.25591701696294</v>
      </c>
      <c r="O90" s="22" t="inlineStr">
        <is>
          <t>c</t>
        </is>
      </c>
      <c r="P90" s="165" t="inlineStr">
        <is>
          <t>c</t>
        </is>
      </c>
      <c r="Q90" s="22" t="inlineStr">
        <is>
          <t>c</t>
        </is>
      </c>
      <c r="R90" s="165" t="inlineStr">
        <is>
          <t>c</t>
        </is>
      </c>
      <c r="S90" s="22">
        <v>81.2463074851627</v>
      </c>
      <c r="T90" s="165">
        <v>1.66926646839833</v>
      </c>
      <c r="U90" s="22">
        <v>74.9710715793067</v>
      </c>
      <c r="V90" s="165">
        <v>2.93807295120198</v>
      </c>
      <c r="W90" s="22">
        <v>80.7037985930447</v>
      </c>
      <c r="X90" s="165">
        <v>3.28960902933407</v>
      </c>
      <c r="Y90" s="22">
        <v>-0.542508892118093</v>
      </c>
      <c r="Z90" s="165">
        <v>3.71480914074272</v>
      </c>
      <c r="AA90" s="22">
        <v>82.0486374503636</v>
      </c>
      <c r="AB90" s="165">
        <v>2.08309827624717</v>
      </c>
      <c r="AC90" s="22">
        <v>76.5172958749239</v>
      </c>
      <c r="AD90" s="165">
        <v>1.85042601786845</v>
      </c>
      <c r="AE90" s="22">
        <v>80.3272202886807</v>
      </c>
      <c r="AF90" s="165">
        <v>2.86937118037459</v>
      </c>
      <c r="AG90" s="22">
        <v>-1.72141716168291</v>
      </c>
      <c r="AH90" s="165">
        <v>3.53197637097129</v>
      </c>
      <c r="AI90" s="22">
        <v>83.1094873489465</v>
      </c>
      <c r="AJ90" s="165">
        <v>1.55118741505698</v>
      </c>
      <c r="AK90" s="22">
        <v>77.3190583210168</v>
      </c>
      <c r="AL90" s="165">
        <v>2.27881107286484</v>
      </c>
      <c r="AM90" s="22">
        <v>74.5219558324467</v>
      </c>
      <c r="AN90" s="165">
        <v>3.79542711507891</v>
      </c>
      <c r="AO90" s="22">
        <v>-8.58753151649975</v>
      </c>
      <c r="AP90" s="165">
        <v>4.06151238810177</v>
      </c>
      <c r="AQ90" s="103"/>
      <c r="AR90" s="103"/>
      <c r="AS90" s="22">
        <v>-1.2443424176697</v>
      </c>
      <c r="AT90" s="189">
        <v>1.56796043751678</v>
      </c>
    </row>
    <row customHeight="1" ht="13" r="91">
      <c r="A91" s="181" t="s">
        <v>413</v>
      </c>
      <c r="B91" s="162" t="n">
        <v>3</v>
      </c>
      <c r="C91" s="22">
        <v>77.7598660135634</v>
      </c>
      <c r="D91" s="165">
        <v>1.04961106487001</v>
      </c>
      <c r="E91" s="22" t="inlineStr">
        <is>
          <t>c</t>
        </is>
      </c>
      <c r="F91" s="165" t="inlineStr">
        <is>
          <t>c</t>
        </is>
      </c>
      <c r="G91" s="22">
        <v>78.4340374593279</v>
      </c>
      <c r="H91" s="165">
        <v>1.1120288909967</v>
      </c>
      <c r="I91" s="22">
        <v>72.6836985681186</v>
      </c>
      <c r="J91" s="165">
        <v>2.9243778601201</v>
      </c>
      <c r="K91" s="22" t="inlineStr">
        <is>
          <t>c</t>
        </is>
      </c>
      <c r="L91" s="165" t="inlineStr">
        <is>
          <t>c</t>
        </is>
      </c>
      <c r="M91" s="22">
        <v>77.1533551352889</v>
      </c>
      <c r="N91" s="165">
        <v>1.55735471797699</v>
      </c>
      <c r="O91" s="22">
        <v>77.8827829440685</v>
      </c>
      <c r="P91" s="165">
        <v>1.29305555516122</v>
      </c>
      <c r="Q91" s="22">
        <v>0.72942780877959</v>
      </c>
      <c r="R91" s="165">
        <v>2.03095494070575</v>
      </c>
      <c r="S91" s="22">
        <v>79.2290687331444</v>
      </c>
      <c r="T91" s="165">
        <v>1.71783405055168</v>
      </c>
      <c r="U91" s="22">
        <v>79.7633633602941</v>
      </c>
      <c r="V91" s="165">
        <v>1.76535753675172</v>
      </c>
      <c r="W91" s="22">
        <v>73.9526532439361</v>
      </c>
      <c r="X91" s="165">
        <v>1.98969359890468</v>
      </c>
      <c r="Y91" s="22">
        <v>-5.27641548920836</v>
      </c>
      <c r="Z91" s="165">
        <v>2.7339172315115</v>
      </c>
      <c r="AA91" s="22" t="inlineStr">
        <is>
          <t>c</t>
        </is>
      </c>
      <c r="AB91" s="165" t="inlineStr">
        <is>
          <t>c</t>
        </is>
      </c>
      <c r="AC91" s="22">
        <v>79.8973709728445</v>
      </c>
      <c r="AD91" s="165">
        <v>1.29270818366823</v>
      </c>
      <c r="AE91" s="22">
        <v>73.1810066623926</v>
      </c>
      <c r="AF91" s="165">
        <v>1.60794721747091</v>
      </c>
      <c r="AG91" s="22" t="inlineStr">
        <is>
          <t>c</t>
        </is>
      </c>
      <c r="AH91" s="165" t="inlineStr">
        <is>
          <t>c</t>
        </is>
      </c>
      <c r="AI91" s="22">
        <v>78.8241299604857</v>
      </c>
      <c r="AJ91" s="165">
        <v>1.84903243408207</v>
      </c>
      <c r="AK91" s="22">
        <v>77.3384636605918</v>
      </c>
      <c r="AL91" s="165">
        <v>1.64889639169029</v>
      </c>
      <c r="AM91" s="22">
        <v>78.6631832700306</v>
      </c>
      <c r="AN91" s="165">
        <v>2.36489039473463</v>
      </c>
      <c r="AO91" s="22">
        <v>-0.160946690455134</v>
      </c>
      <c r="AP91" s="165">
        <v>3.05113314245046</v>
      </c>
      <c r="AQ91" s="103"/>
      <c r="AR91" s="103"/>
      <c r="AS91" s="22">
        <v>-4.24076720981941</v>
      </c>
      <c r="AT91" s="189">
        <v>1.58210645374782</v>
      </c>
    </row>
    <row customHeight="1" ht="13" r="92">
      <c r="A92" s="181" t="s">
        <v>341</v>
      </c>
      <c r="B92" s="162" t="n">
        <v>3</v>
      </c>
      <c r="C92" s="22">
        <v>71.8784211370819</v>
      </c>
      <c r="D92" s="165">
        <v>0.957024000639427</v>
      </c>
      <c r="E92" s="22" t="inlineStr">
        <is>
          <t>c</t>
        </is>
      </c>
      <c r="F92" s="165" t="inlineStr">
        <is>
          <t>c</t>
        </is>
      </c>
      <c r="G92" s="22">
        <v>71.7192341480914</v>
      </c>
      <c r="H92" s="165">
        <v>1.07972114885502</v>
      </c>
      <c r="I92" s="22">
        <v>72.918657595231</v>
      </c>
      <c r="J92" s="165">
        <v>1.87032817282491</v>
      </c>
      <c r="K92" s="22" t="inlineStr">
        <is>
          <t>c</t>
        </is>
      </c>
      <c r="L92" s="165" t="inlineStr">
        <is>
          <t>c</t>
        </is>
      </c>
      <c r="M92" s="22">
        <v>71.0431430647707</v>
      </c>
      <c r="N92" s="165">
        <v>1.02194117173173</v>
      </c>
      <c r="O92" s="22">
        <v>77.6009000673721</v>
      </c>
      <c r="P92" s="165">
        <v>3.08012994100408</v>
      </c>
      <c r="Q92" s="22">
        <v>6.55775700260146</v>
      </c>
      <c r="R92" s="165">
        <v>3.27710781533679</v>
      </c>
      <c r="S92" s="22">
        <v>69.2679453444317</v>
      </c>
      <c r="T92" s="165">
        <v>2.47098086082955</v>
      </c>
      <c r="U92" s="22">
        <v>73.1195868887363</v>
      </c>
      <c r="V92" s="165">
        <v>1.31382894883119</v>
      </c>
      <c r="W92" s="22">
        <v>71.3323194447745</v>
      </c>
      <c r="X92" s="165">
        <v>1.71228825985162</v>
      </c>
      <c r="Y92" s="22">
        <v>2.06437410034283</v>
      </c>
      <c r="Z92" s="165">
        <v>3.11897683699978</v>
      </c>
      <c r="AA92" s="22" t="inlineStr">
        <is>
          <t>c</t>
        </is>
      </c>
      <c r="AB92" s="165" t="inlineStr">
        <is>
          <t>c</t>
        </is>
      </c>
      <c r="AC92" s="22">
        <v>72.6629744711649</v>
      </c>
      <c r="AD92" s="165">
        <v>1.25943010201223</v>
      </c>
      <c r="AE92" s="22">
        <v>70.7342127428543</v>
      </c>
      <c r="AF92" s="165">
        <v>1.70613291826782</v>
      </c>
      <c r="AG92" s="22" t="inlineStr">
        <is>
          <t>c</t>
        </is>
      </c>
      <c r="AH92" s="165" t="inlineStr">
        <is>
          <t>c</t>
        </is>
      </c>
      <c r="AI92" s="22">
        <v>71.1142609971195</v>
      </c>
      <c r="AJ92" s="165">
        <v>1.29258165490025</v>
      </c>
      <c r="AK92" s="22">
        <v>73.8439239046474</v>
      </c>
      <c r="AL92" s="165">
        <v>1.54119416618275</v>
      </c>
      <c r="AM92" s="22" t="inlineStr">
        <is>
          <t>c</t>
        </is>
      </c>
      <c r="AN92" s="165" t="inlineStr">
        <is>
          <t>c</t>
        </is>
      </c>
      <c r="AO92" s="22" t="inlineStr">
        <is>
          <t>c</t>
        </is>
      </c>
      <c r="AP92" s="165" t="inlineStr">
        <is>
          <t>c</t>
        </is>
      </c>
      <c r="AQ92" s="103"/>
      <c r="AR92" s="103"/>
      <c r="AS92" s="22">
        <v>-2.98073061370317</v>
      </c>
      <c r="AT92" s="189">
        <v>1.33333050508765</v>
      </c>
    </row>
    <row customHeight="1" ht="13" r="93">
      <c r="A93" s="181" t="s">
        <v>343</v>
      </c>
      <c r="B93" s="162" t="n">
        <v>3</v>
      </c>
      <c r="C93" s="22">
        <v>94.228969540977</v>
      </c>
      <c r="D93" s="165">
        <v>0.495167423355875</v>
      </c>
      <c r="E93" s="22">
        <v>97.3015477188237</v>
      </c>
      <c r="F93" s="165">
        <v>0.95277607538458</v>
      </c>
      <c r="G93" s="22">
        <v>94.47021474096</v>
      </c>
      <c r="H93" s="165">
        <v>1.03576815984259</v>
      </c>
      <c r="I93" s="22">
        <v>93.9383930443208</v>
      </c>
      <c r="J93" s="165">
        <v>0.623859203077975</v>
      </c>
      <c r="K93" s="22">
        <v>-3.36315467450294</v>
      </c>
      <c r="L93" s="165">
        <v>1.158313363619</v>
      </c>
      <c r="M93" s="22">
        <v>94.4422843865442</v>
      </c>
      <c r="N93" s="165">
        <v>0.50837660979254</v>
      </c>
      <c r="O93" s="22">
        <v>93.6371790468553</v>
      </c>
      <c r="P93" s="165">
        <v>1.43490528320579</v>
      </c>
      <c r="Q93" s="22">
        <v>-0.805105339688993</v>
      </c>
      <c r="R93" s="165">
        <v>1.54408909398173</v>
      </c>
      <c r="S93" s="22">
        <v>94.2174785398091</v>
      </c>
      <c r="T93" s="165">
        <v>0.602578545570255</v>
      </c>
      <c r="U93" s="22">
        <v>94.8760279504583</v>
      </c>
      <c r="V93" s="165">
        <v>1.2818152274551</v>
      </c>
      <c r="W93" s="22">
        <v>91.5127676163889</v>
      </c>
      <c r="X93" s="165">
        <v>2.27092731879998</v>
      </c>
      <c r="Y93" s="22">
        <v>-2.70471092342019</v>
      </c>
      <c r="Z93" s="165">
        <v>2.42642935192497</v>
      </c>
      <c r="AA93" s="22">
        <v>95.0337188708136</v>
      </c>
      <c r="AB93" s="165">
        <v>0.541007596407943</v>
      </c>
      <c r="AC93" s="22">
        <v>91.9764835990363</v>
      </c>
      <c r="AD93" s="165">
        <v>1.8570467856826</v>
      </c>
      <c r="AE93" s="22">
        <v>92.3022611219438</v>
      </c>
      <c r="AF93" s="165">
        <v>1.53589492593671</v>
      </c>
      <c r="AG93" s="22">
        <v>-2.73145774886986</v>
      </c>
      <c r="AH93" s="165">
        <v>1.69793805112539</v>
      </c>
      <c r="AI93" s="22">
        <v>94.3109762403765</v>
      </c>
      <c r="AJ93" s="165">
        <v>0.523157609218594</v>
      </c>
      <c r="AK93" s="22" t="inlineStr">
        <is>
          <t>c</t>
        </is>
      </c>
      <c r="AL93" s="165" t="inlineStr">
        <is>
          <t>c</t>
        </is>
      </c>
      <c r="AM93" s="22" t="inlineStr">
        <is>
          <t>c</t>
        </is>
      </c>
      <c r="AN93" s="165" t="inlineStr">
        <is>
          <t>c</t>
        </is>
      </c>
      <c r="AO93" s="22" t="inlineStr">
        <is>
          <t>c</t>
        </is>
      </c>
      <c r="AP93" s="165" t="inlineStr">
        <is>
          <t>c</t>
        </is>
      </c>
      <c r="AQ93" s="103"/>
      <c r="AR93" s="103"/>
      <c r="AS93" s="22">
        <v>-0.351616663778657</v>
      </c>
      <c r="AT93" s="189">
        <v>0.654468086732665</v>
      </c>
    </row>
    <row customHeight="1" ht="13" r="94">
      <c r="A94" s="181" t="s">
        <v>348</v>
      </c>
      <c r="B94" s="162" t="n">
        <v>3</v>
      </c>
      <c r="C94" s="22">
        <v>73.4445094890902</v>
      </c>
      <c r="D94" s="165">
        <v>0.858717808366513</v>
      </c>
      <c r="E94" s="22" t="inlineStr">
        <is>
          <t>c</t>
        </is>
      </c>
      <c r="F94" s="165" t="inlineStr">
        <is>
          <t>c</t>
        </is>
      </c>
      <c r="G94" s="22">
        <v>74.5622838184589</v>
      </c>
      <c r="H94" s="165">
        <v>1.2081821837967</v>
      </c>
      <c r="I94" s="22">
        <v>72.1888585401495</v>
      </c>
      <c r="J94" s="165">
        <v>1.69412115204632</v>
      </c>
      <c r="K94" s="22" t="inlineStr">
        <is>
          <t>c</t>
        </is>
      </c>
      <c r="L94" s="165" t="inlineStr">
        <is>
          <t>c</t>
        </is>
      </c>
      <c r="M94" s="22">
        <v>73.7271615996579</v>
      </c>
      <c r="N94" s="165">
        <v>0.973216385936602</v>
      </c>
      <c r="O94" s="22" t="inlineStr">
        <is>
          <t>c</t>
        </is>
      </c>
      <c r="P94" s="165" t="inlineStr">
        <is>
          <t>c</t>
        </is>
      </c>
      <c r="Q94" s="22" t="inlineStr">
        <is>
          <t>c</t>
        </is>
      </c>
      <c r="R94" s="165" t="inlineStr">
        <is>
          <t>c</t>
        </is>
      </c>
      <c r="S94" s="22">
        <v>75.5118091143075</v>
      </c>
      <c r="T94" s="165">
        <v>1.17338570387449</v>
      </c>
      <c r="U94" s="22">
        <v>72.1815535218265</v>
      </c>
      <c r="V94" s="165">
        <v>1.83883861618648</v>
      </c>
      <c r="W94" s="22" t="inlineStr">
        <is>
          <t>c</t>
        </is>
      </c>
      <c r="X94" s="165" t="inlineStr">
        <is>
          <t>c</t>
        </is>
      </c>
      <c r="Y94" s="22" t="inlineStr">
        <is>
          <t>c</t>
        </is>
      </c>
      <c r="Z94" s="165" t="inlineStr">
        <is>
          <t>c</t>
        </is>
      </c>
      <c r="AA94" s="22">
        <v>76.9198401561142</v>
      </c>
      <c r="AB94" s="165">
        <v>2.47999179175776</v>
      </c>
      <c r="AC94" s="22">
        <v>73.4438679324519</v>
      </c>
      <c r="AD94" s="165">
        <v>1.00236589721706</v>
      </c>
      <c r="AE94" s="22" t="inlineStr">
        <is>
          <t>c</t>
        </is>
      </c>
      <c r="AF94" s="165" t="inlineStr">
        <is>
          <t>c</t>
        </is>
      </c>
      <c r="AG94" s="22" t="inlineStr">
        <is>
          <t>c</t>
        </is>
      </c>
      <c r="AH94" s="165" t="inlineStr">
        <is>
          <t>c</t>
        </is>
      </c>
      <c r="AI94" s="22">
        <v>74.906599300464</v>
      </c>
      <c r="AJ94" s="165">
        <v>1.36579599754581</v>
      </c>
      <c r="AK94" s="22">
        <v>72.870629237153</v>
      </c>
      <c r="AL94" s="165">
        <v>1.47095843239431</v>
      </c>
      <c r="AM94" s="22" t="inlineStr">
        <is>
          <t>c</t>
        </is>
      </c>
      <c r="AN94" s="165" t="inlineStr">
        <is>
          <t>c</t>
        </is>
      </c>
      <c r="AO94" s="22" t="inlineStr">
        <is>
          <t>c</t>
        </is>
      </c>
      <c r="AP94" s="165" t="inlineStr">
        <is>
          <t>c</t>
        </is>
      </c>
      <c r="AQ94" s="103"/>
      <c r="AR94" s="103"/>
      <c r="AS94" s="22">
        <v>-4.61769606560841</v>
      </c>
      <c r="AT94" s="189">
        <v>1.26047911054509</v>
      </c>
    </row>
    <row customHeight="1" ht="13" r="95">
      <c r="A95" s="181" t="s">
        <v>352</v>
      </c>
      <c r="B95" s="162" t="n">
        <v>3</v>
      </c>
      <c r="C95" s="22">
        <v>75.8644049825735</v>
      </c>
      <c r="D95" s="165">
        <v>0.862216775689822</v>
      </c>
      <c r="E95" s="22" t="inlineStr">
        <is>
          <t>c</t>
        </is>
      </c>
      <c r="F95" s="165" t="inlineStr">
        <is>
          <t>c</t>
        </is>
      </c>
      <c r="G95" s="22">
        <v>77.058655547273</v>
      </c>
      <c r="H95" s="165">
        <v>1.31230352891378</v>
      </c>
      <c r="I95" s="22">
        <v>74.8348879475874</v>
      </c>
      <c r="J95" s="165">
        <v>1.11430875982881</v>
      </c>
      <c r="K95" s="22" t="inlineStr">
        <is>
          <t>c</t>
        </is>
      </c>
      <c r="L95" s="165" t="inlineStr">
        <is>
          <t>c</t>
        </is>
      </c>
      <c r="M95" s="22">
        <v>75.2083875101561</v>
      </c>
      <c r="N95" s="165">
        <v>0.936554783332416</v>
      </c>
      <c r="O95" s="22">
        <v>79.2060001058713</v>
      </c>
      <c r="P95" s="165">
        <v>2.3666788176687</v>
      </c>
      <c r="Q95" s="22">
        <v>3.99761259571521</v>
      </c>
      <c r="R95" s="165">
        <v>2.53978306073259</v>
      </c>
      <c r="S95" s="22">
        <v>75.481879286801</v>
      </c>
      <c r="T95" s="165">
        <v>1.2922441366728</v>
      </c>
      <c r="U95" s="22">
        <v>78.3797873239192</v>
      </c>
      <c r="V95" s="165">
        <v>1.15170788351547</v>
      </c>
      <c r="W95" s="22">
        <v>73.6021779172084</v>
      </c>
      <c r="X95" s="165">
        <v>1.77917409283931</v>
      </c>
      <c r="Y95" s="22">
        <v>-1.87970136959267</v>
      </c>
      <c r="Z95" s="165">
        <v>2.20040337709935</v>
      </c>
      <c r="AA95" s="22">
        <v>76.2782873612611</v>
      </c>
      <c r="AB95" s="165">
        <v>1.05939953407498</v>
      </c>
      <c r="AC95" s="22">
        <v>74.9960102221934</v>
      </c>
      <c r="AD95" s="165">
        <v>1.9606383038061</v>
      </c>
      <c r="AE95" s="22">
        <v>73.6222122805377</v>
      </c>
      <c r="AF95" s="165">
        <v>2.21157443219737</v>
      </c>
      <c r="AG95" s="22">
        <v>-2.6560750807234</v>
      </c>
      <c r="AH95" s="165">
        <v>2.3833476199711</v>
      </c>
      <c r="AI95" s="22">
        <v>75.6355617592832</v>
      </c>
      <c r="AJ95" s="165">
        <v>0.865269776011502</v>
      </c>
      <c r="AK95" s="22" t="inlineStr">
        <is>
          <t>c</t>
        </is>
      </c>
      <c r="AL95" s="165" t="inlineStr">
        <is>
          <t>c</t>
        </is>
      </c>
      <c r="AM95" s="22" t="inlineStr">
        <is>
          <t>c</t>
        </is>
      </c>
      <c r="AN95" s="165" t="inlineStr">
        <is>
          <t>c</t>
        </is>
      </c>
      <c r="AO95" s="22" t="inlineStr">
        <is>
          <t>c</t>
        </is>
      </c>
      <c r="AP95" s="165" t="inlineStr">
        <is>
          <t>c</t>
        </is>
      </c>
      <c r="AQ95" s="103"/>
      <c r="AR95" s="103"/>
      <c r="AS95" s="22">
        <v>-1.66313330563956</v>
      </c>
      <c r="AT95" s="189">
        <v>1.15275699168129</v>
      </c>
    </row>
    <row customHeight="1" ht="13" r="96">
      <c r="A96" s="181" t="s">
        <v>353</v>
      </c>
      <c r="B96" s="162" t="n">
        <v>3</v>
      </c>
      <c r="C96" s="22">
        <v>90.8406931662876</v>
      </c>
      <c r="D96" s="165">
        <v>0.967933149116537</v>
      </c>
      <c r="E96" s="22">
        <v>95.1311758333198</v>
      </c>
      <c r="F96" s="165">
        <v>1.65668447031737</v>
      </c>
      <c r="G96" s="22">
        <v>90.8073079444671</v>
      </c>
      <c r="H96" s="165">
        <v>1.54884896877625</v>
      </c>
      <c r="I96" s="22">
        <v>90.6804864167389</v>
      </c>
      <c r="J96" s="165">
        <v>1.24776105797293</v>
      </c>
      <c r="K96" s="22">
        <v>-4.45068941658086</v>
      </c>
      <c r="L96" s="165">
        <v>2.05985784362911</v>
      </c>
      <c r="M96" s="22">
        <v>91.8695179226597</v>
      </c>
      <c r="N96" s="165">
        <v>0.946819831350827</v>
      </c>
      <c r="O96" s="22">
        <v>90.5567273796092</v>
      </c>
      <c r="P96" s="165">
        <v>1.25904786717089</v>
      </c>
      <c r="Q96" s="22">
        <v>-1.31279054305054</v>
      </c>
      <c r="R96" s="165">
        <v>1.61614568641696</v>
      </c>
      <c r="S96" s="22">
        <v>89.7947099067515</v>
      </c>
      <c r="T96" s="165">
        <v>1.19770060048674</v>
      </c>
      <c r="U96" s="22">
        <v>94.8232823877231</v>
      </c>
      <c r="V96" s="165">
        <v>1.24663668690135</v>
      </c>
      <c r="W96" s="22">
        <v>94.3691826710437</v>
      </c>
      <c r="X96" s="165">
        <v>0.809320321477638</v>
      </c>
      <c r="Y96" s="22">
        <v>4.57447276429218</v>
      </c>
      <c r="Z96" s="165">
        <v>1.41616897988749</v>
      </c>
      <c r="AA96" s="22">
        <v>93.5144129186579</v>
      </c>
      <c r="AB96" s="165">
        <v>1.07698133727067</v>
      </c>
      <c r="AC96" s="22">
        <v>91.1102374063522</v>
      </c>
      <c r="AD96" s="165">
        <v>1.06955754742854</v>
      </c>
      <c r="AE96" s="22">
        <v>88.3224002038921</v>
      </c>
      <c r="AF96" s="165">
        <v>2.41600196848753</v>
      </c>
      <c r="AG96" s="22">
        <v>-5.19201271476585</v>
      </c>
      <c r="AH96" s="165">
        <v>2.63594148767286</v>
      </c>
      <c r="AI96" s="22">
        <v>90.6342754770281</v>
      </c>
      <c r="AJ96" s="165">
        <v>1.03371552209025</v>
      </c>
      <c r="AK96" s="22">
        <v>92.3289895958591</v>
      </c>
      <c r="AL96" s="165">
        <v>2.03773799076451</v>
      </c>
      <c r="AM96" s="22" t="inlineStr">
        <is>
          <t>a</t>
        </is>
      </c>
      <c r="AN96" s="165" t="inlineStr">
        <is>
          <t>a</t>
        </is>
      </c>
      <c r="AO96" s="22" t="inlineStr">
        <is>
          <t>a</t>
        </is>
      </c>
      <c r="AP96" s="165" t="inlineStr">
        <is>
          <t>a</t>
        </is>
      </c>
      <c r="AQ96" s="103"/>
      <c r="AR96" s="103"/>
      <c r="AS96" s="22">
        <v>-0.262774550833271</v>
      </c>
      <c r="AT96" s="189">
        <v>1.25776762895081</v>
      </c>
    </row>
    <row customHeight="1" ht="13" r="97">
      <c r="A97" s="78" t="s">
        <v>445</v>
      </c>
      <c r="B97" s="212" t="n">
        <v>3</v>
      </c>
      <c r="C97" s="213">
        <v>79.78844327823</v>
      </c>
      <c r="D97" s="214">
        <v>0.339175181438919</v>
      </c>
      <c r="E97" s="213">
        <v>96.2163617760718</v>
      </c>
      <c r="F97" s="214">
        <v>0.955560788753911</v>
      </c>
      <c r="G97" s="213">
        <v>80.0243786038336</v>
      </c>
      <c r="H97" s="214">
        <v>0.456941042755031</v>
      </c>
      <c r="I97" s="213">
        <v>79.239393862251</v>
      </c>
      <c r="J97" s="214">
        <v>0.671827690593383</v>
      </c>
      <c r="K97" s="213">
        <v>-3.9069220455419</v>
      </c>
      <c r="L97" s="214">
        <v>1.18159893621934</v>
      </c>
      <c r="M97" s="213">
        <v>79.7052762634902</v>
      </c>
      <c r="N97" s="214">
        <v>0.386380497389468</v>
      </c>
      <c r="O97" s="213">
        <v>83.7767179087553</v>
      </c>
      <c r="P97" s="214">
        <v>0.90342717364056</v>
      </c>
      <c r="Q97" s="213">
        <v>1.83338030487135</v>
      </c>
      <c r="R97" s="214">
        <v>1.02588205189447</v>
      </c>
      <c r="S97" s="213">
        <v>80.0576693585185</v>
      </c>
      <c r="T97" s="214">
        <v>0.544843590992618</v>
      </c>
      <c r="U97" s="213">
        <v>80.324853761267</v>
      </c>
      <c r="V97" s="214">
        <v>0.649377463862099</v>
      </c>
      <c r="W97" s="213">
        <v>79.6003098941416</v>
      </c>
      <c r="X97" s="214">
        <v>0.866867094808762</v>
      </c>
      <c r="Y97" s="213">
        <v>-1.10676807069274</v>
      </c>
      <c r="Z97" s="214">
        <v>1.07605260745082</v>
      </c>
      <c r="AA97" s="213">
        <v>83.2032450908158</v>
      </c>
      <c r="AB97" s="214">
        <v>0.678051412028788</v>
      </c>
      <c r="AC97" s="213">
        <v>79.3059248742477</v>
      </c>
      <c r="AD97" s="214">
        <v>0.535799118848677</v>
      </c>
      <c r="AE97" s="213">
        <v>79.7482188833835</v>
      </c>
      <c r="AF97" s="214">
        <v>0.863081928712715</v>
      </c>
      <c r="AG97" s="213">
        <v>-3.0752406765105</v>
      </c>
      <c r="AH97" s="214">
        <v>1.32255397136128</v>
      </c>
      <c r="AI97" s="213">
        <v>80.553923428139</v>
      </c>
      <c r="AJ97" s="214">
        <v>0.464076286115115</v>
      </c>
      <c r="AK97" s="213">
        <v>77.7910374379828</v>
      </c>
      <c r="AL97" s="214">
        <v>0.769567909996419</v>
      </c>
      <c r="AM97" s="213">
        <v>76.5925695512387</v>
      </c>
      <c r="AN97" s="214">
        <v>2.23595469346901</v>
      </c>
      <c r="AO97" s="213">
        <v>-4.37423910347744</v>
      </c>
      <c r="AP97" s="214">
        <v>2.53994568503264</v>
      </c>
      <c r="AQ97" s="174"/>
      <c r="AR97" s="174"/>
      <c r="AS97" s="213">
        <v>-2.02592450337705</v>
      </c>
      <c r="AT97" s="215">
        <v>0.466073172219793</v>
      </c>
    </row>
    <row r="99">
      <c r="A99" s="91" t="s">
        <v>368</v>
      </c>
    </row>
    <row r="100">
      <c r="A100" s="91" t="s">
        <v>407</v>
      </c>
    </row>
    <row r="101">
      <c r="A101" s="91" t="s">
        <v>408</v>
      </c>
    </row>
    <row r="102">
      <c r="A102" s="91" t="s">
        <v>409</v>
      </c>
    </row>
    <row r="103">
      <c r="A103" s="91" t="s">
        <v>410</v>
      </c>
    </row>
    <row r="104">
      <c r="A104" s="91" t="s">
        <v>411</v>
      </c>
    </row>
    <row r="105">
      <c r="A105" s="91" t="s">
        <v>412</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190</v>
      </c>
    </row>
    <row r="2">
      <c r="A2" s="38" t="s">
        <v>191</v>
      </c>
    </row>
    <row r="3">
      <c r="A3" s="46" t="s">
        <v>450</v>
      </c>
    </row>
    <row r="4">
      <c r="A4" s="54" t="str">
        <f>=HYPERLINK("#'TOC'!A1", "Back to TOC")</f>
      </c>
    </row>
    <row customHeight="1" ht="16" r="7">
      <c r="B7" s="150" t="s">
        <v>295</v>
      </c>
      <c r="C7" s="148" t="s">
        <v>471</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32"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47" t="s">
        <v>303</v>
      </c>
      <c r="AR8" s="147"/>
      <c r="AS8" s="147" t="s">
        <v>305</v>
      </c>
      <c r="AT8" s="152"/>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t="s">
        <v>386</v>
      </c>
      <c r="AR9" s="122"/>
      <c r="AS9" s="122" t="s">
        <v>386</v>
      </c>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b.meanpct.d_tt4g64jagree</t>
        </is>
      </c>
      <c r="D11" s="178" t="inlineStr">
        <is>
          <t>se.meanpct.d_tt4g64jagree</t>
        </is>
      </c>
      <c r="E11" s="177" t="inlineStr">
        <is>
          <t>b.meanpct.d_tt4g64jagree..schloc..1 Rural</t>
        </is>
      </c>
      <c r="F11" s="178" t="inlineStr">
        <is>
          <t>se.meanpct.d_tt4g64jagree..schloc..1 Rural</t>
        </is>
      </c>
      <c r="G11" s="177" t="inlineStr">
        <is>
          <t>b.meanpct.d_tt4g64jagree..schloc..2 Town</t>
        </is>
      </c>
      <c r="H11" s="178" t="inlineStr">
        <is>
          <t>se.meanpct.d_tt4g64jagree..schloc..2 Town</t>
        </is>
      </c>
      <c r="I11" s="177" t="inlineStr">
        <is>
          <t>b.meanpct.d_tt4g64jagree..schloc..3 City</t>
        </is>
      </c>
      <c r="J11" s="178" t="inlineStr">
        <is>
          <t>se.meanpct.d_tt4g64jagree..schloc..3 City</t>
        </is>
      </c>
      <c r="K11" s="177" t="inlineStr">
        <is>
          <t>b.meanpct.d_tt4g64jagree..schloc..(3 City-1 Rural)</t>
        </is>
      </c>
      <c r="L11" s="178" t="inlineStr">
        <is>
          <t>se.meanpct.d_tt4g64jagree..schloc..(3 City-1 Rural)</t>
        </is>
      </c>
      <c r="M11" s="177" t="inlineStr">
        <is>
          <t>b.meanpct.d_tt4g64jagree..schtype..1 Public</t>
        </is>
      </c>
      <c r="N11" s="178" t="inlineStr">
        <is>
          <t>se.meanpct.d_tt4g64jagree..schtype..1 Public</t>
        </is>
      </c>
      <c r="O11" s="177" t="inlineStr">
        <is>
          <t>b.meanpct.d_tt4g64jagree..schtype..2 Private</t>
        </is>
      </c>
      <c r="P11" s="178" t="inlineStr">
        <is>
          <t>se.meanpct.d_tt4g64jagree..schtype..2 Private</t>
        </is>
      </c>
      <c r="Q11" s="177" t="inlineStr">
        <is>
          <t>b.meanpct.d_tt4g64jagree..schtype..(2 Private-1 Public)</t>
        </is>
      </c>
      <c r="R11" s="178" t="inlineStr">
        <is>
          <t>se.meanpct.d_tt4g64jagree..schtype..(2 Private-1 Public)</t>
        </is>
      </c>
      <c r="S11" s="177" t="inlineStr">
        <is>
          <t>b.meanpct.d_tt4g64jagree..disadv..1 under_10pct</t>
        </is>
      </c>
      <c r="T11" s="178" t="inlineStr">
        <is>
          <t>se.meanpct.d_tt4g64jagree..disadv..1 under_10pct</t>
        </is>
      </c>
      <c r="U11" s="177" t="inlineStr">
        <is>
          <t>b.meanpct.d_tt4g64jagree..disadv..2 10_to_30pct</t>
        </is>
      </c>
      <c r="V11" s="178" t="inlineStr">
        <is>
          <t>se.meanpct.d_tt4g64jagree..disadv..2 10_to_30pct</t>
        </is>
      </c>
      <c r="W11" s="177" t="inlineStr">
        <is>
          <t>b.meanpct.d_tt4g64jagree..disadv..3 over_30pct</t>
        </is>
      </c>
      <c r="X11" s="178" t="inlineStr">
        <is>
          <t>se.meanpct.d_tt4g64jagree..disadv..3 over_30pct</t>
        </is>
      </c>
      <c r="Y11" s="177" t="inlineStr">
        <is>
          <t>b.meanpct.d_tt4g64jagree..disadv..(3 over_30pct-1 under_10pct)</t>
        </is>
      </c>
      <c r="Z11" s="178" t="inlineStr">
        <is>
          <t>se.meanpct.d_tt4g64jagree..disadv..(3 over_30pct-1 under_10pct)</t>
        </is>
      </c>
      <c r="AA11" s="177" t="inlineStr">
        <is>
          <t>b.meanpct.d_tt4g64jagree..diflang..1 None</t>
        </is>
      </c>
      <c r="AB11" s="178" t="inlineStr">
        <is>
          <t>se.meanpct.d_tt4g64jagree..diflang..1 None</t>
        </is>
      </c>
      <c r="AC11" s="177" t="inlineStr">
        <is>
          <t>b.meanpct.d_tt4g64jagree..diflang..2 0_to_10pct</t>
        </is>
      </c>
      <c r="AD11" s="178" t="inlineStr">
        <is>
          <t>se.meanpct.d_tt4g64jagree..diflang..2 0_to_10pct</t>
        </is>
      </c>
      <c r="AE11" s="177" t="inlineStr">
        <is>
          <t>b.meanpct.d_tt4g64jagree..diflang..3 over_10pct</t>
        </is>
      </c>
      <c r="AF11" s="178" t="inlineStr">
        <is>
          <t>se.meanpct.d_tt4g64jagree..diflang..3 over_10pct</t>
        </is>
      </c>
      <c r="AG11" s="177" t="inlineStr">
        <is>
          <t>b.meanpct.d_tt4g64jagree..diflang..(3 over_10pct-1 None)</t>
        </is>
      </c>
      <c r="AH11" s="178" t="inlineStr">
        <is>
          <t>se.meanpct.d_tt4g64jagree..diflang..(3 over_10pct-1 None)</t>
        </is>
      </c>
      <c r="AI11" s="177" t="inlineStr">
        <is>
          <t>b.meanpct.d_tt4g64jagree..spneed..1 under_10pct</t>
        </is>
      </c>
      <c r="AJ11" s="178" t="inlineStr">
        <is>
          <t>se.meanpct.d_tt4g64jagree..spneed..1 under_10pct</t>
        </is>
      </c>
      <c r="AK11" s="177" t="inlineStr">
        <is>
          <t>b.meanpct.d_tt4g64jagree..spneed..2 10_to_30pct</t>
        </is>
      </c>
      <c r="AL11" s="178" t="inlineStr">
        <is>
          <t>se.meanpct.d_tt4g64jagree..spneed..2 10_to_30pct</t>
        </is>
      </c>
      <c r="AM11" s="177" t="inlineStr">
        <is>
          <t>b.meanpct.d_tt4g64jagree..spneed..3 over_30pct</t>
        </is>
      </c>
      <c r="AN11" s="178" t="inlineStr">
        <is>
          <t>se.meanpct.d_tt4g64jagree..spneed..3 over_30pct</t>
        </is>
      </c>
      <c r="AO11" s="177" t="inlineStr">
        <is>
          <t>b.meanpct.d_tt4g64jagree..spneed..(3 over_30pct-1 under_10pct)</t>
        </is>
      </c>
      <c r="AP11" s="178" t="inlineStr">
        <is>
          <t>se.meanpct.d_tt4g64jagree..spneed..(3 over_30pct-1 under_10pct)</t>
        </is>
      </c>
      <c r="AQ11" s="179" t="inlineStr">
        <is>
          <t>b.(meanpct.d_tt4g64jagree_isc1)-(meanpct.d_tt4g64jagree_isc2)</t>
        </is>
      </c>
      <c r="AR11" s="179" t="inlineStr">
        <is>
          <t>se.(meanpct.d_tt4g64jagree_isc1)-(meanpct.d_tt4g64jagree_isc2)</t>
        </is>
      </c>
      <c r="AS11" s="179" t="inlineStr">
        <is>
          <t>b.(meanpct.d_tt4g64jagree_isc3)-(meanpct.d_tt4g64jagree_isc2)</t>
        </is>
      </c>
      <c r="AT11" s="199" t="inlineStr">
        <is>
          <t>se.(meanpct.d_tt4g64jagree_isc3)-(meanpct.d_tt4g64jagree_isc2)</t>
        </is>
      </c>
    </row>
    <row customHeight="1" ht="13" r="12">
      <c r="A12" s="181" t="s">
        <v>306</v>
      </c>
      <c r="B12" s="156" t="n">
        <v>2</v>
      </c>
      <c r="C12" s="22">
        <v>98.8589838636453</v>
      </c>
      <c r="D12" s="165">
        <v>0.207121574460414</v>
      </c>
      <c r="E12" s="22">
        <v>99.0112066760666</v>
      </c>
      <c r="F12" s="165">
        <v>0.284587826958598</v>
      </c>
      <c r="G12" s="22">
        <v>98.5417196884071</v>
      </c>
      <c r="H12" s="165">
        <v>0.550668154361465</v>
      </c>
      <c r="I12" s="22">
        <v>98.8741105561087</v>
      </c>
      <c r="J12" s="165">
        <v>0.28356323570732</v>
      </c>
      <c r="K12" s="22">
        <v>-0.13709611995796</v>
      </c>
      <c r="L12" s="165">
        <v>0.394072088287077</v>
      </c>
      <c r="M12" s="22">
        <v>98.7557395743656</v>
      </c>
      <c r="N12" s="165">
        <v>0.23044180031472</v>
      </c>
      <c r="O12" s="22">
        <v>99.5877573982303</v>
      </c>
      <c r="P12" s="165">
        <v>0.33491801072415</v>
      </c>
      <c r="Q12" s="22">
        <v>0.832017823864746</v>
      </c>
      <c r="R12" s="165">
        <v>0.407556888173997</v>
      </c>
      <c r="S12" s="22">
        <v>99.0667373677714</v>
      </c>
      <c r="T12" s="165">
        <v>0.228280763165411</v>
      </c>
      <c r="U12" s="22">
        <v>98.9017687837983</v>
      </c>
      <c r="V12" s="165">
        <v>0.354214657521952</v>
      </c>
      <c r="W12" s="22">
        <v>98.2260853214464</v>
      </c>
      <c r="X12" s="165">
        <v>0.693706733504491</v>
      </c>
      <c r="Y12" s="22">
        <v>-0.840652046324962</v>
      </c>
      <c r="Z12" s="165">
        <v>0.735490690599638</v>
      </c>
      <c r="AA12" s="22">
        <v>98.8818077948675</v>
      </c>
      <c r="AB12" s="165">
        <v>0.22277132887384</v>
      </c>
      <c r="AC12" s="22">
        <v>98.679383106448</v>
      </c>
      <c r="AD12" s="165">
        <v>0.47931279875306</v>
      </c>
      <c r="AE12" s="22">
        <v>100</v>
      </c>
      <c r="AF12" s="165">
        <v>0</v>
      </c>
      <c r="AG12" s="22">
        <v>1.1181922051325</v>
      </c>
      <c r="AH12" s="165">
        <v>0.22277132887384</v>
      </c>
      <c r="AI12" s="22">
        <v>98.8337973322203</v>
      </c>
      <c r="AJ12" s="165">
        <v>0.21409524140285</v>
      </c>
      <c r="AK12" s="22" t="inlineStr">
        <is>
          <t>c</t>
        </is>
      </c>
      <c r="AL12" s="165" t="inlineStr">
        <is>
          <t>c</t>
        </is>
      </c>
      <c r="AM12" s="22" t="inlineStr">
        <is>
          <t>c</t>
        </is>
      </c>
      <c r="AN12" s="165" t="inlineStr">
        <is>
          <t>c</t>
        </is>
      </c>
      <c r="AO12" s="22" t="inlineStr">
        <is>
          <t>c</t>
        </is>
      </c>
      <c r="AP12" s="165" t="inlineStr">
        <is>
          <t>c</t>
        </is>
      </c>
      <c r="AQ12" s="103"/>
      <c r="AR12" s="103"/>
      <c r="AS12" s="103"/>
      <c r="AT12" s="192"/>
    </row>
    <row customHeight="1" ht="13" r="13">
      <c r="A13" s="181" t="s">
        <v>307</v>
      </c>
      <c r="B13" s="156" t="n">
        <v>2</v>
      </c>
      <c r="C13" s="22">
        <v>80.167996757322</v>
      </c>
      <c r="D13" s="165">
        <v>1.02691253918644</v>
      </c>
      <c r="E13" s="22" t="inlineStr">
        <is>
          <t>c</t>
        </is>
      </c>
      <c r="F13" s="165" t="inlineStr">
        <is>
          <t>c</t>
        </is>
      </c>
      <c r="G13" s="22">
        <v>77.0918049181251</v>
      </c>
      <c r="H13" s="165">
        <v>1.98068947657472</v>
      </c>
      <c r="I13" s="22">
        <v>81.8950467290975</v>
      </c>
      <c r="J13" s="165">
        <v>1.15561531599965</v>
      </c>
      <c r="K13" s="22" t="inlineStr">
        <is>
          <t>c</t>
        </is>
      </c>
      <c r="L13" s="165" t="inlineStr">
        <is>
          <t>c</t>
        </is>
      </c>
      <c r="M13" s="22">
        <v>78.6831750953741</v>
      </c>
      <c r="N13" s="165">
        <v>1.61449624168773</v>
      </c>
      <c r="O13" s="22">
        <v>81.3042246000715</v>
      </c>
      <c r="P13" s="165">
        <v>1.37866671105582</v>
      </c>
      <c r="Q13" s="22">
        <v>2.62104950469742</v>
      </c>
      <c r="R13" s="165">
        <v>2.10488455999017</v>
      </c>
      <c r="S13" s="22">
        <v>84.1664099902789</v>
      </c>
      <c r="T13" s="165">
        <v>1.38932239809158</v>
      </c>
      <c r="U13" s="22">
        <v>75.6876448486893</v>
      </c>
      <c r="V13" s="165">
        <v>2.14530228436631</v>
      </c>
      <c r="W13" s="22">
        <v>77.4679276197367</v>
      </c>
      <c r="X13" s="165">
        <v>2.64229810598259</v>
      </c>
      <c r="Y13" s="22">
        <v>-6.69848237054215</v>
      </c>
      <c r="Z13" s="165">
        <v>2.9792108871613</v>
      </c>
      <c r="AA13" s="22">
        <v>85.2353704330861</v>
      </c>
      <c r="AB13" s="165">
        <v>2.22586703214006</v>
      </c>
      <c r="AC13" s="22">
        <v>78.8692702268056</v>
      </c>
      <c r="AD13" s="165">
        <v>1.43461688742274</v>
      </c>
      <c r="AE13" s="22">
        <v>80.2018794580766</v>
      </c>
      <c r="AF13" s="165">
        <v>2.35009757336003</v>
      </c>
      <c r="AG13" s="22">
        <v>-5.03349097500954</v>
      </c>
      <c r="AH13" s="165">
        <v>3.14320935511785</v>
      </c>
      <c r="AI13" s="22">
        <v>81.9284023616018</v>
      </c>
      <c r="AJ13" s="165">
        <v>1.55747800583528</v>
      </c>
      <c r="AK13" s="22">
        <v>78.8054846636067</v>
      </c>
      <c r="AL13" s="165">
        <v>1.57788047651778</v>
      </c>
      <c r="AM13" s="22">
        <v>79.6388974467946</v>
      </c>
      <c r="AN13" s="165">
        <v>3.28499829894287</v>
      </c>
      <c r="AO13" s="22">
        <v>-2.2895049148072</v>
      </c>
      <c r="AP13" s="165">
        <v>3.6609900234831</v>
      </c>
      <c r="AQ13" s="103"/>
      <c r="AR13" s="103"/>
      <c r="AS13" s="103"/>
      <c r="AT13" s="192"/>
    </row>
    <row customHeight="1" ht="13" r="14">
      <c r="A14" s="181" t="s">
        <v>308</v>
      </c>
      <c r="B14" s="156" t="n">
        <v>2</v>
      </c>
      <c r="C14" s="22">
        <v>82.9216846885175</v>
      </c>
      <c r="D14" s="165">
        <v>0.973340080962066</v>
      </c>
      <c r="E14" s="22">
        <v>84.2144861885014</v>
      </c>
      <c r="F14" s="165">
        <v>2.85459675039605</v>
      </c>
      <c r="G14" s="22">
        <v>82.6153589185708</v>
      </c>
      <c r="H14" s="165">
        <v>1.4670453321189</v>
      </c>
      <c r="I14" s="22">
        <v>82.7302514367523</v>
      </c>
      <c r="J14" s="165">
        <v>1.46711574320674</v>
      </c>
      <c r="K14" s="22">
        <v>-1.48423475174906</v>
      </c>
      <c r="L14" s="165">
        <v>3.04839309677886</v>
      </c>
      <c r="M14" s="22">
        <v>82.2990255191145</v>
      </c>
      <c r="N14" s="165">
        <v>1.02696753677326</v>
      </c>
      <c r="O14" s="22">
        <v>89.2802130441441</v>
      </c>
      <c r="P14" s="165">
        <v>2.24815157266308</v>
      </c>
      <c r="Q14" s="22">
        <v>6.98118752502963</v>
      </c>
      <c r="R14" s="165">
        <v>2.3951659193427</v>
      </c>
      <c r="S14" s="22">
        <v>83.3382041758725</v>
      </c>
      <c r="T14" s="165">
        <v>1.3414216135607</v>
      </c>
      <c r="U14" s="22">
        <v>84.2915077953593</v>
      </c>
      <c r="V14" s="165">
        <v>1.66310978574324</v>
      </c>
      <c r="W14" s="22">
        <v>79.8774588740721</v>
      </c>
      <c r="X14" s="165">
        <v>2.4653083756527</v>
      </c>
      <c r="Y14" s="22">
        <v>-3.46074530180044</v>
      </c>
      <c r="Z14" s="165">
        <v>2.82792499426524</v>
      </c>
      <c r="AA14" s="22">
        <v>84.3043213113493</v>
      </c>
      <c r="AB14" s="165">
        <v>2.12188568336832</v>
      </c>
      <c r="AC14" s="22">
        <v>83.4486970470567</v>
      </c>
      <c r="AD14" s="165">
        <v>1.30279544186849</v>
      </c>
      <c r="AE14" s="22">
        <v>80.6957756461611</v>
      </c>
      <c r="AF14" s="165">
        <v>2.06942810812331</v>
      </c>
      <c r="AG14" s="22">
        <v>-3.60854566518816</v>
      </c>
      <c r="AH14" s="165">
        <v>2.92117748476433</v>
      </c>
      <c r="AI14" s="22">
        <v>83.037649914642</v>
      </c>
      <c r="AJ14" s="165">
        <v>1.04140466360348</v>
      </c>
      <c r="AK14" s="22">
        <v>82.9023164662315</v>
      </c>
      <c r="AL14" s="165">
        <v>3.31206565300777</v>
      </c>
      <c r="AM14" s="22" t="inlineStr">
        <is>
          <t>a</t>
        </is>
      </c>
      <c r="AN14" s="165" t="inlineStr">
        <is>
          <t>a</t>
        </is>
      </c>
      <c r="AO14" s="22" t="inlineStr">
        <is>
          <t>a</t>
        </is>
      </c>
      <c r="AP14" s="165" t="inlineStr">
        <is>
          <t>a</t>
        </is>
      </c>
      <c r="AQ14" s="103"/>
      <c r="AR14" s="103"/>
      <c r="AS14" s="103"/>
      <c r="AT14" s="192"/>
    </row>
    <row customHeight="1" ht="13" r="15">
      <c r="A15" s="181" t="s">
        <v>309</v>
      </c>
      <c r="B15" s="156" t="n">
        <v>2</v>
      </c>
      <c r="C15" s="22">
        <v>90.0965550022845</v>
      </c>
      <c r="D15" s="165">
        <v>0.550692641624907</v>
      </c>
      <c r="E15" s="22">
        <v>90.9635717093446</v>
      </c>
      <c r="F15" s="165">
        <v>0.861653146054564</v>
      </c>
      <c r="G15" s="22">
        <v>90.5824756798392</v>
      </c>
      <c r="H15" s="165">
        <v>0.872967708001082</v>
      </c>
      <c r="I15" s="22">
        <v>87.8091924231493</v>
      </c>
      <c r="J15" s="165">
        <v>1.12431554200715</v>
      </c>
      <c r="K15" s="22">
        <v>-3.15437928619529</v>
      </c>
      <c r="L15" s="165">
        <v>1.41351498059573</v>
      </c>
      <c r="M15" s="22">
        <v>90.0698138347207</v>
      </c>
      <c r="N15" s="165">
        <v>0.568379646654288</v>
      </c>
      <c r="O15" s="22">
        <v>90.8913843252765</v>
      </c>
      <c r="P15" s="165">
        <v>2.29781678941017</v>
      </c>
      <c r="Q15" s="22">
        <v>0.821570490555786</v>
      </c>
      <c r="R15" s="165">
        <v>2.41588309203579</v>
      </c>
      <c r="S15" s="22">
        <v>90.7634454513976</v>
      </c>
      <c r="T15" s="165">
        <v>0.677609717843297</v>
      </c>
      <c r="U15" s="22">
        <v>88.3482773312297</v>
      </c>
      <c r="V15" s="165">
        <v>1.27431196232347</v>
      </c>
      <c r="W15" s="22">
        <v>90.447407944863</v>
      </c>
      <c r="X15" s="165">
        <v>1.50808406404202</v>
      </c>
      <c r="Y15" s="22">
        <v>-0.316037506534599</v>
      </c>
      <c r="Z15" s="165">
        <v>1.64671065551646</v>
      </c>
      <c r="AA15" s="22">
        <v>89.5573148161995</v>
      </c>
      <c r="AB15" s="165">
        <v>0.732224038866565</v>
      </c>
      <c r="AC15" s="22">
        <v>91.0131429446661</v>
      </c>
      <c r="AD15" s="165">
        <v>1.04447424202355</v>
      </c>
      <c r="AE15" s="22">
        <v>91.3743497357846</v>
      </c>
      <c r="AF15" s="165">
        <v>2.09054370302362</v>
      </c>
      <c r="AG15" s="22">
        <v>1.8170349195851</v>
      </c>
      <c r="AH15" s="165">
        <v>2.23135203078106</v>
      </c>
      <c r="AI15" s="22">
        <v>89.8399663975763</v>
      </c>
      <c r="AJ15" s="165">
        <v>0.593244157482659</v>
      </c>
      <c r="AK15" s="22" t="inlineStr">
        <is>
          <t>c</t>
        </is>
      </c>
      <c r="AL15" s="165" t="inlineStr">
        <is>
          <t>c</t>
        </is>
      </c>
      <c r="AM15" s="22" t="inlineStr">
        <is>
          <t>c</t>
        </is>
      </c>
      <c r="AN15" s="165" t="inlineStr">
        <is>
          <t>c</t>
        </is>
      </c>
      <c r="AO15" s="22" t="inlineStr">
        <is>
          <t>c</t>
        </is>
      </c>
      <c r="AP15" s="165" t="inlineStr">
        <is>
          <t>c</t>
        </is>
      </c>
      <c r="AQ15" s="103"/>
      <c r="AR15" s="103"/>
      <c r="AS15" s="103"/>
      <c r="AT15" s="192"/>
    </row>
    <row customHeight="1" ht="13" r="16">
      <c r="A16" s="181" t="s">
        <v>310</v>
      </c>
      <c r="B16" s="156" t="n">
        <v>2</v>
      </c>
      <c r="C16" s="22">
        <v>90.4518359315475</v>
      </c>
      <c r="D16" s="165">
        <v>0.547716834664296</v>
      </c>
      <c r="E16" s="22">
        <v>90.6592867224243</v>
      </c>
      <c r="F16" s="165">
        <v>1.44700016917726</v>
      </c>
      <c r="G16" s="22">
        <v>90.3712723311992</v>
      </c>
      <c r="H16" s="165">
        <v>0.584560668879028</v>
      </c>
      <c r="I16" s="22" t="inlineStr">
        <is>
          <t>a</t>
        </is>
      </c>
      <c r="J16" s="165" t="inlineStr">
        <is>
          <t>a</t>
        </is>
      </c>
      <c r="K16" s="22" t="inlineStr">
        <is>
          <t>a</t>
        </is>
      </c>
      <c r="L16" s="165" t="inlineStr">
        <is>
          <t>a</t>
        </is>
      </c>
      <c r="M16" s="22">
        <v>90.6692010225439</v>
      </c>
      <c r="N16" s="165">
        <v>0.65846919746568</v>
      </c>
      <c r="O16" s="22">
        <v>89.6868494943117</v>
      </c>
      <c r="P16" s="165">
        <v>0.989100184824834</v>
      </c>
      <c r="Q16" s="22">
        <v>-0.982351528232215</v>
      </c>
      <c r="R16" s="165">
        <v>1.17855930717984</v>
      </c>
      <c r="S16" s="22">
        <v>91.1618937804718</v>
      </c>
      <c r="T16" s="165">
        <v>0.683452918640509</v>
      </c>
      <c r="U16" s="22">
        <v>89.8380167903774</v>
      </c>
      <c r="V16" s="165">
        <v>0.925644169072144</v>
      </c>
      <c r="W16" s="22">
        <v>90.2694928542125</v>
      </c>
      <c r="X16" s="165">
        <v>1.68061836993239</v>
      </c>
      <c r="Y16" s="22">
        <v>-0.892400926259342</v>
      </c>
      <c r="Z16" s="165">
        <v>1.81574758835358</v>
      </c>
      <c r="AA16" s="22">
        <v>90.9205582131114</v>
      </c>
      <c r="AB16" s="165">
        <v>0.763217168050779</v>
      </c>
      <c r="AC16" s="22">
        <v>89.9601878441072</v>
      </c>
      <c r="AD16" s="165">
        <v>0.870771284559913</v>
      </c>
      <c r="AE16" s="22">
        <v>90.476536482468</v>
      </c>
      <c r="AF16" s="165">
        <v>1.30900399558714</v>
      </c>
      <c r="AG16" s="22">
        <v>-0.444021730643385</v>
      </c>
      <c r="AH16" s="165">
        <v>1.50677858134098</v>
      </c>
      <c r="AI16" s="22">
        <v>89.9234306051259</v>
      </c>
      <c r="AJ16" s="165">
        <v>0.625499046049201</v>
      </c>
      <c r="AK16" s="22">
        <v>91.8360902683128</v>
      </c>
      <c r="AL16" s="165">
        <v>1.18606511117948</v>
      </c>
      <c r="AM16" s="22" t="inlineStr">
        <is>
          <t>c</t>
        </is>
      </c>
      <c r="AN16" s="165" t="inlineStr">
        <is>
          <t>c</t>
        </is>
      </c>
      <c r="AO16" s="22" t="inlineStr">
        <is>
          <t>c</t>
        </is>
      </c>
      <c r="AP16" s="165" t="inlineStr">
        <is>
          <t>c</t>
        </is>
      </c>
      <c r="AQ16" s="103"/>
      <c r="AR16" s="103"/>
      <c r="AS16" s="103"/>
      <c r="AT16" s="192"/>
    </row>
    <row customHeight="1" ht="13" r="17">
      <c r="A17" s="181" t="s">
        <v>311</v>
      </c>
      <c r="B17" s="156" t="n">
        <v>2</v>
      </c>
      <c r="C17" s="22">
        <v>86.82514074408</v>
      </c>
      <c r="D17" s="165">
        <v>0.66506642379717</v>
      </c>
      <c r="E17" s="22" t="inlineStr">
        <is>
          <t>c</t>
        </is>
      </c>
      <c r="F17" s="165" t="inlineStr">
        <is>
          <t>c</t>
        </is>
      </c>
      <c r="G17" s="22">
        <v>87.1028762710926</v>
      </c>
      <c r="H17" s="165">
        <v>0.757861391150241</v>
      </c>
      <c r="I17" s="22">
        <v>85.6635058550251</v>
      </c>
      <c r="J17" s="165">
        <v>1.69017289219546</v>
      </c>
      <c r="K17" s="22" t="inlineStr">
        <is>
          <t>c</t>
        </is>
      </c>
      <c r="L17" s="165" t="inlineStr">
        <is>
          <t>c</t>
        </is>
      </c>
      <c r="M17" s="22">
        <v>86.9051878599684</v>
      </c>
      <c r="N17" s="165">
        <v>1.29618212347783</v>
      </c>
      <c r="O17" s="22">
        <v>86.8576186745092</v>
      </c>
      <c r="P17" s="165">
        <v>0.748099103216702</v>
      </c>
      <c r="Q17" s="22">
        <v>-0.0475691854591958</v>
      </c>
      <c r="R17" s="165">
        <v>1.43385769865497</v>
      </c>
      <c r="S17" s="22">
        <v>86.6408583567236</v>
      </c>
      <c r="T17" s="165">
        <v>1.09671636750566</v>
      </c>
      <c r="U17" s="22">
        <v>87.4798727463626</v>
      </c>
      <c r="V17" s="165">
        <v>1.36182328380561</v>
      </c>
      <c r="W17" s="22">
        <v>86.411735371683</v>
      </c>
      <c r="X17" s="165">
        <v>1.29243246350388</v>
      </c>
      <c r="Y17" s="22">
        <v>-0.229122985040547</v>
      </c>
      <c r="Z17" s="165">
        <v>1.6604998448298</v>
      </c>
      <c r="AA17" s="22" t="inlineStr">
        <is>
          <t>c</t>
        </is>
      </c>
      <c r="AB17" s="165" t="inlineStr">
        <is>
          <t>c</t>
        </is>
      </c>
      <c r="AC17" s="22">
        <v>87.645714407723</v>
      </c>
      <c r="AD17" s="165">
        <v>0.805805576375562</v>
      </c>
      <c r="AE17" s="22">
        <v>86.5177806746471</v>
      </c>
      <c r="AF17" s="165">
        <v>1.18438001289482</v>
      </c>
      <c r="AG17" s="22" t="inlineStr">
        <is>
          <t>c</t>
        </is>
      </c>
      <c r="AH17" s="165" t="inlineStr">
        <is>
          <t>c</t>
        </is>
      </c>
      <c r="AI17" s="22">
        <v>86.7728910981982</v>
      </c>
      <c r="AJ17" s="165">
        <v>1.12645500576848</v>
      </c>
      <c r="AK17" s="22">
        <v>86.4587058320959</v>
      </c>
      <c r="AL17" s="165">
        <v>1.12034544977215</v>
      </c>
      <c r="AM17" s="22">
        <v>88.4263300414363</v>
      </c>
      <c r="AN17" s="165">
        <v>1.40020660129605</v>
      </c>
      <c r="AO17" s="22">
        <v>1.65343894323804</v>
      </c>
      <c r="AP17" s="165">
        <v>1.85705325575241</v>
      </c>
      <c r="AQ17" s="103"/>
      <c r="AR17" s="103"/>
      <c r="AS17" s="103"/>
      <c r="AT17" s="192"/>
    </row>
    <row customHeight="1" ht="13" r="18">
      <c r="A18" s="183" t="s">
        <v>312</v>
      </c>
      <c r="B18" s="156" t="n">
        <v>2</v>
      </c>
      <c r="C18" s="22">
        <v>88.3716690791717</v>
      </c>
      <c r="D18" s="165">
        <v>0.818012392462068</v>
      </c>
      <c r="E18" s="22" t="inlineStr">
        <is>
          <t>c</t>
        </is>
      </c>
      <c r="F18" s="165" t="inlineStr">
        <is>
          <t>c</t>
        </is>
      </c>
      <c r="G18" s="22">
        <v>88.0614823436509</v>
      </c>
      <c r="H18" s="165">
        <v>0.899019244311602</v>
      </c>
      <c r="I18" s="22">
        <v>89.2641346397849</v>
      </c>
      <c r="J18" s="165">
        <v>2.87120228782429</v>
      </c>
      <c r="K18" s="22" t="inlineStr">
        <is>
          <t>c</t>
        </is>
      </c>
      <c r="L18" s="165" t="inlineStr">
        <is>
          <t>c</t>
        </is>
      </c>
      <c r="M18" s="22">
        <v>90.0073716020302</v>
      </c>
      <c r="N18" s="165">
        <v>1.99009505177535</v>
      </c>
      <c r="O18" s="22">
        <v>87.7306622371624</v>
      </c>
      <c r="P18" s="165">
        <v>0.885402879580403</v>
      </c>
      <c r="Q18" s="22">
        <v>-2.27670936486777</v>
      </c>
      <c r="R18" s="165">
        <v>2.18264049819275</v>
      </c>
      <c r="S18" s="22">
        <v>88.1313693123874</v>
      </c>
      <c r="T18" s="165">
        <v>1.39420487411803</v>
      </c>
      <c r="U18" s="22">
        <v>88.6280606916169</v>
      </c>
      <c r="V18" s="165">
        <v>1.59628858349712</v>
      </c>
      <c r="W18" s="22">
        <v>87.6641494652543</v>
      </c>
      <c r="X18" s="165">
        <v>1.48546818033706</v>
      </c>
      <c r="Y18" s="22">
        <v>-0.467219847133151</v>
      </c>
      <c r="Z18" s="165">
        <v>2.0017286473988</v>
      </c>
      <c r="AA18" s="22" t="inlineStr">
        <is>
          <t>c</t>
        </is>
      </c>
      <c r="AB18" s="165" t="inlineStr">
        <is>
          <t>c</t>
        </is>
      </c>
      <c r="AC18" s="22">
        <v>89.0484012411331</v>
      </c>
      <c r="AD18" s="165">
        <v>1.05435139068901</v>
      </c>
      <c r="AE18" s="22">
        <v>87.8450385795792</v>
      </c>
      <c r="AF18" s="165">
        <v>1.33285528827317</v>
      </c>
      <c r="AG18" s="22" t="inlineStr">
        <is>
          <t>c</t>
        </is>
      </c>
      <c r="AH18" s="165" t="inlineStr">
        <is>
          <t>c</t>
        </is>
      </c>
      <c r="AI18" s="22">
        <v>88.7173178406618</v>
      </c>
      <c r="AJ18" s="165">
        <v>1.4270943902493</v>
      </c>
      <c r="AK18" s="22">
        <v>87.3880133477425</v>
      </c>
      <c r="AL18" s="165">
        <v>1.65279514222583</v>
      </c>
      <c r="AM18" s="22">
        <v>89.331672050415</v>
      </c>
      <c r="AN18" s="165">
        <v>1.72960234897497</v>
      </c>
      <c r="AO18" s="22">
        <v>0.614354209753159</v>
      </c>
      <c r="AP18" s="165">
        <v>2.28899241999317</v>
      </c>
      <c r="AQ18" s="103"/>
      <c r="AR18" s="103"/>
      <c r="AS18" s="103"/>
      <c r="AT18" s="192"/>
    </row>
    <row customHeight="1" ht="13" r="19">
      <c r="A19" s="183" t="s">
        <v>313</v>
      </c>
      <c r="B19" s="156" t="n">
        <v>2</v>
      </c>
      <c r="C19" s="22">
        <v>84.3537589965187</v>
      </c>
      <c r="D19" s="165">
        <v>0.921767005581671</v>
      </c>
      <c r="E19" s="22" t="inlineStr">
        <is>
          <t>c</t>
        </is>
      </c>
      <c r="F19" s="165" t="inlineStr">
        <is>
          <t>c</t>
        </is>
      </c>
      <c r="G19" s="22">
        <v>84.8982298053547</v>
      </c>
      <c r="H19" s="165">
        <v>0.977409371398914</v>
      </c>
      <c r="I19" s="22">
        <v>83.4994542573447</v>
      </c>
      <c r="J19" s="165">
        <v>1.81790584574384</v>
      </c>
      <c r="K19" s="22" t="inlineStr">
        <is>
          <t>c</t>
        </is>
      </c>
      <c r="L19" s="165" t="inlineStr">
        <is>
          <t>c</t>
        </is>
      </c>
      <c r="M19" s="22">
        <v>83.7174957313409</v>
      </c>
      <c r="N19" s="165">
        <v>1.30146396777876</v>
      </c>
      <c r="O19" s="22">
        <v>85.0369760982061</v>
      </c>
      <c r="P19" s="165">
        <v>1.28260629131055</v>
      </c>
      <c r="Q19" s="22">
        <v>1.31948036686514</v>
      </c>
      <c r="R19" s="165">
        <v>1.8298959781419</v>
      </c>
      <c r="S19" s="22">
        <v>84.1602320506612</v>
      </c>
      <c r="T19" s="165">
        <v>1.44228580389998</v>
      </c>
      <c r="U19" s="22">
        <v>84.6387912599666</v>
      </c>
      <c r="V19" s="165">
        <v>1.96818877379228</v>
      </c>
      <c r="W19" s="22">
        <v>84.8576275773933</v>
      </c>
      <c r="X19" s="165">
        <v>2.21476017138439</v>
      </c>
      <c r="Y19" s="22">
        <v>0.697395526732137</v>
      </c>
      <c r="Z19" s="165">
        <v>2.65562999129111</v>
      </c>
      <c r="AA19" s="22" t="inlineStr">
        <is>
          <t>c</t>
        </is>
      </c>
      <c r="AB19" s="165" t="inlineStr">
        <is>
          <t>c</t>
        </is>
      </c>
      <c r="AC19" s="22">
        <v>85.1756565301558</v>
      </c>
      <c r="AD19" s="165">
        <v>1.07898600316846</v>
      </c>
      <c r="AE19" s="22">
        <v>84.0048428127769</v>
      </c>
      <c r="AF19" s="165">
        <v>1.96581578499143</v>
      </c>
      <c r="AG19" s="22" t="inlineStr">
        <is>
          <t>c</t>
        </is>
      </c>
      <c r="AH19" s="165" t="inlineStr">
        <is>
          <t>c</t>
        </is>
      </c>
      <c r="AI19" s="22">
        <v>82.6388464696068</v>
      </c>
      <c r="AJ19" s="165">
        <v>1.97062005118092</v>
      </c>
      <c r="AK19" s="22">
        <v>85.1442060282857</v>
      </c>
      <c r="AL19" s="165">
        <v>1.23115979809962</v>
      </c>
      <c r="AM19" s="22">
        <v>86.3218036648535</v>
      </c>
      <c r="AN19" s="165">
        <v>2.48337391812209</v>
      </c>
      <c r="AO19" s="22">
        <v>3.68295719524669</v>
      </c>
      <c r="AP19" s="165">
        <v>3.10839497666127</v>
      </c>
      <c r="AQ19" s="103"/>
      <c r="AR19" s="103"/>
      <c r="AS19" s="103"/>
      <c r="AT19" s="192"/>
    </row>
    <row customHeight="1" ht="13" r="20">
      <c r="A20" s="181" t="s">
        <v>314</v>
      </c>
      <c r="B20" s="156" t="n">
        <v>2</v>
      </c>
      <c r="C20" s="22">
        <v>86.952451958653</v>
      </c>
      <c r="D20" s="165">
        <v>0.844925713176329</v>
      </c>
      <c r="E20" s="22">
        <v>90.5401841318148</v>
      </c>
      <c r="F20" s="165">
        <v>2.44286246723099</v>
      </c>
      <c r="G20" s="22">
        <v>86.3086727845917</v>
      </c>
      <c r="H20" s="165">
        <v>1.27987277184296</v>
      </c>
      <c r="I20" s="22">
        <v>86.1624822943353</v>
      </c>
      <c r="J20" s="165">
        <v>1.22102725235247</v>
      </c>
      <c r="K20" s="22">
        <v>-4.37770183747949</v>
      </c>
      <c r="L20" s="165">
        <v>2.71257004767226</v>
      </c>
      <c r="M20" s="22">
        <v>87.1912964165148</v>
      </c>
      <c r="N20" s="165">
        <v>0.963824737422576</v>
      </c>
      <c r="O20" s="22">
        <v>85.9710119217416</v>
      </c>
      <c r="P20" s="165">
        <v>1.77945090329108</v>
      </c>
      <c r="Q20" s="22">
        <v>-1.22028449477318</v>
      </c>
      <c r="R20" s="165">
        <v>2.02381120748954</v>
      </c>
      <c r="S20" s="22">
        <v>86.4832330767459</v>
      </c>
      <c r="T20" s="165">
        <v>1.1011305072744</v>
      </c>
      <c r="U20" s="22">
        <v>86.3608887022145</v>
      </c>
      <c r="V20" s="165">
        <v>2.04752921107016</v>
      </c>
      <c r="W20" s="22">
        <v>88.1729932586428</v>
      </c>
      <c r="X20" s="165">
        <v>1.54622913164039</v>
      </c>
      <c r="Y20" s="22">
        <v>1.68976018189694</v>
      </c>
      <c r="Z20" s="165">
        <v>1.81143641266255</v>
      </c>
      <c r="AA20" s="22">
        <v>88.0002445633943</v>
      </c>
      <c r="AB20" s="165">
        <v>1.13772328337958</v>
      </c>
      <c r="AC20" s="22">
        <v>85.4902237506636</v>
      </c>
      <c r="AD20" s="165">
        <v>1.63795970469886</v>
      </c>
      <c r="AE20" s="22">
        <v>87.6553936717213</v>
      </c>
      <c r="AF20" s="165">
        <v>2.34816217137119</v>
      </c>
      <c r="AG20" s="22">
        <v>-0.344850891672991</v>
      </c>
      <c r="AH20" s="165">
        <v>2.64245116440973</v>
      </c>
      <c r="AI20" s="22">
        <v>87.9161024788575</v>
      </c>
      <c r="AJ20" s="165">
        <v>0.956748771858665</v>
      </c>
      <c r="AK20" s="22">
        <v>84.4678994561794</v>
      </c>
      <c r="AL20" s="165">
        <v>1.78556290346175</v>
      </c>
      <c r="AM20" s="22">
        <v>83.5537907040845</v>
      </c>
      <c r="AN20" s="165">
        <v>4.30566325043813</v>
      </c>
      <c r="AO20" s="22">
        <v>-4.36231177477292</v>
      </c>
      <c r="AP20" s="165">
        <v>4.47451373599203</v>
      </c>
      <c r="AQ20" s="103"/>
      <c r="AR20" s="103"/>
      <c r="AS20" s="103"/>
      <c r="AT20" s="192"/>
    </row>
    <row customHeight="1" ht="13" r="21">
      <c r="A21" s="181" t="s">
        <v>315</v>
      </c>
      <c r="B21" s="156" t="n">
        <v>2</v>
      </c>
      <c r="C21" s="22">
        <v>93.9920650270064</v>
      </c>
      <c r="D21" s="165">
        <v>0.585762620850587</v>
      </c>
      <c r="E21" s="22">
        <v>94.4945218733401</v>
      </c>
      <c r="F21" s="165">
        <v>1.46094393311125</v>
      </c>
      <c r="G21" s="22">
        <v>94.1182410167532</v>
      </c>
      <c r="H21" s="165">
        <v>0.930203929111074</v>
      </c>
      <c r="I21" s="22">
        <v>93.3428950389025</v>
      </c>
      <c r="J21" s="165">
        <v>0.982827832349805</v>
      </c>
      <c r="K21" s="22">
        <v>-1.15162683443764</v>
      </c>
      <c r="L21" s="165">
        <v>1.75520870891291</v>
      </c>
      <c r="M21" s="22">
        <v>94.3788873824067</v>
      </c>
      <c r="N21" s="165">
        <v>0.552821748541745</v>
      </c>
      <c r="O21" s="22" t="inlineStr">
        <is>
          <t>c</t>
        </is>
      </c>
      <c r="P21" s="165" t="inlineStr">
        <is>
          <t>c</t>
        </is>
      </c>
      <c r="Q21" s="22" t="inlineStr">
        <is>
          <t>c</t>
        </is>
      </c>
      <c r="R21" s="165" t="inlineStr">
        <is>
          <t>c</t>
        </is>
      </c>
      <c r="S21" s="22">
        <v>94.7097164325262</v>
      </c>
      <c r="T21" s="165">
        <v>0.797142081217885</v>
      </c>
      <c r="U21" s="22">
        <v>92.8995610827292</v>
      </c>
      <c r="V21" s="165">
        <v>0.9305497349122</v>
      </c>
      <c r="W21" s="22">
        <v>93.8643813405177</v>
      </c>
      <c r="X21" s="165">
        <v>1.77866045279015</v>
      </c>
      <c r="Y21" s="22">
        <v>-0.845335092008526</v>
      </c>
      <c r="Z21" s="165">
        <v>1.96320489693849</v>
      </c>
      <c r="AA21" s="22">
        <v>93.5946394050815</v>
      </c>
      <c r="AB21" s="165">
        <v>0.827301813404998</v>
      </c>
      <c r="AC21" s="22">
        <v>95.2025031268194</v>
      </c>
      <c r="AD21" s="165">
        <v>0.949258768727834</v>
      </c>
      <c r="AE21" s="22">
        <v>93.1717580124271</v>
      </c>
      <c r="AF21" s="165">
        <v>1.67657845064756</v>
      </c>
      <c r="AG21" s="22">
        <v>-0.422881392654389</v>
      </c>
      <c r="AH21" s="165">
        <v>1.86205418077202</v>
      </c>
      <c r="AI21" s="22">
        <v>93.8726150557509</v>
      </c>
      <c r="AJ21" s="165">
        <v>0.632435766114517</v>
      </c>
      <c r="AK21" s="22">
        <v>95.2330284599687</v>
      </c>
      <c r="AL21" s="165">
        <v>2.04194217770944</v>
      </c>
      <c r="AM21" s="22" t="inlineStr">
        <is>
          <t>c</t>
        </is>
      </c>
      <c r="AN21" s="165" t="inlineStr">
        <is>
          <t>c</t>
        </is>
      </c>
      <c r="AO21" s="22" t="inlineStr">
        <is>
          <t>c</t>
        </is>
      </c>
      <c r="AP21" s="165" t="inlineStr">
        <is>
          <t>c</t>
        </is>
      </c>
      <c r="AQ21" s="103"/>
      <c r="AR21" s="103"/>
      <c r="AS21" s="103"/>
      <c r="AT21" s="192"/>
    </row>
    <row customHeight="1" ht="13" r="22">
      <c r="A22" s="181" t="s">
        <v>316</v>
      </c>
      <c r="B22" s="156" t="n">
        <v>2</v>
      </c>
      <c r="C22" s="22">
        <v>85.1471637997434</v>
      </c>
      <c r="D22" s="165">
        <v>0.97104950476951</v>
      </c>
      <c r="E22" s="22">
        <v>91.3425364767434</v>
      </c>
      <c r="F22" s="165">
        <v>4.01917964525375</v>
      </c>
      <c r="G22" s="22">
        <v>83.5502236794522</v>
      </c>
      <c r="H22" s="165">
        <v>2.25141491273347</v>
      </c>
      <c r="I22" s="22">
        <v>85.3269405079767</v>
      </c>
      <c r="J22" s="165">
        <v>1.41552710139721</v>
      </c>
      <c r="K22" s="22">
        <v>-6.01559596876669</v>
      </c>
      <c r="L22" s="165">
        <v>4.36157045366436</v>
      </c>
      <c r="M22" s="22">
        <v>84.6463292121464</v>
      </c>
      <c r="N22" s="165">
        <v>1.6923523407376</v>
      </c>
      <c r="O22" s="22">
        <v>85.8513780144638</v>
      </c>
      <c r="P22" s="165">
        <v>1.142708612149</v>
      </c>
      <c r="Q22" s="22">
        <v>1.20504880231736</v>
      </c>
      <c r="R22" s="165">
        <v>2.04835928002086</v>
      </c>
      <c r="S22" s="22">
        <v>83.9172204078616</v>
      </c>
      <c r="T22" s="165">
        <v>1.63751749888155</v>
      </c>
      <c r="U22" s="22">
        <v>86.7490994168911</v>
      </c>
      <c r="V22" s="165">
        <v>2.83038840861782</v>
      </c>
      <c r="W22" s="22">
        <v>85.5252535745506</v>
      </c>
      <c r="X22" s="165">
        <v>1.52894723797419</v>
      </c>
      <c r="Y22" s="22">
        <v>1.60803316668903</v>
      </c>
      <c r="Z22" s="165">
        <v>2.36902436365662</v>
      </c>
      <c r="AA22" s="22">
        <v>87.0345664388095</v>
      </c>
      <c r="AB22" s="165">
        <v>1.27432292900619</v>
      </c>
      <c r="AC22" s="22">
        <v>83.1456999286168</v>
      </c>
      <c r="AD22" s="165">
        <v>2.37896261849456</v>
      </c>
      <c r="AE22" s="22">
        <v>81.9429726503643</v>
      </c>
      <c r="AF22" s="165">
        <v>3.36373595641399</v>
      </c>
      <c r="AG22" s="22">
        <v>-5.09159378844524</v>
      </c>
      <c r="AH22" s="165">
        <v>3.83583787168363</v>
      </c>
      <c r="AI22" s="22">
        <v>88.617337119405</v>
      </c>
      <c r="AJ22" s="165">
        <v>1.86024513930764</v>
      </c>
      <c r="AK22" s="22">
        <v>84.0793315177139</v>
      </c>
      <c r="AL22" s="165">
        <v>1.55300687538471</v>
      </c>
      <c r="AM22" s="22">
        <v>84.9306261097299</v>
      </c>
      <c r="AN22" s="165">
        <v>2.40770883153025</v>
      </c>
      <c r="AO22" s="22">
        <v>-3.68671100967515</v>
      </c>
      <c r="AP22" s="165">
        <v>3.22093791965713</v>
      </c>
      <c r="AQ22" s="103"/>
      <c r="AR22" s="103"/>
      <c r="AS22" s="103"/>
      <c r="AT22" s="192"/>
    </row>
    <row customHeight="1" ht="13" r="23">
      <c r="A23" s="181" t="s">
        <v>317</v>
      </c>
      <c r="B23" s="156" t="n">
        <v>2</v>
      </c>
      <c r="C23" s="22">
        <v>92.0791203010764</v>
      </c>
      <c r="D23" s="165">
        <v>0.789263182203936</v>
      </c>
      <c r="E23" s="22">
        <v>91.4509134804644</v>
      </c>
      <c r="F23" s="165">
        <v>2.01799339542624</v>
      </c>
      <c r="G23" s="22">
        <v>93.5226536097745</v>
      </c>
      <c r="H23" s="165">
        <v>1.1282691139826</v>
      </c>
      <c r="I23" s="22">
        <v>91.9432600144662</v>
      </c>
      <c r="J23" s="165">
        <v>1.11600381726445</v>
      </c>
      <c r="K23" s="22">
        <v>0.492346534001868</v>
      </c>
      <c r="L23" s="165">
        <v>2.06194133477605</v>
      </c>
      <c r="M23" s="22">
        <v>92.5426687106156</v>
      </c>
      <c r="N23" s="165">
        <v>0.96000765696234</v>
      </c>
      <c r="O23" s="22">
        <v>91.7270980960146</v>
      </c>
      <c r="P23" s="165">
        <v>1.55475912338552</v>
      </c>
      <c r="Q23" s="22">
        <v>-0.815570614601043</v>
      </c>
      <c r="R23" s="165">
        <v>1.83677256748738</v>
      </c>
      <c r="S23" s="22">
        <v>91.8524289771705</v>
      </c>
      <c r="T23" s="165">
        <v>1.36423484323824</v>
      </c>
      <c r="U23" s="22">
        <v>92.1087296918828</v>
      </c>
      <c r="V23" s="165">
        <v>1.56797322256668</v>
      </c>
      <c r="W23" s="22">
        <v>92.6702457978007</v>
      </c>
      <c r="X23" s="165">
        <v>1.29588613039011</v>
      </c>
      <c r="Y23" s="22">
        <v>0.817816820630156</v>
      </c>
      <c r="Z23" s="165">
        <v>1.86275599411607</v>
      </c>
      <c r="AA23" s="22">
        <v>92.785116256594</v>
      </c>
      <c r="AB23" s="165">
        <v>0.916227342969063</v>
      </c>
      <c r="AC23" s="22">
        <v>90.5877013812645</v>
      </c>
      <c r="AD23" s="165">
        <v>2.73970873295275</v>
      </c>
      <c r="AE23" s="22">
        <v>93.1206236778133</v>
      </c>
      <c r="AF23" s="165">
        <v>1.30732720968846</v>
      </c>
      <c r="AG23" s="22">
        <v>0.33550742121929</v>
      </c>
      <c r="AH23" s="165">
        <v>1.53165340122906</v>
      </c>
      <c r="AI23" s="22">
        <v>92.0059586397986</v>
      </c>
      <c r="AJ23" s="165">
        <v>0.868244641823926</v>
      </c>
      <c r="AK23" s="22">
        <v>92.5049920733972</v>
      </c>
      <c r="AL23" s="165">
        <v>2.77595895238112</v>
      </c>
      <c r="AM23" s="22">
        <v>95.1546225407455</v>
      </c>
      <c r="AN23" s="165">
        <v>0.851975058473289</v>
      </c>
      <c r="AO23" s="22">
        <v>3.1486639009469</v>
      </c>
      <c r="AP23" s="165">
        <v>1.22428061015178</v>
      </c>
      <c r="AQ23" s="103"/>
      <c r="AR23" s="103"/>
      <c r="AS23" s="103"/>
      <c r="AT23" s="192"/>
    </row>
    <row customHeight="1" ht="13" r="24">
      <c r="A24" s="181" t="s">
        <v>318</v>
      </c>
      <c r="B24" s="156" t="n">
        <v>2</v>
      </c>
      <c r="C24" s="22">
        <v>81.4336201543176</v>
      </c>
      <c r="D24" s="165">
        <v>1.06287744982656</v>
      </c>
      <c r="E24" s="22">
        <v>86.0836494664424</v>
      </c>
      <c r="F24" s="165">
        <v>2.11717461343221</v>
      </c>
      <c r="G24" s="22">
        <v>80.6684686326884</v>
      </c>
      <c r="H24" s="165">
        <v>1.39312692451196</v>
      </c>
      <c r="I24" s="22">
        <v>75.6977575534446</v>
      </c>
      <c r="J24" s="165">
        <v>3.12514904789044</v>
      </c>
      <c r="K24" s="22">
        <v>-10.3858919129978</v>
      </c>
      <c r="L24" s="165">
        <v>3.71289206693495</v>
      </c>
      <c r="M24" s="22">
        <v>79.9875663084598</v>
      </c>
      <c r="N24" s="165">
        <v>1.13102080535828</v>
      </c>
      <c r="O24" s="22">
        <v>89.0879939414272</v>
      </c>
      <c r="P24" s="165">
        <v>2.44507214967677</v>
      </c>
      <c r="Q24" s="22">
        <v>9.10042763296742</v>
      </c>
      <c r="R24" s="165">
        <v>2.69189516365212</v>
      </c>
      <c r="S24" s="22">
        <v>89.7880632427419</v>
      </c>
      <c r="T24" s="165">
        <v>2.17552073686202</v>
      </c>
      <c r="U24" s="22">
        <v>77.7085355157173</v>
      </c>
      <c r="V24" s="165">
        <v>2.62884971852494</v>
      </c>
      <c r="W24" s="22">
        <v>80.214766979942</v>
      </c>
      <c r="X24" s="165">
        <v>1.41741565174846</v>
      </c>
      <c r="Y24" s="22">
        <v>-9.57329626279996</v>
      </c>
      <c r="Z24" s="165">
        <v>2.59417708923994</v>
      </c>
      <c r="AA24" s="22">
        <v>82.2445494491916</v>
      </c>
      <c r="AB24" s="165">
        <v>1.72358349037188</v>
      </c>
      <c r="AC24" s="22">
        <v>82.1524533758517</v>
      </c>
      <c r="AD24" s="165">
        <v>1.86982199921345</v>
      </c>
      <c r="AE24" s="22">
        <v>77.1297641607025</v>
      </c>
      <c r="AF24" s="165">
        <v>4.13958561583341</v>
      </c>
      <c r="AG24" s="22">
        <v>-5.11478528848914</v>
      </c>
      <c r="AH24" s="165">
        <v>4.91378489452785</v>
      </c>
      <c r="AI24" s="22">
        <v>81.6947259392183</v>
      </c>
      <c r="AJ24" s="165">
        <v>1.63289532865988</v>
      </c>
      <c r="AK24" s="22">
        <v>81.273588245982</v>
      </c>
      <c r="AL24" s="165">
        <v>1.98231633197213</v>
      </c>
      <c r="AM24" s="22">
        <v>83.6062884239084</v>
      </c>
      <c r="AN24" s="165">
        <v>4.49921412533112</v>
      </c>
      <c r="AO24" s="22">
        <v>1.91156248469009</v>
      </c>
      <c r="AP24" s="165">
        <v>5.27707945489532</v>
      </c>
      <c r="AQ24" s="103"/>
      <c r="AR24" s="103"/>
      <c r="AS24" s="103"/>
      <c r="AT24" s="192"/>
    </row>
    <row customHeight="1" ht="13" r="25">
      <c r="A25" s="181" t="s">
        <v>319</v>
      </c>
      <c r="B25" s="156" t="n">
        <v>2</v>
      </c>
      <c r="C25" s="22">
        <v>82.4708458089572</v>
      </c>
      <c r="D25" s="165">
        <v>1.00564777383228</v>
      </c>
      <c r="E25" s="22">
        <v>84.2484490588644</v>
      </c>
      <c r="F25" s="165">
        <v>1.95103123220249</v>
      </c>
      <c r="G25" s="22">
        <v>82.4721418661151</v>
      </c>
      <c r="H25" s="165">
        <v>1.4402322620957</v>
      </c>
      <c r="I25" s="22">
        <v>82.2320713955867</v>
      </c>
      <c r="J25" s="165">
        <v>1.98728533913693</v>
      </c>
      <c r="K25" s="22">
        <v>-2.01637766327769</v>
      </c>
      <c r="L25" s="165">
        <v>2.67888315471908</v>
      </c>
      <c r="M25" s="22">
        <v>82.6112553800637</v>
      </c>
      <c r="N25" s="165">
        <v>1.05674101007024</v>
      </c>
      <c r="O25" s="22" t="inlineStr">
        <is>
          <t>c</t>
        </is>
      </c>
      <c r="P25" s="165" t="inlineStr">
        <is>
          <t>c</t>
        </is>
      </c>
      <c r="Q25" s="22" t="inlineStr">
        <is>
          <t>c</t>
        </is>
      </c>
      <c r="R25" s="165" t="inlineStr">
        <is>
          <t>c</t>
        </is>
      </c>
      <c r="S25" s="22">
        <v>82.8119837317154</v>
      </c>
      <c r="T25" s="165">
        <v>1.3505752047913</v>
      </c>
      <c r="U25" s="22">
        <v>81.0250512392401</v>
      </c>
      <c r="V25" s="165">
        <v>1.70229030578458</v>
      </c>
      <c r="W25" s="22">
        <v>88.4934108711031</v>
      </c>
      <c r="X25" s="165">
        <v>2.66780505603441</v>
      </c>
      <c r="Y25" s="22">
        <v>5.68142713938772</v>
      </c>
      <c r="Z25" s="165">
        <v>3.00711007993119</v>
      </c>
      <c r="AA25" s="22">
        <v>84.9651618544957</v>
      </c>
      <c r="AB25" s="165">
        <v>1.39287728739805</v>
      </c>
      <c r="AC25" s="22">
        <v>81.7653957485828</v>
      </c>
      <c r="AD25" s="165">
        <v>1.4143557305926</v>
      </c>
      <c r="AE25" s="22" t="inlineStr">
        <is>
          <t>c</t>
        </is>
      </c>
      <c r="AF25" s="165" t="inlineStr">
        <is>
          <t>c</t>
        </is>
      </c>
      <c r="AG25" s="22" t="inlineStr">
        <is>
          <t>c</t>
        </is>
      </c>
      <c r="AH25" s="165" t="inlineStr">
        <is>
          <t>c</t>
        </is>
      </c>
      <c r="AI25" s="22">
        <v>83.0887604210848</v>
      </c>
      <c r="AJ25" s="165">
        <v>1.31129680999934</v>
      </c>
      <c r="AK25" s="22">
        <v>81.7042918099216</v>
      </c>
      <c r="AL25" s="165">
        <v>1.95954351053895</v>
      </c>
      <c r="AM25" s="22" t="inlineStr">
        <is>
          <t>c</t>
        </is>
      </c>
      <c r="AN25" s="165" t="inlineStr">
        <is>
          <t>c</t>
        </is>
      </c>
      <c r="AO25" s="22" t="inlineStr">
        <is>
          <t>c</t>
        </is>
      </c>
      <c r="AP25" s="165" t="inlineStr">
        <is>
          <t>c</t>
        </is>
      </c>
      <c r="AQ25" s="103"/>
      <c r="AR25" s="103"/>
      <c r="AS25" s="103"/>
      <c r="AT25" s="192"/>
    </row>
    <row customHeight="1" ht="13" r="26">
      <c r="A26" s="181" t="s">
        <v>320</v>
      </c>
      <c r="B26" s="156" t="n">
        <v>2</v>
      </c>
      <c r="C26" s="22">
        <v>82.4184639616365</v>
      </c>
      <c r="D26" s="165">
        <v>1.03542563355395</v>
      </c>
      <c r="E26" s="22">
        <v>81.3289749405493</v>
      </c>
      <c r="F26" s="165">
        <v>2.84513978878657</v>
      </c>
      <c r="G26" s="22">
        <v>84.6279731266038</v>
      </c>
      <c r="H26" s="165">
        <v>1.43808179888049</v>
      </c>
      <c r="I26" s="22">
        <v>79.4784735517241</v>
      </c>
      <c r="J26" s="165">
        <v>1.6257525825359</v>
      </c>
      <c r="K26" s="22">
        <v>-1.85050138882524</v>
      </c>
      <c r="L26" s="165">
        <v>3.19957572996927</v>
      </c>
      <c r="M26" s="22">
        <v>81.9384041823931</v>
      </c>
      <c r="N26" s="165">
        <v>1.23635668373272</v>
      </c>
      <c r="O26" s="22">
        <v>84.0754154415517</v>
      </c>
      <c r="P26" s="165">
        <v>1.96384352289854</v>
      </c>
      <c r="Q26" s="22">
        <v>2.13701125915857</v>
      </c>
      <c r="R26" s="165">
        <v>2.35228329949972</v>
      </c>
      <c r="S26" s="22">
        <v>82.6852023882001</v>
      </c>
      <c r="T26" s="165">
        <v>1.3189022190953</v>
      </c>
      <c r="U26" s="22">
        <v>80.9220209669472</v>
      </c>
      <c r="V26" s="165">
        <v>2.07758057315347</v>
      </c>
      <c r="W26" s="22">
        <v>85.7292559923306</v>
      </c>
      <c r="X26" s="165">
        <v>2.44071547385714</v>
      </c>
      <c r="Y26" s="22">
        <v>3.04405360413047</v>
      </c>
      <c r="Z26" s="165">
        <v>3.01705445530434</v>
      </c>
      <c r="AA26" s="22">
        <v>86.4145892210129</v>
      </c>
      <c r="AB26" s="165">
        <v>2.25579891037269</v>
      </c>
      <c r="AC26" s="22">
        <v>82.7344949154657</v>
      </c>
      <c r="AD26" s="165">
        <v>1.34348705323847</v>
      </c>
      <c r="AE26" s="22">
        <v>79.1040117095289</v>
      </c>
      <c r="AF26" s="165">
        <v>2.4254944624342</v>
      </c>
      <c r="AG26" s="22">
        <v>-7.310577511484</v>
      </c>
      <c r="AH26" s="165">
        <v>3.19492216482218</v>
      </c>
      <c r="AI26" s="22">
        <v>83.6601617763646</v>
      </c>
      <c r="AJ26" s="165">
        <v>1.33023043308408</v>
      </c>
      <c r="AK26" s="22">
        <v>80.3267290830215</v>
      </c>
      <c r="AL26" s="165">
        <v>1.70816622423477</v>
      </c>
      <c r="AM26" s="22" t="inlineStr">
        <is>
          <t>c</t>
        </is>
      </c>
      <c r="AN26" s="165" t="inlineStr">
        <is>
          <t>c</t>
        </is>
      </c>
      <c r="AO26" s="22" t="inlineStr">
        <is>
          <t>c</t>
        </is>
      </c>
      <c r="AP26" s="165" t="inlineStr">
        <is>
          <t>c</t>
        </is>
      </c>
      <c r="AQ26" s="103"/>
      <c r="AR26" s="103"/>
      <c r="AS26" s="103"/>
      <c r="AT26" s="192"/>
    </row>
    <row customHeight="1" ht="13" r="27">
      <c r="A27" s="181" t="s">
        <v>321</v>
      </c>
      <c r="B27" s="156" t="n">
        <v>2</v>
      </c>
      <c r="C27" s="22">
        <v>87.9312671575985</v>
      </c>
      <c r="D27" s="165">
        <v>0.686267160139704</v>
      </c>
      <c r="E27" s="22">
        <v>90.5545346230196</v>
      </c>
      <c r="F27" s="165">
        <v>1.44880561043055</v>
      </c>
      <c r="G27" s="22">
        <v>87.7649664678117</v>
      </c>
      <c r="H27" s="165">
        <v>0.916964031445567</v>
      </c>
      <c r="I27" s="22">
        <v>85.8217043832463</v>
      </c>
      <c r="J27" s="165">
        <v>1.65345602188793</v>
      </c>
      <c r="K27" s="22">
        <v>-4.73283023977335</v>
      </c>
      <c r="L27" s="165">
        <v>2.20956044944339</v>
      </c>
      <c r="M27" s="22">
        <v>87.5623033655601</v>
      </c>
      <c r="N27" s="165">
        <v>0.734760021936055</v>
      </c>
      <c r="O27" s="22">
        <v>91.6165798655497</v>
      </c>
      <c r="P27" s="165">
        <v>1.61236848218335</v>
      </c>
      <c r="Q27" s="22">
        <v>4.05427649998957</v>
      </c>
      <c r="R27" s="165">
        <v>1.7343764166905</v>
      </c>
      <c r="S27" s="22">
        <v>88.2627131870004</v>
      </c>
      <c r="T27" s="165">
        <v>0.749492266370797</v>
      </c>
      <c r="U27" s="22">
        <v>85.5277728015942</v>
      </c>
      <c r="V27" s="165">
        <v>1.83767520098875</v>
      </c>
      <c r="W27" s="22">
        <v>88.9072138908764</v>
      </c>
      <c r="X27" s="165">
        <v>3.0095918810187</v>
      </c>
      <c r="Y27" s="22">
        <v>0.644500703875963</v>
      </c>
      <c r="Z27" s="165">
        <v>2.9391733665617</v>
      </c>
      <c r="AA27" s="22">
        <v>88.7106746793237</v>
      </c>
      <c r="AB27" s="165">
        <v>1.12474811035632</v>
      </c>
      <c r="AC27" s="22">
        <v>87.6553199742469</v>
      </c>
      <c r="AD27" s="165">
        <v>0.914908214162654</v>
      </c>
      <c r="AE27" s="22">
        <v>86.9966027323269</v>
      </c>
      <c r="AF27" s="165">
        <v>1.79684213441041</v>
      </c>
      <c r="AG27" s="22">
        <v>-1.71407194699673</v>
      </c>
      <c r="AH27" s="165">
        <v>2.1311955679942</v>
      </c>
      <c r="AI27" s="22">
        <v>88.2396850451454</v>
      </c>
      <c r="AJ27" s="165">
        <v>0.883862441264343</v>
      </c>
      <c r="AK27" s="22">
        <v>87.580829070439</v>
      </c>
      <c r="AL27" s="165">
        <v>1.05753977279965</v>
      </c>
      <c r="AM27" s="22">
        <v>87.9444862962326</v>
      </c>
      <c r="AN27" s="165">
        <v>3.18831254047957</v>
      </c>
      <c r="AO27" s="22">
        <v>-0.295198748912796</v>
      </c>
      <c r="AP27" s="165">
        <v>3.42794423169764</v>
      </c>
      <c r="AQ27" s="103"/>
      <c r="AR27" s="103"/>
      <c r="AS27" s="103"/>
      <c r="AT27" s="192"/>
    </row>
    <row customHeight="1" ht="13" r="28">
      <c r="A28" s="181" t="s">
        <v>322</v>
      </c>
      <c r="B28" s="156" t="n">
        <v>2</v>
      </c>
      <c r="C28" s="22">
        <v>82.7610761795894</v>
      </c>
      <c r="D28" s="165">
        <v>0.93009378746793</v>
      </c>
      <c r="E28" s="22">
        <v>84.5276277143964</v>
      </c>
      <c r="F28" s="165">
        <v>1.96816051015294</v>
      </c>
      <c r="G28" s="22">
        <v>82.3020290209668</v>
      </c>
      <c r="H28" s="165">
        <v>1.33560502109773</v>
      </c>
      <c r="I28" s="22">
        <v>82.8918684632768</v>
      </c>
      <c r="J28" s="165">
        <v>2.80567749194651</v>
      </c>
      <c r="K28" s="22">
        <v>-1.63575925111954</v>
      </c>
      <c r="L28" s="165">
        <v>3.43857102774238</v>
      </c>
      <c r="M28" s="22">
        <v>81.3763659851031</v>
      </c>
      <c r="N28" s="165">
        <v>1.09843419159662</v>
      </c>
      <c r="O28" s="22">
        <v>86.6574424276046</v>
      </c>
      <c r="P28" s="165">
        <v>1.95937803370433</v>
      </c>
      <c r="Q28" s="22">
        <v>5.28107644250153</v>
      </c>
      <c r="R28" s="165">
        <v>2.32110215037846</v>
      </c>
      <c r="S28" s="22">
        <v>83.7422748273796</v>
      </c>
      <c r="T28" s="165">
        <v>1.18052643581002</v>
      </c>
      <c r="U28" s="22">
        <v>82.9081324820981</v>
      </c>
      <c r="V28" s="165">
        <v>2.06244429747837</v>
      </c>
      <c r="W28" s="22">
        <v>76.3029203189789</v>
      </c>
      <c r="X28" s="165">
        <v>4.72779405849508</v>
      </c>
      <c r="Y28" s="22">
        <v>-7.43935450840074</v>
      </c>
      <c r="Z28" s="165">
        <v>4.80841174658612</v>
      </c>
      <c r="AA28" s="22">
        <v>89.7691362865775</v>
      </c>
      <c r="AB28" s="165">
        <v>1.86359969997451</v>
      </c>
      <c r="AC28" s="22">
        <v>80.7598037801956</v>
      </c>
      <c r="AD28" s="165">
        <v>1.12298242330064</v>
      </c>
      <c r="AE28" s="22">
        <v>79.3602971193174</v>
      </c>
      <c r="AF28" s="165">
        <v>2.71346618119742</v>
      </c>
      <c r="AG28" s="22">
        <v>-10.4088391672601</v>
      </c>
      <c r="AH28" s="165">
        <v>3.21600651135076</v>
      </c>
      <c r="AI28" s="22">
        <v>83.3771247257486</v>
      </c>
      <c r="AJ28" s="165">
        <v>1.43256810470648</v>
      </c>
      <c r="AK28" s="22">
        <v>82.0664625289424</v>
      </c>
      <c r="AL28" s="165">
        <v>1.42273992567976</v>
      </c>
      <c r="AM28" s="22">
        <v>87.5845841459729</v>
      </c>
      <c r="AN28" s="165">
        <v>4.26011406090389</v>
      </c>
      <c r="AO28" s="22">
        <v>4.20745942022435</v>
      </c>
      <c r="AP28" s="165">
        <v>4.38797375090965</v>
      </c>
      <c r="AQ28" s="103"/>
      <c r="AR28" s="103"/>
      <c r="AS28" s="103"/>
      <c r="AT28" s="192"/>
    </row>
    <row customHeight="1" ht="13" r="29">
      <c r="A29" s="181" t="s">
        <v>323</v>
      </c>
      <c r="B29" s="156" t="n">
        <v>2</v>
      </c>
      <c r="C29" s="22">
        <v>86.0825210498034</v>
      </c>
      <c r="D29" s="165">
        <v>0.896442473531185</v>
      </c>
      <c r="E29" s="22">
        <v>84.9599395745016</v>
      </c>
      <c r="F29" s="165">
        <v>1.67554019065344</v>
      </c>
      <c r="G29" s="22">
        <v>84.5612999121578</v>
      </c>
      <c r="H29" s="165">
        <v>1.4079074110372</v>
      </c>
      <c r="I29" s="22">
        <v>90.1734891540481</v>
      </c>
      <c r="J29" s="165">
        <v>1.4663519102299</v>
      </c>
      <c r="K29" s="22">
        <v>5.21354957954648</v>
      </c>
      <c r="L29" s="165">
        <v>2.24557195183068</v>
      </c>
      <c r="M29" s="22">
        <v>85.8238518363255</v>
      </c>
      <c r="N29" s="165">
        <v>0.965486779162619</v>
      </c>
      <c r="O29" s="22">
        <v>86.7016978317837</v>
      </c>
      <c r="P29" s="165">
        <v>2.14754672532754</v>
      </c>
      <c r="Q29" s="22">
        <v>0.877845995458202</v>
      </c>
      <c r="R29" s="165">
        <v>2.33783037091354</v>
      </c>
      <c r="S29" s="22">
        <v>85.9351004313342</v>
      </c>
      <c r="T29" s="165">
        <v>1.00349047134323</v>
      </c>
      <c r="U29" s="22">
        <v>85.4887251736931</v>
      </c>
      <c r="V29" s="165">
        <v>1.89910198642033</v>
      </c>
      <c r="W29" s="22">
        <v>86.4603370044838</v>
      </c>
      <c r="X29" s="165">
        <v>4.15275296651755</v>
      </c>
      <c r="Y29" s="22">
        <v>0.525236573149598</v>
      </c>
      <c r="Z29" s="165">
        <v>4.26465191396852</v>
      </c>
      <c r="AA29" s="22">
        <v>85.9727884051168</v>
      </c>
      <c r="AB29" s="165">
        <v>1.79844970927021</v>
      </c>
      <c r="AC29" s="22">
        <v>85.5594782774964</v>
      </c>
      <c r="AD29" s="165">
        <v>1.20199312141141</v>
      </c>
      <c r="AE29" s="22">
        <v>87.1530909196867</v>
      </c>
      <c r="AF29" s="165">
        <v>1.87310029041793</v>
      </c>
      <c r="AG29" s="22">
        <v>1.18030251456986</v>
      </c>
      <c r="AH29" s="165">
        <v>2.45339457918787</v>
      </c>
      <c r="AI29" s="22">
        <v>84.6196785971091</v>
      </c>
      <c r="AJ29" s="165">
        <v>1.37293220707767</v>
      </c>
      <c r="AK29" s="22">
        <v>86.6965998209738</v>
      </c>
      <c r="AL29" s="165">
        <v>1.33172256661061</v>
      </c>
      <c r="AM29" s="22">
        <v>87.1346673933251</v>
      </c>
      <c r="AN29" s="165">
        <v>2.691388825129</v>
      </c>
      <c r="AO29" s="22">
        <v>2.514988796216</v>
      </c>
      <c r="AP29" s="165">
        <v>3.08909807806045</v>
      </c>
      <c r="AQ29" s="103"/>
      <c r="AR29" s="103"/>
      <c r="AS29" s="103"/>
      <c r="AT29" s="192"/>
    </row>
    <row customHeight="1" ht="13" r="30">
      <c r="A30" s="181" t="s">
        <v>324</v>
      </c>
      <c r="B30" s="156" t="n">
        <v>2</v>
      </c>
      <c r="C30" s="22">
        <v>78.2643787694658</v>
      </c>
      <c r="D30" s="165">
        <v>0.917381770105619</v>
      </c>
      <c r="E30" s="22">
        <v>74.4640687212717</v>
      </c>
      <c r="F30" s="165">
        <v>4.19009845747968</v>
      </c>
      <c r="G30" s="22">
        <v>76.8060342737981</v>
      </c>
      <c r="H30" s="165">
        <v>1.32368046138748</v>
      </c>
      <c r="I30" s="22">
        <v>82.2369195016022</v>
      </c>
      <c r="J30" s="165">
        <v>1.50385998300818</v>
      </c>
      <c r="K30" s="22">
        <v>7.77285078033053</v>
      </c>
      <c r="L30" s="165">
        <v>4.74354291526145</v>
      </c>
      <c r="M30" s="22">
        <v>77.7806878425451</v>
      </c>
      <c r="N30" s="165">
        <v>0.897204038161201</v>
      </c>
      <c r="O30" s="22">
        <v>85.8187146879196</v>
      </c>
      <c r="P30" s="165">
        <v>5.32942517169191</v>
      </c>
      <c r="Q30" s="22">
        <v>8.03802684537455</v>
      </c>
      <c r="R30" s="165">
        <v>5.42243269681095</v>
      </c>
      <c r="S30" s="22">
        <v>79.4576183910853</v>
      </c>
      <c r="T30" s="165">
        <v>1.27121505403519</v>
      </c>
      <c r="U30" s="22">
        <v>76.0644108374027</v>
      </c>
      <c r="V30" s="165">
        <v>1.80769611691689</v>
      </c>
      <c r="W30" s="22">
        <v>80.3756447108466</v>
      </c>
      <c r="X30" s="165">
        <v>2.94934447947812</v>
      </c>
      <c r="Y30" s="22">
        <v>0.918026319761282</v>
      </c>
      <c r="Z30" s="165">
        <v>3.23106602255751</v>
      </c>
      <c r="AA30" s="22">
        <v>84.6638095170656</v>
      </c>
      <c r="AB30" s="165">
        <v>3.25850166985467</v>
      </c>
      <c r="AC30" s="22">
        <v>77.1341531376768</v>
      </c>
      <c r="AD30" s="165">
        <v>1.11043505472467</v>
      </c>
      <c r="AE30" s="22">
        <v>81.5088468599066</v>
      </c>
      <c r="AF30" s="165">
        <v>2.33421525345262</v>
      </c>
      <c r="AG30" s="22">
        <v>-3.154962657159</v>
      </c>
      <c r="AH30" s="165">
        <v>4.05047266626847</v>
      </c>
      <c r="AI30" s="22">
        <v>79.0336769763283</v>
      </c>
      <c r="AJ30" s="165">
        <v>1.52561216732116</v>
      </c>
      <c r="AK30" s="22">
        <v>78.0443837743609</v>
      </c>
      <c r="AL30" s="165">
        <v>1.20471423200059</v>
      </c>
      <c r="AM30" s="22" t="inlineStr">
        <is>
          <t>c</t>
        </is>
      </c>
      <c r="AN30" s="165" t="inlineStr">
        <is>
          <t>c</t>
        </is>
      </c>
      <c r="AO30" s="22" t="inlineStr">
        <is>
          <t>c</t>
        </is>
      </c>
      <c r="AP30" s="165" t="inlineStr">
        <is>
          <t>c</t>
        </is>
      </c>
      <c r="AQ30" s="103"/>
      <c r="AR30" s="103"/>
      <c r="AS30" s="103"/>
      <c r="AT30" s="192"/>
    </row>
    <row customHeight="1" ht="13" r="31">
      <c r="A31" s="181" t="s">
        <v>325</v>
      </c>
      <c r="B31" s="156" t="n">
        <v>2</v>
      </c>
      <c r="C31" s="22">
        <v>80.1562473752279</v>
      </c>
      <c r="D31" s="165">
        <v>1.26682095641034</v>
      </c>
      <c r="E31" s="22">
        <v>78.4020745484524</v>
      </c>
      <c r="F31" s="165">
        <v>2.55109238935645</v>
      </c>
      <c r="G31" s="22">
        <v>81.0484366989089</v>
      </c>
      <c r="H31" s="165">
        <v>1.45579144385936</v>
      </c>
      <c r="I31" s="22">
        <v>81.5792097492745</v>
      </c>
      <c r="J31" s="165">
        <v>3.54073205781469</v>
      </c>
      <c r="K31" s="22">
        <v>3.17713520082208</v>
      </c>
      <c r="L31" s="165">
        <v>4.38981939023362</v>
      </c>
      <c r="M31" s="22">
        <v>79.7739838251607</v>
      </c>
      <c r="N31" s="165">
        <v>1.40280434292142</v>
      </c>
      <c r="O31" s="22">
        <v>83.7412000119019</v>
      </c>
      <c r="P31" s="165">
        <v>2.49633753863364</v>
      </c>
      <c r="Q31" s="22">
        <v>3.96721618674113</v>
      </c>
      <c r="R31" s="165">
        <v>2.8643146029823</v>
      </c>
      <c r="S31" s="22">
        <v>79.7754278430151</v>
      </c>
      <c r="T31" s="165">
        <v>2.63494299393878</v>
      </c>
      <c r="U31" s="22">
        <v>78.2024271365495</v>
      </c>
      <c r="V31" s="165">
        <v>2.14184225781419</v>
      </c>
      <c r="W31" s="22">
        <v>82.8149635711729</v>
      </c>
      <c r="X31" s="165">
        <v>1.95215161587843</v>
      </c>
      <c r="Y31" s="22">
        <v>3.03953572815783</v>
      </c>
      <c r="Z31" s="165">
        <v>3.45464872774894</v>
      </c>
      <c r="AA31" s="22">
        <v>83.8874921768427</v>
      </c>
      <c r="AB31" s="165">
        <v>3.80154893152538</v>
      </c>
      <c r="AC31" s="22">
        <v>80.0602302984532</v>
      </c>
      <c r="AD31" s="165">
        <v>1.36962018291779</v>
      </c>
      <c r="AE31" s="22">
        <v>80.1549955738317</v>
      </c>
      <c r="AF31" s="165">
        <v>3.14171189552178</v>
      </c>
      <c r="AG31" s="22">
        <v>-3.73249660301097</v>
      </c>
      <c r="AH31" s="165">
        <v>4.7298109897168</v>
      </c>
      <c r="AI31" s="22">
        <v>82.5181944557764</v>
      </c>
      <c r="AJ31" s="165">
        <v>1.85301279361404</v>
      </c>
      <c r="AK31" s="22">
        <v>79.2954824986151</v>
      </c>
      <c r="AL31" s="165">
        <v>1.63806368004143</v>
      </c>
      <c r="AM31" s="22">
        <v>83.4433089209485</v>
      </c>
      <c r="AN31" s="165">
        <v>4.64589704539073</v>
      </c>
      <c r="AO31" s="22">
        <v>0.925114465172086</v>
      </c>
      <c r="AP31" s="165">
        <v>4.90095792302842</v>
      </c>
      <c r="AQ31" s="103"/>
      <c r="AR31" s="103"/>
      <c r="AS31" s="103"/>
      <c r="AT31" s="192"/>
    </row>
    <row customHeight="1" ht="13" r="32">
      <c r="A32" s="181" t="s">
        <v>326</v>
      </c>
      <c r="B32" s="156" t="n">
        <v>2</v>
      </c>
      <c r="C32" s="22">
        <v>83.7019246857919</v>
      </c>
      <c r="D32" s="165">
        <v>0.812589773888133</v>
      </c>
      <c r="E32" s="22">
        <v>86.1092353379051</v>
      </c>
      <c r="F32" s="165">
        <v>2.0581775055404</v>
      </c>
      <c r="G32" s="22">
        <v>83.0637625338133</v>
      </c>
      <c r="H32" s="165">
        <v>1.18732986487239</v>
      </c>
      <c r="I32" s="22">
        <v>82.7812369035379</v>
      </c>
      <c r="J32" s="165">
        <v>1.42814179343866</v>
      </c>
      <c r="K32" s="22">
        <v>-3.32799843436726</v>
      </c>
      <c r="L32" s="165">
        <v>2.48145588699996</v>
      </c>
      <c r="M32" s="22">
        <v>82.7776395147498</v>
      </c>
      <c r="N32" s="165">
        <v>0.922441160822394</v>
      </c>
      <c r="O32" s="22">
        <v>86.3239034854381</v>
      </c>
      <c r="P32" s="165">
        <v>1.84972755505189</v>
      </c>
      <c r="Q32" s="22">
        <v>3.5462639706883</v>
      </c>
      <c r="R32" s="165">
        <v>2.06552683383482</v>
      </c>
      <c r="S32" s="22">
        <v>83.6667370714004</v>
      </c>
      <c r="T32" s="165">
        <v>0.92744935167425</v>
      </c>
      <c r="U32" s="22">
        <v>81.5797767534929</v>
      </c>
      <c r="V32" s="165">
        <v>2.45130324191837</v>
      </c>
      <c r="W32" s="22">
        <v>83.7812701062663</v>
      </c>
      <c r="X32" s="165">
        <v>2.98536635229343</v>
      </c>
      <c r="Y32" s="22">
        <v>0.114533034865858</v>
      </c>
      <c r="Z32" s="165">
        <v>3.11720332127454</v>
      </c>
      <c r="AA32" s="22">
        <v>85.1099634025469</v>
      </c>
      <c r="AB32" s="165">
        <v>1.00183906550047</v>
      </c>
      <c r="AC32" s="22">
        <v>82.016219486973</v>
      </c>
      <c r="AD32" s="165">
        <v>1.4626011557744</v>
      </c>
      <c r="AE32" s="22">
        <v>78.9859050512672</v>
      </c>
      <c r="AF32" s="165">
        <v>3.41337557047408</v>
      </c>
      <c r="AG32" s="22">
        <v>-6.12405835127969</v>
      </c>
      <c r="AH32" s="165">
        <v>3.43029123269159</v>
      </c>
      <c r="AI32" s="22">
        <v>82.9490294328399</v>
      </c>
      <c r="AJ32" s="165">
        <v>0.974047152334352</v>
      </c>
      <c r="AK32" s="22">
        <v>86.2235343220062</v>
      </c>
      <c r="AL32" s="165">
        <v>1.49540299021938</v>
      </c>
      <c r="AM32" s="22" t="inlineStr">
        <is>
          <t>c</t>
        </is>
      </c>
      <c r="AN32" s="165" t="inlineStr">
        <is>
          <t>c</t>
        </is>
      </c>
      <c r="AO32" s="22" t="inlineStr">
        <is>
          <t>c</t>
        </is>
      </c>
      <c r="AP32" s="165" t="inlineStr">
        <is>
          <t>c</t>
        </is>
      </c>
      <c r="AQ32" s="103"/>
      <c r="AR32" s="103"/>
      <c r="AS32" s="103"/>
      <c r="AT32" s="192"/>
    </row>
    <row customHeight="1" ht="13" r="33">
      <c r="A33" s="181" t="s">
        <v>327</v>
      </c>
      <c r="B33" s="156" t="n">
        <v>2</v>
      </c>
      <c r="C33" s="22">
        <v>80.5881837705437</v>
      </c>
      <c r="D33" s="165">
        <v>1.28656422712608</v>
      </c>
      <c r="E33" s="22">
        <v>79.8779318382543</v>
      </c>
      <c r="F33" s="165">
        <v>2.30430236326462</v>
      </c>
      <c r="G33" s="22">
        <v>80.0101689087606</v>
      </c>
      <c r="H33" s="165">
        <v>1.89533298628633</v>
      </c>
      <c r="I33" s="22">
        <v>90.7676464567041</v>
      </c>
      <c r="J33" s="165">
        <v>2.25592716268148</v>
      </c>
      <c r="K33" s="22">
        <v>10.8897146184498</v>
      </c>
      <c r="L33" s="165">
        <v>3.13606174353014</v>
      </c>
      <c r="M33" s="22">
        <v>81.213916458584</v>
      </c>
      <c r="N33" s="165">
        <v>1.40435219584126</v>
      </c>
      <c r="O33" s="22" t="inlineStr">
        <is>
          <t>c</t>
        </is>
      </c>
      <c r="P33" s="165" t="inlineStr">
        <is>
          <t>c</t>
        </is>
      </c>
      <c r="Q33" s="22" t="inlineStr">
        <is>
          <t>c</t>
        </is>
      </c>
      <c r="R33" s="165" t="inlineStr">
        <is>
          <t>c</t>
        </is>
      </c>
      <c r="S33" s="22">
        <v>81.8272815246795</v>
      </c>
      <c r="T33" s="165">
        <v>1.56921192802201</v>
      </c>
      <c r="U33" s="22">
        <v>80.2107659377448</v>
      </c>
      <c r="V33" s="165">
        <v>2.46706278255772</v>
      </c>
      <c r="W33" s="22" t="inlineStr">
        <is>
          <t>c</t>
        </is>
      </c>
      <c r="X33" s="165" t="inlineStr">
        <is>
          <t>c</t>
        </is>
      </c>
      <c r="Y33" s="22" t="inlineStr">
        <is>
          <t>c</t>
        </is>
      </c>
      <c r="Z33" s="165" t="inlineStr">
        <is>
          <t>c</t>
        </is>
      </c>
      <c r="AA33" s="22">
        <v>79.710145167723</v>
      </c>
      <c r="AB33" s="165">
        <v>5.57111129555824</v>
      </c>
      <c r="AC33" s="22">
        <v>80.5481030757261</v>
      </c>
      <c r="AD33" s="165">
        <v>1.86737462590777</v>
      </c>
      <c r="AE33" s="22">
        <v>81.6780927922383</v>
      </c>
      <c r="AF33" s="165">
        <v>2.05569648130497</v>
      </c>
      <c r="AG33" s="22">
        <v>1.96794762451533</v>
      </c>
      <c r="AH33" s="165">
        <v>5.82118974476973</v>
      </c>
      <c r="AI33" s="22">
        <v>82.2380602221564</v>
      </c>
      <c r="AJ33" s="165">
        <v>2.12384952329031</v>
      </c>
      <c r="AK33" s="22">
        <v>79.8492750564684</v>
      </c>
      <c r="AL33" s="165">
        <v>2.03920668542407</v>
      </c>
      <c r="AM33" s="22">
        <v>81.7199300517471</v>
      </c>
      <c r="AN33" s="165">
        <v>2.47469046571984</v>
      </c>
      <c r="AO33" s="22">
        <v>-0.518130170409222</v>
      </c>
      <c r="AP33" s="165">
        <v>3.0842442511133</v>
      </c>
      <c r="AQ33" s="103"/>
      <c r="AR33" s="103"/>
      <c r="AS33" s="103"/>
      <c r="AT33" s="192"/>
    </row>
    <row customHeight="1" ht="13" r="34">
      <c r="A34" s="181" t="s">
        <v>328</v>
      </c>
      <c r="B34" s="156" t="n">
        <v>2</v>
      </c>
      <c r="C34" s="22">
        <v>84.4489825681421</v>
      </c>
      <c r="D34" s="165">
        <v>1.04884595825676</v>
      </c>
      <c r="E34" s="22">
        <v>85.7518812643364</v>
      </c>
      <c r="F34" s="165">
        <v>2.51602471067366</v>
      </c>
      <c r="G34" s="22">
        <v>84.2773261785578</v>
      </c>
      <c r="H34" s="165">
        <v>1.53676618922296</v>
      </c>
      <c r="I34" s="22">
        <v>84.1544477218232</v>
      </c>
      <c r="J34" s="165">
        <v>1.91565504944772</v>
      </c>
      <c r="K34" s="22">
        <v>-1.59743354251314</v>
      </c>
      <c r="L34" s="165">
        <v>3.10866749306292</v>
      </c>
      <c r="M34" s="22">
        <v>84.4373047838152</v>
      </c>
      <c r="N34" s="165">
        <v>1.20417905519703</v>
      </c>
      <c r="O34" s="22" t="inlineStr">
        <is>
          <t>c</t>
        </is>
      </c>
      <c r="P34" s="165" t="inlineStr">
        <is>
          <t>c</t>
        </is>
      </c>
      <c r="Q34" s="22" t="inlineStr">
        <is>
          <t>c</t>
        </is>
      </c>
      <c r="R34" s="165" t="inlineStr">
        <is>
          <t>c</t>
        </is>
      </c>
      <c r="S34" s="22">
        <v>84.5811354796184</v>
      </c>
      <c r="T34" s="165">
        <v>1.54997221050627</v>
      </c>
      <c r="U34" s="22">
        <v>81.9508684935401</v>
      </c>
      <c r="V34" s="165">
        <v>2.12029239914975</v>
      </c>
      <c r="W34" s="22">
        <v>86.7420925923096</v>
      </c>
      <c r="X34" s="165">
        <v>2.02671076167467</v>
      </c>
      <c r="Y34" s="22">
        <v>2.16095711269119</v>
      </c>
      <c r="Z34" s="165">
        <v>2.68652110366178</v>
      </c>
      <c r="AA34" s="22">
        <v>82.8754938272243</v>
      </c>
      <c r="AB34" s="165">
        <v>3.23529618638058</v>
      </c>
      <c r="AC34" s="22">
        <v>83.9292876940189</v>
      </c>
      <c r="AD34" s="165">
        <v>1.28974177225098</v>
      </c>
      <c r="AE34" s="22">
        <v>86.965995371668</v>
      </c>
      <c r="AF34" s="165">
        <v>1.72410289974657</v>
      </c>
      <c r="AG34" s="22">
        <v>4.09050154444373</v>
      </c>
      <c r="AH34" s="165">
        <v>3.66055010995465</v>
      </c>
      <c r="AI34" s="22">
        <v>84.3956904773913</v>
      </c>
      <c r="AJ34" s="165">
        <v>1.96203736828702</v>
      </c>
      <c r="AK34" s="22">
        <v>84.4909284301504</v>
      </c>
      <c r="AL34" s="165">
        <v>1.15736961271878</v>
      </c>
      <c r="AM34" s="22" t="inlineStr">
        <is>
          <t>c</t>
        </is>
      </c>
      <c r="AN34" s="165" t="inlineStr">
        <is>
          <t>c</t>
        </is>
      </c>
      <c r="AO34" s="22" t="inlineStr">
        <is>
          <t>c</t>
        </is>
      </c>
      <c r="AP34" s="165" t="inlineStr">
        <is>
          <t>c</t>
        </is>
      </c>
      <c r="AQ34" s="103"/>
      <c r="AR34" s="103"/>
      <c r="AS34" s="103"/>
      <c r="AT34" s="192"/>
    </row>
    <row customHeight="1" ht="13" r="35">
      <c r="A35" s="181" t="s">
        <v>329</v>
      </c>
      <c r="B35" s="156" t="n">
        <v>2</v>
      </c>
      <c r="C35" s="22">
        <v>85.649773176891</v>
      </c>
      <c r="D35" s="165">
        <v>0.745473147659607</v>
      </c>
      <c r="E35" s="22">
        <v>86.1434424558661</v>
      </c>
      <c r="F35" s="165">
        <v>1.74408830617097</v>
      </c>
      <c r="G35" s="22">
        <v>86.2868543695104</v>
      </c>
      <c r="H35" s="165">
        <v>0.969615704553519</v>
      </c>
      <c r="I35" s="22">
        <v>83.7620707892088</v>
      </c>
      <c r="J35" s="165">
        <v>1.79339717500415</v>
      </c>
      <c r="K35" s="22">
        <v>-2.3813716666573</v>
      </c>
      <c r="L35" s="165">
        <v>2.50415287910377</v>
      </c>
      <c r="M35" s="22">
        <v>85.5112031021921</v>
      </c>
      <c r="N35" s="165">
        <v>0.768895627373204</v>
      </c>
      <c r="O35" s="22" t="inlineStr">
        <is>
          <t>c</t>
        </is>
      </c>
      <c r="P35" s="165" t="inlineStr">
        <is>
          <t>c</t>
        </is>
      </c>
      <c r="Q35" s="22" t="inlineStr">
        <is>
          <t>c</t>
        </is>
      </c>
      <c r="R35" s="165" t="inlineStr">
        <is>
          <t>c</t>
        </is>
      </c>
      <c r="S35" s="22">
        <v>84.9061713298439</v>
      </c>
      <c r="T35" s="165">
        <v>0.958336579607639</v>
      </c>
      <c r="U35" s="22">
        <v>88.0016956259192</v>
      </c>
      <c r="V35" s="165">
        <v>1.49699476087825</v>
      </c>
      <c r="W35" s="22">
        <v>84.1820910369519</v>
      </c>
      <c r="X35" s="165">
        <v>2.39936635015561</v>
      </c>
      <c r="Y35" s="22">
        <v>-0.724080292892012</v>
      </c>
      <c r="Z35" s="165">
        <v>2.61143064072994</v>
      </c>
      <c r="AA35" s="22">
        <v>92.4113587002695</v>
      </c>
      <c r="AB35" s="165">
        <v>2.44604439007048</v>
      </c>
      <c r="AC35" s="22">
        <v>85.5198139120495</v>
      </c>
      <c r="AD35" s="165">
        <v>0.843734537886923</v>
      </c>
      <c r="AE35" s="22">
        <v>83.5712116308163</v>
      </c>
      <c r="AF35" s="165">
        <v>2.34084276590882</v>
      </c>
      <c r="AG35" s="22">
        <v>-8.84014706945318</v>
      </c>
      <c r="AH35" s="165">
        <v>3.37218731026331</v>
      </c>
      <c r="AI35" s="22">
        <v>85.7310541629164</v>
      </c>
      <c r="AJ35" s="165">
        <v>1.4961065944689</v>
      </c>
      <c r="AK35" s="22">
        <v>85.8277282174957</v>
      </c>
      <c r="AL35" s="165">
        <v>1.07051402897025</v>
      </c>
      <c r="AM35" s="22">
        <v>85.4069181078748</v>
      </c>
      <c r="AN35" s="165">
        <v>1.92518029056566</v>
      </c>
      <c r="AO35" s="22">
        <v>-0.324136055041649</v>
      </c>
      <c r="AP35" s="165">
        <v>2.40116007890652</v>
      </c>
      <c r="AQ35" s="103"/>
      <c r="AR35" s="103"/>
      <c r="AS35" s="103"/>
      <c r="AT35" s="192"/>
    </row>
    <row customHeight="1" ht="13" r="36">
      <c r="A36" s="181" t="s">
        <v>330</v>
      </c>
      <c r="B36" s="156" t="n">
        <v>2</v>
      </c>
      <c r="C36" s="22">
        <v>72.6518907663948</v>
      </c>
      <c r="D36" s="165">
        <v>1.0581461770974</v>
      </c>
      <c r="E36" s="22" t="inlineStr">
        <is>
          <t>c</t>
        </is>
      </c>
      <c r="F36" s="165" t="inlineStr">
        <is>
          <t>c</t>
        </is>
      </c>
      <c r="G36" s="22">
        <v>74.3605905344104</v>
      </c>
      <c r="H36" s="165">
        <v>1.95067070967427</v>
      </c>
      <c r="I36" s="22">
        <v>71.6273359327645</v>
      </c>
      <c r="J36" s="165">
        <v>1.18769772319251</v>
      </c>
      <c r="K36" s="22" t="inlineStr">
        <is>
          <t>c</t>
        </is>
      </c>
      <c r="L36" s="165" t="inlineStr">
        <is>
          <t>c</t>
        </is>
      </c>
      <c r="M36" s="22">
        <v>74.1082537471261</v>
      </c>
      <c r="N36" s="165">
        <v>1.11846536442197</v>
      </c>
      <c r="O36" s="22">
        <v>59.0337565220605</v>
      </c>
      <c r="P36" s="165">
        <v>3.82910007772318</v>
      </c>
      <c r="Q36" s="22">
        <v>-15.0744972250656</v>
      </c>
      <c r="R36" s="165">
        <v>3.97735415123364</v>
      </c>
      <c r="S36" s="22">
        <v>71.2151732666644</v>
      </c>
      <c r="T36" s="165">
        <v>1.29741887081016</v>
      </c>
      <c r="U36" s="22">
        <v>75.6034523870252</v>
      </c>
      <c r="V36" s="165">
        <v>2.06537051106584</v>
      </c>
      <c r="W36" s="22">
        <v>80.9226154619748</v>
      </c>
      <c r="X36" s="165">
        <v>4.64227113901909</v>
      </c>
      <c r="Y36" s="22">
        <v>9.70744219531041</v>
      </c>
      <c r="Z36" s="165">
        <v>4.90274891258257</v>
      </c>
      <c r="AA36" s="22">
        <v>71.4328504387361</v>
      </c>
      <c r="AB36" s="165">
        <v>1.69857337722556</v>
      </c>
      <c r="AC36" s="22">
        <v>73.9767903390759</v>
      </c>
      <c r="AD36" s="165">
        <v>1.28257425272129</v>
      </c>
      <c r="AE36" s="22" t="inlineStr">
        <is>
          <t>c</t>
        </is>
      </c>
      <c r="AF36" s="165" t="inlineStr">
        <is>
          <t>c</t>
        </is>
      </c>
      <c r="AG36" s="22" t="inlineStr">
        <is>
          <t>c</t>
        </is>
      </c>
      <c r="AH36" s="165" t="inlineStr">
        <is>
          <t>c</t>
        </is>
      </c>
      <c r="AI36" s="22">
        <v>70.8823827442567</v>
      </c>
      <c r="AJ36" s="165">
        <v>1.28000818833063</v>
      </c>
      <c r="AK36" s="22">
        <v>76.1179927553558</v>
      </c>
      <c r="AL36" s="165">
        <v>2.06196006878397</v>
      </c>
      <c r="AM36" s="22" t="inlineStr">
        <is>
          <t>c</t>
        </is>
      </c>
      <c r="AN36" s="165" t="inlineStr">
        <is>
          <t>c</t>
        </is>
      </c>
      <c r="AO36" s="22" t="inlineStr">
        <is>
          <t>c</t>
        </is>
      </c>
      <c r="AP36" s="165" t="inlineStr">
        <is>
          <t>c</t>
        </is>
      </c>
      <c r="AQ36" s="103"/>
      <c r="AR36" s="103"/>
      <c r="AS36" s="103"/>
      <c r="AT36" s="192"/>
    </row>
    <row customHeight="1" ht="13" r="37">
      <c r="A37" s="181" t="s">
        <v>331</v>
      </c>
      <c r="B37" s="156" t="n">
        <v>2</v>
      </c>
      <c r="C37" s="22">
        <v>92.5284328168353</v>
      </c>
      <c r="D37" s="165">
        <v>0.50780212694173</v>
      </c>
      <c r="E37" s="22">
        <v>91.6964036420617</v>
      </c>
      <c r="F37" s="165">
        <v>0.870931452593689</v>
      </c>
      <c r="G37" s="22">
        <v>92.785371908189</v>
      </c>
      <c r="H37" s="165">
        <v>0.864633509905436</v>
      </c>
      <c r="I37" s="22">
        <v>93.701093686162</v>
      </c>
      <c r="J37" s="165">
        <v>0.845257957999445</v>
      </c>
      <c r="K37" s="22">
        <v>2.00469004410034</v>
      </c>
      <c r="L37" s="165">
        <v>1.21335604882018</v>
      </c>
      <c r="M37" s="22">
        <v>92.5696143846441</v>
      </c>
      <c r="N37" s="165">
        <v>0.523352855193421</v>
      </c>
      <c r="O37" s="22">
        <v>92.0442432517345</v>
      </c>
      <c r="P37" s="165">
        <v>1.22808630319228</v>
      </c>
      <c r="Q37" s="22">
        <v>-0.525371132909527</v>
      </c>
      <c r="R37" s="165">
        <v>1.30156587672355</v>
      </c>
      <c r="S37" s="22">
        <v>92.6517870336985</v>
      </c>
      <c r="T37" s="165">
        <v>0.673126537612045</v>
      </c>
      <c r="U37" s="22">
        <v>92.7221910718275</v>
      </c>
      <c r="V37" s="165">
        <v>0.760705283563426</v>
      </c>
      <c r="W37" s="22">
        <v>91.0830306739371</v>
      </c>
      <c r="X37" s="165">
        <v>2.08137041319824</v>
      </c>
      <c r="Y37" s="22">
        <v>-1.56875635976135</v>
      </c>
      <c r="Z37" s="165">
        <v>2.16460523441697</v>
      </c>
      <c r="AA37" s="22">
        <v>92.5355024591658</v>
      </c>
      <c r="AB37" s="165">
        <v>0.586303470430445</v>
      </c>
      <c r="AC37" s="22">
        <v>92.7006585347311</v>
      </c>
      <c r="AD37" s="165">
        <v>1.15274473877304</v>
      </c>
      <c r="AE37" s="22">
        <v>92.1004440610659</v>
      </c>
      <c r="AF37" s="165">
        <v>2.67840178739591</v>
      </c>
      <c r="AG37" s="22">
        <v>-0.435058398099969</v>
      </c>
      <c r="AH37" s="165">
        <v>2.72054657186985</v>
      </c>
      <c r="AI37" s="22">
        <v>92.5497510315256</v>
      </c>
      <c r="AJ37" s="165">
        <v>0.549422285144626</v>
      </c>
      <c r="AK37" s="22">
        <v>93.8160279475232</v>
      </c>
      <c r="AL37" s="165">
        <v>2.07756955945411</v>
      </c>
      <c r="AM37" s="22">
        <v>91.1537901450298</v>
      </c>
      <c r="AN37" s="165">
        <v>1.27692177932142</v>
      </c>
      <c r="AO37" s="22">
        <v>-1.39596088649574</v>
      </c>
      <c r="AP37" s="165">
        <v>1.3370292613359</v>
      </c>
      <c r="AQ37" s="103"/>
      <c r="AR37" s="103"/>
      <c r="AS37" s="103"/>
      <c r="AT37" s="192"/>
    </row>
    <row customHeight="1" ht="13" r="38">
      <c r="A38" s="181" t="s">
        <v>332</v>
      </c>
      <c r="B38" s="156" t="n">
        <v>2</v>
      </c>
      <c r="C38" s="22">
        <v>83.168686016189</v>
      </c>
      <c r="D38" s="165">
        <v>1.00449347890452</v>
      </c>
      <c r="E38" s="22" t="inlineStr">
        <is>
          <t>c</t>
        </is>
      </c>
      <c r="F38" s="165" t="inlineStr">
        <is>
          <t>c</t>
        </is>
      </c>
      <c r="G38" s="22">
        <v>86.5948862602793</v>
      </c>
      <c r="H38" s="165">
        <v>3.62986155741181</v>
      </c>
      <c r="I38" s="22">
        <v>82.1198451440034</v>
      </c>
      <c r="J38" s="165">
        <v>1.10345195684538</v>
      </c>
      <c r="K38" s="22" t="inlineStr">
        <is>
          <t>c</t>
        </is>
      </c>
      <c r="L38" s="165" t="inlineStr">
        <is>
          <t>c</t>
        </is>
      </c>
      <c r="M38" s="22">
        <v>84.2029645513742</v>
      </c>
      <c r="N38" s="165">
        <v>1.12345206499433</v>
      </c>
      <c r="O38" s="22">
        <v>77.857705293115</v>
      </c>
      <c r="P38" s="165">
        <v>3.08823998773752</v>
      </c>
      <c r="Q38" s="22">
        <v>-6.34525925825922</v>
      </c>
      <c r="R38" s="165">
        <v>3.28409604888536</v>
      </c>
      <c r="S38" s="22">
        <v>81.3406717744872</v>
      </c>
      <c r="T38" s="165">
        <v>1.56937506345249</v>
      </c>
      <c r="U38" s="22">
        <v>85.9442450755892</v>
      </c>
      <c r="V38" s="165">
        <v>1.52208792502206</v>
      </c>
      <c r="W38" s="22" t="inlineStr">
        <is>
          <t>c</t>
        </is>
      </c>
      <c r="X38" s="165" t="inlineStr">
        <is>
          <t>c</t>
        </is>
      </c>
      <c r="Y38" s="22" t="inlineStr">
        <is>
          <t>c</t>
        </is>
      </c>
      <c r="Z38" s="165" t="inlineStr">
        <is>
          <t>c</t>
        </is>
      </c>
      <c r="AA38" s="22">
        <v>83.2925506434453</v>
      </c>
      <c r="AB38" s="165">
        <v>1.19008112070938</v>
      </c>
      <c r="AC38" s="22">
        <v>82.4234530495924</v>
      </c>
      <c r="AD38" s="165">
        <v>2.03223194806406</v>
      </c>
      <c r="AE38" s="22" t="inlineStr">
        <is>
          <t>c</t>
        </is>
      </c>
      <c r="AF38" s="165" t="inlineStr">
        <is>
          <t>c</t>
        </is>
      </c>
      <c r="AG38" s="22" t="inlineStr">
        <is>
          <t>c</t>
        </is>
      </c>
      <c r="AH38" s="165" t="inlineStr">
        <is>
          <t>c</t>
        </is>
      </c>
      <c r="AI38" s="22">
        <v>83.1920749536619</v>
      </c>
      <c r="AJ38" s="165">
        <v>1.06176046690275</v>
      </c>
      <c r="AK38" s="22" t="inlineStr">
        <is>
          <t>c</t>
        </is>
      </c>
      <c r="AL38" s="165" t="inlineStr">
        <is>
          <t>c</t>
        </is>
      </c>
      <c r="AM38" s="22" t="inlineStr">
        <is>
          <t>a</t>
        </is>
      </c>
      <c r="AN38" s="165" t="inlineStr">
        <is>
          <t>a</t>
        </is>
      </c>
      <c r="AO38" s="22" t="inlineStr">
        <is>
          <t>a</t>
        </is>
      </c>
      <c r="AP38" s="165" t="inlineStr">
        <is>
          <t>a</t>
        </is>
      </c>
      <c r="AQ38" s="103"/>
      <c r="AR38" s="103"/>
      <c r="AS38" s="103"/>
      <c r="AT38" s="192"/>
    </row>
    <row customHeight="1" ht="13" r="39">
      <c r="A39" s="181" t="s">
        <v>333</v>
      </c>
      <c r="B39" s="156" t="n">
        <v>2</v>
      </c>
      <c r="C39" s="22">
        <v>94.4249978368298</v>
      </c>
      <c r="D39" s="165">
        <v>0.54056846799546</v>
      </c>
      <c r="E39" s="22">
        <v>94.0060033063851</v>
      </c>
      <c r="F39" s="165">
        <v>0.806189192478538</v>
      </c>
      <c r="G39" s="22">
        <v>94.4069541523405</v>
      </c>
      <c r="H39" s="165">
        <v>0.809381629484883</v>
      </c>
      <c r="I39" s="22">
        <v>96.1311053329652</v>
      </c>
      <c r="J39" s="165">
        <v>1.11556574356996</v>
      </c>
      <c r="K39" s="22">
        <v>2.12510202658007</v>
      </c>
      <c r="L39" s="165">
        <v>1.37503664695011</v>
      </c>
      <c r="M39" s="22">
        <v>94.5919387244109</v>
      </c>
      <c r="N39" s="165">
        <v>0.523033452074117</v>
      </c>
      <c r="O39" s="22" t="inlineStr">
        <is>
          <t>c</t>
        </is>
      </c>
      <c r="P39" s="165" t="inlineStr">
        <is>
          <t>c</t>
        </is>
      </c>
      <c r="Q39" s="22" t="inlineStr">
        <is>
          <t>c</t>
        </is>
      </c>
      <c r="R39" s="165" t="inlineStr">
        <is>
          <t>c</t>
        </is>
      </c>
      <c r="S39" s="22">
        <v>94.6567920944834</v>
      </c>
      <c r="T39" s="165">
        <v>0.645718227764743</v>
      </c>
      <c r="U39" s="22">
        <v>94.1643516628347</v>
      </c>
      <c r="V39" s="165">
        <v>1.26347437871143</v>
      </c>
      <c r="W39" s="22">
        <v>91.1193794831907</v>
      </c>
      <c r="X39" s="165">
        <v>2.93936541811757</v>
      </c>
      <c r="Y39" s="22">
        <v>-3.53741261129271</v>
      </c>
      <c r="Z39" s="165">
        <v>3.0122956336832</v>
      </c>
      <c r="AA39" s="22">
        <v>94.3916925165084</v>
      </c>
      <c r="AB39" s="165">
        <v>0.829702763038469</v>
      </c>
      <c r="AC39" s="22">
        <v>94.0690998917119</v>
      </c>
      <c r="AD39" s="165">
        <v>0.871564766065465</v>
      </c>
      <c r="AE39" s="22">
        <v>95.7720481938231</v>
      </c>
      <c r="AF39" s="165">
        <v>1.06858345069539</v>
      </c>
      <c r="AG39" s="22">
        <v>1.38035567731465</v>
      </c>
      <c r="AH39" s="165">
        <v>1.3817253404713</v>
      </c>
      <c r="AI39" s="22">
        <v>94.3121761722826</v>
      </c>
      <c r="AJ39" s="165">
        <v>0.580435918403172</v>
      </c>
      <c r="AK39" s="22" t="inlineStr">
        <is>
          <t>c</t>
        </is>
      </c>
      <c r="AL39" s="165" t="inlineStr">
        <is>
          <t>c</t>
        </is>
      </c>
      <c r="AM39" s="22" t="inlineStr">
        <is>
          <t>c</t>
        </is>
      </c>
      <c r="AN39" s="165" t="inlineStr">
        <is>
          <t>c</t>
        </is>
      </c>
      <c r="AO39" s="22" t="inlineStr">
        <is>
          <t>c</t>
        </is>
      </c>
      <c r="AP39" s="165" t="inlineStr">
        <is>
          <t>c</t>
        </is>
      </c>
      <c r="AQ39" s="103"/>
      <c r="AR39" s="103"/>
      <c r="AS39" s="103"/>
      <c r="AT39" s="192"/>
    </row>
    <row customHeight="1" ht="13" r="40">
      <c r="A40" s="181" t="s">
        <v>334</v>
      </c>
      <c r="B40" s="156" t="n">
        <v>2</v>
      </c>
      <c r="C40" s="22">
        <v>88.3798678300031</v>
      </c>
      <c r="D40" s="165">
        <v>0.688504517015464</v>
      </c>
      <c r="E40" s="22">
        <v>89.5560137325795</v>
      </c>
      <c r="F40" s="165">
        <v>1.92639003297961</v>
      </c>
      <c r="G40" s="22">
        <v>88.4891008694779</v>
      </c>
      <c r="H40" s="165">
        <v>0.890702694514514</v>
      </c>
      <c r="I40" s="22">
        <v>87.1036330294487</v>
      </c>
      <c r="J40" s="165">
        <v>1.17365429237562</v>
      </c>
      <c r="K40" s="22">
        <v>-2.45238070313081</v>
      </c>
      <c r="L40" s="165">
        <v>2.31212215437384</v>
      </c>
      <c r="M40" s="22">
        <v>88.532960536177</v>
      </c>
      <c r="N40" s="165">
        <v>0.711083435597661</v>
      </c>
      <c r="O40" s="22" t="inlineStr">
        <is>
          <t>c</t>
        </is>
      </c>
      <c r="P40" s="165" t="inlineStr">
        <is>
          <t>c</t>
        </is>
      </c>
      <c r="Q40" s="22" t="inlineStr">
        <is>
          <t>c</t>
        </is>
      </c>
      <c r="R40" s="165" t="inlineStr">
        <is>
          <t>c</t>
        </is>
      </c>
      <c r="S40" s="22">
        <v>88.7076088864889</v>
      </c>
      <c r="T40" s="165">
        <v>0.687914158724725</v>
      </c>
      <c r="U40" s="22">
        <v>87.8472662566761</v>
      </c>
      <c r="V40" s="165">
        <v>1.64463923218387</v>
      </c>
      <c r="W40" s="22" t="inlineStr">
        <is>
          <t>c</t>
        </is>
      </c>
      <c r="X40" s="165" t="inlineStr">
        <is>
          <t>c</t>
        </is>
      </c>
      <c r="Y40" s="22" t="inlineStr">
        <is>
          <t>c</t>
        </is>
      </c>
      <c r="Z40" s="165" t="inlineStr">
        <is>
          <t>c</t>
        </is>
      </c>
      <c r="AA40" s="22">
        <v>88.4467369869143</v>
      </c>
      <c r="AB40" s="165">
        <v>2.52596631167676</v>
      </c>
      <c r="AC40" s="22">
        <v>88.3341648956098</v>
      </c>
      <c r="AD40" s="165">
        <v>0.793080124193172</v>
      </c>
      <c r="AE40" s="22">
        <v>88.6193284505369</v>
      </c>
      <c r="AF40" s="165">
        <v>1.63657085697597</v>
      </c>
      <c r="AG40" s="22">
        <v>0.172591463622638</v>
      </c>
      <c r="AH40" s="165">
        <v>3.01896039066001</v>
      </c>
      <c r="AI40" s="22">
        <v>88.8666503152492</v>
      </c>
      <c r="AJ40" s="165">
        <v>0.643013087217052</v>
      </c>
      <c r="AK40" s="22">
        <v>87.3792865462985</v>
      </c>
      <c r="AL40" s="165">
        <v>1.66731991221629</v>
      </c>
      <c r="AM40" s="22" t="inlineStr">
        <is>
          <t>c</t>
        </is>
      </c>
      <c r="AN40" s="165" t="inlineStr">
        <is>
          <t>c</t>
        </is>
      </c>
      <c r="AO40" s="22" t="inlineStr">
        <is>
          <t>c</t>
        </is>
      </c>
      <c r="AP40" s="165" t="inlineStr">
        <is>
          <t>c</t>
        </is>
      </c>
      <c r="AQ40" s="103"/>
      <c r="AR40" s="103"/>
      <c r="AS40" s="103"/>
      <c r="AT40" s="192"/>
    </row>
    <row customHeight="1" ht="13" r="41">
      <c r="A41" s="181" t="s">
        <v>335</v>
      </c>
      <c r="B41" s="156" t="n">
        <v>2</v>
      </c>
      <c r="C41" s="22">
        <v>83.8760716204</v>
      </c>
      <c r="D41" s="165">
        <v>0.79175656264685</v>
      </c>
      <c r="E41" s="22">
        <v>87.5068015033901</v>
      </c>
      <c r="F41" s="165">
        <v>1.58531719852918</v>
      </c>
      <c r="G41" s="22">
        <v>81.8272018125216</v>
      </c>
      <c r="H41" s="165">
        <v>1.17973742246303</v>
      </c>
      <c r="I41" s="22">
        <v>84.2156737283402</v>
      </c>
      <c r="J41" s="165">
        <v>1.32807861344897</v>
      </c>
      <c r="K41" s="22">
        <v>-3.29112777504987</v>
      </c>
      <c r="L41" s="165">
        <v>2.07415956920353</v>
      </c>
      <c r="M41" s="22">
        <v>83.8262167532242</v>
      </c>
      <c r="N41" s="165">
        <v>0.807161522342489</v>
      </c>
      <c r="O41" s="22" t="inlineStr">
        <is>
          <t>c</t>
        </is>
      </c>
      <c r="P41" s="165" t="inlineStr">
        <is>
          <t>c</t>
        </is>
      </c>
      <c r="Q41" s="22" t="inlineStr">
        <is>
          <t>c</t>
        </is>
      </c>
      <c r="R41" s="165" t="inlineStr">
        <is>
          <t>c</t>
        </is>
      </c>
      <c r="S41" s="22">
        <v>83.0856740969637</v>
      </c>
      <c r="T41" s="165">
        <v>0.93930126861595</v>
      </c>
      <c r="U41" s="22">
        <v>84.9597037717291</v>
      </c>
      <c r="V41" s="165">
        <v>1.48490935996722</v>
      </c>
      <c r="W41" s="22">
        <v>87.3650010912136</v>
      </c>
      <c r="X41" s="165">
        <v>3.45811960383872</v>
      </c>
      <c r="Y41" s="22">
        <v>4.27932699424997</v>
      </c>
      <c r="Z41" s="165">
        <v>3.52740104659182</v>
      </c>
      <c r="AA41" s="22">
        <v>85.8302775738872</v>
      </c>
      <c r="AB41" s="165">
        <v>1.08733368834595</v>
      </c>
      <c r="AC41" s="22">
        <v>82.1954994819652</v>
      </c>
      <c r="AD41" s="165">
        <v>1.01384097942916</v>
      </c>
      <c r="AE41" s="22" t="inlineStr">
        <is>
          <t>c</t>
        </is>
      </c>
      <c r="AF41" s="165" t="inlineStr">
        <is>
          <t>c</t>
        </is>
      </c>
      <c r="AG41" s="22" t="inlineStr">
        <is>
          <t>c</t>
        </is>
      </c>
      <c r="AH41" s="165" t="inlineStr">
        <is>
          <t>c</t>
        </is>
      </c>
      <c r="AI41" s="22">
        <v>83.758591695303</v>
      </c>
      <c r="AJ41" s="165">
        <v>0.957682563245861</v>
      </c>
      <c r="AK41" s="22">
        <v>84.1448768859089</v>
      </c>
      <c r="AL41" s="165">
        <v>1.48652410894992</v>
      </c>
      <c r="AM41" s="22" t="inlineStr">
        <is>
          <t>c</t>
        </is>
      </c>
      <c r="AN41" s="165" t="inlineStr">
        <is>
          <t>c</t>
        </is>
      </c>
      <c r="AO41" s="22" t="inlineStr">
        <is>
          <t>c</t>
        </is>
      </c>
      <c r="AP41" s="165" t="inlineStr">
        <is>
          <t>c</t>
        </is>
      </c>
      <c r="AQ41" s="103"/>
      <c r="AR41" s="103"/>
      <c r="AS41" s="103"/>
      <c r="AT41" s="192"/>
    </row>
    <row customHeight="1" ht="13" r="42">
      <c r="A42" s="181" t="s">
        <v>336</v>
      </c>
      <c r="B42" s="156" t="n">
        <v>2</v>
      </c>
      <c r="C42" s="22">
        <v>81.2006133065472</v>
      </c>
      <c r="D42" s="165">
        <v>0.759924224042791</v>
      </c>
      <c r="E42" s="22" t="inlineStr">
        <is>
          <t>c</t>
        </is>
      </c>
      <c r="F42" s="165" t="inlineStr">
        <is>
          <t>c</t>
        </is>
      </c>
      <c r="G42" s="22">
        <v>81.0143379693692</v>
      </c>
      <c r="H42" s="165">
        <v>0.795383357770382</v>
      </c>
      <c r="I42" s="22" t="inlineStr">
        <is>
          <t>a</t>
        </is>
      </c>
      <c r="J42" s="165" t="inlineStr">
        <is>
          <t>a</t>
        </is>
      </c>
      <c r="K42" s="22" t="inlineStr">
        <is>
          <t>a</t>
        </is>
      </c>
      <c r="L42" s="165" t="inlineStr">
        <is>
          <t>a</t>
        </is>
      </c>
      <c r="M42" s="22">
        <v>81.4765406601481</v>
      </c>
      <c r="N42" s="165">
        <v>1.05043864677142</v>
      </c>
      <c r="O42" s="22">
        <v>80.8840074317181</v>
      </c>
      <c r="P42" s="165">
        <v>1.19455678831202</v>
      </c>
      <c r="Q42" s="22">
        <v>-0.592533228429986</v>
      </c>
      <c r="R42" s="165">
        <v>1.59227426949502</v>
      </c>
      <c r="S42" s="22">
        <v>79.2452388526024</v>
      </c>
      <c r="T42" s="165">
        <v>0.905919287037372</v>
      </c>
      <c r="U42" s="22">
        <v>85.6044279044432</v>
      </c>
      <c r="V42" s="165">
        <v>1.49062721024727</v>
      </c>
      <c r="W42" s="22" t="inlineStr">
        <is>
          <t>c</t>
        </is>
      </c>
      <c r="X42" s="165" t="inlineStr">
        <is>
          <t>c</t>
        </is>
      </c>
      <c r="Y42" s="22" t="inlineStr">
        <is>
          <t>c</t>
        </is>
      </c>
      <c r="Z42" s="165" t="inlineStr">
        <is>
          <t>c</t>
        </is>
      </c>
      <c r="AA42" s="22">
        <v>80.3419524412781</v>
      </c>
      <c r="AB42" s="165">
        <v>1.84664802972901</v>
      </c>
      <c r="AC42" s="22">
        <v>81.6377992323686</v>
      </c>
      <c r="AD42" s="165">
        <v>0.923848589215071</v>
      </c>
      <c r="AE42" s="22" t="inlineStr">
        <is>
          <t>c</t>
        </is>
      </c>
      <c r="AF42" s="165" t="inlineStr">
        <is>
          <t>c</t>
        </is>
      </c>
      <c r="AG42" s="22" t="inlineStr">
        <is>
          <t>c</t>
        </is>
      </c>
      <c r="AH42" s="165" t="inlineStr">
        <is>
          <t>c</t>
        </is>
      </c>
      <c r="AI42" s="22">
        <v>81.569484713066</v>
      </c>
      <c r="AJ42" s="165">
        <v>1.31107645028753</v>
      </c>
      <c r="AK42" s="22">
        <v>80.4954702232885</v>
      </c>
      <c r="AL42" s="165">
        <v>1.09258882370719</v>
      </c>
      <c r="AM42" s="22" t="inlineStr">
        <is>
          <t>c</t>
        </is>
      </c>
      <c r="AN42" s="165" t="inlineStr">
        <is>
          <t>c</t>
        </is>
      </c>
      <c r="AO42" s="22" t="inlineStr">
        <is>
          <t>c</t>
        </is>
      </c>
      <c r="AP42" s="165" t="inlineStr">
        <is>
          <t>c</t>
        </is>
      </c>
      <c r="AQ42" s="103"/>
      <c r="AR42" s="103"/>
      <c r="AS42" s="103"/>
      <c r="AT42" s="192"/>
    </row>
    <row customHeight="1" ht="13" r="43">
      <c r="A43" s="181" t="s">
        <v>337</v>
      </c>
      <c r="B43" s="156" t="n">
        <v>2</v>
      </c>
      <c r="C43" s="22">
        <v>89.9477556044866</v>
      </c>
      <c r="D43" s="165">
        <v>0.845561507534969</v>
      </c>
      <c r="E43" s="22">
        <v>93.4147454409046</v>
      </c>
      <c r="F43" s="165">
        <v>1.34096441041379</v>
      </c>
      <c r="G43" s="22">
        <v>89.4219340359425</v>
      </c>
      <c r="H43" s="165">
        <v>1.24423166289067</v>
      </c>
      <c r="I43" s="22" t="inlineStr">
        <is>
          <t>c</t>
        </is>
      </c>
      <c r="J43" s="165" t="inlineStr">
        <is>
          <t>c</t>
        </is>
      </c>
      <c r="K43" s="22" t="inlineStr">
        <is>
          <t>c</t>
        </is>
      </c>
      <c r="L43" s="165" t="inlineStr">
        <is>
          <t>c</t>
        </is>
      </c>
      <c r="M43" s="22">
        <v>89.7786365597878</v>
      </c>
      <c r="N43" s="165">
        <v>0.935759294333874</v>
      </c>
      <c r="O43" s="22" t="inlineStr">
        <is>
          <t>a</t>
        </is>
      </c>
      <c r="P43" s="165" t="inlineStr">
        <is>
          <t>a</t>
        </is>
      </c>
      <c r="Q43" s="22" t="inlineStr">
        <is>
          <t>a</t>
        </is>
      </c>
      <c r="R43" s="165" t="inlineStr">
        <is>
          <t>a</t>
        </is>
      </c>
      <c r="S43" s="22">
        <v>89.6244453125337</v>
      </c>
      <c r="T43" s="165">
        <v>1.08434526931948</v>
      </c>
      <c r="U43" s="22">
        <v>88.4769061576706</v>
      </c>
      <c r="V43" s="165">
        <v>2.22824626937553</v>
      </c>
      <c r="W43" s="22" t="inlineStr">
        <is>
          <t>c</t>
        </is>
      </c>
      <c r="X43" s="165" t="inlineStr">
        <is>
          <t>c</t>
        </is>
      </c>
      <c r="Y43" s="22" t="inlineStr">
        <is>
          <t>c</t>
        </is>
      </c>
      <c r="Z43" s="165" t="inlineStr">
        <is>
          <t>c</t>
        </is>
      </c>
      <c r="AA43" s="22">
        <v>90.963290435778</v>
      </c>
      <c r="AB43" s="165">
        <v>1.47389238124616</v>
      </c>
      <c r="AC43" s="22">
        <v>88.379834264307</v>
      </c>
      <c r="AD43" s="165">
        <v>1.3004560237766</v>
      </c>
      <c r="AE43" s="22" t="inlineStr">
        <is>
          <t>c</t>
        </is>
      </c>
      <c r="AF43" s="165" t="inlineStr">
        <is>
          <t>c</t>
        </is>
      </c>
      <c r="AG43" s="22" t="inlineStr">
        <is>
          <t>c</t>
        </is>
      </c>
      <c r="AH43" s="165" t="inlineStr">
        <is>
          <t>c</t>
        </is>
      </c>
      <c r="AI43" s="22">
        <v>89.9957566738713</v>
      </c>
      <c r="AJ43" s="165">
        <v>1.07479555043861</v>
      </c>
      <c r="AK43" s="22" t="inlineStr">
        <is>
          <t>c</t>
        </is>
      </c>
      <c r="AL43" s="165" t="inlineStr">
        <is>
          <t>c</t>
        </is>
      </c>
      <c r="AM43" s="22" t="inlineStr">
        <is>
          <t>a</t>
        </is>
      </c>
      <c r="AN43" s="165" t="inlineStr">
        <is>
          <t>a</t>
        </is>
      </c>
      <c r="AO43" s="22" t="inlineStr">
        <is>
          <t>a</t>
        </is>
      </c>
      <c r="AP43" s="165" t="inlineStr">
        <is>
          <t>a</t>
        </is>
      </c>
      <c r="AQ43" s="103"/>
      <c r="AR43" s="103"/>
      <c r="AS43" s="103"/>
      <c r="AT43" s="192"/>
    </row>
    <row customHeight="1" ht="13" r="44">
      <c r="A44" s="181" t="s">
        <v>338</v>
      </c>
      <c r="B44" s="156" t="n">
        <v>2</v>
      </c>
      <c r="C44" s="22">
        <v>77.1361999528546</v>
      </c>
      <c r="D44" s="165">
        <v>1.05713761805157</v>
      </c>
      <c r="E44" s="22">
        <v>75.5920820269928</v>
      </c>
      <c r="F44" s="165">
        <v>2.58662187369194</v>
      </c>
      <c r="G44" s="22">
        <v>77.0141403116288</v>
      </c>
      <c r="H44" s="165">
        <v>1.3524308458474</v>
      </c>
      <c r="I44" s="22">
        <v>77.6986274109134</v>
      </c>
      <c r="J44" s="165">
        <v>1.6611049403485</v>
      </c>
      <c r="K44" s="22">
        <v>2.10654538392063</v>
      </c>
      <c r="L44" s="165">
        <v>3.13797624207307</v>
      </c>
      <c r="M44" s="22">
        <v>75.5148302384516</v>
      </c>
      <c r="N44" s="165">
        <v>0.86135848578559</v>
      </c>
      <c r="O44" s="22">
        <v>82.6731186361288</v>
      </c>
      <c r="P44" s="165">
        <v>3.98082578668926</v>
      </c>
      <c r="Q44" s="22">
        <v>7.15828839767727</v>
      </c>
      <c r="R44" s="165">
        <v>4.06862393147602</v>
      </c>
      <c r="S44" s="22">
        <v>80.00260325918</v>
      </c>
      <c r="T44" s="165">
        <v>2.09628857154429</v>
      </c>
      <c r="U44" s="22">
        <v>75.6160279655417</v>
      </c>
      <c r="V44" s="165">
        <v>1.64440800951812</v>
      </c>
      <c r="W44" s="22">
        <v>74.9146858996219</v>
      </c>
      <c r="X44" s="165">
        <v>1.20821383998906</v>
      </c>
      <c r="Y44" s="22">
        <v>-5.08791735955809</v>
      </c>
      <c r="Z44" s="165">
        <v>2.33562655095664</v>
      </c>
      <c r="AA44" s="22">
        <v>79.259578905917</v>
      </c>
      <c r="AB44" s="165">
        <v>3.42186143990886</v>
      </c>
      <c r="AC44" s="22">
        <v>80.4677294821305</v>
      </c>
      <c r="AD44" s="165">
        <v>2.95598385430049</v>
      </c>
      <c r="AE44" s="22">
        <v>75.8922460818488</v>
      </c>
      <c r="AF44" s="165">
        <v>1.07149367974296</v>
      </c>
      <c r="AG44" s="22">
        <v>-3.36733282406824</v>
      </c>
      <c r="AH44" s="165">
        <v>3.59534615021187</v>
      </c>
      <c r="AI44" s="22">
        <v>77.1127078810317</v>
      </c>
      <c r="AJ44" s="165">
        <v>1.07632582089589</v>
      </c>
      <c r="AK44" s="22" t="inlineStr">
        <is>
          <t>c</t>
        </is>
      </c>
      <c r="AL44" s="165" t="inlineStr">
        <is>
          <t>c</t>
        </is>
      </c>
      <c r="AM44" s="22" t="inlineStr">
        <is>
          <t>c</t>
        </is>
      </c>
      <c r="AN44" s="165" t="inlineStr">
        <is>
          <t>c</t>
        </is>
      </c>
      <c r="AO44" s="22" t="inlineStr">
        <is>
          <t>c</t>
        </is>
      </c>
      <c r="AP44" s="165" t="inlineStr">
        <is>
          <t>c</t>
        </is>
      </c>
      <c r="AQ44" s="103"/>
      <c r="AR44" s="103"/>
      <c r="AS44" s="103"/>
      <c r="AT44" s="192"/>
    </row>
    <row customHeight="1" ht="13" r="45">
      <c r="A45" s="181" t="s">
        <v>339</v>
      </c>
      <c r="B45" s="156" t="n">
        <v>2</v>
      </c>
      <c r="C45" s="22">
        <v>87.4912534119116</v>
      </c>
      <c r="D45" s="165">
        <v>0.723576879812528</v>
      </c>
      <c r="E45" s="22">
        <v>89.5146992117709</v>
      </c>
      <c r="F45" s="165">
        <v>1.09644037524692</v>
      </c>
      <c r="G45" s="22">
        <v>86.8464270229772</v>
      </c>
      <c r="H45" s="165">
        <v>1.01605402157379</v>
      </c>
      <c r="I45" s="22">
        <v>85.3262397124592</v>
      </c>
      <c r="J45" s="165">
        <v>2.08923753124479</v>
      </c>
      <c r="K45" s="22">
        <v>-4.18845949931166</v>
      </c>
      <c r="L45" s="165">
        <v>2.35974012491212</v>
      </c>
      <c r="M45" s="22">
        <v>87.514038554387</v>
      </c>
      <c r="N45" s="165">
        <v>0.728077886785684</v>
      </c>
      <c r="O45" s="22" t="inlineStr">
        <is>
          <t>a</t>
        </is>
      </c>
      <c r="P45" s="165" t="inlineStr">
        <is>
          <t>a</t>
        </is>
      </c>
      <c r="Q45" s="22" t="inlineStr">
        <is>
          <t>a</t>
        </is>
      </c>
      <c r="R45" s="165" t="inlineStr">
        <is>
          <t>a</t>
        </is>
      </c>
      <c r="S45" s="22">
        <v>87.3213934593649</v>
      </c>
      <c r="T45" s="165">
        <v>0.846315492036816</v>
      </c>
      <c r="U45" s="22">
        <v>88.7826057993746</v>
      </c>
      <c r="V45" s="165">
        <v>1.59582601372464</v>
      </c>
      <c r="W45" s="22">
        <v>86.8990434186294</v>
      </c>
      <c r="X45" s="165">
        <v>2.17429511921754</v>
      </c>
      <c r="Y45" s="22">
        <v>-0.422350040735466</v>
      </c>
      <c r="Z45" s="165">
        <v>2.27953351474779</v>
      </c>
      <c r="AA45" s="22">
        <v>86.7948766924789</v>
      </c>
      <c r="AB45" s="165">
        <v>0.928288496207907</v>
      </c>
      <c r="AC45" s="22">
        <v>88.4531447989871</v>
      </c>
      <c r="AD45" s="165">
        <v>1.46760136483096</v>
      </c>
      <c r="AE45" s="22">
        <v>88.3264151679137</v>
      </c>
      <c r="AF45" s="165">
        <v>3.15504218760254</v>
      </c>
      <c r="AG45" s="22">
        <v>1.53153847543481</v>
      </c>
      <c r="AH45" s="165">
        <v>3.23474400449042</v>
      </c>
      <c r="AI45" s="22">
        <v>86.8928556257922</v>
      </c>
      <c r="AJ45" s="165">
        <v>0.793479748224551</v>
      </c>
      <c r="AK45" s="22">
        <v>92.5462385580965</v>
      </c>
      <c r="AL45" s="165">
        <v>1.67434216872161</v>
      </c>
      <c r="AM45" s="22" t="inlineStr">
        <is>
          <t>c</t>
        </is>
      </c>
      <c r="AN45" s="165" t="inlineStr">
        <is>
          <t>c</t>
        </is>
      </c>
      <c r="AO45" s="22" t="inlineStr">
        <is>
          <t>c</t>
        </is>
      </c>
      <c r="AP45" s="165" t="inlineStr">
        <is>
          <t>c</t>
        </is>
      </c>
      <c r="AQ45" s="103"/>
      <c r="AR45" s="103"/>
      <c r="AS45" s="103"/>
      <c r="AT45" s="192"/>
    </row>
    <row customHeight="1" ht="13" r="46">
      <c r="A46" s="181" t="s">
        <v>340</v>
      </c>
      <c r="B46" s="156" t="n">
        <v>2</v>
      </c>
      <c r="C46" s="22">
        <v>93.3599127361067</v>
      </c>
      <c r="D46" s="165">
        <v>0.538158644102376</v>
      </c>
      <c r="E46" s="22">
        <v>94.6845077755725</v>
      </c>
      <c r="F46" s="165">
        <v>0.958613183866669</v>
      </c>
      <c r="G46" s="22">
        <v>91.7218637779797</v>
      </c>
      <c r="H46" s="165">
        <v>0.967465696379787</v>
      </c>
      <c r="I46" s="22">
        <v>93.5295445114729</v>
      </c>
      <c r="J46" s="165">
        <v>0.74616995812708</v>
      </c>
      <c r="K46" s="22">
        <v>-1.15496326409959</v>
      </c>
      <c r="L46" s="165">
        <v>1.23546771539309</v>
      </c>
      <c r="M46" s="22">
        <v>93.4600073989658</v>
      </c>
      <c r="N46" s="165">
        <v>0.574950298956514</v>
      </c>
      <c r="O46" s="22">
        <v>92.4607030615483</v>
      </c>
      <c r="P46" s="165">
        <v>2.22886859297016</v>
      </c>
      <c r="Q46" s="22">
        <v>-0.999304337417513</v>
      </c>
      <c r="R46" s="165">
        <v>2.37799776833063</v>
      </c>
      <c r="S46" s="22">
        <v>93.366609557054</v>
      </c>
      <c r="T46" s="165">
        <v>0.578088199795271</v>
      </c>
      <c r="U46" s="22">
        <v>94.5147545715808</v>
      </c>
      <c r="V46" s="165">
        <v>1.31399417959185</v>
      </c>
      <c r="W46" s="22" t="inlineStr">
        <is>
          <t>c</t>
        </is>
      </c>
      <c r="X46" s="165" t="inlineStr">
        <is>
          <t>c</t>
        </is>
      </c>
      <c r="Y46" s="22" t="inlineStr">
        <is>
          <t>c</t>
        </is>
      </c>
      <c r="Z46" s="165" t="inlineStr">
        <is>
          <t>c</t>
        </is>
      </c>
      <c r="AA46" s="22">
        <v>93.8358597674329</v>
      </c>
      <c r="AB46" s="165">
        <v>1.09508535190614</v>
      </c>
      <c r="AC46" s="22">
        <v>93.4196860762986</v>
      </c>
      <c r="AD46" s="165">
        <v>0.62061034513728</v>
      </c>
      <c r="AE46" s="22">
        <v>90.7810384741627</v>
      </c>
      <c r="AF46" s="165">
        <v>4.00272580995292</v>
      </c>
      <c r="AG46" s="22">
        <v>-3.05482129327021</v>
      </c>
      <c r="AH46" s="165">
        <v>4.19521691696474</v>
      </c>
      <c r="AI46" s="22">
        <v>92.8872497041229</v>
      </c>
      <c r="AJ46" s="165">
        <v>1.01396716938671</v>
      </c>
      <c r="AK46" s="22">
        <v>93.6644864125981</v>
      </c>
      <c r="AL46" s="165">
        <v>0.693722714863212</v>
      </c>
      <c r="AM46" s="22">
        <v>93.8660721101289</v>
      </c>
      <c r="AN46" s="165">
        <v>1.60233122914188</v>
      </c>
      <c r="AO46" s="22">
        <v>0.978822406005932</v>
      </c>
      <c r="AP46" s="165">
        <v>1.97661638895211</v>
      </c>
      <c r="AQ46" s="103"/>
      <c r="AR46" s="103"/>
      <c r="AS46" s="103"/>
      <c r="AT46" s="192"/>
    </row>
    <row customHeight="1" ht="13" r="47">
      <c r="A47" s="181" t="s">
        <v>341</v>
      </c>
      <c r="B47" s="156" t="n">
        <v>2</v>
      </c>
      <c r="C47" s="22">
        <v>86.4019904520338</v>
      </c>
      <c r="D47" s="165">
        <v>0.817205401500785</v>
      </c>
      <c r="E47" s="22" t="inlineStr">
        <is>
          <t>c</t>
        </is>
      </c>
      <c r="F47" s="165" t="inlineStr">
        <is>
          <t>c</t>
        </is>
      </c>
      <c r="G47" s="22">
        <v>86.9830039321815</v>
      </c>
      <c r="H47" s="165">
        <v>0.864299781290952</v>
      </c>
      <c r="I47" s="22">
        <v>81.5917989072368</v>
      </c>
      <c r="J47" s="165">
        <v>2.66323438454459</v>
      </c>
      <c r="K47" s="22" t="inlineStr">
        <is>
          <t>c</t>
        </is>
      </c>
      <c r="L47" s="165" t="inlineStr">
        <is>
          <t>c</t>
        </is>
      </c>
      <c r="M47" s="22">
        <v>86.3834880433481</v>
      </c>
      <c r="N47" s="165">
        <v>0.864866336118883</v>
      </c>
      <c r="O47" s="22">
        <v>86.1178407789322</v>
      </c>
      <c r="P47" s="165">
        <v>1.92455979403516</v>
      </c>
      <c r="Q47" s="22">
        <v>-0.265647264415904</v>
      </c>
      <c r="R47" s="165">
        <v>2.08590678667039</v>
      </c>
      <c r="S47" s="22">
        <v>85.4729829950928</v>
      </c>
      <c r="T47" s="165">
        <v>1.31348979470203</v>
      </c>
      <c r="U47" s="22">
        <v>85.7659656323504</v>
      </c>
      <c r="V47" s="165">
        <v>1.2247320071719</v>
      </c>
      <c r="W47" s="22">
        <v>87.4974675929142</v>
      </c>
      <c r="X47" s="165">
        <v>1.48623545519038</v>
      </c>
      <c r="Y47" s="22">
        <v>2.02448459782138</v>
      </c>
      <c r="Z47" s="165">
        <v>2.00098039686503</v>
      </c>
      <c r="AA47" s="22" t="inlineStr">
        <is>
          <t>c</t>
        </is>
      </c>
      <c r="AB47" s="165" t="inlineStr">
        <is>
          <t>c</t>
        </is>
      </c>
      <c r="AC47" s="22">
        <v>87.4333603960002</v>
      </c>
      <c r="AD47" s="165">
        <v>1.04231112577113</v>
      </c>
      <c r="AE47" s="22">
        <v>85.240765689829</v>
      </c>
      <c r="AF47" s="165">
        <v>1.38876716909904</v>
      </c>
      <c r="AG47" s="22" t="inlineStr">
        <is>
          <t>c</t>
        </is>
      </c>
      <c r="AH47" s="165" t="inlineStr">
        <is>
          <t>c</t>
        </is>
      </c>
      <c r="AI47" s="22">
        <v>86.6395410961006</v>
      </c>
      <c r="AJ47" s="165">
        <v>0.92384776063867</v>
      </c>
      <c r="AK47" s="22">
        <v>86.7817369765479</v>
      </c>
      <c r="AL47" s="165">
        <v>1.6211909636722</v>
      </c>
      <c r="AM47" s="22">
        <v>82.6249092209636</v>
      </c>
      <c r="AN47" s="165">
        <v>2.84547923353609</v>
      </c>
      <c r="AO47" s="22">
        <v>-4.01463187513697</v>
      </c>
      <c r="AP47" s="165">
        <v>3.02666732111783</v>
      </c>
      <c r="AQ47" s="103"/>
      <c r="AR47" s="103"/>
      <c r="AS47" s="103"/>
      <c r="AT47" s="192"/>
    </row>
    <row customHeight="1" ht="13" r="48">
      <c r="A48" s="181" t="s">
        <v>342</v>
      </c>
      <c r="B48" s="156" t="n">
        <v>2</v>
      </c>
      <c r="C48" s="22">
        <v>93.3628093137086</v>
      </c>
      <c r="D48" s="165">
        <v>0.606582957729698</v>
      </c>
      <c r="E48" s="22">
        <v>94.5941272051638</v>
      </c>
      <c r="F48" s="165">
        <v>1.31889389793732</v>
      </c>
      <c r="G48" s="22">
        <v>92.5047286855936</v>
      </c>
      <c r="H48" s="165">
        <v>0.912316947416982</v>
      </c>
      <c r="I48" s="22">
        <v>93.9881519698096</v>
      </c>
      <c r="J48" s="165">
        <v>1.06746019289562</v>
      </c>
      <c r="K48" s="22">
        <v>-0.605975235354279</v>
      </c>
      <c r="L48" s="165">
        <v>1.7140332248349</v>
      </c>
      <c r="M48" s="22">
        <v>93.3644578531945</v>
      </c>
      <c r="N48" s="165">
        <v>0.615683675992951</v>
      </c>
      <c r="O48" s="22" t="inlineStr">
        <is>
          <t>c</t>
        </is>
      </c>
      <c r="P48" s="165" t="inlineStr">
        <is>
          <t>c</t>
        </is>
      </c>
      <c r="Q48" s="22" t="inlineStr">
        <is>
          <t>c</t>
        </is>
      </c>
      <c r="R48" s="165" t="inlineStr">
        <is>
          <t>c</t>
        </is>
      </c>
      <c r="S48" s="22">
        <v>94.0249637983424</v>
      </c>
      <c r="T48" s="165">
        <v>0.883699978152648</v>
      </c>
      <c r="U48" s="22">
        <v>92.572050670423</v>
      </c>
      <c r="V48" s="165">
        <v>1.13666282452423</v>
      </c>
      <c r="W48" s="22">
        <v>92.807852603366</v>
      </c>
      <c r="X48" s="165">
        <v>1.20504154234448</v>
      </c>
      <c r="Y48" s="22">
        <v>-1.2171111949764</v>
      </c>
      <c r="Z48" s="165">
        <v>1.57922548441712</v>
      </c>
      <c r="AA48" s="22">
        <v>93.3162694256303</v>
      </c>
      <c r="AB48" s="165">
        <v>0.804818089973421</v>
      </c>
      <c r="AC48" s="22">
        <v>93.5860825457071</v>
      </c>
      <c r="AD48" s="165">
        <v>0.925602090270285</v>
      </c>
      <c r="AE48" s="22">
        <v>92.4996427424193</v>
      </c>
      <c r="AF48" s="165">
        <v>3.33386463064715</v>
      </c>
      <c r="AG48" s="22">
        <v>-0.81662668321097</v>
      </c>
      <c r="AH48" s="165">
        <v>3.54680820254181</v>
      </c>
      <c r="AI48" s="22">
        <v>93.242525526348</v>
      </c>
      <c r="AJ48" s="165">
        <v>0.629949217795891</v>
      </c>
      <c r="AK48" s="22">
        <v>94.818755117218</v>
      </c>
      <c r="AL48" s="165">
        <v>2.54262781668425</v>
      </c>
      <c r="AM48" s="22" t="inlineStr">
        <is>
          <t>c</t>
        </is>
      </c>
      <c r="AN48" s="165" t="inlineStr">
        <is>
          <t>c</t>
        </is>
      </c>
      <c r="AO48" s="22" t="inlineStr">
        <is>
          <t>c</t>
        </is>
      </c>
      <c r="AP48" s="165" t="inlineStr">
        <is>
          <t>c</t>
        </is>
      </c>
      <c r="AQ48" s="103"/>
      <c r="AR48" s="103"/>
      <c r="AS48" s="103"/>
      <c r="AT48" s="192"/>
    </row>
    <row customHeight="1" ht="13" r="49">
      <c r="A49" s="181" t="s">
        <v>343</v>
      </c>
      <c r="B49" s="156" t="n">
        <v>2</v>
      </c>
      <c r="C49" s="22">
        <v>95.406122742465</v>
      </c>
      <c r="D49" s="165">
        <v>0.459295043878931</v>
      </c>
      <c r="E49" s="22">
        <v>95.65586400334</v>
      </c>
      <c r="F49" s="165">
        <v>1.01587450445226</v>
      </c>
      <c r="G49" s="22">
        <v>95.0699638566327</v>
      </c>
      <c r="H49" s="165">
        <v>1.24539122697016</v>
      </c>
      <c r="I49" s="22">
        <v>95.3510512318952</v>
      </c>
      <c r="J49" s="165">
        <v>0.563799066076905</v>
      </c>
      <c r="K49" s="22">
        <v>-0.304812771444816</v>
      </c>
      <c r="L49" s="165">
        <v>1.14508789256537</v>
      </c>
      <c r="M49" s="22">
        <v>95.2926462527119</v>
      </c>
      <c r="N49" s="165">
        <v>0.489698283947524</v>
      </c>
      <c r="O49" s="22">
        <v>96.7160651509206</v>
      </c>
      <c r="P49" s="165">
        <v>0.658109059134355</v>
      </c>
      <c r="Q49" s="22">
        <v>1.42341889820871</v>
      </c>
      <c r="R49" s="165">
        <v>0.804357448995864</v>
      </c>
      <c r="S49" s="22">
        <v>95.4963458528013</v>
      </c>
      <c r="T49" s="165">
        <v>0.522793253478183</v>
      </c>
      <c r="U49" s="22">
        <v>95.3941800100818</v>
      </c>
      <c r="V49" s="165">
        <v>0.989115496909894</v>
      </c>
      <c r="W49" s="22">
        <v>94.2501338022096</v>
      </c>
      <c r="X49" s="165">
        <v>1.94451487306697</v>
      </c>
      <c r="Y49" s="22">
        <v>-1.24621205059171</v>
      </c>
      <c r="Z49" s="165">
        <v>1.99017113075371</v>
      </c>
      <c r="AA49" s="22">
        <v>95.8454925195197</v>
      </c>
      <c r="AB49" s="165">
        <v>0.596778157418433</v>
      </c>
      <c r="AC49" s="22">
        <v>95.3063007207633</v>
      </c>
      <c r="AD49" s="165">
        <v>0.932199187064169</v>
      </c>
      <c r="AE49" s="22">
        <v>94.3199545655155</v>
      </c>
      <c r="AF49" s="165">
        <v>1.56324046113341</v>
      </c>
      <c r="AG49" s="22">
        <v>-1.52553795400418</v>
      </c>
      <c r="AH49" s="165">
        <v>1.68811806869713</v>
      </c>
      <c r="AI49" s="22">
        <v>95.4435419682853</v>
      </c>
      <c r="AJ49" s="165">
        <v>0.478329635311465</v>
      </c>
      <c r="AK49" s="22" t="inlineStr">
        <is>
          <t>c</t>
        </is>
      </c>
      <c r="AL49" s="165" t="inlineStr">
        <is>
          <t>c</t>
        </is>
      </c>
      <c r="AM49" s="22" t="inlineStr">
        <is>
          <t>c</t>
        </is>
      </c>
      <c r="AN49" s="165" t="inlineStr">
        <is>
          <t>c</t>
        </is>
      </c>
      <c r="AO49" s="22" t="inlineStr">
        <is>
          <t>c</t>
        </is>
      </c>
      <c r="AP49" s="165" t="inlineStr">
        <is>
          <t>c</t>
        </is>
      </c>
      <c r="AQ49" s="103"/>
      <c r="AR49" s="103"/>
      <c r="AS49" s="103"/>
      <c r="AT49" s="192"/>
    </row>
    <row customHeight="1" ht="13" r="50">
      <c r="A50" s="181" t="s">
        <v>344</v>
      </c>
      <c r="B50" s="156" t="n">
        <v>2</v>
      </c>
      <c r="C50" s="22">
        <v>84.8926806267939</v>
      </c>
      <c r="D50" s="165">
        <v>0.820193295814808</v>
      </c>
      <c r="E50" s="22">
        <v>85.6971135161551</v>
      </c>
      <c r="F50" s="165">
        <v>1.61760624184873</v>
      </c>
      <c r="G50" s="22">
        <v>84.7002269691739</v>
      </c>
      <c r="H50" s="165">
        <v>1.23255628551097</v>
      </c>
      <c r="I50" s="22">
        <v>84.5763562718709</v>
      </c>
      <c r="J50" s="165">
        <v>1.81639269370259</v>
      </c>
      <c r="K50" s="22">
        <v>-1.12075724428425</v>
      </c>
      <c r="L50" s="165">
        <v>2.42885177042289</v>
      </c>
      <c r="M50" s="22">
        <v>84.9134771907971</v>
      </c>
      <c r="N50" s="165">
        <v>0.824160420048771</v>
      </c>
      <c r="O50" s="22" t="inlineStr">
        <is>
          <t>a</t>
        </is>
      </c>
      <c r="P50" s="165" t="inlineStr">
        <is>
          <t>a</t>
        </is>
      </c>
      <c r="Q50" s="22" t="inlineStr">
        <is>
          <t>a</t>
        </is>
      </c>
      <c r="R50" s="165" t="inlineStr">
        <is>
          <t>a</t>
        </is>
      </c>
      <c r="S50" s="22">
        <v>84.72884108637</v>
      </c>
      <c r="T50" s="165">
        <v>1.00803568751117</v>
      </c>
      <c r="U50" s="22">
        <v>84.4343698176574</v>
      </c>
      <c r="V50" s="165">
        <v>1.63647577351278</v>
      </c>
      <c r="W50" s="22">
        <v>87.5636650244874</v>
      </c>
      <c r="X50" s="165">
        <v>2.71423804404339</v>
      </c>
      <c r="Y50" s="22">
        <v>2.83482393811744</v>
      </c>
      <c r="Z50" s="165">
        <v>2.89563966369381</v>
      </c>
      <c r="AA50" s="22">
        <v>86.4985085089933</v>
      </c>
      <c r="AB50" s="165">
        <v>0.844721182848786</v>
      </c>
      <c r="AC50" s="22">
        <v>82.9400113963866</v>
      </c>
      <c r="AD50" s="165">
        <v>1.44563179490126</v>
      </c>
      <c r="AE50" s="22" t="inlineStr">
        <is>
          <t>c</t>
        </is>
      </c>
      <c r="AF50" s="165" t="inlineStr">
        <is>
          <t>c</t>
        </is>
      </c>
      <c r="AG50" s="22" t="inlineStr">
        <is>
          <t>c</t>
        </is>
      </c>
      <c r="AH50" s="165" t="inlineStr">
        <is>
          <t>c</t>
        </is>
      </c>
      <c r="AI50" s="22">
        <v>85.2623636548545</v>
      </c>
      <c r="AJ50" s="165">
        <v>0.846003266928552</v>
      </c>
      <c r="AK50" s="22">
        <v>81.9867966206532</v>
      </c>
      <c r="AL50" s="165">
        <v>2.66726887636894</v>
      </c>
      <c r="AM50" s="22" t="inlineStr">
        <is>
          <t>a</t>
        </is>
      </c>
      <c r="AN50" s="165" t="inlineStr">
        <is>
          <t>a</t>
        </is>
      </c>
      <c r="AO50" s="22" t="inlineStr">
        <is>
          <t>a</t>
        </is>
      </c>
      <c r="AP50" s="165" t="inlineStr">
        <is>
          <t>a</t>
        </is>
      </c>
      <c r="AQ50" s="103"/>
      <c r="AR50" s="103"/>
      <c r="AS50" s="103"/>
      <c r="AT50" s="192"/>
    </row>
    <row customHeight="1" ht="13" r="51">
      <c r="A51" s="181" t="s">
        <v>345</v>
      </c>
      <c r="B51" s="156" t="n">
        <v>2</v>
      </c>
      <c r="C51" s="22">
        <v>94.3815014530715</v>
      </c>
      <c r="D51" s="165">
        <v>0.402162758189649</v>
      </c>
      <c r="E51" s="22">
        <v>90.7340441961045</v>
      </c>
      <c r="F51" s="165">
        <v>1.44677013282219</v>
      </c>
      <c r="G51" s="22">
        <v>93.9094488614454</v>
      </c>
      <c r="H51" s="165">
        <v>0.891821259619339</v>
      </c>
      <c r="I51" s="22">
        <v>94.7148571379413</v>
      </c>
      <c r="J51" s="165">
        <v>0.46237819207369</v>
      </c>
      <c r="K51" s="22">
        <v>3.98081294183677</v>
      </c>
      <c r="L51" s="165">
        <v>1.50654385611408</v>
      </c>
      <c r="M51" s="22">
        <v>94.1666465844319</v>
      </c>
      <c r="N51" s="165">
        <v>0.424631874523922</v>
      </c>
      <c r="O51" s="22">
        <v>96.461785710152</v>
      </c>
      <c r="P51" s="165">
        <v>0.863571011838146</v>
      </c>
      <c r="Q51" s="22">
        <v>2.2951391257201</v>
      </c>
      <c r="R51" s="165">
        <v>0.94644860135003</v>
      </c>
      <c r="S51" s="22">
        <v>94.4897515265303</v>
      </c>
      <c r="T51" s="165">
        <v>0.416198036428834</v>
      </c>
      <c r="U51" s="22">
        <v>91.8027375829875</v>
      </c>
      <c r="V51" s="165">
        <v>2.05238327612795</v>
      </c>
      <c r="W51" s="22" t="inlineStr">
        <is>
          <t>c</t>
        </is>
      </c>
      <c r="X51" s="165" t="inlineStr">
        <is>
          <t>c</t>
        </is>
      </c>
      <c r="Y51" s="22" t="inlineStr">
        <is>
          <t>c</t>
        </is>
      </c>
      <c r="Z51" s="165" t="inlineStr">
        <is>
          <t>c</t>
        </is>
      </c>
      <c r="AA51" s="22">
        <v>94.1255720588382</v>
      </c>
      <c r="AB51" s="165">
        <v>0.443767407897912</v>
      </c>
      <c r="AC51" s="22">
        <v>95.7922860272005</v>
      </c>
      <c r="AD51" s="165">
        <v>0.963314405078269</v>
      </c>
      <c r="AE51" s="22" t="inlineStr">
        <is>
          <t>a</t>
        </is>
      </c>
      <c r="AF51" s="165" t="inlineStr">
        <is>
          <t>a</t>
        </is>
      </c>
      <c r="AG51" s="22" t="inlineStr">
        <is>
          <t>a</t>
        </is>
      </c>
      <c r="AH51" s="165" t="inlineStr">
        <is>
          <t>a</t>
        </is>
      </c>
      <c r="AI51" s="22">
        <v>94.3182384834059</v>
      </c>
      <c r="AJ51" s="165">
        <v>0.408990485270898</v>
      </c>
      <c r="AK51" s="22" t="inlineStr">
        <is>
          <t>c</t>
        </is>
      </c>
      <c r="AL51" s="165" t="inlineStr">
        <is>
          <t>c</t>
        </is>
      </c>
      <c r="AM51" s="22" t="inlineStr">
        <is>
          <t>c</t>
        </is>
      </c>
      <c r="AN51" s="165" t="inlineStr">
        <is>
          <t>c</t>
        </is>
      </c>
      <c r="AO51" s="22" t="inlineStr">
        <is>
          <t>c</t>
        </is>
      </c>
      <c r="AP51" s="165" t="inlineStr">
        <is>
          <t>c</t>
        </is>
      </c>
      <c r="AQ51" s="103"/>
      <c r="AR51" s="103"/>
      <c r="AS51" s="103"/>
      <c r="AT51" s="192"/>
    </row>
    <row customHeight="1" ht="13" r="52">
      <c r="A52" s="181" t="s">
        <v>346</v>
      </c>
      <c r="B52" s="156" t="n">
        <v>2</v>
      </c>
      <c r="C52" s="22">
        <v>86.5223364937124</v>
      </c>
      <c r="D52" s="165">
        <v>0.724167925632527</v>
      </c>
      <c r="E52" s="22" t="inlineStr">
        <is>
          <t>a</t>
        </is>
      </c>
      <c r="F52" s="165" t="inlineStr">
        <is>
          <t>a</t>
        </is>
      </c>
      <c r="G52" s="22" t="inlineStr">
        <is>
          <t>a</t>
        </is>
      </c>
      <c r="H52" s="165" t="inlineStr">
        <is>
          <t>a</t>
        </is>
      </c>
      <c r="I52" s="22">
        <v>86.6364680958763</v>
      </c>
      <c r="J52" s="165">
        <v>0.729608480721834</v>
      </c>
      <c r="K52" s="22" t="inlineStr">
        <is>
          <t>a</t>
        </is>
      </c>
      <c r="L52" s="165" t="inlineStr">
        <is>
          <t>a</t>
        </is>
      </c>
      <c r="M52" s="22">
        <v>86.9938279910001</v>
      </c>
      <c r="N52" s="165">
        <v>0.672956099809677</v>
      </c>
      <c r="O52" s="22">
        <v>84.4109548397371</v>
      </c>
      <c r="P52" s="165">
        <v>3.80466880614408</v>
      </c>
      <c r="Q52" s="22">
        <v>-2.582873151263</v>
      </c>
      <c r="R52" s="165">
        <v>3.94451056752985</v>
      </c>
      <c r="S52" s="22">
        <v>86.2700995590191</v>
      </c>
      <c r="T52" s="165">
        <v>1.14025570125181</v>
      </c>
      <c r="U52" s="22">
        <v>87.1184517197768</v>
      </c>
      <c r="V52" s="165">
        <v>0.907826453243173</v>
      </c>
      <c r="W52" s="22" t="inlineStr">
        <is>
          <t>c</t>
        </is>
      </c>
      <c r="X52" s="165" t="inlineStr">
        <is>
          <t>c</t>
        </is>
      </c>
      <c r="Y52" s="22" t="inlineStr">
        <is>
          <t>c</t>
        </is>
      </c>
      <c r="Z52" s="165" t="inlineStr">
        <is>
          <t>c</t>
        </is>
      </c>
      <c r="AA52" s="22">
        <v>86.6213645227786</v>
      </c>
      <c r="AB52" s="165">
        <v>0.908834319144823</v>
      </c>
      <c r="AC52" s="22">
        <v>86.4969952744439</v>
      </c>
      <c r="AD52" s="165">
        <v>1.30044424098966</v>
      </c>
      <c r="AE52" s="22" t="inlineStr">
        <is>
          <t>c</t>
        </is>
      </c>
      <c r="AF52" s="165" t="inlineStr">
        <is>
          <t>c</t>
        </is>
      </c>
      <c r="AG52" s="22" t="inlineStr">
        <is>
          <t>c</t>
        </is>
      </c>
      <c r="AH52" s="165" t="inlineStr">
        <is>
          <t>c</t>
        </is>
      </c>
      <c r="AI52" s="22">
        <v>86.0355438814261</v>
      </c>
      <c r="AJ52" s="165">
        <v>0.954199347367525</v>
      </c>
      <c r="AK52" s="22">
        <v>88.1979769988402</v>
      </c>
      <c r="AL52" s="165">
        <v>1.13128492520601</v>
      </c>
      <c r="AM52" s="22" t="inlineStr">
        <is>
          <t>c</t>
        </is>
      </c>
      <c r="AN52" s="165" t="inlineStr">
        <is>
          <t>c</t>
        </is>
      </c>
      <c r="AO52" s="22" t="inlineStr">
        <is>
          <t>c</t>
        </is>
      </c>
      <c r="AP52" s="165" t="inlineStr">
        <is>
          <t>c</t>
        </is>
      </c>
      <c r="AQ52" s="103"/>
      <c r="AR52" s="103"/>
      <c r="AS52" s="103"/>
      <c r="AT52" s="192"/>
    </row>
    <row customHeight="1" ht="13" r="53">
      <c r="A53" s="181" t="s">
        <v>347</v>
      </c>
      <c r="B53" s="156" t="n">
        <v>2</v>
      </c>
      <c r="C53" s="22">
        <v>80.5290537654185</v>
      </c>
      <c r="D53" s="165">
        <v>1.03141012219088</v>
      </c>
      <c r="E53" s="22">
        <v>81.840790538212</v>
      </c>
      <c r="F53" s="165">
        <v>2.03584644844033</v>
      </c>
      <c r="G53" s="22">
        <v>80.0461062504338</v>
      </c>
      <c r="H53" s="165">
        <v>1.1721936673514</v>
      </c>
      <c r="I53" s="22">
        <v>79.0466896419835</v>
      </c>
      <c r="J53" s="165">
        <v>4.22859241676808</v>
      </c>
      <c r="K53" s="22">
        <v>-2.79410089622849</v>
      </c>
      <c r="L53" s="165">
        <v>4.69813730085119</v>
      </c>
      <c r="M53" s="22">
        <v>80.4761447957307</v>
      </c>
      <c r="N53" s="165">
        <v>1.1192387739409</v>
      </c>
      <c r="O53" s="22">
        <v>80.8616051686305</v>
      </c>
      <c r="P53" s="165">
        <v>2.35997380182929</v>
      </c>
      <c r="Q53" s="22">
        <v>0.385460372899828</v>
      </c>
      <c r="R53" s="165">
        <v>2.54006558437448</v>
      </c>
      <c r="S53" s="22">
        <v>81.0477383725493</v>
      </c>
      <c r="T53" s="165">
        <v>1.18289488463539</v>
      </c>
      <c r="U53" s="22">
        <v>77.2113054333594</v>
      </c>
      <c r="V53" s="165">
        <v>2.62434763264347</v>
      </c>
      <c r="W53" s="22">
        <v>77.4961673229262</v>
      </c>
      <c r="X53" s="165">
        <v>2.85988767516253</v>
      </c>
      <c r="Y53" s="22">
        <v>-3.55157104962313</v>
      </c>
      <c r="Z53" s="165">
        <v>2.99841263651064</v>
      </c>
      <c r="AA53" s="22">
        <v>80.657325041971</v>
      </c>
      <c r="AB53" s="165">
        <v>1.55513019475216</v>
      </c>
      <c r="AC53" s="22">
        <v>80.4765733837486</v>
      </c>
      <c r="AD53" s="165">
        <v>1.51679245852949</v>
      </c>
      <c r="AE53" s="22">
        <v>79.1812552180137</v>
      </c>
      <c r="AF53" s="165">
        <v>2.87957569617309</v>
      </c>
      <c r="AG53" s="22">
        <v>-1.4760698239573</v>
      </c>
      <c r="AH53" s="165">
        <v>3.31008787666544</v>
      </c>
      <c r="AI53" s="22">
        <v>81.2178658717423</v>
      </c>
      <c r="AJ53" s="165">
        <v>1.15253598339477</v>
      </c>
      <c r="AK53" s="22">
        <v>80.0045754535736</v>
      </c>
      <c r="AL53" s="165">
        <v>1.70297582067503</v>
      </c>
      <c r="AM53" s="22">
        <v>74.6790572083804</v>
      </c>
      <c r="AN53" s="165">
        <v>4.57370583332663</v>
      </c>
      <c r="AO53" s="22">
        <v>-6.53880866336189</v>
      </c>
      <c r="AP53" s="165">
        <v>4.64517810308154</v>
      </c>
      <c r="AQ53" s="103"/>
      <c r="AR53" s="103"/>
      <c r="AS53" s="103"/>
      <c r="AT53" s="192"/>
    </row>
    <row customHeight="1" ht="13" r="54">
      <c r="A54" s="181" t="s">
        <v>348</v>
      </c>
      <c r="B54" s="156" t="n">
        <v>2</v>
      </c>
      <c r="C54" s="22">
        <v>83.0826411584524</v>
      </c>
      <c r="D54" s="165">
        <v>0.742535669442012</v>
      </c>
      <c r="E54" s="22">
        <v>85.1516809434563</v>
      </c>
      <c r="F54" s="165">
        <v>1.56918018075252</v>
      </c>
      <c r="G54" s="22">
        <v>82.3786205087446</v>
      </c>
      <c r="H54" s="165">
        <v>1.04325558240253</v>
      </c>
      <c r="I54" s="22">
        <v>80.952660022247</v>
      </c>
      <c r="J54" s="165">
        <v>2.03091573959495</v>
      </c>
      <c r="K54" s="22">
        <v>-4.1990209212093</v>
      </c>
      <c r="L54" s="165">
        <v>2.49039569579469</v>
      </c>
      <c r="M54" s="22">
        <v>83.141350401223</v>
      </c>
      <c r="N54" s="165">
        <v>0.818534100436115</v>
      </c>
      <c r="O54" s="22" t="inlineStr">
        <is>
          <t>c</t>
        </is>
      </c>
      <c r="P54" s="165" t="inlineStr">
        <is>
          <t>c</t>
        </is>
      </c>
      <c r="Q54" s="22" t="inlineStr">
        <is>
          <t>c</t>
        </is>
      </c>
      <c r="R54" s="165" t="inlineStr">
        <is>
          <t>c</t>
        </is>
      </c>
      <c r="S54" s="22">
        <v>83.3665605905365</v>
      </c>
      <c r="T54" s="165">
        <v>1.10328935219309</v>
      </c>
      <c r="U54" s="22">
        <v>80.2254406015903</v>
      </c>
      <c r="V54" s="165">
        <v>1.77722162179315</v>
      </c>
      <c r="W54" s="22">
        <v>86.5505399235407</v>
      </c>
      <c r="X54" s="165">
        <v>3.15740269334806</v>
      </c>
      <c r="Y54" s="22">
        <v>3.18397933300425</v>
      </c>
      <c r="Z54" s="165">
        <v>3.34414275962526</v>
      </c>
      <c r="AA54" s="22">
        <v>85.343968395636</v>
      </c>
      <c r="AB54" s="165">
        <v>3.71595385831989</v>
      </c>
      <c r="AC54" s="22">
        <v>83.0796428764523</v>
      </c>
      <c r="AD54" s="165">
        <v>1.09965529502852</v>
      </c>
      <c r="AE54" s="22">
        <v>79.4987386560817</v>
      </c>
      <c r="AF54" s="165">
        <v>1.75900664692275</v>
      </c>
      <c r="AG54" s="22">
        <v>-5.84522973955434</v>
      </c>
      <c r="AH54" s="165">
        <v>4.03704057473118</v>
      </c>
      <c r="AI54" s="22">
        <v>81.6071693491684</v>
      </c>
      <c r="AJ54" s="165">
        <v>1.25599980995351</v>
      </c>
      <c r="AK54" s="22">
        <v>83.7095543194432</v>
      </c>
      <c r="AL54" s="165">
        <v>1.34255236146625</v>
      </c>
      <c r="AM54" s="22" t="inlineStr">
        <is>
          <t>c</t>
        </is>
      </c>
      <c r="AN54" s="165" t="inlineStr">
        <is>
          <t>c</t>
        </is>
      </c>
      <c r="AO54" s="22" t="inlineStr">
        <is>
          <t>c</t>
        </is>
      </c>
      <c r="AP54" s="165" t="inlineStr">
        <is>
          <t>c</t>
        </is>
      </c>
      <c r="AQ54" s="103"/>
      <c r="AR54" s="103"/>
      <c r="AS54" s="103"/>
      <c r="AT54" s="192"/>
    </row>
    <row customHeight="1" ht="13" r="55">
      <c r="A55" s="181" t="s">
        <v>349</v>
      </c>
      <c r="B55" s="156" t="n">
        <v>2</v>
      </c>
      <c r="C55" s="22">
        <v>84.8276530431549</v>
      </c>
      <c r="D55" s="165">
        <v>0.891793801394684</v>
      </c>
      <c r="E55" s="22">
        <v>92.5877519875692</v>
      </c>
      <c r="F55" s="165">
        <v>2.19190889968981</v>
      </c>
      <c r="G55" s="22">
        <v>85.9458530833163</v>
      </c>
      <c r="H55" s="165">
        <v>1.3423122336965</v>
      </c>
      <c r="I55" s="22">
        <v>81.2424981204065</v>
      </c>
      <c r="J55" s="165">
        <v>1.67935054784692</v>
      </c>
      <c r="K55" s="22">
        <v>-11.3452538671627</v>
      </c>
      <c r="L55" s="165">
        <v>2.70626428133402</v>
      </c>
      <c r="M55" s="22">
        <v>85.4202471120286</v>
      </c>
      <c r="N55" s="165">
        <v>1.06956425770234</v>
      </c>
      <c r="O55" s="22">
        <v>85.3825212831294</v>
      </c>
      <c r="P55" s="165">
        <v>2.22034579564744</v>
      </c>
      <c r="Q55" s="22">
        <v>-0.037725828899255</v>
      </c>
      <c r="R55" s="165">
        <v>2.38797456842601</v>
      </c>
      <c r="S55" s="22">
        <v>82.1844272633814</v>
      </c>
      <c r="T55" s="165">
        <v>2.01205675605157</v>
      </c>
      <c r="U55" s="22">
        <v>86.2607128123732</v>
      </c>
      <c r="V55" s="165">
        <v>2.55459222425838</v>
      </c>
      <c r="W55" s="22">
        <v>85.855183661392</v>
      </c>
      <c r="X55" s="165">
        <v>1.31905588525299</v>
      </c>
      <c r="Y55" s="22">
        <v>3.67075639801054</v>
      </c>
      <c r="Z55" s="165">
        <v>2.41591126326098</v>
      </c>
      <c r="AA55" s="22">
        <v>82.9947343087403</v>
      </c>
      <c r="AB55" s="165">
        <v>3.00588763140269</v>
      </c>
      <c r="AC55" s="22">
        <v>85.2742861925244</v>
      </c>
      <c r="AD55" s="165">
        <v>1.80652059897884</v>
      </c>
      <c r="AE55" s="22">
        <v>85.7284329852782</v>
      </c>
      <c r="AF55" s="165">
        <v>1.30594390260508</v>
      </c>
      <c r="AG55" s="22">
        <v>2.73369867653791</v>
      </c>
      <c r="AH55" s="165">
        <v>3.34332801812645</v>
      </c>
      <c r="AI55" s="22">
        <v>84.1289486084964</v>
      </c>
      <c r="AJ55" s="165">
        <v>1.18735582460372</v>
      </c>
      <c r="AK55" s="22">
        <v>89.8412370150867</v>
      </c>
      <c r="AL55" s="165">
        <v>1.85511273277093</v>
      </c>
      <c r="AM55" s="22">
        <v>87.0231476663413</v>
      </c>
      <c r="AN55" s="165">
        <v>3.08976491607215</v>
      </c>
      <c r="AO55" s="22">
        <v>2.89419905784483</v>
      </c>
      <c r="AP55" s="165">
        <v>3.203555868571</v>
      </c>
      <c r="AQ55" s="103"/>
      <c r="AR55" s="103"/>
      <c r="AS55" s="103"/>
      <c r="AT55" s="192"/>
    </row>
    <row customHeight="1" ht="13" r="56">
      <c r="A56" s="181" t="s">
        <v>350</v>
      </c>
      <c r="B56" s="156" t="n">
        <v>2</v>
      </c>
      <c r="C56" s="22">
        <v>82.6008086303569</v>
      </c>
      <c r="D56" s="165">
        <v>0.691460156781719</v>
      </c>
      <c r="E56" s="22">
        <v>88.2585848102238</v>
      </c>
      <c r="F56" s="165">
        <v>2.89485073118877</v>
      </c>
      <c r="G56" s="22">
        <v>82.6708102296274</v>
      </c>
      <c r="H56" s="165">
        <v>0.844306606316677</v>
      </c>
      <c r="I56" s="22">
        <v>82.0519776760598</v>
      </c>
      <c r="J56" s="165">
        <v>1.34870321627337</v>
      </c>
      <c r="K56" s="22">
        <v>-6.20660713416399</v>
      </c>
      <c r="L56" s="165">
        <v>3.1299965463643</v>
      </c>
      <c r="M56" s="22">
        <v>82.8667781793132</v>
      </c>
      <c r="N56" s="165">
        <v>0.753934210531042</v>
      </c>
      <c r="O56" s="22">
        <v>82.3053614609322</v>
      </c>
      <c r="P56" s="165">
        <v>1.48735718184623</v>
      </c>
      <c r="Q56" s="22">
        <v>-0.561416718380954</v>
      </c>
      <c r="R56" s="165">
        <v>1.70247892953742</v>
      </c>
      <c r="S56" s="22">
        <v>82.3573738879371</v>
      </c>
      <c r="T56" s="165">
        <v>0.961814574087975</v>
      </c>
      <c r="U56" s="22">
        <v>83.9861424484977</v>
      </c>
      <c r="V56" s="165">
        <v>1.24213876832896</v>
      </c>
      <c r="W56" s="22">
        <v>81.7337653841457</v>
      </c>
      <c r="X56" s="165">
        <v>3.24823109824438</v>
      </c>
      <c r="Y56" s="22">
        <v>-0.623608503791345</v>
      </c>
      <c r="Z56" s="165">
        <v>3.34251240741178</v>
      </c>
      <c r="AA56" s="22">
        <v>80.8782712885206</v>
      </c>
      <c r="AB56" s="165">
        <v>1.92197639404188</v>
      </c>
      <c r="AC56" s="22">
        <v>83.4351094571558</v>
      </c>
      <c r="AD56" s="165">
        <v>0.792726132403381</v>
      </c>
      <c r="AE56" s="22">
        <v>82.1550360051053</v>
      </c>
      <c r="AF56" s="165">
        <v>2.52377743608316</v>
      </c>
      <c r="AG56" s="22">
        <v>1.27676471658474</v>
      </c>
      <c r="AH56" s="165">
        <v>3.08125022512999</v>
      </c>
      <c r="AI56" s="22">
        <v>82.0015228289192</v>
      </c>
      <c r="AJ56" s="165">
        <v>0.851168950386717</v>
      </c>
      <c r="AK56" s="22">
        <v>84.7998582330762</v>
      </c>
      <c r="AL56" s="165">
        <v>1.11309845529421</v>
      </c>
      <c r="AM56" s="22">
        <v>82.5207922271575</v>
      </c>
      <c r="AN56" s="165">
        <v>6.42179180808671</v>
      </c>
      <c r="AO56" s="22">
        <v>0.519269398238293</v>
      </c>
      <c r="AP56" s="165">
        <v>6.45666386777808</v>
      </c>
      <c r="AQ56" s="103"/>
      <c r="AR56" s="103"/>
      <c r="AS56" s="103"/>
      <c r="AT56" s="192"/>
    </row>
    <row customHeight="1" ht="13" r="57">
      <c r="A57" s="181" t="s">
        <v>351</v>
      </c>
      <c r="B57" s="156" t="n">
        <v>2</v>
      </c>
      <c r="C57" s="22">
        <v>84.173561478131</v>
      </c>
      <c r="D57" s="165">
        <v>0.985754716590614</v>
      </c>
      <c r="E57" s="22">
        <v>79.3073954206749</v>
      </c>
      <c r="F57" s="165">
        <v>3.38488218493414</v>
      </c>
      <c r="G57" s="22">
        <v>84.5241267323086</v>
      </c>
      <c r="H57" s="165">
        <v>1.29396755047696</v>
      </c>
      <c r="I57" s="22">
        <v>85.8228909266543</v>
      </c>
      <c r="J57" s="165">
        <v>2.06860865334741</v>
      </c>
      <c r="K57" s="22">
        <v>6.51549550597936</v>
      </c>
      <c r="L57" s="165">
        <v>3.94531010263134</v>
      </c>
      <c r="M57" s="22">
        <v>82.2764613270245</v>
      </c>
      <c r="N57" s="165">
        <v>1.25195600066037</v>
      </c>
      <c r="O57" s="22">
        <v>92.7137180557202</v>
      </c>
      <c r="P57" s="165">
        <v>1.67242832270128</v>
      </c>
      <c r="Q57" s="22">
        <v>10.4372567286957</v>
      </c>
      <c r="R57" s="165">
        <v>2.11144482306349</v>
      </c>
      <c r="S57" s="22">
        <v>85.8973557501143</v>
      </c>
      <c r="T57" s="165">
        <v>1.39391594257022</v>
      </c>
      <c r="U57" s="22">
        <v>82.5891529198213</v>
      </c>
      <c r="V57" s="165">
        <v>2.2894566939781</v>
      </c>
      <c r="W57" s="22">
        <v>85.0630309421579</v>
      </c>
      <c r="X57" s="165">
        <v>3.35702928625085</v>
      </c>
      <c r="Y57" s="22">
        <v>-0.834324807956364</v>
      </c>
      <c r="Z57" s="165">
        <v>3.77450935903437</v>
      </c>
      <c r="AA57" s="22">
        <v>93.7941973561951</v>
      </c>
      <c r="AB57" s="165">
        <v>3.25401441982458</v>
      </c>
      <c r="AC57" s="22">
        <v>84.5106212363747</v>
      </c>
      <c r="AD57" s="165">
        <v>1.10909358157044</v>
      </c>
      <c r="AE57" s="22">
        <v>82.0851839011329</v>
      </c>
      <c r="AF57" s="165">
        <v>2.84709083142258</v>
      </c>
      <c r="AG57" s="22">
        <v>-11.7090134550622</v>
      </c>
      <c r="AH57" s="165">
        <v>4.50323012784614</v>
      </c>
      <c r="AI57" s="22">
        <v>84.3850977297307</v>
      </c>
      <c r="AJ57" s="165">
        <v>2.03120622497731</v>
      </c>
      <c r="AK57" s="22">
        <v>84.6273732242044</v>
      </c>
      <c r="AL57" s="165">
        <v>1.56069277443784</v>
      </c>
      <c r="AM57" s="22">
        <v>85.9511937192217</v>
      </c>
      <c r="AN57" s="165">
        <v>2.9602453513311</v>
      </c>
      <c r="AO57" s="22">
        <v>1.56609598949105</v>
      </c>
      <c r="AP57" s="165">
        <v>3.68886070178228</v>
      </c>
      <c r="AQ57" s="103"/>
      <c r="AR57" s="103"/>
      <c r="AS57" s="103"/>
      <c r="AT57" s="192"/>
    </row>
    <row customHeight="1" ht="13" r="58">
      <c r="A58" s="181" t="s">
        <v>352</v>
      </c>
      <c r="B58" s="156" t="n">
        <v>2</v>
      </c>
      <c r="C58" s="22">
        <v>82.9362618931066</v>
      </c>
      <c r="D58" s="165">
        <v>0.82662006078959</v>
      </c>
      <c r="E58" s="22">
        <v>80.0955422680878</v>
      </c>
      <c r="F58" s="165">
        <v>2.77594422104991</v>
      </c>
      <c r="G58" s="22">
        <v>83.1566196652464</v>
      </c>
      <c r="H58" s="165">
        <v>1.70567065060469</v>
      </c>
      <c r="I58" s="22">
        <v>83.3412340331811</v>
      </c>
      <c r="J58" s="165">
        <v>0.988168715491536</v>
      </c>
      <c r="K58" s="22">
        <v>3.24569176509333</v>
      </c>
      <c r="L58" s="165">
        <v>3.00676282237697</v>
      </c>
      <c r="M58" s="22">
        <v>82.5318816395166</v>
      </c>
      <c r="N58" s="165">
        <v>0.88923246062758</v>
      </c>
      <c r="O58" s="22">
        <v>86.6608867018208</v>
      </c>
      <c r="P58" s="165">
        <v>2.2511469339565</v>
      </c>
      <c r="Q58" s="22">
        <v>4.12900506230422</v>
      </c>
      <c r="R58" s="165">
        <v>2.32922779388028</v>
      </c>
      <c r="S58" s="22">
        <v>83.8674412068154</v>
      </c>
      <c r="T58" s="165">
        <v>1.05178811728746</v>
      </c>
      <c r="U58" s="22">
        <v>82.1826037338527</v>
      </c>
      <c r="V58" s="165">
        <v>1.67528491506989</v>
      </c>
      <c r="W58" s="22">
        <v>81.6970027996134</v>
      </c>
      <c r="X58" s="165">
        <v>1.66513886184302</v>
      </c>
      <c r="Y58" s="22">
        <v>-2.17043840720191</v>
      </c>
      <c r="Z58" s="165">
        <v>1.8507598439183</v>
      </c>
      <c r="AA58" s="22">
        <v>82.5579210246178</v>
      </c>
      <c r="AB58" s="165">
        <v>0.960271937629623</v>
      </c>
      <c r="AC58" s="22">
        <v>82.9587681521116</v>
      </c>
      <c r="AD58" s="165">
        <v>1.41505128904936</v>
      </c>
      <c r="AE58" s="22">
        <v>83.0105242000938</v>
      </c>
      <c r="AF58" s="165">
        <v>2.58912728171185</v>
      </c>
      <c r="AG58" s="22">
        <v>0.452603175475929</v>
      </c>
      <c r="AH58" s="165">
        <v>2.61266698142823</v>
      </c>
      <c r="AI58" s="22">
        <v>82.8274168933494</v>
      </c>
      <c r="AJ58" s="165">
        <v>0.895085940469929</v>
      </c>
      <c r="AK58" s="22">
        <v>83.8804513791387</v>
      </c>
      <c r="AL58" s="165">
        <v>2.22091654901261</v>
      </c>
      <c r="AM58" s="22" t="inlineStr">
        <is>
          <t>c</t>
        </is>
      </c>
      <c r="AN58" s="165" t="inlineStr">
        <is>
          <t>c</t>
        </is>
      </c>
      <c r="AO58" s="22" t="inlineStr">
        <is>
          <t>c</t>
        </is>
      </c>
      <c r="AP58" s="165" t="inlineStr">
        <is>
          <t>c</t>
        </is>
      </c>
      <c r="AQ58" s="103"/>
      <c r="AR58" s="103"/>
      <c r="AS58" s="103"/>
      <c r="AT58" s="192"/>
    </row>
    <row customHeight="1" ht="13" r="59">
      <c r="A59" s="181" t="s">
        <v>353</v>
      </c>
      <c r="B59" s="156" t="n">
        <v>2</v>
      </c>
      <c r="C59" s="22">
        <v>93.8296821235213</v>
      </c>
      <c r="D59" s="165">
        <v>0.663070021459679</v>
      </c>
      <c r="E59" s="22">
        <v>96.8993952351882</v>
      </c>
      <c r="F59" s="165">
        <v>0.952813025228637</v>
      </c>
      <c r="G59" s="22">
        <v>94.6848564031988</v>
      </c>
      <c r="H59" s="165">
        <v>0.767098519083826</v>
      </c>
      <c r="I59" s="22">
        <v>93.1780007207021</v>
      </c>
      <c r="J59" s="165">
        <v>0.771069990955047</v>
      </c>
      <c r="K59" s="22">
        <v>-3.72139451448608</v>
      </c>
      <c r="L59" s="165">
        <v>1.23453126795365</v>
      </c>
      <c r="M59" s="22">
        <v>95.207161337653</v>
      </c>
      <c r="N59" s="165">
        <v>0.659458345357809</v>
      </c>
      <c r="O59" s="22">
        <v>93.0258017168493</v>
      </c>
      <c r="P59" s="165">
        <v>0.815842843592854</v>
      </c>
      <c r="Q59" s="22">
        <v>-2.18135962080375</v>
      </c>
      <c r="R59" s="165">
        <v>1.07159854441531</v>
      </c>
      <c r="S59" s="22">
        <v>93.1998084888577</v>
      </c>
      <c r="T59" s="165">
        <v>0.767686979173629</v>
      </c>
      <c r="U59" s="22">
        <v>94.7653034360557</v>
      </c>
      <c r="V59" s="165">
        <v>1.18818247149337</v>
      </c>
      <c r="W59" s="22">
        <v>94.4051278228074</v>
      </c>
      <c r="X59" s="165">
        <v>1.39270096814247</v>
      </c>
      <c r="Y59" s="22">
        <v>1.20531933394965</v>
      </c>
      <c r="Z59" s="165">
        <v>1.67603369002632</v>
      </c>
      <c r="AA59" s="22">
        <v>96.7534893443286</v>
      </c>
      <c r="AB59" s="165">
        <v>0.772816464526617</v>
      </c>
      <c r="AC59" s="22">
        <v>94.4825126007252</v>
      </c>
      <c r="AD59" s="165">
        <v>0.776962162321764</v>
      </c>
      <c r="AE59" s="22">
        <v>90.8837578406586</v>
      </c>
      <c r="AF59" s="165">
        <v>1.17770086200197</v>
      </c>
      <c r="AG59" s="22">
        <v>-5.86973150367001</v>
      </c>
      <c r="AH59" s="165">
        <v>1.41674303625212</v>
      </c>
      <c r="AI59" s="22">
        <v>93.965437757214</v>
      </c>
      <c r="AJ59" s="165">
        <v>0.78465720906858</v>
      </c>
      <c r="AK59" s="22">
        <v>91.8627686769758</v>
      </c>
      <c r="AL59" s="165">
        <v>0.976939489191967</v>
      </c>
      <c r="AM59" s="22" t="inlineStr">
        <is>
          <t>c</t>
        </is>
      </c>
      <c r="AN59" s="165" t="inlineStr">
        <is>
          <t>c</t>
        </is>
      </c>
      <c r="AO59" s="22" t="inlineStr">
        <is>
          <t>c</t>
        </is>
      </c>
      <c r="AP59" s="165" t="inlineStr">
        <is>
          <t>c</t>
        </is>
      </c>
      <c r="AQ59" s="103"/>
      <c r="AR59" s="103"/>
      <c r="AS59" s="103"/>
      <c r="AT59" s="192"/>
    </row>
    <row customHeight="1" ht="13" r="60">
      <c r="A60" s="181" t="s">
        <v>354</v>
      </c>
      <c r="B60" s="156" t="n">
        <v>2</v>
      </c>
      <c r="C60" s="22">
        <v>78.2197670903412</v>
      </c>
      <c r="D60" s="165">
        <v>2.02953974713668</v>
      </c>
      <c r="E60" s="22">
        <v>69.9042483440332</v>
      </c>
      <c r="F60" s="165">
        <v>6.5649241370899</v>
      </c>
      <c r="G60" s="22">
        <v>78.7605364182939</v>
      </c>
      <c r="H60" s="165">
        <v>3.55118442749221</v>
      </c>
      <c r="I60" s="22">
        <v>80.9353250154008</v>
      </c>
      <c r="J60" s="165">
        <v>2.28595417246561</v>
      </c>
      <c r="K60" s="22">
        <v>11.0310766713676</v>
      </c>
      <c r="L60" s="165">
        <v>6.94154636132929</v>
      </c>
      <c r="M60" s="22">
        <v>78.9569015898388</v>
      </c>
      <c r="N60" s="165">
        <v>1.76562029322853</v>
      </c>
      <c r="O60" s="22">
        <v>78.8687468520951</v>
      </c>
      <c r="P60" s="165">
        <v>9.57569315144438</v>
      </c>
      <c r="Q60" s="22">
        <v>-0.0881547377436505</v>
      </c>
      <c r="R60" s="165">
        <v>9.73564071883797</v>
      </c>
      <c r="S60" s="22">
        <v>82.7390094976358</v>
      </c>
      <c r="T60" s="165">
        <v>6.39722130463164</v>
      </c>
      <c r="U60" s="22">
        <v>76.9453802845845</v>
      </c>
      <c r="V60" s="165">
        <v>4.35807121017416</v>
      </c>
      <c r="W60" s="22">
        <v>78.2222847613681</v>
      </c>
      <c r="X60" s="165">
        <v>1.70468885620301</v>
      </c>
      <c r="Y60" s="22">
        <v>-4.51672473626766</v>
      </c>
      <c r="Z60" s="165">
        <v>6.62070590666385</v>
      </c>
      <c r="AA60" s="22">
        <v>74.1763254956919</v>
      </c>
      <c r="AB60" s="165">
        <v>7.36738956090162</v>
      </c>
      <c r="AC60" s="22">
        <v>79.8018527138049</v>
      </c>
      <c r="AD60" s="165">
        <v>2.47424771830608</v>
      </c>
      <c r="AE60" s="22">
        <v>79.7921903755414</v>
      </c>
      <c r="AF60" s="165">
        <v>3.20462837140946</v>
      </c>
      <c r="AG60" s="22">
        <v>5.61586487984948</v>
      </c>
      <c r="AH60" s="165">
        <v>8.11895505426926</v>
      </c>
      <c r="AI60" s="22">
        <v>77.0423201635173</v>
      </c>
      <c r="AJ60" s="165">
        <v>4.87842108398523</v>
      </c>
      <c r="AK60" s="22">
        <v>78.9866442923724</v>
      </c>
      <c r="AL60" s="165">
        <v>1.96776597078464</v>
      </c>
      <c r="AM60" s="22">
        <v>82.4045868309796</v>
      </c>
      <c r="AN60" s="165">
        <v>2.1625524069676</v>
      </c>
      <c r="AO60" s="22">
        <v>5.36226666746228</v>
      </c>
      <c r="AP60" s="165">
        <v>5.22225180439212</v>
      </c>
      <c r="AQ60" s="103"/>
      <c r="AR60" s="103"/>
      <c r="AS60" s="103"/>
      <c r="AT60" s="192"/>
    </row>
    <row customHeight="1" ht="13" r="61">
      <c r="A61" s="181" t="s">
        <v>355</v>
      </c>
      <c r="B61" s="156" t="n">
        <v>2</v>
      </c>
      <c r="C61" s="22">
        <v>95.236982730711</v>
      </c>
      <c r="D61" s="165">
        <v>0.384890820340412</v>
      </c>
      <c r="E61" s="22">
        <v>94.5834752944714</v>
      </c>
      <c r="F61" s="165">
        <v>0.535103751184345</v>
      </c>
      <c r="G61" s="22">
        <v>96.3216003965459</v>
      </c>
      <c r="H61" s="165">
        <v>0.617965352073759</v>
      </c>
      <c r="I61" s="22">
        <v>95.6512292762438</v>
      </c>
      <c r="J61" s="165">
        <v>0.704812080048474</v>
      </c>
      <c r="K61" s="22">
        <v>1.06775398177247</v>
      </c>
      <c r="L61" s="165">
        <v>0.87515535432057</v>
      </c>
      <c r="M61" s="22">
        <v>95.257179672529</v>
      </c>
      <c r="N61" s="165">
        <v>0.387268223754605</v>
      </c>
      <c r="O61" s="22" t="inlineStr">
        <is>
          <t>c</t>
        </is>
      </c>
      <c r="P61" s="165" t="inlineStr">
        <is>
          <t>c</t>
        </is>
      </c>
      <c r="Q61" s="22" t="inlineStr">
        <is>
          <t>c</t>
        </is>
      </c>
      <c r="R61" s="165" t="inlineStr">
        <is>
          <t>c</t>
        </is>
      </c>
      <c r="S61" s="22">
        <v>95.4158609286551</v>
      </c>
      <c r="T61" s="165">
        <v>0.380962640631245</v>
      </c>
      <c r="U61" s="22">
        <v>94.447788656439</v>
      </c>
      <c r="V61" s="165">
        <v>1.30663505880292</v>
      </c>
      <c r="W61" s="22" t="inlineStr">
        <is>
          <t>c</t>
        </is>
      </c>
      <c r="X61" s="165" t="inlineStr">
        <is>
          <t>c</t>
        </is>
      </c>
      <c r="Y61" s="22" t="inlineStr">
        <is>
          <t>c</t>
        </is>
      </c>
      <c r="Z61" s="165" t="inlineStr">
        <is>
          <t>c</t>
        </is>
      </c>
      <c r="AA61" s="22">
        <v>95.3554590788888</v>
      </c>
      <c r="AB61" s="165">
        <v>0.388433571629829</v>
      </c>
      <c r="AC61" s="22">
        <v>95.3191581993047</v>
      </c>
      <c r="AD61" s="165">
        <v>1.00661744373763</v>
      </c>
      <c r="AE61" s="22">
        <v>93.9683978181161</v>
      </c>
      <c r="AF61" s="165">
        <v>1.74526759699481</v>
      </c>
      <c r="AG61" s="22">
        <v>-1.38706126077268</v>
      </c>
      <c r="AH61" s="165">
        <v>1.71654278059248</v>
      </c>
      <c r="AI61" s="22">
        <v>95.2760374668052</v>
      </c>
      <c r="AJ61" s="165">
        <v>0.382008978811858</v>
      </c>
      <c r="AK61" s="22" t="inlineStr">
        <is>
          <t>a</t>
        </is>
      </c>
      <c r="AL61" s="165" t="inlineStr">
        <is>
          <t>a</t>
        </is>
      </c>
      <c r="AM61" s="22" t="inlineStr">
        <is>
          <t>c</t>
        </is>
      </c>
      <c r="AN61" s="165" t="inlineStr">
        <is>
          <t>c</t>
        </is>
      </c>
      <c r="AO61" s="22" t="inlineStr">
        <is>
          <t>c</t>
        </is>
      </c>
      <c r="AP61" s="165" t="inlineStr">
        <is>
          <t>c</t>
        </is>
      </c>
      <c r="AQ61" s="103"/>
      <c r="AR61" s="103"/>
      <c r="AS61" s="103"/>
      <c r="AT61" s="192"/>
    </row>
    <row customHeight="1" ht="13" r="62">
      <c r="A62" s="181" t="s">
        <v>356</v>
      </c>
      <c r="B62" s="156" t="n">
        <v>2</v>
      </c>
      <c r="C62" s="22">
        <v>94.4056332207797</v>
      </c>
      <c r="D62" s="165">
        <v>0.351264306596759</v>
      </c>
      <c r="E62" s="22">
        <v>93.9173702485419</v>
      </c>
      <c r="F62" s="165">
        <v>0.77559927412314</v>
      </c>
      <c r="G62" s="22">
        <v>94.4095591611959</v>
      </c>
      <c r="H62" s="165">
        <v>0.467742124268145</v>
      </c>
      <c r="I62" s="22">
        <v>95.3347582506042</v>
      </c>
      <c r="J62" s="165">
        <v>0.645352854242007</v>
      </c>
      <c r="K62" s="22">
        <v>1.41738800206222</v>
      </c>
      <c r="L62" s="165">
        <v>1.01120835566155</v>
      </c>
      <c r="M62" s="22">
        <v>94.3390603702137</v>
      </c>
      <c r="N62" s="165">
        <v>0.350427035020457</v>
      </c>
      <c r="O62" s="22" t="inlineStr">
        <is>
          <t>c</t>
        </is>
      </c>
      <c r="P62" s="165" t="inlineStr">
        <is>
          <t>c</t>
        </is>
      </c>
      <c r="Q62" s="22" t="inlineStr">
        <is>
          <t>c</t>
        </is>
      </c>
      <c r="R62" s="165" t="inlineStr">
        <is>
          <t>c</t>
        </is>
      </c>
      <c r="S62" s="22">
        <v>94.497847728388</v>
      </c>
      <c r="T62" s="165">
        <v>0.412012502556126</v>
      </c>
      <c r="U62" s="22">
        <v>94.2107409059928</v>
      </c>
      <c r="V62" s="165">
        <v>0.863775072809319</v>
      </c>
      <c r="W62" s="22">
        <v>94.2846566580349</v>
      </c>
      <c r="X62" s="165">
        <v>1.43773285079129</v>
      </c>
      <c r="Y62" s="22">
        <v>-0.213191070353162</v>
      </c>
      <c r="Z62" s="165">
        <v>1.49870994206964</v>
      </c>
      <c r="AA62" s="22">
        <v>94.5625239124764</v>
      </c>
      <c r="AB62" s="165">
        <v>0.441518659801759</v>
      </c>
      <c r="AC62" s="22">
        <v>94.5112577889797</v>
      </c>
      <c r="AD62" s="165">
        <v>0.720021822794039</v>
      </c>
      <c r="AE62" s="22">
        <v>92.8555420660364</v>
      </c>
      <c r="AF62" s="165">
        <v>1.34873268177028</v>
      </c>
      <c r="AG62" s="22">
        <v>-1.70698184643993</v>
      </c>
      <c r="AH62" s="165">
        <v>1.46031071757761</v>
      </c>
      <c r="AI62" s="22">
        <v>94.4624106254818</v>
      </c>
      <c r="AJ62" s="165">
        <v>0.358575893377718</v>
      </c>
      <c r="AK62" s="22" t="inlineStr">
        <is>
          <t>c</t>
        </is>
      </c>
      <c r="AL62" s="165" t="inlineStr">
        <is>
          <t>c</t>
        </is>
      </c>
      <c r="AM62" s="22" t="inlineStr">
        <is>
          <t>c</t>
        </is>
      </c>
      <c r="AN62" s="165" t="inlineStr">
        <is>
          <t>c</t>
        </is>
      </c>
      <c r="AO62" s="22" t="inlineStr">
        <is>
          <t>c</t>
        </is>
      </c>
      <c r="AP62" s="165" t="inlineStr">
        <is>
          <t>c</t>
        </is>
      </c>
      <c r="AQ62" s="103"/>
      <c r="AR62" s="103"/>
      <c r="AS62" s="103"/>
      <c r="AT62" s="192"/>
    </row>
    <row customHeight="1" ht="13" r="63">
      <c r="A63" s="184" t="s">
        <v>357</v>
      </c>
      <c r="B63" s="157" t="n">
        <v>2</v>
      </c>
      <c r="C63" s="31">
        <v>83.612577578335</v>
      </c>
      <c r="D63" s="166">
        <v>0.187948380472879</v>
      </c>
      <c r="E63" s="31">
        <v>84.5539948648357</v>
      </c>
      <c r="F63" s="166">
        <v>0.590930658019095</v>
      </c>
      <c r="G63" s="31">
        <v>83.4142863476109</v>
      </c>
      <c r="H63" s="166">
        <v>0.316300493422778</v>
      </c>
      <c r="I63" s="31">
        <v>83.6949616217881</v>
      </c>
      <c r="J63" s="166">
        <v>0.386064356420728</v>
      </c>
      <c r="K63" s="31">
        <v>-0.150975263919781</v>
      </c>
      <c r="L63" s="166">
        <v>0.738321659714429</v>
      </c>
      <c r="M63" s="31">
        <v>83.4105414215769</v>
      </c>
      <c r="N63" s="166">
        <v>0.214167228982774</v>
      </c>
      <c r="O63" s="31">
        <v>84.8499232655087</v>
      </c>
      <c r="P63" s="166">
        <v>0.684347379044037</v>
      </c>
      <c r="Q63" s="31">
        <v>1.73460582039627</v>
      </c>
      <c r="R63" s="166">
        <v>0.727497966287086</v>
      </c>
      <c r="S63" s="31">
        <v>84.2341424117906</v>
      </c>
      <c r="T63" s="166">
        <v>0.34634891155168</v>
      </c>
      <c r="U63" s="31">
        <v>83.027236236059</v>
      </c>
      <c r="V63" s="166">
        <v>0.402114180332535</v>
      </c>
      <c r="W63" s="31">
        <v>83.4035563795446</v>
      </c>
      <c r="X63" s="166">
        <v>0.586655393991383</v>
      </c>
      <c r="Y63" s="31">
        <v>-0.469472897656929</v>
      </c>
      <c r="Z63" s="166">
        <v>0.707578074333181</v>
      </c>
      <c r="AA63" s="31">
        <v>84.9984428025907</v>
      </c>
      <c r="AB63" s="166">
        <v>0.558852648355366</v>
      </c>
      <c r="AC63" s="31">
        <v>83.3732395578646</v>
      </c>
      <c r="AD63" s="166">
        <v>0.282347488653861</v>
      </c>
      <c r="AE63" s="31">
        <v>83.1811623037217</v>
      </c>
      <c r="AF63" s="166">
        <v>0.52470198413471</v>
      </c>
      <c r="AG63" s="31">
        <v>-2.7189110219934</v>
      </c>
      <c r="AH63" s="166">
        <v>0.845758290320442</v>
      </c>
      <c r="AI63" s="31">
        <v>83.7950756486443</v>
      </c>
      <c r="AJ63" s="166">
        <v>0.31431592619412</v>
      </c>
      <c r="AK63" s="31">
        <v>83.8537107306537</v>
      </c>
      <c r="AL63" s="166">
        <v>0.335797129007141</v>
      </c>
      <c r="AM63" s="31">
        <v>85.1198394585616</v>
      </c>
      <c r="AN63" s="166">
        <v>0.816677366728908</v>
      </c>
      <c r="AO63" s="31">
        <v>0.301209472608244</v>
      </c>
      <c r="AP63" s="166">
        <v>0.936811665738607</v>
      </c>
      <c r="AQ63" s="103"/>
      <c r="AR63" s="103"/>
      <c r="AS63" s="103"/>
      <c r="AT63" s="192"/>
    </row>
    <row customHeight="1" ht="13" r="64">
      <c r="A64" s="185" t="s">
        <v>358</v>
      </c>
      <c r="B64" s="158" t="n">
        <v>2</v>
      </c>
      <c r="C64" s="35">
        <v>85.4587922360489</v>
      </c>
      <c r="D64" s="167">
        <v>0.287456874500074</v>
      </c>
      <c r="E64" s="35">
        <v>86.8103661797029</v>
      </c>
      <c r="F64" s="167">
        <v>0.770111474942535</v>
      </c>
      <c r="G64" s="35">
        <v>85.4507879710657</v>
      </c>
      <c r="H64" s="167">
        <v>0.353494119380046</v>
      </c>
      <c r="I64" s="35">
        <v>85.2575494416024</v>
      </c>
      <c r="J64" s="167">
        <v>0.691188301047823</v>
      </c>
      <c r="K64" s="35">
        <v>-1.43637856389636</v>
      </c>
      <c r="L64" s="167">
        <v>1.05969120424513</v>
      </c>
      <c r="M64" s="35">
        <v>85.4238756959202</v>
      </c>
      <c r="N64" s="167">
        <v>0.303664057704759</v>
      </c>
      <c r="O64" s="35">
        <v>86.6025053047509</v>
      </c>
      <c r="P64" s="167">
        <v>0.800405079051842</v>
      </c>
      <c r="Q64" s="35">
        <v>1.93857421853912</v>
      </c>
      <c r="R64" s="167">
        <v>0.895066322595771</v>
      </c>
      <c r="S64" s="35">
        <v>85.5168911127185</v>
      </c>
      <c r="T64" s="167">
        <v>0.485948114440628</v>
      </c>
      <c r="U64" s="35">
        <v>85.667888070277</v>
      </c>
      <c r="V64" s="167">
        <v>0.521950715097433</v>
      </c>
      <c r="W64" s="35">
        <v>84.2515714540057</v>
      </c>
      <c r="X64" s="167">
        <v>0.891395389466122</v>
      </c>
      <c r="Y64" s="35">
        <v>0.118209368017862</v>
      </c>
      <c r="Z64" s="167">
        <v>1.07238300526775</v>
      </c>
      <c r="AA64" s="35">
        <v>87.6799638741924</v>
      </c>
      <c r="AB64" s="167">
        <v>0.848802108857924</v>
      </c>
      <c r="AC64" s="35">
        <v>85.6497298242865</v>
      </c>
      <c r="AD64" s="167">
        <v>0.317268922473612</v>
      </c>
      <c r="AE64" s="35">
        <v>84.3639406083398</v>
      </c>
      <c r="AF64" s="167">
        <v>1.00395338579172</v>
      </c>
      <c r="AG64" s="35">
        <v>-3.51199857536032</v>
      </c>
      <c r="AH64" s="167">
        <v>1.3615872243707</v>
      </c>
      <c r="AI64" s="35">
        <v>85.8335404409354</v>
      </c>
      <c r="AJ64" s="167">
        <v>0.429170130864597</v>
      </c>
      <c r="AK64" s="35">
        <v>86.0315394558876</v>
      </c>
      <c r="AL64" s="167">
        <v>0.429235187023346</v>
      </c>
      <c r="AM64" s="35">
        <v>85.9564269179731</v>
      </c>
      <c r="AN64" s="167">
        <v>1.71063198168055</v>
      </c>
      <c r="AO64" s="35">
        <v>0.309207479567732</v>
      </c>
      <c r="AP64" s="167">
        <v>1.780551547407</v>
      </c>
      <c r="AQ64" s="103"/>
      <c r="AR64" s="103"/>
      <c r="AS64" s="103"/>
      <c r="AT64" s="192"/>
    </row>
    <row customHeight="1" ht="13" r="65">
      <c r="A65" s="186" t="s">
        <v>359</v>
      </c>
      <c r="B65" s="159" t="n">
        <v>2</v>
      </c>
      <c r="C65" s="40">
        <v>86.2933765478808</v>
      </c>
      <c r="D65" s="168">
        <v>0.123239162339265</v>
      </c>
      <c r="E65" s="40">
        <v>87.6268370822247</v>
      </c>
      <c r="F65" s="168">
        <v>0.35082813089703</v>
      </c>
      <c r="G65" s="40">
        <v>86.2134089728448</v>
      </c>
      <c r="H65" s="168">
        <v>0.203186311572926</v>
      </c>
      <c r="I65" s="40">
        <v>86.1129049188246</v>
      </c>
      <c r="J65" s="168">
        <v>0.25534171843757</v>
      </c>
      <c r="K65" s="40">
        <v>-0.614837492204494</v>
      </c>
      <c r="L65" s="168">
        <v>0.458036623327892</v>
      </c>
      <c r="M65" s="40">
        <v>86.2061126461627</v>
      </c>
      <c r="N65" s="168">
        <v>0.13797572473744</v>
      </c>
      <c r="O65" s="40">
        <v>86.5782148581519</v>
      </c>
      <c r="P65" s="168">
        <v>0.474213731827851</v>
      </c>
      <c r="Q65" s="40">
        <v>1.26387262465282</v>
      </c>
      <c r="R65" s="168">
        <v>0.505298160328387</v>
      </c>
      <c r="S65" s="40">
        <v>86.6492706855384</v>
      </c>
      <c r="T65" s="168">
        <v>0.214346468526598</v>
      </c>
      <c r="U65" s="40">
        <v>85.8449757029308</v>
      </c>
      <c r="V65" s="168">
        <v>0.264318111816536</v>
      </c>
      <c r="W65" s="40">
        <v>86.166689584008</v>
      </c>
      <c r="X65" s="168">
        <v>0.390334847467775</v>
      </c>
      <c r="Y65" s="40">
        <v>-0.221477807725323</v>
      </c>
      <c r="Z65" s="168">
        <v>0.465581103879505</v>
      </c>
      <c r="AA65" s="40">
        <v>87.3969296396649</v>
      </c>
      <c r="AB65" s="168">
        <v>0.327740927041298</v>
      </c>
      <c r="AC65" s="40">
        <v>86.2314276826402</v>
      </c>
      <c r="AD65" s="168">
        <v>0.198854135604919</v>
      </c>
      <c r="AE65" s="40">
        <v>86.0119206605982</v>
      </c>
      <c r="AF65" s="168">
        <v>0.370645938066649</v>
      </c>
      <c r="AG65" s="40">
        <v>-1.97015485596238</v>
      </c>
      <c r="AH65" s="168">
        <v>0.55235527777098</v>
      </c>
      <c r="AI65" s="40">
        <v>86.4116256459237</v>
      </c>
      <c r="AJ65" s="168">
        <v>0.191047738429934</v>
      </c>
      <c r="AK65" s="40">
        <v>85.3161484418483</v>
      </c>
      <c r="AL65" s="168">
        <v>0.280081850766269</v>
      </c>
      <c r="AM65" s="40">
        <v>85.4383999655501</v>
      </c>
      <c r="AN65" s="168">
        <v>0.74576790584747</v>
      </c>
      <c r="AO65" s="40">
        <v>0.112824371545816</v>
      </c>
      <c r="AP65" s="168">
        <v>0.845137182168944</v>
      </c>
      <c r="AQ65" s="103"/>
      <c r="AR65" s="103"/>
      <c r="AS65" s="103"/>
      <c r="AT65" s="192"/>
    </row>
    <row customHeight="1" ht="13" r="66">
      <c r="A66" s="181" t="s">
        <v>360</v>
      </c>
      <c r="B66" s="156" t="n">
        <v>2</v>
      </c>
      <c r="C66" s="22">
        <v>84.4528230686693</v>
      </c>
      <c r="D66" s="165">
        <v>1.71940288173858</v>
      </c>
      <c r="E66" s="22">
        <v>82.2784811095839</v>
      </c>
      <c r="F66" s="165">
        <v>6.18183417197196</v>
      </c>
      <c r="G66" s="22">
        <v>83.9318198072861</v>
      </c>
      <c r="H66" s="165">
        <v>3.82079317669287</v>
      </c>
      <c r="I66" s="22">
        <v>85.2569797907145</v>
      </c>
      <c r="J66" s="165">
        <v>2.21692118241456</v>
      </c>
      <c r="K66" s="22">
        <v>2.97849868113055</v>
      </c>
      <c r="L66" s="165">
        <v>6.61524120130406</v>
      </c>
      <c r="M66" s="22">
        <v>85.1164160212642</v>
      </c>
      <c r="N66" s="165">
        <v>1.75739491413055</v>
      </c>
      <c r="O66" s="22" t="inlineStr">
        <is>
          <t>c</t>
        </is>
      </c>
      <c r="P66" s="165" t="inlineStr">
        <is>
          <t>c</t>
        </is>
      </c>
      <c r="Q66" s="22" t="inlineStr">
        <is>
          <t>c</t>
        </is>
      </c>
      <c r="R66" s="165" t="inlineStr">
        <is>
          <t>c</t>
        </is>
      </c>
      <c r="S66" s="22">
        <v>81.1370845374567</v>
      </c>
      <c r="T66" s="165">
        <v>3.23703221371425</v>
      </c>
      <c r="U66" s="22">
        <v>88.2238304397432</v>
      </c>
      <c r="V66" s="165">
        <v>1.8080164119451</v>
      </c>
      <c r="W66" s="22">
        <v>88.3369289194274</v>
      </c>
      <c r="X66" s="165">
        <v>3.11190411560014</v>
      </c>
      <c r="Y66" s="22">
        <v>7.19984438197073</v>
      </c>
      <c r="Z66" s="165">
        <v>4.42996242303263</v>
      </c>
      <c r="AA66" s="22">
        <v>93.7732336070788</v>
      </c>
      <c r="AB66" s="165">
        <v>2.88085194995861</v>
      </c>
      <c r="AC66" s="22">
        <v>83.2049467390269</v>
      </c>
      <c r="AD66" s="165">
        <v>2.94207064206444</v>
      </c>
      <c r="AE66" s="22">
        <v>84.7107994002857</v>
      </c>
      <c r="AF66" s="165">
        <v>2.66751060226182</v>
      </c>
      <c r="AG66" s="22">
        <v>-9.06243420679309</v>
      </c>
      <c r="AH66" s="165">
        <v>3.94995093680808</v>
      </c>
      <c r="AI66" s="22">
        <v>82.1912979350082</v>
      </c>
      <c r="AJ66" s="165">
        <v>3.88893157224645</v>
      </c>
      <c r="AK66" s="22">
        <v>82.7381480210662</v>
      </c>
      <c r="AL66" s="165">
        <v>2.94314682714691</v>
      </c>
      <c r="AM66" s="22">
        <v>91.8258295827176</v>
      </c>
      <c r="AN66" s="165">
        <v>2.31541025753054</v>
      </c>
      <c r="AO66" s="22">
        <v>9.63453164770939</v>
      </c>
      <c r="AP66" s="165">
        <v>4.79774005249035</v>
      </c>
      <c r="AQ66" s="103"/>
      <c r="AR66" s="103"/>
      <c r="AS66" s="103"/>
      <c r="AT66" s="192"/>
    </row>
    <row customHeight="1" ht="13" r="67">
      <c r="A67" s="181" t="s">
        <v>361</v>
      </c>
      <c r="B67" s="156" t="n">
        <v>2</v>
      </c>
      <c r="C67" s="22">
        <v>82.3982251824526</v>
      </c>
      <c r="D67" s="165">
        <v>1.52419498596008</v>
      </c>
      <c r="E67" s="22" t="inlineStr">
        <is>
          <t>c</t>
        </is>
      </c>
      <c r="F67" s="165" t="inlineStr">
        <is>
          <t>c</t>
        </is>
      </c>
      <c r="G67" s="22">
        <v>81.416344231994</v>
      </c>
      <c r="H67" s="165">
        <v>2.48577382338876</v>
      </c>
      <c r="I67" s="22">
        <v>82.740791147708</v>
      </c>
      <c r="J67" s="165">
        <v>2.7385784990062</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85.2712126882114</v>
      </c>
      <c r="T67" s="165">
        <v>2.02400740757811</v>
      </c>
      <c r="U67" s="22">
        <v>82.2823731100893</v>
      </c>
      <c r="V67" s="165">
        <v>3.06318848381092</v>
      </c>
      <c r="W67" s="22">
        <v>84.1620923383091</v>
      </c>
      <c r="X67" s="165">
        <v>2.10878406733988</v>
      </c>
      <c r="Y67" s="22">
        <v>-1.10912034990228</v>
      </c>
      <c r="Z67" s="165">
        <v>2.91434992720908</v>
      </c>
      <c r="AA67" s="22" t="inlineStr">
        <is>
          <t>c</t>
        </is>
      </c>
      <c r="AB67" s="165" t="inlineStr">
        <is>
          <t>c</t>
        </is>
      </c>
      <c r="AC67" s="22">
        <v>82.6423856735267</v>
      </c>
      <c r="AD67" s="165">
        <v>2.64704594691883</v>
      </c>
      <c r="AE67" s="22">
        <v>84.1854510724349</v>
      </c>
      <c r="AF67" s="165">
        <v>1.84758008054078</v>
      </c>
      <c r="AG67" s="22" t="inlineStr">
        <is>
          <t>c</t>
        </is>
      </c>
      <c r="AH67" s="165" t="inlineStr">
        <is>
          <t>c</t>
        </is>
      </c>
      <c r="AI67" s="22">
        <v>80.0540653740722</v>
      </c>
      <c r="AJ67" s="165">
        <v>7.3698887969521</v>
      </c>
      <c r="AK67" s="22">
        <v>84.1621478123441</v>
      </c>
      <c r="AL67" s="165">
        <v>1.45496482373084</v>
      </c>
      <c r="AM67" s="22">
        <v>83.708465013709</v>
      </c>
      <c r="AN67" s="165">
        <v>2.47284399628837</v>
      </c>
      <c r="AO67" s="22">
        <v>3.65439963963676</v>
      </c>
      <c r="AP67" s="165">
        <v>7.82666454834604</v>
      </c>
      <c r="AQ67" s="103"/>
      <c r="AR67" s="103"/>
      <c r="AS67" s="103"/>
      <c r="AT67" s="192"/>
    </row>
    <row customHeight="1" ht="13" r="68">
      <c r="A68" s="181" t="s">
        <v>362</v>
      </c>
      <c r="B68" s="156" t="n">
        <v>2</v>
      </c>
      <c r="C68" s="22">
        <v>84.2185911801804</v>
      </c>
      <c r="D68" s="165">
        <v>1.08966717815517</v>
      </c>
      <c r="E68" s="22" t="inlineStr">
        <is>
          <t>c</t>
        </is>
      </c>
      <c r="F68" s="165" t="inlineStr">
        <is>
          <t>c</t>
        </is>
      </c>
      <c r="G68" s="22">
        <v>83.0376136652421</v>
      </c>
      <c r="H68" s="165">
        <v>2.14160445225118</v>
      </c>
      <c r="I68" s="22">
        <v>84.6133086727006</v>
      </c>
      <c r="J68" s="165">
        <v>2.0872176874204</v>
      </c>
      <c r="K68" s="22" t="inlineStr">
        <is>
          <t>c</t>
        </is>
      </c>
      <c r="L68" s="165" t="inlineStr">
        <is>
          <t>c</t>
        </is>
      </c>
      <c r="M68" s="22">
        <v>83.9237616072263</v>
      </c>
      <c r="N68" s="165">
        <v>1.54539165480922</v>
      </c>
      <c r="O68" s="22" t="inlineStr">
        <is>
          <t>c</t>
        </is>
      </c>
      <c r="P68" s="165" t="inlineStr">
        <is>
          <t>c</t>
        </is>
      </c>
      <c r="Q68" s="22" t="inlineStr">
        <is>
          <t>c</t>
        </is>
      </c>
      <c r="R68" s="165" t="inlineStr">
        <is>
          <t>c</t>
        </is>
      </c>
      <c r="S68" s="22">
        <v>86.2409186461108</v>
      </c>
      <c r="T68" s="165">
        <v>2.48997688553016</v>
      </c>
      <c r="U68" s="22">
        <v>84.0876475972537</v>
      </c>
      <c r="V68" s="165">
        <v>2.12246560408919</v>
      </c>
      <c r="W68" s="22">
        <v>80.7132994864235</v>
      </c>
      <c r="X68" s="165">
        <v>2.89792977843253</v>
      </c>
      <c r="Y68" s="22">
        <v>-5.5276191596873</v>
      </c>
      <c r="Z68" s="165">
        <v>3.85727714101108</v>
      </c>
      <c r="AA68" s="22" t="inlineStr">
        <is>
          <t>c</t>
        </is>
      </c>
      <c r="AB68" s="165" t="inlineStr">
        <is>
          <t>c</t>
        </is>
      </c>
      <c r="AC68" s="22">
        <v>82.7546039851321</v>
      </c>
      <c r="AD68" s="165">
        <v>2.02825468387594</v>
      </c>
      <c r="AE68" s="22">
        <v>86.9634646296166</v>
      </c>
      <c r="AF68" s="165">
        <v>1.97200352848221</v>
      </c>
      <c r="AG68" s="22" t="inlineStr">
        <is>
          <t>c</t>
        </is>
      </c>
      <c r="AH68" s="165" t="inlineStr">
        <is>
          <t>c</t>
        </is>
      </c>
      <c r="AI68" s="22">
        <v>86.5024348072511</v>
      </c>
      <c r="AJ68" s="165">
        <v>2.87997666978153</v>
      </c>
      <c r="AK68" s="22">
        <v>83.5948378744469</v>
      </c>
      <c r="AL68" s="165">
        <v>1.82723073687232</v>
      </c>
      <c r="AM68" s="22">
        <v>84.1142168360251</v>
      </c>
      <c r="AN68" s="165">
        <v>3.8380090249415</v>
      </c>
      <c r="AO68" s="22">
        <v>-2.38821797122608</v>
      </c>
      <c r="AP68" s="165">
        <v>4.86384842967755</v>
      </c>
      <c r="AQ68" s="103"/>
      <c r="AR68" s="103"/>
      <c r="AS68" s="103"/>
      <c r="AT68" s="192"/>
    </row>
    <row customHeight="1" ht="13" r="69">
      <c r="A69" s="187" t="s">
        <v>363</v>
      </c>
      <c r="B69" s="171" t="n">
        <v>2</v>
      </c>
      <c r="C69" s="172">
        <v>86.2358572313882</v>
      </c>
      <c r="D69" s="173">
        <v>1.53291293267211</v>
      </c>
      <c r="E69" s="172">
        <v>86.7909875885064</v>
      </c>
      <c r="F69" s="173">
        <v>4.73944897303395</v>
      </c>
      <c r="G69" s="172">
        <v>87.2790982289236</v>
      </c>
      <c r="H69" s="173">
        <v>1.73210885167344</v>
      </c>
      <c r="I69" s="172">
        <v>85.1313276649748</v>
      </c>
      <c r="J69" s="173">
        <v>3.69729334436089</v>
      </c>
      <c r="K69" s="172">
        <v>-1.65965992353168</v>
      </c>
      <c r="L69" s="173">
        <v>6.28697798977021</v>
      </c>
      <c r="M69" s="172">
        <v>86.3637672677339</v>
      </c>
      <c r="N69" s="173">
        <v>1.72919237779338</v>
      </c>
      <c r="O69" s="172" t="inlineStr">
        <is>
          <t>c</t>
        </is>
      </c>
      <c r="P69" s="173" t="inlineStr">
        <is>
          <t>c</t>
        </is>
      </c>
      <c r="Q69" s="172" t="inlineStr">
        <is>
          <t>c</t>
        </is>
      </c>
      <c r="R69" s="173" t="inlineStr">
        <is>
          <t>c</t>
        </is>
      </c>
      <c r="S69" s="172">
        <v>87.4634140180413</v>
      </c>
      <c r="T69" s="173">
        <v>1.95133430116557</v>
      </c>
      <c r="U69" s="172">
        <v>86.4789543031617</v>
      </c>
      <c r="V69" s="173">
        <v>2.90037971419895</v>
      </c>
      <c r="W69" s="172" t="inlineStr">
        <is>
          <t>c</t>
        </is>
      </c>
      <c r="X69" s="173" t="inlineStr">
        <is>
          <t>c</t>
        </is>
      </c>
      <c r="Y69" s="172" t="inlineStr">
        <is>
          <t>c</t>
        </is>
      </c>
      <c r="Z69" s="173" t="inlineStr">
        <is>
          <t>c</t>
        </is>
      </c>
      <c r="AA69" s="172">
        <v>89.3207717248769</v>
      </c>
      <c r="AB69" s="173">
        <v>3.20295539177596</v>
      </c>
      <c r="AC69" s="172">
        <v>86.1716116176226</v>
      </c>
      <c r="AD69" s="173">
        <v>1.92713347362218</v>
      </c>
      <c r="AE69" s="172">
        <v>87.7060376188279</v>
      </c>
      <c r="AF69" s="173">
        <v>4.6704463743134</v>
      </c>
      <c r="AG69" s="172">
        <v>-1.61473410604903</v>
      </c>
      <c r="AH69" s="173">
        <v>5.72776593665948</v>
      </c>
      <c r="AI69" s="172">
        <v>85.818562404096</v>
      </c>
      <c r="AJ69" s="173">
        <v>2.56929788795219</v>
      </c>
      <c r="AK69" s="172">
        <v>88.133913922181</v>
      </c>
      <c r="AL69" s="173">
        <v>1.96715225339484</v>
      </c>
      <c r="AM69" s="172" t="inlineStr">
        <is>
          <t>c</t>
        </is>
      </c>
      <c r="AN69" s="173" t="inlineStr">
        <is>
          <t>c</t>
        </is>
      </c>
      <c r="AO69" s="172" t="inlineStr">
        <is>
          <t>c</t>
        </is>
      </c>
      <c r="AP69" s="173" t="inlineStr">
        <is>
          <t>c</t>
        </is>
      </c>
      <c r="AQ69" s="174"/>
      <c r="AR69" s="174"/>
      <c r="AS69" s="174"/>
      <c r="AT69" s="197"/>
    </row>
    <row customHeight="1" ht="13" r="70">
      <c r="A70" s="181"/>
      <c r="B70" s="160"/>
      <c r="C70" s="22" t="inlineStr">
        <is>
          <t>b.meanpct.d_tt4g64jagree</t>
        </is>
      </c>
      <c r="D70" s="165" t="inlineStr">
        <is>
          <t>se.meanpct.d_tt4g64jagree</t>
        </is>
      </c>
      <c r="E70" s="22" t="inlineStr">
        <is>
          <t>b.meanpct.d_tt4g64jagree..schloc..1 Rural</t>
        </is>
      </c>
      <c r="F70" s="165" t="inlineStr">
        <is>
          <t>se.meanpct.d_tt4g64jagree..schloc..1 Rural</t>
        </is>
      </c>
      <c r="G70" s="22" t="inlineStr">
        <is>
          <t>b.meanpct.d_tt4g64jagree..schloc..2 Town</t>
        </is>
      </c>
      <c r="H70" s="165" t="inlineStr">
        <is>
          <t>se.meanpct.d_tt4g64jagree..schloc..2 Town</t>
        </is>
      </c>
      <c r="I70" s="22" t="inlineStr">
        <is>
          <t>b.meanpct.d_tt4g64jagree..schloc..3 City</t>
        </is>
      </c>
      <c r="J70" s="165" t="inlineStr">
        <is>
          <t>se.meanpct.d_tt4g64jagree..schloc..3 City</t>
        </is>
      </c>
      <c r="K70" s="22" t="inlineStr">
        <is>
          <t>b.meanpct.d_tt4g64jagree..schloc..(3 City-1 Rural)</t>
        </is>
      </c>
      <c r="L70" s="165" t="inlineStr">
        <is>
          <t>se.meanpct.d_tt4g64jagree..schloc..(3 City-1 Rural)</t>
        </is>
      </c>
      <c r="M70" s="22" t="inlineStr">
        <is>
          <t>b.meanpct.d_tt4g64jagree..schtype..1 Public</t>
        </is>
      </c>
      <c r="N70" s="165" t="inlineStr">
        <is>
          <t>se.meanpct.d_tt4g64jagree..schtype..1 Public</t>
        </is>
      </c>
      <c r="O70" s="22" t="inlineStr">
        <is>
          <t>b.meanpct.d_tt4g64jagree..schtype..2 Private</t>
        </is>
      </c>
      <c r="P70" s="165" t="inlineStr">
        <is>
          <t>se.meanpct.d_tt4g64jagree..schtype..2 Private</t>
        </is>
      </c>
      <c r="Q70" s="22" t="inlineStr">
        <is>
          <t>b.meanpct.d_tt4g64jagree..schtype..(2 Private-1 Public)</t>
        </is>
      </c>
      <c r="R70" s="165" t="inlineStr">
        <is>
          <t>se.meanpct.d_tt4g64jagree..schtype..(2 Private-1 Public)</t>
        </is>
      </c>
      <c r="S70" s="22" t="inlineStr">
        <is>
          <t>b.meanpct.d_tt4g64jagree..disadv..1 under_10pct</t>
        </is>
      </c>
      <c r="T70" s="165" t="inlineStr">
        <is>
          <t>se.meanpct.d_tt4g64jagree..disadv..1 under_10pct</t>
        </is>
      </c>
      <c r="U70" s="22" t="inlineStr">
        <is>
          <t>b.meanpct.d_tt4g64jagree..disadv..2 10_to_30pct</t>
        </is>
      </c>
      <c r="V70" s="165" t="inlineStr">
        <is>
          <t>se.meanpct.d_tt4g64jagree..disadv..2 10_to_30pct</t>
        </is>
      </c>
      <c r="W70" s="22" t="inlineStr">
        <is>
          <t>b.meanpct.d_tt4g64jagree..disadv..3 over_30pct</t>
        </is>
      </c>
      <c r="X70" s="165" t="inlineStr">
        <is>
          <t>se.meanpct.d_tt4g64jagree..disadv..3 over_30pct</t>
        </is>
      </c>
      <c r="Y70" s="22" t="inlineStr">
        <is>
          <t>b.meanpct.d_tt4g64jagree..disadv..(3 over_30pct-1 under_10pct)</t>
        </is>
      </c>
      <c r="Z70" s="165" t="inlineStr">
        <is>
          <t>se.meanpct.d_tt4g64jagree..disadv..(3 over_30pct-1 under_10pct)</t>
        </is>
      </c>
      <c r="AA70" s="22" t="inlineStr">
        <is>
          <t>b.meanpct.d_tt4g64jagree..diflang..1 None</t>
        </is>
      </c>
      <c r="AB70" s="165" t="inlineStr">
        <is>
          <t>se.meanpct.d_tt4g64jagree..diflang..1 None</t>
        </is>
      </c>
      <c r="AC70" s="22" t="inlineStr">
        <is>
          <t>b.meanpct.d_tt4g64jagree..diflang..2 0_to_10pct</t>
        </is>
      </c>
      <c r="AD70" s="165" t="inlineStr">
        <is>
          <t>se.meanpct.d_tt4g64jagree..diflang..2 0_to_10pct</t>
        </is>
      </c>
      <c r="AE70" s="22" t="inlineStr">
        <is>
          <t>b.meanpct.d_tt4g64jagree..diflang..3 over_10pct</t>
        </is>
      </c>
      <c r="AF70" s="165" t="inlineStr">
        <is>
          <t>se.meanpct.d_tt4g64jagree..diflang..3 over_10pct</t>
        </is>
      </c>
      <c r="AG70" s="22" t="inlineStr">
        <is>
          <t>b.meanpct.d_tt4g64jagree..diflang..(3 over_10pct-1 None)</t>
        </is>
      </c>
      <c r="AH70" s="165" t="inlineStr">
        <is>
          <t>se.meanpct.d_tt4g64jagree..diflang..(3 over_10pct-1 None)</t>
        </is>
      </c>
      <c r="AI70" s="22" t="inlineStr">
        <is>
          <t>b.meanpct.d_tt4g64jagree..spneed..1 under_10pct</t>
        </is>
      </c>
      <c r="AJ70" s="165" t="inlineStr">
        <is>
          <t>se.meanpct.d_tt4g64jagree..spneed..1 under_10pct</t>
        </is>
      </c>
      <c r="AK70" s="22" t="inlineStr">
        <is>
          <t>b.meanpct.d_tt4g64jagree..spneed..2 10_to_30pct</t>
        </is>
      </c>
      <c r="AL70" s="165" t="inlineStr">
        <is>
          <t>se.meanpct.d_tt4g64jagree..spneed..2 10_to_30pct</t>
        </is>
      </c>
      <c r="AM70" s="22" t="inlineStr">
        <is>
          <t>b.meanpct.d_tt4g64jagree..spneed..3 over_30pct</t>
        </is>
      </c>
      <c r="AN70" s="165" t="inlineStr">
        <is>
          <t>se.meanpct.d_tt4g64jagree..spneed..3 over_30pct</t>
        </is>
      </c>
      <c r="AO70" s="22" t="inlineStr">
        <is>
          <t>b.meanpct.d_tt4g64jagree..spneed..(3 over_30pct-1 under_10pct)</t>
        </is>
      </c>
      <c r="AP70" s="165" t="inlineStr">
        <is>
          <t>se.meanpct.d_tt4g64jagree..spneed..(3 over_30pct-1 under_10pct)</t>
        </is>
      </c>
      <c r="AQ70" s="22" t="inlineStr">
        <is>
          <t>b.(meanpct.d_tt4g64jagree_isc1)-(meanpct.d_tt4g64jagree_isc2)</t>
        </is>
      </c>
      <c r="AR70" s="165" t="inlineStr">
        <is>
          <t>se.(meanpct.d_tt4g64jagree_isc1)-(meanpct.d_tt4g64jagree_isc2)</t>
        </is>
      </c>
      <c r="AS70" s="103" t="inlineStr">
        <is>
          <t>b.(meanpct.d_tt4g64jagree_isc3)-(meanpct.d_tt4g64jagree_isc2)</t>
        </is>
      </c>
      <c r="AT70" s="192" t="inlineStr">
        <is>
          <t>se.(meanpct.d_tt4g64jagree_isc3)-(meanpct.d_tt4g64jagree_isc2)</t>
        </is>
      </c>
    </row>
    <row customHeight="1" ht="13" r="71">
      <c r="A71" s="181" t="s">
        <v>307</v>
      </c>
      <c r="B71" s="160" t="n">
        <v>1</v>
      </c>
      <c r="C71" s="22">
        <v>81.7579598513703</v>
      </c>
      <c r="D71" s="165">
        <v>1.09090158218805</v>
      </c>
      <c r="E71" s="22">
        <v>80.5833507331627</v>
      </c>
      <c r="F71" s="165">
        <v>6.19319127003994</v>
      </c>
      <c r="G71" s="22">
        <v>80.7058315454109</v>
      </c>
      <c r="H71" s="165">
        <v>2.34658411590726</v>
      </c>
      <c r="I71" s="22">
        <v>82.6657213078867</v>
      </c>
      <c r="J71" s="165">
        <v>1.22829634196753</v>
      </c>
      <c r="K71" s="22">
        <v>2.08237057472402</v>
      </c>
      <c r="L71" s="165">
        <v>6.35659275572431</v>
      </c>
      <c r="M71" s="22">
        <v>81.3039702808058</v>
      </c>
      <c r="N71" s="165">
        <v>1.53555883125862</v>
      </c>
      <c r="O71" s="22">
        <v>82.5517272963299</v>
      </c>
      <c r="P71" s="165">
        <v>1.32166882176221</v>
      </c>
      <c r="Q71" s="22">
        <v>1.24775701552416</v>
      </c>
      <c r="R71" s="165">
        <v>2.01920691102969</v>
      </c>
      <c r="S71" s="22">
        <v>84.7064015409103</v>
      </c>
      <c r="T71" s="165">
        <v>1.63032383797401</v>
      </c>
      <c r="U71" s="22">
        <v>80.6641724864366</v>
      </c>
      <c r="V71" s="165">
        <v>1.95727159800258</v>
      </c>
      <c r="W71" s="22">
        <v>78.4724965073141</v>
      </c>
      <c r="X71" s="165">
        <v>2.86769227031838</v>
      </c>
      <c r="Y71" s="22">
        <v>-6.2339050335962</v>
      </c>
      <c r="Z71" s="165">
        <v>3.33339048436528</v>
      </c>
      <c r="AA71" s="22">
        <v>75.4256072869353</v>
      </c>
      <c r="AB71" s="165">
        <v>4.17292306136584</v>
      </c>
      <c r="AC71" s="22">
        <v>82.9128786348976</v>
      </c>
      <c r="AD71" s="165">
        <v>1.30665553785403</v>
      </c>
      <c r="AE71" s="22">
        <v>81.4991913727455</v>
      </c>
      <c r="AF71" s="165">
        <v>2.32328357660922</v>
      </c>
      <c r="AG71" s="22">
        <v>6.07358408581024</v>
      </c>
      <c r="AH71" s="165">
        <v>4.85768480749141</v>
      </c>
      <c r="AI71" s="22">
        <v>84.1185617751135</v>
      </c>
      <c r="AJ71" s="165">
        <v>2.03186743822882</v>
      </c>
      <c r="AK71" s="22">
        <v>82.0473383422982</v>
      </c>
      <c r="AL71" s="165">
        <v>1.78775003058412</v>
      </c>
      <c r="AM71" s="22">
        <v>77.2454743288888</v>
      </c>
      <c r="AN71" s="165">
        <v>2.80692218420359</v>
      </c>
      <c r="AO71" s="22">
        <v>-6.87308744622472</v>
      </c>
      <c r="AP71" s="165">
        <v>3.54441008999653</v>
      </c>
      <c r="AQ71" s="22">
        <v>1.58996309404831</v>
      </c>
      <c r="AR71" s="165">
        <v>1.49820413334056</v>
      </c>
      <c r="AS71" s="103"/>
      <c r="AT71" s="192"/>
    </row>
    <row customHeight="1" ht="13" r="72">
      <c r="A72" s="181" t="s">
        <v>311</v>
      </c>
      <c r="B72" s="160" t="n">
        <v>1</v>
      </c>
      <c r="C72" s="22">
        <v>84.7960320799209</v>
      </c>
      <c r="D72" s="165">
        <v>0.778698425483774</v>
      </c>
      <c r="E72" s="22">
        <v>87.2107018852727</v>
      </c>
      <c r="F72" s="165">
        <v>2.05347740323081</v>
      </c>
      <c r="G72" s="22">
        <v>85.5029814036559</v>
      </c>
      <c r="H72" s="165">
        <v>0.975326321935636</v>
      </c>
      <c r="I72" s="22">
        <v>80.362542666705</v>
      </c>
      <c r="J72" s="165">
        <v>2.07737115114448</v>
      </c>
      <c r="K72" s="22">
        <v>-6.84815921856777</v>
      </c>
      <c r="L72" s="165">
        <v>3.02154646561958</v>
      </c>
      <c r="M72" s="22">
        <v>83.8148347734119</v>
      </c>
      <c r="N72" s="165">
        <v>1.16376637938886</v>
      </c>
      <c r="O72" s="22">
        <v>86.1509014006342</v>
      </c>
      <c r="P72" s="165">
        <v>1.08087938904841</v>
      </c>
      <c r="Q72" s="22">
        <v>2.33606662722225</v>
      </c>
      <c r="R72" s="165">
        <v>1.53581882190575</v>
      </c>
      <c r="S72" s="22">
        <v>85.0377807749347</v>
      </c>
      <c r="T72" s="165">
        <v>1.36288174640361</v>
      </c>
      <c r="U72" s="22">
        <v>86.4564673769601</v>
      </c>
      <c r="V72" s="165">
        <v>1.20738934446181</v>
      </c>
      <c r="W72" s="22">
        <v>82.2598349214545</v>
      </c>
      <c r="X72" s="165">
        <v>1.76615702706627</v>
      </c>
      <c r="Y72" s="22">
        <v>-2.77794585348026</v>
      </c>
      <c r="Z72" s="165">
        <v>2.27961345454185</v>
      </c>
      <c r="AA72" s="22">
        <v>83.073492951773</v>
      </c>
      <c r="AB72" s="165">
        <v>2.9557012498774</v>
      </c>
      <c r="AC72" s="22">
        <v>85.5082964598308</v>
      </c>
      <c r="AD72" s="165">
        <v>1.32099427020594</v>
      </c>
      <c r="AE72" s="22">
        <v>84.3960447102053</v>
      </c>
      <c r="AF72" s="165">
        <v>1.1662442306841</v>
      </c>
      <c r="AG72" s="22">
        <v>1.32255175843228</v>
      </c>
      <c r="AH72" s="165">
        <v>3.17854538042979</v>
      </c>
      <c r="AI72" s="22">
        <v>85.2377148999919</v>
      </c>
      <c r="AJ72" s="165">
        <v>1.52604638871249</v>
      </c>
      <c r="AK72" s="22">
        <v>83.8263107429435</v>
      </c>
      <c r="AL72" s="165">
        <v>1.25858387101103</v>
      </c>
      <c r="AM72" s="22">
        <v>86.7862129227092</v>
      </c>
      <c r="AN72" s="165">
        <v>1.595119044339</v>
      </c>
      <c r="AO72" s="22">
        <v>1.5484980227173</v>
      </c>
      <c r="AP72" s="165">
        <v>2.13268696976025</v>
      </c>
      <c r="AQ72" s="22">
        <v>-2.02910866415912</v>
      </c>
      <c r="AR72" s="165">
        <v>1.02405301909289</v>
      </c>
      <c r="AS72" s="103"/>
      <c r="AT72" s="192"/>
    </row>
    <row customHeight="1" ht="13" r="73">
      <c r="A73" s="183" t="s">
        <v>313</v>
      </c>
      <c r="B73" s="160" t="n">
        <v>1</v>
      </c>
      <c r="C73" s="22">
        <v>80.1769441820323</v>
      </c>
      <c r="D73" s="165">
        <v>1.18858259399131</v>
      </c>
      <c r="E73" s="22">
        <v>84.127106842672</v>
      </c>
      <c r="F73" s="165">
        <v>2.18885478454721</v>
      </c>
      <c r="G73" s="22">
        <v>81.0158324387666</v>
      </c>
      <c r="H73" s="165">
        <v>1.80261980747406</v>
      </c>
      <c r="I73" s="22">
        <v>74.6662205446642</v>
      </c>
      <c r="J73" s="165">
        <v>2.50706357107818</v>
      </c>
      <c r="K73" s="22">
        <v>-9.46088629800782</v>
      </c>
      <c r="L73" s="165">
        <v>3.36071545249931</v>
      </c>
      <c r="M73" s="22">
        <v>81.0659280734028</v>
      </c>
      <c r="N73" s="165">
        <v>1.40770792254019</v>
      </c>
      <c r="O73" s="22">
        <v>78.6350803787974</v>
      </c>
      <c r="P73" s="165">
        <v>2.21793338486836</v>
      </c>
      <c r="Q73" s="22">
        <v>-2.43084769460538</v>
      </c>
      <c r="R73" s="165">
        <v>2.63415654438158</v>
      </c>
      <c r="S73" s="22">
        <v>81.5227818814204</v>
      </c>
      <c r="T73" s="165">
        <v>1.70295895027783</v>
      </c>
      <c r="U73" s="22">
        <v>79.9142167961488</v>
      </c>
      <c r="V73" s="165">
        <v>2.54611929232094</v>
      </c>
      <c r="W73" s="22">
        <v>77.4759195513005</v>
      </c>
      <c r="X73" s="165">
        <v>2.2765117789597</v>
      </c>
      <c r="Y73" s="22">
        <v>-4.04686233011985</v>
      </c>
      <c r="Z73" s="165">
        <v>2.6722248067814</v>
      </c>
      <c r="AA73" s="22">
        <v>81.2179643731316</v>
      </c>
      <c r="AB73" s="165">
        <v>2.9656329136472</v>
      </c>
      <c r="AC73" s="22">
        <v>79.3276044707513</v>
      </c>
      <c r="AD73" s="165">
        <v>2.30487060197086</v>
      </c>
      <c r="AE73" s="22">
        <v>79.9308648430819</v>
      </c>
      <c r="AF73" s="165">
        <v>1.84277961260728</v>
      </c>
      <c r="AG73" s="22">
        <v>-1.28709953004963</v>
      </c>
      <c r="AH73" s="165">
        <v>3.51975122045351</v>
      </c>
      <c r="AI73" s="22">
        <v>80.4862174069702</v>
      </c>
      <c r="AJ73" s="165">
        <v>2.10159933318814</v>
      </c>
      <c r="AK73" s="22">
        <v>77.4033977689464</v>
      </c>
      <c r="AL73" s="165">
        <v>1.84364730973903</v>
      </c>
      <c r="AM73" s="22">
        <v>84.1758035614082</v>
      </c>
      <c r="AN73" s="165">
        <v>2.46940660395381</v>
      </c>
      <c r="AO73" s="22">
        <v>3.68958615443795</v>
      </c>
      <c r="AP73" s="165">
        <v>3.25155857422872</v>
      </c>
      <c r="AQ73" s="22">
        <v>-4.17681481448642</v>
      </c>
      <c r="AR73" s="165">
        <v>1.50412200147398</v>
      </c>
      <c r="AS73" s="103"/>
      <c r="AT73" s="192"/>
    </row>
    <row customHeight="1" ht="13" r="74">
      <c r="A74" s="181" t="s">
        <v>314</v>
      </c>
      <c r="B74" s="160" t="n">
        <v>1</v>
      </c>
      <c r="C74" s="22">
        <v>84.9713540053726</v>
      </c>
      <c r="D74" s="165">
        <v>1.04410181871801</v>
      </c>
      <c r="E74" s="22">
        <v>92.4460642382198</v>
      </c>
      <c r="F74" s="165">
        <v>1.66804043451177</v>
      </c>
      <c r="G74" s="22">
        <v>85.1991616864225</v>
      </c>
      <c r="H74" s="165">
        <v>1.71276943559794</v>
      </c>
      <c r="I74" s="22">
        <v>81.3443267754574</v>
      </c>
      <c r="J74" s="165">
        <v>1.46419204852936</v>
      </c>
      <c r="K74" s="22">
        <v>-11.1017374627624</v>
      </c>
      <c r="L74" s="165">
        <v>2.21577923649233</v>
      </c>
      <c r="M74" s="22">
        <v>86.1067717596169</v>
      </c>
      <c r="N74" s="165">
        <v>1.00445674229218</v>
      </c>
      <c r="O74" s="22">
        <v>81.4255524000337</v>
      </c>
      <c r="P74" s="165">
        <v>2.71283404428004</v>
      </c>
      <c r="Q74" s="22">
        <v>-4.68121935958328</v>
      </c>
      <c r="R74" s="165">
        <v>2.85042165136339</v>
      </c>
      <c r="S74" s="22">
        <v>84.9303852516401</v>
      </c>
      <c r="T74" s="165">
        <v>1.62840844666098</v>
      </c>
      <c r="U74" s="22">
        <v>85.0632294865274</v>
      </c>
      <c r="V74" s="165">
        <v>2.43845805807776</v>
      </c>
      <c r="W74" s="22">
        <v>85.0420750982045</v>
      </c>
      <c r="X74" s="165">
        <v>1.56785324566013</v>
      </c>
      <c r="Y74" s="22">
        <v>0.111689846564445</v>
      </c>
      <c r="Z74" s="165">
        <v>2.25311343784401</v>
      </c>
      <c r="AA74" s="22">
        <v>84.5770191484299</v>
      </c>
      <c r="AB74" s="165">
        <v>1.57946699180405</v>
      </c>
      <c r="AC74" s="22">
        <v>85.936550740009</v>
      </c>
      <c r="AD74" s="165">
        <v>1.77266407732802</v>
      </c>
      <c r="AE74" s="22">
        <v>84.9161772727188</v>
      </c>
      <c r="AF74" s="165">
        <v>2.89360149188142</v>
      </c>
      <c r="AG74" s="22">
        <v>0.339158124288943</v>
      </c>
      <c r="AH74" s="165">
        <v>3.27022634631283</v>
      </c>
      <c r="AI74" s="22">
        <v>85.4618822101129</v>
      </c>
      <c r="AJ74" s="165">
        <v>1.28218847963959</v>
      </c>
      <c r="AK74" s="22">
        <v>83.2800832526997</v>
      </c>
      <c r="AL74" s="165">
        <v>2.36322971553248</v>
      </c>
      <c r="AM74" s="22">
        <v>82.7825158777437</v>
      </c>
      <c r="AN74" s="165">
        <v>4.21477356587256</v>
      </c>
      <c r="AO74" s="22">
        <v>-2.67936633236923</v>
      </c>
      <c r="AP74" s="165">
        <v>4.34087717225562</v>
      </c>
      <c r="AQ74" s="22">
        <v>-1.98109795328045</v>
      </c>
      <c r="AR74" s="165">
        <v>1.34314856536304</v>
      </c>
      <c r="AS74" s="103"/>
      <c r="AT74" s="192"/>
    </row>
    <row customHeight="1" ht="13" r="75">
      <c r="A75" s="181" t="s">
        <v>325</v>
      </c>
      <c r="B75" s="160" t="n">
        <v>1</v>
      </c>
      <c r="C75" s="22">
        <v>83.9736629616575</v>
      </c>
      <c r="D75" s="165">
        <v>1.18514145244891</v>
      </c>
      <c r="E75" s="22">
        <v>87.5836843947816</v>
      </c>
      <c r="F75" s="165">
        <v>2.31674694132316</v>
      </c>
      <c r="G75" s="22">
        <v>82.9976304611125</v>
      </c>
      <c r="H75" s="165">
        <v>1.51708395765052</v>
      </c>
      <c r="I75" s="22">
        <v>81.0148692045726</v>
      </c>
      <c r="J75" s="165">
        <v>3.16636276571843</v>
      </c>
      <c r="K75" s="22">
        <v>-6.56881519020907</v>
      </c>
      <c r="L75" s="165">
        <v>4.1847082328936</v>
      </c>
      <c r="M75" s="22">
        <v>83.7250295030477</v>
      </c>
      <c r="N75" s="165">
        <v>1.38282800540113</v>
      </c>
      <c r="O75" s="22">
        <v>84.713427526788</v>
      </c>
      <c r="P75" s="165">
        <v>2.54232626169004</v>
      </c>
      <c r="Q75" s="22">
        <v>0.988398023740302</v>
      </c>
      <c r="R75" s="165">
        <v>2.96151648479324</v>
      </c>
      <c r="S75" s="22">
        <v>82.6308263879004</v>
      </c>
      <c r="T75" s="165">
        <v>1.99328323403118</v>
      </c>
      <c r="U75" s="22">
        <v>85.1263931953922</v>
      </c>
      <c r="V75" s="165">
        <v>2.50551084130641</v>
      </c>
      <c r="W75" s="22">
        <v>85.6700403026409</v>
      </c>
      <c r="X75" s="165">
        <v>1.7700809084415</v>
      </c>
      <c r="Y75" s="22">
        <v>3.03921391474046</v>
      </c>
      <c r="Z75" s="165">
        <v>2.57925871049816</v>
      </c>
      <c r="AA75" s="22">
        <v>83.5939127314018</v>
      </c>
      <c r="AB75" s="165">
        <v>2.60950598554114</v>
      </c>
      <c r="AC75" s="22">
        <v>84.9960990822595</v>
      </c>
      <c r="AD75" s="165">
        <v>1.77033275275466</v>
      </c>
      <c r="AE75" s="22">
        <v>82.464427966989</v>
      </c>
      <c r="AF75" s="165">
        <v>2.26758911440314</v>
      </c>
      <c r="AG75" s="22">
        <v>-1.12948476441288</v>
      </c>
      <c r="AH75" s="165">
        <v>3.37834543454293</v>
      </c>
      <c r="AI75" s="22">
        <v>85.062143532576</v>
      </c>
      <c r="AJ75" s="165">
        <v>1.76826501575001</v>
      </c>
      <c r="AK75" s="22">
        <v>82.8228402829591</v>
      </c>
      <c r="AL75" s="165">
        <v>2.00713178307154</v>
      </c>
      <c r="AM75" s="22">
        <v>85.5293540418381</v>
      </c>
      <c r="AN75" s="165">
        <v>2.54249519972405</v>
      </c>
      <c r="AO75" s="22">
        <v>0.467210509262131</v>
      </c>
      <c r="AP75" s="165">
        <v>2.94577121492307</v>
      </c>
      <c r="AQ75" s="22">
        <v>3.81741558642958</v>
      </c>
      <c r="AR75" s="165">
        <v>1.73476096275917</v>
      </c>
      <c r="AS75" s="103"/>
      <c r="AT75" s="192"/>
    </row>
    <row customHeight="1" ht="13" r="76">
      <c r="A76" s="181" t="s">
        <v>330</v>
      </c>
      <c r="B76" s="160" t="n">
        <v>1</v>
      </c>
      <c r="C76" s="22">
        <v>82.8382904665015</v>
      </c>
      <c r="D76" s="165">
        <v>0.876003351252718</v>
      </c>
      <c r="E76" s="22" t="inlineStr">
        <is>
          <t>c</t>
        </is>
      </c>
      <c r="F76" s="165" t="inlineStr">
        <is>
          <t>c</t>
        </is>
      </c>
      <c r="G76" s="22">
        <v>83.5617596608874</v>
      </c>
      <c r="H76" s="165">
        <v>1.53820837248883</v>
      </c>
      <c r="I76" s="22">
        <v>82.2869771346142</v>
      </c>
      <c r="J76" s="165">
        <v>1.08267633100065</v>
      </c>
      <c r="K76" s="22" t="inlineStr">
        <is>
          <t>c</t>
        </is>
      </c>
      <c r="L76" s="165" t="inlineStr">
        <is>
          <t>c</t>
        </is>
      </c>
      <c r="M76" s="22">
        <v>82.821555767738</v>
      </c>
      <c r="N76" s="165">
        <v>0.874556521538587</v>
      </c>
      <c r="O76" s="22" t="inlineStr">
        <is>
          <t>c</t>
        </is>
      </c>
      <c r="P76" s="165" t="inlineStr">
        <is>
          <t>c</t>
        </is>
      </c>
      <c r="Q76" s="22" t="inlineStr">
        <is>
          <t>c</t>
        </is>
      </c>
      <c r="R76" s="165" t="inlineStr">
        <is>
          <t>c</t>
        </is>
      </c>
      <c r="S76" s="22">
        <v>82.9467069398846</v>
      </c>
      <c r="T76" s="165">
        <v>1.0099360164462</v>
      </c>
      <c r="U76" s="22">
        <v>82.3915107693033</v>
      </c>
      <c r="V76" s="165">
        <v>1.88410877511585</v>
      </c>
      <c r="W76" s="22" t="inlineStr">
        <is>
          <t>c</t>
        </is>
      </c>
      <c r="X76" s="165" t="inlineStr">
        <is>
          <t>c</t>
        </is>
      </c>
      <c r="Y76" s="22" t="inlineStr">
        <is>
          <t>c</t>
        </is>
      </c>
      <c r="Z76" s="165" t="inlineStr">
        <is>
          <t>c</t>
        </is>
      </c>
      <c r="AA76" s="22">
        <v>83.5461217267276</v>
      </c>
      <c r="AB76" s="165">
        <v>1.25647808473325</v>
      </c>
      <c r="AC76" s="22">
        <v>82.1259547818491</v>
      </c>
      <c r="AD76" s="165">
        <v>1.21072022389561</v>
      </c>
      <c r="AE76" s="22" t="inlineStr">
        <is>
          <t>a</t>
        </is>
      </c>
      <c r="AF76" s="165" t="inlineStr">
        <is>
          <t>a</t>
        </is>
      </c>
      <c r="AG76" s="22" t="inlineStr">
        <is>
          <t>a</t>
        </is>
      </c>
      <c r="AH76" s="165" t="inlineStr">
        <is>
          <t>a</t>
        </is>
      </c>
      <c r="AI76" s="22">
        <v>83.9454605461493</v>
      </c>
      <c r="AJ76" s="165">
        <v>1.09076482632211</v>
      </c>
      <c r="AK76" s="22">
        <v>79.7402246754831</v>
      </c>
      <c r="AL76" s="165">
        <v>1.60356803037932</v>
      </c>
      <c r="AM76" s="22" t="inlineStr">
        <is>
          <t>c</t>
        </is>
      </c>
      <c r="AN76" s="165" t="inlineStr">
        <is>
          <t>c</t>
        </is>
      </c>
      <c r="AO76" s="22" t="inlineStr">
        <is>
          <t>c</t>
        </is>
      </c>
      <c r="AP76" s="165" t="inlineStr">
        <is>
          <t>c</t>
        </is>
      </c>
      <c r="AQ76" s="22">
        <v>10.1863997001066</v>
      </c>
      <c r="AR76" s="165">
        <v>1.37370127884917</v>
      </c>
      <c r="AS76" s="103"/>
      <c r="AT76" s="192"/>
    </row>
    <row customHeight="1" ht="13" r="77">
      <c r="A77" s="181" t="s">
        <v>332</v>
      </c>
      <c r="B77" s="160" t="n">
        <v>1</v>
      </c>
      <c r="C77" s="22">
        <v>87.8980793755398</v>
      </c>
      <c r="D77" s="165">
        <v>0.73696801321798</v>
      </c>
      <c r="E77" s="22">
        <v>89.4786392341761</v>
      </c>
      <c r="F77" s="165">
        <v>3.36457275621412</v>
      </c>
      <c r="G77" s="22">
        <v>88.3698951747014</v>
      </c>
      <c r="H77" s="165">
        <v>2.41839333974857</v>
      </c>
      <c r="I77" s="22">
        <v>88.0771696939815</v>
      </c>
      <c r="J77" s="165">
        <v>0.774102326529688</v>
      </c>
      <c r="K77" s="22">
        <v>-1.4014695401946</v>
      </c>
      <c r="L77" s="165">
        <v>3.45744675877321</v>
      </c>
      <c r="M77" s="22">
        <v>88.1891101409932</v>
      </c>
      <c r="N77" s="165">
        <v>0.734772193268201</v>
      </c>
      <c r="O77" s="22" t="inlineStr">
        <is>
          <t>a</t>
        </is>
      </c>
      <c r="P77" s="165" t="inlineStr">
        <is>
          <t>a</t>
        </is>
      </c>
      <c r="Q77" s="22" t="inlineStr">
        <is>
          <t>a</t>
        </is>
      </c>
      <c r="R77" s="165" t="inlineStr">
        <is>
          <t>a</t>
        </is>
      </c>
      <c r="S77" s="22">
        <v>88.6977375199381</v>
      </c>
      <c r="T77" s="165">
        <v>0.873604036128088</v>
      </c>
      <c r="U77" s="22">
        <v>87.8764102654401</v>
      </c>
      <c r="V77" s="165">
        <v>1.3803718527279</v>
      </c>
      <c r="W77" s="22">
        <v>84.4175257128837</v>
      </c>
      <c r="X77" s="165">
        <v>2.94714528852765</v>
      </c>
      <c r="Y77" s="22">
        <v>-4.28021180705444</v>
      </c>
      <c r="Z77" s="165">
        <v>3.05882705266697</v>
      </c>
      <c r="AA77" s="22">
        <v>88.4226567014386</v>
      </c>
      <c r="AB77" s="165">
        <v>1.00834694372347</v>
      </c>
      <c r="AC77" s="22">
        <v>87.995946383935</v>
      </c>
      <c r="AD77" s="165">
        <v>1.10436429937896</v>
      </c>
      <c r="AE77" s="22" t="inlineStr">
        <is>
          <t>c</t>
        </is>
      </c>
      <c r="AF77" s="165" t="inlineStr">
        <is>
          <t>c</t>
        </is>
      </c>
      <c r="AG77" s="22" t="inlineStr">
        <is>
          <t>c</t>
        </is>
      </c>
      <c r="AH77" s="165" t="inlineStr">
        <is>
          <t>c</t>
        </is>
      </c>
      <c r="AI77" s="22">
        <v>88.2851489219171</v>
      </c>
      <c r="AJ77" s="165">
        <v>0.750460356215858</v>
      </c>
      <c r="AK77" s="22" t="inlineStr">
        <is>
          <t>c</t>
        </is>
      </c>
      <c r="AL77" s="165" t="inlineStr">
        <is>
          <t>c</t>
        </is>
      </c>
      <c r="AM77" s="22" t="inlineStr">
        <is>
          <t>c</t>
        </is>
      </c>
      <c r="AN77" s="165" t="inlineStr">
        <is>
          <t>c</t>
        </is>
      </c>
      <c r="AO77" s="22" t="inlineStr">
        <is>
          <t>c</t>
        </is>
      </c>
      <c r="AP77" s="165" t="inlineStr">
        <is>
          <t>c</t>
        </is>
      </c>
      <c r="AQ77" s="22">
        <v>4.72939335935074</v>
      </c>
      <c r="AR77" s="165">
        <v>1.24584469404022</v>
      </c>
      <c r="AS77" s="103"/>
      <c r="AT77" s="192"/>
    </row>
    <row customHeight="1" ht="13" r="78">
      <c r="A78" s="181" t="s">
        <v>338</v>
      </c>
      <c r="B78" s="160" t="n">
        <v>1</v>
      </c>
      <c r="C78" s="22">
        <v>80.593349487937</v>
      </c>
      <c r="D78" s="165">
        <v>1.01253663043234</v>
      </c>
      <c r="E78" s="22">
        <v>79.7726643039452</v>
      </c>
      <c r="F78" s="165">
        <v>1.63529952842126</v>
      </c>
      <c r="G78" s="22">
        <v>78.3520970345294</v>
      </c>
      <c r="H78" s="165">
        <v>2.87982403306031</v>
      </c>
      <c r="I78" s="22">
        <v>83.4961657192052</v>
      </c>
      <c r="J78" s="165">
        <v>1.18551359255673</v>
      </c>
      <c r="K78" s="22">
        <v>3.72350141525999</v>
      </c>
      <c r="L78" s="165">
        <v>2.01790280229653</v>
      </c>
      <c r="M78" s="22">
        <v>78.9788614036773</v>
      </c>
      <c r="N78" s="165">
        <v>1.21501869526308</v>
      </c>
      <c r="O78" s="22">
        <v>86.7511895384813</v>
      </c>
      <c r="P78" s="165">
        <v>1.83783142279303</v>
      </c>
      <c r="Q78" s="22">
        <v>7.772328134804</v>
      </c>
      <c r="R78" s="165">
        <v>2.25446302475695</v>
      </c>
      <c r="S78" s="22">
        <v>82.088474592218</v>
      </c>
      <c r="T78" s="165">
        <v>1.45420670534814</v>
      </c>
      <c r="U78" s="22">
        <v>78.202795523681</v>
      </c>
      <c r="V78" s="165">
        <v>2.86182523767774</v>
      </c>
      <c r="W78" s="22">
        <v>79.6609894707319</v>
      </c>
      <c r="X78" s="165">
        <v>1.57200868932283</v>
      </c>
      <c r="Y78" s="22">
        <v>-2.42748512148611</v>
      </c>
      <c r="Z78" s="165">
        <v>2.16833494261664</v>
      </c>
      <c r="AA78" s="22">
        <v>85.2819584319938</v>
      </c>
      <c r="AB78" s="165">
        <v>1.9804434138393</v>
      </c>
      <c r="AC78" s="22">
        <v>80.4076116547864</v>
      </c>
      <c r="AD78" s="165">
        <v>1.85832546977301</v>
      </c>
      <c r="AE78" s="22">
        <v>78.3087578124418</v>
      </c>
      <c r="AF78" s="165">
        <v>1.79275609768651</v>
      </c>
      <c r="AG78" s="22">
        <v>-6.97320061955205</v>
      </c>
      <c r="AH78" s="165">
        <v>2.93145919507893</v>
      </c>
      <c r="AI78" s="22">
        <v>81.1269003929796</v>
      </c>
      <c r="AJ78" s="165">
        <v>1.01809136693054</v>
      </c>
      <c r="AK78" s="22">
        <v>71.2123901747012</v>
      </c>
      <c r="AL78" s="165">
        <v>7.31424913434757</v>
      </c>
      <c r="AM78" s="22" t="inlineStr">
        <is>
          <t>c</t>
        </is>
      </c>
      <c r="AN78" s="165" t="inlineStr">
        <is>
          <t>c</t>
        </is>
      </c>
      <c r="AO78" s="22" t="inlineStr">
        <is>
          <t>c</t>
        </is>
      </c>
      <c r="AP78" s="165" t="inlineStr">
        <is>
          <t>c</t>
        </is>
      </c>
      <c r="AQ78" s="22">
        <v>3.45714953508235</v>
      </c>
      <c r="AR78" s="165">
        <v>1.46382047105068</v>
      </c>
      <c r="AS78" s="103"/>
      <c r="AT78" s="192"/>
    </row>
    <row customHeight="1" ht="13" r="79">
      <c r="A79" s="181" t="s">
        <v>343</v>
      </c>
      <c r="B79" s="160" t="n">
        <v>1</v>
      </c>
      <c r="C79" s="22">
        <v>96.512792254862</v>
      </c>
      <c r="D79" s="165">
        <v>0.348302586151878</v>
      </c>
      <c r="E79" s="22">
        <v>97.4166686738211</v>
      </c>
      <c r="F79" s="165">
        <v>0.809732615140721</v>
      </c>
      <c r="G79" s="22">
        <v>97.583724289614</v>
      </c>
      <c r="H79" s="165">
        <v>0.909520813582903</v>
      </c>
      <c r="I79" s="22">
        <v>95.8545186669685</v>
      </c>
      <c r="J79" s="165">
        <v>0.459712696163446</v>
      </c>
      <c r="K79" s="22">
        <v>-1.56215000685259</v>
      </c>
      <c r="L79" s="165">
        <v>0.945973728732034</v>
      </c>
      <c r="M79" s="22">
        <v>96.5963441717283</v>
      </c>
      <c r="N79" s="165">
        <v>0.386243148041882</v>
      </c>
      <c r="O79" s="22">
        <v>96.5341048949842</v>
      </c>
      <c r="P79" s="165">
        <v>0.717544338121095</v>
      </c>
      <c r="Q79" s="22">
        <v>-0.0622392767440516</v>
      </c>
      <c r="R79" s="165">
        <v>0.814538366094218</v>
      </c>
      <c r="S79" s="22">
        <v>96.9750358038768</v>
      </c>
      <c r="T79" s="165">
        <v>0.401361485089344</v>
      </c>
      <c r="U79" s="22">
        <v>94.5722824154435</v>
      </c>
      <c r="V79" s="165">
        <v>1.0344120361728</v>
      </c>
      <c r="W79" s="22">
        <v>97.1007538510535</v>
      </c>
      <c r="X79" s="165">
        <v>1.24637750801538</v>
      </c>
      <c r="Y79" s="22">
        <v>0.125718047176704</v>
      </c>
      <c r="Z79" s="165">
        <v>1.27518847284246</v>
      </c>
      <c r="AA79" s="22">
        <v>96.7549057713252</v>
      </c>
      <c r="AB79" s="165">
        <v>0.457872927744772</v>
      </c>
      <c r="AC79" s="22">
        <v>96.816071112356</v>
      </c>
      <c r="AD79" s="165">
        <v>0.770518809051239</v>
      </c>
      <c r="AE79" s="22">
        <v>96.2326416079782</v>
      </c>
      <c r="AF79" s="165">
        <v>1.11174085411793</v>
      </c>
      <c r="AG79" s="22">
        <v>-0.522264163346918</v>
      </c>
      <c r="AH79" s="165">
        <v>1.24835917682084</v>
      </c>
      <c r="AI79" s="22">
        <v>96.7118239154151</v>
      </c>
      <c r="AJ79" s="165">
        <v>0.396810742539654</v>
      </c>
      <c r="AK79" s="22" t="inlineStr">
        <is>
          <t>c</t>
        </is>
      </c>
      <c r="AL79" s="165" t="inlineStr">
        <is>
          <t>c</t>
        </is>
      </c>
      <c r="AM79" s="22" t="inlineStr">
        <is>
          <t>c</t>
        </is>
      </c>
      <c r="AN79" s="165" t="inlineStr">
        <is>
          <t>c</t>
        </is>
      </c>
      <c r="AO79" s="22" t="inlineStr">
        <is>
          <t>c</t>
        </is>
      </c>
      <c r="AP79" s="165" t="inlineStr">
        <is>
          <t>c</t>
        </is>
      </c>
      <c r="AQ79" s="22">
        <v>1.10666951239699</v>
      </c>
      <c r="AR79" s="165">
        <v>0.576425735764665</v>
      </c>
      <c r="AS79" s="103"/>
      <c r="AT79" s="192"/>
    </row>
    <row customHeight="1" ht="13" r="80">
      <c r="A80" s="181" t="s">
        <v>348</v>
      </c>
      <c r="B80" s="160" t="n">
        <v>1</v>
      </c>
      <c r="C80" s="22">
        <v>85.3802885298402</v>
      </c>
      <c r="D80" s="165">
        <v>0.718620080202676</v>
      </c>
      <c r="E80" s="22">
        <v>86.61914700696</v>
      </c>
      <c r="F80" s="165">
        <v>1.38787276686428</v>
      </c>
      <c r="G80" s="22">
        <v>86.3696434009829</v>
      </c>
      <c r="H80" s="165">
        <v>1.00010984824414</v>
      </c>
      <c r="I80" s="22">
        <v>82.3236763977527</v>
      </c>
      <c r="J80" s="165">
        <v>2.02192168004757</v>
      </c>
      <c r="K80" s="22">
        <v>-4.29547060920731</v>
      </c>
      <c r="L80" s="165">
        <v>2.40358690570135</v>
      </c>
      <c r="M80" s="22">
        <v>85.9230645972007</v>
      </c>
      <c r="N80" s="165">
        <v>0.755444261717419</v>
      </c>
      <c r="O80" s="22" t="inlineStr">
        <is>
          <t>c</t>
        </is>
      </c>
      <c r="P80" s="165" t="inlineStr">
        <is>
          <t>c</t>
        </is>
      </c>
      <c r="Q80" s="22" t="inlineStr">
        <is>
          <t>c</t>
        </is>
      </c>
      <c r="R80" s="165" t="inlineStr">
        <is>
          <t>c</t>
        </is>
      </c>
      <c r="S80" s="22">
        <v>86.2410831088475</v>
      </c>
      <c r="T80" s="165">
        <v>0.919248098619712</v>
      </c>
      <c r="U80" s="22">
        <v>85.2542684578524</v>
      </c>
      <c r="V80" s="165">
        <v>1.71335734426644</v>
      </c>
      <c r="W80" s="22">
        <v>86.6792077990401</v>
      </c>
      <c r="X80" s="165">
        <v>3.03346132059118</v>
      </c>
      <c r="Y80" s="22">
        <v>0.438124690192637</v>
      </c>
      <c r="Z80" s="165">
        <v>3.18341872620539</v>
      </c>
      <c r="AA80" s="22">
        <v>88.60497733862</v>
      </c>
      <c r="AB80" s="165">
        <v>3.37445120155391</v>
      </c>
      <c r="AC80" s="22">
        <v>85.7071248543289</v>
      </c>
      <c r="AD80" s="165">
        <v>0.894875932922134</v>
      </c>
      <c r="AE80" s="22">
        <v>86.0913426669922</v>
      </c>
      <c r="AF80" s="165">
        <v>2.27960685097595</v>
      </c>
      <c r="AG80" s="22">
        <v>-2.51363467162784</v>
      </c>
      <c r="AH80" s="165">
        <v>3.97020673629297</v>
      </c>
      <c r="AI80" s="22">
        <v>85.3844674410434</v>
      </c>
      <c r="AJ80" s="165">
        <v>1.18580935901047</v>
      </c>
      <c r="AK80" s="22">
        <v>86.6709177856285</v>
      </c>
      <c r="AL80" s="165">
        <v>1.19948067612536</v>
      </c>
      <c r="AM80" s="22" t="inlineStr">
        <is>
          <t>c</t>
        </is>
      </c>
      <c r="AN80" s="165" t="inlineStr">
        <is>
          <t>c</t>
        </is>
      </c>
      <c r="AO80" s="22" t="inlineStr">
        <is>
          <t>c</t>
        </is>
      </c>
      <c r="AP80" s="165" t="inlineStr">
        <is>
          <t>c</t>
        </is>
      </c>
      <c r="AQ80" s="22">
        <v>2.29764737138778</v>
      </c>
      <c r="AR80" s="165">
        <v>1.03333152476066</v>
      </c>
      <c r="AS80" s="103"/>
      <c r="AT80" s="192"/>
    </row>
    <row customHeight="1" ht="13" r="81">
      <c r="A81" s="181" t="s">
        <v>350</v>
      </c>
      <c r="B81" s="160" t="n">
        <v>1</v>
      </c>
      <c r="C81" s="22">
        <v>84.5234807304969</v>
      </c>
      <c r="D81" s="165">
        <v>1.01780560129237</v>
      </c>
      <c r="E81" s="22">
        <v>86.2722932714777</v>
      </c>
      <c r="F81" s="165">
        <v>2.53409380451033</v>
      </c>
      <c r="G81" s="22">
        <v>85.0785299524169</v>
      </c>
      <c r="H81" s="165">
        <v>1.37588539768122</v>
      </c>
      <c r="I81" s="22">
        <v>82.9765040681182</v>
      </c>
      <c r="J81" s="165">
        <v>1.56922573419721</v>
      </c>
      <c r="K81" s="22">
        <v>-3.29578920335955</v>
      </c>
      <c r="L81" s="165">
        <v>3.05637983232488</v>
      </c>
      <c r="M81" s="22">
        <v>85.6882591000764</v>
      </c>
      <c r="N81" s="165">
        <v>1.10402226240899</v>
      </c>
      <c r="O81" s="22">
        <v>80.6401334271532</v>
      </c>
      <c r="P81" s="165">
        <v>1.88689711889115</v>
      </c>
      <c r="Q81" s="22">
        <v>-5.04812567292319</v>
      </c>
      <c r="R81" s="165">
        <v>1.89822609595395</v>
      </c>
      <c r="S81" s="22">
        <v>84.0995077904237</v>
      </c>
      <c r="T81" s="165">
        <v>1.32884706768943</v>
      </c>
      <c r="U81" s="22">
        <v>84.7086853858928</v>
      </c>
      <c r="V81" s="165">
        <v>1.99203349222038</v>
      </c>
      <c r="W81" s="22">
        <v>85.0854004319745</v>
      </c>
      <c r="X81" s="165">
        <v>2.65522180926135</v>
      </c>
      <c r="Y81" s="22">
        <v>0.985892641550819</v>
      </c>
      <c r="Z81" s="165">
        <v>3.05494640530222</v>
      </c>
      <c r="AA81" s="22">
        <v>86.3001054056491</v>
      </c>
      <c r="AB81" s="165">
        <v>2.36433819159894</v>
      </c>
      <c r="AC81" s="22">
        <v>83.8418786555395</v>
      </c>
      <c r="AD81" s="165">
        <v>1.24946892176645</v>
      </c>
      <c r="AE81" s="22">
        <v>85.0108965038134</v>
      </c>
      <c r="AF81" s="165">
        <v>1.96511138895779</v>
      </c>
      <c r="AG81" s="22">
        <v>-1.28920890183572</v>
      </c>
      <c r="AH81" s="165">
        <v>2.77208394584937</v>
      </c>
      <c r="AI81" s="22">
        <v>82.8620809655138</v>
      </c>
      <c r="AJ81" s="165">
        <v>1.37243785036369</v>
      </c>
      <c r="AK81" s="22">
        <v>87.2160825881527</v>
      </c>
      <c r="AL81" s="165">
        <v>1.3652752579246</v>
      </c>
      <c r="AM81" s="22">
        <v>83.3531332469765</v>
      </c>
      <c r="AN81" s="165">
        <v>4.04650246786671</v>
      </c>
      <c r="AO81" s="22">
        <v>0.491052281462757</v>
      </c>
      <c r="AP81" s="165">
        <v>4.40000393090496</v>
      </c>
      <c r="AQ81" s="22">
        <v>1.92267210014002</v>
      </c>
      <c r="AR81" s="165">
        <v>1.2304655177772</v>
      </c>
      <c r="AS81" s="103"/>
      <c r="AT81" s="192"/>
    </row>
    <row customHeight="1" ht="13" r="82">
      <c r="A82" s="181" t="s">
        <v>352</v>
      </c>
      <c r="B82" s="160" t="n">
        <v>1</v>
      </c>
      <c r="C82" s="22">
        <v>85.9988365800948</v>
      </c>
      <c r="D82" s="165">
        <v>0.852154600153722</v>
      </c>
      <c r="E82" s="22">
        <v>89.6512775385329</v>
      </c>
      <c r="F82" s="165">
        <v>2.7925859292398</v>
      </c>
      <c r="G82" s="22">
        <v>84.7034944950312</v>
      </c>
      <c r="H82" s="165">
        <v>1.86055828898763</v>
      </c>
      <c r="I82" s="22">
        <v>86.0544083591219</v>
      </c>
      <c r="J82" s="165">
        <v>1.03877888003326</v>
      </c>
      <c r="K82" s="22">
        <v>-3.59686917941109</v>
      </c>
      <c r="L82" s="165">
        <v>2.9216992831429</v>
      </c>
      <c r="M82" s="22">
        <v>86.5547153583087</v>
      </c>
      <c r="N82" s="165">
        <v>0.844607754618164</v>
      </c>
      <c r="O82" s="22">
        <v>82.9845936921244</v>
      </c>
      <c r="P82" s="165">
        <v>5.23764037983846</v>
      </c>
      <c r="Q82" s="22">
        <v>-3.57012166618438</v>
      </c>
      <c r="R82" s="165">
        <v>5.43345964594153</v>
      </c>
      <c r="S82" s="22">
        <v>87.0352371524935</v>
      </c>
      <c r="T82" s="165">
        <v>1.18940039825882</v>
      </c>
      <c r="U82" s="22">
        <v>87.3937567164481</v>
      </c>
      <c r="V82" s="165">
        <v>1.68673791262863</v>
      </c>
      <c r="W82" s="22">
        <v>83.3843583724798</v>
      </c>
      <c r="X82" s="165">
        <v>1.89484239258046</v>
      </c>
      <c r="Y82" s="22">
        <v>-3.6508787800137</v>
      </c>
      <c r="Z82" s="165">
        <v>2.17188389733985</v>
      </c>
      <c r="AA82" s="22">
        <v>87.0390489396214</v>
      </c>
      <c r="AB82" s="165">
        <v>1.66768159725252</v>
      </c>
      <c r="AC82" s="22">
        <v>86.2695248565609</v>
      </c>
      <c r="AD82" s="165">
        <v>1.074721876778</v>
      </c>
      <c r="AE82" s="22">
        <v>84.4455397660988</v>
      </c>
      <c r="AF82" s="165">
        <v>2.79355707960089</v>
      </c>
      <c r="AG82" s="22">
        <v>-2.59350917352262</v>
      </c>
      <c r="AH82" s="165">
        <v>3.215213607859</v>
      </c>
      <c r="AI82" s="22">
        <v>86.2564883470287</v>
      </c>
      <c r="AJ82" s="165">
        <v>0.919289364830447</v>
      </c>
      <c r="AK82" s="22">
        <v>85.1069312353601</v>
      </c>
      <c r="AL82" s="165">
        <v>2.99715857846774</v>
      </c>
      <c r="AM82" s="22" t="inlineStr">
        <is>
          <t>c</t>
        </is>
      </c>
      <c r="AN82" s="165" t="inlineStr">
        <is>
          <t>c</t>
        </is>
      </c>
      <c r="AO82" s="22" t="inlineStr">
        <is>
          <t>c</t>
        </is>
      </c>
      <c r="AP82" s="165" t="inlineStr">
        <is>
          <t>c</t>
        </is>
      </c>
      <c r="AQ82" s="22">
        <v>3.06257468698826</v>
      </c>
      <c r="AR82" s="165">
        <v>1.18721025410958</v>
      </c>
      <c r="AS82" s="103"/>
      <c r="AT82" s="192"/>
    </row>
    <row customHeight="1" ht="13" r="83">
      <c r="A83" s="181" t="s">
        <v>353</v>
      </c>
      <c r="B83" s="160" t="n">
        <v>1</v>
      </c>
      <c r="C83" s="22">
        <v>93.3005863602498</v>
      </c>
      <c r="D83" s="165">
        <v>0.754513362376093</v>
      </c>
      <c r="E83" s="22" t="inlineStr">
        <is>
          <t>c</t>
        </is>
      </c>
      <c r="F83" s="165" t="inlineStr">
        <is>
          <t>c</t>
        </is>
      </c>
      <c r="G83" s="22">
        <v>94.6694455942832</v>
      </c>
      <c r="H83" s="165">
        <v>1.67122890282813</v>
      </c>
      <c r="I83" s="22">
        <v>92.8718013609627</v>
      </c>
      <c r="J83" s="165">
        <v>0.827008695785291</v>
      </c>
      <c r="K83" s="22" t="inlineStr">
        <is>
          <t>c</t>
        </is>
      </c>
      <c r="L83" s="165" t="inlineStr">
        <is>
          <t>c</t>
        </is>
      </c>
      <c r="M83" s="22">
        <v>95.4025587277407</v>
      </c>
      <c r="N83" s="165">
        <v>1.21062888435616</v>
      </c>
      <c r="O83" s="22">
        <v>92.7704527607799</v>
      </c>
      <c r="P83" s="165">
        <v>0.888855983322173</v>
      </c>
      <c r="Q83" s="22">
        <v>-2.63210596696074</v>
      </c>
      <c r="R83" s="165">
        <v>1.51964516758182</v>
      </c>
      <c r="S83" s="22">
        <v>92.6554346628827</v>
      </c>
      <c r="T83" s="165">
        <v>0.889883848669157</v>
      </c>
      <c r="U83" s="22">
        <v>95.694961548712</v>
      </c>
      <c r="V83" s="165">
        <v>1.2235023808646</v>
      </c>
      <c r="W83" s="22">
        <v>96.0212639365335</v>
      </c>
      <c r="X83" s="165">
        <v>2.39873900966778</v>
      </c>
      <c r="Y83" s="22">
        <v>3.36582927365083</v>
      </c>
      <c r="Z83" s="165">
        <v>2.51714205859711</v>
      </c>
      <c r="AA83" s="22">
        <v>94.8596636409151</v>
      </c>
      <c r="AB83" s="165">
        <v>2.03310855051936</v>
      </c>
      <c r="AC83" s="22">
        <v>93.6463326796575</v>
      </c>
      <c r="AD83" s="165">
        <v>1.15133564350813</v>
      </c>
      <c r="AE83" s="22">
        <v>91.7370674738064</v>
      </c>
      <c r="AF83" s="165">
        <v>1.09436987947874</v>
      </c>
      <c r="AG83" s="22">
        <v>-3.12259616710867</v>
      </c>
      <c r="AH83" s="165">
        <v>2.30733367865152</v>
      </c>
      <c r="AI83" s="22">
        <v>93.7068900415236</v>
      </c>
      <c r="AJ83" s="165">
        <v>0.88354216322137</v>
      </c>
      <c r="AK83" s="22">
        <v>91.9015349343865</v>
      </c>
      <c r="AL83" s="165">
        <v>1.37550509249004</v>
      </c>
      <c r="AM83" s="22" t="inlineStr">
        <is>
          <t>c</t>
        </is>
      </c>
      <c r="AN83" s="165" t="inlineStr">
        <is>
          <t>c</t>
        </is>
      </c>
      <c r="AO83" s="22" t="inlineStr">
        <is>
          <t>c</t>
        </is>
      </c>
      <c r="AP83" s="165" t="inlineStr">
        <is>
          <t>c</t>
        </is>
      </c>
      <c r="AQ83" s="22">
        <v>-0.529095763271513</v>
      </c>
      <c r="AR83" s="165">
        <v>1.00446616038701</v>
      </c>
      <c r="AS83" s="103"/>
      <c r="AT83" s="192"/>
    </row>
    <row customHeight="1" ht="13" r="84">
      <c r="A84" s="77" t="s">
        <v>364</v>
      </c>
      <c r="B84" s="161" t="n">
        <v>1</v>
      </c>
      <c r="C84" s="51">
        <v>86.0453927236536</v>
      </c>
      <c r="D84" s="169">
        <v>0.258145040945088</v>
      </c>
      <c r="E84" s="51">
        <v>87.703449128035</v>
      </c>
      <c r="F84" s="169">
        <v>0.90287674973365</v>
      </c>
      <c r="G84" s="51">
        <v>86.0911828915874</v>
      </c>
      <c r="H84" s="169">
        <v>0.514890298217002</v>
      </c>
      <c r="I84" s="51">
        <v>84.9440567796122</v>
      </c>
      <c r="J84" s="169">
        <v>0.454114956099147</v>
      </c>
      <c r="K84" s="51">
        <v>-3.28645884205804</v>
      </c>
      <c r="L84" s="169">
        <v>1.06081678731005</v>
      </c>
      <c r="M84" s="51">
        <v>86.2587562986955</v>
      </c>
      <c r="N84" s="169">
        <v>0.306550917666342</v>
      </c>
      <c r="O84" s="51">
        <v>86.0580092152565</v>
      </c>
      <c r="P84" s="169">
        <v>0.80441541354483</v>
      </c>
      <c r="Q84" s="51">
        <v>-0.405473571233881</v>
      </c>
      <c r="R84" s="169">
        <v>0.892441257424031</v>
      </c>
      <c r="S84" s="51">
        <v>86.5037176271625</v>
      </c>
      <c r="T84" s="169">
        <v>0.372833330651574</v>
      </c>
      <c r="U84" s="51">
        <v>86.1170778023408</v>
      </c>
      <c r="V84" s="169">
        <v>0.549453904265382</v>
      </c>
      <c r="W84" s="51">
        <v>85.7994496731192</v>
      </c>
      <c r="X84" s="169">
        <v>0.675676094563174</v>
      </c>
      <c r="Y84" s="51">
        <v>-1.02763256197771</v>
      </c>
      <c r="Z84" s="169">
        <v>0.783303907636415</v>
      </c>
      <c r="AA84" s="51">
        <v>86.4566225062359</v>
      </c>
      <c r="AB84" s="169">
        <v>0.677375998159151</v>
      </c>
      <c r="AC84" s="51">
        <v>86.3470224913342</v>
      </c>
      <c r="AD84" s="169">
        <v>0.384634600178723</v>
      </c>
      <c r="AE84" s="51">
        <v>85.510208715379</v>
      </c>
      <c r="AF84" s="169">
        <v>0.654083183373168</v>
      </c>
      <c r="AG84" s="51">
        <v>-1.04086044928752</v>
      </c>
      <c r="AH84" s="169">
        <v>1.02502723126222</v>
      </c>
      <c r="AI84" s="51">
        <v>86.5132969157804</v>
      </c>
      <c r="AJ84" s="169">
        <v>0.364105333881684</v>
      </c>
      <c r="AK84" s="51">
        <v>83.3824654014613</v>
      </c>
      <c r="AL84" s="169">
        <v>0.920004843839537</v>
      </c>
      <c r="AM84" s="51">
        <v>83.1393380836313</v>
      </c>
      <c r="AN84" s="169">
        <v>1.42864967278107</v>
      </c>
      <c r="AO84" s="51">
        <v>-1.40913859303035</v>
      </c>
      <c r="AP84" s="169">
        <v>1.59990017018954</v>
      </c>
      <c r="AQ84" s="51">
        <v>2.4135794561297</v>
      </c>
      <c r="AR84" s="169">
        <v>0.332077529298929</v>
      </c>
      <c r="AS84" s="103"/>
      <c r="AT84" s="192"/>
    </row>
    <row customHeight="1" ht="13" r="85">
      <c r="A85" s="181" t="s">
        <v>65</v>
      </c>
      <c r="B85" s="160" t="n">
        <v>1</v>
      </c>
      <c r="C85" s="22">
        <v>87.8565898260141</v>
      </c>
      <c r="D85" s="165">
        <v>0.981467432403548</v>
      </c>
      <c r="E85" s="22">
        <v>89.5452769981827</v>
      </c>
      <c r="F85" s="165">
        <v>3.22358923698685</v>
      </c>
      <c r="G85" s="22">
        <v>87.8287132076401</v>
      </c>
      <c r="H85" s="165">
        <v>1.187528500382</v>
      </c>
      <c r="I85" s="22">
        <v>88.0924579304601</v>
      </c>
      <c r="J85" s="165">
        <v>2.95965833167201</v>
      </c>
      <c r="K85" s="22">
        <v>-1.45281906772257</v>
      </c>
      <c r="L85" s="165">
        <v>4.36707738550332</v>
      </c>
      <c r="M85" s="22">
        <v>86.3397301245588</v>
      </c>
      <c r="N85" s="165">
        <v>1.69930889702773</v>
      </c>
      <c r="O85" s="22">
        <v>89.4826383635262</v>
      </c>
      <c r="P85" s="165">
        <v>1.24723484982165</v>
      </c>
      <c r="Q85" s="22">
        <v>3.14290823896735</v>
      </c>
      <c r="R85" s="165">
        <v>2.04718304647785</v>
      </c>
      <c r="S85" s="22">
        <v>87.3476836820936</v>
      </c>
      <c r="T85" s="165">
        <v>2.00904663369091</v>
      </c>
      <c r="U85" s="22">
        <v>89.227235219543</v>
      </c>
      <c r="V85" s="165">
        <v>1.23272939792693</v>
      </c>
      <c r="W85" s="22">
        <v>87.1108472428091</v>
      </c>
      <c r="X85" s="165">
        <v>2.16076703226334</v>
      </c>
      <c r="Y85" s="22">
        <v>-0.236836439284488</v>
      </c>
      <c r="Z85" s="165">
        <v>3.09676823902992</v>
      </c>
      <c r="AA85" s="22" t="inlineStr">
        <is>
          <t>c</t>
        </is>
      </c>
      <c r="AB85" s="165" t="inlineStr">
        <is>
          <t>c</t>
        </is>
      </c>
      <c r="AC85" s="22">
        <v>88.6394754906713</v>
      </c>
      <c r="AD85" s="165">
        <v>1.53203365783614</v>
      </c>
      <c r="AE85" s="22">
        <v>87.4636957003857</v>
      </c>
      <c r="AF85" s="165">
        <v>1.30104671840371</v>
      </c>
      <c r="AG85" s="22" t="inlineStr">
        <is>
          <t>c</t>
        </is>
      </c>
      <c r="AH85" s="165" t="inlineStr">
        <is>
          <t>c</t>
        </is>
      </c>
      <c r="AI85" s="22">
        <v>87.6486626135029</v>
      </c>
      <c r="AJ85" s="165">
        <v>1.88855133007662</v>
      </c>
      <c r="AK85" s="22">
        <v>88.1847452765138</v>
      </c>
      <c r="AL85" s="165">
        <v>1.45449069335688</v>
      </c>
      <c r="AM85" s="22">
        <v>88.9198864334755</v>
      </c>
      <c r="AN85" s="165">
        <v>1.88011782366735</v>
      </c>
      <c r="AO85" s="22">
        <v>1.27122381997263</v>
      </c>
      <c r="AP85" s="165">
        <v>2.50679180960408</v>
      </c>
      <c r="AQ85" s="22">
        <v>-0.515079253157609</v>
      </c>
      <c r="AR85" s="165">
        <v>1.27766294267711</v>
      </c>
      <c r="AS85" s="103"/>
      <c r="AT85" s="192"/>
    </row>
    <row customHeight="1" ht="13" r="86">
      <c r="A86" s="181" t="s">
        <v>361</v>
      </c>
      <c r="B86" s="160" t="n">
        <v>1</v>
      </c>
      <c r="C86" s="22">
        <v>92.3329379216072</v>
      </c>
      <c r="D86" s="165">
        <v>0.961871939228028</v>
      </c>
      <c r="E86" s="22">
        <v>95.548670935925</v>
      </c>
      <c r="F86" s="165">
        <v>1.70917355115149</v>
      </c>
      <c r="G86" s="22">
        <v>92.5588340477644</v>
      </c>
      <c r="H86" s="165">
        <v>1.23081423545949</v>
      </c>
      <c r="I86" s="22">
        <v>90.4678717553476</v>
      </c>
      <c r="J86" s="165">
        <v>2.23756836952596</v>
      </c>
      <c r="K86" s="22">
        <v>-5.0807991805774</v>
      </c>
      <c r="L86" s="165">
        <v>2.76835530118603</v>
      </c>
      <c r="M86" s="22" t="inlineStr">
        <is>
          <t>w</t>
        </is>
      </c>
      <c r="N86" s="165" t="inlineStr">
        <is>
          <t>w</t>
        </is>
      </c>
      <c r="O86" s="22" t="inlineStr">
        <is>
          <t>w</t>
        </is>
      </c>
      <c r="P86" s="165" t="inlineStr">
        <is>
          <t>w</t>
        </is>
      </c>
      <c r="Q86" s="22" t="inlineStr">
        <is>
          <t>w</t>
        </is>
      </c>
      <c r="R86" s="165" t="inlineStr">
        <is>
          <t>w</t>
        </is>
      </c>
      <c r="S86" s="22">
        <v>93.5987410968711</v>
      </c>
      <c r="T86" s="165">
        <v>1.06354681319661</v>
      </c>
      <c r="U86" s="22">
        <v>93.5813076346334</v>
      </c>
      <c r="V86" s="165">
        <v>1.80188918626667</v>
      </c>
      <c r="W86" s="22">
        <v>87.6475746210608</v>
      </c>
      <c r="X86" s="165">
        <v>3.10315629936597</v>
      </c>
      <c r="Y86" s="22">
        <v>-5.9511664758103</v>
      </c>
      <c r="Z86" s="165">
        <v>3.30022898252499</v>
      </c>
      <c r="AA86" s="22">
        <v>87.991059347309</v>
      </c>
      <c r="AB86" s="165">
        <v>5.28662593875908</v>
      </c>
      <c r="AC86" s="22">
        <v>93.3795155161094</v>
      </c>
      <c r="AD86" s="165">
        <v>1.22022082252563</v>
      </c>
      <c r="AE86" s="22">
        <v>91.4699908082285</v>
      </c>
      <c r="AF86" s="165">
        <v>2.22253016638705</v>
      </c>
      <c r="AG86" s="22">
        <v>3.4789314609195</v>
      </c>
      <c r="AH86" s="165">
        <v>5.86683288076838</v>
      </c>
      <c r="AI86" s="22">
        <v>91.8336655444806</v>
      </c>
      <c r="AJ86" s="165">
        <v>1.97855267057446</v>
      </c>
      <c r="AK86" s="22">
        <v>94.0120011280944</v>
      </c>
      <c r="AL86" s="165">
        <v>1.08669563743645</v>
      </c>
      <c r="AM86" s="22">
        <v>88.9363321158059</v>
      </c>
      <c r="AN86" s="165">
        <v>3.58082560650124</v>
      </c>
      <c r="AO86" s="22">
        <v>-2.89733342867468</v>
      </c>
      <c r="AP86" s="165">
        <v>4.0033411431474</v>
      </c>
      <c r="AQ86" s="22">
        <v>9.93471273915451</v>
      </c>
      <c r="AR86" s="165">
        <v>1.80232294073513</v>
      </c>
      <c r="AS86" s="103"/>
      <c r="AT86" s="192"/>
    </row>
    <row customHeight="1" ht="13" r="87">
      <c r="A87" s="187" t="s">
        <v>362</v>
      </c>
      <c r="B87" s="175" t="n">
        <v>1</v>
      </c>
      <c r="C87" s="172">
        <v>89.9624612415255</v>
      </c>
      <c r="D87" s="173">
        <v>0.937427959048317</v>
      </c>
      <c r="E87" s="172">
        <v>93.7927155706675</v>
      </c>
      <c r="F87" s="173">
        <v>3.13640423974872</v>
      </c>
      <c r="G87" s="172">
        <v>92.436785643909</v>
      </c>
      <c r="H87" s="173">
        <v>2.03241365410367</v>
      </c>
      <c r="I87" s="172">
        <v>88.5077044227829</v>
      </c>
      <c r="J87" s="173">
        <v>1.74106541849636</v>
      </c>
      <c r="K87" s="172">
        <v>-5.2850111478846</v>
      </c>
      <c r="L87" s="173">
        <v>3.58348625720233</v>
      </c>
      <c r="M87" s="172">
        <v>90.681819541761</v>
      </c>
      <c r="N87" s="173">
        <v>1.00083461587799</v>
      </c>
      <c r="O87" s="172" t="inlineStr">
        <is>
          <t>c</t>
        </is>
      </c>
      <c r="P87" s="173" t="inlineStr">
        <is>
          <t>c</t>
        </is>
      </c>
      <c r="Q87" s="172" t="inlineStr">
        <is>
          <t>c</t>
        </is>
      </c>
      <c r="R87" s="173" t="inlineStr">
        <is>
          <t>c</t>
        </is>
      </c>
      <c r="S87" s="172">
        <v>89.4825745790691</v>
      </c>
      <c r="T87" s="173">
        <v>1.99269625841803</v>
      </c>
      <c r="U87" s="172">
        <v>88.336053355696</v>
      </c>
      <c r="V87" s="173">
        <v>2.49920635090445</v>
      </c>
      <c r="W87" s="172">
        <v>95.0072310424272</v>
      </c>
      <c r="X87" s="173">
        <v>1.57615235453985</v>
      </c>
      <c r="Y87" s="172">
        <v>5.52465646335813</v>
      </c>
      <c r="Z87" s="173">
        <v>2.54423130393111</v>
      </c>
      <c r="AA87" s="172" t="inlineStr">
        <is>
          <t>c</t>
        </is>
      </c>
      <c r="AB87" s="173" t="inlineStr">
        <is>
          <t>c</t>
        </is>
      </c>
      <c r="AC87" s="172">
        <v>88.5156308100071</v>
      </c>
      <c r="AD87" s="173">
        <v>1.97210623904916</v>
      </c>
      <c r="AE87" s="172">
        <v>91.4732279920033</v>
      </c>
      <c r="AF87" s="173">
        <v>1.7089402130732</v>
      </c>
      <c r="AG87" s="172" t="inlineStr">
        <is>
          <t>c</t>
        </is>
      </c>
      <c r="AH87" s="173" t="inlineStr">
        <is>
          <t>c</t>
        </is>
      </c>
      <c r="AI87" s="172">
        <v>90.7548045101183</v>
      </c>
      <c r="AJ87" s="173">
        <v>3.64657891151159</v>
      </c>
      <c r="AK87" s="172">
        <v>88.4039377075115</v>
      </c>
      <c r="AL87" s="173">
        <v>1.52185810230593</v>
      </c>
      <c r="AM87" s="172">
        <v>94.3046734295635</v>
      </c>
      <c r="AN87" s="173">
        <v>1.73285789142071</v>
      </c>
      <c r="AO87" s="172">
        <v>3.54986891944526</v>
      </c>
      <c r="AP87" s="173">
        <v>4.04358750124871</v>
      </c>
      <c r="AQ87" s="172">
        <v>5.74387006134518</v>
      </c>
      <c r="AR87" s="173">
        <v>1.43740938411927</v>
      </c>
      <c r="AS87" s="174"/>
      <c r="AT87" s="197"/>
    </row>
    <row customHeight="1" ht="13" r="88">
      <c r="A88" s="181"/>
      <c r="B88" s="162"/>
      <c r="C88" s="22" t="inlineStr">
        <is>
          <t>b.meanpct.d_tt4g64jagree</t>
        </is>
      </c>
      <c r="D88" s="165" t="inlineStr">
        <is>
          <t>se.meanpct.d_tt4g64jagree</t>
        </is>
      </c>
      <c r="E88" s="22" t="inlineStr">
        <is>
          <t>b.meanpct.d_tt4g64jagree..schloc..1 Rural</t>
        </is>
      </c>
      <c r="F88" s="165" t="inlineStr">
        <is>
          <t>se.meanpct.d_tt4g64jagree..schloc..1 Rural</t>
        </is>
      </c>
      <c r="G88" s="22" t="inlineStr">
        <is>
          <t>b.meanpct.d_tt4g64jagree..schloc..2 Town</t>
        </is>
      </c>
      <c r="H88" s="165" t="inlineStr">
        <is>
          <t>se.meanpct.d_tt4g64jagree..schloc..2 Town</t>
        </is>
      </c>
      <c r="I88" s="22" t="inlineStr">
        <is>
          <t>b.meanpct.d_tt4g64jagree..schloc..3 City</t>
        </is>
      </c>
      <c r="J88" s="165" t="inlineStr">
        <is>
          <t>se.meanpct.d_tt4g64jagree..schloc..3 City</t>
        </is>
      </c>
      <c r="K88" s="22" t="inlineStr">
        <is>
          <t>b.meanpct.d_tt4g64jagree..schloc..(3 City-1 Rural)</t>
        </is>
      </c>
      <c r="L88" s="165" t="inlineStr">
        <is>
          <t>se.meanpct.d_tt4g64jagree..schloc..(3 City-1 Rural)</t>
        </is>
      </c>
      <c r="M88" s="22" t="inlineStr">
        <is>
          <t>b.meanpct.d_tt4g64jagree..schtype..1 Public</t>
        </is>
      </c>
      <c r="N88" s="165" t="inlineStr">
        <is>
          <t>se.meanpct.d_tt4g64jagree..schtype..1 Public</t>
        </is>
      </c>
      <c r="O88" s="22" t="inlineStr">
        <is>
          <t>b.meanpct.d_tt4g64jagree..schtype..2 Private</t>
        </is>
      </c>
      <c r="P88" s="165" t="inlineStr">
        <is>
          <t>se.meanpct.d_tt4g64jagree..schtype..2 Private</t>
        </is>
      </c>
      <c r="Q88" s="22" t="inlineStr">
        <is>
          <t>b.meanpct.d_tt4g64jagree..schtype..(2 Private-1 Public)</t>
        </is>
      </c>
      <c r="R88" s="165" t="inlineStr">
        <is>
          <t>se.meanpct.d_tt4g64jagree..schtype..(2 Private-1 Public)</t>
        </is>
      </c>
      <c r="S88" s="22" t="inlineStr">
        <is>
          <t>b.meanpct.d_tt4g64jagree..disadv..1 under_10pct</t>
        </is>
      </c>
      <c r="T88" s="165" t="inlineStr">
        <is>
          <t>se.meanpct.d_tt4g64jagree..disadv..1 under_10pct</t>
        </is>
      </c>
      <c r="U88" s="22" t="inlineStr">
        <is>
          <t>b.meanpct.d_tt4g64jagree..disadv..2 10_to_30pct</t>
        </is>
      </c>
      <c r="V88" s="165" t="inlineStr">
        <is>
          <t>se.meanpct.d_tt4g64jagree..disadv..2 10_to_30pct</t>
        </is>
      </c>
      <c r="W88" s="22" t="inlineStr">
        <is>
          <t>b.meanpct.d_tt4g64jagree..disadv..3 over_30pct</t>
        </is>
      </c>
      <c r="X88" s="165" t="inlineStr">
        <is>
          <t>se.meanpct.d_tt4g64jagree..disadv..3 over_30pct</t>
        </is>
      </c>
      <c r="Y88" s="22" t="inlineStr">
        <is>
          <t>b.meanpct.d_tt4g64jagree..disadv..(3 over_30pct-1 under_10pct)</t>
        </is>
      </c>
      <c r="Z88" s="165" t="inlineStr">
        <is>
          <t>se.meanpct.d_tt4g64jagree..disadv..(3 over_30pct-1 under_10pct)</t>
        </is>
      </c>
      <c r="AA88" s="22" t="inlineStr">
        <is>
          <t>b.meanpct.d_tt4g64jagree..diflang..1 None</t>
        </is>
      </c>
      <c r="AB88" s="165" t="inlineStr">
        <is>
          <t>se.meanpct.d_tt4g64jagree..diflang..1 None</t>
        </is>
      </c>
      <c r="AC88" s="22" t="inlineStr">
        <is>
          <t>b.meanpct.d_tt4g64jagree..diflang..2 0_to_10pct</t>
        </is>
      </c>
      <c r="AD88" s="165" t="inlineStr">
        <is>
          <t>se.meanpct.d_tt4g64jagree..diflang..2 0_to_10pct</t>
        </is>
      </c>
      <c r="AE88" s="22" t="inlineStr">
        <is>
          <t>b.meanpct.d_tt4g64jagree..diflang..3 over_10pct</t>
        </is>
      </c>
      <c r="AF88" s="165" t="inlineStr">
        <is>
          <t>se.meanpct.d_tt4g64jagree..diflang..3 over_10pct</t>
        </is>
      </c>
      <c r="AG88" s="22" t="inlineStr">
        <is>
          <t>b.meanpct.d_tt4g64jagree..diflang..(3 over_10pct-1 None)</t>
        </is>
      </c>
      <c r="AH88" s="165" t="inlineStr">
        <is>
          <t>se.meanpct.d_tt4g64jagree..diflang..(3 over_10pct-1 None)</t>
        </is>
      </c>
      <c r="AI88" s="22" t="inlineStr">
        <is>
          <t>b.meanpct.d_tt4g64jagree..spneed..1 under_10pct</t>
        </is>
      </c>
      <c r="AJ88" s="165" t="inlineStr">
        <is>
          <t>se.meanpct.d_tt4g64jagree..spneed..1 under_10pct</t>
        </is>
      </c>
      <c r="AK88" s="22" t="inlineStr">
        <is>
          <t>b.meanpct.d_tt4g64jagree..spneed..2 10_to_30pct</t>
        </is>
      </c>
      <c r="AL88" s="165" t="inlineStr">
        <is>
          <t>se.meanpct.d_tt4g64jagree..spneed..2 10_to_30pct</t>
        </is>
      </c>
      <c r="AM88" s="22" t="inlineStr">
        <is>
          <t>b.meanpct.d_tt4g64jagree..spneed..3 over_30pct</t>
        </is>
      </c>
      <c r="AN88" s="165" t="inlineStr">
        <is>
          <t>se.meanpct.d_tt4g64jagree..spneed..3 over_30pct</t>
        </is>
      </c>
      <c r="AO88" s="22" t="inlineStr">
        <is>
          <t>b.meanpct.d_tt4g64jagree..spneed..(3 over_30pct-1 under_10pct)</t>
        </is>
      </c>
      <c r="AP88" s="165" t="inlineStr">
        <is>
          <t>se.meanpct.d_tt4g64jagree..spneed..(3 over_30pct-1 under_10pct)</t>
        </is>
      </c>
      <c r="AQ88" s="103" t="inlineStr">
        <is>
          <t>b.(meanpct.d_tt4g64jagree_isc1)-(meanpct.d_tt4g64jagree_isc2)</t>
        </is>
      </c>
      <c r="AR88" s="103" t="inlineStr">
        <is>
          <t>se.(meanpct.d_tt4g64jagree_isc1)-(meanpct.d_tt4g64jagree_isc2)</t>
        </is>
      </c>
      <c r="AS88" s="22" t="inlineStr">
        <is>
          <t>b.(meanpct.d_tt4g64jagree_isc3)-(meanpct.d_tt4g64jagree_isc2)</t>
        </is>
      </c>
      <c r="AT88" s="189" t="inlineStr">
        <is>
          <t>se.(meanpct.d_tt4g64jagree_isc3)-(meanpct.d_tt4g64jagree_isc2)</t>
        </is>
      </c>
    </row>
    <row customHeight="1" ht="13" r="89">
      <c r="A89" s="181" t="s">
        <v>319</v>
      </c>
      <c r="B89" s="162" t="n">
        <v>3</v>
      </c>
      <c r="C89" s="22">
        <v>81.911241729846</v>
      </c>
      <c r="D89" s="165">
        <v>0.958044101867191</v>
      </c>
      <c r="E89" s="22" t="inlineStr">
        <is>
          <t>a</t>
        </is>
      </c>
      <c r="F89" s="165" t="inlineStr">
        <is>
          <t>a</t>
        </is>
      </c>
      <c r="G89" s="22">
        <v>80.9494537696754</v>
      </c>
      <c r="H89" s="165">
        <v>1.25461143761793</v>
      </c>
      <c r="I89" s="22">
        <v>82.7600936701111</v>
      </c>
      <c r="J89" s="165">
        <v>1.7806822740496</v>
      </c>
      <c r="K89" s="22" t="inlineStr">
        <is>
          <t>a</t>
        </is>
      </c>
      <c r="L89" s="165" t="inlineStr">
        <is>
          <t>a</t>
        </is>
      </c>
      <c r="M89" s="22">
        <v>81.6374326591795</v>
      </c>
      <c r="N89" s="165">
        <v>1.05039275940865</v>
      </c>
      <c r="O89" s="22" t="inlineStr">
        <is>
          <t>c</t>
        </is>
      </c>
      <c r="P89" s="165" t="inlineStr">
        <is>
          <t>c</t>
        </is>
      </c>
      <c r="Q89" s="22" t="inlineStr">
        <is>
          <t>c</t>
        </is>
      </c>
      <c r="R89" s="165" t="inlineStr">
        <is>
          <t>c</t>
        </is>
      </c>
      <c r="S89" s="22">
        <v>81.8335363684348</v>
      </c>
      <c r="T89" s="165">
        <v>1.38831464496564</v>
      </c>
      <c r="U89" s="22">
        <v>81.1344054239401</v>
      </c>
      <c r="V89" s="165">
        <v>1.87204849314701</v>
      </c>
      <c r="W89" s="22">
        <v>81.1042255652352</v>
      </c>
      <c r="X89" s="165">
        <v>2.91097368656213</v>
      </c>
      <c r="Y89" s="22">
        <v>-0.729310803199581</v>
      </c>
      <c r="Z89" s="165">
        <v>3.38536505705589</v>
      </c>
      <c r="AA89" s="22">
        <v>80.0714737379911</v>
      </c>
      <c r="AB89" s="165">
        <v>1.84632619827475</v>
      </c>
      <c r="AC89" s="22">
        <v>82.4733292419081</v>
      </c>
      <c r="AD89" s="165">
        <v>1.23003877427436</v>
      </c>
      <c r="AE89" s="22" t="inlineStr">
        <is>
          <t>c</t>
        </is>
      </c>
      <c r="AF89" s="165" t="inlineStr">
        <is>
          <t>c</t>
        </is>
      </c>
      <c r="AG89" s="22" t="inlineStr">
        <is>
          <t>c</t>
        </is>
      </c>
      <c r="AH89" s="165" t="inlineStr">
        <is>
          <t>c</t>
        </is>
      </c>
      <c r="AI89" s="22">
        <v>82.0661557252453</v>
      </c>
      <c r="AJ89" s="165">
        <v>1.29090698688721</v>
      </c>
      <c r="AK89" s="22">
        <v>80.7322991462202</v>
      </c>
      <c r="AL89" s="165">
        <v>1.89261906707694</v>
      </c>
      <c r="AM89" s="22" t="inlineStr">
        <is>
          <t>c</t>
        </is>
      </c>
      <c r="AN89" s="165" t="inlineStr">
        <is>
          <t>c</t>
        </is>
      </c>
      <c r="AO89" s="22" t="inlineStr">
        <is>
          <t>c</t>
        </is>
      </c>
      <c r="AP89" s="165" t="inlineStr">
        <is>
          <t>c</t>
        </is>
      </c>
      <c r="AQ89" s="103"/>
      <c r="AR89" s="103"/>
      <c r="AS89" s="22">
        <v>-0.559604079111267</v>
      </c>
      <c r="AT89" s="189">
        <v>1.38894778380483</v>
      </c>
    </row>
    <row customHeight="1" ht="13" r="90">
      <c r="A90" s="181" t="s">
        <v>322</v>
      </c>
      <c r="B90" s="162" t="n">
        <v>3</v>
      </c>
      <c r="C90" s="22">
        <v>76.8986289735958</v>
      </c>
      <c r="D90" s="165">
        <v>1.24642033070443</v>
      </c>
      <c r="E90" s="22" t="inlineStr">
        <is>
          <t>c</t>
        </is>
      </c>
      <c r="F90" s="165" t="inlineStr">
        <is>
          <t>c</t>
        </is>
      </c>
      <c r="G90" s="22">
        <v>76.6750489571786</v>
      </c>
      <c r="H90" s="165">
        <v>1.63649418974811</v>
      </c>
      <c r="I90" s="22">
        <v>76.590744263629</v>
      </c>
      <c r="J90" s="165">
        <v>2.43696891401477</v>
      </c>
      <c r="K90" s="22" t="inlineStr">
        <is>
          <t>c</t>
        </is>
      </c>
      <c r="L90" s="165" t="inlineStr">
        <is>
          <t>c</t>
        </is>
      </c>
      <c r="M90" s="22">
        <v>76.7405991289704</v>
      </c>
      <c r="N90" s="165">
        <v>1.29412482805434</v>
      </c>
      <c r="O90" s="22" t="inlineStr">
        <is>
          <t>c</t>
        </is>
      </c>
      <c r="P90" s="165" t="inlineStr">
        <is>
          <t>c</t>
        </is>
      </c>
      <c r="Q90" s="22" t="inlineStr">
        <is>
          <t>c</t>
        </is>
      </c>
      <c r="R90" s="165" t="inlineStr">
        <is>
          <t>c</t>
        </is>
      </c>
      <c r="S90" s="22">
        <v>78.3212896711034</v>
      </c>
      <c r="T90" s="165">
        <v>1.75388612260539</v>
      </c>
      <c r="U90" s="22">
        <v>74.0333692823524</v>
      </c>
      <c r="V90" s="165">
        <v>2.80341020097853</v>
      </c>
      <c r="W90" s="22">
        <v>76.6438357006007</v>
      </c>
      <c r="X90" s="165">
        <v>2.87001881108257</v>
      </c>
      <c r="Y90" s="22">
        <v>-1.67745397050263</v>
      </c>
      <c r="Z90" s="165">
        <v>3.34705788470882</v>
      </c>
      <c r="AA90" s="22">
        <v>79.6167793034541</v>
      </c>
      <c r="AB90" s="165">
        <v>2.10099588479452</v>
      </c>
      <c r="AC90" s="22">
        <v>73.490505407047</v>
      </c>
      <c r="AD90" s="165">
        <v>2.08642859367034</v>
      </c>
      <c r="AE90" s="22">
        <v>80.2327191054196</v>
      </c>
      <c r="AF90" s="165">
        <v>2.22634120121185</v>
      </c>
      <c r="AG90" s="22">
        <v>0.615939801965553</v>
      </c>
      <c r="AH90" s="165">
        <v>2.99555324191566</v>
      </c>
      <c r="AI90" s="22">
        <v>79.9851151846619</v>
      </c>
      <c r="AJ90" s="165">
        <v>1.87250178528994</v>
      </c>
      <c r="AK90" s="22">
        <v>75.0485071110247</v>
      </c>
      <c r="AL90" s="165">
        <v>2.22142047366551</v>
      </c>
      <c r="AM90" s="22">
        <v>72.6948561206922</v>
      </c>
      <c r="AN90" s="165">
        <v>3.72018241436083</v>
      </c>
      <c r="AO90" s="22">
        <v>-7.29025906396971</v>
      </c>
      <c r="AP90" s="165">
        <v>4.22275743488295</v>
      </c>
      <c r="AQ90" s="103"/>
      <c r="AR90" s="103"/>
      <c r="AS90" s="22">
        <v>-5.86244720599359</v>
      </c>
      <c r="AT90" s="189">
        <v>1.55519712392988</v>
      </c>
    </row>
    <row customHeight="1" ht="13" r="91">
      <c r="A91" s="181" t="s">
        <v>413</v>
      </c>
      <c r="B91" s="162" t="n">
        <v>3</v>
      </c>
      <c r="C91" s="22">
        <v>84.1067297194306</v>
      </c>
      <c r="D91" s="165">
        <v>0.896084978627369</v>
      </c>
      <c r="E91" s="22" t="inlineStr">
        <is>
          <t>c</t>
        </is>
      </c>
      <c r="F91" s="165" t="inlineStr">
        <is>
          <t>c</t>
        </is>
      </c>
      <c r="G91" s="22">
        <v>85.17769685735</v>
      </c>
      <c r="H91" s="165">
        <v>0.804462924836057</v>
      </c>
      <c r="I91" s="22">
        <v>78.6516580905723</v>
      </c>
      <c r="J91" s="165">
        <v>3.28913778004811</v>
      </c>
      <c r="K91" s="22" t="inlineStr">
        <is>
          <t>c</t>
        </is>
      </c>
      <c r="L91" s="165" t="inlineStr">
        <is>
          <t>c</t>
        </is>
      </c>
      <c r="M91" s="22">
        <v>81.864007239888</v>
      </c>
      <c r="N91" s="165">
        <v>1.30766060351726</v>
      </c>
      <c r="O91" s="22">
        <v>85.2223882186363</v>
      </c>
      <c r="P91" s="165">
        <v>1.16015803302915</v>
      </c>
      <c r="Q91" s="22">
        <v>3.35838097874833</v>
      </c>
      <c r="R91" s="165">
        <v>1.7335481017102</v>
      </c>
      <c r="S91" s="22">
        <v>86.3594227975238</v>
      </c>
      <c r="T91" s="165">
        <v>1.43958994543591</v>
      </c>
      <c r="U91" s="22">
        <v>85.5982303587214</v>
      </c>
      <c r="V91" s="165">
        <v>1.33750974366501</v>
      </c>
      <c r="W91" s="22">
        <v>79.8503906128285</v>
      </c>
      <c r="X91" s="165">
        <v>2.14896901566272</v>
      </c>
      <c r="Y91" s="22">
        <v>-6.5090321846953</v>
      </c>
      <c r="Z91" s="165">
        <v>2.35923110699688</v>
      </c>
      <c r="AA91" s="22" t="inlineStr">
        <is>
          <t>c</t>
        </is>
      </c>
      <c r="AB91" s="165" t="inlineStr">
        <is>
          <t>c</t>
        </is>
      </c>
      <c r="AC91" s="22">
        <v>85.555484079536</v>
      </c>
      <c r="AD91" s="165">
        <v>1.02327006061479</v>
      </c>
      <c r="AE91" s="22">
        <v>82.0477662359664</v>
      </c>
      <c r="AF91" s="165">
        <v>2.02826119293688</v>
      </c>
      <c r="AG91" s="22" t="inlineStr">
        <is>
          <t>c</t>
        </is>
      </c>
      <c r="AH91" s="165" t="inlineStr">
        <is>
          <t>c</t>
        </is>
      </c>
      <c r="AI91" s="22">
        <v>85.4492733819795</v>
      </c>
      <c r="AJ91" s="165">
        <v>1.3884639871076</v>
      </c>
      <c r="AK91" s="22">
        <v>83.464501743201</v>
      </c>
      <c r="AL91" s="165">
        <v>1.34314620618921</v>
      </c>
      <c r="AM91" s="22">
        <v>84.9568297061538</v>
      </c>
      <c r="AN91" s="165">
        <v>2.47199539065858</v>
      </c>
      <c r="AO91" s="22">
        <v>-0.492443675825726</v>
      </c>
      <c r="AP91" s="165">
        <v>2.67688318041673</v>
      </c>
      <c r="AQ91" s="103"/>
      <c r="AR91" s="103"/>
      <c r="AS91" s="22">
        <v>-4.26493935974108</v>
      </c>
      <c r="AT91" s="189">
        <v>1.21330645887308</v>
      </c>
    </row>
    <row customHeight="1" ht="13" r="92">
      <c r="A92" s="181" t="s">
        <v>341</v>
      </c>
      <c r="B92" s="162" t="n">
        <v>3</v>
      </c>
      <c r="C92" s="22">
        <v>85.0750485173787</v>
      </c>
      <c r="D92" s="165">
        <v>0.773188529707895</v>
      </c>
      <c r="E92" s="22" t="inlineStr">
        <is>
          <t>c</t>
        </is>
      </c>
      <c r="F92" s="165" t="inlineStr">
        <is>
          <t>c</t>
        </is>
      </c>
      <c r="G92" s="22">
        <v>85.1742813494035</v>
      </c>
      <c r="H92" s="165">
        <v>0.868092520546602</v>
      </c>
      <c r="I92" s="22">
        <v>85.1348181265557</v>
      </c>
      <c r="J92" s="165">
        <v>1.50143237672222</v>
      </c>
      <c r="K92" s="22" t="inlineStr">
        <is>
          <t>c</t>
        </is>
      </c>
      <c r="L92" s="165" t="inlineStr">
        <is>
          <t>c</t>
        </is>
      </c>
      <c r="M92" s="22">
        <v>85.4075652488449</v>
      </c>
      <c r="N92" s="165">
        <v>0.78561093495635</v>
      </c>
      <c r="O92" s="22">
        <v>82.7931183245196</v>
      </c>
      <c r="P92" s="165">
        <v>2.85954903023383</v>
      </c>
      <c r="Q92" s="22">
        <v>-2.61444692432529</v>
      </c>
      <c r="R92" s="165">
        <v>2.98612850406875</v>
      </c>
      <c r="S92" s="22">
        <v>83.711869548434</v>
      </c>
      <c r="T92" s="165">
        <v>1.71207485053648</v>
      </c>
      <c r="U92" s="22">
        <v>85.940273083725</v>
      </c>
      <c r="V92" s="165">
        <v>1.0857992660493</v>
      </c>
      <c r="W92" s="22">
        <v>84.3452912846191</v>
      </c>
      <c r="X92" s="165">
        <v>1.1767158758642</v>
      </c>
      <c r="Y92" s="22">
        <v>0.633421736185113</v>
      </c>
      <c r="Z92" s="165">
        <v>2.11873191060491</v>
      </c>
      <c r="AA92" s="22" t="inlineStr">
        <is>
          <t>c</t>
        </is>
      </c>
      <c r="AB92" s="165" t="inlineStr">
        <is>
          <t>c</t>
        </is>
      </c>
      <c r="AC92" s="22">
        <v>85.3803149306832</v>
      </c>
      <c r="AD92" s="165">
        <v>1.06765519778229</v>
      </c>
      <c r="AE92" s="22">
        <v>84.8458058794026</v>
      </c>
      <c r="AF92" s="165">
        <v>1.14367659802645</v>
      </c>
      <c r="AG92" s="22" t="inlineStr">
        <is>
          <t>c</t>
        </is>
      </c>
      <c r="AH92" s="165" t="inlineStr">
        <is>
          <t>c</t>
        </is>
      </c>
      <c r="AI92" s="22">
        <v>85.3428825828332</v>
      </c>
      <c r="AJ92" s="165">
        <v>0.961952220962392</v>
      </c>
      <c r="AK92" s="22">
        <v>84.6355322891354</v>
      </c>
      <c r="AL92" s="165">
        <v>1.32919570223137</v>
      </c>
      <c r="AM92" s="22" t="inlineStr">
        <is>
          <t>c</t>
        </is>
      </c>
      <c r="AN92" s="165" t="inlineStr">
        <is>
          <t>c</t>
        </is>
      </c>
      <c r="AO92" s="22" t="inlineStr">
        <is>
          <t>c</t>
        </is>
      </c>
      <c r="AP92" s="165" t="inlineStr">
        <is>
          <t>c</t>
        </is>
      </c>
      <c r="AQ92" s="103"/>
      <c r="AR92" s="103"/>
      <c r="AS92" s="22">
        <v>-1.3269419346551</v>
      </c>
      <c r="AT92" s="189">
        <v>1.12500896472602</v>
      </c>
    </row>
    <row customHeight="1" ht="13" r="93">
      <c r="A93" s="181" t="s">
        <v>343</v>
      </c>
      <c r="B93" s="162" t="n">
        <v>3</v>
      </c>
      <c r="C93" s="22">
        <v>95.0085885033554</v>
      </c>
      <c r="D93" s="165">
        <v>0.396165567219362</v>
      </c>
      <c r="E93" s="22">
        <v>97.0741558675468</v>
      </c>
      <c r="F93" s="165">
        <v>1.17270848876127</v>
      </c>
      <c r="G93" s="22">
        <v>94.9726014875197</v>
      </c>
      <c r="H93" s="165">
        <v>0.751033039298081</v>
      </c>
      <c r="I93" s="22">
        <v>94.880932139349</v>
      </c>
      <c r="J93" s="165">
        <v>0.557152679063229</v>
      </c>
      <c r="K93" s="22">
        <v>-2.19322372819786</v>
      </c>
      <c r="L93" s="165">
        <v>1.32315538806967</v>
      </c>
      <c r="M93" s="22">
        <v>95.2951806080907</v>
      </c>
      <c r="N93" s="165">
        <v>0.416861774557678</v>
      </c>
      <c r="O93" s="22">
        <v>93.4980723723455</v>
      </c>
      <c r="P93" s="165">
        <v>1.65126285701479</v>
      </c>
      <c r="Q93" s="22">
        <v>-1.79710823574513</v>
      </c>
      <c r="R93" s="165">
        <v>1.79238403846069</v>
      </c>
      <c r="S93" s="22">
        <v>95.3117400011231</v>
      </c>
      <c r="T93" s="165">
        <v>0.412791957630782</v>
      </c>
      <c r="U93" s="22">
        <v>95.6093905148454</v>
      </c>
      <c r="V93" s="165">
        <v>1.252352734119</v>
      </c>
      <c r="W93" s="22">
        <v>92.3700200731125</v>
      </c>
      <c r="X93" s="165">
        <v>2.59757033438758</v>
      </c>
      <c r="Y93" s="22">
        <v>-2.9417199280106</v>
      </c>
      <c r="Z93" s="165">
        <v>2.6568752696202</v>
      </c>
      <c r="AA93" s="22">
        <v>95.6768208011583</v>
      </c>
      <c r="AB93" s="165">
        <v>0.444012083381376</v>
      </c>
      <c r="AC93" s="22">
        <v>93.6960442122744</v>
      </c>
      <c r="AD93" s="165">
        <v>1.6573808611677</v>
      </c>
      <c r="AE93" s="22">
        <v>93.1324039751232</v>
      </c>
      <c r="AF93" s="165">
        <v>1.49754432876508</v>
      </c>
      <c r="AG93" s="22">
        <v>-2.54441682603508</v>
      </c>
      <c r="AH93" s="165">
        <v>1.60916606336935</v>
      </c>
      <c r="AI93" s="22">
        <v>95.2521289112403</v>
      </c>
      <c r="AJ93" s="165">
        <v>0.379258320868343</v>
      </c>
      <c r="AK93" s="22" t="inlineStr">
        <is>
          <t>c</t>
        </is>
      </c>
      <c r="AL93" s="165" t="inlineStr">
        <is>
          <t>c</t>
        </is>
      </c>
      <c r="AM93" s="22" t="inlineStr">
        <is>
          <t>c</t>
        </is>
      </c>
      <c r="AN93" s="165" t="inlineStr">
        <is>
          <t>c</t>
        </is>
      </c>
      <c r="AO93" s="22" t="inlineStr">
        <is>
          <t>c</t>
        </is>
      </c>
      <c r="AP93" s="165" t="inlineStr">
        <is>
          <t>c</t>
        </is>
      </c>
      <c r="AQ93" s="103"/>
      <c r="AR93" s="103"/>
      <c r="AS93" s="22">
        <v>-0.397534239109604</v>
      </c>
      <c r="AT93" s="189">
        <v>0.606546860499655</v>
      </c>
    </row>
    <row customHeight="1" ht="13" r="94">
      <c r="A94" s="181" t="s">
        <v>348</v>
      </c>
      <c r="B94" s="162" t="n">
        <v>3</v>
      </c>
      <c r="C94" s="22">
        <v>80.9428155680484</v>
      </c>
      <c r="D94" s="165">
        <v>0.8741840836106</v>
      </c>
      <c r="E94" s="22" t="inlineStr">
        <is>
          <t>c</t>
        </is>
      </c>
      <c r="F94" s="165" t="inlineStr">
        <is>
          <t>c</t>
        </is>
      </c>
      <c r="G94" s="22">
        <v>80.5509505672694</v>
      </c>
      <c r="H94" s="165">
        <v>1.19377804425967</v>
      </c>
      <c r="I94" s="22">
        <v>82.6731270824137</v>
      </c>
      <c r="J94" s="165">
        <v>1.65433283995201</v>
      </c>
      <c r="K94" s="22" t="inlineStr">
        <is>
          <t>c</t>
        </is>
      </c>
      <c r="L94" s="165" t="inlineStr">
        <is>
          <t>c</t>
        </is>
      </c>
      <c r="M94" s="22">
        <v>81.3915397345434</v>
      </c>
      <c r="N94" s="165">
        <v>0.937483989199607</v>
      </c>
      <c r="O94" s="22" t="inlineStr">
        <is>
          <t>c</t>
        </is>
      </c>
      <c r="P94" s="165" t="inlineStr">
        <is>
          <t>c</t>
        </is>
      </c>
      <c r="Q94" s="22" t="inlineStr">
        <is>
          <t>c</t>
        </is>
      </c>
      <c r="R94" s="165" t="inlineStr">
        <is>
          <t>c</t>
        </is>
      </c>
      <c r="S94" s="22">
        <v>80.7369787906065</v>
      </c>
      <c r="T94" s="165">
        <v>1.23560175839799</v>
      </c>
      <c r="U94" s="22">
        <v>81.9728057887377</v>
      </c>
      <c r="V94" s="165">
        <v>1.42000233748879</v>
      </c>
      <c r="W94" s="22" t="inlineStr">
        <is>
          <t>c</t>
        </is>
      </c>
      <c r="X94" s="165" t="inlineStr">
        <is>
          <t>c</t>
        </is>
      </c>
      <c r="Y94" s="22" t="inlineStr">
        <is>
          <t>c</t>
        </is>
      </c>
      <c r="Z94" s="165" t="inlineStr">
        <is>
          <t>c</t>
        </is>
      </c>
      <c r="AA94" s="22">
        <v>84.2934853502126</v>
      </c>
      <c r="AB94" s="165">
        <v>2.30311164990149</v>
      </c>
      <c r="AC94" s="22">
        <v>80.964158896903</v>
      </c>
      <c r="AD94" s="165">
        <v>0.97764368691364</v>
      </c>
      <c r="AE94" s="22" t="inlineStr">
        <is>
          <t>c</t>
        </is>
      </c>
      <c r="AF94" s="165" t="inlineStr">
        <is>
          <t>c</t>
        </is>
      </c>
      <c r="AG94" s="22" t="inlineStr">
        <is>
          <t>c</t>
        </is>
      </c>
      <c r="AH94" s="165" t="inlineStr">
        <is>
          <t>c</t>
        </is>
      </c>
      <c r="AI94" s="22">
        <v>80.8652691010536</v>
      </c>
      <c r="AJ94" s="165">
        <v>1.18799270874343</v>
      </c>
      <c r="AK94" s="22">
        <v>82.4230997850983</v>
      </c>
      <c r="AL94" s="165">
        <v>1.32462945772562</v>
      </c>
      <c r="AM94" s="22" t="inlineStr">
        <is>
          <t>c</t>
        </is>
      </c>
      <c r="AN94" s="165" t="inlineStr">
        <is>
          <t>c</t>
        </is>
      </c>
      <c r="AO94" s="22" t="inlineStr">
        <is>
          <t>c</t>
        </is>
      </c>
      <c r="AP94" s="165" t="inlineStr">
        <is>
          <t>c</t>
        </is>
      </c>
      <c r="AQ94" s="103"/>
      <c r="AR94" s="103"/>
      <c r="AS94" s="22">
        <v>-2.13982559040402</v>
      </c>
      <c r="AT94" s="189">
        <v>1.14697734608483</v>
      </c>
    </row>
    <row customHeight="1" ht="13" r="95">
      <c r="A95" s="181" t="s">
        <v>352</v>
      </c>
      <c r="B95" s="162" t="n">
        <v>3</v>
      </c>
      <c r="C95" s="22">
        <v>81.023592129128</v>
      </c>
      <c r="D95" s="165">
        <v>0.810405731591473</v>
      </c>
      <c r="E95" s="22" t="inlineStr">
        <is>
          <t>c</t>
        </is>
      </c>
      <c r="F95" s="165" t="inlineStr">
        <is>
          <t>c</t>
        </is>
      </c>
      <c r="G95" s="22">
        <v>82.3539574358421</v>
      </c>
      <c r="H95" s="165">
        <v>1.27648605208248</v>
      </c>
      <c r="I95" s="22">
        <v>79.7480048484695</v>
      </c>
      <c r="J95" s="165">
        <v>1.02384838707699</v>
      </c>
      <c r="K95" s="22" t="inlineStr">
        <is>
          <t>c</t>
        </is>
      </c>
      <c r="L95" s="165" t="inlineStr">
        <is>
          <t>c</t>
        </is>
      </c>
      <c r="M95" s="22">
        <v>80.4903127387819</v>
      </c>
      <c r="N95" s="165">
        <v>0.824758568295506</v>
      </c>
      <c r="O95" s="22">
        <v>82.9858369998633</v>
      </c>
      <c r="P95" s="165">
        <v>2.76558765854775</v>
      </c>
      <c r="Q95" s="22">
        <v>2.49552426108141</v>
      </c>
      <c r="R95" s="165">
        <v>2.88068864520153</v>
      </c>
      <c r="S95" s="22">
        <v>81.0835998795131</v>
      </c>
      <c r="T95" s="165">
        <v>1.1736858230744</v>
      </c>
      <c r="U95" s="22">
        <v>82.9523006810855</v>
      </c>
      <c r="V95" s="165">
        <v>1.24414819524261</v>
      </c>
      <c r="W95" s="22">
        <v>78.1404410591499</v>
      </c>
      <c r="X95" s="165">
        <v>1.72727411680216</v>
      </c>
      <c r="Y95" s="22">
        <v>-2.94315882036317</v>
      </c>
      <c r="Z95" s="165">
        <v>2.12296887298692</v>
      </c>
      <c r="AA95" s="22">
        <v>82.2012537370532</v>
      </c>
      <c r="AB95" s="165">
        <v>0.961428488648311</v>
      </c>
      <c r="AC95" s="22">
        <v>78.6286944465872</v>
      </c>
      <c r="AD95" s="165">
        <v>1.82975865690132</v>
      </c>
      <c r="AE95" s="22">
        <v>77.0500155141146</v>
      </c>
      <c r="AF95" s="165">
        <v>2.64793169867784</v>
      </c>
      <c r="AG95" s="22">
        <v>-5.15123822293859</v>
      </c>
      <c r="AH95" s="165">
        <v>2.90915660262721</v>
      </c>
      <c r="AI95" s="22">
        <v>80.7504757967792</v>
      </c>
      <c r="AJ95" s="165">
        <v>0.813538511305345</v>
      </c>
      <c r="AK95" s="22" t="inlineStr">
        <is>
          <t>c</t>
        </is>
      </c>
      <c r="AL95" s="165" t="inlineStr">
        <is>
          <t>c</t>
        </is>
      </c>
      <c r="AM95" s="22" t="inlineStr">
        <is>
          <t>c</t>
        </is>
      </c>
      <c r="AN95" s="165" t="inlineStr">
        <is>
          <t>c</t>
        </is>
      </c>
      <c r="AO95" s="22" t="inlineStr">
        <is>
          <t>c</t>
        </is>
      </c>
      <c r="AP95" s="165" t="inlineStr">
        <is>
          <t>c</t>
        </is>
      </c>
      <c r="AQ95" s="103"/>
      <c r="AR95" s="103"/>
      <c r="AS95" s="22">
        <v>-1.91266976397857</v>
      </c>
      <c r="AT95" s="189">
        <v>1.15760881764787</v>
      </c>
    </row>
    <row customHeight="1" ht="13" r="96">
      <c r="A96" s="181" t="s">
        <v>353</v>
      </c>
      <c r="B96" s="162" t="n">
        <v>3</v>
      </c>
      <c r="C96" s="22">
        <v>91.7892111340097</v>
      </c>
      <c r="D96" s="165">
        <v>0.874619773594628</v>
      </c>
      <c r="E96" s="22">
        <v>95.3450588728899</v>
      </c>
      <c r="F96" s="165">
        <v>1.46965955952753</v>
      </c>
      <c r="G96" s="22">
        <v>91.7444749755347</v>
      </c>
      <c r="H96" s="165">
        <v>1.49171809966097</v>
      </c>
      <c r="I96" s="22">
        <v>91.6567732986623</v>
      </c>
      <c r="J96" s="165">
        <v>1.11452191309983</v>
      </c>
      <c r="K96" s="22">
        <v>-3.68828557422756</v>
      </c>
      <c r="L96" s="165">
        <v>1.87033548862097</v>
      </c>
      <c r="M96" s="22">
        <v>93.2482054240517</v>
      </c>
      <c r="N96" s="165">
        <v>0.882137081338689</v>
      </c>
      <c r="O96" s="22">
        <v>91.3725340437235</v>
      </c>
      <c r="P96" s="165">
        <v>1.12121687363857</v>
      </c>
      <c r="Q96" s="22">
        <v>-1.87567138032811</v>
      </c>
      <c r="R96" s="165">
        <v>1.43951056257995</v>
      </c>
      <c r="S96" s="22">
        <v>90.9582684564787</v>
      </c>
      <c r="T96" s="165">
        <v>1.06728415945124</v>
      </c>
      <c r="U96" s="22">
        <v>93.5040331588968</v>
      </c>
      <c r="V96" s="165">
        <v>1.36074705524763</v>
      </c>
      <c r="W96" s="22">
        <v>96.7021448898621</v>
      </c>
      <c r="X96" s="165">
        <v>1.22652050754255</v>
      </c>
      <c r="Y96" s="22">
        <v>5.74387643338335</v>
      </c>
      <c r="Z96" s="165">
        <v>1.59034538666217</v>
      </c>
      <c r="AA96" s="22">
        <v>94.0697715692741</v>
      </c>
      <c r="AB96" s="165">
        <v>0.884944705249631</v>
      </c>
      <c r="AC96" s="22">
        <v>92.3420414390603</v>
      </c>
      <c r="AD96" s="165">
        <v>1.11550457649483</v>
      </c>
      <c r="AE96" s="22">
        <v>89.0472669495742</v>
      </c>
      <c r="AF96" s="165">
        <v>1.69989374361445</v>
      </c>
      <c r="AG96" s="22">
        <v>-5.02250461969983</v>
      </c>
      <c r="AH96" s="165">
        <v>1.88236207826561</v>
      </c>
      <c r="AI96" s="22">
        <v>91.6693502391983</v>
      </c>
      <c r="AJ96" s="165">
        <v>0.964014450213335</v>
      </c>
      <c r="AK96" s="22">
        <v>92.3557063979209</v>
      </c>
      <c r="AL96" s="165">
        <v>1.8091801171568</v>
      </c>
      <c r="AM96" s="22" t="inlineStr">
        <is>
          <t>a</t>
        </is>
      </c>
      <c r="AN96" s="165" t="inlineStr">
        <is>
          <t>a</t>
        </is>
      </c>
      <c r="AO96" s="22" t="inlineStr">
        <is>
          <t>a</t>
        </is>
      </c>
      <c r="AP96" s="165" t="inlineStr">
        <is>
          <t>a</t>
        </is>
      </c>
      <c r="AQ96" s="103"/>
      <c r="AR96" s="103"/>
      <c r="AS96" s="22">
        <v>-2.04047098951165</v>
      </c>
      <c r="AT96" s="189">
        <v>1.09755255077889</v>
      </c>
    </row>
    <row customHeight="1" ht="13" r="97">
      <c r="A97" s="78" t="s">
        <v>445</v>
      </c>
      <c r="B97" s="212" t="n">
        <v>3</v>
      </c>
      <c r="C97" s="213">
        <v>84.5944820343491</v>
      </c>
      <c r="D97" s="214">
        <v>0.311625353493499</v>
      </c>
      <c r="E97" s="213">
        <v>96.2096073702184</v>
      </c>
      <c r="F97" s="214">
        <v>0.94009898687896</v>
      </c>
      <c r="G97" s="213">
        <v>84.6998081749717</v>
      </c>
      <c r="H97" s="214">
        <v>0.423834882524226</v>
      </c>
      <c r="I97" s="213">
        <v>84.0120189399703</v>
      </c>
      <c r="J97" s="214">
        <v>0.655744260299762</v>
      </c>
      <c r="K97" s="213">
        <v>-2.94075465121271</v>
      </c>
      <c r="L97" s="214">
        <v>1.14552335429847</v>
      </c>
      <c r="M97" s="213">
        <v>84.5093553477938</v>
      </c>
      <c r="N97" s="214">
        <v>0.344970272950744</v>
      </c>
      <c r="O97" s="213">
        <v>87.1743899918176</v>
      </c>
      <c r="P97" s="214">
        <v>0.919896922828062</v>
      </c>
      <c r="Q97" s="213">
        <v>-0.0866642601137585</v>
      </c>
      <c r="R97" s="214">
        <v>1.0100564486296</v>
      </c>
      <c r="S97" s="213">
        <v>84.7895881891522</v>
      </c>
      <c r="T97" s="214">
        <v>0.471382547395089</v>
      </c>
      <c r="U97" s="213">
        <v>85.093101036538</v>
      </c>
      <c r="V97" s="214">
        <v>0.577114291721861</v>
      </c>
      <c r="W97" s="213">
        <v>84.1651927407726</v>
      </c>
      <c r="X97" s="214">
        <v>0.832364519032937</v>
      </c>
      <c r="Y97" s="213">
        <v>-1.20333964817183</v>
      </c>
      <c r="Z97" s="214">
        <v>0.9774359508348</v>
      </c>
      <c r="AA97" s="213">
        <v>85.9882640831906</v>
      </c>
      <c r="AB97" s="214">
        <v>0.646186376850831</v>
      </c>
      <c r="AC97" s="213">
        <v>84.0663215817499</v>
      </c>
      <c r="AD97" s="214">
        <v>0.505411568075017</v>
      </c>
      <c r="AE97" s="213">
        <v>84.3926629432668</v>
      </c>
      <c r="AF97" s="214">
        <v>0.790960295550067</v>
      </c>
      <c r="AG97" s="213">
        <v>-3.02555496667699</v>
      </c>
      <c r="AH97" s="214">
        <v>1.21370388112569</v>
      </c>
      <c r="AI97" s="213">
        <v>85.1725813653739</v>
      </c>
      <c r="AJ97" s="214">
        <v>0.417810895157537</v>
      </c>
      <c r="AK97" s="213">
        <v>83.1099410787668</v>
      </c>
      <c r="AL97" s="214">
        <v>0.689510589244772</v>
      </c>
      <c r="AM97" s="213">
        <v>78.825842913423</v>
      </c>
      <c r="AN97" s="214">
        <v>2.23330015938055</v>
      </c>
      <c r="AO97" s="213">
        <v>-3.89135136989772</v>
      </c>
      <c r="AP97" s="214">
        <v>2.49986919235073</v>
      </c>
      <c r="AQ97" s="174"/>
      <c r="AR97" s="174"/>
      <c r="AS97" s="213">
        <v>-2.31305414531311</v>
      </c>
      <c r="AT97" s="215">
        <v>0.420448192355199</v>
      </c>
    </row>
    <row r="99">
      <c r="A99" s="91" t="s">
        <v>368</v>
      </c>
    </row>
    <row r="100">
      <c r="A100" s="91" t="s">
        <v>407</v>
      </c>
    </row>
    <row r="101">
      <c r="A101" s="91" t="s">
        <v>408</v>
      </c>
    </row>
    <row r="102">
      <c r="A102" s="91" t="s">
        <v>409</v>
      </c>
    </row>
    <row r="103">
      <c r="A103" s="91" t="s">
        <v>410</v>
      </c>
    </row>
    <row r="104">
      <c r="A104" s="91" t="s">
        <v>411</v>
      </c>
    </row>
    <row r="105">
      <c r="A105" s="91" t="s">
        <v>412</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192</v>
      </c>
    </row>
    <row r="2">
      <c r="A2" s="38" t="s">
        <v>193</v>
      </c>
    </row>
    <row r="3">
      <c r="A3" s="46" t="s">
        <v>450</v>
      </c>
    </row>
    <row r="4">
      <c r="A4" s="54" t="str">
        <f>=HYPERLINK("#'TOC'!A1", "Back to TOC")</f>
      </c>
    </row>
    <row customHeight="1" ht="16" r="7">
      <c r="B7" s="150" t="s">
        <v>295</v>
      </c>
      <c r="C7" s="148" t="s">
        <v>472</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32"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47" t="s">
        <v>303</v>
      </c>
      <c r="AR8" s="147"/>
      <c r="AS8" s="147" t="s">
        <v>305</v>
      </c>
      <c r="AT8" s="152"/>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t="s">
        <v>386</v>
      </c>
      <c r="AR9" s="122"/>
      <c r="AS9" s="122" t="s">
        <v>386</v>
      </c>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b.meanpct.d_tt4g64kagree</t>
        </is>
      </c>
      <c r="D11" s="178" t="inlineStr">
        <is>
          <t>se.meanpct.d_tt4g64kagree</t>
        </is>
      </c>
      <c r="E11" s="177" t="inlineStr">
        <is>
          <t>b.meanpct.d_tt4g64kagree..schloc..1 Rural</t>
        </is>
      </c>
      <c r="F11" s="178" t="inlineStr">
        <is>
          <t>se.meanpct.d_tt4g64kagree..schloc..1 Rural</t>
        </is>
      </c>
      <c r="G11" s="177" t="inlineStr">
        <is>
          <t>b.meanpct.d_tt4g64kagree..schloc..2 Town</t>
        </is>
      </c>
      <c r="H11" s="178" t="inlineStr">
        <is>
          <t>se.meanpct.d_tt4g64kagree..schloc..2 Town</t>
        </is>
      </c>
      <c r="I11" s="177" t="inlineStr">
        <is>
          <t>b.meanpct.d_tt4g64kagree..schloc..3 City</t>
        </is>
      </c>
      <c r="J11" s="178" t="inlineStr">
        <is>
          <t>se.meanpct.d_tt4g64kagree..schloc..3 City</t>
        </is>
      </c>
      <c r="K11" s="177" t="inlineStr">
        <is>
          <t>b.meanpct.d_tt4g64kagree..schloc..(3 City-1 Rural)</t>
        </is>
      </c>
      <c r="L11" s="178" t="inlineStr">
        <is>
          <t>se.meanpct.d_tt4g64kagree..schloc..(3 City-1 Rural)</t>
        </is>
      </c>
      <c r="M11" s="177" t="inlineStr">
        <is>
          <t>b.meanpct.d_tt4g64kagree..schtype..1 Public</t>
        </is>
      </c>
      <c r="N11" s="178" t="inlineStr">
        <is>
          <t>se.meanpct.d_tt4g64kagree..schtype..1 Public</t>
        </is>
      </c>
      <c r="O11" s="177" t="inlineStr">
        <is>
          <t>b.meanpct.d_tt4g64kagree..schtype..2 Private</t>
        </is>
      </c>
      <c r="P11" s="178" t="inlineStr">
        <is>
          <t>se.meanpct.d_tt4g64kagree..schtype..2 Private</t>
        </is>
      </c>
      <c r="Q11" s="177" t="inlineStr">
        <is>
          <t>b.meanpct.d_tt4g64kagree..schtype..(2 Private-1 Public)</t>
        </is>
      </c>
      <c r="R11" s="178" t="inlineStr">
        <is>
          <t>se.meanpct.d_tt4g64kagree..schtype..(2 Private-1 Public)</t>
        </is>
      </c>
      <c r="S11" s="177" t="inlineStr">
        <is>
          <t>b.meanpct.d_tt4g64kagree..disadv..1 under_10pct</t>
        </is>
      </c>
      <c r="T11" s="178" t="inlineStr">
        <is>
          <t>se.meanpct.d_tt4g64kagree..disadv..1 under_10pct</t>
        </is>
      </c>
      <c r="U11" s="177" t="inlineStr">
        <is>
          <t>b.meanpct.d_tt4g64kagree..disadv..2 10_to_30pct</t>
        </is>
      </c>
      <c r="V11" s="178" t="inlineStr">
        <is>
          <t>se.meanpct.d_tt4g64kagree..disadv..2 10_to_30pct</t>
        </is>
      </c>
      <c r="W11" s="177" t="inlineStr">
        <is>
          <t>b.meanpct.d_tt4g64kagree..disadv..3 over_30pct</t>
        </is>
      </c>
      <c r="X11" s="178" t="inlineStr">
        <is>
          <t>se.meanpct.d_tt4g64kagree..disadv..3 over_30pct</t>
        </is>
      </c>
      <c r="Y11" s="177" t="inlineStr">
        <is>
          <t>b.meanpct.d_tt4g64kagree..disadv..(3 over_30pct-1 under_10pct)</t>
        </is>
      </c>
      <c r="Z11" s="178" t="inlineStr">
        <is>
          <t>se.meanpct.d_tt4g64kagree..disadv..(3 over_30pct-1 under_10pct)</t>
        </is>
      </c>
      <c r="AA11" s="177" t="inlineStr">
        <is>
          <t>b.meanpct.d_tt4g64kagree..diflang..1 None</t>
        </is>
      </c>
      <c r="AB11" s="178" t="inlineStr">
        <is>
          <t>se.meanpct.d_tt4g64kagree..diflang..1 None</t>
        </is>
      </c>
      <c r="AC11" s="177" t="inlineStr">
        <is>
          <t>b.meanpct.d_tt4g64kagree..diflang..2 0_to_10pct</t>
        </is>
      </c>
      <c r="AD11" s="178" t="inlineStr">
        <is>
          <t>se.meanpct.d_tt4g64kagree..diflang..2 0_to_10pct</t>
        </is>
      </c>
      <c r="AE11" s="177" t="inlineStr">
        <is>
          <t>b.meanpct.d_tt4g64kagree..diflang..3 over_10pct</t>
        </is>
      </c>
      <c r="AF11" s="178" t="inlineStr">
        <is>
          <t>se.meanpct.d_tt4g64kagree..diflang..3 over_10pct</t>
        </is>
      </c>
      <c r="AG11" s="177" t="inlineStr">
        <is>
          <t>b.meanpct.d_tt4g64kagree..diflang..(3 over_10pct-1 None)</t>
        </is>
      </c>
      <c r="AH11" s="178" t="inlineStr">
        <is>
          <t>se.meanpct.d_tt4g64kagree..diflang..(3 over_10pct-1 None)</t>
        </is>
      </c>
      <c r="AI11" s="177" t="inlineStr">
        <is>
          <t>b.meanpct.d_tt4g64kagree..spneed..1 under_10pct</t>
        </is>
      </c>
      <c r="AJ11" s="178" t="inlineStr">
        <is>
          <t>se.meanpct.d_tt4g64kagree..spneed..1 under_10pct</t>
        </is>
      </c>
      <c r="AK11" s="177" t="inlineStr">
        <is>
          <t>b.meanpct.d_tt4g64kagree..spneed..2 10_to_30pct</t>
        </is>
      </c>
      <c r="AL11" s="178" t="inlineStr">
        <is>
          <t>se.meanpct.d_tt4g64kagree..spneed..2 10_to_30pct</t>
        </is>
      </c>
      <c r="AM11" s="177" t="inlineStr">
        <is>
          <t>b.meanpct.d_tt4g64kagree..spneed..3 over_30pct</t>
        </is>
      </c>
      <c r="AN11" s="178" t="inlineStr">
        <is>
          <t>se.meanpct.d_tt4g64kagree..spneed..3 over_30pct</t>
        </is>
      </c>
      <c r="AO11" s="177" t="inlineStr">
        <is>
          <t>b.meanpct.d_tt4g64kagree..spneed..(3 over_30pct-1 under_10pct)</t>
        </is>
      </c>
      <c r="AP11" s="178" t="inlineStr">
        <is>
          <t>se.meanpct.d_tt4g64kagree..spneed..(3 over_30pct-1 under_10pct)</t>
        </is>
      </c>
      <c r="AQ11" s="179" t="inlineStr">
        <is>
          <t>b.(meanpct.d_tt4g64kagree_isc1)-(meanpct.d_tt4g64kagree_isc2)</t>
        </is>
      </c>
      <c r="AR11" s="179" t="inlineStr">
        <is>
          <t>se.(meanpct.d_tt4g64kagree_isc1)-(meanpct.d_tt4g64kagree_isc2)</t>
        </is>
      </c>
      <c r="AS11" s="179" t="inlineStr">
        <is>
          <t>b.(meanpct.d_tt4g64kagree_isc3)-(meanpct.d_tt4g64kagree_isc2)</t>
        </is>
      </c>
      <c r="AT11" s="199" t="inlineStr">
        <is>
          <t>se.(meanpct.d_tt4g64kagree_isc3)-(meanpct.d_tt4g64kagree_isc2)</t>
        </is>
      </c>
    </row>
    <row customHeight="1" ht="13" r="12">
      <c r="A12" s="181" t="s">
        <v>306</v>
      </c>
      <c r="B12" s="156" t="n">
        <v>2</v>
      </c>
      <c r="C12" s="22">
        <v>98.2104225789137</v>
      </c>
      <c r="D12" s="165">
        <v>0.253992370825294</v>
      </c>
      <c r="E12" s="22">
        <v>98.4074056579712</v>
      </c>
      <c r="F12" s="165">
        <v>0.44712482065387</v>
      </c>
      <c r="G12" s="22">
        <v>98.1386939134861</v>
      </c>
      <c r="H12" s="165">
        <v>0.513831685486639</v>
      </c>
      <c r="I12" s="22">
        <v>97.9846454328646</v>
      </c>
      <c r="J12" s="165">
        <v>0.438404897139008</v>
      </c>
      <c r="K12" s="22">
        <v>-0.422760225106558</v>
      </c>
      <c r="L12" s="165">
        <v>0.646821935643791</v>
      </c>
      <c r="M12" s="22">
        <v>98.2978952499382</v>
      </c>
      <c r="N12" s="165">
        <v>0.257129109308544</v>
      </c>
      <c r="O12" s="22">
        <v>97.5124402310744</v>
      </c>
      <c r="P12" s="165">
        <v>0.892385703820991</v>
      </c>
      <c r="Q12" s="22">
        <v>-0.785455018863829</v>
      </c>
      <c r="R12" s="165">
        <v>0.917853092426412</v>
      </c>
      <c r="S12" s="22">
        <v>98.3219116031663</v>
      </c>
      <c r="T12" s="165">
        <v>0.378240631650527</v>
      </c>
      <c r="U12" s="22">
        <v>98.1841856519276</v>
      </c>
      <c r="V12" s="165">
        <v>0.43153693721461</v>
      </c>
      <c r="W12" s="22">
        <v>97.9488480157473</v>
      </c>
      <c r="X12" s="165">
        <v>0.6905860446846</v>
      </c>
      <c r="Y12" s="22">
        <v>-0.37306358741894</v>
      </c>
      <c r="Z12" s="165">
        <v>0.797101739132279</v>
      </c>
      <c r="AA12" s="22">
        <v>98.3598937592303</v>
      </c>
      <c r="AB12" s="165">
        <v>0.306021757633185</v>
      </c>
      <c r="AC12" s="22">
        <v>97.8144133340886</v>
      </c>
      <c r="AD12" s="165">
        <v>0.601095595014383</v>
      </c>
      <c r="AE12" s="22">
        <v>98.4775243149617</v>
      </c>
      <c r="AF12" s="165">
        <v>0.736721494494305</v>
      </c>
      <c r="AG12" s="22">
        <v>0.117630555731367</v>
      </c>
      <c r="AH12" s="165">
        <v>0.784823577052304</v>
      </c>
      <c r="AI12" s="22">
        <v>98.3209565764513</v>
      </c>
      <c r="AJ12" s="165">
        <v>0.256032514820625</v>
      </c>
      <c r="AK12" s="22" t="inlineStr">
        <is>
          <t>c</t>
        </is>
      </c>
      <c r="AL12" s="165" t="inlineStr">
        <is>
          <t>c</t>
        </is>
      </c>
      <c r="AM12" s="22" t="inlineStr">
        <is>
          <t>c</t>
        </is>
      </c>
      <c r="AN12" s="165" t="inlineStr">
        <is>
          <t>c</t>
        </is>
      </c>
      <c r="AO12" s="22" t="inlineStr">
        <is>
          <t>c</t>
        </is>
      </c>
      <c r="AP12" s="165" t="inlineStr">
        <is>
          <t>c</t>
        </is>
      </c>
      <c r="AQ12" s="103"/>
      <c r="AR12" s="103"/>
      <c r="AS12" s="103"/>
      <c r="AT12" s="192"/>
    </row>
    <row customHeight="1" ht="13" r="13">
      <c r="A13" s="181" t="s">
        <v>307</v>
      </c>
      <c r="B13" s="156" t="n">
        <v>2</v>
      </c>
      <c r="C13" s="22">
        <v>77.7371250756573</v>
      </c>
      <c r="D13" s="165">
        <v>0.966657189796801</v>
      </c>
      <c r="E13" s="22" t="inlineStr">
        <is>
          <t>c</t>
        </is>
      </c>
      <c r="F13" s="165" t="inlineStr">
        <is>
          <t>c</t>
        </is>
      </c>
      <c r="G13" s="22">
        <v>74.67726849822</v>
      </c>
      <c r="H13" s="165">
        <v>1.88896317437973</v>
      </c>
      <c r="I13" s="22">
        <v>78.8349044103185</v>
      </c>
      <c r="J13" s="165">
        <v>1.2316880542236</v>
      </c>
      <c r="K13" s="22" t="inlineStr">
        <is>
          <t>c</t>
        </is>
      </c>
      <c r="L13" s="165" t="inlineStr">
        <is>
          <t>c</t>
        </is>
      </c>
      <c r="M13" s="22">
        <v>75.5766800309562</v>
      </c>
      <c r="N13" s="165">
        <v>1.32188306343679</v>
      </c>
      <c r="O13" s="22">
        <v>79.2808891755909</v>
      </c>
      <c r="P13" s="165">
        <v>1.50403163917942</v>
      </c>
      <c r="Q13" s="22">
        <v>3.70420914463479</v>
      </c>
      <c r="R13" s="165">
        <v>1.99929589145404</v>
      </c>
      <c r="S13" s="22">
        <v>79.7474141295982</v>
      </c>
      <c r="T13" s="165">
        <v>1.37431976608933</v>
      </c>
      <c r="U13" s="22">
        <v>76.237395162314</v>
      </c>
      <c r="V13" s="165">
        <v>1.70232213561709</v>
      </c>
      <c r="W13" s="22">
        <v>75.6316558510052</v>
      </c>
      <c r="X13" s="165">
        <v>2.11342700979905</v>
      </c>
      <c r="Y13" s="22">
        <v>-4.11575827859299</v>
      </c>
      <c r="Z13" s="165">
        <v>2.52232845019089</v>
      </c>
      <c r="AA13" s="22">
        <v>80.3663000160157</v>
      </c>
      <c r="AB13" s="165">
        <v>3.13761506658141</v>
      </c>
      <c r="AC13" s="22">
        <v>76.9517979761958</v>
      </c>
      <c r="AD13" s="165">
        <v>1.08729796745966</v>
      </c>
      <c r="AE13" s="22">
        <v>77.4941390277293</v>
      </c>
      <c r="AF13" s="165">
        <v>2.20435805795773</v>
      </c>
      <c r="AG13" s="22">
        <v>-2.87216098828642</v>
      </c>
      <c r="AH13" s="165">
        <v>3.86698695750848</v>
      </c>
      <c r="AI13" s="22">
        <v>77.9447453801759</v>
      </c>
      <c r="AJ13" s="165">
        <v>1.60018689808358</v>
      </c>
      <c r="AK13" s="22">
        <v>77.2343161916738</v>
      </c>
      <c r="AL13" s="165">
        <v>1.34198405518246</v>
      </c>
      <c r="AM13" s="22">
        <v>78.648374940943</v>
      </c>
      <c r="AN13" s="165">
        <v>3.34925330534386</v>
      </c>
      <c r="AO13" s="22">
        <v>0.703629560767055</v>
      </c>
      <c r="AP13" s="165">
        <v>3.74064768586807</v>
      </c>
      <c r="AQ13" s="103"/>
      <c r="AR13" s="103"/>
      <c r="AS13" s="103"/>
      <c r="AT13" s="192"/>
    </row>
    <row customHeight="1" ht="13" r="14">
      <c r="A14" s="181" t="s">
        <v>308</v>
      </c>
      <c r="B14" s="156" t="n">
        <v>2</v>
      </c>
      <c r="C14" s="22">
        <v>94.5283257766766</v>
      </c>
      <c r="D14" s="165">
        <v>0.492899386290707</v>
      </c>
      <c r="E14" s="22">
        <v>93.7754103067086</v>
      </c>
      <c r="F14" s="165">
        <v>1.20571260516055</v>
      </c>
      <c r="G14" s="22">
        <v>94.952558354763</v>
      </c>
      <c r="H14" s="165">
        <v>0.663989752409604</v>
      </c>
      <c r="I14" s="22">
        <v>94.1164969332818</v>
      </c>
      <c r="J14" s="165">
        <v>0.862091406365978</v>
      </c>
      <c r="K14" s="22">
        <v>0.341086626573173</v>
      </c>
      <c r="L14" s="165">
        <v>1.43238446091109</v>
      </c>
      <c r="M14" s="22">
        <v>94.3511595332928</v>
      </c>
      <c r="N14" s="165">
        <v>0.518301549202332</v>
      </c>
      <c r="O14" s="22">
        <v>96.3461312674549</v>
      </c>
      <c r="P14" s="165">
        <v>1.4448480193409</v>
      </c>
      <c r="Q14" s="22">
        <v>1.99497173416208</v>
      </c>
      <c r="R14" s="165">
        <v>1.51682604363857</v>
      </c>
      <c r="S14" s="22">
        <v>94.7677879758082</v>
      </c>
      <c r="T14" s="165">
        <v>0.629397855601183</v>
      </c>
      <c r="U14" s="22">
        <v>93.6667479491555</v>
      </c>
      <c r="V14" s="165">
        <v>0.903604708538518</v>
      </c>
      <c r="W14" s="22">
        <v>94.9740742204643</v>
      </c>
      <c r="X14" s="165">
        <v>1.07134848552935</v>
      </c>
      <c r="Y14" s="22">
        <v>0.206286244656042</v>
      </c>
      <c r="Z14" s="165">
        <v>1.23379642015849</v>
      </c>
      <c r="AA14" s="22">
        <v>95.7936428041532</v>
      </c>
      <c r="AB14" s="165">
        <v>0.776437582820271</v>
      </c>
      <c r="AC14" s="22">
        <v>94.2774816502563</v>
      </c>
      <c r="AD14" s="165">
        <v>0.648112967687542</v>
      </c>
      <c r="AE14" s="22">
        <v>94.4559711903099</v>
      </c>
      <c r="AF14" s="165">
        <v>1.03609068701682</v>
      </c>
      <c r="AG14" s="22">
        <v>-1.33767161384328</v>
      </c>
      <c r="AH14" s="165">
        <v>1.24603833128424</v>
      </c>
      <c r="AI14" s="22">
        <v>94.4559295759218</v>
      </c>
      <c r="AJ14" s="165">
        <v>0.517870964473964</v>
      </c>
      <c r="AK14" s="22">
        <v>95.1402207443178</v>
      </c>
      <c r="AL14" s="165">
        <v>1.45810610377385</v>
      </c>
      <c r="AM14" s="22" t="inlineStr">
        <is>
          <t>a</t>
        </is>
      </c>
      <c r="AN14" s="165" t="inlineStr">
        <is>
          <t>a</t>
        </is>
      </c>
      <c r="AO14" s="22" t="inlineStr">
        <is>
          <t>a</t>
        </is>
      </c>
      <c r="AP14" s="165" t="inlineStr">
        <is>
          <t>a</t>
        </is>
      </c>
      <c r="AQ14" s="103"/>
      <c r="AR14" s="103"/>
      <c r="AS14" s="103"/>
      <c r="AT14" s="192"/>
    </row>
    <row customHeight="1" ht="13" r="15">
      <c r="A15" s="181" t="s">
        <v>309</v>
      </c>
      <c r="B15" s="156" t="n">
        <v>2</v>
      </c>
      <c r="C15" s="22">
        <v>88.4280043502306</v>
      </c>
      <c r="D15" s="165">
        <v>0.61727449427088</v>
      </c>
      <c r="E15" s="22">
        <v>88.7529784843744</v>
      </c>
      <c r="F15" s="165">
        <v>0.989611109219284</v>
      </c>
      <c r="G15" s="22">
        <v>88.9445165089215</v>
      </c>
      <c r="H15" s="165">
        <v>0.892183069804969</v>
      </c>
      <c r="I15" s="22">
        <v>87.0606149333028</v>
      </c>
      <c r="J15" s="165">
        <v>1.26257998624558</v>
      </c>
      <c r="K15" s="22">
        <v>-1.69236355107158</v>
      </c>
      <c r="L15" s="165">
        <v>1.59040671921526</v>
      </c>
      <c r="M15" s="22">
        <v>88.364184574492</v>
      </c>
      <c r="N15" s="165">
        <v>0.635758683110454</v>
      </c>
      <c r="O15" s="22">
        <v>89.3073204228164</v>
      </c>
      <c r="P15" s="165">
        <v>1.07120534149075</v>
      </c>
      <c r="Q15" s="22">
        <v>0.943135848324346</v>
      </c>
      <c r="R15" s="165">
        <v>1.27039336917493</v>
      </c>
      <c r="S15" s="22">
        <v>89.1628205315193</v>
      </c>
      <c r="T15" s="165">
        <v>0.777235325769615</v>
      </c>
      <c r="U15" s="22">
        <v>86.957941629347</v>
      </c>
      <c r="V15" s="165">
        <v>1.44293847914879</v>
      </c>
      <c r="W15" s="22">
        <v>87.3659095570316</v>
      </c>
      <c r="X15" s="165">
        <v>1.87686697142916</v>
      </c>
      <c r="Y15" s="22">
        <v>-1.79691097448767</v>
      </c>
      <c r="Z15" s="165">
        <v>2.10499605958031</v>
      </c>
      <c r="AA15" s="22">
        <v>87.7323154805073</v>
      </c>
      <c r="AB15" s="165">
        <v>0.860580377434864</v>
      </c>
      <c r="AC15" s="22">
        <v>88.9269467086856</v>
      </c>
      <c r="AD15" s="165">
        <v>1.20652671808872</v>
      </c>
      <c r="AE15" s="22">
        <v>91.076743830166</v>
      </c>
      <c r="AF15" s="165">
        <v>1.65611595567778</v>
      </c>
      <c r="AG15" s="22">
        <v>3.34442834965874</v>
      </c>
      <c r="AH15" s="165">
        <v>1.9354207491622</v>
      </c>
      <c r="AI15" s="22">
        <v>88.2266518945962</v>
      </c>
      <c r="AJ15" s="165">
        <v>0.643202152781391</v>
      </c>
      <c r="AK15" s="22" t="inlineStr">
        <is>
          <t>c</t>
        </is>
      </c>
      <c r="AL15" s="165" t="inlineStr">
        <is>
          <t>c</t>
        </is>
      </c>
      <c r="AM15" s="22" t="inlineStr">
        <is>
          <t>c</t>
        </is>
      </c>
      <c r="AN15" s="165" t="inlineStr">
        <is>
          <t>c</t>
        </is>
      </c>
      <c r="AO15" s="22" t="inlineStr">
        <is>
          <t>c</t>
        </is>
      </c>
      <c r="AP15" s="165" t="inlineStr">
        <is>
          <t>c</t>
        </is>
      </c>
      <c r="AQ15" s="103"/>
      <c r="AR15" s="103"/>
      <c r="AS15" s="103"/>
      <c r="AT15" s="192"/>
    </row>
    <row customHeight="1" ht="13" r="16">
      <c r="A16" s="181" t="s">
        <v>310</v>
      </c>
      <c r="B16" s="156" t="n">
        <v>2</v>
      </c>
      <c r="C16" s="22">
        <v>90.573759745409</v>
      </c>
      <c r="D16" s="165">
        <v>0.5310552910905</v>
      </c>
      <c r="E16" s="22">
        <v>91.4676694760924</v>
      </c>
      <c r="F16" s="165">
        <v>1.30345378326706</v>
      </c>
      <c r="G16" s="22">
        <v>90.484580479118</v>
      </c>
      <c r="H16" s="165">
        <v>0.599887517531794</v>
      </c>
      <c r="I16" s="22" t="inlineStr">
        <is>
          <t>a</t>
        </is>
      </c>
      <c r="J16" s="165" t="inlineStr">
        <is>
          <t>a</t>
        </is>
      </c>
      <c r="K16" s="22" t="inlineStr">
        <is>
          <t>a</t>
        </is>
      </c>
      <c r="L16" s="165" t="inlineStr">
        <is>
          <t>a</t>
        </is>
      </c>
      <c r="M16" s="22">
        <v>91.2711546679553</v>
      </c>
      <c r="N16" s="165">
        <v>0.647696067706053</v>
      </c>
      <c r="O16" s="22">
        <v>89.0511405230148</v>
      </c>
      <c r="P16" s="165">
        <v>0.942259886409592</v>
      </c>
      <c r="Q16" s="22">
        <v>-2.22001414494051</v>
      </c>
      <c r="R16" s="165">
        <v>1.13653588699303</v>
      </c>
      <c r="S16" s="22">
        <v>90.3025187402852</v>
      </c>
      <c r="T16" s="165">
        <v>0.784593765581561</v>
      </c>
      <c r="U16" s="22">
        <v>91.0638409946932</v>
      </c>
      <c r="V16" s="165">
        <v>0.825943628219272</v>
      </c>
      <c r="W16" s="22">
        <v>90.8460582581174</v>
      </c>
      <c r="X16" s="165">
        <v>1.9469764350496</v>
      </c>
      <c r="Y16" s="22">
        <v>0.543539517832116</v>
      </c>
      <c r="Z16" s="165">
        <v>2.19906446887987</v>
      </c>
      <c r="AA16" s="22">
        <v>90.3632452495032</v>
      </c>
      <c r="AB16" s="165">
        <v>0.844796334214502</v>
      </c>
      <c r="AC16" s="22">
        <v>90.2930980521219</v>
      </c>
      <c r="AD16" s="165">
        <v>0.801029317964179</v>
      </c>
      <c r="AE16" s="22">
        <v>92.6325121002736</v>
      </c>
      <c r="AF16" s="165">
        <v>1.20449974716721</v>
      </c>
      <c r="AG16" s="22">
        <v>2.26926685077044</v>
      </c>
      <c r="AH16" s="165">
        <v>1.41048768219635</v>
      </c>
      <c r="AI16" s="22">
        <v>90.0721137395237</v>
      </c>
      <c r="AJ16" s="165">
        <v>0.625808509508455</v>
      </c>
      <c r="AK16" s="22">
        <v>92.848724256274</v>
      </c>
      <c r="AL16" s="165">
        <v>0.966034633091474</v>
      </c>
      <c r="AM16" s="22" t="inlineStr">
        <is>
          <t>c</t>
        </is>
      </c>
      <c r="AN16" s="165" t="inlineStr">
        <is>
          <t>c</t>
        </is>
      </c>
      <c r="AO16" s="22" t="inlineStr">
        <is>
          <t>c</t>
        </is>
      </c>
      <c r="AP16" s="165" t="inlineStr">
        <is>
          <t>c</t>
        </is>
      </c>
      <c r="AQ16" s="103"/>
      <c r="AR16" s="103"/>
      <c r="AS16" s="103"/>
      <c r="AT16" s="192"/>
    </row>
    <row customHeight="1" ht="13" r="17">
      <c r="A17" s="181" t="s">
        <v>311</v>
      </c>
      <c r="B17" s="156" t="n">
        <v>2</v>
      </c>
      <c r="C17" s="22">
        <v>86.0206385537296</v>
      </c>
      <c r="D17" s="165">
        <v>0.606352820909484</v>
      </c>
      <c r="E17" s="22" t="inlineStr">
        <is>
          <t>c</t>
        </is>
      </c>
      <c r="F17" s="165" t="inlineStr">
        <is>
          <t>c</t>
        </is>
      </c>
      <c r="G17" s="22">
        <v>86.2104467240267</v>
      </c>
      <c r="H17" s="165">
        <v>0.704124540881075</v>
      </c>
      <c r="I17" s="22">
        <v>84.8114657774846</v>
      </c>
      <c r="J17" s="165">
        <v>1.6129961165055</v>
      </c>
      <c r="K17" s="22" t="inlineStr">
        <is>
          <t>c</t>
        </is>
      </c>
      <c r="L17" s="165" t="inlineStr">
        <is>
          <t>c</t>
        </is>
      </c>
      <c r="M17" s="22">
        <v>86.93622102669</v>
      </c>
      <c r="N17" s="165">
        <v>1.29677988003479</v>
      </c>
      <c r="O17" s="22">
        <v>85.6496594614261</v>
      </c>
      <c r="P17" s="165">
        <v>0.710447089844072</v>
      </c>
      <c r="Q17" s="22">
        <v>-1.28656156526397</v>
      </c>
      <c r="R17" s="165">
        <v>1.4504018688391</v>
      </c>
      <c r="S17" s="22">
        <v>84.9410649608555</v>
      </c>
      <c r="T17" s="165">
        <v>0.930587266395301</v>
      </c>
      <c r="U17" s="22">
        <v>87.2911980117172</v>
      </c>
      <c r="V17" s="165">
        <v>1.12962343759237</v>
      </c>
      <c r="W17" s="22">
        <v>85.6364134288889</v>
      </c>
      <c r="X17" s="165">
        <v>1.26192936041963</v>
      </c>
      <c r="Y17" s="22">
        <v>0.69534846803343</v>
      </c>
      <c r="Z17" s="165">
        <v>1.52411785402718</v>
      </c>
      <c r="AA17" s="22" t="inlineStr">
        <is>
          <t>c</t>
        </is>
      </c>
      <c r="AB17" s="165" t="inlineStr">
        <is>
          <t>c</t>
        </is>
      </c>
      <c r="AC17" s="22">
        <v>87.137757077305</v>
      </c>
      <c r="AD17" s="165">
        <v>0.755909398165466</v>
      </c>
      <c r="AE17" s="22">
        <v>85.460196328183</v>
      </c>
      <c r="AF17" s="165">
        <v>1.17040125673956</v>
      </c>
      <c r="AG17" s="22" t="inlineStr">
        <is>
          <t>c</t>
        </is>
      </c>
      <c r="AH17" s="165" t="inlineStr">
        <is>
          <t>c</t>
        </is>
      </c>
      <c r="AI17" s="22">
        <v>84.9000183679317</v>
      </c>
      <c r="AJ17" s="165">
        <v>1.0091573120265</v>
      </c>
      <c r="AK17" s="22">
        <v>85.5281678212023</v>
      </c>
      <c r="AL17" s="165">
        <v>0.984632073343208</v>
      </c>
      <c r="AM17" s="22">
        <v>89.6912758056629</v>
      </c>
      <c r="AN17" s="165">
        <v>1.23088951680654</v>
      </c>
      <c r="AO17" s="22">
        <v>4.79125743773128</v>
      </c>
      <c r="AP17" s="165">
        <v>1.70840249329389</v>
      </c>
      <c r="AQ17" s="103"/>
      <c r="AR17" s="103"/>
      <c r="AS17" s="103"/>
      <c r="AT17" s="192"/>
    </row>
    <row customHeight="1" ht="13" r="18">
      <c r="A18" s="183" t="s">
        <v>312</v>
      </c>
      <c r="B18" s="156" t="n">
        <v>2</v>
      </c>
      <c r="C18" s="22">
        <v>87.1824846756123</v>
      </c>
      <c r="D18" s="165">
        <v>0.735008516012816</v>
      </c>
      <c r="E18" s="22" t="inlineStr">
        <is>
          <t>c</t>
        </is>
      </c>
      <c r="F18" s="165" t="inlineStr">
        <is>
          <t>c</t>
        </is>
      </c>
      <c r="G18" s="22">
        <v>87.1224840071997</v>
      </c>
      <c r="H18" s="165">
        <v>0.831914773256653</v>
      </c>
      <c r="I18" s="22">
        <v>87.3704946982061</v>
      </c>
      <c r="J18" s="165">
        <v>2.86110747323355</v>
      </c>
      <c r="K18" s="22" t="inlineStr">
        <is>
          <t>c</t>
        </is>
      </c>
      <c r="L18" s="165" t="inlineStr">
        <is>
          <t>c</t>
        </is>
      </c>
      <c r="M18" s="22">
        <v>86.6257504984047</v>
      </c>
      <c r="N18" s="165">
        <v>2.21114736098417</v>
      </c>
      <c r="O18" s="22">
        <v>87.4777972857374</v>
      </c>
      <c r="P18" s="165">
        <v>0.766654224629819</v>
      </c>
      <c r="Q18" s="22">
        <v>0.852046787332668</v>
      </c>
      <c r="R18" s="165">
        <v>2.34350745364403</v>
      </c>
      <c r="S18" s="22">
        <v>87.0070119569499</v>
      </c>
      <c r="T18" s="165">
        <v>1.16882100044494</v>
      </c>
      <c r="U18" s="22">
        <v>88.6436457468543</v>
      </c>
      <c r="V18" s="165">
        <v>1.21780361831481</v>
      </c>
      <c r="W18" s="22">
        <v>84.4788101051797</v>
      </c>
      <c r="X18" s="165">
        <v>1.64119685111506</v>
      </c>
      <c r="Y18" s="22">
        <v>-2.52820185177012</v>
      </c>
      <c r="Z18" s="165">
        <v>1.85687402983704</v>
      </c>
      <c r="AA18" s="22" t="inlineStr">
        <is>
          <t>c</t>
        </is>
      </c>
      <c r="AB18" s="165" t="inlineStr">
        <is>
          <t>c</t>
        </is>
      </c>
      <c r="AC18" s="22">
        <v>88.7910580524657</v>
      </c>
      <c r="AD18" s="165">
        <v>0.81160713813423</v>
      </c>
      <c r="AE18" s="22">
        <v>86.0394606571909</v>
      </c>
      <c r="AF18" s="165">
        <v>1.33761537016182</v>
      </c>
      <c r="AG18" s="22" t="inlineStr">
        <is>
          <t>c</t>
        </is>
      </c>
      <c r="AH18" s="165" t="inlineStr">
        <is>
          <t>c</t>
        </is>
      </c>
      <c r="AI18" s="22">
        <v>86.4389039794207</v>
      </c>
      <c r="AJ18" s="165">
        <v>1.26587097002819</v>
      </c>
      <c r="AK18" s="22">
        <v>87.0586726893933</v>
      </c>
      <c r="AL18" s="165">
        <v>1.34156853305719</v>
      </c>
      <c r="AM18" s="22">
        <v>88.8518406804781</v>
      </c>
      <c r="AN18" s="165">
        <v>1.57825186432693</v>
      </c>
      <c r="AO18" s="22">
        <v>2.41293670105738</v>
      </c>
      <c r="AP18" s="165">
        <v>2.10868423814703</v>
      </c>
      <c r="AQ18" s="103"/>
      <c r="AR18" s="103"/>
      <c r="AS18" s="103"/>
      <c r="AT18" s="192"/>
    </row>
    <row customHeight="1" ht="13" r="19">
      <c r="A19" s="183" t="s">
        <v>313</v>
      </c>
      <c r="B19" s="156" t="n">
        <v>2</v>
      </c>
      <c r="C19" s="22">
        <v>84.1561113528221</v>
      </c>
      <c r="D19" s="165">
        <v>0.893709255761484</v>
      </c>
      <c r="E19" s="22" t="inlineStr">
        <is>
          <t>c</t>
        </is>
      </c>
      <c r="F19" s="165" t="inlineStr">
        <is>
          <t>c</t>
        </is>
      </c>
      <c r="G19" s="22">
        <v>84.0978956939909</v>
      </c>
      <c r="H19" s="165">
        <v>1.07344462980438</v>
      </c>
      <c r="I19" s="22">
        <v>83.2632159438194</v>
      </c>
      <c r="J19" s="165">
        <v>1.70379991118</v>
      </c>
      <c r="K19" s="22" t="inlineStr">
        <is>
          <t>c</t>
        </is>
      </c>
      <c r="L19" s="165" t="inlineStr">
        <is>
          <t>c</t>
        </is>
      </c>
      <c r="M19" s="22">
        <v>87.2581755278198</v>
      </c>
      <c r="N19" s="165">
        <v>1.33258880306144</v>
      </c>
      <c r="O19" s="22">
        <v>81.8183312510705</v>
      </c>
      <c r="P19" s="165">
        <v>1.23202629505234</v>
      </c>
      <c r="Q19" s="22">
        <v>-5.4398442767493</v>
      </c>
      <c r="R19" s="165">
        <v>1.81686455730977</v>
      </c>
      <c r="S19" s="22">
        <v>81.4812885781785</v>
      </c>
      <c r="T19" s="165">
        <v>1.57404007976951</v>
      </c>
      <c r="U19" s="22">
        <v>83.9262541954253</v>
      </c>
      <c r="V19" s="165">
        <v>1.84044719306909</v>
      </c>
      <c r="W19" s="22">
        <v>87.0888732837615</v>
      </c>
      <c r="X19" s="165">
        <v>1.94703857102911</v>
      </c>
      <c r="Y19" s="22">
        <v>5.60758470558295</v>
      </c>
      <c r="Z19" s="165">
        <v>2.50309426660932</v>
      </c>
      <c r="AA19" s="22" t="inlineStr">
        <is>
          <t>c</t>
        </is>
      </c>
      <c r="AB19" s="165" t="inlineStr">
        <is>
          <t>c</t>
        </is>
      </c>
      <c r="AC19" s="22">
        <v>84.2090420748956</v>
      </c>
      <c r="AD19" s="165">
        <v>1.14790806628711</v>
      </c>
      <c r="AE19" s="22">
        <v>84.3573524774376</v>
      </c>
      <c r="AF19" s="165">
        <v>1.8661328200765</v>
      </c>
      <c r="AG19" s="22" t="inlineStr">
        <is>
          <t>c</t>
        </is>
      </c>
      <c r="AH19" s="165" t="inlineStr">
        <is>
          <t>c</t>
        </is>
      </c>
      <c r="AI19" s="22">
        <v>81.6083623242486</v>
      </c>
      <c r="AJ19" s="165">
        <v>1.7869156283242</v>
      </c>
      <c r="AK19" s="22">
        <v>83.3372890756147</v>
      </c>
      <c r="AL19" s="165">
        <v>1.20062271299933</v>
      </c>
      <c r="AM19" s="22">
        <v>91.6351379449586</v>
      </c>
      <c r="AN19" s="165">
        <v>1.98715688352687</v>
      </c>
      <c r="AO19" s="22">
        <v>10.02677562071</v>
      </c>
      <c r="AP19" s="165">
        <v>2.61527567056367</v>
      </c>
      <c r="AQ19" s="103"/>
      <c r="AR19" s="103"/>
      <c r="AS19" s="103"/>
      <c r="AT19" s="192"/>
    </row>
    <row customHeight="1" ht="13" r="20">
      <c r="A20" s="181" t="s">
        <v>314</v>
      </c>
      <c r="B20" s="156" t="n">
        <v>2</v>
      </c>
      <c r="C20" s="22">
        <v>88.0832763733042</v>
      </c>
      <c r="D20" s="165">
        <v>0.812362801212814</v>
      </c>
      <c r="E20" s="22">
        <v>92.8842876192637</v>
      </c>
      <c r="F20" s="165">
        <v>1.98230854959224</v>
      </c>
      <c r="G20" s="22">
        <v>88.5473612283862</v>
      </c>
      <c r="H20" s="165">
        <v>1.32518352616048</v>
      </c>
      <c r="I20" s="22">
        <v>85.7457479860013</v>
      </c>
      <c r="J20" s="165">
        <v>1.3293084299679</v>
      </c>
      <c r="K20" s="22">
        <v>-7.13853963326247</v>
      </c>
      <c r="L20" s="165">
        <v>2.36864734197819</v>
      </c>
      <c r="M20" s="22">
        <v>88.6690223454557</v>
      </c>
      <c r="N20" s="165">
        <v>0.89336726658251</v>
      </c>
      <c r="O20" s="22">
        <v>85.8939463145799</v>
      </c>
      <c r="P20" s="165">
        <v>1.94325990284406</v>
      </c>
      <c r="Q20" s="22">
        <v>-2.77507603087575</v>
      </c>
      <c r="R20" s="165">
        <v>2.13647547574332</v>
      </c>
      <c r="S20" s="22">
        <v>87.4595743789457</v>
      </c>
      <c r="T20" s="165">
        <v>1.20142671708277</v>
      </c>
      <c r="U20" s="22">
        <v>88.7557762545404</v>
      </c>
      <c r="V20" s="165">
        <v>2.46874813052622</v>
      </c>
      <c r="W20" s="22">
        <v>89.2558740202936</v>
      </c>
      <c r="X20" s="165">
        <v>1.39124598312056</v>
      </c>
      <c r="Y20" s="22">
        <v>1.79629964134794</v>
      </c>
      <c r="Z20" s="165">
        <v>1.9077620488027</v>
      </c>
      <c r="AA20" s="22">
        <v>90.3012059474171</v>
      </c>
      <c r="AB20" s="165">
        <v>1.07451847426922</v>
      </c>
      <c r="AC20" s="22">
        <v>85.4737793054545</v>
      </c>
      <c r="AD20" s="165">
        <v>1.54675073854643</v>
      </c>
      <c r="AE20" s="22">
        <v>85.8880241166586</v>
      </c>
      <c r="AF20" s="165">
        <v>2.25716660426906</v>
      </c>
      <c r="AG20" s="22">
        <v>-4.41318183075848</v>
      </c>
      <c r="AH20" s="165">
        <v>2.52051918109672</v>
      </c>
      <c r="AI20" s="22">
        <v>88.5966608129781</v>
      </c>
      <c r="AJ20" s="165">
        <v>1.02464470540824</v>
      </c>
      <c r="AK20" s="22">
        <v>87.0773742537766</v>
      </c>
      <c r="AL20" s="165">
        <v>1.90273166900736</v>
      </c>
      <c r="AM20" s="22">
        <v>86.0261835333486</v>
      </c>
      <c r="AN20" s="165">
        <v>3.7501260731285</v>
      </c>
      <c r="AO20" s="22">
        <v>-2.57047727962956</v>
      </c>
      <c r="AP20" s="165">
        <v>3.86025006523505</v>
      </c>
      <c r="AQ20" s="103"/>
      <c r="AR20" s="103"/>
      <c r="AS20" s="103"/>
      <c r="AT20" s="192"/>
    </row>
    <row customHeight="1" ht="13" r="21">
      <c r="A21" s="181" t="s">
        <v>315</v>
      </c>
      <c r="B21" s="156" t="n">
        <v>2</v>
      </c>
      <c r="C21" s="22">
        <v>94.8112003439488</v>
      </c>
      <c r="D21" s="165">
        <v>0.614854941555221</v>
      </c>
      <c r="E21" s="22">
        <v>95.9920330232866</v>
      </c>
      <c r="F21" s="165">
        <v>1.66889978978086</v>
      </c>
      <c r="G21" s="22">
        <v>93.7742554886871</v>
      </c>
      <c r="H21" s="165">
        <v>0.903444901331964</v>
      </c>
      <c r="I21" s="22">
        <v>95.3534095119617</v>
      </c>
      <c r="J21" s="165">
        <v>0.925986779099904</v>
      </c>
      <c r="K21" s="22">
        <v>-0.638623511324809</v>
      </c>
      <c r="L21" s="165">
        <v>1.89646602190123</v>
      </c>
      <c r="M21" s="22">
        <v>95.057869542017</v>
      </c>
      <c r="N21" s="165">
        <v>0.57922833887963</v>
      </c>
      <c r="O21" s="22" t="inlineStr">
        <is>
          <t>c</t>
        </is>
      </c>
      <c r="P21" s="165" t="inlineStr">
        <is>
          <t>c</t>
        </is>
      </c>
      <c r="Q21" s="22" t="inlineStr">
        <is>
          <t>c</t>
        </is>
      </c>
      <c r="R21" s="165" t="inlineStr">
        <is>
          <t>c</t>
        </is>
      </c>
      <c r="S21" s="22">
        <v>95.2020012640918</v>
      </c>
      <c r="T21" s="165">
        <v>0.712913508653628</v>
      </c>
      <c r="U21" s="22">
        <v>93.748817915539</v>
      </c>
      <c r="V21" s="165">
        <v>1.04717371929185</v>
      </c>
      <c r="W21" s="22">
        <v>94.5162775016502</v>
      </c>
      <c r="X21" s="165">
        <v>2.02607492176732</v>
      </c>
      <c r="Y21" s="22">
        <v>-0.685723762441597</v>
      </c>
      <c r="Z21" s="165">
        <v>2.15308256443148</v>
      </c>
      <c r="AA21" s="22">
        <v>94.3764892623216</v>
      </c>
      <c r="AB21" s="165">
        <v>0.742995842134837</v>
      </c>
      <c r="AC21" s="22">
        <v>95.3786797881787</v>
      </c>
      <c r="AD21" s="165">
        <v>1.07445536932289</v>
      </c>
      <c r="AE21" s="22">
        <v>94.1824319410339</v>
      </c>
      <c r="AF21" s="165">
        <v>1.6731855768181</v>
      </c>
      <c r="AG21" s="22">
        <v>-0.19405732128773</v>
      </c>
      <c r="AH21" s="165">
        <v>1.79474204810077</v>
      </c>
      <c r="AI21" s="22">
        <v>94.438278553856</v>
      </c>
      <c r="AJ21" s="165">
        <v>0.664693144590656</v>
      </c>
      <c r="AK21" s="22">
        <v>96.4861346412303</v>
      </c>
      <c r="AL21" s="165">
        <v>1.61621833336695</v>
      </c>
      <c r="AM21" s="22" t="inlineStr">
        <is>
          <t>c</t>
        </is>
      </c>
      <c r="AN21" s="165" t="inlineStr">
        <is>
          <t>c</t>
        </is>
      </c>
      <c r="AO21" s="22" t="inlineStr">
        <is>
          <t>c</t>
        </is>
      </c>
      <c r="AP21" s="165" t="inlineStr">
        <is>
          <t>c</t>
        </is>
      </c>
      <c r="AQ21" s="103"/>
      <c r="AR21" s="103"/>
      <c r="AS21" s="103"/>
      <c r="AT21" s="192"/>
    </row>
    <row customHeight="1" ht="13" r="22">
      <c r="A22" s="181" t="s">
        <v>316</v>
      </c>
      <c r="B22" s="156" t="n">
        <v>2</v>
      </c>
      <c r="C22" s="22">
        <v>81.1112368732342</v>
      </c>
      <c r="D22" s="165">
        <v>1.09114294394492</v>
      </c>
      <c r="E22" s="22">
        <v>93.5770549707659</v>
      </c>
      <c r="F22" s="165">
        <v>3.3268647749366</v>
      </c>
      <c r="G22" s="22">
        <v>79.9755222793502</v>
      </c>
      <c r="H22" s="165">
        <v>2.45162237780131</v>
      </c>
      <c r="I22" s="22">
        <v>79.9133723369624</v>
      </c>
      <c r="J22" s="165">
        <v>1.68602184412783</v>
      </c>
      <c r="K22" s="22">
        <v>-13.6636826338035</v>
      </c>
      <c r="L22" s="165">
        <v>3.76365806397521</v>
      </c>
      <c r="M22" s="22">
        <v>81.7102600281711</v>
      </c>
      <c r="N22" s="165">
        <v>2.03032369739665</v>
      </c>
      <c r="O22" s="22">
        <v>80.6824444875669</v>
      </c>
      <c r="P22" s="165">
        <v>1.36628508013061</v>
      </c>
      <c r="Q22" s="22">
        <v>-1.02781554060412</v>
      </c>
      <c r="R22" s="165">
        <v>2.57239531851572</v>
      </c>
      <c r="S22" s="22">
        <v>79.4433844849066</v>
      </c>
      <c r="T22" s="165">
        <v>2.20270572865423</v>
      </c>
      <c r="U22" s="22">
        <v>82.9794717443232</v>
      </c>
      <c r="V22" s="165">
        <v>3.11903114998588</v>
      </c>
      <c r="W22" s="22">
        <v>81.416718079043</v>
      </c>
      <c r="X22" s="165">
        <v>1.8462360244866</v>
      </c>
      <c r="Y22" s="22">
        <v>1.97333359413635</v>
      </c>
      <c r="Z22" s="165">
        <v>3.02200580310622</v>
      </c>
      <c r="AA22" s="22">
        <v>83.3908011991256</v>
      </c>
      <c r="AB22" s="165">
        <v>1.56913643746026</v>
      </c>
      <c r="AC22" s="22">
        <v>78.2425344259988</v>
      </c>
      <c r="AD22" s="165">
        <v>2.54784227175386</v>
      </c>
      <c r="AE22" s="22">
        <v>76.9942425621273</v>
      </c>
      <c r="AF22" s="165">
        <v>3.37193286978568</v>
      </c>
      <c r="AG22" s="22">
        <v>-6.39655863699828</v>
      </c>
      <c r="AH22" s="165">
        <v>3.78047971793506</v>
      </c>
      <c r="AI22" s="22">
        <v>83.0451246421915</v>
      </c>
      <c r="AJ22" s="165">
        <v>2.07444703088546</v>
      </c>
      <c r="AK22" s="22">
        <v>81.1372294601647</v>
      </c>
      <c r="AL22" s="165">
        <v>2.00950419406427</v>
      </c>
      <c r="AM22" s="22">
        <v>79.5972094935059</v>
      </c>
      <c r="AN22" s="165">
        <v>2.52489253128361</v>
      </c>
      <c r="AO22" s="22">
        <v>-3.4479151486856</v>
      </c>
      <c r="AP22" s="165">
        <v>3.62086251783618</v>
      </c>
      <c r="AQ22" s="103"/>
      <c r="AR22" s="103"/>
      <c r="AS22" s="103"/>
      <c r="AT22" s="192"/>
    </row>
    <row customHeight="1" ht="13" r="23">
      <c r="A23" s="181" t="s">
        <v>317</v>
      </c>
      <c r="B23" s="156" t="n">
        <v>2</v>
      </c>
      <c r="C23" s="22">
        <v>91.2127857723258</v>
      </c>
      <c r="D23" s="165">
        <v>0.749597344541511</v>
      </c>
      <c r="E23" s="22">
        <v>94.8911065305775</v>
      </c>
      <c r="F23" s="165">
        <v>1.67984345039757</v>
      </c>
      <c r="G23" s="22">
        <v>91.9675600906539</v>
      </c>
      <c r="H23" s="165">
        <v>1.01940821510243</v>
      </c>
      <c r="I23" s="22">
        <v>89.899057809565</v>
      </c>
      <c r="J23" s="165">
        <v>1.18085013297105</v>
      </c>
      <c r="K23" s="22">
        <v>-4.99204872101251</v>
      </c>
      <c r="L23" s="165">
        <v>2.09835190610899</v>
      </c>
      <c r="M23" s="22">
        <v>92.0093884341127</v>
      </c>
      <c r="N23" s="165">
        <v>0.823490588965836</v>
      </c>
      <c r="O23" s="22">
        <v>90.5215047675477</v>
      </c>
      <c r="P23" s="165">
        <v>1.53162130364187</v>
      </c>
      <c r="Q23" s="22">
        <v>-1.48788366656494</v>
      </c>
      <c r="R23" s="165">
        <v>1.73782183001544</v>
      </c>
      <c r="S23" s="22">
        <v>89.3691292873254</v>
      </c>
      <c r="T23" s="165">
        <v>1.76821008997284</v>
      </c>
      <c r="U23" s="22">
        <v>95.0073186450924</v>
      </c>
      <c r="V23" s="165">
        <v>1.43262033959795</v>
      </c>
      <c r="W23" s="22">
        <v>91.8478743161016</v>
      </c>
      <c r="X23" s="165">
        <v>0.80606395642238</v>
      </c>
      <c r="Y23" s="22">
        <v>2.47874502877622</v>
      </c>
      <c r="Z23" s="165">
        <v>1.95915412213195</v>
      </c>
      <c r="AA23" s="22">
        <v>90.7803126844171</v>
      </c>
      <c r="AB23" s="165">
        <v>1.1371588952109</v>
      </c>
      <c r="AC23" s="22">
        <v>92.579207445516</v>
      </c>
      <c r="AD23" s="165">
        <v>1.52224484818282</v>
      </c>
      <c r="AE23" s="22">
        <v>93.1516995746542</v>
      </c>
      <c r="AF23" s="165">
        <v>1.19392754193181</v>
      </c>
      <c r="AG23" s="22">
        <v>2.37138689023713</v>
      </c>
      <c r="AH23" s="165">
        <v>1.66096735720782</v>
      </c>
      <c r="AI23" s="22">
        <v>91.9320833510704</v>
      </c>
      <c r="AJ23" s="165">
        <v>0.805693490477116</v>
      </c>
      <c r="AK23" s="22">
        <v>88.5985905396525</v>
      </c>
      <c r="AL23" s="165">
        <v>1.94167190128972</v>
      </c>
      <c r="AM23" s="22">
        <v>94.1908212246782</v>
      </c>
      <c r="AN23" s="165">
        <v>1.76219920377428</v>
      </c>
      <c r="AO23" s="22">
        <v>2.25873787360783</v>
      </c>
      <c r="AP23" s="165">
        <v>1.86413255225028</v>
      </c>
      <c r="AQ23" s="103"/>
      <c r="AR23" s="103"/>
      <c r="AS23" s="103"/>
      <c r="AT23" s="192"/>
    </row>
    <row customHeight="1" ht="13" r="24">
      <c r="A24" s="181" t="s">
        <v>318</v>
      </c>
      <c r="B24" s="156" t="n">
        <v>2</v>
      </c>
      <c r="C24" s="22">
        <v>80.104055424973</v>
      </c>
      <c r="D24" s="165">
        <v>0.983810683091013</v>
      </c>
      <c r="E24" s="22">
        <v>85.3548600618745</v>
      </c>
      <c r="F24" s="165">
        <v>1.75400234086235</v>
      </c>
      <c r="G24" s="22">
        <v>77.9280924621463</v>
      </c>
      <c r="H24" s="165">
        <v>1.47879342427508</v>
      </c>
      <c r="I24" s="22">
        <v>75.2046452718756</v>
      </c>
      <c r="J24" s="165">
        <v>2.55252059819241</v>
      </c>
      <c r="K24" s="22">
        <v>-10.1502147899989</v>
      </c>
      <c r="L24" s="165">
        <v>3.09020178584563</v>
      </c>
      <c r="M24" s="22">
        <v>78.5688160390232</v>
      </c>
      <c r="N24" s="165">
        <v>1.02092728287316</v>
      </c>
      <c r="O24" s="22">
        <v>85.3926974613153</v>
      </c>
      <c r="P24" s="165">
        <v>3.43249122137407</v>
      </c>
      <c r="Q24" s="22">
        <v>6.82388142229203</v>
      </c>
      <c r="R24" s="165">
        <v>3.57969139043742</v>
      </c>
      <c r="S24" s="22">
        <v>86.4113617860028</v>
      </c>
      <c r="T24" s="165">
        <v>2.67545387618304</v>
      </c>
      <c r="U24" s="22">
        <v>73.9056108611132</v>
      </c>
      <c r="V24" s="165">
        <v>2.53386557560411</v>
      </c>
      <c r="W24" s="22">
        <v>79.1876583074902</v>
      </c>
      <c r="X24" s="165">
        <v>1.31189396786073</v>
      </c>
      <c r="Y24" s="22">
        <v>-7.22370347851263</v>
      </c>
      <c r="Z24" s="165">
        <v>2.96297828067843</v>
      </c>
      <c r="AA24" s="22">
        <v>80.224821383102</v>
      </c>
      <c r="AB24" s="165">
        <v>1.61805963672542</v>
      </c>
      <c r="AC24" s="22">
        <v>80.1317162585443</v>
      </c>
      <c r="AD24" s="165">
        <v>1.92718356349349</v>
      </c>
      <c r="AE24" s="22">
        <v>75.5396021000385</v>
      </c>
      <c r="AF24" s="165">
        <v>4.30771500090567</v>
      </c>
      <c r="AG24" s="22">
        <v>-4.68521928306356</v>
      </c>
      <c r="AH24" s="165">
        <v>4.87786751280905</v>
      </c>
      <c r="AI24" s="22">
        <v>80.3877319132997</v>
      </c>
      <c r="AJ24" s="165">
        <v>1.43795357836359</v>
      </c>
      <c r="AK24" s="22">
        <v>78.7618262531037</v>
      </c>
      <c r="AL24" s="165">
        <v>2.27252914068435</v>
      </c>
      <c r="AM24" s="22">
        <v>79.4663992303534</v>
      </c>
      <c r="AN24" s="165">
        <v>2.82093410936837</v>
      </c>
      <c r="AO24" s="22">
        <v>-0.921332682946272</v>
      </c>
      <c r="AP24" s="165">
        <v>3.21051110843022</v>
      </c>
      <c r="AQ24" s="103"/>
      <c r="AR24" s="103"/>
      <c r="AS24" s="103"/>
      <c r="AT24" s="192"/>
    </row>
    <row customHeight="1" ht="13" r="25">
      <c r="A25" s="181" t="s">
        <v>319</v>
      </c>
      <c r="B25" s="156" t="n">
        <v>2</v>
      </c>
      <c r="C25" s="22">
        <v>87.8037081888682</v>
      </c>
      <c r="D25" s="165">
        <v>0.902745160772919</v>
      </c>
      <c r="E25" s="22">
        <v>86.5588228178765</v>
      </c>
      <c r="F25" s="165">
        <v>2.12560582292484</v>
      </c>
      <c r="G25" s="22">
        <v>88.3648003092112</v>
      </c>
      <c r="H25" s="165">
        <v>1.08304797098601</v>
      </c>
      <c r="I25" s="22">
        <v>88.5751729175699</v>
      </c>
      <c r="J25" s="165">
        <v>1.43321319167155</v>
      </c>
      <c r="K25" s="22">
        <v>2.01635009969344</v>
      </c>
      <c r="L25" s="165">
        <v>2.54769887168091</v>
      </c>
      <c r="M25" s="22">
        <v>87.7749084135732</v>
      </c>
      <c r="N25" s="165">
        <v>0.880560485343372</v>
      </c>
      <c r="O25" s="22" t="inlineStr">
        <is>
          <t>c</t>
        </is>
      </c>
      <c r="P25" s="165" t="inlineStr">
        <is>
          <t>c</t>
        </is>
      </c>
      <c r="Q25" s="22" t="inlineStr">
        <is>
          <t>c</t>
        </is>
      </c>
      <c r="R25" s="165" t="inlineStr">
        <is>
          <t>c</t>
        </is>
      </c>
      <c r="S25" s="22">
        <v>87.6074194517739</v>
      </c>
      <c r="T25" s="165">
        <v>1.11821168446019</v>
      </c>
      <c r="U25" s="22">
        <v>89.1253197917651</v>
      </c>
      <c r="V25" s="165">
        <v>1.38262969477068</v>
      </c>
      <c r="W25" s="22">
        <v>89.0868695803283</v>
      </c>
      <c r="X25" s="165">
        <v>3.26865847743859</v>
      </c>
      <c r="Y25" s="22">
        <v>1.4794501285544</v>
      </c>
      <c r="Z25" s="165">
        <v>3.45315221631118</v>
      </c>
      <c r="AA25" s="22">
        <v>88.6754695073645</v>
      </c>
      <c r="AB25" s="165">
        <v>1.39349340064652</v>
      </c>
      <c r="AC25" s="22">
        <v>87.6161690045884</v>
      </c>
      <c r="AD25" s="165">
        <v>1.12080950449484</v>
      </c>
      <c r="AE25" s="22" t="inlineStr">
        <is>
          <t>c</t>
        </is>
      </c>
      <c r="AF25" s="165" t="inlineStr">
        <is>
          <t>c</t>
        </is>
      </c>
      <c r="AG25" s="22" t="inlineStr">
        <is>
          <t>c</t>
        </is>
      </c>
      <c r="AH25" s="165" t="inlineStr">
        <is>
          <t>c</t>
        </is>
      </c>
      <c r="AI25" s="22">
        <v>88.1212602624533</v>
      </c>
      <c r="AJ25" s="165">
        <v>1.07559670227249</v>
      </c>
      <c r="AK25" s="22">
        <v>87.5305279207156</v>
      </c>
      <c r="AL25" s="165">
        <v>1.61661553132652</v>
      </c>
      <c r="AM25" s="22" t="inlineStr">
        <is>
          <t>c</t>
        </is>
      </c>
      <c r="AN25" s="165" t="inlineStr">
        <is>
          <t>c</t>
        </is>
      </c>
      <c r="AO25" s="22" t="inlineStr">
        <is>
          <t>c</t>
        </is>
      </c>
      <c r="AP25" s="165" t="inlineStr">
        <is>
          <t>c</t>
        </is>
      </c>
      <c r="AQ25" s="103"/>
      <c r="AR25" s="103"/>
      <c r="AS25" s="103"/>
      <c r="AT25" s="192"/>
    </row>
    <row customHeight="1" ht="13" r="26">
      <c r="A26" s="181" t="s">
        <v>320</v>
      </c>
      <c r="B26" s="156" t="n">
        <v>2</v>
      </c>
      <c r="C26" s="22">
        <v>83.8974400331193</v>
      </c>
      <c r="D26" s="165">
        <v>0.830445135426136</v>
      </c>
      <c r="E26" s="22">
        <v>81.7501134320934</v>
      </c>
      <c r="F26" s="165">
        <v>2.6434735584635</v>
      </c>
      <c r="G26" s="22">
        <v>86.0695412294028</v>
      </c>
      <c r="H26" s="165">
        <v>1.32423959162468</v>
      </c>
      <c r="I26" s="22">
        <v>81.4508692937703</v>
      </c>
      <c r="J26" s="165">
        <v>1.52620095874541</v>
      </c>
      <c r="K26" s="22">
        <v>-0.299244138323104</v>
      </c>
      <c r="L26" s="165">
        <v>3.23712887256844</v>
      </c>
      <c r="M26" s="22">
        <v>84.5784783124955</v>
      </c>
      <c r="N26" s="165">
        <v>1.07151417985603</v>
      </c>
      <c r="O26" s="22">
        <v>82.3027019803322</v>
      </c>
      <c r="P26" s="165">
        <v>1.87639164528911</v>
      </c>
      <c r="Q26" s="22">
        <v>-2.27577633216325</v>
      </c>
      <c r="R26" s="165">
        <v>2.37393957095148</v>
      </c>
      <c r="S26" s="22">
        <v>83.1740627319973</v>
      </c>
      <c r="T26" s="165">
        <v>1.10708722303516</v>
      </c>
      <c r="U26" s="22">
        <v>83.2707791290664</v>
      </c>
      <c r="V26" s="165">
        <v>1.78969762875663</v>
      </c>
      <c r="W26" s="22">
        <v>87.7897050823896</v>
      </c>
      <c r="X26" s="165">
        <v>2.30452996781688</v>
      </c>
      <c r="Y26" s="22">
        <v>4.61564235039228</v>
      </c>
      <c r="Z26" s="165">
        <v>2.67554976666255</v>
      </c>
      <c r="AA26" s="22">
        <v>88.832840516976</v>
      </c>
      <c r="AB26" s="165">
        <v>2.02423060077254</v>
      </c>
      <c r="AC26" s="22">
        <v>83.38680354398</v>
      </c>
      <c r="AD26" s="165">
        <v>1.15722643021883</v>
      </c>
      <c r="AE26" s="22">
        <v>81.3390241401967</v>
      </c>
      <c r="AF26" s="165">
        <v>2.15900433600066</v>
      </c>
      <c r="AG26" s="22">
        <v>-7.49381637677931</v>
      </c>
      <c r="AH26" s="165">
        <v>3.27129665906101</v>
      </c>
      <c r="AI26" s="22">
        <v>83.9435461627744</v>
      </c>
      <c r="AJ26" s="165">
        <v>1.07108709902074</v>
      </c>
      <c r="AK26" s="22">
        <v>83.6661787449743</v>
      </c>
      <c r="AL26" s="165">
        <v>1.67201931242063</v>
      </c>
      <c r="AM26" s="22" t="inlineStr">
        <is>
          <t>c</t>
        </is>
      </c>
      <c r="AN26" s="165" t="inlineStr">
        <is>
          <t>c</t>
        </is>
      </c>
      <c r="AO26" s="22" t="inlineStr">
        <is>
          <t>c</t>
        </is>
      </c>
      <c r="AP26" s="165" t="inlineStr">
        <is>
          <t>c</t>
        </is>
      </c>
      <c r="AQ26" s="103"/>
      <c r="AR26" s="103"/>
      <c r="AS26" s="103"/>
      <c r="AT26" s="192"/>
    </row>
    <row customHeight="1" ht="13" r="27">
      <c r="A27" s="181" t="s">
        <v>321</v>
      </c>
      <c r="B27" s="156" t="n">
        <v>2</v>
      </c>
      <c r="C27" s="22">
        <v>85.5408006097969</v>
      </c>
      <c r="D27" s="165">
        <v>0.654746117943533</v>
      </c>
      <c r="E27" s="22">
        <v>87.0332481582358</v>
      </c>
      <c r="F27" s="165">
        <v>1.27596246856661</v>
      </c>
      <c r="G27" s="22">
        <v>85.0083129131373</v>
      </c>
      <c r="H27" s="165">
        <v>0.897640766903433</v>
      </c>
      <c r="I27" s="22">
        <v>85.4424078161016</v>
      </c>
      <c r="J27" s="165">
        <v>1.24431297560093</v>
      </c>
      <c r="K27" s="22">
        <v>-1.59084034213427</v>
      </c>
      <c r="L27" s="165">
        <v>1.90094304940312</v>
      </c>
      <c r="M27" s="22">
        <v>85.2093885935129</v>
      </c>
      <c r="N27" s="165">
        <v>0.703351726787205</v>
      </c>
      <c r="O27" s="22">
        <v>89.1751773553214</v>
      </c>
      <c r="P27" s="165">
        <v>1.73392728236007</v>
      </c>
      <c r="Q27" s="22">
        <v>3.96578876180843</v>
      </c>
      <c r="R27" s="165">
        <v>1.88455153638012</v>
      </c>
      <c r="S27" s="22">
        <v>85.5702234258823</v>
      </c>
      <c r="T27" s="165">
        <v>0.687575114042928</v>
      </c>
      <c r="U27" s="22">
        <v>84.6538758210661</v>
      </c>
      <c r="V27" s="165">
        <v>1.75622612753594</v>
      </c>
      <c r="W27" s="22">
        <v>87.7515188888419</v>
      </c>
      <c r="X27" s="165">
        <v>2.25079651214635</v>
      </c>
      <c r="Y27" s="22">
        <v>2.18129546295965</v>
      </c>
      <c r="Z27" s="165">
        <v>2.34158857220323</v>
      </c>
      <c r="AA27" s="22">
        <v>85.6105607402552</v>
      </c>
      <c r="AB27" s="165">
        <v>1.15691722626741</v>
      </c>
      <c r="AC27" s="22">
        <v>85.4242283068444</v>
      </c>
      <c r="AD27" s="165">
        <v>0.832373093122682</v>
      </c>
      <c r="AE27" s="22">
        <v>86.3471612631235</v>
      </c>
      <c r="AF27" s="165">
        <v>2.35722696929902</v>
      </c>
      <c r="AG27" s="22">
        <v>0.736600522868272</v>
      </c>
      <c r="AH27" s="165">
        <v>2.61178794457741</v>
      </c>
      <c r="AI27" s="22">
        <v>85.5521869306912</v>
      </c>
      <c r="AJ27" s="165">
        <v>0.91723867629214</v>
      </c>
      <c r="AK27" s="22">
        <v>85.0231936896252</v>
      </c>
      <c r="AL27" s="165">
        <v>1.02044698742958</v>
      </c>
      <c r="AM27" s="22">
        <v>91.5056475915316</v>
      </c>
      <c r="AN27" s="165">
        <v>1.63297376756043</v>
      </c>
      <c r="AO27" s="22">
        <v>5.95346066084038</v>
      </c>
      <c r="AP27" s="165">
        <v>1.84638302197144</v>
      </c>
      <c r="AQ27" s="103"/>
      <c r="AR27" s="103"/>
      <c r="AS27" s="103"/>
      <c r="AT27" s="192"/>
    </row>
    <row customHeight="1" ht="13" r="28">
      <c r="A28" s="181" t="s">
        <v>322</v>
      </c>
      <c r="B28" s="156" t="n">
        <v>2</v>
      </c>
      <c r="C28" s="22">
        <v>92.0050021662429</v>
      </c>
      <c r="D28" s="165">
        <v>0.695504322397835</v>
      </c>
      <c r="E28" s="22">
        <v>92.2305272226292</v>
      </c>
      <c r="F28" s="165">
        <v>1.85618991782829</v>
      </c>
      <c r="G28" s="22">
        <v>91.8480342644522</v>
      </c>
      <c r="H28" s="165">
        <v>0.863462606921403</v>
      </c>
      <c r="I28" s="22">
        <v>92.4957601695194</v>
      </c>
      <c r="J28" s="165">
        <v>1.08626493268803</v>
      </c>
      <c r="K28" s="22">
        <v>0.265232946890208</v>
      </c>
      <c r="L28" s="165">
        <v>2.15414924010622</v>
      </c>
      <c r="M28" s="22">
        <v>91.6699405210539</v>
      </c>
      <c r="N28" s="165">
        <v>0.821245234833258</v>
      </c>
      <c r="O28" s="22">
        <v>92.9235973512104</v>
      </c>
      <c r="P28" s="165">
        <v>1.63240578459351</v>
      </c>
      <c r="Q28" s="22">
        <v>1.25365683015657</v>
      </c>
      <c r="R28" s="165">
        <v>1.89827717177027</v>
      </c>
      <c r="S28" s="22">
        <v>92.141276112975</v>
      </c>
      <c r="T28" s="165">
        <v>0.749829034360993</v>
      </c>
      <c r="U28" s="22">
        <v>93.3621090811661</v>
      </c>
      <c r="V28" s="165">
        <v>1.38393366514576</v>
      </c>
      <c r="W28" s="22">
        <v>87.7075318004221</v>
      </c>
      <c r="X28" s="165">
        <v>3.55904699264145</v>
      </c>
      <c r="Y28" s="22">
        <v>-4.43374431255289</v>
      </c>
      <c r="Z28" s="165">
        <v>3.3311534395071</v>
      </c>
      <c r="AA28" s="22">
        <v>94.1254412680967</v>
      </c>
      <c r="AB28" s="165">
        <v>0.877413239101217</v>
      </c>
      <c r="AC28" s="22">
        <v>91.3807932462681</v>
      </c>
      <c r="AD28" s="165">
        <v>1.0254858479467</v>
      </c>
      <c r="AE28" s="22">
        <v>90.8669828274638</v>
      </c>
      <c r="AF28" s="165">
        <v>1.5321902571069</v>
      </c>
      <c r="AG28" s="22">
        <v>-3.25845844063294</v>
      </c>
      <c r="AH28" s="165">
        <v>1.80015950980092</v>
      </c>
      <c r="AI28" s="22">
        <v>91.599162350117</v>
      </c>
      <c r="AJ28" s="165">
        <v>0.851165520952802</v>
      </c>
      <c r="AK28" s="22">
        <v>92.3670718493338</v>
      </c>
      <c r="AL28" s="165">
        <v>1.21709060187042</v>
      </c>
      <c r="AM28" s="22">
        <v>93.7173811628463</v>
      </c>
      <c r="AN28" s="165">
        <v>2.48531022288502</v>
      </c>
      <c r="AO28" s="22">
        <v>2.11821881272937</v>
      </c>
      <c r="AP28" s="165">
        <v>2.53578253238549</v>
      </c>
      <c r="AQ28" s="103"/>
      <c r="AR28" s="103"/>
      <c r="AS28" s="103"/>
      <c r="AT28" s="192"/>
    </row>
    <row customHeight="1" ht="13" r="29">
      <c r="A29" s="181" t="s">
        <v>323</v>
      </c>
      <c r="B29" s="156" t="n">
        <v>2</v>
      </c>
      <c r="C29" s="22">
        <v>90.3696044206465</v>
      </c>
      <c r="D29" s="165">
        <v>0.656128243604274</v>
      </c>
      <c r="E29" s="22">
        <v>89.4552092519877</v>
      </c>
      <c r="F29" s="165">
        <v>1.41866632839896</v>
      </c>
      <c r="G29" s="22">
        <v>90.1091105034529</v>
      </c>
      <c r="H29" s="165">
        <v>0.956083679362263</v>
      </c>
      <c r="I29" s="22">
        <v>92.0783112671453</v>
      </c>
      <c r="J29" s="165">
        <v>1.04214988198487</v>
      </c>
      <c r="K29" s="22">
        <v>2.62310201515763</v>
      </c>
      <c r="L29" s="165">
        <v>1.73757931175731</v>
      </c>
      <c r="M29" s="22">
        <v>90.3998458238391</v>
      </c>
      <c r="N29" s="165">
        <v>0.717350354138099</v>
      </c>
      <c r="O29" s="22">
        <v>88.9994914845992</v>
      </c>
      <c r="P29" s="165">
        <v>2.22480944401199</v>
      </c>
      <c r="Q29" s="22">
        <v>-1.40035433923994</v>
      </c>
      <c r="R29" s="165">
        <v>2.31581836729533</v>
      </c>
      <c r="S29" s="22">
        <v>90.6712243059521</v>
      </c>
      <c r="T29" s="165">
        <v>0.767435177939932</v>
      </c>
      <c r="U29" s="22">
        <v>89.8027695276621</v>
      </c>
      <c r="V29" s="165">
        <v>1.59545258122153</v>
      </c>
      <c r="W29" s="22">
        <v>88.4040426668841</v>
      </c>
      <c r="X29" s="165">
        <v>3.11632298628281</v>
      </c>
      <c r="Y29" s="22">
        <v>-2.26718163906803</v>
      </c>
      <c r="Z29" s="165">
        <v>3.22900499809615</v>
      </c>
      <c r="AA29" s="22">
        <v>89.6339725947418</v>
      </c>
      <c r="AB29" s="165">
        <v>1.44010610999741</v>
      </c>
      <c r="AC29" s="22">
        <v>90.2323742052455</v>
      </c>
      <c r="AD29" s="165">
        <v>0.899590436175173</v>
      </c>
      <c r="AE29" s="22">
        <v>91.7854072009937</v>
      </c>
      <c r="AF29" s="165">
        <v>1.32832386797209</v>
      </c>
      <c r="AG29" s="22">
        <v>2.15143460625184</v>
      </c>
      <c r="AH29" s="165">
        <v>1.82859064635988</v>
      </c>
      <c r="AI29" s="22">
        <v>90.7790590026123</v>
      </c>
      <c r="AJ29" s="165">
        <v>0.9926238632635</v>
      </c>
      <c r="AK29" s="22">
        <v>90.0136770465303</v>
      </c>
      <c r="AL29" s="165">
        <v>1.11825078527017</v>
      </c>
      <c r="AM29" s="22">
        <v>89.7058141863858</v>
      </c>
      <c r="AN29" s="165">
        <v>1.72198053656119</v>
      </c>
      <c r="AO29" s="22">
        <v>-1.07324481622651</v>
      </c>
      <c r="AP29" s="165">
        <v>1.94650818241563</v>
      </c>
      <c r="AQ29" s="103"/>
      <c r="AR29" s="103"/>
      <c r="AS29" s="103"/>
      <c r="AT29" s="192"/>
    </row>
    <row customHeight="1" ht="13" r="30">
      <c r="A30" s="181" t="s">
        <v>324</v>
      </c>
      <c r="B30" s="156" t="n">
        <v>2</v>
      </c>
      <c r="C30" s="22">
        <v>75.3828793324113</v>
      </c>
      <c r="D30" s="165">
        <v>0.852030547098008</v>
      </c>
      <c r="E30" s="22">
        <v>72.9183357832724</v>
      </c>
      <c r="F30" s="165">
        <v>3.66773419612216</v>
      </c>
      <c r="G30" s="22">
        <v>74.7535088045037</v>
      </c>
      <c r="H30" s="165">
        <v>1.194257970869</v>
      </c>
      <c r="I30" s="22">
        <v>77.1827842309134</v>
      </c>
      <c r="J30" s="165">
        <v>1.41766631042745</v>
      </c>
      <c r="K30" s="22">
        <v>4.26444844764107</v>
      </c>
      <c r="L30" s="165">
        <v>4.06635492181894</v>
      </c>
      <c r="M30" s="22">
        <v>74.9986149856801</v>
      </c>
      <c r="N30" s="165">
        <v>0.929063904935838</v>
      </c>
      <c r="O30" s="22">
        <v>81.3654432833792</v>
      </c>
      <c r="P30" s="165">
        <v>3.86677371466078</v>
      </c>
      <c r="Q30" s="22">
        <v>6.36682829769906</v>
      </c>
      <c r="R30" s="165">
        <v>4.15016303748781</v>
      </c>
      <c r="S30" s="22">
        <v>77.1134483944083</v>
      </c>
      <c r="T30" s="165">
        <v>1.14398357723493</v>
      </c>
      <c r="U30" s="22">
        <v>71.8189837103639</v>
      </c>
      <c r="V30" s="165">
        <v>1.42368909451725</v>
      </c>
      <c r="W30" s="22">
        <v>79.2011547769384</v>
      </c>
      <c r="X30" s="165">
        <v>3.138847747305</v>
      </c>
      <c r="Y30" s="22">
        <v>2.08770638253014</v>
      </c>
      <c r="Z30" s="165">
        <v>3.31402795422275</v>
      </c>
      <c r="AA30" s="22">
        <v>80.1483467536851</v>
      </c>
      <c r="AB30" s="165">
        <v>3.77399179896388</v>
      </c>
      <c r="AC30" s="22">
        <v>74.9280199445794</v>
      </c>
      <c r="AD30" s="165">
        <v>1.04435021093493</v>
      </c>
      <c r="AE30" s="22">
        <v>75.9834060252437</v>
      </c>
      <c r="AF30" s="165">
        <v>2.05700011414889</v>
      </c>
      <c r="AG30" s="22">
        <v>-4.16494072844147</v>
      </c>
      <c r="AH30" s="165">
        <v>4.37094678326788</v>
      </c>
      <c r="AI30" s="22">
        <v>75.754304036652</v>
      </c>
      <c r="AJ30" s="165">
        <v>1.3211811680882</v>
      </c>
      <c r="AK30" s="22">
        <v>75.1414023347805</v>
      </c>
      <c r="AL30" s="165">
        <v>1.11960572249143</v>
      </c>
      <c r="AM30" s="22" t="inlineStr">
        <is>
          <t>c</t>
        </is>
      </c>
      <c r="AN30" s="165" t="inlineStr">
        <is>
          <t>c</t>
        </is>
      </c>
      <c r="AO30" s="22" t="inlineStr">
        <is>
          <t>c</t>
        </is>
      </c>
      <c r="AP30" s="165" t="inlineStr">
        <is>
          <t>c</t>
        </is>
      </c>
      <c r="AQ30" s="103"/>
      <c r="AR30" s="103"/>
      <c r="AS30" s="103"/>
      <c r="AT30" s="192"/>
    </row>
    <row customHeight="1" ht="13" r="31">
      <c r="A31" s="181" t="s">
        <v>325</v>
      </c>
      <c r="B31" s="156" t="n">
        <v>2</v>
      </c>
      <c r="C31" s="22">
        <v>68.7646009760666</v>
      </c>
      <c r="D31" s="165">
        <v>1.21429995719046</v>
      </c>
      <c r="E31" s="22">
        <v>71.8262925420636</v>
      </c>
      <c r="F31" s="165">
        <v>3.41169380181322</v>
      </c>
      <c r="G31" s="22">
        <v>68.244318637557</v>
      </c>
      <c r="H31" s="165">
        <v>1.4610778751837</v>
      </c>
      <c r="I31" s="22">
        <v>67.1516354340496</v>
      </c>
      <c r="J31" s="165">
        <v>3.43612744769965</v>
      </c>
      <c r="K31" s="22">
        <v>-4.67465710801395</v>
      </c>
      <c r="L31" s="165">
        <v>4.8553771597959</v>
      </c>
      <c r="M31" s="22">
        <v>67.3709169182812</v>
      </c>
      <c r="N31" s="165">
        <v>1.4572839858494</v>
      </c>
      <c r="O31" s="22">
        <v>74.8059974185795</v>
      </c>
      <c r="P31" s="165">
        <v>2.48941276874313</v>
      </c>
      <c r="Q31" s="22">
        <v>7.43508050029824</v>
      </c>
      <c r="R31" s="165">
        <v>2.8840320977214</v>
      </c>
      <c r="S31" s="22">
        <v>69.8670067298931</v>
      </c>
      <c r="T31" s="165">
        <v>2.56268834382635</v>
      </c>
      <c r="U31" s="22">
        <v>67.9435037388401</v>
      </c>
      <c r="V31" s="165">
        <v>2.0735639248383</v>
      </c>
      <c r="W31" s="22">
        <v>68.1491529340245</v>
      </c>
      <c r="X31" s="165">
        <v>2.03072474505921</v>
      </c>
      <c r="Y31" s="22">
        <v>-1.71785379586861</v>
      </c>
      <c r="Z31" s="165">
        <v>3.40821372417154</v>
      </c>
      <c r="AA31" s="22">
        <v>72.3865481359805</v>
      </c>
      <c r="AB31" s="165">
        <v>3.82159709853528</v>
      </c>
      <c r="AC31" s="22">
        <v>67.9386227128283</v>
      </c>
      <c r="AD31" s="165">
        <v>1.42318863566252</v>
      </c>
      <c r="AE31" s="22">
        <v>68.0962139620166</v>
      </c>
      <c r="AF31" s="165">
        <v>3.41026100846556</v>
      </c>
      <c r="AG31" s="22">
        <v>-4.29033417396388</v>
      </c>
      <c r="AH31" s="165">
        <v>5.27513045644308</v>
      </c>
      <c r="AI31" s="22">
        <v>68.9449605987658</v>
      </c>
      <c r="AJ31" s="165">
        <v>2.1596907900538</v>
      </c>
      <c r="AK31" s="22">
        <v>67.2791295472822</v>
      </c>
      <c r="AL31" s="165">
        <v>1.68492537210063</v>
      </c>
      <c r="AM31" s="22">
        <v>75.2348912080207</v>
      </c>
      <c r="AN31" s="165">
        <v>3.31264474122707</v>
      </c>
      <c r="AO31" s="22">
        <v>6.28993060925487</v>
      </c>
      <c r="AP31" s="165">
        <v>4.2836847243098</v>
      </c>
      <c r="AQ31" s="103"/>
      <c r="AR31" s="103"/>
      <c r="AS31" s="103"/>
      <c r="AT31" s="192"/>
    </row>
    <row customHeight="1" ht="13" r="32">
      <c r="A32" s="181" t="s">
        <v>326</v>
      </c>
      <c r="B32" s="156" t="n">
        <v>2</v>
      </c>
      <c r="C32" s="22">
        <v>87.3676909001643</v>
      </c>
      <c r="D32" s="165">
        <v>0.769869272104333</v>
      </c>
      <c r="E32" s="22">
        <v>89.5434087626952</v>
      </c>
      <c r="F32" s="165">
        <v>1.47902782665441</v>
      </c>
      <c r="G32" s="22">
        <v>86.9579528204593</v>
      </c>
      <c r="H32" s="165">
        <v>1.19869859041326</v>
      </c>
      <c r="I32" s="22">
        <v>86.7802984118701</v>
      </c>
      <c r="J32" s="165">
        <v>1.16881158290952</v>
      </c>
      <c r="K32" s="22">
        <v>-2.76311035082504</v>
      </c>
      <c r="L32" s="165">
        <v>1.76186436165472</v>
      </c>
      <c r="M32" s="22">
        <v>86.8047213647361</v>
      </c>
      <c r="N32" s="165">
        <v>0.94963439834074</v>
      </c>
      <c r="O32" s="22">
        <v>89.2867753982202</v>
      </c>
      <c r="P32" s="165">
        <v>1.42403117613133</v>
      </c>
      <c r="Q32" s="22">
        <v>2.4820540334841</v>
      </c>
      <c r="R32" s="165">
        <v>1.76142258171661</v>
      </c>
      <c r="S32" s="22">
        <v>87.3668440867652</v>
      </c>
      <c r="T32" s="165">
        <v>0.895619445312851</v>
      </c>
      <c r="U32" s="22">
        <v>85.0914327831771</v>
      </c>
      <c r="V32" s="165">
        <v>1.95086487299233</v>
      </c>
      <c r="W32" s="22">
        <v>90.339969884943</v>
      </c>
      <c r="X32" s="165">
        <v>2.08659612685915</v>
      </c>
      <c r="Y32" s="22">
        <v>2.97312579817782</v>
      </c>
      <c r="Z32" s="165">
        <v>2.25223196166914</v>
      </c>
      <c r="AA32" s="22">
        <v>88.5248372506075</v>
      </c>
      <c r="AB32" s="165">
        <v>0.938285151046177</v>
      </c>
      <c r="AC32" s="22">
        <v>85.7598369358305</v>
      </c>
      <c r="AD32" s="165">
        <v>1.38885496233876</v>
      </c>
      <c r="AE32" s="22">
        <v>88.2508045892202</v>
      </c>
      <c r="AF32" s="165">
        <v>2.30185738598495</v>
      </c>
      <c r="AG32" s="22">
        <v>-0.274032661387253</v>
      </c>
      <c r="AH32" s="165">
        <v>2.38013637254169</v>
      </c>
      <c r="AI32" s="22">
        <v>87.3072888418083</v>
      </c>
      <c r="AJ32" s="165">
        <v>0.865453654283785</v>
      </c>
      <c r="AK32" s="22">
        <v>88.2380299401297</v>
      </c>
      <c r="AL32" s="165">
        <v>1.33810406590386</v>
      </c>
      <c r="AM32" s="22" t="inlineStr">
        <is>
          <t>c</t>
        </is>
      </c>
      <c r="AN32" s="165" t="inlineStr">
        <is>
          <t>c</t>
        </is>
      </c>
      <c r="AO32" s="22" t="inlineStr">
        <is>
          <t>c</t>
        </is>
      </c>
      <c r="AP32" s="165" t="inlineStr">
        <is>
          <t>c</t>
        </is>
      </c>
      <c r="AQ32" s="103"/>
      <c r="AR32" s="103"/>
      <c r="AS32" s="103"/>
      <c r="AT32" s="192"/>
    </row>
    <row customHeight="1" ht="13" r="33">
      <c r="A33" s="181" t="s">
        <v>327</v>
      </c>
      <c r="B33" s="156" t="n">
        <v>2</v>
      </c>
      <c r="C33" s="22">
        <v>84.9539676428428</v>
      </c>
      <c r="D33" s="165">
        <v>0.996800086443746</v>
      </c>
      <c r="E33" s="22">
        <v>84.0272497455478</v>
      </c>
      <c r="F33" s="165">
        <v>2.29002212917889</v>
      </c>
      <c r="G33" s="22">
        <v>84.8536157188332</v>
      </c>
      <c r="H33" s="165">
        <v>1.51038840750697</v>
      </c>
      <c r="I33" s="22">
        <v>90.7708355406031</v>
      </c>
      <c r="J33" s="165">
        <v>2.28550167998374</v>
      </c>
      <c r="K33" s="22">
        <v>6.74358579505537</v>
      </c>
      <c r="L33" s="165">
        <v>3.3106278843272</v>
      </c>
      <c r="M33" s="22">
        <v>85.2754288440491</v>
      </c>
      <c r="N33" s="165">
        <v>1.10539894673539</v>
      </c>
      <c r="O33" s="22" t="inlineStr">
        <is>
          <t>c</t>
        </is>
      </c>
      <c r="P33" s="165" t="inlineStr">
        <is>
          <t>c</t>
        </is>
      </c>
      <c r="Q33" s="22" t="inlineStr">
        <is>
          <t>c</t>
        </is>
      </c>
      <c r="R33" s="165" t="inlineStr">
        <is>
          <t>c</t>
        </is>
      </c>
      <c r="S33" s="22">
        <v>85.8002370570009</v>
      </c>
      <c r="T33" s="165">
        <v>1.32340576006541</v>
      </c>
      <c r="U33" s="22">
        <v>83.7537362607671</v>
      </c>
      <c r="V33" s="165">
        <v>2.30414883972792</v>
      </c>
      <c r="W33" s="22" t="inlineStr">
        <is>
          <t>c</t>
        </is>
      </c>
      <c r="X33" s="165" t="inlineStr">
        <is>
          <t>c</t>
        </is>
      </c>
      <c r="Y33" s="22" t="inlineStr">
        <is>
          <t>c</t>
        </is>
      </c>
      <c r="Z33" s="165" t="inlineStr">
        <is>
          <t>c</t>
        </is>
      </c>
      <c r="AA33" s="22">
        <v>82.7536233925646</v>
      </c>
      <c r="AB33" s="165">
        <v>6.11624428389633</v>
      </c>
      <c r="AC33" s="22">
        <v>85.6588551585989</v>
      </c>
      <c r="AD33" s="165">
        <v>1.4635496881659</v>
      </c>
      <c r="AE33" s="22">
        <v>83.5246607715927</v>
      </c>
      <c r="AF33" s="165">
        <v>1.99012354064941</v>
      </c>
      <c r="AG33" s="22">
        <v>0.771037379028101</v>
      </c>
      <c r="AH33" s="165">
        <v>6.16964250339707</v>
      </c>
      <c r="AI33" s="22">
        <v>83.4574590965784</v>
      </c>
      <c r="AJ33" s="165">
        <v>2.24556328833259</v>
      </c>
      <c r="AK33" s="22">
        <v>85.7786519528547</v>
      </c>
      <c r="AL33" s="165">
        <v>1.65732737131494</v>
      </c>
      <c r="AM33" s="22">
        <v>84.23870888009</v>
      </c>
      <c r="AN33" s="165">
        <v>2.85111536205178</v>
      </c>
      <c r="AO33" s="22">
        <v>0.78124978351164</v>
      </c>
      <c r="AP33" s="165">
        <v>3.7709801799226</v>
      </c>
      <c r="AQ33" s="103"/>
      <c r="AR33" s="103"/>
      <c r="AS33" s="103"/>
      <c r="AT33" s="192"/>
    </row>
    <row customHeight="1" ht="13" r="34">
      <c r="A34" s="181" t="s">
        <v>328</v>
      </c>
      <c r="B34" s="156" t="n">
        <v>2</v>
      </c>
      <c r="C34" s="22">
        <v>77.2852251379268</v>
      </c>
      <c r="D34" s="165">
        <v>1.29638865502719</v>
      </c>
      <c r="E34" s="22">
        <v>76.108131704877</v>
      </c>
      <c r="F34" s="165">
        <v>3.36093357150669</v>
      </c>
      <c r="G34" s="22">
        <v>77.2333128878417</v>
      </c>
      <c r="H34" s="165">
        <v>2.03257838863099</v>
      </c>
      <c r="I34" s="22">
        <v>77.7807167671299</v>
      </c>
      <c r="J34" s="165">
        <v>1.81872744663274</v>
      </c>
      <c r="K34" s="22">
        <v>1.67258506225296</v>
      </c>
      <c r="L34" s="165">
        <v>3.83732440153115</v>
      </c>
      <c r="M34" s="22">
        <v>77.0248589785724</v>
      </c>
      <c r="N34" s="165">
        <v>1.46221442756779</v>
      </c>
      <c r="O34" s="22" t="inlineStr">
        <is>
          <t>c</t>
        </is>
      </c>
      <c r="P34" s="165" t="inlineStr">
        <is>
          <t>c</t>
        </is>
      </c>
      <c r="Q34" s="22" t="inlineStr">
        <is>
          <t>c</t>
        </is>
      </c>
      <c r="R34" s="165" t="inlineStr">
        <is>
          <t>c</t>
        </is>
      </c>
      <c r="S34" s="22">
        <v>74.4389309281402</v>
      </c>
      <c r="T34" s="165">
        <v>1.80947560497843</v>
      </c>
      <c r="U34" s="22">
        <v>75.3055982045801</v>
      </c>
      <c r="V34" s="165">
        <v>3.10777878875199</v>
      </c>
      <c r="W34" s="22">
        <v>83.4909226228492</v>
      </c>
      <c r="X34" s="165">
        <v>1.8333924051244</v>
      </c>
      <c r="Y34" s="22">
        <v>9.05199169470899</v>
      </c>
      <c r="Z34" s="165">
        <v>2.45061423659925</v>
      </c>
      <c r="AA34" s="22">
        <v>75.2630123074811</v>
      </c>
      <c r="AB34" s="165">
        <v>4.93129825746056</v>
      </c>
      <c r="AC34" s="22">
        <v>76.5133310073332</v>
      </c>
      <c r="AD34" s="165">
        <v>1.64519968304829</v>
      </c>
      <c r="AE34" s="22">
        <v>82.188077048829</v>
      </c>
      <c r="AF34" s="165">
        <v>1.60323630405611</v>
      </c>
      <c r="AG34" s="22">
        <v>6.92506474134788</v>
      </c>
      <c r="AH34" s="165">
        <v>5.22900323597494</v>
      </c>
      <c r="AI34" s="22">
        <v>79.5800222256417</v>
      </c>
      <c r="AJ34" s="165">
        <v>2.50062241362403</v>
      </c>
      <c r="AK34" s="22">
        <v>75.7587967973186</v>
      </c>
      <c r="AL34" s="165">
        <v>1.57554076442908</v>
      </c>
      <c r="AM34" s="22" t="inlineStr">
        <is>
          <t>c</t>
        </is>
      </c>
      <c r="AN34" s="165" t="inlineStr">
        <is>
          <t>c</t>
        </is>
      </c>
      <c r="AO34" s="22" t="inlineStr">
        <is>
          <t>c</t>
        </is>
      </c>
      <c r="AP34" s="165" t="inlineStr">
        <is>
          <t>c</t>
        </is>
      </c>
      <c r="AQ34" s="103"/>
      <c r="AR34" s="103"/>
      <c r="AS34" s="103"/>
      <c r="AT34" s="192"/>
    </row>
    <row customHeight="1" ht="13" r="35">
      <c r="A35" s="181" t="s">
        <v>329</v>
      </c>
      <c r="B35" s="156" t="n">
        <v>2</v>
      </c>
      <c r="C35" s="22">
        <v>81.7791866295983</v>
      </c>
      <c r="D35" s="165">
        <v>0.726197229020116</v>
      </c>
      <c r="E35" s="22">
        <v>83.0485387382944</v>
      </c>
      <c r="F35" s="165">
        <v>2.31164541285065</v>
      </c>
      <c r="G35" s="22">
        <v>81.7393649529941</v>
      </c>
      <c r="H35" s="165">
        <v>0.897741039345736</v>
      </c>
      <c r="I35" s="22">
        <v>81.6198993217084</v>
      </c>
      <c r="J35" s="165">
        <v>1.86687348337697</v>
      </c>
      <c r="K35" s="22">
        <v>-1.42863941658605</v>
      </c>
      <c r="L35" s="165">
        <v>3.07078721714656</v>
      </c>
      <c r="M35" s="22">
        <v>81.5357089408357</v>
      </c>
      <c r="N35" s="165">
        <v>0.758227781435126</v>
      </c>
      <c r="O35" s="22" t="inlineStr">
        <is>
          <t>c</t>
        </is>
      </c>
      <c r="P35" s="165" t="inlineStr">
        <is>
          <t>c</t>
        </is>
      </c>
      <c r="Q35" s="22" t="inlineStr">
        <is>
          <t>c</t>
        </is>
      </c>
      <c r="R35" s="165" t="inlineStr">
        <is>
          <t>c</t>
        </is>
      </c>
      <c r="S35" s="22">
        <v>80.6390591384174</v>
      </c>
      <c r="T35" s="165">
        <v>0.992921946993926</v>
      </c>
      <c r="U35" s="22">
        <v>84.9304804323964</v>
      </c>
      <c r="V35" s="165">
        <v>1.48353953427519</v>
      </c>
      <c r="W35" s="22">
        <v>78.9888165148141</v>
      </c>
      <c r="X35" s="165">
        <v>1.93378514532322</v>
      </c>
      <c r="Y35" s="22">
        <v>-1.65024262360328</v>
      </c>
      <c r="Z35" s="165">
        <v>2.12999490652876</v>
      </c>
      <c r="AA35" s="22">
        <v>88.4884075379715</v>
      </c>
      <c r="AB35" s="165">
        <v>2.76641201462536</v>
      </c>
      <c r="AC35" s="22">
        <v>81.7171693227848</v>
      </c>
      <c r="AD35" s="165">
        <v>0.841568034245187</v>
      </c>
      <c r="AE35" s="22">
        <v>78.2499091005114</v>
      </c>
      <c r="AF35" s="165">
        <v>2.10679072681231</v>
      </c>
      <c r="AG35" s="22">
        <v>-10.2384984374601</v>
      </c>
      <c r="AH35" s="165">
        <v>3.47073422471211</v>
      </c>
      <c r="AI35" s="22">
        <v>82.1633165561381</v>
      </c>
      <c r="AJ35" s="165">
        <v>1.51809906430618</v>
      </c>
      <c r="AK35" s="22">
        <v>81.6888113618948</v>
      </c>
      <c r="AL35" s="165">
        <v>1.0322485715219</v>
      </c>
      <c r="AM35" s="22">
        <v>80.9969489227681</v>
      </c>
      <c r="AN35" s="165">
        <v>2.02751953220838</v>
      </c>
      <c r="AO35" s="22">
        <v>-1.16636763336999</v>
      </c>
      <c r="AP35" s="165">
        <v>2.63363274769716</v>
      </c>
      <c r="AQ35" s="103"/>
      <c r="AR35" s="103"/>
      <c r="AS35" s="103"/>
      <c r="AT35" s="192"/>
    </row>
    <row customHeight="1" ht="13" r="36">
      <c r="A36" s="181" t="s">
        <v>330</v>
      </c>
      <c r="B36" s="156" t="n">
        <v>2</v>
      </c>
      <c r="C36" s="22">
        <v>78.7700542472406</v>
      </c>
      <c r="D36" s="165">
        <v>0.872990237317454</v>
      </c>
      <c r="E36" s="22" t="inlineStr">
        <is>
          <t>c</t>
        </is>
      </c>
      <c r="F36" s="165" t="inlineStr">
        <is>
          <t>c</t>
        </is>
      </c>
      <c r="G36" s="22">
        <v>81.3670408500255</v>
      </c>
      <c r="H36" s="165">
        <v>1.61575111984896</v>
      </c>
      <c r="I36" s="22">
        <v>77.170956802069</v>
      </c>
      <c r="J36" s="165">
        <v>1.06264348268033</v>
      </c>
      <c r="K36" s="22" t="inlineStr">
        <is>
          <t>c</t>
        </is>
      </c>
      <c r="L36" s="165" t="inlineStr">
        <is>
          <t>c</t>
        </is>
      </c>
      <c r="M36" s="22">
        <v>79.3257586765027</v>
      </c>
      <c r="N36" s="165">
        <v>0.897216171303528</v>
      </c>
      <c r="O36" s="22">
        <v>73.1442201256997</v>
      </c>
      <c r="P36" s="165">
        <v>2.72382375876725</v>
      </c>
      <c r="Q36" s="22">
        <v>-6.18153855080298</v>
      </c>
      <c r="R36" s="165">
        <v>2.82572098778483</v>
      </c>
      <c r="S36" s="22">
        <v>78.3645804810684</v>
      </c>
      <c r="T36" s="165">
        <v>1.11887914722314</v>
      </c>
      <c r="U36" s="22">
        <v>78.4202440279684</v>
      </c>
      <c r="V36" s="165">
        <v>2.05232169224401</v>
      </c>
      <c r="W36" s="22">
        <v>85.0577474656285</v>
      </c>
      <c r="X36" s="165">
        <v>3.1053190587008</v>
      </c>
      <c r="Y36" s="22">
        <v>6.69316698456008</v>
      </c>
      <c r="Z36" s="165">
        <v>3.27680800108776</v>
      </c>
      <c r="AA36" s="22">
        <v>79.7733587690126</v>
      </c>
      <c r="AB36" s="165">
        <v>1.3776584655237</v>
      </c>
      <c r="AC36" s="22">
        <v>77.9471025181628</v>
      </c>
      <c r="AD36" s="165">
        <v>1.16558904949612</v>
      </c>
      <c r="AE36" s="22" t="inlineStr">
        <is>
          <t>c</t>
        </is>
      </c>
      <c r="AF36" s="165" t="inlineStr">
        <is>
          <t>c</t>
        </is>
      </c>
      <c r="AG36" s="22" t="inlineStr">
        <is>
          <t>c</t>
        </is>
      </c>
      <c r="AH36" s="165" t="inlineStr">
        <is>
          <t>c</t>
        </is>
      </c>
      <c r="AI36" s="22">
        <v>77.1776776587518</v>
      </c>
      <c r="AJ36" s="165">
        <v>1.09903543436673</v>
      </c>
      <c r="AK36" s="22">
        <v>81.9872346342303</v>
      </c>
      <c r="AL36" s="165">
        <v>1.86832800035535</v>
      </c>
      <c r="AM36" s="22" t="inlineStr">
        <is>
          <t>c</t>
        </is>
      </c>
      <c r="AN36" s="165" t="inlineStr">
        <is>
          <t>c</t>
        </is>
      </c>
      <c r="AO36" s="22" t="inlineStr">
        <is>
          <t>c</t>
        </is>
      </c>
      <c r="AP36" s="165" t="inlineStr">
        <is>
          <t>c</t>
        </is>
      </c>
      <c r="AQ36" s="103"/>
      <c r="AR36" s="103"/>
      <c r="AS36" s="103"/>
      <c r="AT36" s="192"/>
    </row>
    <row customHeight="1" ht="13" r="37">
      <c r="A37" s="181" t="s">
        <v>331</v>
      </c>
      <c r="B37" s="156" t="n">
        <v>2</v>
      </c>
      <c r="C37" s="22">
        <v>95.6165767647586</v>
      </c>
      <c r="D37" s="165">
        <v>0.318080273553037</v>
      </c>
      <c r="E37" s="22">
        <v>94.9181130317496</v>
      </c>
      <c r="F37" s="165">
        <v>0.61866451613727</v>
      </c>
      <c r="G37" s="22">
        <v>96.184180794552</v>
      </c>
      <c r="H37" s="165">
        <v>0.50043299855907</v>
      </c>
      <c r="I37" s="22">
        <v>96.2650792480198</v>
      </c>
      <c r="J37" s="165">
        <v>0.567857849594318</v>
      </c>
      <c r="K37" s="22">
        <v>1.34696621627022</v>
      </c>
      <c r="L37" s="165">
        <v>0.896485011817273</v>
      </c>
      <c r="M37" s="22">
        <v>95.6623337796363</v>
      </c>
      <c r="N37" s="165">
        <v>0.333670578616688</v>
      </c>
      <c r="O37" s="22">
        <v>95.1814938279235</v>
      </c>
      <c r="P37" s="165">
        <v>0.927574398631289</v>
      </c>
      <c r="Q37" s="22">
        <v>-0.480839951712824</v>
      </c>
      <c r="R37" s="165">
        <v>0.998958542199232</v>
      </c>
      <c r="S37" s="22">
        <v>95.4835858496162</v>
      </c>
      <c r="T37" s="165">
        <v>0.374319408516038</v>
      </c>
      <c r="U37" s="22">
        <v>96.1386969326684</v>
      </c>
      <c r="V37" s="165">
        <v>0.635639306050745</v>
      </c>
      <c r="W37" s="22">
        <v>94.8893131962155</v>
      </c>
      <c r="X37" s="165">
        <v>1.15009536111699</v>
      </c>
      <c r="Y37" s="22">
        <v>-0.594272653400665</v>
      </c>
      <c r="Z37" s="165">
        <v>1.21752829160788</v>
      </c>
      <c r="AA37" s="22">
        <v>95.4073053063031</v>
      </c>
      <c r="AB37" s="165">
        <v>0.401211425363557</v>
      </c>
      <c r="AC37" s="22">
        <v>96.6951240420279</v>
      </c>
      <c r="AD37" s="165">
        <v>0.682492096171013</v>
      </c>
      <c r="AE37" s="22">
        <v>95.5068837587745</v>
      </c>
      <c r="AF37" s="165">
        <v>1.53228457926073</v>
      </c>
      <c r="AG37" s="22">
        <v>0.0995784524713912</v>
      </c>
      <c r="AH37" s="165">
        <v>1.63118194401926</v>
      </c>
      <c r="AI37" s="22">
        <v>95.4818700882586</v>
      </c>
      <c r="AJ37" s="165">
        <v>0.345908125704939</v>
      </c>
      <c r="AK37" s="22">
        <v>97.0983370310638</v>
      </c>
      <c r="AL37" s="165">
        <v>0.984490310014819</v>
      </c>
      <c r="AM37" s="22">
        <v>96.3038287519339</v>
      </c>
      <c r="AN37" s="165">
        <v>1.28609160550537</v>
      </c>
      <c r="AO37" s="22">
        <v>0.821958663675304</v>
      </c>
      <c r="AP37" s="165">
        <v>1.2996749820068</v>
      </c>
      <c r="AQ37" s="103"/>
      <c r="AR37" s="103"/>
      <c r="AS37" s="103"/>
      <c r="AT37" s="192"/>
    </row>
    <row customHeight="1" ht="13" r="38">
      <c r="A38" s="181" t="s">
        <v>332</v>
      </c>
      <c r="B38" s="156" t="n">
        <v>2</v>
      </c>
      <c r="C38" s="22">
        <v>87.2935204581165</v>
      </c>
      <c r="D38" s="165">
        <v>0.80903006484232</v>
      </c>
      <c r="E38" s="22" t="inlineStr">
        <is>
          <t>c</t>
        </is>
      </c>
      <c r="F38" s="165" t="inlineStr">
        <is>
          <t>c</t>
        </is>
      </c>
      <c r="G38" s="22">
        <v>91.2093031129206</v>
      </c>
      <c r="H38" s="165">
        <v>2.21064395194888</v>
      </c>
      <c r="I38" s="22">
        <v>86.7432455764459</v>
      </c>
      <c r="J38" s="165">
        <v>0.924774638241477</v>
      </c>
      <c r="K38" s="22" t="inlineStr">
        <is>
          <t>c</t>
        </is>
      </c>
      <c r="L38" s="165" t="inlineStr">
        <is>
          <t>c</t>
        </is>
      </c>
      <c r="M38" s="22">
        <v>88.7438938086908</v>
      </c>
      <c r="N38" s="165">
        <v>0.893362647013144</v>
      </c>
      <c r="O38" s="22">
        <v>81.7310976495826</v>
      </c>
      <c r="P38" s="165">
        <v>2.39693490560449</v>
      </c>
      <c r="Q38" s="22">
        <v>-7.01279615910813</v>
      </c>
      <c r="R38" s="165">
        <v>2.56009077494406</v>
      </c>
      <c r="S38" s="22">
        <v>86.3106542120292</v>
      </c>
      <c r="T38" s="165">
        <v>1.25756893664067</v>
      </c>
      <c r="U38" s="22">
        <v>89.5238539269219</v>
      </c>
      <c r="V38" s="165">
        <v>1.20666738690696</v>
      </c>
      <c r="W38" s="22" t="inlineStr">
        <is>
          <t>c</t>
        </is>
      </c>
      <c r="X38" s="165" t="inlineStr">
        <is>
          <t>c</t>
        </is>
      </c>
      <c r="Y38" s="22" t="inlineStr">
        <is>
          <t>c</t>
        </is>
      </c>
      <c r="Z38" s="165" t="inlineStr">
        <is>
          <t>c</t>
        </is>
      </c>
      <c r="AA38" s="22">
        <v>87.9194422112784</v>
      </c>
      <c r="AB38" s="165">
        <v>0.981982171280643</v>
      </c>
      <c r="AC38" s="22">
        <v>86.66337028813</v>
      </c>
      <c r="AD38" s="165">
        <v>1.50251322463425</v>
      </c>
      <c r="AE38" s="22" t="inlineStr">
        <is>
          <t>c</t>
        </is>
      </c>
      <c r="AF38" s="165" t="inlineStr">
        <is>
          <t>c</t>
        </is>
      </c>
      <c r="AG38" s="22" t="inlineStr">
        <is>
          <t>c</t>
        </is>
      </c>
      <c r="AH38" s="165" t="inlineStr">
        <is>
          <t>c</t>
        </is>
      </c>
      <c r="AI38" s="22">
        <v>87.5821376060234</v>
      </c>
      <c r="AJ38" s="165">
        <v>0.842399663933213</v>
      </c>
      <c r="AK38" s="22" t="inlineStr">
        <is>
          <t>c</t>
        </is>
      </c>
      <c r="AL38" s="165" t="inlineStr">
        <is>
          <t>c</t>
        </is>
      </c>
      <c r="AM38" s="22" t="inlineStr">
        <is>
          <t>a</t>
        </is>
      </c>
      <c r="AN38" s="165" t="inlineStr">
        <is>
          <t>a</t>
        </is>
      </c>
      <c r="AO38" s="22" t="inlineStr">
        <is>
          <t>a</t>
        </is>
      </c>
      <c r="AP38" s="165" t="inlineStr">
        <is>
          <t>a</t>
        </is>
      </c>
      <c r="AQ38" s="103"/>
      <c r="AR38" s="103"/>
      <c r="AS38" s="103"/>
      <c r="AT38" s="192"/>
    </row>
    <row customHeight="1" ht="13" r="39">
      <c r="A39" s="181" t="s">
        <v>333</v>
      </c>
      <c r="B39" s="156" t="n">
        <v>2</v>
      </c>
      <c r="C39" s="22">
        <v>90.9706661752924</v>
      </c>
      <c r="D39" s="165">
        <v>0.638031002445234</v>
      </c>
      <c r="E39" s="22">
        <v>91.7561436191766</v>
      </c>
      <c r="F39" s="165">
        <v>0.943555917698915</v>
      </c>
      <c r="G39" s="22">
        <v>89.1272158818559</v>
      </c>
      <c r="H39" s="165">
        <v>1.08488883291257</v>
      </c>
      <c r="I39" s="22">
        <v>91.921892577397</v>
      </c>
      <c r="J39" s="165">
        <v>1.52523873950167</v>
      </c>
      <c r="K39" s="22">
        <v>0.165748958220334</v>
      </c>
      <c r="L39" s="165">
        <v>1.8723287053027</v>
      </c>
      <c r="M39" s="22">
        <v>91.025607573526</v>
      </c>
      <c r="N39" s="165">
        <v>0.663801306091438</v>
      </c>
      <c r="O39" s="22" t="inlineStr">
        <is>
          <t>c</t>
        </is>
      </c>
      <c r="P39" s="165" t="inlineStr">
        <is>
          <t>c</t>
        </is>
      </c>
      <c r="Q39" s="22" t="inlineStr">
        <is>
          <t>c</t>
        </is>
      </c>
      <c r="R39" s="165" t="inlineStr">
        <is>
          <t>c</t>
        </is>
      </c>
      <c r="S39" s="22">
        <v>91.1976424027898</v>
      </c>
      <c r="T39" s="165">
        <v>0.767685925005836</v>
      </c>
      <c r="U39" s="22">
        <v>90.7668505237665</v>
      </c>
      <c r="V39" s="165">
        <v>1.38248907999125</v>
      </c>
      <c r="W39" s="22">
        <v>90.1489028885361</v>
      </c>
      <c r="X39" s="165">
        <v>2.8839107666053</v>
      </c>
      <c r="Y39" s="22">
        <v>-1.04873951425368</v>
      </c>
      <c r="Z39" s="165">
        <v>2.96398620502625</v>
      </c>
      <c r="AA39" s="22">
        <v>90.7362582773937</v>
      </c>
      <c r="AB39" s="165">
        <v>0.936659709648629</v>
      </c>
      <c r="AC39" s="22">
        <v>91.3849588669425</v>
      </c>
      <c r="AD39" s="165">
        <v>1.05248955589697</v>
      </c>
      <c r="AE39" s="22">
        <v>90.7680187156584</v>
      </c>
      <c r="AF39" s="165">
        <v>2.10171972954316</v>
      </c>
      <c r="AG39" s="22">
        <v>0.0317604382646977</v>
      </c>
      <c r="AH39" s="165">
        <v>2.2588516566178</v>
      </c>
      <c r="AI39" s="22">
        <v>91.0236644658302</v>
      </c>
      <c r="AJ39" s="165">
        <v>0.686759222473594</v>
      </c>
      <c r="AK39" s="22" t="inlineStr">
        <is>
          <t>c</t>
        </is>
      </c>
      <c r="AL39" s="165" t="inlineStr">
        <is>
          <t>c</t>
        </is>
      </c>
      <c r="AM39" s="22" t="inlineStr">
        <is>
          <t>c</t>
        </is>
      </c>
      <c r="AN39" s="165" t="inlineStr">
        <is>
          <t>c</t>
        </is>
      </c>
      <c r="AO39" s="22" t="inlineStr">
        <is>
          <t>c</t>
        </is>
      </c>
      <c r="AP39" s="165" t="inlineStr">
        <is>
          <t>c</t>
        </is>
      </c>
      <c r="AQ39" s="103"/>
      <c r="AR39" s="103"/>
      <c r="AS39" s="103"/>
      <c r="AT39" s="192"/>
    </row>
    <row customHeight="1" ht="13" r="40">
      <c r="A40" s="181" t="s">
        <v>334</v>
      </c>
      <c r="B40" s="156" t="n">
        <v>2</v>
      </c>
      <c r="C40" s="22">
        <v>96.692025996887</v>
      </c>
      <c r="D40" s="165">
        <v>0.375403353000443</v>
      </c>
      <c r="E40" s="22">
        <v>98.9066711953371</v>
      </c>
      <c r="F40" s="165">
        <v>0.528149038861434</v>
      </c>
      <c r="G40" s="22">
        <v>96.630081018965</v>
      </c>
      <c r="H40" s="165">
        <v>0.492591451843888</v>
      </c>
      <c r="I40" s="22">
        <v>95.275456140728</v>
      </c>
      <c r="J40" s="165">
        <v>0.616506366922255</v>
      </c>
      <c r="K40" s="22">
        <v>-3.6312150546091</v>
      </c>
      <c r="L40" s="165">
        <v>0.811796619636377</v>
      </c>
      <c r="M40" s="22">
        <v>97.0941323048551</v>
      </c>
      <c r="N40" s="165">
        <v>0.341505025277661</v>
      </c>
      <c r="O40" s="22" t="inlineStr">
        <is>
          <t>c</t>
        </is>
      </c>
      <c r="P40" s="165" t="inlineStr">
        <is>
          <t>c</t>
        </is>
      </c>
      <c r="Q40" s="22" t="inlineStr">
        <is>
          <t>c</t>
        </is>
      </c>
      <c r="R40" s="165" t="inlineStr">
        <is>
          <t>c</t>
        </is>
      </c>
      <c r="S40" s="22">
        <v>96.5756042579536</v>
      </c>
      <c r="T40" s="165">
        <v>0.449364469858839</v>
      </c>
      <c r="U40" s="22">
        <v>97.8216329628801</v>
      </c>
      <c r="V40" s="165">
        <v>0.486941757899779</v>
      </c>
      <c r="W40" s="22" t="inlineStr">
        <is>
          <t>c</t>
        </is>
      </c>
      <c r="X40" s="165" t="inlineStr">
        <is>
          <t>c</t>
        </is>
      </c>
      <c r="Y40" s="22" t="inlineStr">
        <is>
          <t>c</t>
        </is>
      </c>
      <c r="Z40" s="165" t="inlineStr">
        <is>
          <t>c</t>
        </is>
      </c>
      <c r="AA40" s="22">
        <v>98.4944957704682</v>
      </c>
      <c r="AB40" s="165">
        <v>0.408640025767327</v>
      </c>
      <c r="AC40" s="22">
        <v>96.6340191811311</v>
      </c>
      <c r="AD40" s="165">
        <v>0.487986997401748</v>
      </c>
      <c r="AE40" s="22">
        <v>96.3313178444305</v>
      </c>
      <c r="AF40" s="165">
        <v>0.871608353570522</v>
      </c>
      <c r="AG40" s="22">
        <v>-2.1631779260377</v>
      </c>
      <c r="AH40" s="165">
        <v>0.950527878702026</v>
      </c>
      <c r="AI40" s="22">
        <v>96.8470271956057</v>
      </c>
      <c r="AJ40" s="165">
        <v>0.418686877646768</v>
      </c>
      <c r="AK40" s="22">
        <v>97.1452352453089</v>
      </c>
      <c r="AL40" s="165">
        <v>0.851875513678222</v>
      </c>
      <c r="AM40" s="22" t="inlineStr">
        <is>
          <t>c</t>
        </is>
      </c>
      <c r="AN40" s="165" t="inlineStr">
        <is>
          <t>c</t>
        </is>
      </c>
      <c r="AO40" s="22" t="inlineStr">
        <is>
          <t>c</t>
        </is>
      </c>
      <c r="AP40" s="165" t="inlineStr">
        <is>
          <t>c</t>
        </is>
      </c>
      <c r="AQ40" s="103"/>
      <c r="AR40" s="103"/>
      <c r="AS40" s="103"/>
      <c r="AT40" s="192"/>
    </row>
    <row customHeight="1" ht="13" r="41">
      <c r="A41" s="181" t="s">
        <v>335</v>
      </c>
      <c r="B41" s="156" t="n">
        <v>2</v>
      </c>
      <c r="C41" s="22">
        <v>93.3340396515162</v>
      </c>
      <c r="D41" s="165">
        <v>0.602530000062283</v>
      </c>
      <c r="E41" s="22">
        <v>95.5311878678911</v>
      </c>
      <c r="F41" s="165">
        <v>0.838410031280552</v>
      </c>
      <c r="G41" s="22">
        <v>92.0014990715022</v>
      </c>
      <c r="H41" s="165">
        <v>0.840759927040641</v>
      </c>
      <c r="I41" s="22">
        <v>93.6375934458135</v>
      </c>
      <c r="J41" s="165">
        <v>0.920063159940005</v>
      </c>
      <c r="K41" s="22">
        <v>-1.89359442207764</v>
      </c>
      <c r="L41" s="165">
        <v>1.22161381685707</v>
      </c>
      <c r="M41" s="22">
        <v>93.4637403478493</v>
      </c>
      <c r="N41" s="165">
        <v>0.618076160901737</v>
      </c>
      <c r="O41" s="22" t="inlineStr">
        <is>
          <t>c</t>
        </is>
      </c>
      <c r="P41" s="165" t="inlineStr">
        <is>
          <t>c</t>
        </is>
      </c>
      <c r="Q41" s="22" t="inlineStr">
        <is>
          <t>c</t>
        </is>
      </c>
      <c r="R41" s="165" t="inlineStr">
        <is>
          <t>c</t>
        </is>
      </c>
      <c r="S41" s="22">
        <v>93.2540378038723</v>
      </c>
      <c r="T41" s="165">
        <v>0.774668079917673</v>
      </c>
      <c r="U41" s="22">
        <v>92.8371369356773</v>
      </c>
      <c r="V41" s="165">
        <v>0.945905902773391</v>
      </c>
      <c r="W41" s="22">
        <v>96.0009441871941</v>
      </c>
      <c r="X41" s="165">
        <v>1.48994897593065</v>
      </c>
      <c r="Y41" s="22">
        <v>2.74690638332186</v>
      </c>
      <c r="Z41" s="165">
        <v>1.59523764575091</v>
      </c>
      <c r="AA41" s="22">
        <v>94.5514643743869</v>
      </c>
      <c r="AB41" s="165">
        <v>1.0272926044522</v>
      </c>
      <c r="AC41" s="22">
        <v>92.4387654611855</v>
      </c>
      <c r="AD41" s="165">
        <v>0.666979156090339</v>
      </c>
      <c r="AE41" s="22" t="inlineStr">
        <is>
          <t>c</t>
        </is>
      </c>
      <c r="AF41" s="165" t="inlineStr">
        <is>
          <t>c</t>
        </is>
      </c>
      <c r="AG41" s="22" t="inlineStr">
        <is>
          <t>c</t>
        </is>
      </c>
      <c r="AH41" s="165" t="inlineStr">
        <is>
          <t>c</t>
        </is>
      </c>
      <c r="AI41" s="22">
        <v>93.5675851946458</v>
      </c>
      <c r="AJ41" s="165">
        <v>0.828841927009025</v>
      </c>
      <c r="AK41" s="22">
        <v>93.2407597675335</v>
      </c>
      <c r="AL41" s="165">
        <v>0.886591697371826</v>
      </c>
      <c r="AM41" s="22" t="inlineStr">
        <is>
          <t>c</t>
        </is>
      </c>
      <c r="AN41" s="165" t="inlineStr">
        <is>
          <t>c</t>
        </is>
      </c>
      <c r="AO41" s="22" t="inlineStr">
        <is>
          <t>c</t>
        </is>
      </c>
      <c r="AP41" s="165" t="inlineStr">
        <is>
          <t>c</t>
        </is>
      </c>
      <c r="AQ41" s="103"/>
      <c r="AR41" s="103"/>
      <c r="AS41" s="103"/>
      <c r="AT41" s="192"/>
    </row>
    <row customHeight="1" ht="13" r="42">
      <c r="A42" s="181" t="s">
        <v>336</v>
      </c>
      <c r="B42" s="156" t="n">
        <v>2</v>
      </c>
      <c r="C42" s="22">
        <v>75.789248695643</v>
      </c>
      <c r="D42" s="165">
        <v>0.948798836307941</v>
      </c>
      <c r="E42" s="22" t="inlineStr">
        <is>
          <t>c</t>
        </is>
      </c>
      <c r="F42" s="165" t="inlineStr">
        <is>
          <t>c</t>
        </is>
      </c>
      <c r="G42" s="22">
        <v>75.4100848165711</v>
      </c>
      <c r="H42" s="165">
        <v>0.979908960447676</v>
      </c>
      <c r="I42" s="22" t="inlineStr">
        <is>
          <t>a</t>
        </is>
      </c>
      <c r="J42" s="165" t="inlineStr">
        <is>
          <t>a</t>
        </is>
      </c>
      <c r="K42" s="22" t="inlineStr">
        <is>
          <t>a</t>
        </is>
      </c>
      <c r="L42" s="165" t="inlineStr">
        <is>
          <t>a</t>
        </is>
      </c>
      <c r="M42" s="22">
        <v>74.4192920959846</v>
      </c>
      <c r="N42" s="165">
        <v>1.28277493701317</v>
      </c>
      <c r="O42" s="22">
        <v>77.1816311137974</v>
      </c>
      <c r="P42" s="165">
        <v>1.33257369816604</v>
      </c>
      <c r="Q42" s="22">
        <v>2.76233901781278</v>
      </c>
      <c r="R42" s="165">
        <v>1.75431024214151</v>
      </c>
      <c r="S42" s="22">
        <v>74.5380243356778</v>
      </c>
      <c r="T42" s="165">
        <v>1.1851566082142</v>
      </c>
      <c r="U42" s="22">
        <v>78.2297707239023</v>
      </c>
      <c r="V42" s="165">
        <v>1.64967200265328</v>
      </c>
      <c r="W42" s="22" t="inlineStr">
        <is>
          <t>c</t>
        </is>
      </c>
      <c r="X42" s="165" t="inlineStr">
        <is>
          <t>c</t>
        </is>
      </c>
      <c r="Y42" s="22" t="inlineStr">
        <is>
          <t>c</t>
        </is>
      </c>
      <c r="Z42" s="165" t="inlineStr">
        <is>
          <t>c</t>
        </is>
      </c>
      <c r="AA42" s="22">
        <v>73.7822082804975</v>
      </c>
      <c r="AB42" s="165">
        <v>2.12859229001291</v>
      </c>
      <c r="AC42" s="22">
        <v>76.4990818321685</v>
      </c>
      <c r="AD42" s="165">
        <v>1.10802799351024</v>
      </c>
      <c r="AE42" s="22" t="inlineStr">
        <is>
          <t>c</t>
        </is>
      </c>
      <c r="AF42" s="165" t="inlineStr">
        <is>
          <t>c</t>
        </is>
      </c>
      <c r="AG42" s="22" t="inlineStr">
        <is>
          <t>c</t>
        </is>
      </c>
      <c r="AH42" s="165" t="inlineStr">
        <is>
          <t>c</t>
        </is>
      </c>
      <c r="AI42" s="22">
        <v>73.5087247044872</v>
      </c>
      <c r="AJ42" s="165">
        <v>1.40297412938732</v>
      </c>
      <c r="AK42" s="22">
        <v>78.108598438959</v>
      </c>
      <c r="AL42" s="165">
        <v>1.27014109536112</v>
      </c>
      <c r="AM42" s="22" t="inlineStr">
        <is>
          <t>c</t>
        </is>
      </c>
      <c r="AN42" s="165" t="inlineStr">
        <is>
          <t>c</t>
        </is>
      </c>
      <c r="AO42" s="22" t="inlineStr">
        <is>
          <t>c</t>
        </is>
      </c>
      <c r="AP42" s="165" t="inlineStr">
        <is>
          <t>c</t>
        </is>
      </c>
      <c r="AQ42" s="103"/>
      <c r="AR42" s="103"/>
      <c r="AS42" s="103"/>
      <c r="AT42" s="192"/>
    </row>
    <row customHeight="1" ht="13" r="43">
      <c r="A43" s="181" t="s">
        <v>337</v>
      </c>
      <c r="B43" s="156" t="n">
        <v>2</v>
      </c>
      <c r="C43" s="22">
        <v>94.9617850570148</v>
      </c>
      <c r="D43" s="165">
        <v>0.717540489484295</v>
      </c>
      <c r="E43" s="22">
        <v>95.8991879542786</v>
      </c>
      <c r="F43" s="165">
        <v>1.05231284203258</v>
      </c>
      <c r="G43" s="22">
        <v>94.7498667202395</v>
      </c>
      <c r="H43" s="165">
        <v>0.911347898321506</v>
      </c>
      <c r="I43" s="22" t="inlineStr">
        <is>
          <t>c</t>
        </is>
      </c>
      <c r="J43" s="165" t="inlineStr">
        <is>
          <t>c</t>
        </is>
      </c>
      <c r="K43" s="22" t="inlineStr">
        <is>
          <t>c</t>
        </is>
      </c>
      <c r="L43" s="165" t="inlineStr">
        <is>
          <t>c</t>
        </is>
      </c>
      <c r="M43" s="22">
        <v>94.8112718637508</v>
      </c>
      <c r="N43" s="165">
        <v>0.781826336081149</v>
      </c>
      <c r="O43" s="22" t="inlineStr">
        <is>
          <t>a</t>
        </is>
      </c>
      <c r="P43" s="165" t="inlineStr">
        <is>
          <t>a</t>
        </is>
      </c>
      <c r="Q43" s="22" t="inlineStr">
        <is>
          <t>a</t>
        </is>
      </c>
      <c r="R43" s="165" t="inlineStr">
        <is>
          <t>a</t>
        </is>
      </c>
      <c r="S43" s="22">
        <v>95.2594234100737</v>
      </c>
      <c r="T43" s="165">
        <v>0.852188816311731</v>
      </c>
      <c r="U43" s="22">
        <v>93.4126941394385</v>
      </c>
      <c r="V43" s="165">
        <v>1.90330882979787</v>
      </c>
      <c r="W43" s="22" t="inlineStr">
        <is>
          <t>c</t>
        </is>
      </c>
      <c r="X43" s="165" t="inlineStr">
        <is>
          <t>c</t>
        </is>
      </c>
      <c r="Y43" s="22" t="inlineStr">
        <is>
          <t>c</t>
        </is>
      </c>
      <c r="Z43" s="165" t="inlineStr">
        <is>
          <t>c</t>
        </is>
      </c>
      <c r="AA43" s="22">
        <v>95.5874410034315</v>
      </c>
      <c r="AB43" s="165">
        <v>0.973395294583961</v>
      </c>
      <c r="AC43" s="22">
        <v>93.9974599267244</v>
      </c>
      <c r="AD43" s="165">
        <v>1.34512367438114</v>
      </c>
      <c r="AE43" s="22" t="inlineStr">
        <is>
          <t>c</t>
        </is>
      </c>
      <c r="AF43" s="165" t="inlineStr">
        <is>
          <t>c</t>
        </is>
      </c>
      <c r="AG43" s="22" t="inlineStr">
        <is>
          <t>c</t>
        </is>
      </c>
      <c r="AH43" s="165" t="inlineStr">
        <is>
          <t>c</t>
        </is>
      </c>
      <c r="AI43" s="22">
        <v>94.5963704613448</v>
      </c>
      <c r="AJ43" s="165">
        <v>0.856706942701577</v>
      </c>
      <c r="AK43" s="22" t="inlineStr">
        <is>
          <t>c</t>
        </is>
      </c>
      <c r="AL43" s="165" t="inlineStr">
        <is>
          <t>c</t>
        </is>
      </c>
      <c r="AM43" s="22" t="inlineStr">
        <is>
          <t>a</t>
        </is>
      </c>
      <c r="AN43" s="165" t="inlineStr">
        <is>
          <t>a</t>
        </is>
      </c>
      <c r="AO43" s="22" t="inlineStr">
        <is>
          <t>a</t>
        </is>
      </c>
      <c r="AP43" s="165" t="inlineStr">
        <is>
          <t>a</t>
        </is>
      </c>
      <c r="AQ43" s="103"/>
      <c r="AR43" s="103"/>
      <c r="AS43" s="103"/>
      <c r="AT43" s="192"/>
    </row>
    <row customHeight="1" ht="13" r="44">
      <c r="A44" s="181" t="s">
        <v>338</v>
      </c>
      <c r="B44" s="156" t="n">
        <v>2</v>
      </c>
      <c r="C44" s="22">
        <v>64.2455135871476</v>
      </c>
      <c r="D44" s="165">
        <v>1.09558370583171</v>
      </c>
      <c r="E44" s="22">
        <v>64.5316164297103</v>
      </c>
      <c r="F44" s="165">
        <v>2.23443103526388</v>
      </c>
      <c r="G44" s="22">
        <v>60.7278525538305</v>
      </c>
      <c r="H44" s="165">
        <v>1.43101245374821</v>
      </c>
      <c r="I44" s="22">
        <v>66.5799918422636</v>
      </c>
      <c r="J44" s="165">
        <v>1.97673743830865</v>
      </c>
      <c r="K44" s="22">
        <v>2.04837541255333</v>
      </c>
      <c r="L44" s="165">
        <v>2.96996159107262</v>
      </c>
      <c r="M44" s="22">
        <v>60.9455715438917</v>
      </c>
      <c r="N44" s="165">
        <v>0.848434133838612</v>
      </c>
      <c r="O44" s="22">
        <v>76.1666569677879</v>
      </c>
      <c r="P44" s="165">
        <v>3.9682823640133</v>
      </c>
      <c r="Q44" s="22">
        <v>15.2210854238963</v>
      </c>
      <c r="R44" s="165">
        <v>3.99691620364755</v>
      </c>
      <c r="S44" s="22">
        <v>69.5874557977857</v>
      </c>
      <c r="T44" s="165">
        <v>2.0615704083377</v>
      </c>
      <c r="U44" s="22">
        <v>62.3001223087937</v>
      </c>
      <c r="V44" s="165">
        <v>1.56457181464328</v>
      </c>
      <c r="W44" s="22">
        <v>59.899951777004</v>
      </c>
      <c r="X44" s="165">
        <v>1.24369837516155</v>
      </c>
      <c r="Y44" s="22">
        <v>-9.68750402078165</v>
      </c>
      <c r="Z44" s="165">
        <v>2.37045928826844</v>
      </c>
      <c r="AA44" s="22">
        <v>69.885719484466</v>
      </c>
      <c r="AB44" s="165">
        <v>5.11730484423888</v>
      </c>
      <c r="AC44" s="22">
        <v>70.6701805569048</v>
      </c>
      <c r="AD44" s="165">
        <v>3.56762545148911</v>
      </c>
      <c r="AE44" s="22">
        <v>61.6660829619091</v>
      </c>
      <c r="AF44" s="165">
        <v>1.20746654734774</v>
      </c>
      <c r="AG44" s="22">
        <v>-8.21963652255685</v>
      </c>
      <c r="AH44" s="165">
        <v>5.34951971882823</v>
      </c>
      <c r="AI44" s="22">
        <v>64.3541164792617</v>
      </c>
      <c r="AJ44" s="165">
        <v>1.12108712847765</v>
      </c>
      <c r="AK44" s="22" t="inlineStr">
        <is>
          <t>c</t>
        </is>
      </c>
      <c r="AL44" s="165" t="inlineStr">
        <is>
          <t>c</t>
        </is>
      </c>
      <c r="AM44" s="22" t="inlineStr">
        <is>
          <t>c</t>
        </is>
      </c>
      <c r="AN44" s="165" t="inlineStr">
        <is>
          <t>c</t>
        </is>
      </c>
      <c r="AO44" s="22" t="inlineStr">
        <is>
          <t>c</t>
        </is>
      </c>
      <c r="AP44" s="165" t="inlineStr">
        <is>
          <t>c</t>
        </is>
      </c>
      <c r="AQ44" s="103"/>
      <c r="AR44" s="103"/>
      <c r="AS44" s="103"/>
      <c r="AT44" s="192"/>
    </row>
    <row customHeight="1" ht="13" r="45">
      <c r="A45" s="181" t="s">
        <v>339</v>
      </c>
      <c r="B45" s="156" t="n">
        <v>2</v>
      </c>
      <c r="C45" s="22">
        <v>90.6050814365663</v>
      </c>
      <c r="D45" s="165">
        <v>0.633111249374323</v>
      </c>
      <c r="E45" s="22">
        <v>90.7978926883992</v>
      </c>
      <c r="F45" s="165">
        <v>0.984407901715418</v>
      </c>
      <c r="G45" s="22">
        <v>91.471653546409</v>
      </c>
      <c r="H45" s="165">
        <v>0.773543672519477</v>
      </c>
      <c r="I45" s="22">
        <v>88.2187072698709</v>
      </c>
      <c r="J45" s="165">
        <v>1.96409843568296</v>
      </c>
      <c r="K45" s="22">
        <v>-2.57918541852835</v>
      </c>
      <c r="L45" s="165">
        <v>2.20425381484052</v>
      </c>
      <c r="M45" s="22">
        <v>90.5454664373678</v>
      </c>
      <c r="N45" s="165">
        <v>0.643710793895975</v>
      </c>
      <c r="O45" s="22" t="inlineStr">
        <is>
          <t>a</t>
        </is>
      </c>
      <c r="P45" s="165" t="inlineStr">
        <is>
          <t>a</t>
        </is>
      </c>
      <c r="Q45" s="22" t="inlineStr">
        <is>
          <t>a</t>
        </is>
      </c>
      <c r="R45" s="165" t="inlineStr">
        <is>
          <t>a</t>
        </is>
      </c>
      <c r="S45" s="22">
        <v>91.0956374334656</v>
      </c>
      <c r="T45" s="165">
        <v>0.787233732699878</v>
      </c>
      <c r="U45" s="22">
        <v>89.8800306543201</v>
      </c>
      <c r="V45" s="165">
        <v>1.11440594055015</v>
      </c>
      <c r="W45" s="22">
        <v>88.9865379254724</v>
      </c>
      <c r="X45" s="165">
        <v>1.91268776065752</v>
      </c>
      <c r="Y45" s="22">
        <v>-2.10909950799318</v>
      </c>
      <c r="Z45" s="165">
        <v>2.01744080605725</v>
      </c>
      <c r="AA45" s="22">
        <v>90.706973776079</v>
      </c>
      <c r="AB45" s="165">
        <v>0.785752542942974</v>
      </c>
      <c r="AC45" s="22">
        <v>89.8935385714684</v>
      </c>
      <c r="AD45" s="165">
        <v>1.22626990130182</v>
      </c>
      <c r="AE45" s="22">
        <v>90.7488118721495</v>
      </c>
      <c r="AF45" s="165">
        <v>2.02459783628937</v>
      </c>
      <c r="AG45" s="22">
        <v>0.0418380960704923</v>
      </c>
      <c r="AH45" s="165">
        <v>2.14289840314077</v>
      </c>
      <c r="AI45" s="22">
        <v>90.1722752061279</v>
      </c>
      <c r="AJ45" s="165">
        <v>0.695617989245144</v>
      </c>
      <c r="AK45" s="22">
        <v>93.6080997532403</v>
      </c>
      <c r="AL45" s="165">
        <v>1.70127312746045</v>
      </c>
      <c r="AM45" s="22" t="inlineStr">
        <is>
          <t>c</t>
        </is>
      </c>
      <c r="AN45" s="165" t="inlineStr">
        <is>
          <t>c</t>
        </is>
      </c>
      <c r="AO45" s="22" t="inlineStr">
        <is>
          <t>c</t>
        </is>
      </c>
      <c r="AP45" s="165" t="inlineStr">
        <is>
          <t>c</t>
        </is>
      </c>
      <c r="AQ45" s="103"/>
      <c r="AR45" s="103"/>
      <c r="AS45" s="103"/>
      <c r="AT45" s="192"/>
    </row>
    <row customHeight="1" ht="13" r="46">
      <c r="A46" s="181" t="s">
        <v>340</v>
      </c>
      <c r="B46" s="156" t="n">
        <v>2</v>
      </c>
      <c r="C46" s="22">
        <v>93.1329612008626</v>
      </c>
      <c r="D46" s="165">
        <v>0.562927856635501</v>
      </c>
      <c r="E46" s="22">
        <v>93.9489373770686</v>
      </c>
      <c r="F46" s="165">
        <v>1.15231669301356</v>
      </c>
      <c r="G46" s="22">
        <v>93.4925422226412</v>
      </c>
      <c r="H46" s="165">
        <v>0.684142411569897</v>
      </c>
      <c r="I46" s="22">
        <v>91.1309181021634</v>
      </c>
      <c r="J46" s="165">
        <v>1.06497903703272</v>
      </c>
      <c r="K46" s="22">
        <v>-2.8180192749052</v>
      </c>
      <c r="L46" s="165">
        <v>1.65167134621369</v>
      </c>
      <c r="M46" s="22">
        <v>93.3125257511222</v>
      </c>
      <c r="N46" s="165">
        <v>0.670046707231191</v>
      </c>
      <c r="O46" s="22">
        <v>91.5302909033381</v>
      </c>
      <c r="P46" s="165">
        <v>1.94755724237903</v>
      </c>
      <c r="Q46" s="22">
        <v>-1.7822348477841</v>
      </c>
      <c r="R46" s="165">
        <v>2.25948058939574</v>
      </c>
      <c r="S46" s="22">
        <v>93.578201579942</v>
      </c>
      <c r="T46" s="165">
        <v>0.541956577217466</v>
      </c>
      <c r="U46" s="22">
        <v>92.8885860858998</v>
      </c>
      <c r="V46" s="165">
        <v>1.31652962921557</v>
      </c>
      <c r="W46" s="22" t="inlineStr">
        <is>
          <t>c</t>
        </is>
      </c>
      <c r="X46" s="165" t="inlineStr">
        <is>
          <t>c</t>
        </is>
      </c>
      <c r="Y46" s="22" t="inlineStr">
        <is>
          <t>c</t>
        </is>
      </c>
      <c r="Z46" s="165" t="inlineStr">
        <is>
          <t>c</t>
        </is>
      </c>
      <c r="AA46" s="22">
        <v>93.5257374770052</v>
      </c>
      <c r="AB46" s="165">
        <v>1.07522315866068</v>
      </c>
      <c r="AC46" s="22">
        <v>93.4014351061498</v>
      </c>
      <c r="AD46" s="165">
        <v>0.72856993306333</v>
      </c>
      <c r="AE46" s="22">
        <v>89.6656936834296</v>
      </c>
      <c r="AF46" s="165">
        <v>2.47537762426905</v>
      </c>
      <c r="AG46" s="22">
        <v>-3.8600437935756</v>
      </c>
      <c r="AH46" s="165">
        <v>2.50884021181762</v>
      </c>
      <c r="AI46" s="22">
        <v>94.3094331693814</v>
      </c>
      <c r="AJ46" s="165">
        <v>0.782314624906353</v>
      </c>
      <c r="AK46" s="22">
        <v>91.8883198876891</v>
      </c>
      <c r="AL46" s="165">
        <v>0.799397783166039</v>
      </c>
      <c r="AM46" s="22">
        <v>94.9117273848147</v>
      </c>
      <c r="AN46" s="165">
        <v>1.15076842431073</v>
      </c>
      <c r="AO46" s="22">
        <v>0.602294215433233</v>
      </c>
      <c r="AP46" s="165">
        <v>1.36315690550467</v>
      </c>
      <c r="AQ46" s="103"/>
      <c r="AR46" s="103"/>
      <c r="AS46" s="103"/>
      <c r="AT46" s="192"/>
    </row>
    <row customHeight="1" ht="13" r="47">
      <c r="A47" s="181" t="s">
        <v>341</v>
      </c>
      <c r="B47" s="156" t="n">
        <v>2</v>
      </c>
      <c r="C47" s="22">
        <v>83.7528605489667</v>
      </c>
      <c r="D47" s="165">
        <v>0.817964457252911</v>
      </c>
      <c r="E47" s="22" t="inlineStr">
        <is>
          <t>c</t>
        </is>
      </c>
      <c r="F47" s="165" t="inlineStr">
        <is>
          <t>c</t>
        </is>
      </c>
      <c r="G47" s="22">
        <v>84.276123665435</v>
      </c>
      <c r="H47" s="165">
        <v>0.875552109733925</v>
      </c>
      <c r="I47" s="22">
        <v>80.1568487550963</v>
      </c>
      <c r="J47" s="165">
        <v>2.45218216657086</v>
      </c>
      <c r="K47" s="22" t="inlineStr">
        <is>
          <t>c</t>
        </is>
      </c>
      <c r="L47" s="165" t="inlineStr">
        <is>
          <t>c</t>
        </is>
      </c>
      <c r="M47" s="22">
        <v>84.0008468322826</v>
      </c>
      <c r="N47" s="165">
        <v>0.843251204884763</v>
      </c>
      <c r="O47" s="22">
        <v>81.5747058605563</v>
      </c>
      <c r="P47" s="165">
        <v>2.43295091752812</v>
      </c>
      <c r="Q47" s="22">
        <v>-2.42614097172633</v>
      </c>
      <c r="R47" s="165">
        <v>2.50802943585865</v>
      </c>
      <c r="S47" s="22">
        <v>82.925275628525</v>
      </c>
      <c r="T47" s="165">
        <v>1.46233579095419</v>
      </c>
      <c r="U47" s="22">
        <v>83.3210502147093</v>
      </c>
      <c r="V47" s="165">
        <v>1.22089661717364</v>
      </c>
      <c r="W47" s="22">
        <v>84.5910588774629</v>
      </c>
      <c r="X47" s="165">
        <v>1.29738980501342</v>
      </c>
      <c r="Y47" s="22">
        <v>1.66578324893794</v>
      </c>
      <c r="Z47" s="165">
        <v>1.84499018573272</v>
      </c>
      <c r="AA47" s="22" t="inlineStr">
        <is>
          <t>c</t>
        </is>
      </c>
      <c r="AB47" s="165" t="inlineStr">
        <is>
          <t>c</t>
        </is>
      </c>
      <c r="AC47" s="22">
        <v>84.3528707022861</v>
      </c>
      <c r="AD47" s="165">
        <v>1.04698005920287</v>
      </c>
      <c r="AE47" s="22">
        <v>82.9775443579202</v>
      </c>
      <c r="AF47" s="165">
        <v>1.2889506195877</v>
      </c>
      <c r="AG47" s="22" t="inlineStr">
        <is>
          <t>c</t>
        </is>
      </c>
      <c r="AH47" s="165" t="inlineStr">
        <is>
          <t>c</t>
        </is>
      </c>
      <c r="AI47" s="22">
        <v>84.2604748752827</v>
      </c>
      <c r="AJ47" s="165">
        <v>0.986073584624568</v>
      </c>
      <c r="AK47" s="22">
        <v>83.2639440870159</v>
      </c>
      <c r="AL47" s="165">
        <v>1.47359019259593</v>
      </c>
      <c r="AM47" s="22">
        <v>82.3562224414796</v>
      </c>
      <c r="AN47" s="165">
        <v>3.01620888425942</v>
      </c>
      <c r="AO47" s="22">
        <v>-1.90425243380312</v>
      </c>
      <c r="AP47" s="165">
        <v>3.23717645874442</v>
      </c>
      <c r="AQ47" s="103"/>
      <c r="AR47" s="103"/>
      <c r="AS47" s="103"/>
      <c r="AT47" s="192"/>
    </row>
    <row customHeight="1" ht="13" r="48">
      <c r="A48" s="181" t="s">
        <v>342</v>
      </c>
      <c r="B48" s="156" t="n">
        <v>2</v>
      </c>
      <c r="C48" s="22">
        <v>92.6577175238856</v>
      </c>
      <c r="D48" s="165">
        <v>0.662454241617148</v>
      </c>
      <c r="E48" s="22">
        <v>92.5485472756223</v>
      </c>
      <c r="F48" s="165">
        <v>2.18209507647066</v>
      </c>
      <c r="G48" s="22">
        <v>92.3385061087978</v>
      </c>
      <c r="H48" s="165">
        <v>1.04723896124062</v>
      </c>
      <c r="I48" s="22">
        <v>93.2753106326333</v>
      </c>
      <c r="J48" s="165">
        <v>0.914676833188487</v>
      </c>
      <c r="K48" s="22">
        <v>0.726763357011023</v>
      </c>
      <c r="L48" s="165">
        <v>2.37160270853984</v>
      </c>
      <c r="M48" s="22">
        <v>92.9116837631835</v>
      </c>
      <c r="N48" s="165">
        <v>0.636014438603701</v>
      </c>
      <c r="O48" s="22" t="inlineStr">
        <is>
          <t>c</t>
        </is>
      </c>
      <c r="P48" s="165" t="inlineStr">
        <is>
          <t>c</t>
        </is>
      </c>
      <c r="Q48" s="22" t="inlineStr">
        <is>
          <t>c</t>
        </is>
      </c>
      <c r="R48" s="165" t="inlineStr">
        <is>
          <t>c</t>
        </is>
      </c>
      <c r="S48" s="22">
        <v>92.6819078519831</v>
      </c>
      <c r="T48" s="165">
        <v>0.999715160965083</v>
      </c>
      <c r="U48" s="22">
        <v>92.597969519878</v>
      </c>
      <c r="V48" s="165">
        <v>1.02068523492004</v>
      </c>
      <c r="W48" s="22">
        <v>92.7184756701609</v>
      </c>
      <c r="X48" s="165">
        <v>1.41794647768939</v>
      </c>
      <c r="Y48" s="22">
        <v>0.0365678181777582</v>
      </c>
      <c r="Z48" s="165">
        <v>1.81597367133515</v>
      </c>
      <c r="AA48" s="22">
        <v>93.6193064256824</v>
      </c>
      <c r="AB48" s="165">
        <v>0.798434853902443</v>
      </c>
      <c r="AC48" s="22">
        <v>91.0657395140301</v>
      </c>
      <c r="AD48" s="165">
        <v>1.36440869785376</v>
      </c>
      <c r="AE48" s="22">
        <v>90.9957323101587</v>
      </c>
      <c r="AF48" s="165">
        <v>3.63401747748315</v>
      </c>
      <c r="AG48" s="22">
        <v>-2.62357411552368</v>
      </c>
      <c r="AH48" s="165">
        <v>3.88148553578908</v>
      </c>
      <c r="AI48" s="22">
        <v>92.4468747737428</v>
      </c>
      <c r="AJ48" s="165">
        <v>0.685982927085427</v>
      </c>
      <c r="AK48" s="22">
        <v>96.5693355870731</v>
      </c>
      <c r="AL48" s="165">
        <v>1.44344511600358</v>
      </c>
      <c r="AM48" s="22" t="inlineStr">
        <is>
          <t>c</t>
        </is>
      </c>
      <c r="AN48" s="165" t="inlineStr">
        <is>
          <t>c</t>
        </is>
      </c>
      <c r="AO48" s="22" t="inlineStr">
        <is>
          <t>c</t>
        </is>
      </c>
      <c r="AP48" s="165" t="inlineStr">
        <is>
          <t>c</t>
        </is>
      </c>
      <c r="AQ48" s="103"/>
      <c r="AR48" s="103"/>
      <c r="AS48" s="103"/>
      <c r="AT48" s="192"/>
    </row>
    <row customHeight="1" ht="13" r="49">
      <c r="A49" s="181" t="s">
        <v>343</v>
      </c>
      <c r="B49" s="156" t="n">
        <v>2</v>
      </c>
      <c r="C49" s="22">
        <v>95.2015818774216</v>
      </c>
      <c r="D49" s="165">
        <v>0.385208609395818</v>
      </c>
      <c r="E49" s="22">
        <v>95.7610135289137</v>
      </c>
      <c r="F49" s="165">
        <v>0.897012777187279</v>
      </c>
      <c r="G49" s="22">
        <v>93.3759904082518</v>
      </c>
      <c r="H49" s="165">
        <v>1.62983980253416</v>
      </c>
      <c r="I49" s="22">
        <v>95.5449109499884</v>
      </c>
      <c r="J49" s="165">
        <v>0.448974948693416</v>
      </c>
      <c r="K49" s="22">
        <v>-0.216102578925288</v>
      </c>
      <c r="L49" s="165">
        <v>1.03221148536273</v>
      </c>
      <c r="M49" s="22">
        <v>95.0469580910711</v>
      </c>
      <c r="N49" s="165">
        <v>0.415929039840957</v>
      </c>
      <c r="O49" s="22">
        <v>96.6611916819779</v>
      </c>
      <c r="P49" s="165">
        <v>1.33990920845674</v>
      </c>
      <c r="Q49" s="22">
        <v>1.61423359090688</v>
      </c>
      <c r="R49" s="165">
        <v>1.42952072465358</v>
      </c>
      <c r="S49" s="22">
        <v>95.3777083936397</v>
      </c>
      <c r="T49" s="165">
        <v>0.502427256704098</v>
      </c>
      <c r="U49" s="22">
        <v>94.5027898877288</v>
      </c>
      <c r="V49" s="165">
        <v>1.02903978300801</v>
      </c>
      <c r="W49" s="22">
        <v>94.4562850017529</v>
      </c>
      <c r="X49" s="165">
        <v>1.73194764470538</v>
      </c>
      <c r="Y49" s="22">
        <v>-0.921423391886833</v>
      </c>
      <c r="Z49" s="165">
        <v>1.82930274336552</v>
      </c>
      <c r="AA49" s="22">
        <v>95.7993968278474</v>
      </c>
      <c r="AB49" s="165">
        <v>0.539195186451464</v>
      </c>
      <c r="AC49" s="22">
        <v>94.3596611297153</v>
      </c>
      <c r="AD49" s="165">
        <v>1.11970219666952</v>
      </c>
      <c r="AE49" s="22">
        <v>93.6356364523787</v>
      </c>
      <c r="AF49" s="165">
        <v>1.31126754230619</v>
      </c>
      <c r="AG49" s="22">
        <v>-2.16376037546877</v>
      </c>
      <c r="AH49" s="165">
        <v>1.50574283441522</v>
      </c>
      <c r="AI49" s="22">
        <v>95.2063021904879</v>
      </c>
      <c r="AJ49" s="165">
        <v>0.409862880021057</v>
      </c>
      <c r="AK49" s="22" t="inlineStr">
        <is>
          <t>c</t>
        </is>
      </c>
      <c r="AL49" s="165" t="inlineStr">
        <is>
          <t>c</t>
        </is>
      </c>
      <c r="AM49" s="22" t="inlineStr">
        <is>
          <t>c</t>
        </is>
      </c>
      <c r="AN49" s="165" t="inlineStr">
        <is>
          <t>c</t>
        </is>
      </c>
      <c r="AO49" s="22" t="inlineStr">
        <is>
          <t>c</t>
        </is>
      </c>
      <c r="AP49" s="165" t="inlineStr">
        <is>
          <t>c</t>
        </is>
      </c>
      <c r="AQ49" s="103"/>
      <c r="AR49" s="103"/>
      <c r="AS49" s="103"/>
      <c r="AT49" s="192"/>
    </row>
    <row customHeight="1" ht="13" r="50">
      <c r="A50" s="181" t="s">
        <v>344</v>
      </c>
      <c r="B50" s="156" t="n">
        <v>2</v>
      </c>
      <c r="C50" s="22">
        <v>89.9890000153665</v>
      </c>
      <c r="D50" s="165">
        <v>0.604109884558175</v>
      </c>
      <c r="E50" s="22">
        <v>92.1199252137701</v>
      </c>
      <c r="F50" s="165">
        <v>1.15866417738795</v>
      </c>
      <c r="G50" s="22">
        <v>88.4811169019279</v>
      </c>
      <c r="H50" s="165">
        <v>0.919542123256119</v>
      </c>
      <c r="I50" s="22">
        <v>90.5452841089204</v>
      </c>
      <c r="J50" s="165">
        <v>1.27072950514917</v>
      </c>
      <c r="K50" s="22">
        <v>-1.57464110484973</v>
      </c>
      <c r="L50" s="165">
        <v>1.72105779035769</v>
      </c>
      <c r="M50" s="22">
        <v>89.9826202138147</v>
      </c>
      <c r="N50" s="165">
        <v>0.607491503841105</v>
      </c>
      <c r="O50" s="22" t="inlineStr">
        <is>
          <t>a</t>
        </is>
      </c>
      <c r="P50" s="165" t="inlineStr">
        <is>
          <t>a</t>
        </is>
      </c>
      <c r="Q50" s="22" t="inlineStr">
        <is>
          <t>a</t>
        </is>
      </c>
      <c r="R50" s="165" t="inlineStr">
        <is>
          <t>a</t>
        </is>
      </c>
      <c r="S50" s="22">
        <v>89.8149016947539</v>
      </c>
      <c r="T50" s="165">
        <v>0.709823096632962</v>
      </c>
      <c r="U50" s="22">
        <v>89.768277718322</v>
      </c>
      <c r="V50" s="165">
        <v>1.37037397721616</v>
      </c>
      <c r="W50" s="22">
        <v>91.8664344407791</v>
      </c>
      <c r="X50" s="165">
        <v>2.00827228211247</v>
      </c>
      <c r="Y50" s="22">
        <v>2.0515327460252</v>
      </c>
      <c r="Z50" s="165">
        <v>2.13090337958383</v>
      </c>
      <c r="AA50" s="22">
        <v>90.9475202612323</v>
      </c>
      <c r="AB50" s="165">
        <v>0.807635784785081</v>
      </c>
      <c r="AC50" s="22">
        <v>88.9726712107152</v>
      </c>
      <c r="AD50" s="165">
        <v>1.08221514174664</v>
      </c>
      <c r="AE50" s="22" t="inlineStr">
        <is>
          <t>c</t>
        </is>
      </c>
      <c r="AF50" s="165" t="inlineStr">
        <is>
          <t>c</t>
        </is>
      </c>
      <c r="AG50" s="22" t="inlineStr">
        <is>
          <t>c</t>
        </is>
      </c>
      <c r="AH50" s="165" t="inlineStr">
        <is>
          <t>c</t>
        </is>
      </c>
      <c r="AI50" s="22">
        <v>90.2264649815586</v>
      </c>
      <c r="AJ50" s="165">
        <v>0.631097346051159</v>
      </c>
      <c r="AK50" s="22">
        <v>88.4558321618441</v>
      </c>
      <c r="AL50" s="165">
        <v>1.75344892571414</v>
      </c>
      <c r="AM50" s="22" t="inlineStr">
        <is>
          <t>a</t>
        </is>
      </c>
      <c r="AN50" s="165" t="inlineStr">
        <is>
          <t>a</t>
        </is>
      </c>
      <c r="AO50" s="22" t="inlineStr">
        <is>
          <t>a</t>
        </is>
      </c>
      <c r="AP50" s="165" t="inlineStr">
        <is>
          <t>a</t>
        </is>
      </c>
      <c r="AQ50" s="103"/>
      <c r="AR50" s="103"/>
      <c r="AS50" s="103"/>
      <c r="AT50" s="192"/>
    </row>
    <row customHeight="1" ht="13" r="51">
      <c r="A51" s="181" t="s">
        <v>345</v>
      </c>
      <c r="B51" s="156" t="n">
        <v>2</v>
      </c>
      <c r="C51" s="22">
        <v>95.1314418284306</v>
      </c>
      <c r="D51" s="165">
        <v>0.390538532479194</v>
      </c>
      <c r="E51" s="22">
        <v>95.6596335808927</v>
      </c>
      <c r="F51" s="165">
        <v>2.18738849675366</v>
      </c>
      <c r="G51" s="22">
        <v>94.6356550318667</v>
      </c>
      <c r="H51" s="165">
        <v>0.754467530082106</v>
      </c>
      <c r="I51" s="22">
        <v>95.2004025184098</v>
      </c>
      <c r="J51" s="165">
        <v>0.481242617118387</v>
      </c>
      <c r="K51" s="22">
        <v>-0.459231062482871</v>
      </c>
      <c r="L51" s="165">
        <v>2.25932345133588</v>
      </c>
      <c r="M51" s="22">
        <v>95.0597629815969</v>
      </c>
      <c r="N51" s="165">
        <v>0.414562728811869</v>
      </c>
      <c r="O51" s="22">
        <v>95.8272959084229</v>
      </c>
      <c r="P51" s="165">
        <v>0.9169723309214</v>
      </c>
      <c r="Q51" s="22">
        <v>0.767532926825965</v>
      </c>
      <c r="R51" s="165">
        <v>0.983006186074107</v>
      </c>
      <c r="S51" s="22">
        <v>95.1581980752185</v>
      </c>
      <c r="T51" s="165">
        <v>0.418569946318931</v>
      </c>
      <c r="U51" s="22">
        <v>94.7041074219253</v>
      </c>
      <c r="V51" s="165">
        <v>1.9256201231245</v>
      </c>
      <c r="W51" s="22" t="inlineStr">
        <is>
          <t>c</t>
        </is>
      </c>
      <c r="X51" s="165" t="inlineStr">
        <is>
          <t>c</t>
        </is>
      </c>
      <c r="Y51" s="22" t="inlineStr">
        <is>
          <t>c</t>
        </is>
      </c>
      <c r="Z51" s="165" t="inlineStr">
        <is>
          <t>c</t>
        </is>
      </c>
      <c r="AA51" s="22">
        <v>94.9052656325951</v>
      </c>
      <c r="AB51" s="165">
        <v>0.425100088484107</v>
      </c>
      <c r="AC51" s="22">
        <v>96.3935186578717</v>
      </c>
      <c r="AD51" s="165">
        <v>0.986339255692801</v>
      </c>
      <c r="AE51" s="22" t="inlineStr">
        <is>
          <t>a</t>
        </is>
      </c>
      <c r="AF51" s="165" t="inlineStr">
        <is>
          <t>a</t>
        </is>
      </c>
      <c r="AG51" s="22" t="inlineStr">
        <is>
          <t>a</t>
        </is>
      </c>
      <c r="AH51" s="165" t="inlineStr">
        <is>
          <t>a</t>
        </is>
      </c>
      <c r="AI51" s="22">
        <v>95.0825570036545</v>
      </c>
      <c r="AJ51" s="165">
        <v>0.400544354928523</v>
      </c>
      <c r="AK51" s="22" t="inlineStr">
        <is>
          <t>c</t>
        </is>
      </c>
      <c r="AL51" s="165" t="inlineStr">
        <is>
          <t>c</t>
        </is>
      </c>
      <c r="AM51" s="22" t="inlineStr">
        <is>
          <t>c</t>
        </is>
      </c>
      <c r="AN51" s="165" t="inlineStr">
        <is>
          <t>c</t>
        </is>
      </c>
      <c r="AO51" s="22" t="inlineStr">
        <is>
          <t>c</t>
        </is>
      </c>
      <c r="AP51" s="165" t="inlineStr">
        <is>
          <t>c</t>
        </is>
      </c>
      <c r="AQ51" s="103"/>
      <c r="AR51" s="103"/>
      <c r="AS51" s="103"/>
      <c r="AT51" s="192"/>
    </row>
    <row customHeight="1" ht="13" r="52">
      <c r="A52" s="181" t="s">
        <v>346</v>
      </c>
      <c r="B52" s="156" t="n">
        <v>2</v>
      </c>
      <c r="C52" s="22">
        <v>86.391733650858</v>
      </c>
      <c r="D52" s="165">
        <v>0.679424327183276</v>
      </c>
      <c r="E52" s="22" t="inlineStr">
        <is>
          <t>a</t>
        </is>
      </c>
      <c r="F52" s="165" t="inlineStr">
        <is>
          <t>a</t>
        </is>
      </c>
      <c r="G52" s="22" t="inlineStr">
        <is>
          <t>a</t>
        </is>
      </c>
      <c r="H52" s="165" t="inlineStr">
        <is>
          <t>a</t>
        </is>
      </c>
      <c r="I52" s="22">
        <v>86.4649177525441</v>
      </c>
      <c r="J52" s="165">
        <v>0.704035219164462</v>
      </c>
      <c r="K52" s="22" t="inlineStr">
        <is>
          <t>a</t>
        </is>
      </c>
      <c r="L52" s="165" t="inlineStr">
        <is>
          <t>a</t>
        </is>
      </c>
      <c r="M52" s="22">
        <v>88.1503283132307</v>
      </c>
      <c r="N52" s="165">
        <v>0.602143971790477</v>
      </c>
      <c r="O52" s="22">
        <v>77.5520023329606</v>
      </c>
      <c r="P52" s="165">
        <v>4.12651140373082</v>
      </c>
      <c r="Q52" s="22">
        <v>-10.5983259802702</v>
      </c>
      <c r="R52" s="165">
        <v>4.20558337692444</v>
      </c>
      <c r="S52" s="22">
        <v>85.521821632245</v>
      </c>
      <c r="T52" s="165">
        <v>1.06227167895098</v>
      </c>
      <c r="U52" s="22">
        <v>87.542533201714</v>
      </c>
      <c r="V52" s="165">
        <v>0.84128206073901</v>
      </c>
      <c r="W52" s="22" t="inlineStr">
        <is>
          <t>c</t>
        </is>
      </c>
      <c r="X52" s="165" t="inlineStr">
        <is>
          <t>c</t>
        </is>
      </c>
      <c r="Y52" s="22" t="inlineStr">
        <is>
          <t>c</t>
        </is>
      </c>
      <c r="Z52" s="165" t="inlineStr">
        <is>
          <t>c</t>
        </is>
      </c>
      <c r="AA52" s="22">
        <v>86.8500566091335</v>
      </c>
      <c r="AB52" s="165">
        <v>0.92094228422713</v>
      </c>
      <c r="AC52" s="22">
        <v>86.1740148029101</v>
      </c>
      <c r="AD52" s="165">
        <v>0.850668193545047</v>
      </c>
      <c r="AE52" s="22" t="inlineStr">
        <is>
          <t>c</t>
        </is>
      </c>
      <c r="AF52" s="165" t="inlineStr">
        <is>
          <t>c</t>
        </is>
      </c>
      <c r="AG52" s="22" t="inlineStr">
        <is>
          <t>c</t>
        </is>
      </c>
      <c r="AH52" s="165" t="inlineStr">
        <is>
          <t>c</t>
        </is>
      </c>
      <c r="AI52" s="22">
        <v>86.0340762824615</v>
      </c>
      <c r="AJ52" s="165">
        <v>0.902978871869995</v>
      </c>
      <c r="AK52" s="22">
        <v>87.5547861057803</v>
      </c>
      <c r="AL52" s="165">
        <v>1.02179778764465</v>
      </c>
      <c r="AM52" s="22" t="inlineStr">
        <is>
          <t>c</t>
        </is>
      </c>
      <c r="AN52" s="165" t="inlineStr">
        <is>
          <t>c</t>
        </is>
      </c>
      <c r="AO52" s="22" t="inlineStr">
        <is>
          <t>c</t>
        </is>
      </c>
      <c r="AP52" s="165" t="inlineStr">
        <is>
          <t>c</t>
        </is>
      </c>
      <c r="AQ52" s="103"/>
      <c r="AR52" s="103"/>
      <c r="AS52" s="103"/>
      <c r="AT52" s="192"/>
    </row>
    <row customHeight="1" ht="13" r="53">
      <c r="A53" s="181" t="s">
        <v>347</v>
      </c>
      <c r="B53" s="156" t="n">
        <v>2</v>
      </c>
      <c r="C53" s="22">
        <v>77.6062648430362</v>
      </c>
      <c r="D53" s="165">
        <v>0.920294431252811</v>
      </c>
      <c r="E53" s="22">
        <v>78.4134258947381</v>
      </c>
      <c r="F53" s="165">
        <v>1.53745459186353</v>
      </c>
      <c r="G53" s="22">
        <v>78.0607203797665</v>
      </c>
      <c r="H53" s="165">
        <v>0.915855928626459</v>
      </c>
      <c r="I53" s="22">
        <v>71.9673014859287</v>
      </c>
      <c r="J53" s="165">
        <v>5.53069334846938</v>
      </c>
      <c r="K53" s="22">
        <v>-6.44612440880937</v>
      </c>
      <c r="L53" s="165">
        <v>5.73627234524859</v>
      </c>
      <c r="M53" s="22">
        <v>77.667692054601</v>
      </c>
      <c r="N53" s="165">
        <v>0.98975888433207</v>
      </c>
      <c r="O53" s="22">
        <v>76.981271022769</v>
      </c>
      <c r="P53" s="165">
        <v>2.62072133573656</v>
      </c>
      <c r="Q53" s="22">
        <v>-0.686421031831998</v>
      </c>
      <c r="R53" s="165">
        <v>2.78082087058267</v>
      </c>
      <c r="S53" s="22">
        <v>77.1709853174587</v>
      </c>
      <c r="T53" s="165">
        <v>1.09315593069339</v>
      </c>
      <c r="U53" s="22">
        <v>77.9380424377962</v>
      </c>
      <c r="V53" s="165">
        <v>2.77711464345185</v>
      </c>
      <c r="W53" s="22">
        <v>79.9777071255788</v>
      </c>
      <c r="X53" s="165">
        <v>2.73153331793732</v>
      </c>
      <c r="Y53" s="22">
        <v>2.80672180812014</v>
      </c>
      <c r="Z53" s="165">
        <v>2.89750485499279</v>
      </c>
      <c r="AA53" s="22">
        <v>78.701817605311</v>
      </c>
      <c r="AB53" s="165">
        <v>1.41339898049618</v>
      </c>
      <c r="AC53" s="22">
        <v>75.744890890493</v>
      </c>
      <c r="AD53" s="165">
        <v>1.45775821482841</v>
      </c>
      <c r="AE53" s="22">
        <v>80.4972581918804</v>
      </c>
      <c r="AF53" s="165">
        <v>2.16806117836974</v>
      </c>
      <c r="AG53" s="22">
        <v>1.79544058656938</v>
      </c>
      <c r="AH53" s="165">
        <v>2.52890337566008</v>
      </c>
      <c r="AI53" s="22">
        <v>78.0936214860079</v>
      </c>
      <c r="AJ53" s="165">
        <v>1.2997118303251</v>
      </c>
      <c r="AK53" s="22">
        <v>76.4743934789052</v>
      </c>
      <c r="AL53" s="165">
        <v>1.36566307473207</v>
      </c>
      <c r="AM53" s="22">
        <v>78.842190248489</v>
      </c>
      <c r="AN53" s="165">
        <v>3.84732941347642</v>
      </c>
      <c r="AO53" s="22">
        <v>0.748568762481071</v>
      </c>
      <c r="AP53" s="165">
        <v>4.09958830679179</v>
      </c>
      <c r="AQ53" s="103"/>
      <c r="AR53" s="103"/>
      <c r="AS53" s="103"/>
      <c r="AT53" s="192"/>
    </row>
    <row customHeight="1" ht="13" r="54">
      <c r="A54" s="181" t="s">
        <v>348</v>
      </c>
      <c r="B54" s="156" t="n">
        <v>2</v>
      </c>
      <c r="C54" s="22">
        <v>84.514970821222</v>
      </c>
      <c r="D54" s="165">
        <v>0.700631307950427</v>
      </c>
      <c r="E54" s="22">
        <v>86.5992315949664</v>
      </c>
      <c r="F54" s="165">
        <v>1.33997760280061</v>
      </c>
      <c r="G54" s="22">
        <v>83.9388598394284</v>
      </c>
      <c r="H54" s="165">
        <v>1.01746299105131</v>
      </c>
      <c r="I54" s="22">
        <v>81.48997694632</v>
      </c>
      <c r="J54" s="165">
        <v>2.08508737829082</v>
      </c>
      <c r="K54" s="22">
        <v>-5.10925464864638</v>
      </c>
      <c r="L54" s="165">
        <v>2.50894649115277</v>
      </c>
      <c r="M54" s="22">
        <v>84.5199277596675</v>
      </c>
      <c r="N54" s="165">
        <v>0.74462212216988</v>
      </c>
      <c r="O54" s="22" t="inlineStr">
        <is>
          <t>c</t>
        </is>
      </c>
      <c r="P54" s="165" t="inlineStr">
        <is>
          <t>c</t>
        </is>
      </c>
      <c r="Q54" s="22" t="inlineStr">
        <is>
          <t>c</t>
        </is>
      </c>
      <c r="R54" s="165" t="inlineStr">
        <is>
          <t>c</t>
        </is>
      </c>
      <c r="S54" s="22">
        <v>83.5762012490759</v>
      </c>
      <c r="T54" s="165">
        <v>1.04951428671729</v>
      </c>
      <c r="U54" s="22">
        <v>84.8250628351516</v>
      </c>
      <c r="V54" s="165">
        <v>1.66751396071004</v>
      </c>
      <c r="W54" s="22">
        <v>93.5519826674465</v>
      </c>
      <c r="X54" s="165">
        <v>2.08444914406469</v>
      </c>
      <c r="Y54" s="22">
        <v>9.97578141837054</v>
      </c>
      <c r="Z54" s="165">
        <v>2.34622772590253</v>
      </c>
      <c r="AA54" s="22">
        <v>84.1358200006346</v>
      </c>
      <c r="AB54" s="165">
        <v>3.92503129411349</v>
      </c>
      <c r="AC54" s="22">
        <v>84.8014586497381</v>
      </c>
      <c r="AD54" s="165">
        <v>0.956237905188371</v>
      </c>
      <c r="AE54" s="22">
        <v>83.7159123508841</v>
      </c>
      <c r="AF54" s="165">
        <v>2.22978945585442</v>
      </c>
      <c r="AG54" s="22">
        <v>-0.419907649750556</v>
      </c>
      <c r="AH54" s="165">
        <v>4.43932045093347</v>
      </c>
      <c r="AI54" s="22">
        <v>83.271763134842</v>
      </c>
      <c r="AJ54" s="165">
        <v>1.19800145155691</v>
      </c>
      <c r="AK54" s="22">
        <v>86.0707840942131</v>
      </c>
      <c r="AL54" s="165">
        <v>1.17406994206505</v>
      </c>
      <c r="AM54" s="22" t="inlineStr">
        <is>
          <t>c</t>
        </is>
      </c>
      <c r="AN54" s="165" t="inlineStr">
        <is>
          <t>c</t>
        </is>
      </c>
      <c r="AO54" s="22" t="inlineStr">
        <is>
          <t>c</t>
        </is>
      </c>
      <c r="AP54" s="165" t="inlineStr">
        <is>
          <t>c</t>
        </is>
      </c>
      <c r="AQ54" s="103"/>
      <c r="AR54" s="103"/>
      <c r="AS54" s="103"/>
      <c r="AT54" s="192"/>
    </row>
    <row customHeight="1" ht="13" r="55">
      <c r="A55" s="181" t="s">
        <v>349</v>
      </c>
      <c r="B55" s="156" t="n">
        <v>2</v>
      </c>
      <c r="C55" s="22">
        <v>87.8816776177603</v>
      </c>
      <c r="D55" s="165">
        <v>0.796015034021425</v>
      </c>
      <c r="E55" s="22">
        <v>94.2932225205206</v>
      </c>
      <c r="F55" s="165">
        <v>1.50523803856101</v>
      </c>
      <c r="G55" s="22">
        <v>88.8029935142259</v>
      </c>
      <c r="H55" s="165">
        <v>1.18592578108946</v>
      </c>
      <c r="I55" s="22">
        <v>85.2970038110032</v>
      </c>
      <c r="J55" s="165">
        <v>1.47759568886728</v>
      </c>
      <c r="K55" s="22">
        <v>-8.99621870951736</v>
      </c>
      <c r="L55" s="165">
        <v>1.97690396591825</v>
      </c>
      <c r="M55" s="22">
        <v>89.0649804428284</v>
      </c>
      <c r="N55" s="165">
        <v>0.87325654692452</v>
      </c>
      <c r="O55" s="22">
        <v>84.7322017812935</v>
      </c>
      <c r="P55" s="165">
        <v>2.17922209103804</v>
      </c>
      <c r="Q55" s="22">
        <v>-4.33277866153496</v>
      </c>
      <c r="R55" s="165">
        <v>2.23967874073822</v>
      </c>
      <c r="S55" s="22">
        <v>85.2742449694099</v>
      </c>
      <c r="T55" s="165">
        <v>1.89523895299797</v>
      </c>
      <c r="U55" s="22">
        <v>85.8599524887662</v>
      </c>
      <c r="V55" s="165">
        <v>2.2529283205874</v>
      </c>
      <c r="W55" s="22">
        <v>89.8070929982609</v>
      </c>
      <c r="X55" s="165">
        <v>1.01909587870542</v>
      </c>
      <c r="Y55" s="22">
        <v>4.53284802885108</v>
      </c>
      <c r="Z55" s="165">
        <v>2.08624461267461</v>
      </c>
      <c r="AA55" s="22">
        <v>87.7078982681541</v>
      </c>
      <c r="AB55" s="165">
        <v>2.33935028372995</v>
      </c>
      <c r="AC55" s="22">
        <v>87.9854974773917</v>
      </c>
      <c r="AD55" s="165">
        <v>1.6947106668945</v>
      </c>
      <c r="AE55" s="22">
        <v>88.48641774927</v>
      </c>
      <c r="AF55" s="165">
        <v>1.01960630384892</v>
      </c>
      <c r="AG55" s="22">
        <v>0.778519481115893</v>
      </c>
      <c r="AH55" s="165">
        <v>2.57321681172346</v>
      </c>
      <c r="AI55" s="22">
        <v>87.4880155801308</v>
      </c>
      <c r="AJ55" s="165">
        <v>1.03377506667927</v>
      </c>
      <c r="AK55" s="22">
        <v>91.4419909513871</v>
      </c>
      <c r="AL55" s="165">
        <v>1.71043362142313</v>
      </c>
      <c r="AM55" s="22">
        <v>91.0107424017882</v>
      </c>
      <c r="AN55" s="165">
        <v>2.602786456622</v>
      </c>
      <c r="AO55" s="22">
        <v>3.52272682165737</v>
      </c>
      <c r="AP55" s="165">
        <v>2.7351346295393</v>
      </c>
      <c r="AQ55" s="103"/>
      <c r="AR55" s="103"/>
      <c r="AS55" s="103"/>
      <c r="AT55" s="192"/>
    </row>
    <row customHeight="1" ht="13" r="56">
      <c r="A56" s="181" t="s">
        <v>350</v>
      </c>
      <c r="B56" s="156" t="n">
        <v>2</v>
      </c>
      <c r="C56" s="22">
        <v>84.8335835059691</v>
      </c>
      <c r="D56" s="165">
        <v>0.602304619346831</v>
      </c>
      <c r="E56" s="22">
        <v>91.1382099757</v>
      </c>
      <c r="F56" s="165">
        <v>2.12426525258619</v>
      </c>
      <c r="G56" s="22">
        <v>85.4865590772971</v>
      </c>
      <c r="H56" s="165">
        <v>0.768006393775184</v>
      </c>
      <c r="I56" s="22">
        <v>82.8750218105915</v>
      </c>
      <c r="J56" s="165">
        <v>1.36249929611362</v>
      </c>
      <c r="K56" s="22">
        <v>-8.26318816510847</v>
      </c>
      <c r="L56" s="165">
        <v>2.51221188856875</v>
      </c>
      <c r="M56" s="22">
        <v>87.1298518941406</v>
      </c>
      <c r="N56" s="165">
        <v>0.617365167926722</v>
      </c>
      <c r="O56" s="22">
        <v>78.002584649636</v>
      </c>
      <c r="P56" s="165">
        <v>1.55594297609782</v>
      </c>
      <c r="Q56" s="22">
        <v>-9.12726724450455</v>
      </c>
      <c r="R56" s="165">
        <v>1.70874566557918</v>
      </c>
      <c r="S56" s="22">
        <v>84.5457666018029</v>
      </c>
      <c r="T56" s="165">
        <v>0.802641514229959</v>
      </c>
      <c r="U56" s="22">
        <v>86.744129515149</v>
      </c>
      <c r="V56" s="165">
        <v>1.08085041526947</v>
      </c>
      <c r="W56" s="22">
        <v>82.1023267502336</v>
      </c>
      <c r="X56" s="165">
        <v>2.66739500396279</v>
      </c>
      <c r="Y56" s="22">
        <v>-2.44343985156935</v>
      </c>
      <c r="Z56" s="165">
        <v>2.75114581786125</v>
      </c>
      <c r="AA56" s="22">
        <v>86.4307794768462</v>
      </c>
      <c r="AB56" s="165">
        <v>1.93025955077433</v>
      </c>
      <c r="AC56" s="22">
        <v>84.6828861196193</v>
      </c>
      <c r="AD56" s="165">
        <v>0.773876423036356</v>
      </c>
      <c r="AE56" s="22">
        <v>85.1376792881478</v>
      </c>
      <c r="AF56" s="165">
        <v>1.79878738866056</v>
      </c>
      <c r="AG56" s="22">
        <v>-1.29310018869838</v>
      </c>
      <c r="AH56" s="165">
        <v>2.5239936297671</v>
      </c>
      <c r="AI56" s="22">
        <v>84.9131127419598</v>
      </c>
      <c r="AJ56" s="165">
        <v>0.733264708118127</v>
      </c>
      <c r="AK56" s="22">
        <v>85.3310103929157</v>
      </c>
      <c r="AL56" s="165">
        <v>1.24666807709724</v>
      </c>
      <c r="AM56" s="22">
        <v>82.8025480548139</v>
      </c>
      <c r="AN56" s="165">
        <v>5.45828068873521</v>
      </c>
      <c r="AO56" s="22">
        <v>-2.1105646871459</v>
      </c>
      <c r="AP56" s="165">
        <v>5.50074388343668</v>
      </c>
      <c r="AQ56" s="103"/>
      <c r="AR56" s="103"/>
      <c r="AS56" s="103"/>
      <c r="AT56" s="192"/>
    </row>
    <row customHeight="1" ht="13" r="57">
      <c r="A57" s="181" t="s">
        <v>351</v>
      </c>
      <c r="B57" s="156" t="n">
        <v>2</v>
      </c>
      <c r="C57" s="22">
        <v>75.8103605183754</v>
      </c>
      <c r="D57" s="165">
        <v>1.3430344156157</v>
      </c>
      <c r="E57" s="22">
        <v>75.0192545733723</v>
      </c>
      <c r="F57" s="165">
        <v>4.28801683157685</v>
      </c>
      <c r="G57" s="22">
        <v>74.3158611951553</v>
      </c>
      <c r="H57" s="165">
        <v>1.86121586794437</v>
      </c>
      <c r="I57" s="22">
        <v>77.8503121379083</v>
      </c>
      <c r="J57" s="165">
        <v>2.52561660319993</v>
      </c>
      <c r="K57" s="22">
        <v>2.83105756453602</v>
      </c>
      <c r="L57" s="165">
        <v>4.54343412195518</v>
      </c>
      <c r="M57" s="22">
        <v>73.8817443020561</v>
      </c>
      <c r="N57" s="165">
        <v>1.72804637190662</v>
      </c>
      <c r="O57" s="22">
        <v>82.6384874476428</v>
      </c>
      <c r="P57" s="165">
        <v>3.2154815245481</v>
      </c>
      <c r="Q57" s="22">
        <v>8.75674314558678</v>
      </c>
      <c r="R57" s="165">
        <v>3.64372594262201</v>
      </c>
      <c r="S57" s="22">
        <v>75.6536235059938</v>
      </c>
      <c r="T57" s="165">
        <v>1.55911029970179</v>
      </c>
      <c r="U57" s="22">
        <v>74.9396200503226</v>
      </c>
      <c r="V57" s="165">
        <v>2.75730990641149</v>
      </c>
      <c r="W57" s="22">
        <v>78.8483819973702</v>
      </c>
      <c r="X57" s="165">
        <v>4.82576485829689</v>
      </c>
      <c r="Y57" s="22">
        <v>3.19475849137638</v>
      </c>
      <c r="Z57" s="165">
        <v>5.14223289186766</v>
      </c>
      <c r="AA57" s="22">
        <v>79.1035243723959</v>
      </c>
      <c r="AB57" s="165">
        <v>5.32949818642026</v>
      </c>
      <c r="AC57" s="22">
        <v>75.4207399940014</v>
      </c>
      <c r="AD57" s="165">
        <v>1.36640949807933</v>
      </c>
      <c r="AE57" s="22">
        <v>76.3127659476197</v>
      </c>
      <c r="AF57" s="165">
        <v>4.02525034499149</v>
      </c>
      <c r="AG57" s="22">
        <v>-2.79075842477624</v>
      </c>
      <c r="AH57" s="165">
        <v>6.59055434981059</v>
      </c>
      <c r="AI57" s="22">
        <v>75.7944354724766</v>
      </c>
      <c r="AJ57" s="165">
        <v>2.30394526897903</v>
      </c>
      <c r="AK57" s="22">
        <v>75.6628053515127</v>
      </c>
      <c r="AL57" s="165">
        <v>2.05498893046037</v>
      </c>
      <c r="AM57" s="22">
        <v>78.3975819144259</v>
      </c>
      <c r="AN57" s="165">
        <v>4.89058681653215</v>
      </c>
      <c r="AO57" s="22">
        <v>2.60314644194931</v>
      </c>
      <c r="AP57" s="165">
        <v>5.4289082899834</v>
      </c>
      <c r="AQ57" s="103"/>
      <c r="AR57" s="103"/>
      <c r="AS57" s="103"/>
      <c r="AT57" s="192"/>
    </row>
    <row customHeight="1" ht="13" r="58">
      <c r="A58" s="181" t="s">
        <v>352</v>
      </c>
      <c r="B58" s="156" t="n">
        <v>2</v>
      </c>
      <c r="C58" s="22">
        <v>78.8767493097694</v>
      </c>
      <c r="D58" s="165">
        <v>0.841006483104165</v>
      </c>
      <c r="E58" s="22">
        <v>75.5160314008039</v>
      </c>
      <c r="F58" s="165">
        <v>2.96652381409732</v>
      </c>
      <c r="G58" s="22">
        <v>79.4865512931138</v>
      </c>
      <c r="H58" s="165">
        <v>1.78663294170837</v>
      </c>
      <c r="I58" s="22">
        <v>79.1912015103513</v>
      </c>
      <c r="J58" s="165">
        <v>1.04743782077984</v>
      </c>
      <c r="K58" s="22">
        <v>3.67517010954734</v>
      </c>
      <c r="L58" s="165">
        <v>3.21390652419977</v>
      </c>
      <c r="M58" s="22">
        <v>78.2804715968012</v>
      </c>
      <c r="N58" s="165">
        <v>0.867621706109279</v>
      </c>
      <c r="O58" s="22">
        <v>84.837630476073</v>
      </c>
      <c r="P58" s="165">
        <v>3.59852852181961</v>
      </c>
      <c r="Q58" s="22">
        <v>6.55715887927173</v>
      </c>
      <c r="R58" s="165">
        <v>3.62371271973116</v>
      </c>
      <c r="S58" s="22">
        <v>79.8361685583305</v>
      </c>
      <c r="T58" s="165">
        <v>1.28313758119497</v>
      </c>
      <c r="U58" s="22">
        <v>77.3753661752389</v>
      </c>
      <c r="V58" s="165">
        <v>1.87959175452623</v>
      </c>
      <c r="W58" s="22">
        <v>78.2035842882134</v>
      </c>
      <c r="X58" s="165">
        <v>1.77846184750777</v>
      </c>
      <c r="Y58" s="22">
        <v>-1.63258427011708</v>
      </c>
      <c r="Z58" s="165">
        <v>2.21922846497814</v>
      </c>
      <c r="AA58" s="22">
        <v>78.0996959014873</v>
      </c>
      <c r="AB58" s="165">
        <v>1.26484221007789</v>
      </c>
      <c r="AC58" s="22">
        <v>79.0695766955167</v>
      </c>
      <c r="AD58" s="165">
        <v>1.44058280173534</v>
      </c>
      <c r="AE58" s="22">
        <v>79.9561945591918</v>
      </c>
      <c r="AF58" s="165">
        <v>2.22806887847484</v>
      </c>
      <c r="AG58" s="22">
        <v>1.85649865770452</v>
      </c>
      <c r="AH58" s="165">
        <v>2.49534637576343</v>
      </c>
      <c r="AI58" s="22">
        <v>78.7409906861751</v>
      </c>
      <c r="AJ58" s="165">
        <v>0.952599935807112</v>
      </c>
      <c r="AK58" s="22">
        <v>79.3031702767396</v>
      </c>
      <c r="AL58" s="165">
        <v>2.68262123128018</v>
      </c>
      <c r="AM58" s="22" t="inlineStr">
        <is>
          <t>c</t>
        </is>
      </c>
      <c r="AN58" s="165" t="inlineStr">
        <is>
          <t>c</t>
        </is>
      </c>
      <c r="AO58" s="22" t="inlineStr">
        <is>
          <t>c</t>
        </is>
      </c>
      <c r="AP58" s="165" t="inlineStr">
        <is>
          <t>c</t>
        </is>
      </c>
      <c r="AQ58" s="103"/>
      <c r="AR58" s="103"/>
      <c r="AS58" s="103"/>
      <c r="AT58" s="192"/>
    </row>
    <row customHeight="1" ht="13" r="59">
      <c r="A59" s="181" t="s">
        <v>353</v>
      </c>
      <c r="B59" s="156" t="n">
        <v>2</v>
      </c>
      <c r="C59" s="22">
        <v>92.4671784429134</v>
      </c>
      <c r="D59" s="165">
        <v>0.849276044724293</v>
      </c>
      <c r="E59" s="22">
        <v>97.2307545186393</v>
      </c>
      <c r="F59" s="165">
        <v>0.870340272064168</v>
      </c>
      <c r="G59" s="22">
        <v>93.9243694966049</v>
      </c>
      <c r="H59" s="165">
        <v>0.809860941413801</v>
      </c>
      <c r="I59" s="22">
        <v>91.5799362016137</v>
      </c>
      <c r="J59" s="165">
        <v>1.01542885624158</v>
      </c>
      <c r="K59" s="22">
        <v>-5.6508183170256</v>
      </c>
      <c r="L59" s="165">
        <v>1.32603892041716</v>
      </c>
      <c r="M59" s="22">
        <v>94.537232555077</v>
      </c>
      <c r="N59" s="165">
        <v>0.873715543161696</v>
      </c>
      <c r="O59" s="22">
        <v>91.4575186007283</v>
      </c>
      <c r="P59" s="165">
        <v>1.05276834552446</v>
      </c>
      <c r="Q59" s="22">
        <v>-3.07971395434872</v>
      </c>
      <c r="R59" s="165">
        <v>1.34968528546374</v>
      </c>
      <c r="S59" s="22">
        <v>91.5616620930674</v>
      </c>
      <c r="T59" s="165">
        <v>0.995847365115516</v>
      </c>
      <c r="U59" s="22">
        <v>95.4814167677026</v>
      </c>
      <c r="V59" s="165">
        <v>1.06235529915738</v>
      </c>
      <c r="W59" s="22">
        <v>92.5493615192991</v>
      </c>
      <c r="X59" s="165">
        <v>1.57093433783183</v>
      </c>
      <c r="Y59" s="22">
        <v>0.987699426231671</v>
      </c>
      <c r="Z59" s="165">
        <v>1.83065534315422</v>
      </c>
      <c r="AA59" s="22">
        <v>94.6091421196934</v>
      </c>
      <c r="AB59" s="165">
        <v>0.949516490737798</v>
      </c>
      <c r="AC59" s="22">
        <v>93.8588487405676</v>
      </c>
      <c r="AD59" s="165">
        <v>1.0452829964599</v>
      </c>
      <c r="AE59" s="22">
        <v>89.0557428905178</v>
      </c>
      <c r="AF59" s="165">
        <v>1.37093101978014</v>
      </c>
      <c r="AG59" s="22">
        <v>-5.55339922917558</v>
      </c>
      <c r="AH59" s="165">
        <v>1.63654445155387</v>
      </c>
      <c r="AI59" s="22">
        <v>93.1446258552137</v>
      </c>
      <c r="AJ59" s="165">
        <v>0.941653222421929</v>
      </c>
      <c r="AK59" s="22">
        <v>88.6415417833824</v>
      </c>
      <c r="AL59" s="165">
        <v>1.4126371514267</v>
      </c>
      <c r="AM59" s="22" t="inlineStr">
        <is>
          <t>c</t>
        </is>
      </c>
      <c r="AN59" s="165" t="inlineStr">
        <is>
          <t>c</t>
        </is>
      </c>
      <c r="AO59" s="22" t="inlineStr">
        <is>
          <t>c</t>
        </is>
      </c>
      <c r="AP59" s="165" t="inlineStr">
        <is>
          <t>c</t>
        </is>
      </c>
      <c r="AQ59" s="103"/>
      <c r="AR59" s="103"/>
      <c r="AS59" s="103"/>
      <c r="AT59" s="192"/>
    </row>
    <row customHeight="1" ht="13" r="60">
      <c r="A60" s="181" t="s">
        <v>354</v>
      </c>
      <c r="B60" s="156" t="n">
        <v>2</v>
      </c>
      <c r="C60" s="22">
        <v>73.0741118189866</v>
      </c>
      <c r="D60" s="165">
        <v>2.46608621561793</v>
      </c>
      <c r="E60" s="22">
        <v>57.3573890252871</v>
      </c>
      <c r="F60" s="165">
        <v>5.48260228571411</v>
      </c>
      <c r="G60" s="22">
        <v>72.3110259504682</v>
      </c>
      <c r="H60" s="165">
        <v>4.45692671167528</v>
      </c>
      <c r="I60" s="22">
        <v>76.7185964608594</v>
      </c>
      <c r="J60" s="165">
        <v>2.14298689716235</v>
      </c>
      <c r="K60" s="22">
        <v>19.3612074355723</v>
      </c>
      <c r="L60" s="165">
        <v>5.80168634978146</v>
      </c>
      <c r="M60" s="22">
        <v>74.0503121716788</v>
      </c>
      <c r="N60" s="165">
        <v>1.65852208504325</v>
      </c>
      <c r="O60" s="22">
        <v>66.1606558291872</v>
      </c>
      <c r="P60" s="165">
        <v>14.2447465251216</v>
      </c>
      <c r="Q60" s="22">
        <v>-7.88965634249162</v>
      </c>
      <c r="R60" s="165">
        <v>14.3450014959722</v>
      </c>
      <c r="S60" s="22">
        <v>66.637735172174</v>
      </c>
      <c r="T60" s="165">
        <v>8.39248089805123</v>
      </c>
      <c r="U60" s="22">
        <v>77.2994696585725</v>
      </c>
      <c r="V60" s="165">
        <v>3.25550275259264</v>
      </c>
      <c r="W60" s="22">
        <v>71.2349921778049</v>
      </c>
      <c r="X60" s="165">
        <v>2.05069444607366</v>
      </c>
      <c r="Y60" s="22">
        <v>4.59725700563089</v>
      </c>
      <c r="Z60" s="165">
        <v>8.61577672129217</v>
      </c>
      <c r="AA60" s="22">
        <v>63.2795410985658</v>
      </c>
      <c r="AB60" s="165">
        <v>10.0464570046093</v>
      </c>
      <c r="AC60" s="22">
        <v>74.0408026229356</v>
      </c>
      <c r="AD60" s="165">
        <v>2.03494858863007</v>
      </c>
      <c r="AE60" s="22">
        <v>76.9711016944864</v>
      </c>
      <c r="AF60" s="165">
        <v>2.54294766797363</v>
      </c>
      <c r="AG60" s="22">
        <v>13.6915605959206</v>
      </c>
      <c r="AH60" s="165">
        <v>10.3800182057448</v>
      </c>
      <c r="AI60" s="22">
        <v>69.2557129372693</v>
      </c>
      <c r="AJ60" s="165">
        <v>6.25646273237768</v>
      </c>
      <c r="AK60" s="22">
        <v>74.3152784053207</v>
      </c>
      <c r="AL60" s="165">
        <v>1.94160586965941</v>
      </c>
      <c r="AM60" s="22">
        <v>74.3398804340634</v>
      </c>
      <c r="AN60" s="165">
        <v>4.13853371716546</v>
      </c>
      <c r="AO60" s="22">
        <v>5.08416749679408</v>
      </c>
      <c r="AP60" s="165">
        <v>7.39063025108031</v>
      </c>
      <c r="AQ60" s="103"/>
      <c r="AR60" s="103"/>
      <c r="AS60" s="103"/>
      <c r="AT60" s="192"/>
    </row>
    <row customHeight="1" ht="13" r="61">
      <c r="A61" s="181" t="s">
        <v>355</v>
      </c>
      <c r="B61" s="156" t="n">
        <v>2</v>
      </c>
      <c r="C61" s="22">
        <v>95.9673774159858</v>
      </c>
      <c r="D61" s="165">
        <v>0.340051435785792</v>
      </c>
      <c r="E61" s="22">
        <v>95.5321808724708</v>
      </c>
      <c r="F61" s="165">
        <v>0.418894843187327</v>
      </c>
      <c r="G61" s="22">
        <v>96.348996412647</v>
      </c>
      <c r="H61" s="165">
        <v>0.726278915210254</v>
      </c>
      <c r="I61" s="22">
        <v>96.7012754636538</v>
      </c>
      <c r="J61" s="165">
        <v>0.674075261107123</v>
      </c>
      <c r="K61" s="22">
        <v>1.16909459118303</v>
      </c>
      <c r="L61" s="165">
        <v>0.760759076850419</v>
      </c>
      <c r="M61" s="22">
        <v>95.9589374794542</v>
      </c>
      <c r="N61" s="165">
        <v>0.342836833308401</v>
      </c>
      <c r="O61" s="22" t="inlineStr">
        <is>
          <t>c</t>
        </is>
      </c>
      <c r="P61" s="165" t="inlineStr">
        <is>
          <t>c</t>
        </is>
      </c>
      <c r="Q61" s="22" t="inlineStr">
        <is>
          <t>c</t>
        </is>
      </c>
      <c r="R61" s="165" t="inlineStr">
        <is>
          <t>c</t>
        </is>
      </c>
      <c r="S61" s="22">
        <v>96.1258767038239</v>
      </c>
      <c r="T61" s="165">
        <v>0.329765023555029</v>
      </c>
      <c r="U61" s="22">
        <v>94.7047164660541</v>
      </c>
      <c r="V61" s="165">
        <v>1.60674948402695</v>
      </c>
      <c r="W61" s="22" t="inlineStr">
        <is>
          <t>c</t>
        </is>
      </c>
      <c r="X61" s="165" t="inlineStr">
        <is>
          <t>c</t>
        </is>
      </c>
      <c r="Y61" s="22" t="inlineStr">
        <is>
          <t>c</t>
        </is>
      </c>
      <c r="Z61" s="165" t="inlineStr">
        <is>
          <t>c</t>
        </is>
      </c>
      <c r="AA61" s="22">
        <v>95.9313617435552</v>
      </c>
      <c r="AB61" s="165">
        <v>0.370497477734675</v>
      </c>
      <c r="AC61" s="22">
        <v>96.1086453727246</v>
      </c>
      <c r="AD61" s="165">
        <v>1.07035644301625</v>
      </c>
      <c r="AE61" s="22">
        <v>96.0774764949112</v>
      </c>
      <c r="AF61" s="165">
        <v>1.09160237110141</v>
      </c>
      <c r="AG61" s="22">
        <v>0.146114751356009</v>
      </c>
      <c r="AH61" s="165">
        <v>1.13928540045869</v>
      </c>
      <c r="AI61" s="22">
        <v>96.0657911574613</v>
      </c>
      <c r="AJ61" s="165">
        <v>0.324081083685332</v>
      </c>
      <c r="AK61" s="22" t="inlineStr">
        <is>
          <t>a</t>
        </is>
      </c>
      <c r="AL61" s="165" t="inlineStr">
        <is>
          <t>a</t>
        </is>
      </c>
      <c r="AM61" s="22" t="inlineStr">
        <is>
          <t>c</t>
        </is>
      </c>
      <c r="AN61" s="165" t="inlineStr">
        <is>
          <t>c</t>
        </is>
      </c>
      <c r="AO61" s="22" t="inlineStr">
        <is>
          <t>c</t>
        </is>
      </c>
      <c r="AP61" s="165" t="inlineStr">
        <is>
          <t>c</t>
        </is>
      </c>
      <c r="AQ61" s="103"/>
      <c r="AR61" s="103"/>
      <c r="AS61" s="103"/>
      <c r="AT61" s="192"/>
    </row>
    <row customHeight="1" ht="13" r="62">
      <c r="A62" s="181" t="s">
        <v>356</v>
      </c>
      <c r="B62" s="156" t="n">
        <v>2</v>
      </c>
      <c r="C62" s="22">
        <v>96.4181755460911</v>
      </c>
      <c r="D62" s="165">
        <v>0.310742361621907</v>
      </c>
      <c r="E62" s="22">
        <v>96.6126154882987</v>
      </c>
      <c r="F62" s="165">
        <v>0.439955153079233</v>
      </c>
      <c r="G62" s="22">
        <v>96.2341170678279</v>
      </c>
      <c r="H62" s="165">
        <v>0.463197383908423</v>
      </c>
      <c r="I62" s="22">
        <v>97.0163674026794</v>
      </c>
      <c r="J62" s="165">
        <v>0.516519580251643</v>
      </c>
      <c r="K62" s="22">
        <v>0.403751914380706</v>
      </c>
      <c r="L62" s="165">
        <v>0.674741366692629</v>
      </c>
      <c r="M62" s="22">
        <v>96.3724823628911</v>
      </c>
      <c r="N62" s="165">
        <v>0.311788888050718</v>
      </c>
      <c r="O62" s="22" t="inlineStr">
        <is>
          <t>c</t>
        </is>
      </c>
      <c r="P62" s="165" t="inlineStr">
        <is>
          <t>c</t>
        </is>
      </c>
      <c r="Q62" s="22" t="inlineStr">
        <is>
          <t>c</t>
        </is>
      </c>
      <c r="R62" s="165" t="inlineStr">
        <is>
          <t>c</t>
        </is>
      </c>
      <c r="S62" s="22">
        <v>96.7328605603247</v>
      </c>
      <c r="T62" s="165">
        <v>0.315284853629237</v>
      </c>
      <c r="U62" s="22">
        <v>96.7898667742185</v>
      </c>
      <c r="V62" s="165">
        <v>0.671916640792954</v>
      </c>
      <c r="W62" s="22">
        <v>92.7881931320488</v>
      </c>
      <c r="X62" s="165">
        <v>1.54618739602231</v>
      </c>
      <c r="Y62" s="22">
        <v>-3.94466742827591</v>
      </c>
      <c r="Z62" s="165">
        <v>1.54964027014616</v>
      </c>
      <c r="AA62" s="22">
        <v>96.7441612783973</v>
      </c>
      <c r="AB62" s="165">
        <v>0.370500944273589</v>
      </c>
      <c r="AC62" s="22">
        <v>96.004045158205</v>
      </c>
      <c r="AD62" s="165">
        <v>0.673555959886621</v>
      </c>
      <c r="AE62" s="22">
        <v>95.5731512778607</v>
      </c>
      <c r="AF62" s="165">
        <v>1.01205125442846</v>
      </c>
      <c r="AG62" s="22">
        <v>-1.17101000053664</v>
      </c>
      <c r="AH62" s="165">
        <v>1.07618679094733</v>
      </c>
      <c r="AI62" s="22">
        <v>96.4602580223229</v>
      </c>
      <c r="AJ62" s="165">
        <v>0.326288105500007</v>
      </c>
      <c r="AK62" s="22" t="inlineStr">
        <is>
          <t>c</t>
        </is>
      </c>
      <c r="AL62" s="165" t="inlineStr">
        <is>
          <t>c</t>
        </is>
      </c>
      <c r="AM62" s="22" t="inlineStr">
        <is>
          <t>c</t>
        </is>
      </c>
      <c r="AN62" s="165" t="inlineStr">
        <is>
          <t>c</t>
        </is>
      </c>
      <c r="AO62" s="22" t="inlineStr">
        <is>
          <t>c</t>
        </is>
      </c>
      <c r="AP62" s="165" t="inlineStr">
        <is>
          <t>c</t>
        </is>
      </c>
      <c r="AQ62" s="103"/>
      <c r="AR62" s="103"/>
      <c r="AS62" s="103"/>
      <c r="AT62" s="192"/>
    </row>
    <row customHeight="1" ht="13" r="63">
      <c r="A63" s="184" t="s">
        <v>357</v>
      </c>
      <c r="B63" s="157" t="n">
        <v>2</v>
      </c>
      <c r="C63" s="31">
        <v>83.7723936375274</v>
      </c>
      <c r="D63" s="166">
        <v>0.184453694372067</v>
      </c>
      <c r="E63" s="31">
        <v>84.8281687583952</v>
      </c>
      <c r="F63" s="166">
        <v>0.543362149283946</v>
      </c>
      <c r="G63" s="31">
        <v>83.6679684292263</v>
      </c>
      <c r="H63" s="166">
        <v>0.303362993741667</v>
      </c>
      <c r="I63" s="31">
        <v>83.2700007656594</v>
      </c>
      <c r="J63" s="166">
        <v>0.381045062293385</v>
      </c>
      <c r="K63" s="31">
        <v>-1.16577787878656</v>
      </c>
      <c r="L63" s="166">
        <v>0.696498492821757</v>
      </c>
      <c r="M63" s="31">
        <v>83.7375128727057</v>
      </c>
      <c r="N63" s="166">
        <v>0.205260600357878</v>
      </c>
      <c r="O63" s="31">
        <v>83.3824168036522</v>
      </c>
      <c r="P63" s="166">
        <v>0.842486398888646</v>
      </c>
      <c r="Q63" s="31">
        <v>0.430081070927197</v>
      </c>
      <c r="R63" s="166">
        <v>0.879070394003016</v>
      </c>
      <c r="S63" s="31">
        <v>83.5821195248947</v>
      </c>
      <c r="T63" s="166">
        <v>0.402530308132417</v>
      </c>
      <c r="U63" s="31">
        <v>83.6920158059267</v>
      </c>
      <c r="V63" s="166">
        <v>0.37305757204596</v>
      </c>
      <c r="W63" s="31">
        <v>83.5780969491149</v>
      </c>
      <c r="X63" s="166">
        <v>0.493789763888068</v>
      </c>
      <c r="Y63" s="31">
        <v>1.21059564193094</v>
      </c>
      <c r="Z63" s="166">
        <v>0.674868347051965</v>
      </c>
      <c r="AA63" s="31">
        <v>84.4602522050236</v>
      </c>
      <c r="AB63" s="166">
        <v>0.666231328680422</v>
      </c>
      <c r="AC63" s="31">
        <v>83.4841349593881</v>
      </c>
      <c r="AD63" s="166">
        <v>0.249828284586154</v>
      </c>
      <c r="AE63" s="31">
        <v>83.3314142287511</v>
      </c>
      <c r="AF63" s="166">
        <v>0.474236013429856</v>
      </c>
      <c r="AG63" s="31">
        <v>-0.806629043953996</v>
      </c>
      <c r="AH63" s="166">
        <v>0.906684033623903</v>
      </c>
      <c r="AI63" s="31">
        <v>83.7636061121488</v>
      </c>
      <c r="AJ63" s="166">
        <v>0.346574042140528</v>
      </c>
      <c r="AK63" s="31">
        <v>83.552771198125</v>
      </c>
      <c r="AL63" s="166">
        <v>0.301916015399147</v>
      </c>
      <c r="AM63" s="31">
        <v>84.037860183816</v>
      </c>
      <c r="AN63" s="166">
        <v>0.746976459922654</v>
      </c>
      <c r="AO63" s="31">
        <v>1.25358730899545</v>
      </c>
      <c r="AP63" s="166">
        <v>0.912116370465394</v>
      </c>
      <c r="AQ63" s="103"/>
      <c r="AR63" s="103"/>
      <c r="AS63" s="103"/>
      <c r="AT63" s="192"/>
    </row>
    <row customHeight="1" ht="13" r="64">
      <c r="A64" s="185" t="s">
        <v>358</v>
      </c>
      <c r="B64" s="158" t="n">
        <v>2</v>
      </c>
      <c r="C64" s="35">
        <v>83.7730421959716</v>
      </c>
      <c r="D64" s="167">
        <v>0.274124513121758</v>
      </c>
      <c r="E64" s="35">
        <v>86.1098275561969</v>
      </c>
      <c r="F64" s="167">
        <v>0.823659846975077</v>
      </c>
      <c r="G64" s="35">
        <v>84.0459148042978</v>
      </c>
      <c r="H64" s="167">
        <v>0.32789299056112</v>
      </c>
      <c r="I64" s="35">
        <v>82.9982634821196</v>
      </c>
      <c r="J64" s="167">
        <v>0.688582967506566</v>
      </c>
      <c r="K64" s="35">
        <v>-3.07401182475853</v>
      </c>
      <c r="L64" s="167">
        <v>1.10961265940354</v>
      </c>
      <c r="M64" s="35">
        <v>84.2086420325629</v>
      </c>
      <c r="N64" s="167">
        <v>0.303935585371884</v>
      </c>
      <c r="O64" s="35">
        <v>83.3121337294609</v>
      </c>
      <c r="P64" s="167">
        <v>0.773967167908185</v>
      </c>
      <c r="Q64" s="35">
        <v>-0.122369065539062</v>
      </c>
      <c r="R64" s="167">
        <v>0.884428582126637</v>
      </c>
      <c r="S64" s="35">
        <v>84.0789194011823</v>
      </c>
      <c r="T64" s="167">
        <v>0.466836339208743</v>
      </c>
      <c r="U64" s="35">
        <v>84.498328249683</v>
      </c>
      <c r="V64" s="167">
        <v>0.496968862133504</v>
      </c>
      <c r="W64" s="35">
        <v>81.8163535816608</v>
      </c>
      <c r="X64" s="167">
        <v>0.770909338629004</v>
      </c>
      <c r="Y64" s="35">
        <v>-0.513634355011402</v>
      </c>
      <c r="Z64" s="167">
        <v>0.954767200910269</v>
      </c>
      <c r="AA64" s="35">
        <v>86.4295621364205</v>
      </c>
      <c r="AB64" s="167">
        <v>0.876202229186789</v>
      </c>
      <c r="AC64" s="35">
        <v>83.7735767452121</v>
      </c>
      <c r="AD64" s="167">
        <v>0.327498864732958</v>
      </c>
      <c r="AE64" s="35">
        <v>82.7766648123292</v>
      </c>
      <c r="AF64" s="167">
        <v>0.84549597858915</v>
      </c>
      <c r="AG64" s="35">
        <v>-3.63068676594541</v>
      </c>
      <c r="AH64" s="167">
        <v>1.28057129624994</v>
      </c>
      <c r="AI64" s="35">
        <v>84.3094977184834</v>
      </c>
      <c r="AJ64" s="167">
        <v>0.447994417862529</v>
      </c>
      <c r="AK64" s="35">
        <v>83.9650100922008</v>
      </c>
      <c r="AL64" s="167">
        <v>0.412083466687696</v>
      </c>
      <c r="AM64" s="35">
        <v>84.0638851570571</v>
      </c>
      <c r="AN64" s="167">
        <v>1.40052622707083</v>
      </c>
      <c r="AO64" s="35">
        <v>1.29828112653143</v>
      </c>
      <c r="AP64" s="167">
        <v>1.54871668551846</v>
      </c>
      <c r="AQ64" s="103"/>
      <c r="AR64" s="103"/>
      <c r="AS64" s="103"/>
      <c r="AT64" s="192"/>
    </row>
    <row customHeight="1" ht="13" r="65">
      <c r="A65" s="186" t="s">
        <v>359</v>
      </c>
      <c r="B65" s="159" t="n">
        <v>2</v>
      </c>
      <c r="C65" s="40">
        <v>86.4889223563708</v>
      </c>
      <c r="D65" s="168">
        <v>0.120271306042167</v>
      </c>
      <c r="E65" s="40">
        <v>88.0879492837642</v>
      </c>
      <c r="F65" s="168">
        <v>0.325959475537498</v>
      </c>
      <c r="G65" s="40">
        <v>86.3577395000402</v>
      </c>
      <c r="H65" s="168">
        <v>0.195261330130363</v>
      </c>
      <c r="I65" s="40">
        <v>86.0667730549407</v>
      </c>
      <c r="J65" s="168">
        <v>0.250114700693615</v>
      </c>
      <c r="K65" s="40">
        <v>-1.18594477586025</v>
      </c>
      <c r="L65" s="168">
        <v>0.435433504890887</v>
      </c>
      <c r="M65" s="40">
        <v>86.518793676863</v>
      </c>
      <c r="N65" s="168">
        <v>0.131985381478929</v>
      </c>
      <c r="O65" s="40">
        <v>84.9958321930414</v>
      </c>
      <c r="P65" s="168">
        <v>0.563485410824787</v>
      </c>
      <c r="Q65" s="40">
        <v>0.111530859486099</v>
      </c>
      <c r="R65" s="168">
        <v>0.589940819605268</v>
      </c>
      <c r="S65" s="40">
        <v>86.3950711648533</v>
      </c>
      <c r="T65" s="168">
        <v>0.241034160516574</v>
      </c>
      <c r="U65" s="40">
        <v>86.3973649725735</v>
      </c>
      <c r="V65" s="168">
        <v>0.247177924663155</v>
      </c>
      <c r="W65" s="40">
        <v>86.1804080098683</v>
      </c>
      <c r="X65" s="168">
        <v>0.343325878675883</v>
      </c>
      <c r="Y65" s="40">
        <v>0.568146864522099</v>
      </c>
      <c r="Z65" s="168">
        <v>0.446821215891804</v>
      </c>
      <c r="AA65" s="40">
        <v>87.305697449859</v>
      </c>
      <c r="AB65" s="168">
        <v>0.386091347441225</v>
      </c>
      <c r="AC65" s="40">
        <v>86.3882555000193</v>
      </c>
      <c r="AD65" s="168">
        <v>0.187588901841277</v>
      </c>
      <c r="AE65" s="40">
        <v>85.9016039104227</v>
      </c>
      <c r="AF65" s="168">
        <v>0.334679626140749</v>
      </c>
      <c r="AG65" s="40">
        <v>-1.12497730956937</v>
      </c>
      <c r="AH65" s="168">
        <v>0.585236848350336</v>
      </c>
      <c r="AI65" s="40">
        <v>86.420996332306</v>
      </c>
      <c r="AJ65" s="168">
        <v>0.205549189742412</v>
      </c>
      <c r="AK65" s="40">
        <v>85.6784490456654</v>
      </c>
      <c r="AL65" s="168">
        <v>0.244323602618086</v>
      </c>
      <c r="AM65" s="40">
        <v>85.0992188905972</v>
      </c>
      <c r="AN65" s="168">
        <v>0.677765468056603</v>
      </c>
      <c r="AO65" s="40">
        <v>1.15425962293129</v>
      </c>
      <c r="AP65" s="168">
        <v>0.813183574050189</v>
      </c>
      <c r="AQ65" s="103"/>
      <c r="AR65" s="103"/>
      <c r="AS65" s="103"/>
      <c r="AT65" s="192"/>
    </row>
    <row customHeight="1" ht="13" r="66">
      <c r="A66" s="181" t="s">
        <v>360</v>
      </c>
      <c r="B66" s="156" t="n">
        <v>2</v>
      </c>
      <c r="C66" s="22">
        <v>78.1244783296733</v>
      </c>
      <c r="D66" s="165">
        <v>2.27034540319637</v>
      </c>
      <c r="E66" s="22">
        <v>80.2588996095257</v>
      </c>
      <c r="F66" s="165">
        <v>4.12442214041201</v>
      </c>
      <c r="G66" s="22">
        <v>81.1969011034672</v>
      </c>
      <c r="H66" s="165">
        <v>4.1792942154664</v>
      </c>
      <c r="I66" s="22">
        <v>79.4602829080861</v>
      </c>
      <c r="J66" s="165">
        <v>3.21669556378552</v>
      </c>
      <c r="K66" s="22">
        <v>-0.798616701439599</v>
      </c>
      <c r="L66" s="165">
        <v>5.0469051133836</v>
      </c>
      <c r="M66" s="22">
        <v>81.0863959845544</v>
      </c>
      <c r="N66" s="165">
        <v>1.54245544886108</v>
      </c>
      <c r="O66" s="22" t="inlineStr">
        <is>
          <t>c</t>
        </is>
      </c>
      <c r="P66" s="165" t="inlineStr">
        <is>
          <t>c</t>
        </is>
      </c>
      <c r="Q66" s="22" t="inlineStr">
        <is>
          <t>c</t>
        </is>
      </c>
      <c r="R66" s="165" t="inlineStr">
        <is>
          <t>c</t>
        </is>
      </c>
      <c r="S66" s="22">
        <v>77.7602771047814</v>
      </c>
      <c r="T66" s="165">
        <v>4.66793405311069</v>
      </c>
      <c r="U66" s="22">
        <v>82.1554824053098</v>
      </c>
      <c r="V66" s="165">
        <v>2.12950453129076</v>
      </c>
      <c r="W66" s="22">
        <v>81.9906442278537</v>
      </c>
      <c r="X66" s="165">
        <v>3.29561438304741</v>
      </c>
      <c r="Y66" s="22">
        <v>4.2303671230723</v>
      </c>
      <c r="Z66" s="165">
        <v>5.60276432717237</v>
      </c>
      <c r="AA66" s="22">
        <v>85.9061883376214</v>
      </c>
      <c r="AB66" s="165">
        <v>10.4512596878885</v>
      </c>
      <c r="AC66" s="22">
        <v>76.8670744947279</v>
      </c>
      <c r="AD66" s="165">
        <v>4.16411993539773</v>
      </c>
      <c r="AE66" s="22">
        <v>82.0570679253605</v>
      </c>
      <c r="AF66" s="165">
        <v>2.39522902328496</v>
      </c>
      <c r="AG66" s="22">
        <v>-3.84912041226083</v>
      </c>
      <c r="AH66" s="165">
        <v>10.6273980005976</v>
      </c>
      <c r="AI66" s="22">
        <v>76.5819761756168</v>
      </c>
      <c r="AJ66" s="165">
        <v>5.60046177004518</v>
      </c>
      <c r="AK66" s="22">
        <v>78.6456242264233</v>
      </c>
      <c r="AL66" s="165">
        <v>1.98571706916902</v>
      </c>
      <c r="AM66" s="22">
        <v>87.7351205053674</v>
      </c>
      <c r="AN66" s="165">
        <v>3.46575715701878</v>
      </c>
      <c r="AO66" s="22">
        <v>11.1531443297506</v>
      </c>
      <c r="AP66" s="165">
        <v>6.51900745890404</v>
      </c>
      <c r="AQ66" s="103"/>
      <c r="AR66" s="103"/>
      <c r="AS66" s="103"/>
      <c r="AT66" s="192"/>
    </row>
    <row customHeight="1" ht="13" r="67">
      <c r="A67" s="181" t="s">
        <v>361</v>
      </c>
      <c r="B67" s="156" t="n">
        <v>2</v>
      </c>
      <c r="C67" s="22">
        <v>82.7213459027863</v>
      </c>
      <c r="D67" s="165">
        <v>1.75558710510422</v>
      </c>
      <c r="E67" s="22" t="inlineStr">
        <is>
          <t>c</t>
        </is>
      </c>
      <c r="F67" s="165" t="inlineStr">
        <is>
          <t>c</t>
        </is>
      </c>
      <c r="G67" s="22">
        <v>82.5984230781198</v>
      </c>
      <c r="H67" s="165">
        <v>2.96929448240113</v>
      </c>
      <c r="I67" s="22">
        <v>80.2675249650091</v>
      </c>
      <c r="J67" s="165">
        <v>2.85981300741627</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83.0339714993177</v>
      </c>
      <c r="T67" s="165">
        <v>2.98443369810929</v>
      </c>
      <c r="U67" s="22">
        <v>85.0527551367911</v>
      </c>
      <c r="V67" s="165">
        <v>3.62837363340316</v>
      </c>
      <c r="W67" s="22">
        <v>79.4475704423536</v>
      </c>
      <c r="X67" s="165">
        <v>3.16411188140337</v>
      </c>
      <c r="Y67" s="22">
        <v>-3.58640105696406</v>
      </c>
      <c r="Z67" s="165">
        <v>4.39201909839096</v>
      </c>
      <c r="AA67" s="22" t="inlineStr">
        <is>
          <t>c</t>
        </is>
      </c>
      <c r="AB67" s="165" t="inlineStr">
        <is>
          <t>c</t>
        </is>
      </c>
      <c r="AC67" s="22">
        <v>84.0785821965101</v>
      </c>
      <c r="AD67" s="165">
        <v>3.0272198083202</v>
      </c>
      <c r="AE67" s="22">
        <v>81.4625504852831</v>
      </c>
      <c r="AF67" s="165">
        <v>3.89102465274951</v>
      </c>
      <c r="AG67" s="22" t="inlineStr">
        <is>
          <t>c</t>
        </is>
      </c>
      <c r="AH67" s="165" t="inlineStr">
        <is>
          <t>c</t>
        </is>
      </c>
      <c r="AI67" s="22">
        <v>79.8901314598573</v>
      </c>
      <c r="AJ67" s="165">
        <v>7.22250764800666</v>
      </c>
      <c r="AK67" s="22">
        <v>85.9962994239376</v>
      </c>
      <c r="AL67" s="165">
        <v>2.35274764913131</v>
      </c>
      <c r="AM67" s="22">
        <v>80.4840386306811</v>
      </c>
      <c r="AN67" s="165">
        <v>2.60616592565572</v>
      </c>
      <c r="AO67" s="22">
        <v>0.593907170823755</v>
      </c>
      <c r="AP67" s="165">
        <v>7.89976115571415</v>
      </c>
      <c r="AQ67" s="103"/>
      <c r="AR67" s="103"/>
      <c r="AS67" s="103"/>
      <c r="AT67" s="192"/>
    </row>
    <row customHeight="1" ht="13" r="68">
      <c r="A68" s="181" t="s">
        <v>362</v>
      </c>
      <c r="B68" s="156" t="n">
        <v>2</v>
      </c>
      <c r="C68" s="22">
        <v>80.4298412238412</v>
      </c>
      <c r="D68" s="165">
        <v>1.22300362350528</v>
      </c>
      <c r="E68" s="22" t="inlineStr">
        <is>
          <t>c</t>
        </is>
      </c>
      <c r="F68" s="165" t="inlineStr">
        <is>
          <t>c</t>
        </is>
      </c>
      <c r="G68" s="22">
        <v>80.7608398907075</v>
      </c>
      <c r="H68" s="165">
        <v>2.27890391976125</v>
      </c>
      <c r="I68" s="22">
        <v>78.2626960157079</v>
      </c>
      <c r="J68" s="165">
        <v>2.50040750138333</v>
      </c>
      <c r="K68" s="22" t="inlineStr">
        <is>
          <t>c</t>
        </is>
      </c>
      <c r="L68" s="165" t="inlineStr">
        <is>
          <t>c</t>
        </is>
      </c>
      <c r="M68" s="22">
        <v>79.57925064607</v>
      </c>
      <c r="N68" s="165">
        <v>1.77130227792894</v>
      </c>
      <c r="O68" s="22" t="inlineStr">
        <is>
          <t>c</t>
        </is>
      </c>
      <c r="P68" s="165" t="inlineStr">
        <is>
          <t>c</t>
        </is>
      </c>
      <c r="Q68" s="22" t="inlineStr">
        <is>
          <t>c</t>
        </is>
      </c>
      <c r="R68" s="165" t="inlineStr">
        <is>
          <t>c</t>
        </is>
      </c>
      <c r="S68" s="22">
        <v>82.9284589860589</v>
      </c>
      <c r="T68" s="165">
        <v>2.83060379638494</v>
      </c>
      <c r="U68" s="22">
        <v>82.1959842315905</v>
      </c>
      <c r="V68" s="165">
        <v>2.36697370730413</v>
      </c>
      <c r="W68" s="22">
        <v>70.562847052777</v>
      </c>
      <c r="X68" s="165">
        <v>4.12346182411743</v>
      </c>
      <c r="Y68" s="22">
        <v>-12.3656119332819</v>
      </c>
      <c r="Z68" s="165">
        <v>4.96799470815103</v>
      </c>
      <c r="AA68" s="22" t="inlineStr">
        <is>
          <t>c</t>
        </is>
      </c>
      <c r="AB68" s="165" t="inlineStr">
        <is>
          <t>c</t>
        </is>
      </c>
      <c r="AC68" s="22">
        <v>80.7967078503896</v>
      </c>
      <c r="AD68" s="165">
        <v>2.23019018916618</v>
      </c>
      <c r="AE68" s="22">
        <v>75.2532676470946</v>
      </c>
      <c r="AF68" s="165">
        <v>3.07499613337868</v>
      </c>
      <c r="AG68" s="22" t="inlineStr">
        <is>
          <t>c</t>
        </is>
      </c>
      <c r="AH68" s="165" t="inlineStr">
        <is>
          <t>c</t>
        </is>
      </c>
      <c r="AI68" s="22">
        <v>81.9799271784456</v>
      </c>
      <c r="AJ68" s="165">
        <v>3.04714983243638</v>
      </c>
      <c r="AK68" s="22">
        <v>80.9852318494224</v>
      </c>
      <c r="AL68" s="165">
        <v>2.00618854658053</v>
      </c>
      <c r="AM68" s="22">
        <v>72.402379756083</v>
      </c>
      <c r="AN68" s="165">
        <v>5.67864994202328</v>
      </c>
      <c r="AO68" s="22">
        <v>-9.57754742236258</v>
      </c>
      <c r="AP68" s="165">
        <v>6.46900944575235</v>
      </c>
      <c r="AQ68" s="103"/>
      <c r="AR68" s="103"/>
      <c r="AS68" s="103"/>
      <c r="AT68" s="192"/>
    </row>
    <row customHeight="1" ht="13" r="69">
      <c r="A69" s="187" t="s">
        <v>363</v>
      </c>
      <c r="B69" s="171" t="n">
        <v>2</v>
      </c>
      <c r="C69" s="172">
        <v>85.143386578857</v>
      </c>
      <c r="D69" s="173">
        <v>1.58849534721897</v>
      </c>
      <c r="E69" s="172">
        <v>86.9746255661761</v>
      </c>
      <c r="F69" s="173">
        <v>4.09243746471813</v>
      </c>
      <c r="G69" s="172">
        <v>85.6847282980506</v>
      </c>
      <c r="H69" s="173">
        <v>2.0968729878341</v>
      </c>
      <c r="I69" s="172">
        <v>80.2078197066827</v>
      </c>
      <c r="J69" s="173">
        <v>2.87814829100691</v>
      </c>
      <c r="K69" s="172">
        <v>-6.76680585949333</v>
      </c>
      <c r="L69" s="173">
        <v>5.07287088062802</v>
      </c>
      <c r="M69" s="172">
        <v>85.3145306101105</v>
      </c>
      <c r="N69" s="173">
        <v>1.83182284826061</v>
      </c>
      <c r="O69" s="172" t="inlineStr">
        <is>
          <t>c</t>
        </is>
      </c>
      <c r="P69" s="173" t="inlineStr">
        <is>
          <t>c</t>
        </is>
      </c>
      <c r="Q69" s="172" t="inlineStr">
        <is>
          <t>c</t>
        </is>
      </c>
      <c r="R69" s="173" t="inlineStr">
        <is>
          <t>c</t>
        </is>
      </c>
      <c r="S69" s="172">
        <v>85.2337637731641</v>
      </c>
      <c r="T69" s="173">
        <v>2.30965900884361</v>
      </c>
      <c r="U69" s="172">
        <v>84.2861057253475</v>
      </c>
      <c r="V69" s="173">
        <v>2.52991740390491</v>
      </c>
      <c r="W69" s="172" t="inlineStr">
        <is>
          <t>c</t>
        </is>
      </c>
      <c r="X69" s="173" t="inlineStr">
        <is>
          <t>c</t>
        </is>
      </c>
      <c r="Y69" s="172" t="inlineStr">
        <is>
          <t>c</t>
        </is>
      </c>
      <c r="Z69" s="173" t="inlineStr">
        <is>
          <t>c</t>
        </is>
      </c>
      <c r="AA69" s="172">
        <v>87.4684295618694</v>
      </c>
      <c r="AB69" s="173">
        <v>3.05253253753381</v>
      </c>
      <c r="AC69" s="172">
        <v>83.9930201421682</v>
      </c>
      <c r="AD69" s="173">
        <v>2.06859263937795</v>
      </c>
      <c r="AE69" s="172">
        <v>88.6729159337573</v>
      </c>
      <c r="AF69" s="173">
        <v>4.12625201461814</v>
      </c>
      <c r="AG69" s="172">
        <v>1.20448637188792</v>
      </c>
      <c r="AH69" s="173">
        <v>5.15499578882166</v>
      </c>
      <c r="AI69" s="172">
        <v>84.7217100762939</v>
      </c>
      <c r="AJ69" s="173">
        <v>2.88268140080691</v>
      </c>
      <c r="AK69" s="172">
        <v>85.6035076595353</v>
      </c>
      <c r="AL69" s="173">
        <v>1.85540145849368</v>
      </c>
      <c r="AM69" s="172" t="inlineStr">
        <is>
          <t>c</t>
        </is>
      </c>
      <c r="AN69" s="173" t="inlineStr">
        <is>
          <t>c</t>
        </is>
      </c>
      <c r="AO69" s="172" t="inlineStr">
        <is>
          <t>c</t>
        </is>
      </c>
      <c r="AP69" s="173" t="inlineStr">
        <is>
          <t>c</t>
        </is>
      </c>
      <c r="AQ69" s="174"/>
      <c r="AR69" s="174"/>
      <c r="AS69" s="174"/>
      <c r="AT69" s="197"/>
    </row>
    <row customHeight="1" ht="13" r="70">
      <c r="A70" s="181"/>
      <c r="B70" s="160"/>
      <c r="C70" s="22" t="inlineStr">
        <is>
          <t>b.meanpct.d_tt4g64kagree</t>
        </is>
      </c>
      <c r="D70" s="165" t="inlineStr">
        <is>
          <t>se.meanpct.d_tt4g64kagree</t>
        </is>
      </c>
      <c r="E70" s="22" t="inlineStr">
        <is>
          <t>b.meanpct.d_tt4g64kagree..schloc..1 Rural</t>
        </is>
      </c>
      <c r="F70" s="165" t="inlineStr">
        <is>
          <t>se.meanpct.d_tt4g64kagree..schloc..1 Rural</t>
        </is>
      </c>
      <c r="G70" s="22" t="inlineStr">
        <is>
          <t>b.meanpct.d_tt4g64kagree..schloc..2 Town</t>
        </is>
      </c>
      <c r="H70" s="165" t="inlineStr">
        <is>
          <t>se.meanpct.d_tt4g64kagree..schloc..2 Town</t>
        </is>
      </c>
      <c r="I70" s="22" t="inlineStr">
        <is>
          <t>b.meanpct.d_tt4g64kagree..schloc..3 City</t>
        </is>
      </c>
      <c r="J70" s="165" t="inlineStr">
        <is>
          <t>se.meanpct.d_tt4g64kagree..schloc..3 City</t>
        </is>
      </c>
      <c r="K70" s="22" t="inlineStr">
        <is>
          <t>b.meanpct.d_tt4g64kagree..schloc..(3 City-1 Rural)</t>
        </is>
      </c>
      <c r="L70" s="165" t="inlineStr">
        <is>
          <t>se.meanpct.d_tt4g64kagree..schloc..(3 City-1 Rural)</t>
        </is>
      </c>
      <c r="M70" s="22" t="inlineStr">
        <is>
          <t>b.meanpct.d_tt4g64kagree..schtype..1 Public</t>
        </is>
      </c>
      <c r="N70" s="165" t="inlineStr">
        <is>
          <t>se.meanpct.d_tt4g64kagree..schtype..1 Public</t>
        </is>
      </c>
      <c r="O70" s="22" t="inlineStr">
        <is>
          <t>b.meanpct.d_tt4g64kagree..schtype..2 Private</t>
        </is>
      </c>
      <c r="P70" s="165" t="inlineStr">
        <is>
          <t>se.meanpct.d_tt4g64kagree..schtype..2 Private</t>
        </is>
      </c>
      <c r="Q70" s="22" t="inlineStr">
        <is>
          <t>b.meanpct.d_tt4g64kagree..schtype..(2 Private-1 Public)</t>
        </is>
      </c>
      <c r="R70" s="165" t="inlineStr">
        <is>
          <t>se.meanpct.d_tt4g64kagree..schtype..(2 Private-1 Public)</t>
        </is>
      </c>
      <c r="S70" s="22" t="inlineStr">
        <is>
          <t>b.meanpct.d_tt4g64kagree..disadv..1 under_10pct</t>
        </is>
      </c>
      <c r="T70" s="165" t="inlineStr">
        <is>
          <t>se.meanpct.d_tt4g64kagree..disadv..1 under_10pct</t>
        </is>
      </c>
      <c r="U70" s="22" t="inlineStr">
        <is>
          <t>b.meanpct.d_tt4g64kagree..disadv..2 10_to_30pct</t>
        </is>
      </c>
      <c r="V70" s="165" t="inlineStr">
        <is>
          <t>se.meanpct.d_tt4g64kagree..disadv..2 10_to_30pct</t>
        </is>
      </c>
      <c r="W70" s="22" t="inlineStr">
        <is>
          <t>b.meanpct.d_tt4g64kagree..disadv..3 over_30pct</t>
        </is>
      </c>
      <c r="X70" s="165" t="inlineStr">
        <is>
          <t>se.meanpct.d_tt4g64kagree..disadv..3 over_30pct</t>
        </is>
      </c>
      <c r="Y70" s="22" t="inlineStr">
        <is>
          <t>b.meanpct.d_tt4g64kagree..disadv..(3 over_30pct-1 under_10pct)</t>
        </is>
      </c>
      <c r="Z70" s="165" t="inlineStr">
        <is>
          <t>se.meanpct.d_tt4g64kagree..disadv..(3 over_30pct-1 under_10pct)</t>
        </is>
      </c>
      <c r="AA70" s="22" t="inlineStr">
        <is>
          <t>b.meanpct.d_tt4g64kagree..diflang..1 None</t>
        </is>
      </c>
      <c r="AB70" s="165" t="inlineStr">
        <is>
          <t>se.meanpct.d_tt4g64kagree..diflang..1 None</t>
        </is>
      </c>
      <c r="AC70" s="22" t="inlineStr">
        <is>
          <t>b.meanpct.d_tt4g64kagree..diflang..2 0_to_10pct</t>
        </is>
      </c>
      <c r="AD70" s="165" t="inlineStr">
        <is>
          <t>se.meanpct.d_tt4g64kagree..diflang..2 0_to_10pct</t>
        </is>
      </c>
      <c r="AE70" s="22" t="inlineStr">
        <is>
          <t>b.meanpct.d_tt4g64kagree..diflang..3 over_10pct</t>
        </is>
      </c>
      <c r="AF70" s="165" t="inlineStr">
        <is>
          <t>se.meanpct.d_tt4g64kagree..diflang..3 over_10pct</t>
        </is>
      </c>
      <c r="AG70" s="22" t="inlineStr">
        <is>
          <t>b.meanpct.d_tt4g64kagree..diflang..(3 over_10pct-1 None)</t>
        </is>
      </c>
      <c r="AH70" s="165" t="inlineStr">
        <is>
          <t>se.meanpct.d_tt4g64kagree..diflang..(3 over_10pct-1 None)</t>
        </is>
      </c>
      <c r="AI70" s="22" t="inlineStr">
        <is>
          <t>b.meanpct.d_tt4g64kagree..spneed..1 under_10pct</t>
        </is>
      </c>
      <c r="AJ70" s="165" t="inlineStr">
        <is>
          <t>se.meanpct.d_tt4g64kagree..spneed..1 under_10pct</t>
        </is>
      </c>
      <c r="AK70" s="22" t="inlineStr">
        <is>
          <t>b.meanpct.d_tt4g64kagree..spneed..2 10_to_30pct</t>
        </is>
      </c>
      <c r="AL70" s="165" t="inlineStr">
        <is>
          <t>se.meanpct.d_tt4g64kagree..spneed..2 10_to_30pct</t>
        </is>
      </c>
      <c r="AM70" s="22" t="inlineStr">
        <is>
          <t>b.meanpct.d_tt4g64kagree..spneed..3 over_30pct</t>
        </is>
      </c>
      <c r="AN70" s="165" t="inlineStr">
        <is>
          <t>se.meanpct.d_tt4g64kagree..spneed..3 over_30pct</t>
        </is>
      </c>
      <c r="AO70" s="22" t="inlineStr">
        <is>
          <t>b.meanpct.d_tt4g64kagree..spneed..(3 over_30pct-1 under_10pct)</t>
        </is>
      </c>
      <c r="AP70" s="165" t="inlineStr">
        <is>
          <t>se.meanpct.d_tt4g64kagree..spneed..(3 over_30pct-1 under_10pct)</t>
        </is>
      </c>
      <c r="AQ70" s="22" t="inlineStr">
        <is>
          <t>b.(meanpct.d_tt4g64kagree_isc1)-(meanpct.d_tt4g64kagree_isc2)</t>
        </is>
      </c>
      <c r="AR70" s="165" t="inlineStr">
        <is>
          <t>se.(meanpct.d_tt4g64kagree_isc1)-(meanpct.d_tt4g64kagree_isc2)</t>
        </is>
      </c>
      <c r="AS70" s="103" t="inlineStr">
        <is>
          <t>b.(meanpct.d_tt4g64kagree_isc3)-(meanpct.d_tt4g64kagree_isc2)</t>
        </is>
      </c>
      <c r="AT70" s="192" t="inlineStr">
        <is>
          <t>se.(meanpct.d_tt4g64kagree_isc3)-(meanpct.d_tt4g64kagree_isc2)</t>
        </is>
      </c>
    </row>
    <row customHeight="1" ht="13" r="71">
      <c r="A71" s="181" t="s">
        <v>307</v>
      </c>
      <c r="B71" s="160" t="n">
        <v>1</v>
      </c>
      <c r="C71" s="22">
        <v>78.2128937676246</v>
      </c>
      <c r="D71" s="165">
        <v>1.18143481453487</v>
      </c>
      <c r="E71" s="22">
        <v>83.6265943903004</v>
      </c>
      <c r="F71" s="165">
        <v>5.32779756303185</v>
      </c>
      <c r="G71" s="22">
        <v>74.3345927605785</v>
      </c>
      <c r="H71" s="165">
        <v>2.4393327498346</v>
      </c>
      <c r="I71" s="22">
        <v>79.41239790652</v>
      </c>
      <c r="J71" s="165">
        <v>1.3589881412162</v>
      </c>
      <c r="K71" s="22">
        <v>-4.21419648378044</v>
      </c>
      <c r="L71" s="165">
        <v>5.52976377779908</v>
      </c>
      <c r="M71" s="22">
        <v>77.4271937692548</v>
      </c>
      <c r="N71" s="165">
        <v>1.41089676167726</v>
      </c>
      <c r="O71" s="22">
        <v>79.7132167354861</v>
      </c>
      <c r="P71" s="165">
        <v>1.98954815930098</v>
      </c>
      <c r="Q71" s="22">
        <v>2.28602296623136</v>
      </c>
      <c r="R71" s="165">
        <v>2.41943456634146</v>
      </c>
      <c r="S71" s="22">
        <v>80.6846935230506</v>
      </c>
      <c r="T71" s="165">
        <v>1.77997629895597</v>
      </c>
      <c r="U71" s="22">
        <v>77.6107053141045</v>
      </c>
      <c r="V71" s="165">
        <v>2.3386477513191</v>
      </c>
      <c r="W71" s="22">
        <v>75.5588222907382</v>
      </c>
      <c r="X71" s="165">
        <v>2.10860097808867</v>
      </c>
      <c r="Y71" s="22">
        <v>-5.12587123231242</v>
      </c>
      <c r="Z71" s="165">
        <v>2.67838269121653</v>
      </c>
      <c r="AA71" s="22">
        <v>74.710406601696</v>
      </c>
      <c r="AB71" s="165">
        <v>5.20926280793823</v>
      </c>
      <c r="AC71" s="22">
        <v>78.9245664436082</v>
      </c>
      <c r="AD71" s="165">
        <v>1.63956188689271</v>
      </c>
      <c r="AE71" s="22">
        <v>78.3295772154279</v>
      </c>
      <c r="AF71" s="165">
        <v>1.81956910690604</v>
      </c>
      <c r="AG71" s="22">
        <v>3.6191706137319</v>
      </c>
      <c r="AH71" s="165">
        <v>5.68859380481497</v>
      </c>
      <c r="AI71" s="22">
        <v>77.9354596577605</v>
      </c>
      <c r="AJ71" s="165">
        <v>2.08619473658623</v>
      </c>
      <c r="AK71" s="22">
        <v>78.9350700281643</v>
      </c>
      <c r="AL71" s="165">
        <v>1.80271495836023</v>
      </c>
      <c r="AM71" s="22">
        <v>77.4272748941945</v>
      </c>
      <c r="AN71" s="165">
        <v>2.66954433003782</v>
      </c>
      <c r="AO71" s="22">
        <v>-0.508184763565964</v>
      </c>
      <c r="AP71" s="165">
        <v>3.30030729124311</v>
      </c>
      <c r="AQ71" s="22">
        <v>0.475768691967389</v>
      </c>
      <c r="AR71" s="165">
        <v>1.52650396120707</v>
      </c>
      <c r="AS71" s="103"/>
      <c r="AT71" s="192"/>
    </row>
    <row customHeight="1" ht="13" r="72">
      <c r="A72" s="181" t="s">
        <v>311</v>
      </c>
      <c r="B72" s="160" t="n">
        <v>1</v>
      </c>
      <c r="C72" s="22">
        <v>87.4117736334205</v>
      </c>
      <c r="D72" s="165">
        <v>0.652764117800911</v>
      </c>
      <c r="E72" s="22">
        <v>88.2859239465961</v>
      </c>
      <c r="F72" s="165">
        <v>1.61583061104939</v>
      </c>
      <c r="G72" s="22">
        <v>87.9725425391593</v>
      </c>
      <c r="H72" s="165">
        <v>0.842933342272074</v>
      </c>
      <c r="I72" s="22">
        <v>84.0818697513305</v>
      </c>
      <c r="J72" s="165">
        <v>1.84631144313297</v>
      </c>
      <c r="K72" s="22">
        <v>-4.2040541952656</v>
      </c>
      <c r="L72" s="165">
        <v>2.49250724769666</v>
      </c>
      <c r="M72" s="22">
        <v>86.5962674665065</v>
      </c>
      <c r="N72" s="165">
        <v>0.947628060136204</v>
      </c>
      <c r="O72" s="22">
        <v>88.2738146898884</v>
      </c>
      <c r="P72" s="165">
        <v>0.878684707851157</v>
      </c>
      <c r="Q72" s="22">
        <v>1.67754722338192</v>
      </c>
      <c r="R72" s="165">
        <v>1.2497588533181</v>
      </c>
      <c r="S72" s="22">
        <v>87.7758874842368</v>
      </c>
      <c r="T72" s="165">
        <v>1.11150065252813</v>
      </c>
      <c r="U72" s="22">
        <v>87.9593966402739</v>
      </c>
      <c r="V72" s="165">
        <v>1.10309707793353</v>
      </c>
      <c r="W72" s="22">
        <v>86.0597604852623</v>
      </c>
      <c r="X72" s="165">
        <v>1.39267735868552</v>
      </c>
      <c r="Y72" s="22">
        <v>-1.7161269989745</v>
      </c>
      <c r="Z72" s="165">
        <v>1.81244518295539</v>
      </c>
      <c r="AA72" s="22">
        <v>88.8990561342073</v>
      </c>
      <c r="AB72" s="165">
        <v>1.59060633721977</v>
      </c>
      <c r="AC72" s="22">
        <v>87.1556736818405</v>
      </c>
      <c r="AD72" s="165">
        <v>1.01599538610911</v>
      </c>
      <c r="AE72" s="22">
        <v>87.5482250209502</v>
      </c>
      <c r="AF72" s="165">
        <v>0.926889154318258</v>
      </c>
      <c r="AG72" s="22">
        <v>-1.35083111325713</v>
      </c>
      <c r="AH72" s="165">
        <v>1.85200768973133</v>
      </c>
      <c r="AI72" s="22">
        <v>88.4772345006788</v>
      </c>
      <c r="AJ72" s="165">
        <v>1.24695247497994</v>
      </c>
      <c r="AK72" s="22">
        <v>86.2245169594089</v>
      </c>
      <c r="AL72" s="165">
        <v>0.983478777020834</v>
      </c>
      <c r="AM72" s="22">
        <v>88.2288806335963</v>
      </c>
      <c r="AN72" s="165">
        <v>1.2775410794786</v>
      </c>
      <c r="AO72" s="22">
        <v>-0.248353867082514</v>
      </c>
      <c r="AP72" s="165">
        <v>1.73727165858262</v>
      </c>
      <c r="AQ72" s="22">
        <v>1.39113507969091</v>
      </c>
      <c r="AR72" s="165">
        <v>0.890934754577063</v>
      </c>
      <c r="AS72" s="103"/>
      <c r="AT72" s="192"/>
    </row>
    <row customHeight="1" ht="13" r="73">
      <c r="A73" s="183" t="s">
        <v>313</v>
      </c>
      <c r="B73" s="160" t="n">
        <v>1</v>
      </c>
      <c r="C73" s="22">
        <v>87.1789652244015</v>
      </c>
      <c r="D73" s="165">
        <v>0.876909253126264</v>
      </c>
      <c r="E73" s="22">
        <v>88.4608583539029</v>
      </c>
      <c r="F73" s="165">
        <v>1.66164835348553</v>
      </c>
      <c r="G73" s="22">
        <v>88.1111982696648</v>
      </c>
      <c r="H73" s="165">
        <v>1.11402873828494</v>
      </c>
      <c r="I73" s="22">
        <v>83.2283891594779</v>
      </c>
      <c r="J73" s="165">
        <v>2.55822525634255</v>
      </c>
      <c r="K73" s="22">
        <v>-5.23246919442505</v>
      </c>
      <c r="L73" s="165">
        <v>3.21030576207145</v>
      </c>
      <c r="M73" s="22">
        <v>87.2686965161845</v>
      </c>
      <c r="N73" s="165">
        <v>1.13032734872598</v>
      </c>
      <c r="O73" s="22">
        <v>86.7872491543927</v>
      </c>
      <c r="P73" s="165">
        <v>1.47566908331685</v>
      </c>
      <c r="Q73" s="22">
        <v>-0.481447361791822</v>
      </c>
      <c r="R73" s="165">
        <v>1.85815661621027</v>
      </c>
      <c r="S73" s="22">
        <v>88.8339917889676</v>
      </c>
      <c r="T73" s="165">
        <v>1.39039867983964</v>
      </c>
      <c r="U73" s="22">
        <v>88.3707303812351</v>
      </c>
      <c r="V73" s="165">
        <v>1.5097252874724</v>
      </c>
      <c r="W73" s="22">
        <v>83.8947160409079</v>
      </c>
      <c r="X73" s="165">
        <v>1.60728268064677</v>
      </c>
      <c r="Y73" s="22">
        <v>-4.93927574805971</v>
      </c>
      <c r="Z73" s="165">
        <v>2.08208823517382</v>
      </c>
      <c r="AA73" s="22">
        <v>88.0367770436592</v>
      </c>
      <c r="AB73" s="165">
        <v>2.22353045974927</v>
      </c>
      <c r="AC73" s="22">
        <v>86.3907826151216</v>
      </c>
      <c r="AD73" s="165">
        <v>1.5252880231293</v>
      </c>
      <c r="AE73" s="22">
        <v>87.5754793335992</v>
      </c>
      <c r="AF73" s="165">
        <v>1.23472218310888</v>
      </c>
      <c r="AG73" s="22">
        <v>-0.46129771006008</v>
      </c>
      <c r="AH73" s="165">
        <v>2.59624790900415</v>
      </c>
      <c r="AI73" s="22">
        <v>89.4042273154942</v>
      </c>
      <c r="AJ73" s="165">
        <v>1.53534366044354</v>
      </c>
      <c r="AK73" s="22">
        <v>85.2712342549481</v>
      </c>
      <c r="AL73" s="165">
        <v>1.38063757517583</v>
      </c>
      <c r="AM73" s="22">
        <v>87.690711601477</v>
      </c>
      <c r="AN73" s="165">
        <v>1.95549174328306</v>
      </c>
      <c r="AO73" s="22">
        <v>-1.71351571401728</v>
      </c>
      <c r="AP73" s="165">
        <v>2.36447004976174</v>
      </c>
      <c r="AQ73" s="22">
        <v>3.02285387157931</v>
      </c>
      <c r="AR73" s="165">
        <v>1.25207271036957</v>
      </c>
      <c r="AS73" s="103"/>
      <c r="AT73" s="192"/>
    </row>
    <row customHeight="1" ht="13" r="74">
      <c r="A74" s="181" t="s">
        <v>314</v>
      </c>
      <c r="B74" s="160" t="n">
        <v>1</v>
      </c>
      <c r="C74" s="22">
        <v>88.8215616094089</v>
      </c>
      <c r="D74" s="165">
        <v>0.969826242294423</v>
      </c>
      <c r="E74" s="22">
        <v>96.8440701609403</v>
      </c>
      <c r="F74" s="165">
        <v>1.06498301469768</v>
      </c>
      <c r="G74" s="22">
        <v>87.8923752814464</v>
      </c>
      <c r="H74" s="165">
        <v>1.45584596110752</v>
      </c>
      <c r="I74" s="22">
        <v>86.2942123799285</v>
      </c>
      <c r="J74" s="165">
        <v>1.54003673373667</v>
      </c>
      <c r="K74" s="22">
        <v>-10.5498577810118</v>
      </c>
      <c r="L74" s="165">
        <v>1.82731792204846</v>
      </c>
      <c r="M74" s="22">
        <v>90.0124911974868</v>
      </c>
      <c r="N74" s="165">
        <v>0.895199017376926</v>
      </c>
      <c r="O74" s="22">
        <v>85.1883321807775</v>
      </c>
      <c r="P74" s="165">
        <v>2.53734341897457</v>
      </c>
      <c r="Q74" s="22">
        <v>-4.82415901670922</v>
      </c>
      <c r="R74" s="165">
        <v>2.63399992461021</v>
      </c>
      <c r="S74" s="22">
        <v>88.8943175202532</v>
      </c>
      <c r="T74" s="165">
        <v>1.53160551061818</v>
      </c>
      <c r="U74" s="22">
        <v>88.7057498393347</v>
      </c>
      <c r="V74" s="165">
        <v>2.200612561722</v>
      </c>
      <c r="W74" s="22">
        <v>88.5384820322485</v>
      </c>
      <c r="X74" s="165">
        <v>1.35087103553128</v>
      </c>
      <c r="Y74" s="22">
        <v>-0.355835488004644</v>
      </c>
      <c r="Z74" s="165">
        <v>2.07539172813042</v>
      </c>
      <c r="AA74" s="22">
        <v>89.2564388849513</v>
      </c>
      <c r="AB74" s="165">
        <v>1.33089286198695</v>
      </c>
      <c r="AC74" s="22">
        <v>89.0441141900219</v>
      </c>
      <c r="AD74" s="165">
        <v>1.67928526748047</v>
      </c>
      <c r="AE74" s="22">
        <v>86.2788507081491</v>
      </c>
      <c r="AF74" s="165">
        <v>3.41400152255011</v>
      </c>
      <c r="AG74" s="22">
        <v>-2.97758817680219</v>
      </c>
      <c r="AH74" s="165">
        <v>3.67115663547183</v>
      </c>
      <c r="AI74" s="22">
        <v>89.6390172381179</v>
      </c>
      <c r="AJ74" s="165">
        <v>1.16914186603698</v>
      </c>
      <c r="AK74" s="22">
        <v>85.4517102307158</v>
      </c>
      <c r="AL74" s="165">
        <v>2.28280633523111</v>
      </c>
      <c r="AM74" s="22">
        <v>90.3171152225222</v>
      </c>
      <c r="AN74" s="165">
        <v>3.54874270029228</v>
      </c>
      <c r="AO74" s="22">
        <v>0.678097984404289</v>
      </c>
      <c r="AP74" s="165">
        <v>3.76173245800317</v>
      </c>
      <c r="AQ74" s="22">
        <v>0.738285236104744</v>
      </c>
      <c r="AR74" s="165">
        <v>1.26510721325793</v>
      </c>
      <c r="AS74" s="103"/>
      <c r="AT74" s="192"/>
    </row>
    <row customHeight="1" ht="13" r="75">
      <c r="A75" s="181" t="s">
        <v>325</v>
      </c>
      <c r="B75" s="160" t="n">
        <v>1</v>
      </c>
      <c r="C75" s="22">
        <v>72.6320862204292</v>
      </c>
      <c r="D75" s="165">
        <v>1.16866682417416</v>
      </c>
      <c r="E75" s="22">
        <v>80.4252368040712</v>
      </c>
      <c r="F75" s="165">
        <v>2.61577468967512</v>
      </c>
      <c r="G75" s="22">
        <v>69.9069185400788</v>
      </c>
      <c r="H75" s="165">
        <v>1.58072627096002</v>
      </c>
      <c r="I75" s="22">
        <v>70.5464774740285</v>
      </c>
      <c r="J75" s="165">
        <v>3.71204382041326</v>
      </c>
      <c r="K75" s="22">
        <v>-9.87875933004271</v>
      </c>
      <c r="L75" s="165">
        <v>4.63040718585432</v>
      </c>
      <c r="M75" s="22">
        <v>70.9916079075716</v>
      </c>
      <c r="N75" s="165">
        <v>1.33279103734753</v>
      </c>
      <c r="O75" s="22">
        <v>80.5770780120098</v>
      </c>
      <c r="P75" s="165">
        <v>2.54138252843506</v>
      </c>
      <c r="Q75" s="22">
        <v>9.58547010443826</v>
      </c>
      <c r="R75" s="165">
        <v>2.9591341882607</v>
      </c>
      <c r="S75" s="22">
        <v>73.8339519848395</v>
      </c>
      <c r="T75" s="165">
        <v>1.82310771227081</v>
      </c>
      <c r="U75" s="22">
        <v>73.6253280990233</v>
      </c>
      <c r="V75" s="165">
        <v>2.87795839810251</v>
      </c>
      <c r="W75" s="22">
        <v>71.0459104944732</v>
      </c>
      <c r="X75" s="165">
        <v>2.00878931485734</v>
      </c>
      <c r="Y75" s="22">
        <v>-2.78804149036628</v>
      </c>
      <c r="Z75" s="165">
        <v>2.73289314082286</v>
      </c>
      <c r="AA75" s="22">
        <v>75.9196181170394</v>
      </c>
      <c r="AB75" s="165">
        <v>2.33304307420952</v>
      </c>
      <c r="AC75" s="22">
        <v>72.7348498952754</v>
      </c>
      <c r="AD75" s="165">
        <v>2.09470974271642</v>
      </c>
      <c r="AE75" s="22">
        <v>69.363965128365</v>
      </c>
      <c r="AF75" s="165">
        <v>2.35923114329283</v>
      </c>
      <c r="AG75" s="22">
        <v>-6.55565298867441</v>
      </c>
      <c r="AH75" s="165">
        <v>3.262420033009</v>
      </c>
      <c r="AI75" s="22">
        <v>73.8986373230655</v>
      </c>
      <c r="AJ75" s="165">
        <v>2.14489935647355</v>
      </c>
      <c r="AK75" s="22">
        <v>71.5637186018489</v>
      </c>
      <c r="AL75" s="165">
        <v>1.97898863483051</v>
      </c>
      <c r="AM75" s="22">
        <v>74.7689165734434</v>
      </c>
      <c r="AN75" s="165">
        <v>2.46766874531268</v>
      </c>
      <c r="AO75" s="22">
        <v>0.870279250377934</v>
      </c>
      <c r="AP75" s="165">
        <v>3.28295334268657</v>
      </c>
      <c r="AQ75" s="22">
        <v>3.86748524436261</v>
      </c>
      <c r="AR75" s="165">
        <v>1.68532089880772</v>
      </c>
      <c r="AS75" s="103"/>
      <c r="AT75" s="192"/>
    </row>
    <row customHeight="1" ht="13" r="76">
      <c r="A76" s="181" t="s">
        <v>330</v>
      </c>
      <c r="B76" s="160" t="n">
        <v>1</v>
      </c>
      <c r="C76" s="22">
        <v>81.4932207866057</v>
      </c>
      <c r="D76" s="165">
        <v>0.887019697101283</v>
      </c>
      <c r="E76" s="22" t="inlineStr">
        <is>
          <t>c</t>
        </is>
      </c>
      <c r="F76" s="165" t="inlineStr">
        <is>
          <t>c</t>
        </is>
      </c>
      <c r="G76" s="22">
        <v>81.6156831057144</v>
      </c>
      <c r="H76" s="165">
        <v>1.37971929180749</v>
      </c>
      <c r="I76" s="22">
        <v>81.5266703718809</v>
      </c>
      <c r="J76" s="165">
        <v>1.20592313377433</v>
      </c>
      <c r="K76" s="22" t="inlineStr">
        <is>
          <t>c</t>
        </is>
      </c>
      <c r="L76" s="165" t="inlineStr">
        <is>
          <t>c</t>
        </is>
      </c>
      <c r="M76" s="22">
        <v>81.5143154136839</v>
      </c>
      <c r="N76" s="165">
        <v>0.879521636418528</v>
      </c>
      <c r="O76" s="22" t="inlineStr">
        <is>
          <t>c</t>
        </is>
      </c>
      <c r="P76" s="165" t="inlineStr">
        <is>
          <t>c</t>
        </is>
      </c>
      <c r="Q76" s="22" t="inlineStr">
        <is>
          <t>c</t>
        </is>
      </c>
      <c r="R76" s="165" t="inlineStr">
        <is>
          <t>c</t>
        </is>
      </c>
      <c r="S76" s="22">
        <v>81.7832078360627</v>
      </c>
      <c r="T76" s="165">
        <v>0.982500710177399</v>
      </c>
      <c r="U76" s="22">
        <v>81.243957479182</v>
      </c>
      <c r="V76" s="165">
        <v>2.42708038153356</v>
      </c>
      <c r="W76" s="22" t="inlineStr">
        <is>
          <t>c</t>
        </is>
      </c>
      <c r="X76" s="165" t="inlineStr">
        <is>
          <t>c</t>
        </is>
      </c>
      <c r="Y76" s="22" t="inlineStr">
        <is>
          <t>c</t>
        </is>
      </c>
      <c r="Z76" s="165" t="inlineStr">
        <is>
          <t>c</t>
        </is>
      </c>
      <c r="AA76" s="22">
        <v>83.5244088653285</v>
      </c>
      <c r="AB76" s="165">
        <v>1.23707757895861</v>
      </c>
      <c r="AC76" s="22">
        <v>79.5707477260436</v>
      </c>
      <c r="AD76" s="165">
        <v>1.21151926328876</v>
      </c>
      <c r="AE76" s="22" t="inlineStr">
        <is>
          <t>a</t>
        </is>
      </c>
      <c r="AF76" s="165" t="inlineStr">
        <is>
          <t>a</t>
        </is>
      </c>
      <c r="AG76" s="22" t="inlineStr">
        <is>
          <t>a</t>
        </is>
      </c>
      <c r="AH76" s="165" t="inlineStr">
        <is>
          <t>a</t>
        </is>
      </c>
      <c r="AI76" s="22">
        <v>82.7097615218031</v>
      </c>
      <c r="AJ76" s="165">
        <v>1.02235061566293</v>
      </c>
      <c r="AK76" s="22">
        <v>77.9419626642948</v>
      </c>
      <c r="AL76" s="165">
        <v>1.86282593593115</v>
      </c>
      <c r="AM76" s="22" t="inlineStr">
        <is>
          <t>c</t>
        </is>
      </c>
      <c r="AN76" s="165" t="inlineStr">
        <is>
          <t>c</t>
        </is>
      </c>
      <c r="AO76" s="22" t="inlineStr">
        <is>
          <t>c</t>
        </is>
      </c>
      <c r="AP76" s="165" t="inlineStr">
        <is>
          <t>c</t>
        </is>
      </c>
      <c r="AQ76" s="22">
        <v>2.72316653936515</v>
      </c>
      <c r="AR76" s="165">
        <v>1.24455449760034</v>
      </c>
      <c r="AS76" s="103"/>
      <c r="AT76" s="192"/>
    </row>
    <row customHeight="1" ht="13" r="77">
      <c r="A77" s="181" t="s">
        <v>332</v>
      </c>
      <c r="B77" s="160" t="n">
        <v>1</v>
      </c>
      <c r="C77" s="22">
        <v>90.8556369081616</v>
      </c>
      <c r="D77" s="165">
        <v>0.639372229339591</v>
      </c>
      <c r="E77" s="22">
        <v>92.6478253462039</v>
      </c>
      <c r="F77" s="165">
        <v>2.9620785068917</v>
      </c>
      <c r="G77" s="22">
        <v>91.21335518492</v>
      </c>
      <c r="H77" s="165">
        <v>1.93389436887141</v>
      </c>
      <c r="I77" s="22">
        <v>90.7420193753851</v>
      </c>
      <c r="J77" s="165">
        <v>0.709711257753244</v>
      </c>
      <c r="K77" s="22">
        <v>-1.90580597081872</v>
      </c>
      <c r="L77" s="165">
        <v>3.01274580520908</v>
      </c>
      <c r="M77" s="22">
        <v>90.9026945617142</v>
      </c>
      <c r="N77" s="165">
        <v>0.65294199035417</v>
      </c>
      <c r="O77" s="22" t="inlineStr">
        <is>
          <t>a</t>
        </is>
      </c>
      <c r="P77" s="165" t="inlineStr">
        <is>
          <t>a</t>
        </is>
      </c>
      <c r="Q77" s="22" t="inlineStr">
        <is>
          <t>a</t>
        </is>
      </c>
      <c r="R77" s="165" t="inlineStr">
        <is>
          <t>a</t>
        </is>
      </c>
      <c r="S77" s="22">
        <v>91.5046788407286</v>
      </c>
      <c r="T77" s="165">
        <v>0.779976320232398</v>
      </c>
      <c r="U77" s="22">
        <v>89.6141232882937</v>
      </c>
      <c r="V77" s="165">
        <v>1.40977381858144</v>
      </c>
      <c r="W77" s="22">
        <v>90.8287889426347</v>
      </c>
      <c r="X77" s="165">
        <v>3.03400275804898</v>
      </c>
      <c r="Y77" s="22">
        <v>-0.675889898093914</v>
      </c>
      <c r="Z77" s="165">
        <v>3.118076225297</v>
      </c>
      <c r="AA77" s="22">
        <v>91.7889263409982</v>
      </c>
      <c r="AB77" s="165">
        <v>0.890173054470874</v>
      </c>
      <c r="AC77" s="22">
        <v>90.3089208017854</v>
      </c>
      <c r="AD77" s="165">
        <v>0.951604859020437</v>
      </c>
      <c r="AE77" s="22" t="inlineStr">
        <is>
          <t>c</t>
        </is>
      </c>
      <c r="AF77" s="165" t="inlineStr">
        <is>
          <t>c</t>
        </is>
      </c>
      <c r="AG77" s="22" t="inlineStr">
        <is>
          <t>c</t>
        </is>
      </c>
      <c r="AH77" s="165" t="inlineStr">
        <is>
          <t>c</t>
        </is>
      </c>
      <c r="AI77" s="22">
        <v>90.9577543440275</v>
      </c>
      <c r="AJ77" s="165">
        <v>0.677960705786674</v>
      </c>
      <c r="AK77" s="22" t="inlineStr">
        <is>
          <t>c</t>
        </is>
      </c>
      <c r="AL77" s="165" t="inlineStr">
        <is>
          <t>c</t>
        </is>
      </c>
      <c r="AM77" s="22" t="inlineStr">
        <is>
          <t>c</t>
        </is>
      </c>
      <c r="AN77" s="165" t="inlineStr">
        <is>
          <t>c</t>
        </is>
      </c>
      <c r="AO77" s="22" t="inlineStr">
        <is>
          <t>c</t>
        </is>
      </c>
      <c r="AP77" s="165" t="inlineStr">
        <is>
          <t>c</t>
        </is>
      </c>
      <c r="AQ77" s="22">
        <v>3.56211645004504</v>
      </c>
      <c r="AR77" s="165">
        <v>1.03117723669088</v>
      </c>
      <c r="AS77" s="103"/>
      <c r="AT77" s="192"/>
    </row>
    <row customHeight="1" ht="13" r="78">
      <c r="A78" s="181" t="s">
        <v>338</v>
      </c>
      <c r="B78" s="160" t="n">
        <v>1</v>
      </c>
      <c r="C78" s="22">
        <v>66.4400477573564</v>
      </c>
      <c r="D78" s="165">
        <v>1.14949422276859</v>
      </c>
      <c r="E78" s="22">
        <v>64.2815414700546</v>
      </c>
      <c r="F78" s="165">
        <v>1.92513381838143</v>
      </c>
      <c r="G78" s="22">
        <v>62.6059775812296</v>
      </c>
      <c r="H78" s="165">
        <v>2.54012997440971</v>
      </c>
      <c r="I78" s="22">
        <v>72.1754418685372</v>
      </c>
      <c r="J78" s="165">
        <v>1.63260285063558</v>
      </c>
      <c r="K78" s="22">
        <v>7.89390039848257</v>
      </c>
      <c r="L78" s="165">
        <v>2.47896368408742</v>
      </c>
      <c r="M78" s="22">
        <v>63.1666294359065</v>
      </c>
      <c r="N78" s="165">
        <v>1.33510436803788</v>
      </c>
      <c r="O78" s="22">
        <v>78.5519693098126</v>
      </c>
      <c r="P78" s="165">
        <v>2.35419695596259</v>
      </c>
      <c r="Q78" s="22">
        <v>15.3853398739061</v>
      </c>
      <c r="R78" s="165">
        <v>2.75113912216061</v>
      </c>
      <c r="S78" s="22">
        <v>72.139463034888</v>
      </c>
      <c r="T78" s="165">
        <v>1.63904242813762</v>
      </c>
      <c r="U78" s="22">
        <v>62.112117813416</v>
      </c>
      <c r="V78" s="165">
        <v>3.42333431272692</v>
      </c>
      <c r="W78" s="22">
        <v>60.5607346060279</v>
      </c>
      <c r="X78" s="165">
        <v>1.97713053970655</v>
      </c>
      <c r="Y78" s="22">
        <v>-11.5787284288601</v>
      </c>
      <c r="Z78" s="165">
        <v>2.65202672248529</v>
      </c>
      <c r="AA78" s="22">
        <v>74.9813414050653</v>
      </c>
      <c r="AB78" s="165">
        <v>2.00850997387204</v>
      </c>
      <c r="AC78" s="22">
        <v>68.0990288032992</v>
      </c>
      <c r="AD78" s="165">
        <v>2.10154486603365</v>
      </c>
      <c r="AE78" s="22">
        <v>60.7189372580097</v>
      </c>
      <c r="AF78" s="165">
        <v>1.88286011399743</v>
      </c>
      <c r="AG78" s="22">
        <v>-14.2624041470555</v>
      </c>
      <c r="AH78" s="165">
        <v>2.94442454189898</v>
      </c>
      <c r="AI78" s="22">
        <v>66.5908213033941</v>
      </c>
      <c r="AJ78" s="165">
        <v>1.22629852897706</v>
      </c>
      <c r="AK78" s="22">
        <v>68.9189028392319</v>
      </c>
      <c r="AL78" s="165">
        <v>6.3481848356867</v>
      </c>
      <c r="AM78" s="22" t="inlineStr">
        <is>
          <t>c</t>
        </is>
      </c>
      <c r="AN78" s="165" t="inlineStr">
        <is>
          <t>c</t>
        </is>
      </c>
      <c r="AO78" s="22" t="inlineStr">
        <is>
          <t>c</t>
        </is>
      </c>
      <c r="AP78" s="165" t="inlineStr">
        <is>
          <t>c</t>
        </is>
      </c>
      <c r="AQ78" s="22">
        <v>2.19453417020884</v>
      </c>
      <c r="AR78" s="165">
        <v>1.58796745075657</v>
      </c>
      <c r="AS78" s="103"/>
      <c r="AT78" s="192"/>
    </row>
    <row customHeight="1" ht="13" r="79">
      <c r="A79" s="181" t="s">
        <v>343</v>
      </c>
      <c r="B79" s="160" t="n">
        <v>1</v>
      </c>
      <c r="C79" s="22">
        <v>97.0787378654137</v>
      </c>
      <c r="D79" s="165">
        <v>0.316573065983157</v>
      </c>
      <c r="E79" s="22">
        <v>98.9435435278085</v>
      </c>
      <c r="F79" s="165">
        <v>0.438160655173451</v>
      </c>
      <c r="G79" s="22">
        <v>97.6143942245393</v>
      </c>
      <c r="H79" s="165">
        <v>0.794825732540016</v>
      </c>
      <c r="I79" s="22">
        <v>96.0179834302039</v>
      </c>
      <c r="J79" s="165">
        <v>0.482243730034293</v>
      </c>
      <c r="K79" s="22">
        <v>-2.9255600976046</v>
      </c>
      <c r="L79" s="165">
        <v>0.678062949877508</v>
      </c>
      <c r="M79" s="22">
        <v>97.1749739764432</v>
      </c>
      <c r="N79" s="165">
        <v>0.359140904814467</v>
      </c>
      <c r="O79" s="22">
        <v>95.9790977710293</v>
      </c>
      <c r="P79" s="165">
        <v>0.804061356876493</v>
      </c>
      <c r="Q79" s="22">
        <v>-1.19587620541391</v>
      </c>
      <c r="R79" s="165">
        <v>0.84392030680822</v>
      </c>
      <c r="S79" s="22">
        <v>97.1201361390838</v>
      </c>
      <c r="T79" s="165">
        <v>0.405497551613216</v>
      </c>
      <c r="U79" s="22">
        <v>96.7178750347476</v>
      </c>
      <c r="V79" s="165">
        <v>0.865999482895378</v>
      </c>
      <c r="W79" s="22">
        <v>96.2891999008746</v>
      </c>
      <c r="X79" s="165">
        <v>1.5990741065421</v>
      </c>
      <c r="Y79" s="22">
        <v>-0.830936238209162</v>
      </c>
      <c r="Z79" s="165">
        <v>1.63170555119933</v>
      </c>
      <c r="AA79" s="22">
        <v>96.9517233313279</v>
      </c>
      <c r="AB79" s="165">
        <v>0.459050408805427</v>
      </c>
      <c r="AC79" s="22">
        <v>97.6802458309156</v>
      </c>
      <c r="AD79" s="165">
        <v>0.665556375265725</v>
      </c>
      <c r="AE79" s="22">
        <v>96.5006763956137</v>
      </c>
      <c r="AF79" s="165">
        <v>0.963472564552482</v>
      </c>
      <c r="AG79" s="22">
        <v>-0.45104693571416</v>
      </c>
      <c r="AH79" s="165">
        <v>1.10333966534871</v>
      </c>
      <c r="AI79" s="22">
        <v>97.0807719129829</v>
      </c>
      <c r="AJ79" s="165">
        <v>0.378894478136138</v>
      </c>
      <c r="AK79" s="22" t="inlineStr">
        <is>
          <t>c</t>
        </is>
      </c>
      <c r="AL79" s="165" t="inlineStr">
        <is>
          <t>c</t>
        </is>
      </c>
      <c r="AM79" s="22" t="inlineStr">
        <is>
          <t>c</t>
        </is>
      </c>
      <c r="AN79" s="165" t="inlineStr">
        <is>
          <t>c</t>
        </is>
      </c>
      <c r="AO79" s="22" t="inlineStr">
        <is>
          <t>c</t>
        </is>
      </c>
      <c r="AP79" s="165" t="inlineStr">
        <is>
          <t>c</t>
        </is>
      </c>
      <c r="AQ79" s="22">
        <v>1.87715598799204</v>
      </c>
      <c r="AR79" s="165">
        <v>0.498602225083921</v>
      </c>
      <c r="AS79" s="103"/>
      <c r="AT79" s="192"/>
    </row>
    <row customHeight="1" ht="13" r="80">
      <c r="A80" s="181" t="s">
        <v>348</v>
      </c>
      <c r="B80" s="160" t="n">
        <v>1</v>
      </c>
      <c r="C80" s="22">
        <v>85.5809194171271</v>
      </c>
      <c r="D80" s="165">
        <v>0.641001648680085</v>
      </c>
      <c r="E80" s="22">
        <v>87.2572016795207</v>
      </c>
      <c r="F80" s="165">
        <v>1.12258552043495</v>
      </c>
      <c r="G80" s="22">
        <v>85.9294949996744</v>
      </c>
      <c r="H80" s="165">
        <v>1.07591469413007</v>
      </c>
      <c r="I80" s="22">
        <v>84.497075374061</v>
      </c>
      <c r="J80" s="165">
        <v>2.14595814399316</v>
      </c>
      <c r="K80" s="22">
        <v>-2.76012630545964</v>
      </c>
      <c r="L80" s="165">
        <v>2.34386107412428</v>
      </c>
      <c r="M80" s="22">
        <v>86.2435268884695</v>
      </c>
      <c r="N80" s="165">
        <v>0.711094201873201</v>
      </c>
      <c r="O80" s="22" t="inlineStr">
        <is>
          <t>c</t>
        </is>
      </c>
      <c r="P80" s="165" t="inlineStr">
        <is>
          <t>c</t>
        </is>
      </c>
      <c r="Q80" s="22" t="inlineStr">
        <is>
          <t>c</t>
        </is>
      </c>
      <c r="R80" s="165" t="inlineStr">
        <is>
          <t>c</t>
        </is>
      </c>
      <c r="S80" s="22">
        <v>86.7413501882282</v>
      </c>
      <c r="T80" s="165">
        <v>0.931800803694758</v>
      </c>
      <c r="U80" s="22">
        <v>85.4127452693085</v>
      </c>
      <c r="V80" s="165">
        <v>1.70237058642649</v>
      </c>
      <c r="W80" s="22">
        <v>84.5249225530572</v>
      </c>
      <c r="X80" s="165">
        <v>3.58163729880448</v>
      </c>
      <c r="Y80" s="22">
        <v>-2.21642763517102</v>
      </c>
      <c r="Z80" s="165">
        <v>3.73237459135635</v>
      </c>
      <c r="AA80" s="22">
        <v>88.5378327309471</v>
      </c>
      <c r="AB80" s="165">
        <v>2.81058762937518</v>
      </c>
      <c r="AC80" s="22">
        <v>86.1073154599993</v>
      </c>
      <c r="AD80" s="165">
        <v>0.920497565290023</v>
      </c>
      <c r="AE80" s="22">
        <v>85.3014887711686</v>
      </c>
      <c r="AF80" s="165">
        <v>2.02253225027631</v>
      </c>
      <c r="AG80" s="22">
        <v>-3.23634395977855</v>
      </c>
      <c r="AH80" s="165">
        <v>3.46797458143549</v>
      </c>
      <c r="AI80" s="22">
        <v>85.6257093361377</v>
      </c>
      <c r="AJ80" s="165">
        <v>1.35524751468029</v>
      </c>
      <c r="AK80" s="22">
        <v>87.0721117664558</v>
      </c>
      <c r="AL80" s="165">
        <v>1.01462835791655</v>
      </c>
      <c r="AM80" s="22" t="inlineStr">
        <is>
          <t>c</t>
        </is>
      </c>
      <c r="AN80" s="165" t="inlineStr">
        <is>
          <t>c</t>
        </is>
      </c>
      <c r="AO80" s="22" t="inlineStr">
        <is>
          <t>c</t>
        </is>
      </c>
      <c r="AP80" s="165" t="inlineStr">
        <is>
          <t>c</t>
        </is>
      </c>
      <c r="AQ80" s="22">
        <v>1.06594859590503</v>
      </c>
      <c r="AR80" s="165">
        <v>0.949614312913887</v>
      </c>
      <c r="AS80" s="103"/>
      <c r="AT80" s="192"/>
    </row>
    <row customHeight="1" ht="13" r="81">
      <c r="A81" s="181" t="s">
        <v>350</v>
      </c>
      <c r="B81" s="160" t="n">
        <v>1</v>
      </c>
      <c r="C81" s="22">
        <v>88.2349811839545</v>
      </c>
      <c r="D81" s="165">
        <v>0.875808451623863</v>
      </c>
      <c r="E81" s="22">
        <v>91.4625001119368</v>
      </c>
      <c r="F81" s="165">
        <v>1.67456149695617</v>
      </c>
      <c r="G81" s="22">
        <v>89.3835299866808</v>
      </c>
      <c r="H81" s="165">
        <v>1.00058597401378</v>
      </c>
      <c r="I81" s="22">
        <v>85.5835471675028</v>
      </c>
      <c r="J81" s="165">
        <v>1.8223823379744</v>
      </c>
      <c r="K81" s="22">
        <v>-5.87895294443403</v>
      </c>
      <c r="L81" s="165">
        <v>2.49288429948797</v>
      </c>
      <c r="M81" s="22">
        <v>90.720114234057</v>
      </c>
      <c r="N81" s="165">
        <v>0.851753800854481</v>
      </c>
      <c r="O81" s="22">
        <v>80.5780788608331</v>
      </c>
      <c r="P81" s="165">
        <v>2.13614348127773</v>
      </c>
      <c r="Q81" s="22">
        <v>-10.1420353732239</v>
      </c>
      <c r="R81" s="165">
        <v>2.10694052143134</v>
      </c>
      <c r="S81" s="22">
        <v>87.9145783056499</v>
      </c>
      <c r="T81" s="165">
        <v>0.940115864234803</v>
      </c>
      <c r="U81" s="22">
        <v>88.5182188881161</v>
      </c>
      <c r="V81" s="165">
        <v>1.67215677834383</v>
      </c>
      <c r="W81" s="22">
        <v>89.6253493965093</v>
      </c>
      <c r="X81" s="165">
        <v>1.9378366038934</v>
      </c>
      <c r="Y81" s="22">
        <v>1.71077109085938</v>
      </c>
      <c r="Z81" s="165">
        <v>2.0525831551333</v>
      </c>
      <c r="AA81" s="22">
        <v>88.5880822058384</v>
      </c>
      <c r="AB81" s="165">
        <v>2.1152903908033</v>
      </c>
      <c r="AC81" s="22">
        <v>87.8672059451747</v>
      </c>
      <c r="AD81" s="165">
        <v>1.12323260547144</v>
      </c>
      <c r="AE81" s="22">
        <v>89.9555885322033</v>
      </c>
      <c r="AF81" s="165">
        <v>1.5043787509897</v>
      </c>
      <c r="AG81" s="22">
        <v>1.36750632636492</v>
      </c>
      <c r="AH81" s="165">
        <v>2.47822304891209</v>
      </c>
      <c r="AI81" s="22">
        <v>88.0881129633788</v>
      </c>
      <c r="AJ81" s="165">
        <v>1.22018594269606</v>
      </c>
      <c r="AK81" s="22">
        <v>88.6963698257295</v>
      </c>
      <c r="AL81" s="165">
        <v>1.18890926894932</v>
      </c>
      <c r="AM81" s="22">
        <v>89.6012879832892</v>
      </c>
      <c r="AN81" s="165">
        <v>2.28730531501353</v>
      </c>
      <c r="AO81" s="22">
        <v>1.51317501991038</v>
      </c>
      <c r="AP81" s="165">
        <v>2.61123387266819</v>
      </c>
      <c r="AQ81" s="22">
        <v>3.40139767798537</v>
      </c>
      <c r="AR81" s="165">
        <v>1.06292581981167</v>
      </c>
      <c r="AS81" s="103"/>
      <c r="AT81" s="192"/>
    </row>
    <row customHeight="1" ht="13" r="82">
      <c r="A82" s="181" t="s">
        <v>352</v>
      </c>
      <c r="B82" s="160" t="n">
        <v>1</v>
      </c>
      <c r="C82" s="22">
        <v>83.0442259353724</v>
      </c>
      <c r="D82" s="165">
        <v>0.943283105533843</v>
      </c>
      <c r="E82" s="22">
        <v>85.31424683749</v>
      </c>
      <c r="F82" s="165">
        <v>3.78738030744584</v>
      </c>
      <c r="G82" s="22">
        <v>81.7755829798723</v>
      </c>
      <c r="H82" s="165">
        <v>1.78174923811646</v>
      </c>
      <c r="I82" s="22">
        <v>83.147850918149</v>
      </c>
      <c r="J82" s="165">
        <v>1.15637957767734</v>
      </c>
      <c r="K82" s="22">
        <v>-2.16639591934093</v>
      </c>
      <c r="L82" s="165">
        <v>3.88466734714236</v>
      </c>
      <c r="M82" s="22">
        <v>83.4795686150178</v>
      </c>
      <c r="N82" s="165">
        <v>0.944467885978715</v>
      </c>
      <c r="O82" s="22">
        <v>79.4439311320956</v>
      </c>
      <c r="P82" s="165">
        <v>5.60278575031233</v>
      </c>
      <c r="Q82" s="22">
        <v>-4.03563748292213</v>
      </c>
      <c r="R82" s="165">
        <v>5.80276870340573</v>
      </c>
      <c r="S82" s="22">
        <v>84.5377064560292</v>
      </c>
      <c r="T82" s="165">
        <v>1.24953767877969</v>
      </c>
      <c r="U82" s="22">
        <v>84.5318601239276</v>
      </c>
      <c r="V82" s="165">
        <v>1.43208811589157</v>
      </c>
      <c r="W82" s="22">
        <v>79.006919279074</v>
      </c>
      <c r="X82" s="165">
        <v>2.16502475537102</v>
      </c>
      <c r="Y82" s="22">
        <v>-5.53078717695514</v>
      </c>
      <c r="Z82" s="165">
        <v>2.40573567301518</v>
      </c>
      <c r="AA82" s="22">
        <v>83.4714032004044</v>
      </c>
      <c r="AB82" s="165">
        <v>1.92564760916604</v>
      </c>
      <c r="AC82" s="22">
        <v>83.4964162330043</v>
      </c>
      <c r="AD82" s="165">
        <v>1.0257155138018</v>
      </c>
      <c r="AE82" s="22">
        <v>81.4143489928229</v>
      </c>
      <c r="AF82" s="165">
        <v>2.59963011209514</v>
      </c>
      <c r="AG82" s="22">
        <v>-2.05705420758147</v>
      </c>
      <c r="AH82" s="165">
        <v>3.0224731070812</v>
      </c>
      <c r="AI82" s="22">
        <v>83.1958118157601</v>
      </c>
      <c r="AJ82" s="165">
        <v>1.01997279272098</v>
      </c>
      <c r="AK82" s="22">
        <v>81.3043637476809</v>
      </c>
      <c r="AL82" s="165">
        <v>3.34400568855394</v>
      </c>
      <c r="AM82" s="22" t="inlineStr">
        <is>
          <t>c</t>
        </is>
      </c>
      <c r="AN82" s="165" t="inlineStr">
        <is>
          <t>c</t>
        </is>
      </c>
      <c r="AO82" s="22" t="inlineStr">
        <is>
          <t>c</t>
        </is>
      </c>
      <c r="AP82" s="165" t="inlineStr">
        <is>
          <t>c</t>
        </is>
      </c>
      <c r="AQ82" s="22">
        <v>4.16747662560299</v>
      </c>
      <c r="AR82" s="165">
        <v>1.26375429645513</v>
      </c>
      <c r="AS82" s="103"/>
      <c r="AT82" s="192"/>
    </row>
    <row customHeight="1" ht="13" r="83">
      <c r="A83" s="181" t="s">
        <v>353</v>
      </c>
      <c r="B83" s="160" t="n">
        <v>1</v>
      </c>
      <c r="C83" s="22">
        <v>91.1817207200366</v>
      </c>
      <c r="D83" s="165">
        <v>0.752673718092788</v>
      </c>
      <c r="E83" s="22" t="inlineStr">
        <is>
          <t>c</t>
        </is>
      </c>
      <c r="F83" s="165" t="inlineStr">
        <is>
          <t>c</t>
        </is>
      </c>
      <c r="G83" s="22">
        <v>93.0307820992903</v>
      </c>
      <c r="H83" s="165">
        <v>1.54549557574394</v>
      </c>
      <c r="I83" s="22">
        <v>90.6952520858186</v>
      </c>
      <c r="J83" s="165">
        <v>0.826779304024413</v>
      </c>
      <c r="K83" s="22" t="inlineStr">
        <is>
          <t>c</t>
        </is>
      </c>
      <c r="L83" s="165" t="inlineStr">
        <is>
          <t>c</t>
        </is>
      </c>
      <c r="M83" s="22">
        <v>92.8450584341729</v>
      </c>
      <c r="N83" s="165">
        <v>1.31130340279241</v>
      </c>
      <c r="O83" s="22">
        <v>90.7451407370908</v>
      </c>
      <c r="P83" s="165">
        <v>0.88510289024718</v>
      </c>
      <c r="Q83" s="22">
        <v>-2.09991769708209</v>
      </c>
      <c r="R83" s="165">
        <v>1.59131015420924</v>
      </c>
      <c r="S83" s="22">
        <v>90.5655427749121</v>
      </c>
      <c r="T83" s="165">
        <v>0.883714553103663</v>
      </c>
      <c r="U83" s="22">
        <v>92.180337600331</v>
      </c>
      <c r="V83" s="165">
        <v>1.1760592378581</v>
      </c>
      <c r="W83" s="22">
        <v>96.4714810586129</v>
      </c>
      <c r="X83" s="165">
        <v>1.8056653387113</v>
      </c>
      <c r="Y83" s="22">
        <v>5.90593828370082</v>
      </c>
      <c r="Z83" s="165">
        <v>2.03724736844225</v>
      </c>
      <c r="AA83" s="22">
        <v>94.5670877512359</v>
      </c>
      <c r="AB83" s="165">
        <v>1.46405371111297</v>
      </c>
      <c r="AC83" s="22">
        <v>91.4589221188953</v>
      </c>
      <c r="AD83" s="165">
        <v>1.21198438700097</v>
      </c>
      <c r="AE83" s="22">
        <v>88.4219994650286</v>
      </c>
      <c r="AF83" s="165">
        <v>1.38582004845944</v>
      </c>
      <c r="AG83" s="22">
        <v>-6.14508828620727</v>
      </c>
      <c r="AH83" s="165">
        <v>2.0841799624427</v>
      </c>
      <c r="AI83" s="22">
        <v>91.9670173100165</v>
      </c>
      <c r="AJ83" s="165">
        <v>0.864796966114479</v>
      </c>
      <c r="AK83" s="22">
        <v>87.3916775672935</v>
      </c>
      <c r="AL83" s="165">
        <v>1.74944748730415</v>
      </c>
      <c r="AM83" s="22" t="inlineStr">
        <is>
          <t>c</t>
        </is>
      </c>
      <c r="AN83" s="165" t="inlineStr">
        <is>
          <t>c</t>
        </is>
      </c>
      <c r="AO83" s="22" t="inlineStr">
        <is>
          <t>c</t>
        </is>
      </c>
      <c r="AP83" s="165" t="inlineStr">
        <is>
          <t>c</t>
        </is>
      </c>
      <c r="AQ83" s="22">
        <v>-1.28545772287677</v>
      </c>
      <c r="AR83" s="165">
        <v>1.13480726383389</v>
      </c>
      <c r="AS83" s="103"/>
      <c r="AT83" s="192"/>
    </row>
    <row customHeight="1" ht="13" r="84">
      <c r="A84" s="77" t="s">
        <v>364</v>
      </c>
      <c r="B84" s="161" t="n">
        <v>1</v>
      </c>
      <c r="C84" s="51">
        <v>84.2489838170759</v>
      </c>
      <c r="D84" s="169">
        <v>0.255217974188948</v>
      </c>
      <c r="E84" s="51">
        <v>86.9088684274923</v>
      </c>
      <c r="F84" s="169">
        <v>0.836979328271651</v>
      </c>
      <c r="G84" s="51">
        <v>83.606269106932</v>
      </c>
      <c r="H84" s="169">
        <v>0.469401188564109</v>
      </c>
      <c r="I84" s="51">
        <v>83.7267331752788</v>
      </c>
      <c r="J84" s="169">
        <v>0.5014533074995</v>
      </c>
      <c r="K84" s="51">
        <v>-3.65898086292759</v>
      </c>
      <c r="L84" s="169">
        <v>1.02005444057824</v>
      </c>
      <c r="M84" s="51">
        <v>84.2562034916904</v>
      </c>
      <c r="N84" s="169">
        <v>0.293688172692048</v>
      </c>
      <c r="O84" s="51">
        <v>84.3389621587804</v>
      </c>
      <c r="P84" s="169">
        <v>0.864624429360151</v>
      </c>
      <c r="Q84" s="51">
        <v>0.737417154734034</v>
      </c>
      <c r="R84" s="169">
        <v>0.943035226460151</v>
      </c>
      <c r="S84" s="51">
        <v>85.2912928406635</v>
      </c>
      <c r="T84" s="169">
        <v>0.359322394172391</v>
      </c>
      <c r="U84" s="51">
        <v>84.0193679491716</v>
      </c>
      <c r="V84" s="169">
        <v>0.585038914794733</v>
      </c>
      <c r="W84" s="51">
        <v>83.5009428217739</v>
      </c>
      <c r="X84" s="169">
        <v>0.658373824528799</v>
      </c>
      <c r="Y84" s="51">
        <v>-2.10926683748973</v>
      </c>
      <c r="Z84" s="169">
        <v>0.759155761427358</v>
      </c>
      <c r="AA84" s="51">
        <v>85.9330271307533</v>
      </c>
      <c r="AB84" s="169">
        <v>0.654439169135092</v>
      </c>
      <c r="AC84" s="51">
        <v>84.370667260822</v>
      </c>
      <c r="AD84" s="169">
        <v>0.397832410715671</v>
      </c>
      <c r="AE84" s="51">
        <v>82.3833657487739</v>
      </c>
      <c r="AF84" s="169">
        <v>0.639508724494401</v>
      </c>
      <c r="AG84" s="51">
        <v>-3.20493328749739</v>
      </c>
      <c r="AH84" s="169">
        <v>1.00720101642888</v>
      </c>
      <c r="AI84" s="51">
        <v>84.6805091022603</v>
      </c>
      <c r="AJ84" s="169">
        <v>0.373985232227586</v>
      </c>
      <c r="AK84" s="51">
        <v>81.3500404230824</v>
      </c>
      <c r="AL84" s="169">
        <v>0.859069846944496</v>
      </c>
      <c r="AM84" s="51">
        <v>84.0686950614091</v>
      </c>
      <c r="AN84" s="169">
        <v>1.14321139835732</v>
      </c>
      <c r="AO84" s="51">
        <v>0.461002724808824</v>
      </c>
      <c r="AP84" s="169">
        <v>1.35140071194251</v>
      </c>
      <c r="AQ84" s="51">
        <v>2.5978728837537</v>
      </c>
      <c r="AR84" s="169">
        <v>0.333914164611869</v>
      </c>
      <c r="AS84" s="103"/>
      <c r="AT84" s="192"/>
    </row>
    <row customHeight="1" ht="13" r="85">
      <c r="A85" s="181" t="s">
        <v>65</v>
      </c>
      <c r="B85" s="160" t="n">
        <v>1</v>
      </c>
      <c r="C85" s="22">
        <v>87.5660834397864</v>
      </c>
      <c r="D85" s="165">
        <v>0.901692946963994</v>
      </c>
      <c r="E85" s="22">
        <v>88.1539001016478</v>
      </c>
      <c r="F85" s="165">
        <v>2.65064953301308</v>
      </c>
      <c r="G85" s="22">
        <v>87.9005589798192</v>
      </c>
      <c r="H85" s="165">
        <v>1.11045849047643</v>
      </c>
      <c r="I85" s="22">
        <v>85.2420507307308</v>
      </c>
      <c r="J85" s="165">
        <v>2.35147172810894</v>
      </c>
      <c r="K85" s="22">
        <v>-2.91184937091701</v>
      </c>
      <c r="L85" s="165">
        <v>3.56142963685656</v>
      </c>
      <c r="M85" s="22">
        <v>85.9774976265098</v>
      </c>
      <c r="N85" s="165">
        <v>1.47509963862838</v>
      </c>
      <c r="O85" s="22">
        <v>88.9316140765228</v>
      </c>
      <c r="P85" s="165">
        <v>1.08735059583138</v>
      </c>
      <c r="Q85" s="22">
        <v>2.95411645001302</v>
      </c>
      <c r="R85" s="165">
        <v>1.76469144566665</v>
      </c>
      <c r="S85" s="22">
        <v>87.0840551326887</v>
      </c>
      <c r="T85" s="165">
        <v>1.64938318150038</v>
      </c>
      <c r="U85" s="22">
        <v>87.7868741948908</v>
      </c>
      <c r="V85" s="165">
        <v>1.32710893122854</v>
      </c>
      <c r="W85" s="22">
        <v>88.2872621445195</v>
      </c>
      <c r="X85" s="165">
        <v>2.18242763401001</v>
      </c>
      <c r="Y85" s="22">
        <v>1.20320701183083</v>
      </c>
      <c r="Z85" s="165">
        <v>2.78396651147912</v>
      </c>
      <c r="AA85" s="22" t="inlineStr">
        <is>
          <t>c</t>
        </is>
      </c>
      <c r="AB85" s="165" t="inlineStr">
        <is>
          <t>c</t>
        </is>
      </c>
      <c r="AC85" s="22">
        <v>87.5413298590811</v>
      </c>
      <c r="AD85" s="165">
        <v>1.28438799361876</v>
      </c>
      <c r="AE85" s="22">
        <v>87.5294309128831</v>
      </c>
      <c r="AF85" s="165">
        <v>1.25313008403038</v>
      </c>
      <c r="AG85" s="22" t="inlineStr">
        <is>
          <t>c</t>
        </is>
      </c>
      <c r="AH85" s="165" t="inlineStr">
        <is>
          <t>c</t>
        </is>
      </c>
      <c r="AI85" s="22">
        <v>88.006561281773</v>
      </c>
      <c r="AJ85" s="165">
        <v>1.77910350034041</v>
      </c>
      <c r="AK85" s="22">
        <v>86.869857411619</v>
      </c>
      <c r="AL85" s="165">
        <v>1.30966027703757</v>
      </c>
      <c r="AM85" s="22">
        <v>88.6692340529274</v>
      </c>
      <c r="AN85" s="165">
        <v>1.68146085889169</v>
      </c>
      <c r="AO85" s="22">
        <v>0.662672771154448</v>
      </c>
      <c r="AP85" s="165">
        <v>2.51496784206423</v>
      </c>
      <c r="AQ85" s="22">
        <v>0.383598764174153</v>
      </c>
      <c r="AR85" s="165">
        <v>1.16330893971291</v>
      </c>
      <c r="AS85" s="103"/>
      <c r="AT85" s="192"/>
    </row>
    <row customHeight="1" ht="13" r="86">
      <c r="A86" s="181" t="s">
        <v>361</v>
      </c>
      <c r="B86" s="160" t="n">
        <v>1</v>
      </c>
      <c r="C86" s="22">
        <v>90.9709704953375</v>
      </c>
      <c r="D86" s="165">
        <v>1.01898558348301</v>
      </c>
      <c r="E86" s="22">
        <v>94.7600578155269</v>
      </c>
      <c r="F86" s="165">
        <v>1.80947799807573</v>
      </c>
      <c r="G86" s="22">
        <v>91.2950554070351</v>
      </c>
      <c r="H86" s="165">
        <v>1.23130490694892</v>
      </c>
      <c r="I86" s="22">
        <v>87.3680941048126</v>
      </c>
      <c r="J86" s="165">
        <v>2.25206320311826</v>
      </c>
      <c r="K86" s="22">
        <v>-7.39196371071425</v>
      </c>
      <c r="L86" s="165">
        <v>2.94522746315844</v>
      </c>
      <c r="M86" s="22" t="inlineStr">
        <is>
          <t>w</t>
        </is>
      </c>
      <c r="N86" s="165" t="inlineStr">
        <is>
          <t>w</t>
        </is>
      </c>
      <c r="O86" s="22" t="inlineStr">
        <is>
          <t>w</t>
        </is>
      </c>
      <c r="P86" s="165" t="inlineStr">
        <is>
          <t>w</t>
        </is>
      </c>
      <c r="Q86" s="22" t="inlineStr">
        <is>
          <t>w</t>
        </is>
      </c>
      <c r="R86" s="165" t="inlineStr">
        <is>
          <t>w</t>
        </is>
      </c>
      <c r="S86" s="22">
        <v>92.3542293564477</v>
      </c>
      <c r="T86" s="165">
        <v>0.916317609908442</v>
      </c>
      <c r="U86" s="22">
        <v>90.651446118728</v>
      </c>
      <c r="V86" s="165">
        <v>2.64613763972091</v>
      </c>
      <c r="W86" s="22">
        <v>86.5668402236609</v>
      </c>
      <c r="X86" s="165">
        <v>2.69247132112502</v>
      </c>
      <c r="Y86" s="22">
        <v>-5.7873891327868</v>
      </c>
      <c r="Z86" s="165">
        <v>2.77290853180356</v>
      </c>
      <c r="AA86" s="22">
        <v>84.0063246584116</v>
      </c>
      <c r="AB86" s="165">
        <v>5.83286880012862</v>
      </c>
      <c r="AC86" s="22">
        <v>93.0421677490222</v>
      </c>
      <c r="AD86" s="165">
        <v>1.2409516413742</v>
      </c>
      <c r="AE86" s="22">
        <v>87.6961595242668</v>
      </c>
      <c r="AF86" s="165">
        <v>2.26109566494899</v>
      </c>
      <c r="AG86" s="22">
        <v>3.68983486585513</v>
      </c>
      <c r="AH86" s="165">
        <v>6.40591104661587</v>
      </c>
      <c r="AI86" s="22">
        <v>90.4592949896756</v>
      </c>
      <c r="AJ86" s="165">
        <v>2.05980815174427</v>
      </c>
      <c r="AK86" s="22">
        <v>92.921260934927</v>
      </c>
      <c r="AL86" s="165">
        <v>1.15402653160217</v>
      </c>
      <c r="AM86" s="22">
        <v>85.8446556133515</v>
      </c>
      <c r="AN86" s="165">
        <v>3.72402450555518</v>
      </c>
      <c r="AO86" s="22">
        <v>-4.61463937632401</v>
      </c>
      <c r="AP86" s="165">
        <v>4.19329833917329</v>
      </c>
      <c r="AQ86" s="22">
        <v>8.24962459255121</v>
      </c>
      <c r="AR86" s="165">
        <v>2.02988120414827</v>
      </c>
      <c r="AS86" s="103"/>
      <c r="AT86" s="192"/>
    </row>
    <row customHeight="1" ht="13" r="87">
      <c r="A87" s="187" t="s">
        <v>362</v>
      </c>
      <c r="B87" s="175" t="n">
        <v>1</v>
      </c>
      <c r="C87" s="172">
        <v>86.1607175592424</v>
      </c>
      <c r="D87" s="173">
        <v>1.46383737594114</v>
      </c>
      <c r="E87" s="172">
        <v>90.0387561862268</v>
      </c>
      <c r="F87" s="173">
        <v>3.04391553645159</v>
      </c>
      <c r="G87" s="172">
        <v>86.3140641120412</v>
      </c>
      <c r="H87" s="173">
        <v>2.89623013026898</v>
      </c>
      <c r="I87" s="172">
        <v>85.1903789822828</v>
      </c>
      <c r="J87" s="173">
        <v>1.99033436628867</v>
      </c>
      <c r="K87" s="172">
        <v>-4.84837720394405</v>
      </c>
      <c r="L87" s="173">
        <v>3.61326575247522</v>
      </c>
      <c r="M87" s="172">
        <v>86.1657270798128</v>
      </c>
      <c r="N87" s="173">
        <v>1.48590898923903</v>
      </c>
      <c r="O87" s="172" t="inlineStr">
        <is>
          <t>c</t>
        </is>
      </c>
      <c r="P87" s="173" t="inlineStr">
        <is>
          <t>c</t>
        </is>
      </c>
      <c r="Q87" s="172" t="inlineStr">
        <is>
          <t>c</t>
        </is>
      </c>
      <c r="R87" s="173" t="inlineStr">
        <is>
          <t>c</t>
        </is>
      </c>
      <c r="S87" s="172">
        <v>86.3291146914214</v>
      </c>
      <c r="T87" s="173">
        <v>2.43462537787239</v>
      </c>
      <c r="U87" s="172">
        <v>85.7702522973129</v>
      </c>
      <c r="V87" s="173">
        <v>2.69899307880592</v>
      </c>
      <c r="W87" s="172">
        <v>85.3670988938411</v>
      </c>
      <c r="X87" s="173">
        <v>2.37558709568556</v>
      </c>
      <c r="Y87" s="172">
        <v>-0.962015797580264</v>
      </c>
      <c r="Z87" s="173">
        <v>3.30935830764896</v>
      </c>
      <c r="AA87" s="172" t="inlineStr">
        <is>
          <t>c</t>
        </is>
      </c>
      <c r="AB87" s="173" t="inlineStr">
        <is>
          <t>c</t>
        </is>
      </c>
      <c r="AC87" s="172">
        <v>86.628780855121</v>
      </c>
      <c r="AD87" s="173">
        <v>2.31833294505221</v>
      </c>
      <c r="AE87" s="172">
        <v>85.7729338213475</v>
      </c>
      <c r="AF87" s="173">
        <v>2.0263749909851</v>
      </c>
      <c r="AG87" s="172" t="inlineStr">
        <is>
          <t>c</t>
        </is>
      </c>
      <c r="AH87" s="173" t="inlineStr">
        <is>
          <t>c</t>
        </is>
      </c>
      <c r="AI87" s="172">
        <v>89.3676814848352</v>
      </c>
      <c r="AJ87" s="173">
        <v>2.47922100517884</v>
      </c>
      <c r="AK87" s="172">
        <v>84.0585599995401</v>
      </c>
      <c r="AL87" s="173">
        <v>2.13236968832109</v>
      </c>
      <c r="AM87" s="172">
        <v>87.7741836189929</v>
      </c>
      <c r="AN87" s="173">
        <v>2.46203486080705</v>
      </c>
      <c r="AO87" s="172">
        <v>-1.59349786584237</v>
      </c>
      <c r="AP87" s="173">
        <v>3.45308591431466</v>
      </c>
      <c r="AQ87" s="172">
        <v>5.73087633540121</v>
      </c>
      <c r="AR87" s="173">
        <v>1.90750038697487</v>
      </c>
      <c r="AS87" s="174"/>
      <c r="AT87" s="197"/>
    </row>
    <row customHeight="1" ht="13" r="88">
      <c r="A88" s="181"/>
      <c r="B88" s="162"/>
      <c r="C88" s="22" t="inlineStr">
        <is>
          <t>b.meanpct.d_tt4g64kagree</t>
        </is>
      </c>
      <c r="D88" s="165" t="inlineStr">
        <is>
          <t>se.meanpct.d_tt4g64kagree</t>
        </is>
      </c>
      <c r="E88" s="22" t="inlineStr">
        <is>
          <t>b.meanpct.d_tt4g64kagree..schloc..1 Rural</t>
        </is>
      </c>
      <c r="F88" s="165" t="inlineStr">
        <is>
          <t>se.meanpct.d_tt4g64kagree..schloc..1 Rural</t>
        </is>
      </c>
      <c r="G88" s="22" t="inlineStr">
        <is>
          <t>b.meanpct.d_tt4g64kagree..schloc..2 Town</t>
        </is>
      </c>
      <c r="H88" s="165" t="inlineStr">
        <is>
          <t>se.meanpct.d_tt4g64kagree..schloc..2 Town</t>
        </is>
      </c>
      <c r="I88" s="22" t="inlineStr">
        <is>
          <t>b.meanpct.d_tt4g64kagree..schloc..3 City</t>
        </is>
      </c>
      <c r="J88" s="165" t="inlineStr">
        <is>
          <t>se.meanpct.d_tt4g64kagree..schloc..3 City</t>
        </is>
      </c>
      <c r="K88" s="22" t="inlineStr">
        <is>
          <t>b.meanpct.d_tt4g64kagree..schloc..(3 City-1 Rural)</t>
        </is>
      </c>
      <c r="L88" s="165" t="inlineStr">
        <is>
          <t>se.meanpct.d_tt4g64kagree..schloc..(3 City-1 Rural)</t>
        </is>
      </c>
      <c r="M88" s="22" t="inlineStr">
        <is>
          <t>b.meanpct.d_tt4g64kagree..schtype..1 Public</t>
        </is>
      </c>
      <c r="N88" s="165" t="inlineStr">
        <is>
          <t>se.meanpct.d_tt4g64kagree..schtype..1 Public</t>
        </is>
      </c>
      <c r="O88" s="22" t="inlineStr">
        <is>
          <t>b.meanpct.d_tt4g64kagree..schtype..2 Private</t>
        </is>
      </c>
      <c r="P88" s="165" t="inlineStr">
        <is>
          <t>se.meanpct.d_tt4g64kagree..schtype..2 Private</t>
        </is>
      </c>
      <c r="Q88" s="22" t="inlineStr">
        <is>
          <t>b.meanpct.d_tt4g64kagree..schtype..(2 Private-1 Public)</t>
        </is>
      </c>
      <c r="R88" s="165" t="inlineStr">
        <is>
          <t>se.meanpct.d_tt4g64kagree..schtype..(2 Private-1 Public)</t>
        </is>
      </c>
      <c r="S88" s="22" t="inlineStr">
        <is>
          <t>b.meanpct.d_tt4g64kagree..disadv..1 under_10pct</t>
        </is>
      </c>
      <c r="T88" s="165" t="inlineStr">
        <is>
          <t>se.meanpct.d_tt4g64kagree..disadv..1 under_10pct</t>
        </is>
      </c>
      <c r="U88" s="22" t="inlineStr">
        <is>
          <t>b.meanpct.d_tt4g64kagree..disadv..2 10_to_30pct</t>
        </is>
      </c>
      <c r="V88" s="165" t="inlineStr">
        <is>
          <t>se.meanpct.d_tt4g64kagree..disadv..2 10_to_30pct</t>
        </is>
      </c>
      <c r="W88" s="22" t="inlineStr">
        <is>
          <t>b.meanpct.d_tt4g64kagree..disadv..3 over_30pct</t>
        </is>
      </c>
      <c r="X88" s="165" t="inlineStr">
        <is>
          <t>se.meanpct.d_tt4g64kagree..disadv..3 over_30pct</t>
        </is>
      </c>
      <c r="Y88" s="22" t="inlineStr">
        <is>
          <t>b.meanpct.d_tt4g64kagree..disadv..(3 over_30pct-1 under_10pct)</t>
        </is>
      </c>
      <c r="Z88" s="165" t="inlineStr">
        <is>
          <t>se.meanpct.d_tt4g64kagree..disadv..(3 over_30pct-1 under_10pct)</t>
        </is>
      </c>
      <c r="AA88" s="22" t="inlineStr">
        <is>
          <t>b.meanpct.d_tt4g64kagree..diflang..1 None</t>
        </is>
      </c>
      <c r="AB88" s="165" t="inlineStr">
        <is>
          <t>se.meanpct.d_tt4g64kagree..diflang..1 None</t>
        </is>
      </c>
      <c r="AC88" s="22" t="inlineStr">
        <is>
          <t>b.meanpct.d_tt4g64kagree..diflang..2 0_to_10pct</t>
        </is>
      </c>
      <c r="AD88" s="165" t="inlineStr">
        <is>
          <t>se.meanpct.d_tt4g64kagree..diflang..2 0_to_10pct</t>
        </is>
      </c>
      <c r="AE88" s="22" t="inlineStr">
        <is>
          <t>b.meanpct.d_tt4g64kagree..diflang..3 over_10pct</t>
        </is>
      </c>
      <c r="AF88" s="165" t="inlineStr">
        <is>
          <t>se.meanpct.d_tt4g64kagree..diflang..3 over_10pct</t>
        </is>
      </c>
      <c r="AG88" s="22" t="inlineStr">
        <is>
          <t>b.meanpct.d_tt4g64kagree..diflang..(3 over_10pct-1 None)</t>
        </is>
      </c>
      <c r="AH88" s="165" t="inlineStr">
        <is>
          <t>se.meanpct.d_tt4g64kagree..diflang..(3 over_10pct-1 None)</t>
        </is>
      </c>
      <c r="AI88" s="22" t="inlineStr">
        <is>
          <t>b.meanpct.d_tt4g64kagree..spneed..1 under_10pct</t>
        </is>
      </c>
      <c r="AJ88" s="165" t="inlineStr">
        <is>
          <t>se.meanpct.d_tt4g64kagree..spneed..1 under_10pct</t>
        </is>
      </c>
      <c r="AK88" s="22" t="inlineStr">
        <is>
          <t>b.meanpct.d_tt4g64kagree..spneed..2 10_to_30pct</t>
        </is>
      </c>
      <c r="AL88" s="165" t="inlineStr">
        <is>
          <t>se.meanpct.d_tt4g64kagree..spneed..2 10_to_30pct</t>
        </is>
      </c>
      <c r="AM88" s="22" t="inlineStr">
        <is>
          <t>b.meanpct.d_tt4g64kagree..spneed..3 over_30pct</t>
        </is>
      </c>
      <c r="AN88" s="165" t="inlineStr">
        <is>
          <t>se.meanpct.d_tt4g64kagree..spneed..3 over_30pct</t>
        </is>
      </c>
      <c r="AO88" s="22" t="inlineStr">
        <is>
          <t>b.meanpct.d_tt4g64kagree..spneed..(3 over_30pct-1 under_10pct)</t>
        </is>
      </c>
      <c r="AP88" s="165" t="inlineStr">
        <is>
          <t>se.meanpct.d_tt4g64kagree..spneed..(3 over_30pct-1 under_10pct)</t>
        </is>
      </c>
      <c r="AQ88" s="103" t="inlineStr">
        <is>
          <t>b.(meanpct.d_tt4g64kagree_isc1)-(meanpct.d_tt4g64kagree_isc2)</t>
        </is>
      </c>
      <c r="AR88" s="103" t="inlineStr">
        <is>
          <t>se.(meanpct.d_tt4g64kagree_isc1)-(meanpct.d_tt4g64kagree_isc2)</t>
        </is>
      </c>
      <c r="AS88" s="22" t="inlineStr">
        <is>
          <t>b.(meanpct.d_tt4g64kagree_isc3)-(meanpct.d_tt4g64kagree_isc2)</t>
        </is>
      </c>
      <c r="AT88" s="189" t="inlineStr">
        <is>
          <t>se.(meanpct.d_tt4g64kagree_isc3)-(meanpct.d_tt4g64kagree_isc2)</t>
        </is>
      </c>
    </row>
    <row customHeight="1" ht="13" r="89">
      <c r="A89" s="181" t="s">
        <v>319</v>
      </c>
      <c r="B89" s="162" t="n">
        <v>3</v>
      </c>
      <c r="C89" s="22">
        <v>84.7084262965917</v>
      </c>
      <c r="D89" s="165">
        <v>0.890376428405694</v>
      </c>
      <c r="E89" s="22" t="inlineStr">
        <is>
          <t>a</t>
        </is>
      </c>
      <c r="F89" s="165" t="inlineStr">
        <is>
          <t>a</t>
        </is>
      </c>
      <c r="G89" s="22">
        <v>84.5867173322595</v>
      </c>
      <c r="H89" s="165">
        <v>1.10084548138547</v>
      </c>
      <c r="I89" s="22">
        <v>83.9946023489596</v>
      </c>
      <c r="J89" s="165">
        <v>1.53800997991741</v>
      </c>
      <c r="K89" s="22" t="inlineStr">
        <is>
          <t>a</t>
        </is>
      </c>
      <c r="L89" s="165" t="inlineStr">
        <is>
          <t>a</t>
        </is>
      </c>
      <c r="M89" s="22">
        <v>84.5058757677778</v>
      </c>
      <c r="N89" s="165">
        <v>0.961665772725076</v>
      </c>
      <c r="O89" s="22" t="inlineStr">
        <is>
          <t>c</t>
        </is>
      </c>
      <c r="P89" s="165" t="inlineStr">
        <is>
          <t>c</t>
        </is>
      </c>
      <c r="Q89" s="22" t="inlineStr">
        <is>
          <t>c</t>
        </is>
      </c>
      <c r="R89" s="165" t="inlineStr">
        <is>
          <t>c</t>
        </is>
      </c>
      <c r="S89" s="22">
        <v>84.5692309233112</v>
      </c>
      <c r="T89" s="165">
        <v>1.10981138273019</v>
      </c>
      <c r="U89" s="22">
        <v>84.5488069538231</v>
      </c>
      <c r="V89" s="165">
        <v>1.70345217717918</v>
      </c>
      <c r="W89" s="22">
        <v>82.9175842445699</v>
      </c>
      <c r="X89" s="165">
        <v>3.59450212178854</v>
      </c>
      <c r="Y89" s="22">
        <v>-1.65164667874133</v>
      </c>
      <c r="Z89" s="165">
        <v>3.71060445554843</v>
      </c>
      <c r="AA89" s="22">
        <v>83.4284783025986</v>
      </c>
      <c r="AB89" s="165">
        <v>1.32540621588827</v>
      </c>
      <c r="AC89" s="22">
        <v>84.8886571271863</v>
      </c>
      <c r="AD89" s="165">
        <v>1.32660755987874</v>
      </c>
      <c r="AE89" s="22" t="inlineStr">
        <is>
          <t>c</t>
        </is>
      </c>
      <c r="AF89" s="165" t="inlineStr">
        <is>
          <t>c</t>
        </is>
      </c>
      <c r="AG89" s="22" t="inlineStr">
        <is>
          <t>c</t>
        </is>
      </c>
      <c r="AH89" s="165" t="inlineStr">
        <is>
          <t>c</t>
        </is>
      </c>
      <c r="AI89" s="22">
        <v>84.52604853538</v>
      </c>
      <c r="AJ89" s="165">
        <v>1.06799386237068</v>
      </c>
      <c r="AK89" s="22">
        <v>83.9062026494892</v>
      </c>
      <c r="AL89" s="165">
        <v>1.76204910390565</v>
      </c>
      <c r="AM89" s="22" t="inlineStr">
        <is>
          <t>c</t>
        </is>
      </c>
      <c r="AN89" s="165" t="inlineStr">
        <is>
          <t>c</t>
        </is>
      </c>
      <c r="AO89" s="22" t="inlineStr">
        <is>
          <t>c</t>
        </is>
      </c>
      <c r="AP89" s="165" t="inlineStr">
        <is>
          <t>c</t>
        </is>
      </c>
      <c r="AQ89" s="103"/>
      <c r="AR89" s="103"/>
      <c r="AS89" s="22">
        <v>-3.09528189227642</v>
      </c>
      <c r="AT89" s="189">
        <v>1.26795859930812</v>
      </c>
    </row>
    <row customHeight="1" ht="13" r="90">
      <c r="A90" s="181" t="s">
        <v>322</v>
      </c>
      <c r="B90" s="162" t="n">
        <v>3</v>
      </c>
      <c r="C90" s="22">
        <v>91.35316098739</v>
      </c>
      <c r="D90" s="165">
        <v>0.821971266570519</v>
      </c>
      <c r="E90" s="22" t="inlineStr">
        <is>
          <t>c</t>
        </is>
      </c>
      <c r="F90" s="165" t="inlineStr">
        <is>
          <t>c</t>
        </is>
      </c>
      <c r="G90" s="22">
        <v>91.4485684231167</v>
      </c>
      <c r="H90" s="165">
        <v>0.967310379635414</v>
      </c>
      <c r="I90" s="22">
        <v>90.8255908977612</v>
      </c>
      <c r="J90" s="165">
        <v>1.74789005433029</v>
      </c>
      <c r="K90" s="22" t="inlineStr">
        <is>
          <t>c</t>
        </is>
      </c>
      <c r="L90" s="165" t="inlineStr">
        <is>
          <t>c</t>
        </is>
      </c>
      <c r="M90" s="22">
        <v>91.5001638047761</v>
      </c>
      <c r="N90" s="165">
        <v>0.844425758735532</v>
      </c>
      <c r="O90" s="22" t="inlineStr">
        <is>
          <t>c</t>
        </is>
      </c>
      <c r="P90" s="165" t="inlineStr">
        <is>
          <t>c</t>
        </is>
      </c>
      <c r="Q90" s="22" t="inlineStr">
        <is>
          <t>c</t>
        </is>
      </c>
      <c r="R90" s="165" t="inlineStr">
        <is>
          <t>c</t>
        </is>
      </c>
      <c r="S90" s="22">
        <v>91.4672015445924</v>
      </c>
      <c r="T90" s="165">
        <v>1.25986169951693</v>
      </c>
      <c r="U90" s="22">
        <v>90.6585231519307</v>
      </c>
      <c r="V90" s="165">
        <v>1.36315043052216</v>
      </c>
      <c r="W90" s="22">
        <v>93.0828033841341</v>
      </c>
      <c r="X90" s="165">
        <v>1.75902171731262</v>
      </c>
      <c r="Y90" s="22">
        <v>1.61560183954174</v>
      </c>
      <c r="Z90" s="165">
        <v>2.17240616997651</v>
      </c>
      <c r="AA90" s="22">
        <v>92.8716570173354</v>
      </c>
      <c r="AB90" s="165">
        <v>1.38058098203779</v>
      </c>
      <c r="AC90" s="22">
        <v>89.6941310900812</v>
      </c>
      <c r="AD90" s="165">
        <v>1.27371957275598</v>
      </c>
      <c r="AE90" s="22">
        <v>93.2444206303807</v>
      </c>
      <c r="AF90" s="165">
        <v>1.78188269663447</v>
      </c>
      <c r="AG90" s="22">
        <v>0.372763613045251</v>
      </c>
      <c r="AH90" s="165">
        <v>2.34535714332838</v>
      </c>
      <c r="AI90" s="22">
        <v>93.6542076021304</v>
      </c>
      <c r="AJ90" s="165">
        <v>1.19343039016444</v>
      </c>
      <c r="AK90" s="22">
        <v>90.5598617652487</v>
      </c>
      <c r="AL90" s="165">
        <v>1.39712051541731</v>
      </c>
      <c r="AM90" s="22">
        <v>87.236953024767</v>
      </c>
      <c r="AN90" s="165">
        <v>2.00197132667248</v>
      </c>
      <c r="AO90" s="22">
        <v>-6.41725457736335</v>
      </c>
      <c r="AP90" s="165">
        <v>2.42373085256623</v>
      </c>
      <c r="AQ90" s="103"/>
      <c r="AR90" s="103"/>
      <c r="AS90" s="22">
        <v>-0.651841178852933</v>
      </c>
      <c r="AT90" s="189">
        <v>1.07673721285261</v>
      </c>
    </row>
    <row customHeight="1" ht="13" r="91">
      <c r="A91" s="181" t="s">
        <v>413</v>
      </c>
      <c r="B91" s="162" t="n">
        <v>3</v>
      </c>
      <c r="C91" s="22">
        <v>84.6132728222029</v>
      </c>
      <c r="D91" s="165">
        <v>0.787915520952558</v>
      </c>
      <c r="E91" s="22" t="inlineStr">
        <is>
          <t>c</t>
        </is>
      </c>
      <c r="F91" s="165" t="inlineStr">
        <is>
          <t>c</t>
        </is>
      </c>
      <c r="G91" s="22">
        <v>85.2030088729908</v>
      </c>
      <c r="H91" s="165">
        <v>0.762188656506181</v>
      </c>
      <c r="I91" s="22">
        <v>82.0637946656081</v>
      </c>
      <c r="J91" s="165">
        <v>2.458892510897</v>
      </c>
      <c r="K91" s="22" t="inlineStr">
        <is>
          <t>c</t>
        </is>
      </c>
      <c r="L91" s="165" t="inlineStr">
        <is>
          <t>c</t>
        </is>
      </c>
      <c r="M91" s="22">
        <v>83.0389790822914</v>
      </c>
      <c r="N91" s="165">
        <v>1.62032111396688</v>
      </c>
      <c r="O91" s="22">
        <v>85.5722516125596</v>
      </c>
      <c r="P91" s="165">
        <v>0.891426369476025</v>
      </c>
      <c r="Q91" s="22">
        <v>2.53327253026819</v>
      </c>
      <c r="R91" s="165">
        <v>1.85064678700994</v>
      </c>
      <c r="S91" s="22">
        <v>85.7660520445591</v>
      </c>
      <c r="T91" s="165">
        <v>1.14754591588412</v>
      </c>
      <c r="U91" s="22">
        <v>87.1388461478532</v>
      </c>
      <c r="V91" s="165">
        <v>1.29816486005051</v>
      </c>
      <c r="W91" s="22">
        <v>81.4086705081908</v>
      </c>
      <c r="X91" s="165">
        <v>1.64408138097622</v>
      </c>
      <c r="Y91" s="22">
        <v>-4.35738153636835</v>
      </c>
      <c r="Z91" s="165">
        <v>1.96196989469124</v>
      </c>
      <c r="AA91" s="22" t="inlineStr">
        <is>
          <t>c</t>
        </is>
      </c>
      <c r="AB91" s="165" t="inlineStr">
        <is>
          <t>c</t>
        </is>
      </c>
      <c r="AC91" s="22">
        <v>86.7508544553988</v>
      </c>
      <c r="AD91" s="165">
        <v>0.936778476056041</v>
      </c>
      <c r="AE91" s="22">
        <v>82.089601239999</v>
      </c>
      <c r="AF91" s="165">
        <v>1.33521884318873</v>
      </c>
      <c r="AG91" s="22" t="inlineStr">
        <is>
          <t>c</t>
        </is>
      </c>
      <c r="AH91" s="165" t="inlineStr">
        <is>
          <t>c</t>
        </is>
      </c>
      <c r="AI91" s="22">
        <v>84.7604227028867</v>
      </c>
      <c r="AJ91" s="165">
        <v>1.16400315500507</v>
      </c>
      <c r="AK91" s="22">
        <v>85.1864871333816</v>
      </c>
      <c r="AL91" s="165">
        <v>1.03189606325251</v>
      </c>
      <c r="AM91" s="22">
        <v>86.1505334216362</v>
      </c>
      <c r="AN91" s="165">
        <v>2.03296314476086</v>
      </c>
      <c r="AO91" s="22">
        <v>1.39011071874955</v>
      </c>
      <c r="AP91" s="165">
        <v>2.42981155551447</v>
      </c>
      <c r="AQ91" s="103"/>
      <c r="AR91" s="103"/>
      <c r="AS91" s="22">
        <v>-2.56921185340941</v>
      </c>
      <c r="AT91" s="189">
        <v>1.07751955284779</v>
      </c>
    </row>
    <row customHeight="1" ht="13" r="92">
      <c r="A92" s="181" t="s">
        <v>341</v>
      </c>
      <c r="B92" s="162" t="n">
        <v>3</v>
      </c>
      <c r="C92" s="22">
        <v>82.383831178689</v>
      </c>
      <c r="D92" s="165">
        <v>0.761475532132913</v>
      </c>
      <c r="E92" s="22" t="inlineStr">
        <is>
          <t>c</t>
        </is>
      </c>
      <c r="F92" s="165" t="inlineStr">
        <is>
          <t>c</t>
        </is>
      </c>
      <c r="G92" s="22">
        <v>83.4273029964914</v>
      </c>
      <c r="H92" s="165">
        <v>0.878567548021422</v>
      </c>
      <c r="I92" s="22">
        <v>78.4705921134491</v>
      </c>
      <c r="J92" s="165">
        <v>1.45007874586352</v>
      </c>
      <c r="K92" s="22" t="inlineStr">
        <is>
          <t>c</t>
        </is>
      </c>
      <c r="L92" s="165" t="inlineStr">
        <is>
          <t>c</t>
        </is>
      </c>
      <c r="M92" s="22">
        <v>82.5506655706614</v>
      </c>
      <c r="N92" s="165">
        <v>0.825485828536851</v>
      </c>
      <c r="O92" s="22">
        <v>81.2346540674469</v>
      </c>
      <c r="P92" s="165">
        <v>1.91016745440624</v>
      </c>
      <c r="Q92" s="22">
        <v>-1.31601150321455</v>
      </c>
      <c r="R92" s="165">
        <v>2.08269200206631</v>
      </c>
      <c r="S92" s="22">
        <v>78.4880965798373</v>
      </c>
      <c r="T92" s="165">
        <v>1.63755755348242</v>
      </c>
      <c r="U92" s="22">
        <v>83.4964304713045</v>
      </c>
      <c r="V92" s="165">
        <v>1.14945386331456</v>
      </c>
      <c r="W92" s="22">
        <v>82.9606698733449</v>
      </c>
      <c r="X92" s="165">
        <v>1.36942189323717</v>
      </c>
      <c r="Y92" s="22">
        <v>4.47257329350759</v>
      </c>
      <c r="Z92" s="165">
        <v>2.31051285848976</v>
      </c>
      <c r="AA92" s="22" t="inlineStr">
        <is>
          <t>c</t>
        </is>
      </c>
      <c r="AB92" s="165" t="inlineStr">
        <is>
          <t>c</t>
        </is>
      </c>
      <c r="AC92" s="22">
        <v>82.923480110456</v>
      </c>
      <c r="AD92" s="165">
        <v>1.01814605445608</v>
      </c>
      <c r="AE92" s="22">
        <v>82.3505018657622</v>
      </c>
      <c r="AF92" s="165">
        <v>1.198133875629</v>
      </c>
      <c r="AG92" s="22" t="inlineStr">
        <is>
          <t>c</t>
        </is>
      </c>
      <c r="AH92" s="165" t="inlineStr">
        <is>
          <t>c</t>
        </is>
      </c>
      <c r="AI92" s="22">
        <v>82.0296460202368</v>
      </c>
      <c r="AJ92" s="165">
        <v>0.91576879448025</v>
      </c>
      <c r="AK92" s="22">
        <v>83.3700556168377</v>
      </c>
      <c r="AL92" s="165">
        <v>1.38175460393979</v>
      </c>
      <c r="AM92" s="22" t="inlineStr">
        <is>
          <t>c</t>
        </is>
      </c>
      <c r="AN92" s="165" t="inlineStr">
        <is>
          <t>c</t>
        </is>
      </c>
      <c r="AO92" s="22" t="inlineStr">
        <is>
          <t>c</t>
        </is>
      </c>
      <c r="AP92" s="165" t="inlineStr">
        <is>
          <t>c</t>
        </is>
      </c>
      <c r="AQ92" s="103"/>
      <c r="AR92" s="103"/>
      <c r="AS92" s="22">
        <v>-1.36902937027772</v>
      </c>
      <c r="AT92" s="189">
        <v>1.11754679515721</v>
      </c>
    </row>
    <row customHeight="1" ht="13" r="93">
      <c r="A93" s="181" t="s">
        <v>343</v>
      </c>
      <c r="B93" s="162" t="n">
        <v>3</v>
      </c>
      <c r="C93" s="22">
        <v>95.3487447205155</v>
      </c>
      <c r="D93" s="165">
        <v>0.37346137777345</v>
      </c>
      <c r="E93" s="22">
        <v>97.014768948129</v>
      </c>
      <c r="F93" s="165">
        <v>0.775692035143112</v>
      </c>
      <c r="G93" s="22">
        <v>95.442632333672</v>
      </c>
      <c r="H93" s="165">
        <v>0.780571703268854</v>
      </c>
      <c r="I93" s="22">
        <v>95.392985853608</v>
      </c>
      <c r="J93" s="165">
        <v>0.406435393018978</v>
      </c>
      <c r="K93" s="22">
        <v>-1.62178309452105</v>
      </c>
      <c r="L93" s="165">
        <v>0.892099638364545</v>
      </c>
      <c r="M93" s="22">
        <v>95.7229820638982</v>
      </c>
      <c r="N93" s="165">
        <v>0.337500809971979</v>
      </c>
      <c r="O93" s="22">
        <v>94.0314865442473</v>
      </c>
      <c r="P93" s="165">
        <v>1.24561197854869</v>
      </c>
      <c r="Q93" s="22">
        <v>-1.69149551965087</v>
      </c>
      <c r="R93" s="165">
        <v>1.30096648437439</v>
      </c>
      <c r="S93" s="22">
        <v>95.6969326507846</v>
      </c>
      <c r="T93" s="165">
        <v>0.409958567381397</v>
      </c>
      <c r="U93" s="22">
        <v>95.8846502339226</v>
      </c>
      <c r="V93" s="165">
        <v>1.0352323635004</v>
      </c>
      <c r="W93" s="22">
        <v>92.735061031206</v>
      </c>
      <c r="X93" s="165">
        <v>1.67181881868325</v>
      </c>
      <c r="Y93" s="22">
        <v>-2.96187161957859</v>
      </c>
      <c r="Z93" s="165">
        <v>1.78749224412847</v>
      </c>
      <c r="AA93" s="22">
        <v>95.7263568716536</v>
      </c>
      <c r="AB93" s="165">
        <v>0.448350723304017</v>
      </c>
      <c r="AC93" s="22">
        <v>94.866265204627</v>
      </c>
      <c r="AD93" s="165">
        <v>1.09140064384995</v>
      </c>
      <c r="AE93" s="22">
        <v>94.7185398188471</v>
      </c>
      <c r="AF93" s="165">
        <v>1.07147492167603</v>
      </c>
      <c r="AG93" s="22">
        <v>-1.00781705280657</v>
      </c>
      <c r="AH93" s="165">
        <v>1.24860120464079</v>
      </c>
      <c r="AI93" s="22">
        <v>95.5523053751084</v>
      </c>
      <c r="AJ93" s="165">
        <v>0.374766703811426</v>
      </c>
      <c r="AK93" s="22" t="inlineStr">
        <is>
          <t>c</t>
        </is>
      </c>
      <c r="AL93" s="165" t="inlineStr">
        <is>
          <t>c</t>
        </is>
      </c>
      <c r="AM93" s="22" t="inlineStr">
        <is>
          <t>c</t>
        </is>
      </c>
      <c r="AN93" s="165" t="inlineStr">
        <is>
          <t>c</t>
        </is>
      </c>
      <c r="AO93" s="22" t="inlineStr">
        <is>
          <t>c</t>
        </is>
      </c>
      <c r="AP93" s="165" t="inlineStr">
        <is>
          <t>c</t>
        </is>
      </c>
      <c r="AQ93" s="103"/>
      <c r="AR93" s="103"/>
      <c r="AS93" s="22">
        <v>0.147162843093881</v>
      </c>
      <c r="AT93" s="189">
        <v>0.536524997964777</v>
      </c>
    </row>
    <row customHeight="1" ht="13" r="94">
      <c r="A94" s="181" t="s">
        <v>348</v>
      </c>
      <c r="B94" s="162" t="n">
        <v>3</v>
      </c>
      <c r="C94" s="22">
        <v>81.742664704598</v>
      </c>
      <c r="D94" s="165">
        <v>0.735364964162697</v>
      </c>
      <c r="E94" s="22" t="inlineStr">
        <is>
          <t>c</t>
        </is>
      </c>
      <c r="F94" s="165" t="inlineStr">
        <is>
          <t>c</t>
        </is>
      </c>
      <c r="G94" s="22">
        <v>82.2219585297078</v>
      </c>
      <c r="H94" s="165">
        <v>1.02571675648352</v>
      </c>
      <c r="I94" s="22">
        <v>83.2936451315947</v>
      </c>
      <c r="J94" s="165">
        <v>1.436437860848</v>
      </c>
      <c r="K94" s="22" t="inlineStr">
        <is>
          <t>c</t>
        </is>
      </c>
      <c r="L94" s="165" t="inlineStr">
        <is>
          <t>c</t>
        </is>
      </c>
      <c r="M94" s="22">
        <v>82.7444904352939</v>
      </c>
      <c r="N94" s="165">
        <v>0.801999925999463</v>
      </c>
      <c r="O94" s="22" t="inlineStr">
        <is>
          <t>c</t>
        </is>
      </c>
      <c r="P94" s="165" t="inlineStr">
        <is>
          <t>c</t>
        </is>
      </c>
      <c r="Q94" s="22" t="inlineStr">
        <is>
          <t>c</t>
        </is>
      </c>
      <c r="R94" s="165" t="inlineStr">
        <is>
          <t>c</t>
        </is>
      </c>
      <c r="S94" s="22">
        <v>82.2765201536143</v>
      </c>
      <c r="T94" s="165">
        <v>1.06528156349047</v>
      </c>
      <c r="U94" s="22">
        <v>83.2776222470844</v>
      </c>
      <c r="V94" s="165">
        <v>1.19246511443452</v>
      </c>
      <c r="W94" s="22" t="inlineStr">
        <is>
          <t>c</t>
        </is>
      </c>
      <c r="X94" s="165" t="inlineStr">
        <is>
          <t>c</t>
        </is>
      </c>
      <c r="Y94" s="22" t="inlineStr">
        <is>
          <t>c</t>
        </is>
      </c>
      <c r="Z94" s="165" t="inlineStr">
        <is>
          <t>c</t>
        </is>
      </c>
      <c r="AA94" s="22">
        <v>81.9535326057694</v>
      </c>
      <c r="AB94" s="165">
        <v>2.27780669844189</v>
      </c>
      <c r="AC94" s="22">
        <v>82.4629651216883</v>
      </c>
      <c r="AD94" s="165">
        <v>0.868413135301063</v>
      </c>
      <c r="AE94" s="22" t="inlineStr">
        <is>
          <t>c</t>
        </is>
      </c>
      <c r="AF94" s="165" t="inlineStr">
        <is>
          <t>c</t>
        </is>
      </c>
      <c r="AG94" s="22" t="inlineStr">
        <is>
          <t>c</t>
        </is>
      </c>
      <c r="AH94" s="165" t="inlineStr">
        <is>
          <t>c</t>
        </is>
      </c>
      <c r="AI94" s="22">
        <v>82.6731428313496</v>
      </c>
      <c r="AJ94" s="165">
        <v>1.09041755186859</v>
      </c>
      <c r="AK94" s="22">
        <v>82.5498759171253</v>
      </c>
      <c r="AL94" s="165">
        <v>1.22414957810015</v>
      </c>
      <c r="AM94" s="22" t="inlineStr">
        <is>
          <t>c</t>
        </is>
      </c>
      <c r="AN94" s="165" t="inlineStr">
        <is>
          <t>c</t>
        </is>
      </c>
      <c r="AO94" s="22" t="inlineStr">
        <is>
          <t>c</t>
        </is>
      </c>
      <c r="AP94" s="165" t="inlineStr">
        <is>
          <t>c</t>
        </is>
      </c>
      <c r="AQ94" s="103"/>
      <c r="AR94" s="103"/>
      <c r="AS94" s="22">
        <v>-2.77230611662405</v>
      </c>
      <c r="AT94" s="189">
        <v>1.01569968996664</v>
      </c>
    </row>
    <row customHeight="1" ht="13" r="95">
      <c r="A95" s="181" t="s">
        <v>352</v>
      </c>
      <c r="B95" s="162" t="n">
        <v>3</v>
      </c>
      <c r="C95" s="22">
        <v>77.0766345290397</v>
      </c>
      <c r="D95" s="165">
        <v>0.847560948507473</v>
      </c>
      <c r="E95" s="22" t="inlineStr">
        <is>
          <t>c</t>
        </is>
      </c>
      <c r="F95" s="165" t="inlineStr">
        <is>
          <t>c</t>
        </is>
      </c>
      <c r="G95" s="22">
        <v>78.269384745898</v>
      </c>
      <c r="H95" s="165">
        <v>1.34793750394523</v>
      </c>
      <c r="I95" s="22">
        <v>76.0743946112727</v>
      </c>
      <c r="J95" s="165">
        <v>1.07088504024032</v>
      </c>
      <c r="K95" s="22" t="inlineStr">
        <is>
          <t>c</t>
        </is>
      </c>
      <c r="L95" s="165" t="inlineStr">
        <is>
          <t>c</t>
        </is>
      </c>
      <c r="M95" s="22">
        <v>75.9849826900473</v>
      </c>
      <c r="N95" s="165">
        <v>0.938438886289585</v>
      </c>
      <c r="O95" s="22">
        <v>82.7554032279489</v>
      </c>
      <c r="P95" s="165">
        <v>2.14877170638982</v>
      </c>
      <c r="Q95" s="22">
        <v>6.77042053790156</v>
      </c>
      <c r="R95" s="165">
        <v>2.33880927106712</v>
      </c>
      <c r="S95" s="22">
        <v>77.6984461611068</v>
      </c>
      <c r="T95" s="165">
        <v>1.21308501786399</v>
      </c>
      <c r="U95" s="22">
        <v>78.4400616679563</v>
      </c>
      <c r="V95" s="165">
        <v>1.37052000514201</v>
      </c>
      <c r="W95" s="22">
        <v>74.321866716783</v>
      </c>
      <c r="X95" s="165">
        <v>1.85784440579123</v>
      </c>
      <c r="Y95" s="22">
        <v>-3.37657944432375</v>
      </c>
      <c r="Z95" s="165">
        <v>2.22275007095666</v>
      </c>
      <c r="AA95" s="22">
        <v>77.8698610702969</v>
      </c>
      <c r="AB95" s="165">
        <v>1.04289928327836</v>
      </c>
      <c r="AC95" s="22">
        <v>76.1575485286615</v>
      </c>
      <c r="AD95" s="165">
        <v>1.87379704188491</v>
      </c>
      <c r="AE95" s="22">
        <v>73.21734411663</v>
      </c>
      <c r="AF95" s="165">
        <v>2.69634965299886</v>
      </c>
      <c r="AG95" s="22">
        <v>-4.65251695366688</v>
      </c>
      <c r="AH95" s="165">
        <v>2.85591802588834</v>
      </c>
      <c r="AI95" s="22">
        <v>77.0832613076991</v>
      </c>
      <c r="AJ95" s="165">
        <v>0.873915152715201</v>
      </c>
      <c r="AK95" s="22" t="inlineStr">
        <is>
          <t>c</t>
        </is>
      </c>
      <c r="AL95" s="165" t="inlineStr">
        <is>
          <t>c</t>
        </is>
      </c>
      <c r="AM95" s="22" t="inlineStr">
        <is>
          <t>c</t>
        </is>
      </c>
      <c r="AN95" s="165" t="inlineStr">
        <is>
          <t>c</t>
        </is>
      </c>
      <c r="AO95" s="22" t="inlineStr">
        <is>
          <t>c</t>
        </is>
      </c>
      <c r="AP95" s="165" t="inlineStr">
        <is>
          <t>c</t>
        </is>
      </c>
      <c r="AQ95" s="103"/>
      <c r="AR95" s="103"/>
      <c r="AS95" s="22">
        <v>-1.80011478072969</v>
      </c>
      <c r="AT95" s="189">
        <v>1.19400647655619</v>
      </c>
    </row>
    <row customHeight="1" ht="13" r="96">
      <c r="A96" s="181" t="s">
        <v>353</v>
      </c>
      <c r="B96" s="162" t="n">
        <v>3</v>
      </c>
      <c r="C96" s="22">
        <v>92.1704222421049</v>
      </c>
      <c r="D96" s="165">
        <v>0.947868863134809</v>
      </c>
      <c r="E96" s="22">
        <v>95.935129428672</v>
      </c>
      <c r="F96" s="165">
        <v>1.79104040822271</v>
      </c>
      <c r="G96" s="22">
        <v>93.5853115905422</v>
      </c>
      <c r="H96" s="165">
        <v>1.53327277732718</v>
      </c>
      <c r="I96" s="22">
        <v>91.6167305525731</v>
      </c>
      <c r="J96" s="165">
        <v>1.19008427306584</v>
      </c>
      <c r="K96" s="22">
        <v>-4.31839887609885</v>
      </c>
      <c r="L96" s="165">
        <v>2.17092997262871</v>
      </c>
      <c r="M96" s="22">
        <v>95.1419647658528</v>
      </c>
      <c r="N96" s="165">
        <v>0.720485237872016</v>
      </c>
      <c r="O96" s="22">
        <v>91.2963206557696</v>
      </c>
      <c r="P96" s="165">
        <v>1.21328165821285</v>
      </c>
      <c r="Q96" s="22">
        <v>-3.84564411008316</v>
      </c>
      <c r="R96" s="165">
        <v>1.41986730177222</v>
      </c>
      <c r="S96" s="22">
        <v>91.2299837828952</v>
      </c>
      <c r="T96" s="165">
        <v>1.17816075866066</v>
      </c>
      <c r="U96" s="22">
        <v>94.119125929697</v>
      </c>
      <c r="V96" s="165">
        <v>1.7230045885206</v>
      </c>
      <c r="W96" s="22">
        <v>97.7752492095958</v>
      </c>
      <c r="X96" s="165">
        <v>0.926253416468157</v>
      </c>
      <c r="Y96" s="22">
        <v>6.54526542670057</v>
      </c>
      <c r="Z96" s="165">
        <v>1.45660417377749</v>
      </c>
      <c r="AA96" s="22">
        <v>94.8118524366294</v>
      </c>
      <c r="AB96" s="165">
        <v>1.01646435011853</v>
      </c>
      <c r="AC96" s="22">
        <v>92.4467958001345</v>
      </c>
      <c r="AD96" s="165">
        <v>1.1841967774185</v>
      </c>
      <c r="AE96" s="22">
        <v>89.4597828232678</v>
      </c>
      <c r="AF96" s="165">
        <v>1.92756074838044</v>
      </c>
      <c r="AG96" s="22">
        <v>-5.35206961336158</v>
      </c>
      <c r="AH96" s="165">
        <v>2.17822563968636</v>
      </c>
      <c r="AI96" s="22">
        <v>92.2829014482642</v>
      </c>
      <c r="AJ96" s="165">
        <v>1.00405661267781</v>
      </c>
      <c r="AK96" s="22">
        <v>91.3292469916033</v>
      </c>
      <c r="AL96" s="165">
        <v>2.04597431080153</v>
      </c>
      <c r="AM96" s="22" t="inlineStr">
        <is>
          <t>a</t>
        </is>
      </c>
      <c r="AN96" s="165" t="inlineStr">
        <is>
          <t>a</t>
        </is>
      </c>
      <c r="AO96" s="22" t="inlineStr">
        <is>
          <t>a</t>
        </is>
      </c>
      <c r="AP96" s="165" t="inlineStr">
        <is>
          <t>a</t>
        </is>
      </c>
      <c r="AQ96" s="103"/>
      <c r="AR96" s="103"/>
      <c r="AS96" s="22">
        <v>-0.29675620080846</v>
      </c>
      <c r="AT96" s="189">
        <v>1.27268424278884</v>
      </c>
    </row>
    <row customHeight="1" ht="13" r="97">
      <c r="A97" s="78" t="s">
        <v>445</v>
      </c>
      <c r="B97" s="212" t="n">
        <v>3</v>
      </c>
      <c r="C97" s="213">
        <v>86.1746446851415</v>
      </c>
      <c r="D97" s="214">
        <v>0.278559710157246</v>
      </c>
      <c r="E97" s="213">
        <v>96.4749491884005</v>
      </c>
      <c r="F97" s="214">
        <v>0.975900081626063</v>
      </c>
      <c r="G97" s="213">
        <v>86.7731106030848</v>
      </c>
      <c r="H97" s="214">
        <v>0.381805140944183</v>
      </c>
      <c r="I97" s="213">
        <v>85.2165420218533</v>
      </c>
      <c r="J97" s="214">
        <v>0.535623379415401</v>
      </c>
      <c r="K97" s="213">
        <v>-2.97009098530995</v>
      </c>
      <c r="L97" s="214">
        <v>1.17353938055225</v>
      </c>
      <c r="M97" s="213">
        <v>86.3987630225749</v>
      </c>
      <c r="N97" s="214">
        <v>0.333110353459815</v>
      </c>
      <c r="O97" s="213">
        <v>86.9780232215945</v>
      </c>
      <c r="P97" s="214">
        <v>0.695246779367187</v>
      </c>
      <c r="Q97" s="213">
        <v>0.490108387044233</v>
      </c>
      <c r="R97" s="214">
        <v>0.82319050675474</v>
      </c>
      <c r="S97" s="213">
        <v>85.8990579800876</v>
      </c>
      <c r="T97" s="214">
        <v>0.414199492384724</v>
      </c>
      <c r="U97" s="213">
        <v>87.1955083504465</v>
      </c>
      <c r="V97" s="214">
        <v>0.485849024840591</v>
      </c>
      <c r="W97" s="213">
        <v>86.4574149954035</v>
      </c>
      <c r="X97" s="214">
        <v>0.751833570986073</v>
      </c>
      <c r="Y97" s="213">
        <v>0.0408516115339828</v>
      </c>
      <c r="Z97" s="214">
        <v>0.879855874672995</v>
      </c>
      <c r="AA97" s="213">
        <v>87.7769563840472</v>
      </c>
      <c r="AB97" s="214">
        <v>0.557099779157849</v>
      </c>
      <c r="AC97" s="213">
        <v>86.2738371797792</v>
      </c>
      <c r="AD97" s="214">
        <v>0.435803112263367</v>
      </c>
      <c r="AE97" s="213">
        <v>85.8466984158145</v>
      </c>
      <c r="AF97" s="214">
        <v>0.717388986483586</v>
      </c>
      <c r="AG97" s="213">
        <v>-2.65991000169744</v>
      </c>
      <c r="AH97" s="214">
        <v>1.11693329607157</v>
      </c>
      <c r="AI97" s="213">
        <v>86.5702419778819</v>
      </c>
      <c r="AJ97" s="214">
        <v>0.350440363849345</v>
      </c>
      <c r="AK97" s="213">
        <v>86.1502883456143</v>
      </c>
      <c r="AL97" s="214">
        <v>0.617237823786613</v>
      </c>
      <c r="AM97" s="213">
        <v>86.6937432232016</v>
      </c>
      <c r="AN97" s="214">
        <v>1.42660684324508</v>
      </c>
      <c r="AO97" s="213">
        <v>-2.5135719293069</v>
      </c>
      <c r="AP97" s="214">
        <v>1.71598772147363</v>
      </c>
      <c r="AQ97" s="174"/>
      <c r="AR97" s="174"/>
      <c r="AS97" s="213">
        <v>-1.5509223187356</v>
      </c>
      <c r="AT97" s="215">
        <v>0.386125037285063</v>
      </c>
    </row>
    <row r="99">
      <c r="A99" s="91" t="s">
        <v>368</v>
      </c>
    </row>
    <row r="100">
      <c r="A100" s="91" t="s">
        <v>407</v>
      </c>
    </row>
    <row r="101">
      <c r="A101" s="91" t="s">
        <v>408</v>
      </c>
    </row>
    <row r="102">
      <c r="A102" s="91" t="s">
        <v>409</v>
      </c>
    </row>
    <row r="103">
      <c r="A103" s="91" t="s">
        <v>410</v>
      </c>
    </row>
    <row r="104">
      <c r="A104" s="91" t="s">
        <v>411</v>
      </c>
    </row>
    <row r="105">
      <c r="A105" s="91" t="s">
        <v>412</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194</v>
      </c>
    </row>
    <row r="2">
      <c r="A2" s="38" t="s">
        <v>195</v>
      </c>
    </row>
    <row r="3">
      <c r="A3" s="46" t="s">
        <v>450</v>
      </c>
    </row>
    <row r="4">
      <c r="A4" s="54" t="str">
        <f>=HYPERLINK("#'TOC'!A1", "Back to TOC")</f>
      </c>
    </row>
    <row customHeight="1" ht="60" r="8">
      <c r="B8" s="150" t="s">
        <v>295</v>
      </c>
      <c r="C8" s="148" t="s">
        <v>479</v>
      </c>
      <c r="D8" s="148"/>
      <c r="E8" s="148" t="s">
        <v>479</v>
      </c>
      <c r="F8" s="148"/>
      <c r="G8" s="148" t="s">
        <v>479</v>
      </c>
      <c r="H8" s="154"/>
    </row>
    <row customHeight="1" ht="60" r="9">
      <c r="B9" s="149"/>
      <c r="C9" s="8" t="s">
        <v>480</v>
      </c>
      <c r="D9" s="8"/>
      <c r="E9" s="8" t="s">
        <v>481</v>
      </c>
      <c r="F9" s="8"/>
      <c r="G9" s="8" t="s">
        <v>482</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b.odr_d_tt4g64aagree.t4self..no_controls</t>
        </is>
      </c>
      <c r="D11" s="231" t="inlineStr">
        <is>
          <t>se.odr_d_tt4g64aagree.t4self..no_controls</t>
        </is>
      </c>
      <c r="E11" s="230" t="inlineStr">
        <is>
          <t>b.odr_d_tt4g64aagree.t4self..tch_controls</t>
        </is>
      </c>
      <c r="F11" s="231" t="inlineStr">
        <is>
          <t>se.odr_d_tt4g64aagree.t4self..tch_controls</t>
        </is>
      </c>
      <c r="G11" s="230" t="inlineStr">
        <is>
          <t>b.odr_d_tt4g64aagree.t4self..tch_sch_controls</t>
        </is>
      </c>
      <c r="H11" s="240" t="inlineStr">
        <is>
          <t>se.odr_d_tt4g64aagree.t4self..tch_sch_controls</t>
        </is>
      </c>
    </row>
    <row customHeight="1" ht="13" r="12">
      <c r="A12" s="181" t="s">
        <v>306</v>
      </c>
      <c r="B12" s="156" t="n">
        <v>2</v>
      </c>
      <c r="C12" s="218">
        <v>1.21171136547403</v>
      </c>
      <c r="D12" s="223">
        <v>0.0743210463385886</v>
      </c>
      <c r="E12" s="218">
        <v>1.20621808175207</v>
      </c>
      <c r="F12" s="223">
        <v>0.077240504300977</v>
      </c>
      <c r="G12" s="218">
        <v>1.19141688694271</v>
      </c>
      <c r="H12" s="234">
        <v>0.0800142380634878</v>
      </c>
    </row>
    <row customHeight="1" ht="13" r="13">
      <c r="A13" s="181" t="s">
        <v>307</v>
      </c>
      <c r="B13" s="156" t="n">
        <v>2</v>
      </c>
      <c r="C13" s="218">
        <v>1.06271070538115</v>
      </c>
      <c r="D13" s="223">
        <v>0.0298263542934229</v>
      </c>
      <c r="E13" s="218">
        <v>1.07310889990404</v>
      </c>
      <c r="F13" s="223">
        <v>0.0312502485265221</v>
      </c>
      <c r="G13" s="218">
        <v>1.07652490866266</v>
      </c>
      <c r="H13" s="234">
        <v>0.0325181425927951</v>
      </c>
    </row>
    <row customHeight="1" ht="13" r="14">
      <c r="A14" s="181" t="s">
        <v>308</v>
      </c>
      <c r="B14" s="156" t="n">
        <v>2</v>
      </c>
      <c r="C14" s="218">
        <v>1.08576590341735</v>
      </c>
      <c r="D14" s="223">
        <v>0.032096301766663</v>
      </c>
      <c r="E14" s="218">
        <v>1.0966262105071</v>
      </c>
      <c r="F14" s="223">
        <v>0.0326628556371897</v>
      </c>
      <c r="G14" s="218">
        <v>1.09083062286286</v>
      </c>
      <c r="H14" s="234">
        <v>0.032561166902087</v>
      </c>
    </row>
    <row customHeight="1" ht="13" r="15">
      <c r="A15" s="181" t="s">
        <v>309</v>
      </c>
      <c r="B15" s="156" t="n">
        <v>2</v>
      </c>
      <c r="C15" s="218">
        <v>1.23268916549064</v>
      </c>
      <c r="D15" s="223">
        <v>0.0566397509936799</v>
      </c>
      <c r="E15" s="218">
        <v>1.25179299259697</v>
      </c>
      <c r="F15" s="223">
        <v>0.058316167652163</v>
      </c>
      <c r="G15" s="218">
        <v>1.27070625899704</v>
      </c>
      <c r="H15" s="234">
        <v>0.0605054954694845</v>
      </c>
    </row>
    <row customHeight="1" ht="13" r="16">
      <c r="A16" s="181" t="s">
        <v>310</v>
      </c>
      <c r="B16" s="156" t="n">
        <v>2</v>
      </c>
      <c r="C16" s="218">
        <v>1.27331428998107</v>
      </c>
      <c r="D16" s="223">
        <v>0.0358887632368846</v>
      </c>
      <c r="E16" s="218">
        <v>1.26685891598231</v>
      </c>
      <c r="F16" s="223">
        <v>0.037394724086374</v>
      </c>
      <c r="G16" s="218">
        <v>1.26667535313107</v>
      </c>
      <c r="H16" s="234">
        <v>0.0377190226208109</v>
      </c>
    </row>
    <row customHeight="1" ht="13" r="17">
      <c r="A17" s="181" t="s">
        <v>311</v>
      </c>
      <c r="B17" s="156" t="n">
        <v>2</v>
      </c>
      <c r="C17" s="218">
        <v>1.13923025121163</v>
      </c>
      <c r="D17" s="223">
        <v>0.0298368894025552</v>
      </c>
      <c r="E17" s="218">
        <v>1.16084980754202</v>
      </c>
      <c r="F17" s="223">
        <v>0.032287186299734</v>
      </c>
      <c r="G17" s="218">
        <v>1.15466157219147</v>
      </c>
      <c r="H17" s="234">
        <v>0.0314410493056037</v>
      </c>
    </row>
    <row customHeight="1" ht="13" r="18">
      <c r="A18" s="183" t="s">
        <v>312</v>
      </c>
      <c r="B18" s="156" t="n">
        <v>2</v>
      </c>
      <c r="C18" s="218">
        <v>1.09892957076629</v>
      </c>
      <c r="D18" s="223">
        <v>0.0475234656482335</v>
      </c>
      <c r="E18" s="218">
        <v>1.10549277664666</v>
      </c>
      <c r="F18" s="223">
        <v>0.0529127610417421</v>
      </c>
      <c r="G18" s="218">
        <v>1.1005019416085</v>
      </c>
      <c r="H18" s="234">
        <v>0.0494725939409996</v>
      </c>
    </row>
    <row customHeight="1" ht="13" r="19">
      <c r="A19" s="183" t="s">
        <v>313</v>
      </c>
      <c r="B19" s="156" t="n">
        <v>2</v>
      </c>
      <c r="C19" s="218">
        <v>1.06931676758335</v>
      </c>
      <c r="D19" s="223">
        <v>0.0241546549602941</v>
      </c>
      <c r="E19" s="218">
        <v>1.09008544566983</v>
      </c>
      <c r="F19" s="223">
        <v>0.0267866133406227</v>
      </c>
      <c r="G19" s="218">
        <v>1.09087989541521</v>
      </c>
      <c r="H19" s="234">
        <v>0.0285385594041268</v>
      </c>
    </row>
    <row customHeight="1" ht="13" r="20">
      <c r="A20" s="181" t="s">
        <v>314</v>
      </c>
      <c r="B20" s="156" t="n">
        <v>2</v>
      </c>
      <c r="C20" s="218">
        <v>1.32230631499581</v>
      </c>
      <c r="D20" s="223">
        <v>0.0526781286633096</v>
      </c>
      <c r="E20" s="218">
        <v>1.32625643873923</v>
      </c>
      <c r="F20" s="223">
        <v>0.0517664049599288</v>
      </c>
      <c r="G20" s="218">
        <v>1.31291586639167</v>
      </c>
      <c r="H20" s="234">
        <v>0.0528986084860258</v>
      </c>
    </row>
    <row customHeight="1" ht="13" r="21">
      <c r="A21" s="181" t="s">
        <v>315</v>
      </c>
      <c r="B21" s="156" t="n">
        <v>2</v>
      </c>
      <c r="C21" s="218">
        <v>1.15796795936001</v>
      </c>
      <c r="D21" s="223">
        <v>0.0641946815643896</v>
      </c>
      <c r="E21" s="218">
        <v>1.15409100256227</v>
      </c>
      <c r="F21" s="223">
        <v>0.0648960633232539</v>
      </c>
      <c r="G21" s="218">
        <v>1.15867931963222</v>
      </c>
      <c r="H21" s="234">
        <v>0.0617195146130939</v>
      </c>
    </row>
    <row customHeight="1" ht="13" r="22">
      <c r="A22" s="181" t="s">
        <v>316</v>
      </c>
      <c r="B22" s="156" t="n">
        <v>2</v>
      </c>
      <c r="C22" s="218">
        <v>1.12747789718322</v>
      </c>
      <c r="D22" s="223">
        <v>0.0470918124425764</v>
      </c>
      <c r="E22" s="218">
        <v>1.12894034439161</v>
      </c>
      <c r="F22" s="223">
        <v>0.0467937557199411</v>
      </c>
      <c r="G22" s="218">
        <v>1.13953145138302</v>
      </c>
      <c r="H22" s="234">
        <v>0.0457358881024743</v>
      </c>
    </row>
    <row customHeight="1" ht="13" r="23">
      <c r="A23" s="181" t="s">
        <v>317</v>
      </c>
      <c r="B23" s="156" t="n">
        <v>2</v>
      </c>
      <c r="C23" s="218">
        <v>1.11866486824208</v>
      </c>
      <c r="D23" s="223">
        <v>0.039622178878545</v>
      </c>
      <c r="E23" s="218">
        <v>1.1150341027023</v>
      </c>
      <c r="F23" s="223">
        <v>0.0397163839703711</v>
      </c>
      <c r="G23" s="218">
        <v>1.11937957923351</v>
      </c>
      <c r="H23" s="234">
        <v>0.0399367756526961</v>
      </c>
    </row>
    <row customHeight="1" ht="13" r="24">
      <c r="A24" s="181" t="s">
        <v>318</v>
      </c>
      <c r="B24" s="156" t="n">
        <v>2</v>
      </c>
      <c r="C24" s="218">
        <v>1.09371127827035</v>
      </c>
      <c r="D24" s="223">
        <v>0.0297535283862549</v>
      </c>
      <c r="E24" s="218">
        <v>1.08826503289585</v>
      </c>
      <c r="F24" s="223">
        <v>0.0292065489328972</v>
      </c>
      <c r="G24" s="218">
        <v>1.08828366633688</v>
      </c>
      <c r="H24" s="234">
        <v>0.0302803530013459</v>
      </c>
    </row>
    <row customHeight="1" ht="13" r="25">
      <c r="A25" s="181" t="s">
        <v>319</v>
      </c>
      <c r="B25" s="156" t="n">
        <v>2</v>
      </c>
      <c r="C25" s="218">
        <v>1.18926488325684</v>
      </c>
      <c r="D25" s="223">
        <v>0.0399683271358962</v>
      </c>
      <c r="E25" s="218">
        <v>1.19502355942881</v>
      </c>
      <c r="F25" s="223">
        <v>0.0418212501378588</v>
      </c>
      <c r="G25" s="218">
        <v>1.19762024915271</v>
      </c>
      <c r="H25" s="234">
        <v>0.0427003934009367</v>
      </c>
    </row>
    <row customHeight="1" ht="13" r="26">
      <c r="A26" s="181" t="s">
        <v>320</v>
      </c>
      <c r="B26" s="156" t="n">
        <v>2</v>
      </c>
      <c r="C26" s="218">
        <v>1.17930355394848</v>
      </c>
      <c r="D26" s="223">
        <v>0.0407614741747383</v>
      </c>
      <c r="E26" s="218">
        <v>1.18633961411544</v>
      </c>
      <c r="F26" s="223">
        <v>0.0405102229352955</v>
      </c>
      <c r="G26" s="218">
        <v>1.22124816079554</v>
      </c>
      <c r="H26" s="234">
        <v>0.0451439084951895</v>
      </c>
    </row>
    <row customHeight="1" ht="13" r="27">
      <c r="A27" s="181" t="s">
        <v>321</v>
      </c>
      <c r="B27" s="156" t="n">
        <v>2</v>
      </c>
      <c r="C27" s="218">
        <v>1.08898287446557</v>
      </c>
      <c r="D27" s="223">
        <v>0.0290410940763017</v>
      </c>
      <c r="E27" s="218">
        <v>1.08610478143046</v>
      </c>
      <c r="F27" s="223">
        <v>0.0289042309091282</v>
      </c>
      <c r="G27" s="218">
        <v>1.08747536621077</v>
      </c>
      <c r="H27" s="234">
        <v>0.02876926996296</v>
      </c>
    </row>
    <row customHeight="1" ht="13" r="28">
      <c r="A28" s="181" t="s">
        <v>322</v>
      </c>
      <c r="B28" s="156" t="n">
        <v>2</v>
      </c>
      <c r="C28" s="218">
        <v>1.07194521752232</v>
      </c>
      <c r="D28" s="223">
        <v>0.0535315576432271</v>
      </c>
      <c r="E28" s="218">
        <v>1.10096267226429</v>
      </c>
      <c r="F28" s="223">
        <v>0.0549885574126731</v>
      </c>
      <c r="G28" s="218">
        <v>1.08527732775436</v>
      </c>
      <c r="H28" s="234">
        <v>0.0525290360994759</v>
      </c>
    </row>
    <row customHeight="1" ht="13" r="29">
      <c r="A29" s="181" t="s">
        <v>323</v>
      </c>
      <c r="B29" s="156" t="n">
        <v>2</v>
      </c>
      <c r="C29" s="218">
        <v>1.00953772263787</v>
      </c>
      <c r="D29" s="223">
        <v>0.0396513497150372</v>
      </c>
      <c r="E29" s="218">
        <v>1.01812448835875</v>
      </c>
      <c r="F29" s="223">
        <v>0.0408879464956175</v>
      </c>
      <c r="G29" s="218">
        <v>1.02407452717139</v>
      </c>
      <c r="H29" s="234">
        <v>0.0415145053519543</v>
      </c>
    </row>
    <row customHeight="1" ht="13" r="30">
      <c r="A30" s="181" t="s">
        <v>324</v>
      </c>
      <c r="B30" s="156" t="n">
        <v>2</v>
      </c>
      <c r="C30" s="218">
        <v>1.05663003206843</v>
      </c>
      <c r="D30" s="223">
        <v>0.0332258099600943</v>
      </c>
      <c r="E30" s="218">
        <v>1.06062029831513</v>
      </c>
      <c r="F30" s="223">
        <v>0.0334819915795057</v>
      </c>
      <c r="G30" s="218">
        <v>1.06968097834436</v>
      </c>
      <c r="H30" s="234">
        <v>0.0335329013106496</v>
      </c>
    </row>
    <row customHeight="1" ht="13" r="31">
      <c r="A31" s="181" t="s">
        <v>325</v>
      </c>
      <c r="B31" s="156" t="n">
        <v>2</v>
      </c>
      <c r="C31" s="218">
        <v>1.07900621626248</v>
      </c>
      <c r="D31" s="223">
        <v>0.0345432227838226</v>
      </c>
      <c r="E31" s="218">
        <v>1.07655674718542</v>
      </c>
      <c r="F31" s="223">
        <v>0.0348597465917298</v>
      </c>
      <c r="G31" s="218">
        <v>1.09500209797475</v>
      </c>
      <c r="H31" s="234">
        <v>0.0354709213535741</v>
      </c>
    </row>
    <row customHeight="1" ht="13" r="32">
      <c r="A32" s="181" t="s">
        <v>326</v>
      </c>
      <c r="B32" s="156" t="n">
        <v>2</v>
      </c>
      <c r="C32" s="218">
        <v>1.16926415806662</v>
      </c>
      <c r="D32" s="223">
        <v>0.0440540266838732</v>
      </c>
      <c r="E32" s="218">
        <v>1.16419590613164</v>
      </c>
      <c r="F32" s="223">
        <v>0.0436886870828579</v>
      </c>
      <c r="G32" s="218">
        <v>1.16749559924415</v>
      </c>
      <c r="H32" s="234">
        <v>0.0443186826048797</v>
      </c>
    </row>
    <row customHeight="1" ht="13" r="33">
      <c r="A33" s="181" t="s">
        <v>327</v>
      </c>
      <c r="B33" s="156" t="n">
        <v>2</v>
      </c>
      <c r="C33" s="218">
        <v>1.01137539925239</v>
      </c>
      <c r="D33" s="223">
        <v>0.0527998653836035</v>
      </c>
      <c r="E33" s="218">
        <v>1.02779046596355</v>
      </c>
      <c r="F33" s="223">
        <v>0.0543989161078464</v>
      </c>
      <c r="G33" s="218">
        <v>1.0264441790409</v>
      </c>
      <c r="H33" s="234">
        <v>0.053495490221267</v>
      </c>
    </row>
    <row customHeight="1" ht="13" r="34">
      <c r="A34" s="181" t="s">
        <v>328</v>
      </c>
      <c r="B34" s="156" t="n">
        <v>2</v>
      </c>
      <c r="C34" s="218">
        <v>1.11212613109485</v>
      </c>
      <c r="D34" s="223">
        <v>0.031096207327409</v>
      </c>
      <c r="E34" s="218">
        <v>1.10299632152677</v>
      </c>
      <c r="F34" s="223">
        <v>0.0321028813421656</v>
      </c>
      <c r="G34" s="218">
        <v>1.11137581074915</v>
      </c>
      <c r="H34" s="234">
        <v>0.0309680384425799</v>
      </c>
    </row>
    <row customHeight="1" ht="13" r="35">
      <c r="A35" s="181" t="s">
        <v>329</v>
      </c>
      <c r="B35" s="156" t="n">
        <v>2</v>
      </c>
      <c r="C35" s="218">
        <v>1.07042456004828</v>
      </c>
      <c r="D35" s="223">
        <v>0.0291367569167315</v>
      </c>
      <c r="E35" s="218">
        <v>1.0933745673689</v>
      </c>
      <c r="F35" s="223">
        <v>0.0316972441879766</v>
      </c>
      <c r="G35" s="218">
        <v>1.09728622476376</v>
      </c>
      <c r="H35" s="234">
        <v>0.0315909965468576</v>
      </c>
    </row>
    <row customHeight="1" ht="13" r="36">
      <c r="A36" s="181" t="s">
        <v>330</v>
      </c>
      <c r="B36" s="156" t="n">
        <v>2</v>
      </c>
      <c r="C36" s="218">
        <v>1.12682218987448</v>
      </c>
      <c r="D36" s="223">
        <v>0.0301635171320113</v>
      </c>
      <c r="E36" s="218">
        <v>1.11174584687553</v>
      </c>
      <c r="F36" s="223">
        <v>0.0299122301022563</v>
      </c>
      <c r="G36" s="218">
        <v>1.12199952404266</v>
      </c>
      <c r="H36" s="234">
        <v>0.0300661260452957</v>
      </c>
    </row>
    <row customHeight="1" ht="13" r="37">
      <c r="A37" s="181" t="s">
        <v>331</v>
      </c>
      <c r="B37" s="156" t="n">
        <v>2</v>
      </c>
      <c r="C37" s="218">
        <v>1.11033772297918</v>
      </c>
      <c r="D37" s="223">
        <v>0.0273098087139248</v>
      </c>
      <c r="E37" s="218">
        <v>1.11440440959345</v>
      </c>
      <c r="F37" s="223">
        <v>0.027884112324915</v>
      </c>
      <c r="G37" s="218">
        <v>1.11321346768422</v>
      </c>
      <c r="H37" s="234">
        <v>0.0276786585133014</v>
      </c>
    </row>
    <row customHeight="1" ht="13" r="38">
      <c r="A38" s="181" t="s">
        <v>332</v>
      </c>
      <c r="B38" s="156" t="n">
        <v>2</v>
      </c>
      <c r="C38" s="218">
        <v>1.08714130910037</v>
      </c>
      <c r="D38" s="223">
        <v>0.028779545165183</v>
      </c>
      <c r="E38" s="218">
        <v>1.08218893841341</v>
      </c>
      <c r="F38" s="223">
        <v>0.0290302980482495</v>
      </c>
      <c r="G38" s="218">
        <v>1.092019774176</v>
      </c>
      <c r="H38" s="234">
        <v>0.0304456065855287</v>
      </c>
    </row>
    <row customHeight="1" ht="13" r="39">
      <c r="A39" s="181" t="s">
        <v>333</v>
      </c>
      <c r="B39" s="156" t="n">
        <v>2</v>
      </c>
      <c r="C39" s="218">
        <v>1.04189752422674</v>
      </c>
      <c r="D39" s="223">
        <v>0.0468108790338706</v>
      </c>
      <c r="E39" s="218">
        <v>1.04529251420965</v>
      </c>
      <c r="F39" s="223">
        <v>0.0476884183937778</v>
      </c>
      <c r="G39" s="218">
        <v>1.05100398094647</v>
      </c>
      <c r="H39" s="234">
        <v>0.0481883411425952</v>
      </c>
    </row>
    <row customHeight="1" ht="13" r="40">
      <c r="A40" s="181" t="s">
        <v>334</v>
      </c>
      <c r="B40" s="156" t="n">
        <v>2</v>
      </c>
      <c r="C40" s="218">
        <v>1.17650184308737</v>
      </c>
      <c r="D40" s="223">
        <v>0.0516932758493255</v>
      </c>
      <c r="E40" s="218">
        <v>1.15323414260851</v>
      </c>
      <c r="F40" s="223">
        <v>0.0514879474829259</v>
      </c>
      <c r="G40" s="218">
        <v>1.15150826157887</v>
      </c>
      <c r="H40" s="234">
        <v>0.0506757726708704</v>
      </c>
    </row>
    <row customHeight="1" ht="13" r="41">
      <c r="A41" s="181" t="s">
        <v>335</v>
      </c>
      <c r="B41" s="156" t="n">
        <v>2</v>
      </c>
      <c r="C41" s="218">
        <v>1.16436074149385</v>
      </c>
      <c r="D41" s="223">
        <v>0.0435152662385415</v>
      </c>
      <c r="E41" s="218">
        <v>1.15832879482847</v>
      </c>
      <c r="F41" s="223">
        <v>0.0445062468424614</v>
      </c>
      <c r="G41" s="218">
        <v>1.17055667670934</v>
      </c>
      <c r="H41" s="234">
        <v>0.0459518020811457</v>
      </c>
    </row>
    <row customHeight="1" ht="13" r="42">
      <c r="A42" s="181" t="s">
        <v>336</v>
      </c>
      <c r="B42" s="156" t="n">
        <v>2</v>
      </c>
      <c r="C42" s="218">
        <v>1.08816493443984</v>
      </c>
      <c r="D42" s="223">
        <v>0.0303841057163402</v>
      </c>
      <c r="E42" s="218">
        <v>1.09477326761756</v>
      </c>
      <c r="F42" s="223">
        <v>0.0305585113803198</v>
      </c>
      <c r="G42" s="218">
        <v>1.09504029053744</v>
      </c>
      <c r="H42" s="234">
        <v>0.0310258226218124</v>
      </c>
    </row>
    <row customHeight="1" ht="13" r="43">
      <c r="A43" s="181" t="s">
        <v>337</v>
      </c>
      <c r="B43" s="156" t="n">
        <v>2</v>
      </c>
      <c r="C43" s="218">
        <v>1.09826289601812</v>
      </c>
      <c r="D43" s="223">
        <v>0.0686385513148766</v>
      </c>
      <c r="E43" s="218">
        <v>1.11214147796904</v>
      </c>
      <c r="F43" s="223">
        <v>0.0708925569874982</v>
      </c>
      <c r="G43" s="218">
        <v>1.10685663190021</v>
      </c>
      <c r="H43" s="234">
        <v>0.0700405392810304</v>
      </c>
    </row>
    <row customHeight="1" ht="13" r="44">
      <c r="A44" s="181" t="s">
        <v>338</v>
      </c>
      <c r="B44" s="156" t="n">
        <v>2</v>
      </c>
      <c r="C44" s="218">
        <v>1.22972263846793</v>
      </c>
      <c r="D44" s="223">
        <v>0.0402329268596163</v>
      </c>
      <c r="E44" s="218">
        <v>1.22139647018119</v>
      </c>
      <c r="F44" s="223">
        <v>0.0391888518294808</v>
      </c>
      <c r="G44" s="218">
        <v>1.21371846110982</v>
      </c>
      <c r="H44" s="234">
        <v>0.0392716656784482</v>
      </c>
    </row>
    <row customHeight="1" ht="13" r="45">
      <c r="A45" s="181" t="s">
        <v>339</v>
      </c>
      <c r="B45" s="156" t="n">
        <v>2</v>
      </c>
      <c r="C45" s="218">
        <v>1.12660407244504</v>
      </c>
      <c r="D45" s="223">
        <v>0.0248151076599535</v>
      </c>
      <c r="E45" s="218">
        <v>1.13017583181861</v>
      </c>
      <c r="F45" s="223">
        <v>0.0247196335718494</v>
      </c>
      <c r="G45" s="218">
        <v>1.13733913648582</v>
      </c>
      <c r="H45" s="234">
        <v>0.0249737991315284</v>
      </c>
    </row>
    <row customHeight="1" ht="13" r="46">
      <c r="A46" s="181" t="s">
        <v>340</v>
      </c>
      <c r="B46" s="156" t="n">
        <v>2</v>
      </c>
      <c r="C46" s="218">
        <v>1.15664867753221</v>
      </c>
      <c r="D46" s="223">
        <v>0.0413506628154162</v>
      </c>
      <c r="E46" s="218">
        <v>1.14538408035292</v>
      </c>
      <c r="F46" s="223">
        <v>0.0423506329149602</v>
      </c>
      <c r="G46" s="218">
        <v>1.14541060570924</v>
      </c>
      <c r="H46" s="234">
        <v>0.0420112909382616</v>
      </c>
    </row>
    <row customHeight="1" ht="13" r="47">
      <c r="A47" s="181" t="s">
        <v>341</v>
      </c>
      <c r="B47" s="156" t="n">
        <v>2</v>
      </c>
      <c r="C47" s="218">
        <v>1.11791995754179</v>
      </c>
      <c r="D47" s="223">
        <v>0.0276480718530879</v>
      </c>
      <c r="E47" s="218">
        <v>1.11147145589235</v>
      </c>
      <c r="F47" s="223">
        <v>0.0271743769008197</v>
      </c>
      <c r="G47" s="218">
        <v>1.11044341636395</v>
      </c>
      <c r="H47" s="234">
        <v>0.0272083306309881</v>
      </c>
    </row>
    <row customHeight="1" ht="13" r="48">
      <c r="A48" s="181" t="s">
        <v>342</v>
      </c>
      <c r="B48" s="156" t="n">
        <v>2</v>
      </c>
      <c r="C48" s="218">
        <v>1.19520049910539</v>
      </c>
      <c r="D48" s="223">
        <v>0.0355164787095339</v>
      </c>
      <c r="E48" s="218">
        <v>1.20090913583838</v>
      </c>
      <c r="F48" s="223">
        <v>0.0370851272131457</v>
      </c>
      <c r="G48" s="218">
        <v>1.21131010735093</v>
      </c>
      <c r="H48" s="234">
        <v>0.0372665115943053</v>
      </c>
    </row>
    <row customHeight="1" ht="13" r="49">
      <c r="A49" s="181" t="s">
        <v>343</v>
      </c>
      <c r="B49" s="156" t="n">
        <v>2</v>
      </c>
      <c r="C49" s="218">
        <v>1.176470350582</v>
      </c>
      <c r="D49" s="223">
        <v>0.0268167483545394</v>
      </c>
      <c r="E49" s="218">
        <v>1.17189295271894</v>
      </c>
      <c r="F49" s="223">
        <v>0.0279226599728245</v>
      </c>
      <c r="G49" s="218">
        <v>1.16927703795547</v>
      </c>
      <c r="H49" s="234">
        <v>0.028032031794753</v>
      </c>
    </row>
    <row customHeight="1" ht="13" r="50">
      <c r="A50" s="181" t="s">
        <v>344</v>
      </c>
      <c r="B50" s="156" t="n">
        <v>2</v>
      </c>
      <c r="C50" s="218">
        <v>1.17447270063271</v>
      </c>
      <c r="D50" s="223">
        <v>0.0356439558186273</v>
      </c>
      <c r="E50" s="218">
        <v>1.18450015231538</v>
      </c>
      <c r="F50" s="223">
        <v>0.0364923597783428</v>
      </c>
      <c r="G50" s="218">
        <v>1.18581832370471</v>
      </c>
      <c r="H50" s="234">
        <v>0.0366344973355272</v>
      </c>
    </row>
    <row customHeight="1" ht="13" r="51">
      <c r="A51" s="181" t="s">
        <v>345</v>
      </c>
      <c r="B51" s="156" t="n">
        <v>2</v>
      </c>
      <c r="C51" s="218">
        <v>1.1620695238565</v>
      </c>
      <c r="D51" s="223">
        <v>0.0266290677270093</v>
      </c>
      <c r="E51" s="218">
        <v>1.1660660961153</v>
      </c>
      <c r="F51" s="223">
        <v>0.0268061097192815</v>
      </c>
      <c r="G51" s="218">
        <v>1.16528441591723</v>
      </c>
      <c r="H51" s="234">
        <v>0.026531183369844</v>
      </c>
    </row>
    <row customHeight="1" ht="13" r="52">
      <c r="A52" s="181" t="s">
        <v>346</v>
      </c>
      <c r="B52" s="156" t="n">
        <v>2</v>
      </c>
      <c r="C52" s="218">
        <v>1.11982944474875</v>
      </c>
      <c r="D52" s="223">
        <v>0.0219909077653399</v>
      </c>
      <c r="E52" s="218">
        <v>1.11348903086187</v>
      </c>
      <c r="F52" s="223">
        <v>0.0230706627702014</v>
      </c>
      <c r="G52" s="218">
        <v>1.15413550979284</v>
      </c>
      <c r="H52" s="234">
        <v>0.0241656648808755</v>
      </c>
    </row>
    <row customHeight="1" ht="13" r="53">
      <c r="A53" s="181" t="s">
        <v>347</v>
      </c>
      <c r="B53" s="156" t="n">
        <v>2</v>
      </c>
      <c r="C53" s="218">
        <v>1.08229266845437</v>
      </c>
      <c r="D53" s="223">
        <v>0.0246375226440789</v>
      </c>
      <c r="E53" s="218">
        <v>1.07958832526984</v>
      </c>
      <c r="F53" s="223">
        <v>0.0245163510213119</v>
      </c>
      <c r="G53" s="218">
        <v>1.08004091150753</v>
      </c>
      <c r="H53" s="234">
        <v>0.0250851484148856</v>
      </c>
    </row>
    <row customHeight="1" ht="13" r="54">
      <c r="A54" s="181" t="s">
        <v>348</v>
      </c>
      <c r="B54" s="156" t="n">
        <v>2</v>
      </c>
      <c r="C54" s="218">
        <v>1.10114739088226</v>
      </c>
      <c r="D54" s="223">
        <v>0.041100265872229</v>
      </c>
      <c r="E54" s="218">
        <v>1.09414019071525</v>
      </c>
      <c r="F54" s="223">
        <v>0.0425292171211479</v>
      </c>
      <c r="G54" s="218">
        <v>1.09088237945667</v>
      </c>
      <c r="H54" s="234">
        <v>0.0422223868614084</v>
      </c>
    </row>
    <row customHeight="1" ht="13" r="55">
      <c r="A55" s="181" t="s">
        <v>349</v>
      </c>
      <c r="B55" s="156" t="n">
        <v>2</v>
      </c>
      <c r="C55" s="218">
        <v>1.16831488249897</v>
      </c>
      <c r="D55" s="223">
        <v>0.0323299961290648</v>
      </c>
      <c r="E55" s="218">
        <v>1.15178546417934</v>
      </c>
      <c r="F55" s="223">
        <v>0.0321276597543768</v>
      </c>
      <c r="G55" s="218">
        <v>1.12507138804785</v>
      </c>
      <c r="H55" s="234">
        <v>0.0340899590761329</v>
      </c>
    </row>
    <row customHeight="1" ht="13" r="56">
      <c r="A56" s="181" t="s">
        <v>350</v>
      </c>
      <c r="B56" s="156" t="n">
        <v>2</v>
      </c>
      <c r="C56" s="218">
        <v>1.07490132423616</v>
      </c>
      <c r="D56" s="223">
        <v>0.0230427575574341</v>
      </c>
      <c r="E56" s="218">
        <v>1.07952620018099</v>
      </c>
      <c r="F56" s="223">
        <v>0.0226302969425497</v>
      </c>
      <c r="G56" s="218">
        <v>1.1053900781168</v>
      </c>
      <c r="H56" s="234">
        <v>0.0240240668978335</v>
      </c>
    </row>
    <row customHeight="1" ht="13" r="57">
      <c r="A57" s="181" t="s">
        <v>351</v>
      </c>
      <c r="B57" s="156" t="n">
        <v>2</v>
      </c>
      <c r="C57" s="218">
        <v>1.09867869108149</v>
      </c>
      <c r="D57" s="223">
        <v>0.0362938478811404</v>
      </c>
      <c r="E57" s="218">
        <v>1.09551512492878</v>
      </c>
      <c r="F57" s="223">
        <v>0.036681624168497</v>
      </c>
      <c r="G57" s="218">
        <v>1.10359085443668</v>
      </c>
      <c r="H57" s="234">
        <v>0.0375320279282481</v>
      </c>
    </row>
    <row customHeight="1" ht="13" r="58">
      <c r="A58" s="181" t="s">
        <v>352</v>
      </c>
      <c r="B58" s="156" t="n">
        <v>2</v>
      </c>
      <c r="C58" s="218">
        <v>1.19968377019466</v>
      </c>
      <c r="D58" s="223">
        <v>0.025504805317791</v>
      </c>
      <c r="E58" s="218">
        <v>1.2031893158962</v>
      </c>
      <c r="F58" s="223">
        <v>0.0260579681545625</v>
      </c>
      <c r="G58" s="218">
        <v>1.21296518659151</v>
      </c>
      <c r="H58" s="234">
        <v>0.0283386462951366</v>
      </c>
    </row>
    <row customHeight="1" ht="13" r="59">
      <c r="A59" s="181" t="s">
        <v>353</v>
      </c>
      <c r="B59" s="156" t="n">
        <v>2</v>
      </c>
      <c r="C59" s="218">
        <v>1.3865881106765</v>
      </c>
      <c r="D59" s="223">
        <v>0.0487353948648888</v>
      </c>
      <c r="E59" s="218">
        <v>1.37517358228351</v>
      </c>
      <c r="F59" s="223">
        <v>0.0485474549833681</v>
      </c>
      <c r="G59" s="218">
        <v>1.3662643202577</v>
      </c>
      <c r="H59" s="234">
        <v>0.0483372439615694</v>
      </c>
    </row>
    <row customHeight="1" ht="13" r="60">
      <c r="A60" s="181" t="s">
        <v>354</v>
      </c>
      <c r="B60" s="156" t="n">
        <v>2</v>
      </c>
      <c r="C60" s="218">
        <v>1.09155652872378</v>
      </c>
      <c r="D60" s="223">
        <v>0.0428756153320967</v>
      </c>
      <c r="E60" s="218">
        <v>1.08395620208404</v>
      </c>
      <c r="F60" s="223">
        <v>0.0433641381845589</v>
      </c>
      <c r="G60" s="218">
        <v>1.10507460366135</v>
      </c>
      <c r="H60" s="234">
        <v>0.0446252600758284</v>
      </c>
    </row>
    <row customHeight="1" ht="13" r="61">
      <c r="A61" s="181" t="s">
        <v>355</v>
      </c>
      <c r="B61" s="156" t="n">
        <v>2</v>
      </c>
      <c r="C61" s="218">
        <v>1.21416026409213</v>
      </c>
      <c r="D61" s="223">
        <v>0.0424311867253194</v>
      </c>
      <c r="E61" s="218">
        <v>1.20493634684477</v>
      </c>
      <c r="F61" s="223">
        <v>0.0426647759276048</v>
      </c>
      <c r="G61" s="218">
        <v>1.20573206758894</v>
      </c>
      <c r="H61" s="234">
        <v>0.0426260246136638</v>
      </c>
    </row>
    <row customHeight="1" ht="13" r="62">
      <c r="A62" s="181" t="s">
        <v>356</v>
      </c>
      <c r="B62" s="156" t="n">
        <v>2</v>
      </c>
      <c r="C62" s="218">
        <v>1.21165796090974</v>
      </c>
      <c r="D62" s="223">
        <v>0.0585626243710811</v>
      </c>
      <c r="E62" s="218">
        <v>1.2027523067584</v>
      </c>
      <c r="F62" s="223">
        <v>0.0598255626650213</v>
      </c>
      <c r="G62" s="218">
        <v>1.21109476799261</v>
      </c>
      <c r="H62" s="234">
        <v>0.0586362440525605</v>
      </c>
    </row>
    <row customHeight="1" ht="13" r="63">
      <c r="A63" s="184" t="s">
        <v>357</v>
      </c>
      <c r="B63" s="157" t="n">
        <v>2</v>
      </c>
      <c r="C63" s="219">
        <v>1.10275956693805</v>
      </c>
      <c r="D63" s="224">
        <v>0.0071258741764619</v>
      </c>
      <c r="E63" s="219">
        <v>1.10340071350126</v>
      </c>
      <c r="F63" s="224">
        <v>0.00723927261659261</v>
      </c>
      <c r="G63" s="219">
        <v>1.10826689571387</v>
      </c>
      <c r="H63" s="236">
        <v>0.0072571664645627</v>
      </c>
    </row>
    <row customHeight="1" ht="13" r="64">
      <c r="A64" s="185" t="s">
        <v>358</v>
      </c>
      <c r="B64" s="158" t="n">
        <v>2</v>
      </c>
      <c r="C64" s="220">
        <v>1.10734737615516</v>
      </c>
      <c r="D64" s="225">
        <v>0.0106459132893835</v>
      </c>
      <c r="E64" s="220">
        <v>1.11059725834434</v>
      </c>
      <c r="F64" s="225">
        <v>0.0109150757211821</v>
      </c>
      <c r="G64" s="220">
        <v>1.11894895124216</v>
      </c>
      <c r="H64" s="237">
        <v>0.0109984361603877</v>
      </c>
    </row>
    <row customHeight="1" ht="13" r="65">
      <c r="A65" s="186" t="s">
        <v>359</v>
      </c>
      <c r="B65" s="159" t="n">
        <v>2</v>
      </c>
      <c r="C65" s="221">
        <v>1.13969019113293</v>
      </c>
      <c r="D65" s="226">
        <v>0.00581156016681112</v>
      </c>
      <c r="E65" s="221">
        <v>1.14016507977585</v>
      </c>
      <c r="F65" s="226">
        <v>0.00591257197700192</v>
      </c>
      <c r="G65" s="221">
        <v>1.14395159564469</v>
      </c>
      <c r="H65" s="238">
        <v>0.00595098137507922</v>
      </c>
    </row>
    <row customHeight="1" ht="13" r="66">
      <c r="A66" s="181" t="s">
        <v>360</v>
      </c>
      <c r="B66" s="156" t="n">
        <v>2</v>
      </c>
      <c r="C66" s="218">
        <v>1.05149420798234</v>
      </c>
      <c r="D66" s="223">
        <v>0.0558488927588654</v>
      </c>
      <c r="E66" s="218">
        <v>1.05369124411646</v>
      </c>
      <c r="F66" s="223">
        <v>0.0602858685519908</v>
      </c>
      <c r="G66" s="218">
        <v>1.04568697085625</v>
      </c>
      <c r="H66" s="234">
        <v>0.0648261392137588</v>
      </c>
    </row>
    <row customHeight="1" ht="13" r="67">
      <c r="A67" s="181" t="s">
        <v>361</v>
      </c>
      <c r="B67" s="156" t="n">
        <v>2</v>
      </c>
      <c r="C67" s="218">
        <v>1.00467275788442</v>
      </c>
      <c r="D67" s="223">
        <v>0.0606922785285653</v>
      </c>
      <c r="E67" s="218">
        <v>1.03876695140673</v>
      </c>
      <c r="F67" s="223">
        <v>0.0613457752615869</v>
      </c>
      <c r="G67" s="218">
        <v>1.03784134339016</v>
      </c>
      <c r="H67" s="234">
        <v>0.0626976524998013</v>
      </c>
    </row>
    <row customHeight="1" ht="13" r="68">
      <c r="A68" s="181" t="s">
        <v>362</v>
      </c>
      <c r="B68" s="156" t="n">
        <v>2</v>
      </c>
      <c r="C68" s="218">
        <v>1.10696445185479</v>
      </c>
      <c r="D68" s="223">
        <v>0.0497487570702112</v>
      </c>
      <c r="E68" s="218">
        <v>1.09018663290895</v>
      </c>
      <c r="F68" s="223">
        <v>0.056539608416045</v>
      </c>
      <c r="G68" s="218">
        <v>1.10138206346452</v>
      </c>
      <c r="H68" s="234">
        <v>0.0622734791058497</v>
      </c>
    </row>
    <row customHeight="1" ht="13" r="69">
      <c r="A69" s="187" t="s">
        <v>363</v>
      </c>
      <c r="B69" s="171" t="n">
        <v>2</v>
      </c>
      <c r="C69" s="228">
        <v>1.08239337204389</v>
      </c>
      <c r="D69" s="229">
        <v>0.0799742345359109</v>
      </c>
      <c r="E69" s="228">
        <v>1.11663862662355</v>
      </c>
      <c r="F69" s="229">
        <v>0.0870212168479338</v>
      </c>
      <c r="G69" s="228">
        <v>1.13796917869664</v>
      </c>
      <c r="H69" s="239">
        <v>0.0908270854394901</v>
      </c>
    </row>
    <row customHeight="1" ht="13" r="70">
      <c r="A70" s="181"/>
      <c r="B70" s="160"/>
      <c r="C70" s="218" t="inlineStr">
        <is>
          <t>b.odr_d_tt4g64aagree.t4self..no_controls</t>
        </is>
      </c>
      <c r="D70" s="223" t="inlineStr">
        <is>
          <t>se.odr_d_tt4g64aagree.t4self..no_controls</t>
        </is>
      </c>
      <c r="E70" s="218" t="inlineStr">
        <is>
          <t>b.odr_d_tt4g64aagree.t4self..tch_controls</t>
        </is>
      </c>
      <c r="F70" s="223" t="inlineStr">
        <is>
          <t>se.odr_d_tt4g64aagree.t4self..tch_controls</t>
        </is>
      </c>
      <c r="G70" s="218" t="inlineStr">
        <is>
          <t>b.odr_d_tt4g64aagree.t4self..tch_sch_controls</t>
        </is>
      </c>
      <c r="H70" s="234" t="inlineStr">
        <is>
          <t>se.odr_d_tt4g64aagree.t4self..tch_sch_controls</t>
        </is>
      </c>
    </row>
    <row customHeight="1" ht="13" r="71">
      <c r="A71" s="181" t="s">
        <v>307</v>
      </c>
      <c r="B71" s="160" t="n">
        <v>1</v>
      </c>
      <c r="C71" s="218">
        <v>1.09558185331617</v>
      </c>
      <c r="D71" s="223">
        <v>0.03508633907271</v>
      </c>
      <c r="E71" s="218">
        <v>1.10794630711778</v>
      </c>
      <c r="F71" s="223">
        <v>0.0368134896684456</v>
      </c>
      <c r="G71" s="218">
        <v>1.12125268086402</v>
      </c>
      <c r="H71" s="234">
        <v>0.0396039008793388</v>
      </c>
    </row>
    <row customHeight="1" ht="13" r="72">
      <c r="A72" s="181" t="s">
        <v>311</v>
      </c>
      <c r="B72" s="160" t="n">
        <v>1</v>
      </c>
      <c r="C72" s="218">
        <v>1.0801913962156</v>
      </c>
      <c r="D72" s="223">
        <v>0.0331554083628566</v>
      </c>
      <c r="E72" s="218">
        <v>1.0869644693689</v>
      </c>
      <c r="F72" s="223">
        <v>0.0341587911961108</v>
      </c>
      <c r="G72" s="218">
        <v>1.09222185275803</v>
      </c>
      <c r="H72" s="234">
        <v>0.0351357333153746</v>
      </c>
    </row>
    <row customHeight="1" ht="13" r="73">
      <c r="A73" s="183" t="s">
        <v>313</v>
      </c>
      <c r="B73" s="160" t="n">
        <v>1</v>
      </c>
      <c r="C73" s="218">
        <v>1.02637385360607</v>
      </c>
      <c r="D73" s="223">
        <v>0.042052527074345</v>
      </c>
      <c r="E73" s="218">
        <v>1.03018575133229</v>
      </c>
      <c r="F73" s="223">
        <v>0.0425862250989067</v>
      </c>
      <c r="G73" s="218">
        <v>1.04913341256665</v>
      </c>
      <c r="H73" s="234">
        <v>0.0420492154994581</v>
      </c>
    </row>
    <row customHeight="1" ht="13" r="74">
      <c r="A74" s="181" t="s">
        <v>314</v>
      </c>
      <c r="B74" s="160" t="n">
        <v>1</v>
      </c>
      <c r="C74" s="218">
        <v>1.20701909355235</v>
      </c>
      <c r="D74" s="223">
        <v>0.0471499750109296</v>
      </c>
      <c r="E74" s="218">
        <v>1.22403420766282</v>
      </c>
      <c r="F74" s="223">
        <v>0.0483369365378655</v>
      </c>
      <c r="G74" s="218">
        <v>1.23442049588629</v>
      </c>
      <c r="H74" s="234">
        <v>0.0467832664470316</v>
      </c>
    </row>
    <row customHeight="1" ht="13" r="75">
      <c r="A75" s="181" t="s">
        <v>325</v>
      </c>
      <c r="B75" s="160" t="n">
        <v>1</v>
      </c>
      <c r="C75" s="218">
        <v>0.99844113417874</v>
      </c>
      <c r="D75" s="223">
        <v>0.0516889985882375</v>
      </c>
      <c r="E75" s="218">
        <v>1.02066218701784</v>
      </c>
      <c r="F75" s="223">
        <v>0.0557456595909629</v>
      </c>
      <c r="G75" s="218">
        <v>1.04939092141434</v>
      </c>
      <c r="H75" s="234">
        <v>0.0572823591867883</v>
      </c>
    </row>
    <row customHeight="1" ht="13" r="76">
      <c r="A76" s="181" t="s">
        <v>330</v>
      </c>
      <c r="B76" s="160" t="n">
        <v>1</v>
      </c>
      <c r="C76" s="218">
        <v>1.08935111190635</v>
      </c>
      <c r="D76" s="223">
        <v>0.0430813979521982</v>
      </c>
      <c r="E76" s="218">
        <v>1.0739252695311</v>
      </c>
      <c r="F76" s="223">
        <v>0.0445811445386273</v>
      </c>
      <c r="G76" s="218">
        <v>1.07149193814245</v>
      </c>
      <c r="H76" s="234">
        <v>0.0434169627160762</v>
      </c>
    </row>
    <row customHeight="1" ht="13" r="77">
      <c r="A77" s="181" t="s">
        <v>332</v>
      </c>
      <c r="B77" s="160" t="n">
        <v>1</v>
      </c>
      <c r="C77" s="218">
        <v>1.11198210508504</v>
      </c>
      <c r="D77" s="223">
        <v>0.0307572059895055</v>
      </c>
      <c r="E77" s="218">
        <v>1.07303427985575</v>
      </c>
      <c r="F77" s="223">
        <v>0.031484125275273</v>
      </c>
      <c r="G77" s="218">
        <v>1.08582438951458</v>
      </c>
      <c r="H77" s="234">
        <v>0.0327085899882954</v>
      </c>
    </row>
    <row customHeight="1" ht="13" r="78">
      <c r="A78" s="181" t="s">
        <v>338</v>
      </c>
      <c r="B78" s="160" t="n">
        <v>1</v>
      </c>
      <c r="C78" s="218">
        <v>1.20089175615624</v>
      </c>
      <c r="D78" s="223">
        <v>0.0476588889117368</v>
      </c>
      <c r="E78" s="218">
        <v>1.19659966908836</v>
      </c>
      <c r="F78" s="223">
        <v>0.0486208244323419</v>
      </c>
      <c r="G78" s="218">
        <v>1.20343430253509</v>
      </c>
      <c r="H78" s="234">
        <v>0.0487884125452405</v>
      </c>
    </row>
    <row customHeight="1" ht="13" r="79">
      <c r="A79" s="181" t="s">
        <v>343</v>
      </c>
      <c r="B79" s="160" t="n">
        <v>1</v>
      </c>
      <c r="C79" s="218">
        <v>1.19843927510514</v>
      </c>
      <c r="D79" s="223">
        <v>0.035546148511132</v>
      </c>
      <c r="E79" s="218">
        <v>1.20228723693318</v>
      </c>
      <c r="F79" s="223">
        <v>0.0350650342731085</v>
      </c>
      <c r="G79" s="218">
        <v>1.20626037109489</v>
      </c>
      <c r="H79" s="234">
        <v>0.0354097768907137</v>
      </c>
    </row>
    <row customHeight="1" ht="13" r="80">
      <c r="A80" s="181" t="s">
        <v>348</v>
      </c>
      <c r="B80" s="160" t="n">
        <v>1</v>
      </c>
      <c r="C80" s="218">
        <v>1.04803404525232</v>
      </c>
      <c r="D80" s="223">
        <v>0.0413871731927375</v>
      </c>
      <c r="E80" s="218">
        <v>1.04518464228813</v>
      </c>
      <c r="F80" s="223">
        <v>0.0430699206449267</v>
      </c>
      <c r="G80" s="218">
        <v>1.05229990044377</v>
      </c>
      <c r="H80" s="234">
        <v>0.0435896806860796</v>
      </c>
    </row>
    <row customHeight="1" ht="13" r="81">
      <c r="A81" s="181" t="s">
        <v>350</v>
      </c>
      <c r="B81" s="160" t="n">
        <v>1</v>
      </c>
      <c r="C81" s="218">
        <v>1.06562630572083</v>
      </c>
      <c r="D81" s="223">
        <v>0.03255259742568</v>
      </c>
      <c r="E81" s="218">
        <v>1.07337737103833</v>
      </c>
      <c r="F81" s="223">
        <v>0.0335274887401441</v>
      </c>
      <c r="G81" s="218">
        <v>1.12253945638188</v>
      </c>
      <c r="H81" s="234">
        <v>0.0348089656494931</v>
      </c>
    </row>
    <row customHeight="1" ht="13" r="82">
      <c r="A82" s="181" t="s">
        <v>352</v>
      </c>
      <c r="B82" s="160" t="n">
        <v>1</v>
      </c>
      <c r="C82" s="218">
        <v>1.16514053906873</v>
      </c>
      <c r="D82" s="223">
        <v>0.0342469070666614</v>
      </c>
      <c r="E82" s="218">
        <v>1.16367733076723</v>
      </c>
      <c r="F82" s="223">
        <v>0.0352441026111102</v>
      </c>
      <c r="G82" s="218">
        <v>1.18482311169766</v>
      </c>
      <c r="H82" s="234">
        <v>0.0349632850578144</v>
      </c>
    </row>
    <row customHeight="1" ht="13" r="83">
      <c r="A83" s="181" t="s">
        <v>353</v>
      </c>
      <c r="B83" s="160" t="n">
        <v>1</v>
      </c>
      <c r="C83" s="218">
        <v>1.36446103348067</v>
      </c>
      <c r="D83" s="223">
        <v>0.0500079582214135</v>
      </c>
      <c r="E83" s="218">
        <v>1.35171734869592</v>
      </c>
      <c r="F83" s="223">
        <v>0.0506238301466946</v>
      </c>
      <c r="G83" s="218">
        <v>1.33684944043246</v>
      </c>
      <c r="H83" s="234">
        <v>0.0513490447928165</v>
      </c>
    </row>
    <row customHeight="1" ht="13" r="84">
      <c r="A84" s="77" t="s">
        <v>364</v>
      </c>
      <c r="B84" s="161" t="n">
        <v>1</v>
      </c>
      <c r="C84" s="222">
        <v>1.13542997075318</v>
      </c>
      <c r="D84" s="227">
        <v>0.0117875676565289</v>
      </c>
      <c r="E84" s="222">
        <v>1.13495085994711</v>
      </c>
      <c r="F84" s="227">
        <v>0.0121684911125197</v>
      </c>
      <c r="G84" s="222">
        <v>1.14673407176379</v>
      </c>
      <c r="H84" s="235">
        <v>0.012313288180538</v>
      </c>
    </row>
    <row customHeight="1" ht="13" r="85">
      <c r="A85" s="181" t="s">
        <v>65</v>
      </c>
      <c r="B85" s="160" t="n">
        <v>1</v>
      </c>
      <c r="C85" s="218">
        <v>1.06559001091554</v>
      </c>
      <c r="D85" s="223">
        <v>0.0545836073354748</v>
      </c>
      <c r="E85" s="218">
        <v>1.06717703806599</v>
      </c>
      <c r="F85" s="223">
        <v>0.0582787117263562</v>
      </c>
      <c r="G85" s="218">
        <v>1.07020644137453</v>
      </c>
      <c r="H85" s="234">
        <v>0.060998432031178</v>
      </c>
    </row>
    <row customHeight="1" ht="13" r="86">
      <c r="A86" s="181" t="s">
        <v>361</v>
      </c>
      <c r="B86" s="160" t="n">
        <v>1</v>
      </c>
      <c r="C86" s="218">
        <v>0.928101825103584</v>
      </c>
      <c r="D86" s="223">
        <v>0.186648045638181</v>
      </c>
      <c r="E86" s="218">
        <v>0.976955236786471</v>
      </c>
      <c r="F86" s="223">
        <v>0.195536024594043</v>
      </c>
      <c r="G86" s="218">
        <v>1.02329417006873</v>
      </c>
      <c r="H86" s="234">
        <v>0.212810270671542</v>
      </c>
    </row>
    <row customHeight="1" ht="13" r="87">
      <c r="A87" s="187" t="s">
        <v>362</v>
      </c>
      <c r="B87" s="175" t="n">
        <v>1</v>
      </c>
      <c r="C87" s="228">
        <v>1.091058036773</v>
      </c>
      <c r="D87" s="229">
        <v>0.0475573695028681</v>
      </c>
      <c r="E87" s="228">
        <v>1.07345653201136</v>
      </c>
      <c r="F87" s="229">
        <v>0.0470613277475766</v>
      </c>
      <c r="G87" s="228">
        <v>1.10983388303858</v>
      </c>
      <c r="H87" s="239">
        <v>0.051993409190261</v>
      </c>
    </row>
    <row customHeight="1" ht="13" r="88">
      <c r="A88" s="181"/>
      <c r="B88" s="162"/>
      <c r="C88" s="218" t="inlineStr">
        <is>
          <t>b.odr_d_tt4g64aagree.t4self..no_controls</t>
        </is>
      </c>
      <c r="D88" s="223" t="inlineStr">
        <is>
          <t>se.odr_d_tt4g64aagree.t4self..no_controls</t>
        </is>
      </c>
      <c r="E88" s="218" t="inlineStr">
        <is>
          <t>b.odr_d_tt4g64aagree.t4self..tch_controls</t>
        </is>
      </c>
      <c r="F88" s="223" t="inlineStr">
        <is>
          <t>se.odr_d_tt4g64aagree.t4self..tch_controls</t>
        </is>
      </c>
      <c r="G88" s="218" t="inlineStr">
        <is>
          <t>b.odr_d_tt4g64aagree.t4self..tch_sch_controls</t>
        </is>
      </c>
      <c r="H88" s="234" t="inlineStr">
        <is>
          <t>se.odr_d_tt4g64aagree.t4self..tch_sch_controls</t>
        </is>
      </c>
    </row>
    <row customHeight="1" ht="13" r="89">
      <c r="A89" s="181" t="s">
        <v>319</v>
      </c>
      <c r="B89" s="162" t="n">
        <v>3</v>
      </c>
      <c r="C89" s="218">
        <v>1.18613167575621</v>
      </c>
      <c r="D89" s="223">
        <v>0.0449750146863234</v>
      </c>
      <c r="E89" s="218">
        <v>1.19602652422952</v>
      </c>
      <c r="F89" s="223">
        <v>0.0446535118815815</v>
      </c>
      <c r="G89" s="218">
        <v>1.19963238819238</v>
      </c>
      <c r="H89" s="234">
        <v>0.0448892456000965</v>
      </c>
    </row>
    <row customHeight="1" ht="13" r="90">
      <c r="A90" s="181" t="s">
        <v>322</v>
      </c>
      <c r="B90" s="162" t="n">
        <v>3</v>
      </c>
      <c r="C90" s="218">
        <v>1.12557864175391</v>
      </c>
      <c r="D90" s="223">
        <v>0.0486412339124635</v>
      </c>
      <c r="E90" s="218">
        <v>1.14836811910833</v>
      </c>
      <c r="F90" s="223">
        <v>0.0508107884302785</v>
      </c>
      <c r="G90" s="218">
        <v>1.14017697152515</v>
      </c>
      <c r="H90" s="234">
        <v>0.0476120699871616</v>
      </c>
    </row>
    <row customHeight="1" ht="13" r="91">
      <c r="A91" s="181" t="s">
        <v>66</v>
      </c>
      <c r="B91" s="162" t="n">
        <v>3</v>
      </c>
      <c r="C91" s="218">
        <v>1.06954815880803</v>
      </c>
      <c r="D91" s="223">
        <v>0.0391172559267335</v>
      </c>
      <c r="E91" s="218">
        <v>1.10316951815187</v>
      </c>
      <c r="F91" s="223">
        <v>0.045287045446291</v>
      </c>
      <c r="G91" s="218">
        <v>1.09531867279584</v>
      </c>
      <c r="H91" s="234">
        <v>0.0455513704130378</v>
      </c>
    </row>
    <row customHeight="1" ht="13" r="92">
      <c r="A92" s="181" t="s">
        <v>341</v>
      </c>
      <c r="B92" s="162" t="n">
        <v>3</v>
      </c>
      <c r="C92" s="218">
        <v>1.12983059162264</v>
      </c>
      <c r="D92" s="223">
        <v>0.0318198476484198</v>
      </c>
      <c r="E92" s="218">
        <v>1.12871580831154</v>
      </c>
      <c r="F92" s="223">
        <v>0.0320572805581403</v>
      </c>
      <c r="G92" s="218">
        <v>1.1285599009229</v>
      </c>
      <c r="H92" s="234">
        <v>0.0321914311798768</v>
      </c>
    </row>
    <row customHeight="1" ht="13" r="93">
      <c r="A93" s="181" t="s">
        <v>343</v>
      </c>
      <c r="B93" s="162" t="n">
        <v>3</v>
      </c>
      <c r="C93" s="218">
        <v>1.19328108931958</v>
      </c>
      <c r="D93" s="223">
        <v>0.0307444704482205</v>
      </c>
      <c r="E93" s="218">
        <v>1.19774264255816</v>
      </c>
      <c r="F93" s="223">
        <v>0.0316708381744013</v>
      </c>
      <c r="G93" s="218">
        <v>1.19711859739717</v>
      </c>
      <c r="H93" s="234">
        <v>0.0321059318617008</v>
      </c>
    </row>
    <row customHeight="1" ht="13" r="94">
      <c r="A94" s="181" t="s">
        <v>348</v>
      </c>
      <c r="B94" s="162" t="n">
        <v>3</v>
      </c>
      <c r="C94" s="218">
        <v>1.05171977850836</v>
      </c>
      <c r="D94" s="223">
        <v>0.0325320500617451</v>
      </c>
      <c r="E94" s="218">
        <v>1.06433749587797</v>
      </c>
      <c r="F94" s="223">
        <v>0.0323947579374369</v>
      </c>
      <c r="G94" s="218">
        <v>1.06802596939675</v>
      </c>
      <c r="H94" s="234">
        <v>0.0330609148617564</v>
      </c>
    </row>
    <row customHeight="1" ht="13" r="95">
      <c r="A95" s="181" t="s">
        <v>352</v>
      </c>
      <c r="B95" s="162" t="n">
        <v>3</v>
      </c>
      <c r="C95" s="218">
        <v>1.16268304570544</v>
      </c>
      <c r="D95" s="223">
        <v>0.025531614079571</v>
      </c>
      <c r="E95" s="218">
        <v>1.16230331110767</v>
      </c>
      <c r="F95" s="223">
        <v>0.0258321158297664</v>
      </c>
      <c r="G95" s="218">
        <v>1.16436098999248</v>
      </c>
      <c r="H95" s="234">
        <v>0.0273528358620871</v>
      </c>
    </row>
    <row customHeight="1" ht="13" r="96">
      <c r="A96" s="181" t="s">
        <v>353</v>
      </c>
      <c r="B96" s="162" t="n">
        <v>3</v>
      </c>
      <c r="C96" s="218">
        <v>1.40105879246063</v>
      </c>
      <c r="D96" s="223">
        <v>0.0370280781006762</v>
      </c>
      <c r="E96" s="218">
        <v>1.39482729095615</v>
      </c>
      <c r="F96" s="223">
        <v>0.0377427134485143</v>
      </c>
      <c r="G96" s="218">
        <v>1.38552036347862</v>
      </c>
      <c r="H96" s="234">
        <v>0.0368586205633471</v>
      </c>
    </row>
    <row customHeight="1" ht="13" r="97">
      <c r="A97" s="78" t="s">
        <v>445</v>
      </c>
      <c r="B97" s="212" t="n">
        <v>3</v>
      </c>
      <c r="C97" s="232">
        <v>1.16497897174185</v>
      </c>
      <c r="D97" s="233">
        <v>0.0130849881948907</v>
      </c>
      <c r="E97" s="232">
        <v>1.17443633878765</v>
      </c>
      <c r="F97" s="233">
        <v>0.0135776303997928</v>
      </c>
      <c r="G97" s="232">
        <v>1.17233923171266</v>
      </c>
      <c r="H97" s="241">
        <v>0.0134766694574934</v>
      </c>
    </row>
    <row r="99">
      <c r="A99" s="91" t="s">
        <v>483</v>
      </c>
    </row>
    <row r="100">
      <c r="A100" s="91" t="s">
        <v>484</v>
      </c>
    </row>
    <row r="101">
      <c r="A101" s="91" t="s">
        <v>485</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196</v>
      </c>
    </row>
    <row r="2">
      <c r="A2" s="38" t="s">
        <v>197</v>
      </c>
    </row>
    <row r="3">
      <c r="A3" s="46" t="s">
        <v>450</v>
      </c>
    </row>
    <row r="4">
      <c r="A4" s="54" t="str">
        <f>=HYPERLINK("#'TOC'!A1", "Back to TOC")</f>
      </c>
    </row>
    <row customHeight="1" ht="60" r="8">
      <c r="B8" s="150" t="s">
        <v>295</v>
      </c>
      <c r="C8" s="148" t="s">
        <v>489</v>
      </c>
      <c r="D8" s="148"/>
      <c r="E8" s="148" t="s">
        <v>489</v>
      </c>
      <c r="F8" s="148"/>
      <c r="G8" s="148" t="s">
        <v>489</v>
      </c>
      <c r="H8" s="154"/>
    </row>
    <row customHeight="1" ht="60" r="9">
      <c r="B9" s="149"/>
      <c r="C9" s="8" t="s">
        <v>480</v>
      </c>
      <c r="D9" s="8"/>
      <c r="E9" s="8" t="s">
        <v>481</v>
      </c>
      <c r="F9" s="8"/>
      <c r="G9" s="8" t="s">
        <v>482</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b.odr_d_tt4g64gagree.t4self..no_controls</t>
        </is>
      </c>
      <c r="D11" s="248" t="inlineStr">
        <is>
          <t>se.odr_d_tt4g64gagree.t4self..no_controls</t>
        </is>
      </c>
      <c r="E11" s="230" t="inlineStr">
        <is>
          <t>b.odr_d_tt4g64gagree.t4self..tch_controls</t>
        </is>
      </c>
      <c r="F11" s="248" t="inlineStr">
        <is>
          <t>se.odr_d_tt4g64gagree.t4self..tch_controls</t>
        </is>
      </c>
      <c r="G11" s="230" t="inlineStr">
        <is>
          <t>b.odr_d_tt4g64gagree.t4self..tch_sch_controls</t>
        </is>
      </c>
      <c r="H11" s="256" t="inlineStr">
        <is>
          <t>se.odr_d_tt4g64gagree.t4self..tch_sch_controls</t>
        </is>
      </c>
    </row>
    <row customHeight="1" ht="13" r="12">
      <c r="A12" s="181" t="s">
        <v>306</v>
      </c>
      <c r="B12" s="156" t="n">
        <v>2</v>
      </c>
      <c r="C12" s="218">
        <v>1.52597699258689</v>
      </c>
      <c r="D12" s="242">
        <v>0.104889328091314</v>
      </c>
      <c r="E12" s="218">
        <v>1.46488683978222</v>
      </c>
      <c r="F12" s="242">
        <v>0.106210683108749</v>
      </c>
      <c r="G12" s="218">
        <v>1.47392763209932</v>
      </c>
      <c r="H12" s="250">
        <v>0.11549074608623</v>
      </c>
    </row>
    <row customHeight="1" ht="13" r="13">
      <c r="A13" s="181" t="s">
        <v>307</v>
      </c>
      <c r="B13" s="156" t="n">
        <v>2</v>
      </c>
      <c r="C13" s="218">
        <v>1.05770335814975</v>
      </c>
      <c r="D13" s="242">
        <v>0.0375258221072285</v>
      </c>
      <c r="E13" s="218">
        <v>1.05410669517204</v>
      </c>
      <c r="F13" s="242">
        <v>0.0385002667173276</v>
      </c>
      <c r="G13" s="218">
        <v>1.04947403091359</v>
      </c>
      <c r="H13" s="250">
        <v>0.0388071347413884</v>
      </c>
    </row>
    <row customHeight="1" ht="13" r="14">
      <c r="A14" s="181" t="s">
        <v>308</v>
      </c>
      <c r="B14" s="156" t="n">
        <v>2</v>
      </c>
      <c r="C14" s="218">
        <v>1.13638515443059</v>
      </c>
      <c r="D14" s="242">
        <v>0.0276050139866586</v>
      </c>
      <c r="E14" s="218">
        <v>1.14719017374809</v>
      </c>
      <c r="F14" s="242">
        <v>0.0280652983611304</v>
      </c>
      <c r="G14" s="218">
        <v>1.14527732600771</v>
      </c>
      <c r="H14" s="250">
        <v>0.0274110840748103</v>
      </c>
    </row>
    <row customHeight="1" ht="13" r="15">
      <c r="A15" s="181" t="s">
        <v>309</v>
      </c>
      <c r="B15" s="156" t="n">
        <v>2</v>
      </c>
      <c r="C15" s="218">
        <v>1.18732296849773</v>
      </c>
      <c r="D15" s="242">
        <v>0.0472434770134149</v>
      </c>
      <c r="E15" s="218">
        <v>1.20468955676937</v>
      </c>
      <c r="F15" s="242">
        <v>0.0492299767585053</v>
      </c>
      <c r="G15" s="218">
        <v>1.21372835517408</v>
      </c>
      <c r="H15" s="250">
        <v>0.0501680323834462</v>
      </c>
    </row>
    <row customHeight="1" ht="13" r="16">
      <c r="A16" s="181" t="s">
        <v>310</v>
      </c>
      <c r="B16" s="156" t="n">
        <v>2</v>
      </c>
      <c r="C16" s="218">
        <v>1.28652931794001</v>
      </c>
      <c r="D16" s="242">
        <v>0.0404810770811244</v>
      </c>
      <c r="E16" s="218">
        <v>1.24962219356643</v>
      </c>
      <c r="F16" s="242">
        <v>0.0388452163699711</v>
      </c>
      <c r="G16" s="218">
        <v>1.24769221670161</v>
      </c>
      <c r="H16" s="250">
        <v>0.0392125672820808</v>
      </c>
    </row>
    <row customHeight="1" ht="13" r="17">
      <c r="A17" s="181" t="s">
        <v>311</v>
      </c>
      <c r="B17" s="156" t="n">
        <v>2</v>
      </c>
      <c r="C17" s="218">
        <v>1.16665019691102</v>
      </c>
      <c r="D17" s="242">
        <v>0.0348013736646676</v>
      </c>
      <c r="E17" s="218">
        <v>1.16946607255475</v>
      </c>
      <c r="F17" s="242">
        <v>0.0365416394176521</v>
      </c>
      <c r="G17" s="218">
        <v>1.16066230423666</v>
      </c>
      <c r="H17" s="250">
        <v>0.0375324687484429</v>
      </c>
    </row>
    <row customHeight="1" ht="13" r="18">
      <c r="A18" s="183" t="s">
        <v>312</v>
      </c>
      <c r="B18" s="156" t="n">
        <v>2</v>
      </c>
      <c r="C18" s="218">
        <v>1.18707009909762</v>
      </c>
      <c r="D18" s="242">
        <v>0.0503682204138082</v>
      </c>
      <c r="E18" s="218">
        <v>1.18043559260834</v>
      </c>
      <c r="F18" s="242">
        <v>0.053185985026996</v>
      </c>
      <c r="G18" s="218">
        <v>1.18031295424249</v>
      </c>
      <c r="H18" s="250">
        <v>0.051591387267524</v>
      </c>
    </row>
    <row customHeight="1" ht="13" r="19">
      <c r="A19" s="183" t="s">
        <v>313</v>
      </c>
      <c r="B19" s="156" t="n">
        <v>2</v>
      </c>
      <c r="C19" s="218">
        <v>1.09764339921885</v>
      </c>
      <c r="D19" s="242">
        <v>0.0402158384564139</v>
      </c>
      <c r="E19" s="218">
        <v>1.10336306072678</v>
      </c>
      <c r="F19" s="242">
        <v>0.0420250806518045</v>
      </c>
      <c r="G19" s="218">
        <v>1.10207615313703</v>
      </c>
      <c r="H19" s="250">
        <v>0.0431899861405192</v>
      </c>
    </row>
    <row customHeight="1" ht="13" r="20">
      <c r="A20" s="181" t="s">
        <v>314</v>
      </c>
      <c r="B20" s="156" t="n">
        <v>2</v>
      </c>
      <c r="C20" s="218">
        <v>1.2700483318156</v>
      </c>
      <c r="D20" s="242">
        <v>0.0465835466971291</v>
      </c>
      <c r="E20" s="218">
        <v>1.28582124803731</v>
      </c>
      <c r="F20" s="242">
        <v>0.0471120788040886</v>
      </c>
      <c r="G20" s="218">
        <v>1.26149546996988</v>
      </c>
      <c r="H20" s="250">
        <v>0.0471514598535822</v>
      </c>
    </row>
    <row customHeight="1" ht="13" r="21">
      <c r="A21" s="181" t="s">
        <v>315</v>
      </c>
      <c r="B21" s="156" t="n">
        <v>2</v>
      </c>
      <c r="C21" s="218">
        <v>1.16394393400077</v>
      </c>
      <c r="D21" s="242">
        <v>0.0754679718703899</v>
      </c>
      <c r="E21" s="218">
        <v>1.16023355500431</v>
      </c>
      <c r="F21" s="242">
        <v>0.0753287188975838</v>
      </c>
      <c r="G21" s="218">
        <v>1.15231650946926</v>
      </c>
      <c r="H21" s="250">
        <v>0.0708518826332531</v>
      </c>
    </row>
    <row customHeight="1" ht="13" r="22">
      <c r="A22" s="181" t="s">
        <v>316</v>
      </c>
      <c r="B22" s="156" t="n">
        <v>2</v>
      </c>
      <c r="C22" s="218">
        <v>1.1528316318007</v>
      </c>
      <c r="D22" s="242">
        <v>0.0466540808449846</v>
      </c>
      <c r="E22" s="218">
        <v>1.14780478000943</v>
      </c>
      <c r="F22" s="242">
        <v>0.0475401664606504</v>
      </c>
      <c r="G22" s="218">
        <v>1.15203552565225</v>
      </c>
      <c r="H22" s="250">
        <v>0.0497237237664592</v>
      </c>
    </row>
    <row customHeight="1" ht="13" r="23">
      <c r="A23" s="181" t="s">
        <v>317</v>
      </c>
      <c r="B23" s="156" t="n">
        <v>2</v>
      </c>
      <c r="C23" s="218">
        <v>1.18262345333832</v>
      </c>
      <c r="D23" s="242">
        <v>0.0463826172619484</v>
      </c>
      <c r="E23" s="218">
        <v>1.18369595731306</v>
      </c>
      <c r="F23" s="242">
        <v>0.0476242698018759</v>
      </c>
      <c r="G23" s="218">
        <v>1.19207035223635</v>
      </c>
      <c r="H23" s="250">
        <v>0.0500927585658048</v>
      </c>
    </row>
    <row customHeight="1" ht="13" r="24">
      <c r="A24" s="181" t="s">
        <v>318</v>
      </c>
      <c r="B24" s="156" t="n">
        <v>2</v>
      </c>
      <c r="C24" s="218">
        <v>1.13637995626973</v>
      </c>
      <c r="D24" s="242">
        <v>0.0332541188544776</v>
      </c>
      <c r="E24" s="218">
        <v>1.13209897357316</v>
      </c>
      <c r="F24" s="242">
        <v>0.0330811299572956</v>
      </c>
      <c r="G24" s="218">
        <v>1.13189683558059</v>
      </c>
      <c r="H24" s="250">
        <v>0.034123416311645</v>
      </c>
    </row>
    <row customHeight="1" ht="13" r="25">
      <c r="A25" s="181" t="s">
        <v>319</v>
      </c>
      <c r="B25" s="156" t="n">
        <v>2</v>
      </c>
      <c r="C25" s="218">
        <v>1.16683799052203</v>
      </c>
      <c r="D25" s="242">
        <v>0.0397488808249677</v>
      </c>
      <c r="E25" s="218">
        <v>1.16989875815792</v>
      </c>
      <c r="F25" s="242">
        <v>0.0417400165090152</v>
      </c>
      <c r="G25" s="218">
        <v>1.16983052878953</v>
      </c>
      <c r="H25" s="250">
        <v>0.0421720476191978</v>
      </c>
    </row>
    <row customHeight="1" ht="13" r="26">
      <c r="A26" s="181" t="s">
        <v>320</v>
      </c>
      <c r="B26" s="156" t="n">
        <v>2</v>
      </c>
      <c r="C26" s="218">
        <v>1.25925203084355</v>
      </c>
      <c r="D26" s="242">
        <v>0.0529130629215326</v>
      </c>
      <c r="E26" s="218">
        <v>1.27446863119574</v>
      </c>
      <c r="F26" s="242">
        <v>0.054602280591856</v>
      </c>
      <c r="G26" s="218">
        <v>1.2779396363923</v>
      </c>
      <c r="H26" s="250">
        <v>0.0557800699190675</v>
      </c>
    </row>
    <row customHeight="1" ht="13" r="27">
      <c r="A27" s="181" t="s">
        <v>321</v>
      </c>
      <c r="B27" s="156" t="n">
        <v>2</v>
      </c>
      <c r="C27" s="218">
        <v>1.11065089077603</v>
      </c>
      <c r="D27" s="242">
        <v>0.0304923605936499</v>
      </c>
      <c r="E27" s="218">
        <v>1.10262722452736</v>
      </c>
      <c r="F27" s="242">
        <v>0.0298102478769933</v>
      </c>
      <c r="G27" s="218">
        <v>1.10454923008958</v>
      </c>
      <c r="H27" s="250">
        <v>0.0295812683425298</v>
      </c>
    </row>
    <row customHeight="1" ht="13" r="28">
      <c r="A28" s="181" t="s">
        <v>322</v>
      </c>
      <c r="B28" s="156" t="n">
        <v>2</v>
      </c>
      <c r="C28" s="218">
        <v>1.16316932495689</v>
      </c>
      <c r="D28" s="242">
        <v>0.04814085171855</v>
      </c>
      <c r="E28" s="218">
        <v>1.1771025789045</v>
      </c>
      <c r="F28" s="242">
        <v>0.0515479242937875</v>
      </c>
      <c r="G28" s="218">
        <v>1.16256723307147</v>
      </c>
      <c r="H28" s="250">
        <v>0.0521125257923249</v>
      </c>
    </row>
    <row customHeight="1" ht="13" r="29">
      <c r="A29" s="181" t="s">
        <v>323</v>
      </c>
      <c r="B29" s="156" t="n">
        <v>2</v>
      </c>
      <c r="C29" s="218">
        <v>1.06633980884691</v>
      </c>
      <c r="D29" s="242">
        <v>0.0423603172972645</v>
      </c>
      <c r="E29" s="218">
        <v>1.0751394837547</v>
      </c>
      <c r="F29" s="242">
        <v>0.0438610510477356</v>
      </c>
      <c r="G29" s="218">
        <v>1.07951533702067</v>
      </c>
      <c r="H29" s="250">
        <v>0.0438223703415118</v>
      </c>
    </row>
    <row customHeight="1" ht="13" r="30">
      <c r="A30" s="181" t="s">
        <v>324</v>
      </c>
      <c r="B30" s="156" t="n">
        <v>2</v>
      </c>
      <c r="C30" s="218">
        <v>1.07065892930078</v>
      </c>
      <c r="D30" s="242">
        <v>0.0370972302331867</v>
      </c>
      <c r="E30" s="218">
        <v>1.0813121390385</v>
      </c>
      <c r="F30" s="242">
        <v>0.0384276869981476</v>
      </c>
      <c r="G30" s="218">
        <v>1.07556709857303</v>
      </c>
      <c r="H30" s="250">
        <v>0.0381939531292625</v>
      </c>
    </row>
    <row customHeight="1" ht="13" r="31">
      <c r="A31" s="181" t="s">
        <v>325</v>
      </c>
      <c r="B31" s="156" t="n">
        <v>2</v>
      </c>
      <c r="C31" s="218">
        <v>1.11045666924429</v>
      </c>
      <c r="D31" s="242">
        <v>0.0294433980267714</v>
      </c>
      <c r="E31" s="218">
        <v>1.10473431268158</v>
      </c>
      <c r="F31" s="242">
        <v>0.030084400235581</v>
      </c>
      <c r="G31" s="218">
        <v>1.10235263185799</v>
      </c>
      <c r="H31" s="250">
        <v>0.0311013619945448</v>
      </c>
    </row>
    <row customHeight="1" ht="13" r="32">
      <c r="A32" s="181" t="s">
        <v>326</v>
      </c>
      <c r="B32" s="156" t="n">
        <v>2</v>
      </c>
      <c r="C32" s="218">
        <v>1.19131803483769</v>
      </c>
      <c r="D32" s="242">
        <v>0.0477506650652358</v>
      </c>
      <c r="E32" s="218">
        <v>1.17445830221433</v>
      </c>
      <c r="F32" s="242">
        <v>0.045770626719254</v>
      </c>
      <c r="G32" s="218">
        <v>1.18749677143272</v>
      </c>
      <c r="H32" s="250">
        <v>0.0469063365453539</v>
      </c>
    </row>
    <row customHeight="1" ht="13" r="33">
      <c r="A33" s="181" t="s">
        <v>327</v>
      </c>
      <c r="B33" s="156" t="n">
        <v>2</v>
      </c>
      <c r="C33" s="218">
        <v>0.955415329554953</v>
      </c>
      <c r="D33" s="242">
        <v>0.0658964142278266</v>
      </c>
      <c r="E33" s="218">
        <v>1.00057187889978</v>
      </c>
      <c r="F33" s="242">
        <v>0.0754019641357443</v>
      </c>
      <c r="G33" s="218">
        <v>1.00112672277285</v>
      </c>
      <c r="H33" s="250">
        <v>0.0750814448395874</v>
      </c>
    </row>
    <row customHeight="1" ht="13" r="34">
      <c r="A34" s="181" t="s">
        <v>328</v>
      </c>
      <c r="B34" s="156" t="n">
        <v>2</v>
      </c>
      <c r="C34" s="218">
        <v>1.09151877904319</v>
      </c>
      <c r="D34" s="242">
        <v>0.0493457651946595</v>
      </c>
      <c r="E34" s="218">
        <v>1.0744825450932</v>
      </c>
      <c r="F34" s="242">
        <v>0.050005968823171</v>
      </c>
      <c r="G34" s="218">
        <v>1.07192394444061</v>
      </c>
      <c r="H34" s="250">
        <v>0.0476862312655724</v>
      </c>
    </row>
    <row customHeight="1" ht="13" r="35">
      <c r="A35" s="181" t="s">
        <v>329</v>
      </c>
      <c r="B35" s="156" t="n">
        <v>2</v>
      </c>
      <c r="C35" s="218">
        <v>1.10267134396466</v>
      </c>
      <c r="D35" s="242">
        <v>0.0382744840986596</v>
      </c>
      <c r="E35" s="218">
        <v>1.11090821737038</v>
      </c>
      <c r="F35" s="242">
        <v>0.0370566516019252</v>
      </c>
      <c r="G35" s="218">
        <v>1.11139613078879</v>
      </c>
      <c r="H35" s="250">
        <v>0.0366088668384487</v>
      </c>
    </row>
    <row customHeight="1" ht="13" r="36">
      <c r="A36" s="181" t="s">
        <v>330</v>
      </c>
      <c r="B36" s="156" t="n">
        <v>2</v>
      </c>
      <c r="C36" s="218">
        <v>1.13417531368218</v>
      </c>
      <c r="D36" s="242">
        <v>0.0193736260962039</v>
      </c>
      <c r="E36" s="218">
        <v>1.13210052446911</v>
      </c>
      <c r="F36" s="242">
        <v>0.0197592444032753</v>
      </c>
      <c r="G36" s="218">
        <v>1.13306813914972</v>
      </c>
      <c r="H36" s="250">
        <v>0.0203109138789351</v>
      </c>
    </row>
    <row customHeight="1" ht="13" r="37">
      <c r="A37" s="181" t="s">
        <v>331</v>
      </c>
      <c r="B37" s="156" t="n">
        <v>2</v>
      </c>
      <c r="C37" s="218">
        <v>1.29181617927846</v>
      </c>
      <c r="D37" s="242">
        <v>0.0421706933095424</v>
      </c>
      <c r="E37" s="218">
        <v>1.29566718870237</v>
      </c>
      <c r="F37" s="242">
        <v>0.0429590459600689</v>
      </c>
      <c r="G37" s="218">
        <v>1.28860421441089</v>
      </c>
      <c r="H37" s="250">
        <v>0.0420716866050194</v>
      </c>
    </row>
    <row customHeight="1" ht="13" r="38">
      <c r="A38" s="181" t="s">
        <v>332</v>
      </c>
      <c r="B38" s="156" t="n">
        <v>2</v>
      </c>
      <c r="C38" s="218">
        <v>1.09967989555571</v>
      </c>
      <c r="D38" s="242">
        <v>0.0230222515369856</v>
      </c>
      <c r="E38" s="218">
        <v>1.09661948833536</v>
      </c>
      <c r="F38" s="242">
        <v>0.02315801555281</v>
      </c>
      <c r="G38" s="218">
        <v>1.1030095252001</v>
      </c>
      <c r="H38" s="250">
        <v>0.0239348786012459</v>
      </c>
    </row>
    <row customHeight="1" ht="13" r="39">
      <c r="A39" s="181" t="s">
        <v>333</v>
      </c>
      <c r="B39" s="156" t="n">
        <v>2</v>
      </c>
      <c r="C39" s="218">
        <v>1.12263619090832</v>
      </c>
      <c r="D39" s="242">
        <v>0.0435771548921495</v>
      </c>
      <c r="E39" s="218">
        <v>1.13003090806984</v>
      </c>
      <c r="F39" s="242">
        <v>0.0449275771905432</v>
      </c>
      <c r="G39" s="218">
        <v>1.13316457574382</v>
      </c>
      <c r="H39" s="250">
        <v>0.0455429766284614</v>
      </c>
    </row>
    <row customHeight="1" ht="13" r="40">
      <c r="A40" s="181" t="s">
        <v>334</v>
      </c>
      <c r="B40" s="156" t="n">
        <v>2</v>
      </c>
      <c r="C40" s="218">
        <v>1.29509997662685</v>
      </c>
      <c r="D40" s="242">
        <v>0.0599109608172187</v>
      </c>
      <c r="E40" s="218">
        <v>1.25356643796012</v>
      </c>
      <c r="F40" s="242">
        <v>0.0565016587270511</v>
      </c>
      <c r="G40" s="218">
        <v>1.25263498142676</v>
      </c>
      <c r="H40" s="250">
        <v>0.0570901969534245</v>
      </c>
    </row>
    <row customHeight="1" ht="13" r="41">
      <c r="A41" s="181" t="s">
        <v>335</v>
      </c>
      <c r="B41" s="156" t="n">
        <v>2</v>
      </c>
      <c r="C41" s="218">
        <v>1.17279706120002</v>
      </c>
      <c r="D41" s="242">
        <v>0.0479046445321073</v>
      </c>
      <c r="E41" s="218">
        <v>1.16604694915174</v>
      </c>
      <c r="F41" s="242">
        <v>0.0469405062293873</v>
      </c>
      <c r="G41" s="218">
        <v>1.180617358014</v>
      </c>
      <c r="H41" s="250">
        <v>0.0472766392186756</v>
      </c>
    </row>
    <row customHeight="1" ht="13" r="42">
      <c r="A42" s="181" t="s">
        <v>336</v>
      </c>
      <c r="B42" s="156" t="n">
        <v>2</v>
      </c>
      <c r="C42" s="218">
        <v>1.15877594039633</v>
      </c>
      <c r="D42" s="242">
        <v>0.0379148014733423</v>
      </c>
      <c r="E42" s="218">
        <v>1.15399826030248</v>
      </c>
      <c r="F42" s="242">
        <v>0.0382684682110482</v>
      </c>
      <c r="G42" s="218">
        <v>1.15800955531554</v>
      </c>
      <c r="H42" s="250">
        <v>0.03847898913888</v>
      </c>
    </row>
    <row customHeight="1" ht="13" r="43">
      <c r="A43" s="181" t="s">
        <v>337</v>
      </c>
      <c r="B43" s="156" t="n">
        <v>2</v>
      </c>
      <c r="C43" s="218">
        <v>1.25591255925155</v>
      </c>
      <c r="D43" s="242">
        <v>0.0837438463698974</v>
      </c>
      <c r="E43" s="218">
        <v>1.28108634350213</v>
      </c>
      <c r="F43" s="242">
        <v>0.0883941839289344</v>
      </c>
      <c r="G43" s="218">
        <v>1.27497663291008</v>
      </c>
      <c r="H43" s="250">
        <v>0.0881991936331594</v>
      </c>
    </row>
    <row customHeight="1" ht="13" r="44">
      <c r="A44" s="181" t="s">
        <v>338</v>
      </c>
      <c r="B44" s="156" t="n">
        <v>2</v>
      </c>
      <c r="C44" s="218">
        <v>1.25137055912395</v>
      </c>
      <c r="D44" s="242">
        <v>0.0347099318831695</v>
      </c>
      <c r="E44" s="218">
        <v>1.2433813170088</v>
      </c>
      <c r="F44" s="242">
        <v>0.0353486490573499</v>
      </c>
      <c r="G44" s="218">
        <v>1.23847593757202</v>
      </c>
      <c r="H44" s="250">
        <v>0.0372844168900683</v>
      </c>
    </row>
    <row customHeight="1" ht="13" r="45">
      <c r="A45" s="181" t="s">
        <v>339</v>
      </c>
      <c r="B45" s="156" t="n">
        <v>2</v>
      </c>
      <c r="C45" s="218">
        <v>1.14708034213381</v>
      </c>
      <c r="D45" s="242">
        <v>0.0327081337813982</v>
      </c>
      <c r="E45" s="218">
        <v>1.15062090391051</v>
      </c>
      <c r="F45" s="242">
        <v>0.0321057870262162</v>
      </c>
      <c r="G45" s="218">
        <v>1.15937196220741</v>
      </c>
      <c r="H45" s="250">
        <v>0.0313519251733319</v>
      </c>
    </row>
    <row customHeight="1" ht="13" r="46">
      <c r="A46" s="181" t="s">
        <v>340</v>
      </c>
      <c r="B46" s="156" t="n">
        <v>2</v>
      </c>
      <c r="C46" s="218">
        <v>1.13344419889076</v>
      </c>
      <c r="D46" s="242">
        <v>0.0473994381485883</v>
      </c>
      <c r="E46" s="218">
        <v>1.12947431245546</v>
      </c>
      <c r="F46" s="242">
        <v>0.0472433423443863</v>
      </c>
      <c r="G46" s="218">
        <v>1.13022237615417</v>
      </c>
      <c r="H46" s="250">
        <v>0.0467167672873271</v>
      </c>
    </row>
    <row customHeight="1" ht="13" r="47">
      <c r="A47" s="181" t="s">
        <v>341</v>
      </c>
      <c r="B47" s="156" t="n">
        <v>2</v>
      </c>
      <c r="C47" s="218">
        <v>1.15437432957495</v>
      </c>
      <c r="D47" s="242">
        <v>0.0275496144636562</v>
      </c>
      <c r="E47" s="218">
        <v>1.15907341291833</v>
      </c>
      <c r="F47" s="242">
        <v>0.0288849499123748</v>
      </c>
      <c r="G47" s="218">
        <v>1.15662519068526</v>
      </c>
      <c r="H47" s="250">
        <v>0.0288182224376134</v>
      </c>
    </row>
    <row customHeight="1" ht="13" r="48">
      <c r="A48" s="181" t="s">
        <v>342</v>
      </c>
      <c r="B48" s="156" t="n">
        <v>2</v>
      </c>
      <c r="C48" s="218">
        <v>1.27186103202511</v>
      </c>
      <c r="D48" s="242">
        <v>0.037716227561722</v>
      </c>
      <c r="E48" s="218">
        <v>1.27292986465216</v>
      </c>
      <c r="F48" s="242">
        <v>0.038087272566063</v>
      </c>
      <c r="G48" s="218">
        <v>1.27547656094649</v>
      </c>
      <c r="H48" s="250">
        <v>0.0384704413025553</v>
      </c>
    </row>
    <row customHeight="1" ht="13" r="49">
      <c r="A49" s="181" t="s">
        <v>343</v>
      </c>
      <c r="B49" s="156" t="n">
        <v>2</v>
      </c>
      <c r="C49" s="218">
        <v>1.22878769565784</v>
      </c>
      <c r="D49" s="242">
        <v>0.0386388109620385</v>
      </c>
      <c r="E49" s="218">
        <v>1.20887270390028</v>
      </c>
      <c r="F49" s="242">
        <v>0.0387349560094911</v>
      </c>
      <c r="G49" s="218">
        <v>1.20686664008754</v>
      </c>
      <c r="H49" s="250">
        <v>0.0400564036027633</v>
      </c>
    </row>
    <row customHeight="1" ht="13" r="50">
      <c r="A50" s="181" t="s">
        <v>344</v>
      </c>
      <c r="B50" s="156" t="n">
        <v>2</v>
      </c>
      <c r="C50" s="218">
        <v>1.21256328846887</v>
      </c>
      <c r="D50" s="242">
        <v>0.0353973680536069</v>
      </c>
      <c r="E50" s="218">
        <v>1.21486291670138</v>
      </c>
      <c r="F50" s="242">
        <v>0.0353599010730843</v>
      </c>
      <c r="G50" s="218">
        <v>1.21455220758642</v>
      </c>
      <c r="H50" s="250">
        <v>0.0356787146679921</v>
      </c>
    </row>
    <row customHeight="1" ht="13" r="51">
      <c r="A51" s="181" t="s">
        <v>345</v>
      </c>
      <c r="B51" s="156" t="n">
        <v>2</v>
      </c>
      <c r="C51" s="218">
        <v>1.19640742237968</v>
      </c>
      <c r="D51" s="242">
        <v>0.0270616518785403</v>
      </c>
      <c r="E51" s="218">
        <v>1.20642945630795</v>
      </c>
      <c r="F51" s="242">
        <v>0.0281876694220464</v>
      </c>
      <c r="G51" s="218">
        <v>1.20313066128802</v>
      </c>
      <c r="H51" s="250">
        <v>0.0281182067616877</v>
      </c>
    </row>
    <row customHeight="1" ht="13" r="52">
      <c r="A52" s="181" t="s">
        <v>346</v>
      </c>
      <c r="B52" s="156" t="n">
        <v>2</v>
      </c>
      <c r="C52" s="218">
        <v>1.17590547583073</v>
      </c>
      <c r="D52" s="242">
        <v>0.0472770356210154</v>
      </c>
      <c r="E52" s="218">
        <v>1.15950011498235</v>
      </c>
      <c r="F52" s="242">
        <v>0.0432583265546241</v>
      </c>
      <c r="G52" s="218">
        <v>1.17076817127721</v>
      </c>
      <c r="H52" s="250">
        <v>0.0454297106775395</v>
      </c>
    </row>
    <row customHeight="1" ht="13" r="53">
      <c r="A53" s="181" t="s">
        <v>347</v>
      </c>
      <c r="B53" s="156" t="n">
        <v>2</v>
      </c>
      <c r="C53" s="218">
        <v>1.12602271254297</v>
      </c>
      <c r="D53" s="242">
        <v>0.0378381031287124</v>
      </c>
      <c r="E53" s="218">
        <v>1.11771097909294</v>
      </c>
      <c r="F53" s="242">
        <v>0.0376963106708846</v>
      </c>
      <c r="G53" s="218">
        <v>1.11748373451873</v>
      </c>
      <c r="H53" s="250">
        <v>0.0388013304974291</v>
      </c>
    </row>
    <row customHeight="1" ht="13" r="54">
      <c r="A54" s="181" t="s">
        <v>348</v>
      </c>
      <c r="B54" s="156" t="n">
        <v>2</v>
      </c>
      <c r="C54" s="218">
        <v>1.06382559959994</v>
      </c>
      <c r="D54" s="242">
        <v>0.0487157993995793</v>
      </c>
      <c r="E54" s="218">
        <v>1.05290939466166</v>
      </c>
      <c r="F54" s="242">
        <v>0.0477445935692464</v>
      </c>
      <c r="G54" s="218">
        <v>1.04988528617506</v>
      </c>
      <c r="H54" s="250">
        <v>0.047051349580367</v>
      </c>
    </row>
    <row customHeight="1" ht="13" r="55">
      <c r="A55" s="181" t="s">
        <v>349</v>
      </c>
      <c r="B55" s="156" t="n">
        <v>2</v>
      </c>
      <c r="C55" s="218">
        <v>1.21001839597631</v>
      </c>
      <c r="D55" s="242">
        <v>0.0392501385736157</v>
      </c>
      <c r="E55" s="218">
        <v>1.20176208639482</v>
      </c>
      <c r="F55" s="242">
        <v>0.0391554980974005</v>
      </c>
      <c r="G55" s="218">
        <v>1.18040725484572</v>
      </c>
      <c r="H55" s="250">
        <v>0.043251062144878</v>
      </c>
    </row>
    <row customHeight="1" ht="13" r="56">
      <c r="A56" s="181" t="s">
        <v>350</v>
      </c>
      <c r="B56" s="156" t="n">
        <v>2</v>
      </c>
      <c r="C56" s="218">
        <v>1.08759042301752</v>
      </c>
      <c r="D56" s="242">
        <v>0.0269370786464575</v>
      </c>
      <c r="E56" s="218">
        <v>1.09340909059836</v>
      </c>
      <c r="F56" s="242">
        <v>0.0269784051378339</v>
      </c>
      <c r="G56" s="218">
        <v>1.100695735419</v>
      </c>
      <c r="H56" s="250">
        <v>0.0276972849265553</v>
      </c>
    </row>
    <row customHeight="1" ht="13" r="57">
      <c r="A57" s="181" t="s">
        <v>351</v>
      </c>
      <c r="B57" s="156" t="n">
        <v>2</v>
      </c>
      <c r="C57" s="218">
        <v>1.16626846245955</v>
      </c>
      <c r="D57" s="242">
        <v>0.0641656034075589</v>
      </c>
      <c r="E57" s="218">
        <v>1.17244634529935</v>
      </c>
      <c r="F57" s="242">
        <v>0.0642525228562799</v>
      </c>
      <c r="G57" s="218">
        <v>1.16627724614323</v>
      </c>
      <c r="H57" s="250">
        <v>0.0649599876157411</v>
      </c>
    </row>
    <row customHeight="1" ht="13" r="58">
      <c r="A58" s="181" t="s">
        <v>352</v>
      </c>
      <c r="B58" s="156" t="n">
        <v>2</v>
      </c>
      <c r="C58" s="218">
        <v>1.19227205820037</v>
      </c>
      <c r="D58" s="242">
        <v>0.0298224897829497</v>
      </c>
      <c r="E58" s="218">
        <v>1.19400860946967</v>
      </c>
      <c r="F58" s="242">
        <v>0.0298366302898121</v>
      </c>
      <c r="G58" s="218">
        <v>1.20106779535546</v>
      </c>
      <c r="H58" s="250">
        <v>0.0312166044703867</v>
      </c>
    </row>
    <row customHeight="1" ht="13" r="59">
      <c r="A59" s="181" t="s">
        <v>353</v>
      </c>
      <c r="B59" s="156" t="n">
        <v>2</v>
      </c>
      <c r="C59" s="218">
        <v>1.37877355195678</v>
      </c>
      <c r="D59" s="242">
        <v>0.0525420750889864</v>
      </c>
      <c r="E59" s="218">
        <v>1.36932744867225</v>
      </c>
      <c r="F59" s="242">
        <v>0.0523072222036297</v>
      </c>
      <c r="G59" s="218">
        <v>1.37127122796913</v>
      </c>
      <c r="H59" s="250">
        <v>0.0557096569756387</v>
      </c>
    </row>
    <row customHeight="1" ht="13" r="60">
      <c r="A60" s="181" t="s">
        <v>354</v>
      </c>
      <c r="B60" s="156" t="n">
        <v>2</v>
      </c>
      <c r="C60" s="218">
        <v>1.1037476541197</v>
      </c>
      <c r="D60" s="242">
        <v>0.0356923243228802</v>
      </c>
      <c r="E60" s="218">
        <v>1.10431220589728</v>
      </c>
      <c r="F60" s="242">
        <v>0.0368219524734456</v>
      </c>
      <c r="G60" s="218">
        <v>1.12653927300263</v>
      </c>
      <c r="H60" s="250">
        <v>0.0400666867652984</v>
      </c>
    </row>
    <row customHeight="1" ht="13" r="61">
      <c r="A61" s="181" t="s">
        <v>355</v>
      </c>
      <c r="B61" s="156" t="n">
        <v>2</v>
      </c>
      <c r="C61" s="218">
        <v>1.27170962384732</v>
      </c>
      <c r="D61" s="242">
        <v>0.0459908880131023</v>
      </c>
      <c r="E61" s="218">
        <v>1.26518716259953</v>
      </c>
      <c r="F61" s="242">
        <v>0.0453149990129831</v>
      </c>
      <c r="G61" s="218">
        <v>1.26276055232463</v>
      </c>
      <c r="H61" s="250">
        <v>0.0457115847346168</v>
      </c>
    </row>
    <row customHeight="1" ht="13" r="62">
      <c r="A62" s="181" t="s">
        <v>356</v>
      </c>
      <c r="B62" s="156" t="n">
        <v>2</v>
      </c>
      <c r="C62" s="218">
        <v>1.61511656687122</v>
      </c>
      <c r="D62" s="242">
        <v>0.203220875038312</v>
      </c>
      <c r="E62" s="218">
        <v>1.63556519217558</v>
      </c>
      <c r="F62" s="242">
        <v>0.20380997093734</v>
      </c>
      <c r="G62" s="218">
        <v>1.63831354002163</v>
      </c>
      <c r="H62" s="250">
        <v>0.203172916934229</v>
      </c>
    </row>
    <row customHeight="1" ht="13" r="63">
      <c r="A63" s="184" t="s">
        <v>357</v>
      </c>
      <c r="B63" s="157" t="n">
        <v>2</v>
      </c>
      <c r="C63" s="219">
        <v>1.12681742766282</v>
      </c>
      <c r="D63" s="243">
        <v>0.00804895204794418</v>
      </c>
      <c r="E63" s="219">
        <v>1.12619915130238</v>
      </c>
      <c r="F63" s="243">
        <v>0.00819222207415955</v>
      </c>
      <c r="G63" s="219">
        <v>1.12763104133033</v>
      </c>
      <c r="H63" s="252">
        <v>0.00828006834200819</v>
      </c>
    </row>
    <row customHeight="1" ht="13" r="64">
      <c r="A64" s="185" t="s">
        <v>358</v>
      </c>
      <c r="B64" s="158" t="n">
        <v>2</v>
      </c>
      <c r="C64" s="220">
        <v>1.1313861909026</v>
      </c>
      <c r="D64" s="244">
        <v>0.011805589000193</v>
      </c>
      <c r="E64" s="220">
        <v>1.13186594236348</v>
      </c>
      <c r="F64" s="244">
        <v>0.0117557277901066</v>
      </c>
      <c r="G64" s="220">
        <v>1.13272526163894</v>
      </c>
      <c r="H64" s="253">
        <v>0.0117886728601989</v>
      </c>
    </row>
    <row customHeight="1" ht="13" r="65">
      <c r="A65" s="186" t="s">
        <v>359</v>
      </c>
      <c r="B65" s="159" t="n">
        <v>2</v>
      </c>
      <c r="C65" s="221">
        <v>1.18515748851447</v>
      </c>
      <c r="D65" s="245">
        <v>0.00773358702287748</v>
      </c>
      <c r="E65" s="221">
        <v>1.18380040276653</v>
      </c>
      <c r="F65" s="245">
        <v>0.00782211883328763</v>
      </c>
      <c r="G65" s="221">
        <v>1.1840636358984</v>
      </c>
      <c r="H65" s="254">
        <v>0.0079181980481722</v>
      </c>
    </row>
    <row customHeight="1" ht="13" r="66">
      <c r="A66" s="181" t="s">
        <v>360</v>
      </c>
      <c r="B66" s="156" t="n">
        <v>2</v>
      </c>
      <c r="C66" s="218">
        <v>1.01919247453027</v>
      </c>
      <c r="D66" s="242">
        <v>0.079325616903929</v>
      </c>
      <c r="E66" s="218">
        <v>1.01945218647341</v>
      </c>
      <c r="F66" s="242">
        <v>0.078655048259201</v>
      </c>
      <c r="G66" s="218">
        <v>1.00450651543651</v>
      </c>
      <c r="H66" s="250">
        <v>0.0829289008276153</v>
      </c>
    </row>
    <row customHeight="1" ht="13" r="67">
      <c r="A67" s="181" t="s">
        <v>361</v>
      </c>
      <c r="B67" s="156" t="n">
        <v>2</v>
      </c>
      <c r="C67" s="218">
        <v>1.04269550914615</v>
      </c>
      <c r="D67" s="242">
        <v>0.0833499867709806</v>
      </c>
      <c r="E67" s="218">
        <v>1.05715125923122</v>
      </c>
      <c r="F67" s="242">
        <v>0.0843241312301552</v>
      </c>
      <c r="G67" s="218">
        <v>1.06629656936136</v>
      </c>
      <c r="H67" s="250">
        <v>0.077834684897467</v>
      </c>
    </row>
    <row customHeight="1" ht="13" r="68">
      <c r="A68" s="181" t="s">
        <v>362</v>
      </c>
      <c r="B68" s="156" t="n">
        <v>2</v>
      </c>
      <c r="C68" s="218">
        <v>1.12358067374919</v>
      </c>
      <c r="D68" s="242">
        <v>0.0543779241795921</v>
      </c>
      <c r="E68" s="218">
        <v>1.10191391540187</v>
      </c>
      <c r="F68" s="242">
        <v>0.0528710991004</v>
      </c>
      <c r="G68" s="218">
        <v>1.08584394125551</v>
      </c>
      <c r="H68" s="250">
        <v>0.0524082064751685</v>
      </c>
    </row>
    <row customHeight="1" ht="13" r="69">
      <c r="A69" s="187" t="s">
        <v>363</v>
      </c>
      <c r="B69" s="171" t="n">
        <v>2</v>
      </c>
      <c r="C69" s="228">
        <v>1.19299422422588</v>
      </c>
      <c r="D69" s="247">
        <v>0.0628938761643655</v>
      </c>
      <c r="E69" s="228">
        <v>1.20312567943792</v>
      </c>
      <c r="F69" s="247">
        <v>0.0604212403213312</v>
      </c>
      <c r="G69" s="228">
        <v>1.18656515133556</v>
      </c>
      <c r="H69" s="255">
        <v>0.0609431463703826</v>
      </c>
    </row>
    <row customHeight="1" ht="13" r="70">
      <c r="A70" s="181"/>
      <c r="B70" s="160"/>
      <c r="C70" s="218" t="inlineStr">
        <is>
          <t>b.odr_d_tt4g64gagree.t4self..no_controls</t>
        </is>
      </c>
      <c r="D70" s="242" t="inlineStr">
        <is>
          <t>se.odr_d_tt4g64gagree.t4self..no_controls</t>
        </is>
      </c>
      <c r="E70" s="218" t="inlineStr">
        <is>
          <t>b.odr_d_tt4g64gagree.t4self..tch_controls</t>
        </is>
      </c>
      <c r="F70" s="242" t="inlineStr">
        <is>
          <t>se.odr_d_tt4g64gagree.t4self..tch_controls</t>
        </is>
      </c>
      <c r="G70" s="218" t="inlineStr">
        <is>
          <t>b.odr_d_tt4g64gagree.t4self..tch_sch_controls</t>
        </is>
      </c>
      <c r="H70" s="250" t="inlineStr">
        <is>
          <t>se.odr_d_tt4g64gagree.t4self..tch_sch_controls</t>
        </is>
      </c>
    </row>
    <row customHeight="1" ht="13" r="71">
      <c r="A71" s="181" t="s">
        <v>307</v>
      </c>
      <c r="B71" s="160" t="n">
        <v>1</v>
      </c>
      <c r="C71" s="218">
        <v>1.07656598054574</v>
      </c>
      <c r="D71" s="242">
        <v>0.0368526207299956</v>
      </c>
      <c r="E71" s="218">
        <v>1.0840970790773</v>
      </c>
      <c r="F71" s="242">
        <v>0.036111510698366</v>
      </c>
      <c r="G71" s="218">
        <v>1.08239598820019</v>
      </c>
      <c r="H71" s="250">
        <v>0.0365145524999634</v>
      </c>
    </row>
    <row customHeight="1" ht="13" r="72">
      <c r="A72" s="181" t="s">
        <v>311</v>
      </c>
      <c r="B72" s="160" t="n">
        <v>1</v>
      </c>
      <c r="C72" s="218">
        <v>1.21830637820603</v>
      </c>
      <c r="D72" s="242">
        <v>0.0447498710408974</v>
      </c>
      <c r="E72" s="218">
        <v>1.19382615737487</v>
      </c>
      <c r="F72" s="242">
        <v>0.0450093012559853</v>
      </c>
      <c r="G72" s="218">
        <v>1.19760279804686</v>
      </c>
      <c r="H72" s="250">
        <v>0.0451490537631204</v>
      </c>
    </row>
    <row customHeight="1" ht="13" r="73">
      <c r="A73" s="183" t="s">
        <v>313</v>
      </c>
      <c r="B73" s="160" t="n">
        <v>1</v>
      </c>
      <c r="C73" s="218">
        <v>1.21437777519254</v>
      </c>
      <c r="D73" s="242">
        <v>0.0655959498708535</v>
      </c>
      <c r="E73" s="218">
        <v>1.19957776074786</v>
      </c>
      <c r="F73" s="242">
        <v>0.0638634313159914</v>
      </c>
      <c r="G73" s="218">
        <v>1.21932701451026</v>
      </c>
      <c r="H73" s="250">
        <v>0.0652185763709992</v>
      </c>
    </row>
    <row customHeight="1" ht="13" r="74">
      <c r="A74" s="181" t="s">
        <v>314</v>
      </c>
      <c r="B74" s="160" t="n">
        <v>1</v>
      </c>
      <c r="C74" s="218">
        <v>1.32867854128632</v>
      </c>
      <c r="D74" s="242">
        <v>0.0624083691099118</v>
      </c>
      <c r="E74" s="218">
        <v>1.33961125733734</v>
      </c>
      <c r="F74" s="242">
        <v>0.0620160049670814</v>
      </c>
      <c r="G74" s="218">
        <v>1.34342061610837</v>
      </c>
      <c r="H74" s="250">
        <v>0.0630574840603674</v>
      </c>
    </row>
    <row customHeight="1" ht="13" r="75">
      <c r="A75" s="181" t="s">
        <v>325</v>
      </c>
      <c r="B75" s="160" t="n">
        <v>1</v>
      </c>
      <c r="C75" s="218">
        <v>1.11423516093938</v>
      </c>
      <c r="D75" s="242">
        <v>0.0545542985041269</v>
      </c>
      <c r="E75" s="218">
        <v>1.12077556155758</v>
      </c>
      <c r="F75" s="242">
        <v>0.0569713847438936</v>
      </c>
      <c r="G75" s="218">
        <v>1.13882373969056</v>
      </c>
      <c r="H75" s="250">
        <v>0.0578827911351825</v>
      </c>
    </row>
    <row customHeight="1" ht="13" r="76">
      <c r="A76" s="181" t="s">
        <v>330</v>
      </c>
      <c r="B76" s="160" t="n">
        <v>1</v>
      </c>
      <c r="C76" s="218">
        <v>1.06673310322781</v>
      </c>
      <c r="D76" s="242">
        <v>0.0311957201236553</v>
      </c>
      <c r="E76" s="218">
        <v>1.06119583646938</v>
      </c>
      <c r="F76" s="242">
        <v>0.0322130408395566</v>
      </c>
      <c r="G76" s="218">
        <v>1.06405834579619</v>
      </c>
      <c r="H76" s="250">
        <v>0.0325825799464702</v>
      </c>
    </row>
    <row customHeight="1" ht="13" r="77">
      <c r="A77" s="181" t="s">
        <v>332</v>
      </c>
      <c r="B77" s="160" t="n">
        <v>1</v>
      </c>
      <c r="C77" s="218">
        <v>1.14922802260878</v>
      </c>
      <c r="D77" s="242">
        <v>0.0258803960837658</v>
      </c>
      <c r="E77" s="218">
        <v>1.10996905957923</v>
      </c>
      <c r="F77" s="242">
        <v>0.0260511828182671</v>
      </c>
      <c r="G77" s="218">
        <v>1.1282152211236</v>
      </c>
      <c r="H77" s="250">
        <v>0.0273201167864584</v>
      </c>
    </row>
    <row customHeight="1" ht="13" r="78">
      <c r="A78" s="181" t="s">
        <v>338</v>
      </c>
      <c r="B78" s="160" t="n">
        <v>1</v>
      </c>
      <c r="C78" s="218">
        <v>1.25887066397871</v>
      </c>
      <c r="D78" s="242">
        <v>0.0540124635414218</v>
      </c>
      <c r="E78" s="218">
        <v>1.25395763076724</v>
      </c>
      <c r="F78" s="242">
        <v>0.0563138803051031</v>
      </c>
      <c r="G78" s="218">
        <v>1.25128394168872</v>
      </c>
      <c r="H78" s="250">
        <v>0.0570307840500508</v>
      </c>
    </row>
    <row customHeight="1" ht="13" r="79">
      <c r="A79" s="181" t="s">
        <v>343</v>
      </c>
      <c r="B79" s="160" t="n">
        <v>1</v>
      </c>
      <c r="C79" s="218">
        <v>1.23230129984699</v>
      </c>
      <c r="D79" s="242">
        <v>0.0459308689746054</v>
      </c>
      <c r="E79" s="218">
        <v>1.21867149804233</v>
      </c>
      <c r="F79" s="242">
        <v>0.0490339672484803</v>
      </c>
      <c r="G79" s="218">
        <v>1.22211948004343</v>
      </c>
      <c r="H79" s="250">
        <v>0.049910546093294</v>
      </c>
    </row>
    <row customHeight="1" ht="13" r="80">
      <c r="A80" s="181" t="s">
        <v>348</v>
      </c>
      <c r="B80" s="160" t="n">
        <v>1</v>
      </c>
      <c r="C80" s="218">
        <v>1.05495522157809</v>
      </c>
      <c r="D80" s="242">
        <v>0.0446068657564912</v>
      </c>
      <c r="E80" s="218">
        <v>1.04487860684258</v>
      </c>
      <c r="F80" s="242">
        <v>0.0475556030964657</v>
      </c>
      <c r="G80" s="218">
        <v>1.05036771257931</v>
      </c>
      <c r="H80" s="250">
        <v>0.0482881668535032</v>
      </c>
    </row>
    <row customHeight="1" ht="13" r="81">
      <c r="A81" s="181" t="s">
        <v>350</v>
      </c>
      <c r="B81" s="160" t="n">
        <v>1</v>
      </c>
      <c r="C81" s="218">
        <v>1.09725824711041</v>
      </c>
      <c r="D81" s="242">
        <v>0.0311804477126652</v>
      </c>
      <c r="E81" s="218">
        <v>1.09943443782177</v>
      </c>
      <c r="F81" s="242">
        <v>0.0310316447671431</v>
      </c>
      <c r="G81" s="218">
        <v>1.11836174085255</v>
      </c>
      <c r="H81" s="250">
        <v>0.0314686142671871</v>
      </c>
    </row>
    <row customHeight="1" ht="13" r="82">
      <c r="A82" s="181" t="s">
        <v>352</v>
      </c>
      <c r="B82" s="160" t="n">
        <v>1</v>
      </c>
      <c r="C82" s="218">
        <v>1.21229204441569</v>
      </c>
      <c r="D82" s="242">
        <v>0.0348332310056201</v>
      </c>
      <c r="E82" s="218">
        <v>1.20178743722332</v>
      </c>
      <c r="F82" s="242">
        <v>0.0344464768964592</v>
      </c>
      <c r="G82" s="218">
        <v>1.21627188425903</v>
      </c>
      <c r="H82" s="250">
        <v>0.0348416849842213</v>
      </c>
    </row>
    <row customHeight="1" ht="13" r="83">
      <c r="A83" s="181" t="s">
        <v>353</v>
      </c>
      <c r="B83" s="160" t="n">
        <v>1</v>
      </c>
      <c r="C83" s="218">
        <v>1.36953279370469</v>
      </c>
      <c r="D83" s="242">
        <v>0.0562678286764147</v>
      </c>
      <c r="E83" s="218">
        <v>1.36248080731295</v>
      </c>
      <c r="F83" s="242">
        <v>0.0553221954014413</v>
      </c>
      <c r="G83" s="218">
        <v>1.35269077661882</v>
      </c>
      <c r="H83" s="250">
        <v>0.0591176203737713</v>
      </c>
    </row>
    <row customHeight="1" ht="13" r="84">
      <c r="A84" s="77" t="s">
        <v>364</v>
      </c>
      <c r="B84" s="161" t="n">
        <v>1</v>
      </c>
      <c r="C84" s="222">
        <v>1.18157978812072</v>
      </c>
      <c r="D84" s="246">
        <v>0.012975140961976</v>
      </c>
      <c r="E84" s="222">
        <v>1.17422378078382</v>
      </c>
      <c r="F84" s="246">
        <v>0.0132248536484038</v>
      </c>
      <c r="G84" s="222">
        <v>1.18046768708397</v>
      </c>
      <c r="H84" s="251">
        <v>0.0135094762103039</v>
      </c>
    </row>
    <row customHeight="1" ht="13" r="85">
      <c r="A85" s="181" t="s">
        <v>65</v>
      </c>
      <c r="B85" s="160" t="n">
        <v>1</v>
      </c>
      <c r="C85" s="218">
        <v>1.23146169230607</v>
      </c>
      <c r="D85" s="242">
        <v>0.0576693284500691</v>
      </c>
      <c r="E85" s="218">
        <v>1.19541886687146</v>
      </c>
      <c r="F85" s="242">
        <v>0.0610653370999878</v>
      </c>
      <c r="G85" s="218">
        <v>1.19688633838097</v>
      </c>
      <c r="H85" s="250">
        <v>0.0614466689118153</v>
      </c>
    </row>
    <row customHeight="1" ht="13" r="86">
      <c r="A86" s="181" t="s">
        <v>361</v>
      </c>
      <c r="B86" s="160" t="n">
        <v>1</v>
      </c>
      <c r="C86" s="218">
        <v>1.14791979858773</v>
      </c>
      <c r="D86" s="242">
        <v>0.139490360429698</v>
      </c>
      <c r="E86" s="218">
        <v>1.09108446325593</v>
      </c>
      <c r="F86" s="242">
        <v>0.130602629406806</v>
      </c>
      <c r="G86" s="218">
        <v>1.10661086264342</v>
      </c>
      <c r="H86" s="250">
        <v>0.13562267121999</v>
      </c>
    </row>
    <row customHeight="1" ht="13" r="87">
      <c r="A87" s="187" t="s">
        <v>362</v>
      </c>
      <c r="B87" s="175" t="n">
        <v>1</v>
      </c>
      <c r="C87" s="228">
        <v>1.08710947195286</v>
      </c>
      <c r="D87" s="247">
        <v>0.0671184203236979</v>
      </c>
      <c r="E87" s="228">
        <v>1.09417076748565</v>
      </c>
      <c r="F87" s="247">
        <v>0.0720157063736783</v>
      </c>
      <c r="G87" s="228">
        <v>1.09618862363371</v>
      </c>
      <c r="H87" s="255">
        <v>0.074427017243082</v>
      </c>
    </row>
    <row customHeight="1" ht="13" r="88">
      <c r="A88" s="181"/>
      <c r="B88" s="162"/>
      <c r="C88" s="218" t="inlineStr">
        <is>
          <t>b.odr_d_tt4g64gagree.t4self..no_controls</t>
        </is>
      </c>
      <c r="D88" s="242" t="inlineStr">
        <is>
          <t>se.odr_d_tt4g64gagree.t4self..no_controls</t>
        </is>
      </c>
      <c r="E88" s="218" t="inlineStr">
        <is>
          <t>b.odr_d_tt4g64gagree.t4self..tch_controls</t>
        </is>
      </c>
      <c r="F88" s="242" t="inlineStr">
        <is>
          <t>se.odr_d_tt4g64gagree.t4self..tch_controls</t>
        </is>
      </c>
      <c r="G88" s="218" t="inlineStr">
        <is>
          <t>b.odr_d_tt4g64gagree.t4self..tch_sch_controls</t>
        </is>
      </c>
      <c r="H88" s="250" t="inlineStr">
        <is>
          <t>se.odr_d_tt4g64gagree.t4self..tch_sch_controls</t>
        </is>
      </c>
    </row>
    <row customHeight="1" ht="13" r="89">
      <c r="A89" s="181" t="s">
        <v>319</v>
      </c>
      <c r="B89" s="162" t="n">
        <v>3</v>
      </c>
      <c r="C89" s="218">
        <v>1.18471596518903</v>
      </c>
      <c r="D89" s="242">
        <v>0.0360983142173844</v>
      </c>
      <c r="E89" s="218">
        <v>1.18958338295739</v>
      </c>
      <c r="F89" s="242">
        <v>0.0360682735040121</v>
      </c>
      <c r="G89" s="218">
        <v>1.19266422285708</v>
      </c>
      <c r="H89" s="250">
        <v>0.0357735534693775</v>
      </c>
    </row>
    <row customHeight="1" ht="13" r="90">
      <c r="A90" s="181" t="s">
        <v>322</v>
      </c>
      <c r="B90" s="162" t="n">
        <v>3</v>
      </c>
      <c r="C90" s="218">
        <v>1.16346584665315</v>
      </c>
      <c r="D90" s="242">
        <v>0.0628214820129877</v>
      </c>
      <c r="E90" s="218">
        <v>1.1742093555742</v>
      </c>
      <c r="F90" s="242">
        <v>0.059374036879324</v>
      </c>
      <c r="G90" s="218">
        <v>1.1612389730175</v>
      </c>
      <c r="H90" s="250">
        <v>0.056633366261461</v>
      </c>
    </row>
    <row customHeight="1" ht="13" r="91">
      <c r="A91" s="181" t="s">
        <v>66</v>
      </c>
      <c r="B91" s="162" t="n">
        <v>3</v>
      </c>
      <c r="C91" s="218">
        <v>1.18038421426584</v>
      </c>
      <c r="D91" s="242">
        <v>0.0436376233973744</v>
      </c>
      <c r="E91" s="218">
        <v>1.21569999882598</v>
      </c>
      <c r="F91" s="242">
        <v>0.0469381171367144</v>
      </c>
      <c r="G91" s="218">
        <v>1.20604499116339</v>
      </c>
      <c r="H91" s="250">
        <v>0.0479511469273471</v>
      </c>
    </row>
    <row customHeight="1" ht="13" r="92">
      <c r="A92" s="181" t="s">
        <v>341</v>
      </c>
      <c r="B92" s="162" t="n">
        <v>3</v>
      </c>
      <c r="C92" s="218">
        <v>1.13864211044362</v>
      </c>
      <c r="D92" s="242">
        <v>0.0320197918758095</v>
      </c>
      <c r="E92" s="218">
        <v>1.13766429066828</v>
      </c>
      <c r="F92" s="242">
        <v>0.032891806475034</v>
      </c>
      <c r="G92" s="218">
        <v>1.13718525926951</v>
      </c>
      <c r="H92" s="250">
        <v>0.0334764368956421</v>
      </c>
    </row>
    <row customHeight="1" ht="13" r="93">
      <c r="A93" s="181" t="s">
        <v>343</v>
      </c>
      <c r="B93" s="162" t="n">
        <v>3</v>
      </c>
      <c r="C93" s="218">
        <v>1.29580941706027</v>
      </c>
      <c r="D93" s="242">
        <v>0.0381980167436412</v>
      </c>
      <c r="E93" s="218">
        <v>1.2883601554188</v>
      </c>
      <c r="F93" s="242">
        <v>0.0374671853350567</v>
      </c>
      <c r="G93" s="218">
        <v>1.28972401715104</v>
      </c>
      <c r="H93" s="250">
        <v>0.0389992861564109</v>
      </c>
    </row>
    <row customHeight="1" ht="13" r="94">
      <c r="A94" s="181" t="s">
        <v>348</v>
      </c>
      <c r="B94" s="162" t="n">
        <v>3</v>
      </c>
      <c r="C94" s="218">
        <v>1.10785417341528</v>
      </c>
      <c r="D94" s="242">
        <v>0.0389548429529862</v>
      </c>
      <c r="E94" s="218">
        <v>1.10445450920403</v>
      </c>
      <c r="F94" s="242">
        <v>0.0386429031306274</v>
      </c>
      <c r="G94" s="218">
        <v>1.09855256241718</v>
      </c>
      <c r="H94" s="250">
        <v>0.0384331381069812</v>
      </c>
    </row>
    <row customHeight="1" ht="13" r="95">
      <c r="A95" s="181" t="s">
        <v>352</v>
      </c>
      <c r="B95" s="162" t="n">
        <v>3</v>
      </c>
      <c r="C95" s="218">
        <v>1.20831237755859</v>
      </c>
      <c r="D95" s="242">
        <v>0.0306324562118913</v>
      </c>
      <c r="E95" s="218">
        <v>1.20703298051362</v>
      </c>
      <c r="F95" s="242">
        <v>0.0309787658678107</v>
      </c>
      <c r="G95" s="218">
        <v>1.20490931313631</v>
      </c>
      <c r="H95" s="250">
        <v>0.0306688921598685</v>
      </c>
    </row>
    <row customHeight="1" ht="13" r="96">
      <c r="A96" s="181" t="s">
        <v>353</v>
      </c>
      <c r="B96" s="162" t="n">
        <v>3</v>
      </c>
      <c r="C96" s="218">
        <v>1.45280996429932</v>
      </c>
      <c r="D96" s="242">
        <v>0.0525506900963391</v>
      </c>
      <c r="E96" s="218">
        <v>1.4415084468377</v>
      </c>
      <c r="F96" s="242">
        <v>0.0549574892714661</v>
      </c>
      <c r="G96" s="218">
        <v>1.44126139700596</v>
      </c>
      <c r="H96" s="250">
        <v>0.047521952074344</v>
      </c>
    </row>
    <row customHeight="1" ht="13" r="97">
      <c r="A97" s="78" t="s">
        <v>445</v>
      </c>
      <c r="B97" s="212" t="n">
        <v>3</v>
      </c>
      <c r="C97" s="232">
        <v>1.21649925861064</v>
      </c>
      <c r="D97" s="249">
        <v>0.0152354576230708</v>
      </c>
      <c r="E97" s="232">
        <v>1.21981414</v>
      </c>
      <c r="F97" s="249">
        <v>0.0153033533311785</v>
      </c>
      <c r="G97" s="232">
        <v>1.21644759200224</v>
      </c>
      <c r="H97" s="257">
        <v>0.0148450522699994</v>
      </c>
    </row>
    <row r="99">
      <c r="A99" s="91" t="s">
        <v>483</v>
      </c>
    </row>
    <row r="100">
      <c r="A100" s="91" t="s">
        <v>484</v>
      </c>
    </row>
    <row r="101">
      <c r="A101" s="91" t="s">
        <v>485</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198</v>
      </c>
    </row>
    <row r="2">
      <c r="A2" s="38" t="s">
        <v>199</v>
      </c>
    </row>
    <row r="3">
      <c r="A3" s="46" t="s">
        <v>450</v>
      </c>
    </row>
    <row r="4">
      <c r="A4" s="54" t="str">
        <f>=HYPERLINK("#'TOC'!A1", "Back to TOC")</f>
      </c>
    </row>
    <row customHeight="1" ht="75" r="8">
      <c r="B8" s="150" t="s">
        <v>295</v>
      </c>
      <c r="C8" s="148" t="s">
        <v>492</v>
      </c>
      <c r="D8" s="148"/>
      <c r="E8" s="148" t="s">
        <v>492</v>
      </c>
      <c r="F8" s="148"/>
      <c r="G8" s="148" t="s">
        <v>492</v>
      </c>
      <c r="H8" s="154"/>
    </row>
    <row customHeight="1" ht="60" r="9">
      <c r="B9" s="149"/>
      <c r="C9" s="8" t="s">
        <v>480</v>
      </c>
      <c r="D9" s="8"/>
      <c r="E9" s="8" t="s">
        <v>481</v>
      </c>
      <c r="F9" s="8"/>
      <c r="G9" s="8" t="s">
        <v>482</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b.odr_d_tt4g64iagree.t4self..no_controls</t>
        </is>
      </c>
      <c r="D11" s="264" t="inlineStr">
        <is>
          <t>se.odr_d_tt4g64iagree.t4self..no_controls</t>
        </is>
      </c>
      <c r="E11" s="230" t="inlineStr">
        <is>
          <t>b.odr_d_tt4g64iagree.t4self..tch_controls</t>
        </is>
      </c>
      <c r="F11" s="264" t="inlineStr">
        <is>
          <t>se.odr_d_tt4g64iagree.t4self..tch_controls</t>
        </is>
      </c>
      <c r="G11" s="230" t="inlineStr">
        <is>
          <t>b.odr_d_tt4g64iagree.t4self..tch_sch_controls</t>
        </is>
      </c>
      <c r="H11" s="272" t="inlineStr">
        <is>
          <t>se.odr_d_tt4g64iagree.t4self..tch_sch_controls</t>
        </is>
      </c>
    </row>
    <row customHeight="1" ht="13" r="12">
      <c r="A12" s="181" t="s">
        <v>306</v>
      </c>
      <c r="B12" s="156" t="n">
        <v>2</v>
      </c>
      <c r="C12" s="218">
        <v>1.47762785385</v>
      </c>
      <c r="D12" s="258">
        <v>0.0872750274147129</v>
      </c>
      <c r="E12" s="218">
        <v>1.43203720497381</v>
      </c>
      <c r="F12" s="258">
        <v>0.0915667145181935</v>
      </c>
      <c r="G12" s="218">
        <v>1.42203442086871</v>
      </c>
      <c r="H12" s="266">
        <v>0.0930180144612738</v>
      </c>
    </row>
    <row customHeight="1" ht="13" r="13">
      <c r="A13" s="181" t="s">
        <v>307</v>
      </c>
      <c r="B13" s="156" t="n">
        <v>2</v>
      </c>
      <c r="C13" s="218">
        <v>1.05949155089581</v>
      </c>
      <c r="D13" s="258">
        <v>0.0434801039286088</v>
      </c>
      <c r="E13" s="218">
        <v>1.06530717351294</v>
      </c>
      <c r="F13" s="258">
        <v>0.0425475869461976</v>
      </c>
      <c r="G13" s="218">
        <v>1.05821733525058</v>
      </c>
      <c r="H13" s="266">
        <v>0.0421449721942875</v>
      </c>
    </row>
    <row customHeight="1" ht="13" r="14">
      <c r="A14" s="181" t="s">
        <v>308</v>
      </c>
      <c r="B14" s="156" t="n">
        <v>2</v>
      </c>
      <c r="C14" s="218">
        <v>1.1470957553131</v>
      </c>
      <c r="D14" s="258">
        <v>0.027255721015375</v>
      </c>
      <c r="E14" s="218">
        <v>1.19515606383784</v>
      </c>
      <c r="F14" s="258">
        <v>0.0290420441902323</v>
      </c>
      <c r="G14" s="218">
        <v>1.19693823622217</v>
      </c>
      <c r="H14" s="266">
        <v>0.0305457236054076</v>
      </c>
    </row>
    <row customHeight="1" ht="13" r="15">
      <c r="A15" s="181" t="s">
        <v>309</v>
      </c>
      <c r="B15" s="156" t="n">
        <v>2</v>
      </c>
      <c r="C15" s="218">
        <v>1.21619648986295</v>
      </c>
      <c r="D15" s="258">
        <v>0.0461387412908071</v>
      </c>
      <c r="E15" s="218">
        <v>1.22719045270324</v>
      </c>
      <c r="F15" s="258">
        <v>0.0476600674800162</v>
      </c>
      <c r="G15" s="218">
        <v>1.24002546528984</v>
      </c>
      <c r="H15" s="266">
        <v>0.0494000289866131</v>
      </c>
    </row>
    <row customHeight="1" ht="13" r="16">
      <c r="A16" s="181" t="s">
        <v>310</v>
      </c>
      <c r="B16" s="156" t="n">
        <v>2</v>
      </c>
      <c r="C16" s="218">
        <v>1.32224636732876</v>
      </c>
      <c r="D16" s="258">
        <v>0.0445750913730873</v>
      </c>
      <c r="E16" s="218">
        <v>1.29595931173492</v>
      </c>
      <c r="F16" s="258">
        <v>0.0443962870686868</v>
      </c>
      <c r="G16" s="218">
        <v>1.29738259258433</v>
      </c>
      <c r="H16" s="266">
        <v>0.0444757916108911</v>
      </c>
    </row>
    <row customHeight="1" ht="13" r="17">
      <c r="A17" s="181" t="s">
        <v>311</v>
      </c>
      <c r="B17" s="156" t="n">
        <v>2</v>
      </c>
      <c r="C17" s="218">
        <v>1.14612446149917</v>
      </c>
      <c r="D17" s="258">
        <v>0.0392897038365439</v>
      </c>
      <c r="E17" s="218">
        <v>1.18118319763818</v>
      </c>
      <c r="F17" s="258">
        <v>0.0435957164198908</v>
      </c>
      <c r="G17" s="218">
        <v>1.17417503210002</v>
      </c>
      <c r="H17" s="266">
        <v>0.042586809554276</v>
      </c>
    </row>
    <row customHeight="1" ht="13" r="18">
      <c r="A18" s="183" t="s">
        <v>312</v>
      </c>
      <c r="B18" s="156" t="n">
        <v>2</v>
      </c>
      <c r="C18" s="218">
        <v>1.20027914032512</v>
      </c>
      <c r="D18" s="258">
        <v>0.0569595564158168</v>
      </c>
      <c r="E18" s="218">
        <v>1.25586777538755</v>
      </c>
      <c r="F18" s="258">
        <v>0.0662293632410341</v>
      </c>
      <c r="G18" s="218">
        <v>1.25030739809841</v>
      </c>
      <c r="H18" s="266">
        <v>0.0648475689860062</v>
      </c>
    </row>
    <row customHeight="1" ht="13" r="19">
      <c r="A19" s="183" t="s">
        <v>313</v>
      </c>
      <c r="B19" s="156" t="n">
        <v>2</v>
      </c>
      <c r="C19" s="218">
        <v>1.08908859024851</v>
      </c>
      <c r="D19" s="258">
        <v>0.0418191321643637</v>
      </c>
      <c r="E19" s="218">
        <v>1.11156648859627</v>
      </c>
      <c r="F19" s="258">
        <v>0.0460404290983841</v>
      </c>
      <c r="G19" s="218">
        <v>1.1127745034059</v>
      </c>
      <c r="H19" s="266">
        <v>0.0453629819239076</v>
      </c>
    </row>
    <row customHeight="1" ht="13" r="20">
      <c r="A20" s="181" t="s">
        <v>314</v>
      </c>
      <c r="B20" s="156" t="n">
        <v>2</v>
      </c>
      <c r="C20" s="218">
        <v>1.34795610217203</v>
      </c>
      <c r="D20" s="258">
        <v>0.05489325041906</v>
      </c>
      <c r="E20" s="218">
        <v>1.36379536500663</v>
      </c>
      <c r="F20" s="258">
        <v>0.0562976395295993</v>
      </c>
      <c r="G20" s="218">
        <v>1.34073444925988</v>
      </c>
      <c r="H20" s="266">
        <v>0.0549632417179402</v>
      </c>
    </row>
    <row customHeight="1" ht="13" r="21">
      <c r="A21" s="181" t="s">
        <v>315</v>
      </c>
      <c r="B21" s="156" t="n">
        <v>2</v>
      </c>
      <c r="C21" s="218">
        <v>1.15775467118076</v>
      </c>
      <c r="D21" s="258">
        <v>0.0481702740490169</v>
      </c>
      <c r="E21" s="218">
        <v>1.15764078109544</v>
      </c>
      <c r="F21" s="258">
        <v>0.0487686680781064</v>
      </c>
      <c r="G21" s="218">
        <v>1.16337273200881</v>
      </c>
      <c r="H21" s="266">
        <v>0.0483580165388476</v>
      </c>
    </row>
    <row customHeight="1" ht="13" r="22">
      <c r="A22" s="181" t="s">
        <v>316</v>
      </c>
      <c r="B22" s="156" t="n">
        <v>2</v>
      </c>
      <c r="C22" s="218">
        <v>1.20790175574177</v>
      </c>
      <c r="D22" s="258">
        <v>0.0567629284131529</v>
      </c>
      <c r="E22" s="218">
        <v>1.20994127186695</v>
      </c>
      <c r="F22" s="258">
        <v>0.0551531959947615</v>
      </c>
      <c r="G22" s="218">
        <v>1.21480028671547</v>
      </c>
      <c r="H22" s="266">
        <v>0.0549024189325403</v>
      </c>
    </row>
    <row customHeight="1" ht="13" r="23">
      <c r="A23" s="181" t="s">
        <v>317</v>
      </c>
      <c r="B23" s="156" t="n">
        <v>2</v>
      </c>
      <c r="C23" s="218">
        <v>1.12279321969205</v>
      </c>
      <c r="D23" s="258">
        <v>0.0436439769725091</v>
      </c>
      <c r="E23" s="218">
        <v>1.12243570821652</v>
      </c>
      <c r="F23" s="258">
        <v>0.0440127123519429</v>
      </c>
      <c r="G23" s="218">
        <v>1.12243329048891</v>
      </c>
      <c r="H23" s="266">
        <v>0.0462090534430862</v>
      </c>
    </row>
    <row customHeight="1" ht="13" r="24">
      <c r="A24" s="181" t="s">
        <v>318</v>
      </c>
      <c r="B24" s="156" t="n">
        <v>2</v>
      </c>
      <c r="C24" s="218">
        <v>1.13853608839017</v>
      </c>
      <c r="D24" s="258">
        <v>0.0363538568567314</v>
      </c>
      <c r="E24" s="218">
        <v>1.1337998335527</v>
      </c>
      <c r="F24" s="258">
        <v>0.0353279663752392</v>
      </c>
      <c r="G24" s="218">
        <v>1.1335068236745</v>
      </c>
      <c r="H24" s="266">
        <v>0.0346954053903903</v>
      </c>
    </row>
    <row customHeight="1" ht="13" r="25">
      <c r="A25" s="181" t="s">
        <v>319</v>
      </c>
      <c r="B25" s="156" t="n">
        <v>2</v>
      </c>
      <c r="C25" s="218">
        <v>1.16898339387108</v>
      </c>
      <c r="D25" s="258">
        <v>0.0438113915677</v>
      </c>
      <c r="E25" s="218">
        <v>1.17819754860065</v>
      </c>
      <c r="F25" s="258">
        <v>0.0458585597681441</v>
      </c>
      <c r="G25" s="218">
        <v>1.17811259707763</v>
      </c>
      <c r="H25" s="266">
        <v>0.0466778023455974</v>
      </c>
    </row>
    <row customHeight="1" ht="13" r="26">
      <c r="A26" s="181" t="s">
        <v>320</v>
      </c>
      <c r="B26" s="156" t="n">
        <v>2</v>
      </c>
      <c r="C26" s="218">
        <v>1.25930724907338</v>
      </c>
      <c r="D26" s="258">
        <v>0.0478130083733542</v>
      </c>
      <c r="E26" s="218">
        <v>1.27833441437716</v>
      </c>
      <c r="F26" s="258">
        <v>0.0480280756255366</v>
      </c>
      <c r="G26" s="218">
        <v>1.27365598253492</v>
      </c>
      <c r="H26" s="266">
        <v>0.0473792155750431</v>
      </c>
    </row>
    <row customHeight="1" ht="13" r="27">
      <c r="A27" s="181" t="s">
        <v>321</v>
      </c>
      <c r="B27" s="156" t="n">
        <v>2</v>
      </c>
      <c r="C27" s="218">
        <v>1.15302721393767</v>
      </c>
      <c r="D27" s="258">
        <v>0.0269106379093863</v>
      </c>
      <c r="E27" s="218">
        <v>1.14047318357859</v>
      </c>
      <c r="F27" s="258">
        <v>0.0267652646466239</v>
      </c>
      <c r="G27" s="218">
        <v>1.14028936631544</v>
      </c>
      <c r="H27" s="266">
        <v>0.0272254361562028</v>
      </c>
    </row>
    <row customHeight="1" ht="13" r="28">
      <c r="A28" s="181" t="s">
        <v>322</v>
      </c>
      <c r="B28" s="156" t="n">
        <v>2</v>
      </c>
      <c r="C28" s="218">
        <v>1.33427774441481</v>
      </c>
      <c r="D28" s="258">
        <v>0.0558644716541408</v>
      </c>
      <c r="E28" s="218">
        <v>1.36458727050199</v>
      </c>
      <c r="F28" s="258">
        <v>0.0583127710931149</v>
      </c>
      <c r="G28" s="218">
        <v>1.36055726930021</v>
      </c>
      <c r="H28" s="266">
        <v>0.0580248825059698</v>
      </c>
    </row>
    <row customHeight="1" ht="13" r="29">
      <c r="A29" s="181" t="s">
        <v>323</v>
      </c>
      <c r="B29" s="156" t="n">
        <v>2</v>
      </c>
      <c r="C29" s="218">
        <v>1.12518094971987</v>
      </c>
      <c r="D29" s="258">
        <v>0.0315254454477251</v>
      </c>
      <c r="E29" s="218">
        <v>1.14192175527366</v>
      </c>
      <c r="F29" s="258">
        <v>0.0339513829662507</v>
      </c>
      <c r="G29" s="218">
        <v>1.13596200426603</v>
      </c>
      <c r="H29" s="266">
        <v>0.0335434102179141</v>
      </c>
    </row>
    <row customHeight="1" ht="13" r="30">
      <c r="A30" s="181" t="s">
        <v>324</v>
      </c>
      <c r="B30" s="156" t="n">
        <v>2</v>
      </c>
      <c r="C30" s="218">
        <v>1.10408192355467</v>
      </c>
      <c r="D30" s="258">
        <v>0.0286279029355487</v>
      </c>
      <c r="E30" s="218">
        <v>1.11928591148118</v>
      </c>
      <c r="F30" s="258">
        <v>0.029269493064078</v>
      </c>
      <c r="G30" s="218">
        <v>1.11195824600151</v>
      </c>
      <c r="H30" s="266">
        <v>0.0297123460458478</v>
      </c>
    </row>
    <row customHeight="1" ht="13" r="31">
      <c r="A31" s="181" t="s">
        <v>325</v>
      </c>
      <c r="B31" s="156" t="n">
        <v>2</v>
      </c>
      <c r="C31" s="218">
        <v>1.07814923654515</v>
      </c>
      <c r="D31" s="258">
        <v>0.0309450652511837</v>
      </c>
      <c r="E31" s="218">
        <v>1.08844107518443</v>
      </c>
      <c r="F31" s="258">
        <v>0.0314239835245206</v>
      </c>
      <c r="G31" s="218">
        <v>1.08078068571917</v>
      </c>
      <c r="H31" s="266">
        <v>0.03183446887999</v>
      </c>
    </row>
    <row customHeight="1" ht="13" r="32">
      <c r="A32" s="181" t="s">
        <v>326</v>
      </c>
      <c r="B32" s="156" t="n">
        <v>2</v>
      </c>
      <c r="C32" s="218">
        <v>1.25541137558054</v>
      </c>
      <c r="D32" s="258">
        <v>0.0371886497813329</v>
      </c>
      <c r="E32" s="218">
        <v>1.25018474885139</v>
      </c>
      <c r="F32" s="258">
        <v>0.0366688463158412</v>
      </c>
      <c r="G32" s="218">
        <v>1.25671462584386</v>
      </c>
      <c r="H32" s="266">
        <v>0.0377900688294598</v>
      </c>
    </row>
    <row customHeight="1" ht="13" r="33">
      <c r="A33" s="181" t="s">
        <v>327</v>
      </c>
      <c r="B33" s="156" t="n">
        <v>2</v>
      </c>
      <c r="C33" s="218">
        <v>1.18702857017445</v>
      </c>
      <c r="D33" s="258">
        <v>0.0626857332650488</v>
      </c>
      <c r="E33" s="218">
        <v>1.20312038337127</v>
      </c>
      <c r="F33" s="258">
        <v>0.0677339541581418</v>
      </c>
      <c r="G33" s="218">
        <v>1.2096056286868</v>
      </c>
      <c r="H33" s="266">
        <v>0.0699457190802947</v>
      </c>
    </row>
    <row customHeight="1" ht="13" r="34">
      <c r="A34" s="181" t="s">
        <v>328</v>
      </c>
      <c r="B34" s="156" t="n">
        <v>2</v>
      </c>
      <c r="C34" s="218">
        <v>1.15649215312458</v>
      </c>
      <c r="D34" s="258">
        <v>0.0380143301394304</v>
      </c>
      <c r="E34" s="218">
        <v>1.13086677018276</v>
      </c>
      <c r="F34" s="258">
        <v>0.0382916649290303</v>
      </c>
      <c r="G34" s="218">
        <v>1.12270961571749</v>
      </c>
      <c r="H34" s="266">
        <v>0.0362627225403153</v>
      </c>
    </row>
    <row customHeight="1" ht="13" r="35">
      <c r="A35" s="181" t="s">
        <v>329</v>
      </c>
      <c r="B35" s="156" t="n">
        <v>2</v>
      </c>
      <c r="C35" s="218">
        <v>1.11729225520091</v>
      </c>
      <c r="D35" s="258">
        <v>0.0242075675050081</v>
      </c>
      <c r="E35" s="218">
        <v>1.12823713823802</v>
      </c>
      <c r="F35" s="258">
        <v>0.0260517820630328</v>
      </c>
      <c r="G35" s="218">
        <v>1.12858826045039</v>
      </c>
      <c r="H35" s="266">
        <v>0.0259453687972997</v>
      </c>
    </row>
    <row customHeight="1" ht="13" r="36">
      <c r="A36" s="181" t="s">
        <v>330</v>
      </c>
      <c r="B36" s="156" t="n">
        <v>2</v>
      </c>
      <c r="C36" s="218">
        <v>1.09105074384411</v>
      </c>
      <c r="D36" s="258">
        <v>0.0196130175741132</v>
      </c>
      <c r="E36" s="218">
        <v>1.09186934359357</v>
      </c>
      <c r="F36" s="258">
        <v>0.0197046140408153</v>
      </c>
      <c r="G36" s="218">
        <v>1.09718838777685</v>
      </c>
      <c r="H36" s="266">
        <v>0.0197767964305321</v>
      </c>
    </row>
    <row customHeight="1" ht="13" r="37">
      <c r="A37" s="181" t="s">
        <v>331</v>
      </c>
      <c r="B37" s="156" t="n">
        <v>2</v>
      </c>
      <c r="C37" s="218">
        <v>1.28689272020813</v>
      </c>
      <c r="D37" s="258">
        <v>0.0323165547469314</v>
      </c>
      <c r="E37" s="218">
        <v>1.29724400484864</v>
      </c>
      <c r="F37" s="258">
        <v>0.0342458997605572</v>
      </c>
      <c r="G37" s="218">
        <v>1.29296216775173</v>
      </c>
      <c r="H37" s="266">
        <v>0.033451172489075</v>
      </c>
    </row>
    <row customHeight="1" ht="13" r="38">
      <c r="A38" s="181" t="s">
        <v>332</v>
      </c>
      <c r="B38" s="156" t="n">
        <v>2</v>
      </c>
      <c r="C38" s="218">
        <v>1.14454365018552</v>
      </c>
      <c r="D38" s="258">
        <v>0.0356831336995252</v>
      </c>
      <c r="E38" s="218">
        <v>1.14344466720816</v>
      </c>
      <c r="F38" s="258">
        <v>0.0359002659815581</v>
      </c>
      <c r="G38" s="218">
        <v>1.15503571222949</v>
      </c>
      <c r="H38" s="266">
        <v>0.0367163977802533</v>
      </c>
    </row>
    <row customHeight="1" ht="13" r="39">
      <c r="A39" s="181" t="s">
        <v>333</v>
      </c>
      <c r="B39" s="156" t="n">
        <v>2</v>
      </c>
      <c r="C39" s="218">
        <v>1.16079475126526</v>
      </c>
      <c r="D39" s="258">
        <v>0.044986298530027</v>
      </c>
      <c r="E39" s="218">
        <v>1.1691392377233</v>
      </c>
      <c r="F39" s="258">
        <v>0.0463609905810315</v>
      </c>
      <c r="G39" s="218">
        <v>1.16989276625021</v>
      </c>
      <c r="H39" s="266">
        <v>0.047175436231834</v>
      </c>
    </row>
    <row customHeight="1" ht="13" r="40">
      <c r="A40" s="181" t="s">
        <v>334</v>
      </c>
      <c r="B40" s="156" t="n">
        <v>2</v>
      </c>
      <c r="C40" s="218">
        <v>1.28048674853491</v>
      </c>
      <c r="D40" s="258">
        <v>0.0494652788041325</v>
      </c>
      <c r="E40" s="218">
        <v>1.26676994756944</v>
      </c>
      <c r="F40" s="258">
        <v>0.0479495610681764</v>
      </c>
      <c r="G40" s="218">
        <v>1.27377333631187</v>
      </c>
      <c r="H40" s="266">
        <v>0.04944942919429</v>
      </c>
    </row>
    <row customHeight="1" ht="13" r="41">
      <c r="A41" s="181" t="s">
        <v>335</v>
      </c>
      <c r="B41" s="156" t="n">
        <v>2</v>
      </c>
      <c r="C41" s="218">
        <v>1.29439009887974</v>
      </c>
      <c r="D41" s="258">
        <v>0.0384570481727381</v>
      </c>
      <c r="E41" s="218">
        <v>1.28899308043255</v>
      </c>
      <c r="F41" s="258">
        <v>0.0398154882187021</v>
      </c>
      <c r="G41" s="218">
        <v>1.3042601320031</v>
      </c>
      <c r="H41" s="266">
        <v>0.0408950961222782</v>
      </c>
    </row>
    <row customHeight="1" ht="13" r="42">
      <c r="A42" s="181" t="s">
        <v>336</v>
      </c>
      <c r="B42" s="156" t="n">
        <v>2</v>
      </c>
      <c r="C42" s="218">
        <v>1.12044952715607</v>
      </c>
      <c r="D42" s="258">
        <v>0.028999867064071</v>
      </c>
      <c r="E42" s="218">
        <v>1.1320110089945</v>
      </c>
      <c r="F42" s="258">
        <v>0.0292931970072071</v>
      </c>
      <c r="G42" s="218">
        <v>1.13341013792963</v>
      </c>
      <c r="H42" s="266">
        <v>0.0293895073657462</v>
      </c>
    </row>
    <row customHeight="1" ht="13" r="43">
      <c r="A43" s="181" t="s">
        <v>337</v>
      </c>
      <c r="B43" s="156" t="n">
        <v>2</v>
      </c>
      <c r="C43" s="218">
        <v>1.37462467164164</v>
      </c>
      <c r="D43" s="258">
        <v>0.0852660462494959</v>
      </c>
      <c r="E43" s="218">
        <v>1.38404276480201</v>
      </c>
      <c r="F43" s="258">
        <v>0.0891183727191204</v>
      </c>
      <c r="G43" s="218">
        <v>1.38119872131695</v>
      </c>
      <c r="H43" s="266">
        <v>0.0903845681332842</v>
      </c>
    </row>
    <row customHeight="1" ht="13" r="44">
      <c r="A44" s="181" t="s">
        <v>338</v>
      </c>
      <c r="B44" s="156" t="n">
        <v>2</v>
      </c>
      <c r="C44" s="218">
        <v>1.30066661811907</v>
      </c>
      <c r="D44" s="258">
        <v>0.0285840302205778</v>
      </c>
      <c r="E44" s="218">
        <v>1.30417261978466</v>
      </c>
      <c r="F44" s="258">
        <v>0.0294459819912193</v>
      </c>
      <c r="G44" s="218">
        <v>1.28601062891079</v>
      </c>
      <c r="H44" s="266">
        <v>0.0313074359038587</v>
      </c>
    </row>
    <row customHeight="1" ht="13" r="45">
      <c r="A45" s="181" t="s">
        <v>339</v>
      </c>
      <c r="B45" s="156" t="n">
        <v>2</v>
      </c>
      <c r="C45" s="218">
        <v>1.18414170962343</v>
      </c>
      <c r="D45" s="258">
        <v>0.0325023237993341</v>
      </c>
      <c r="E45" s="218">
        <v>1.18843704124557</v>
      </c>
      <c r="F45" s="258">
        <v>0.0320810124536692</v>
      </c>
      <c r="G45" s="218">
        <v>1.19117557484624</v>
      </c>
      <c r="H45" s="266">
        <v>0.0315895625828891</v>
      </c>
    </row>
    <row customHeight="1" ht="13" r="46">
      <c r="A46" s="181" t="s">
        <v>340</v>
      </c>
      <c r="B46" s="156" t="n">
        <v>2</v>
      </c>
      <c r="C46" s="218">
        <v>1.17933737298777</v>
      </c>
      <c r="D46" s="258">
        <v>0.0428785236515538</v>
      </c>
      <c r="E46" s="218">
        <v>1.19161279725454</v>
      </c>
      <c r="F46" s="258">
        <v>0.0458107483423178</v>
      </c>
      <c r="G46" s="218">
        <v>1.1919178921355</v>
      </c>
      <c r="H46" s="266">
        <v>0.0461726431427127</v>
      </c>
    </row>
    <row customHeight="1" ht="13" r="47">
      <c r="A47" s="181" t="s">
        <v>341</v>
      </c>
      <c r="B47" s="156" t="n">
        <v>2</v>
      </c>
      <c r="C47" s="218">
        <v>1.14325571624489</v>
      </c>
      <c r="D47" s="258">
        <v>0.0247208729578734</v>
      </c>
      <c r="E47" s="218">
        <v>1.15314046638777</v>
      </c>
      <c r="F47" s="258">
        <v>0.0256871124674739</v>
      </c>
      <c r="G47" s="218">
        <v>1.15095411511935</v>
      </c>
      <c r="H47" s="266">
        <v>0.0255733197696912</v>
      </c>
    </row>
    <row customHeight="1" ht="13" r="48">
      <c r="A48" s="181" t="s">
        <v>342</v>
      </c>
      <c r="B48" s="156" t="n">
        <v>2</v>
      </c>
      <c r="C48" s="218">
        <v>1.16584108624619</v>
      </c>
      <c r="D48" s="258">
        <v>0.0279007832444857</v>
      </c>
      <c r="E48" s="218">
        <v>1.17195725121545</v>
      </c>
      <c r="F48" s="258">
        <v>0.0288184673390971</v>
      </c>
      <c r="G48" s="218">
        <v>1.17802945732162</v>
      </c>
      <c r="H48" s="266">
        <v>0.0286087164788258</v>
      </c>
    </row>
    <row customHeight="1" ht="13" r="49">
      <c r="A49" s="181" t="s">
        <v>343</v>
      </c>
      <c r="B49" s="156" t="n">
        <v>2</v>
      </c>
      <c r="C49" s="218">
        <v>1.28322196833709</v>
      </c>
      <c r="D49" s="258">
        <v>0.044079148165632</v>
      </c>
      <c r="E49" s="218">
        <v>1.2596766297806</v>
      </c>
      <c r="F49" s="258">
        <v>0.0451162324787233</v>
      </c>
      <c r="G49" s="218">
        <v>1.25950620421043</v>
      </c>
      <c r="H49" s="266">
        <v>0.0453609820466357</v>
      </c>
    </row>
    <row customHeight="1" ht="13" r="50">
      <c r="A50" s="181" t="s">
        <v>344</v>
      </c>
      <c r="B50" s="156" t="n">
        <v>2</v>
      </c>
      <c r="C50" s="218">
        <v>1.20712827218438</v>
      </c>
      <c r="D50" s="258">
        <v>0.0286335362181397</v>
      </c>
      <c r="E50" s="218">
        <v>1.2208272289466</v>
      </c>
      <c r="F50" s="258">
        <v>0.0291667122021639</v>
      </c>
      <c r="G50" s="218">
        <v>1.22238738345527</v>
      </c>
      <c r="H50" s="266">
        <v>0.0293957917335754</v>
      </c>
    </row>
    <row customHeight="1" ht="13" r="51">
      <c r="A51" s="181" t="s">
        <v>345</v>
      </c>
      <c r="B51" s="156" t="n">
        <v>2</v>
      </c>
      <c r="C51" s="218">
        <v>1.24656267985831</v>
      </c>
      <c r="D51" s="258">
        <v>0.0344813377067803</v>
      </c>
      <c r="E51" s="218">
        <v>1.24302291804345</v>
      </c>
      <c r="F51" s="258">
        <v>0.0335729296758438</v>
      </c>
      <c r="G51" s="218">
        <v>1.23974934503906</v>
      </c>
      <c r="H51" s="266">
        <v>0.0337207822549724</v>
      </c>
    </row>
    <row customHeight="1" ht="13" r="52">
      <c r="A52" s="181" t="s">
        <v>346</v>
      </c>
      <c r="B52" s="156" t="n">
        <v>2</v>
      </c>
      <c r="C52" s="218">
        <v>1.17045059017207</v>
      </c>
      <c r="D52" s="258">
        <v>0.0398864854742213</v>
      </c>
      <c r="E52" s="218">
        <v>1.15133402756505</v>
      </c>
      <c r="F52" s="258">
        <v>0.0366874306597941</v>
      </c>
      <c r="G52" s="218">
        <v>1.17141921712666</v>
      </c>
      <c r="H52" s="266">
        <v>0.0411385131251961</v>
      </c>
    </row>
    <row customHeight="1" ht="13" r="53">
      <c r="A53" s="181" t="s">
        <v>347</v>
      </c>
      <c r="B53" s="156" t="n">
        <v>2</v>
      </c>
      <c r="C53" s="218">
        <v>1.10634846123212</v>
      </c>
      <c r="D53" s="258">
        <v>0.0243702894889555</v>
      </c>
      <c r="E53" s="218">
        <v>1.10548378549436</v>
      </c>
      <c r="F53" s="258">
        <v>0.0244003337335681</v>
      </c>
      <c r="G53" s="218">
        <v>1.1065640571836</v>
      </c>
      <c r="H53" s="266">
        <v>0.0239391630969985</v>
      </c>
    </row>
    <row customHeight="1" ht="13" r="54">
      <c r="A54" s="181" t="s">
        <v>348</v>
      </c>
      <c r="B54" s="156" t="n">
        <v>2</v>
      </c>
      <c r="C54" s="218">
        <v>1.12736326249932</v>
      </c>
      <c r="D54" s="258">
        <v>0.0421788799410227</v>
      </c>
      <c r="E54" s="218">
        <v>1.13320648177187</v>
      </c>
      <c r="F54" s="258">
        <v>0.044360534066916</v>
      </c>
      <c r="G54" s="218">
        <v>1.13370651001375</v>
      </c>
      <c r="H54" s="266">
        <v>0.0446289775151792</v>
      </c>
    </row>
    <row customHeight="1" ht="13" r="55">
      <c r="A55" s="181" t="s">
        <v>349</v>
      </c>
      <c r="B55" s="156" t="n">
        <v>2</v>
      </c>
      <c r="C55" s="218">
        <v>1.29856664272174</v>
      </c>
      <c r="D55" s="258">
        <v>0.0478736750021992</v>
      </c>
      <c r="E55" s="218">
        <v>1.29758784283447</v>
      </c>
      <c r="F55" s="258">
        <v>0.0466059653500449</v>
      </c>
      <c r="G55" s="218">
        <v>1.2705365848286</v>
      </c>
      <c r="H55" s="266">
        <v>0.0500334944484887</v>
      </c>
    </row>
    <row customHeight="1" ht="13" r="56">
      <c r="A56" s="181" t="s">
        <v>350</v>
      </c>
      <c r="B56" s="156" t="n">
        <v>2</v>
      </c>
      <c r="C56" s="218">
        <v>1.15729651791305</v>
      </c>
      <c r="D56" s="258">
        <v>0.0216316328450748</v>
      </c>
      <c r="E56" s="218">
        <v>1.16986769955366</v>
      </c>
      <c r="F56" s="258">
        <v>0.022072097686974</v>
      </c>
      <c r="G56" s="218">
        <v>1.17166126473377</v>
      </c>
      <c r="H56" s="266">
        <v>0.0217176234246699</v>
      </c>
    </row>
    <row customHeight="1" ht="13" r="57">
      <c r="A57" s="181" t="s">
        <v>351</v>
      </c>
      <c r="B57" s="156" t="n">
        <v>2</v>
      </c>
      <c r="C57" s="218">
        <v>1.15615665719345</v>
      </c>
      <c r="D57" s="258">
        <v>0.0503190200266809</v>
      </c>
      <c r="E57" s="218">
        <v>1.16224994368712</v>
      </c>
      <c r="F57" s="258">
        <v>0.0501035211114776</v>
      </c>
      <c r="G57" s="218">
        <v>1.15765914164474</v>
      </c>
      <c r="H57" s="266">
        <v>0.0506907109481626</v>
      </c>
    </row>
    <row customHeight="1" ht="13" r="58">
      <c r="A58" s="181" t="s">
        <v>352</v>
      </c>
      <c r="B58" s="156" t="n">
        <v>2</v>
      </c>
      <c r="C58" s="218">
        <v>1.31081027842569</v>
      </c>
      <c r="D58" s="258">
        <v>0.0329431846769472</v>
      </c>
      <c r="E58" s="218">
        <v>1.31883502818699</v>
      </c>
      <c r="F58" s="258">
        <v>0.032520787282602</v>
      </c>
      <c r="G58" s="218">
        <v>1.31364323798063</v>
      </c>
      <c r="H58" s="266">
        <v>0.0327135437134357</v>
      </c>
    </row>
    <row customHeight="1" ht="13" r="59">
      <c r="A59" s="181" t="s">
        <v>353</v>
      </c>
      <c r="B59" s="156" t="n">
        <v>2</v>
      </c>
      <c r="C59" s="218">
        <v>1.32806231406525</v>
      </c>
      <c r="D59" s="258">
        <v>0.051682231951007</v>
      </c>
      <c r="E59" s="218">
        <v>1.32757024863967</v>
      </c>
      <c r="F59" s="258">
        <v>0.0527733822998131</v>
      </c>
      <c r="G59" s="218">
        <v>1.32871546577844</v>
      </c>
      <c r="H59" s="266">
        <v>0.0529476765273274</v>
      </c>
    </row>
    <row customHeight="1" ht="13" r="60">
      <c r="A60" s="181" t="s">
        <v>354</v>
      </c>
      <c r="B60" s="156" t="n">
        <v>2</v>
      </c>
      <c r="C60" s="218">
        <v>1.14623929193578</v>
      </c>
      <c r="D60" s="258">
        <v>0.0483395009779371</v>
      </c>
      <c r="E60" s="218">
        <v>1.14336740889449</v>
      </c>
      <c r="F60" s="258">
        <v>0.0480087134285841</v>
      </c>
      <c r="G60" s="218">
        <v>1.13567505121313</v>
      </c>
      <c r="H60" s="266">
        <v>0.0509366239162793</v>
      </c>
    </row>
    <row customHeight="1" ht="13" r="61">
      <c r="A61" s="181" t="s">
        <v>355</v>
      </c>
      <c r="B61" s="156" t="n">
        <v>2</v>
      </c>
      <c r="C61" s="218">
        <v>1.26443516499894</v>
      </c>
      <c r="D61" s="258">
        <v>0.0502984375361498</v>
      </c>
      <c r="E61" s="218">
        <v>1.25686999050301</v>
      </c>
      <c r="F61" s="258">
        <v>0.0496936501542433</v>
      </c>
      <c r="G61" s="218">
        <v>1.25690818120834</v>
      </c>
      <c r="H61" s="266">
        <v>0.0497019904814906</v>
      </c>
    </row>
    <row customHeight="1" ht="13" r="62">
      <c r="A62" s="181" t="s">
        <v>356</v>
      </c>
      <c r="B62" s="156" t="n">
        <v>2</v>
      </c>
      <c r="C62" s="218">
        <v>1.2654572963427</v>
      </c>
      <c r="D62" s="258">
        <v>0.0526798648302566</v>
      </c>
      <c r="E62" s="218">
        <v>1.26525982810894</v>
      </c>
      <c r="F62" s="258">
        <v>0.0513495731630791</v>
      </c>
      <c r="G62" s="218">
        <v>1.25694757719609</v>
      </c>
      <c r="H62" s="266">
        <v>0.0504288511563558</v>
      </c>
    </row>
    <row customHeight="1" ht="13" r="63">
      <c r="A63" s="184" t="s">
        <v>357</v>
      </c>
      <c r="B63" s="157" t="n">
        <v>2</v>
      </c>
      <c r="C63" s="219">
        <v>1.16556159458004</v>
      </c>
      <c r="D63" s="259">
        <v>0.00753714088153418</v>
      </c>
      <c r="E63" s="219">
        <v>1.17199193093789</v>
      </c>
      <c r="F63" s="259">
        <v>0.00769939752137359</v>
      </c>
      <c r="G63" s="219">
        <v>1.17182502018883</v>
      </c>
      <c r="H63" s="268">
        <v>0.00778904780124824</v>
      </c>
    </row>
    <row customHeight="1" ht="13" r="64">
      <c r="A64" s="185" t="s">
        <v>358</v>
      </c>
      <c r="B64" s="158" t="n">
        <v>2</v>
      </c>
      <c r="C64" s="220">
        <v>1.15004333924021</v>
      </c>
      <c r="D64" s="260">
        <v>0.010052220890374</v>
      </c>
      <c r="E64" s="220">
        <v>1.16111090781874</v>
      </c>
      <c r="F64" s="260">
        <v>0.0105323524793452</v>
      </c>
      <c r="G64" s="220">
        <v>1.16074821419304</v>
      </c>
      <c r="H64" s="269">
        <v>0.0105786319192973</v>
      </c>
    </row>
    <row customHeight="1" ht="13" r="65">
      <c r="A65" s="186" t="s">
        <v>359</v>
      </c>
      <c r="B65" s="159" t="n">
        <v>2</v>
      </c>
      <c r="C65" s="221">
        <v>1.20566390191715</v>
      </c>
      <c r="D65" s="261">
        <v>0.00620110417868011</v>
      </c>
      <c r="E65" s="221">
        <v>1.20910387462961</v>
      </c>
      <c r="F65" s="261">
        <v>0.00632560417914659</v>
      </c>
      <c r="G65" s="221">
        <v>1.20802945301821</v>
      </c>
      <c r="H65" s="270">
        <v>0.00639942410256664</v>
      </c>
    </row>
    <row customHeight="1" ht="13" r="66">
      <c r="A66" s="181" t="s">
        <v>360</v>
      </c>
      <c r="B66" s="156" t="n">
        <v>2</v>
      </c>
      <c r="C66" s="218">
        <v>1.01794202923458</v>
      </c>
      <c r="D66" s="258">
        <v>0.0690069676747656</v>
      </c>
      <c r="E66" s="218">
        <v>1.02864910250294</v>
      </c>
      <c r="F66" s="258">
        <v>0.0672349799561277</v>
      </c>
      <c r="G66" s="218">
        <v>1.0179884279206</v>
      </c>
      <c r="H66" s="266">
        <v>0.0689705338247077</v>
      </c>
    </row>
    <row customHeight="1" ht="13" r="67">
      <c r="A67" s="181" t="s">
        <v>361</v>
      </c>
      <c r="B67" s="156" t="n">
        <v>2</v>
      </c>
      <c r="C67" s="218">
        <v>1.0854423162712</v>
      </c>
      <c r="D67" s="258">
        <v>0.0697897336796259</v>
      </c>
      <c r="E67" s="218">
        <v>1.11639135176455</v>
      </c>
      <c r="F67" s="258">
        <v>0.0682589239797626</v>
      </c>
      <c r="G67" s="218">
        <v>1.12152549493695</v>
      </c>
      <c r="H67" s="266">
        <v>0.0680720862445583</v>
      </c>
    </row>
    <row customHeight="1" ht="13" r="68">
      <c r="A68" s="181" t="s">
        <v>362</v>
      </c>
      <c r="B68" s="156" t="n">
        <v>2</v>
      </c>
      <c r="C68" s="218">
        <v>1.05799177036677</v>
      </c>
      <c r="D68" s="258">
        <v>0.0718474530843442</v>
      </c>
      <c r="E68" s="218">
        <v>1.09177236845985</v>
      </c>
      <c r="F68" s="258">
        <v>0.0800420257616602</v>
      </c>
      <c r="G68" s="218">
        <v>1.06585483898758</v>
      </c>
      <c r="H68" s="266">
        <v>0.0823437042425762</v>
      </c>
    </row>
    <row customHeight="1" ht="13" r="69">
      <c r="A69" s="187" t="s">
        <v>363</v>
      </c>
      <c r="B69" s="171" t="n">
        <v>2</v>
      </c>
      <c r="C69" s="228">
        <v>1.09673291556851</v>
      </c>
      <c r="D69" s="263">
        <v>0.0804741354665965</v>
      </c>
      <c r="E69" s="228">
        <v>1.0984169295602</v>
      </c>
      <c r="F69" s="263">
        <v>0.0840169940024272</v>
      </c>
      <c r="G69" s="228">
        <v>1.09355889333207</v>
      </c>
      <c r="H69" s="271">
        <v>0.0837437896576925</v>
      </c>
    </row>
    <row customHeight="1" ht="13" r="70">
      <c r="A70" s="181"/>
      <c r="B70" s="160"/>
      <c r="C70" s="218" t="inlineStr">
        <is>
          <t>b.odr_d_tt4g64iagree.t4self..no_controls</t>
        </is>
      </c>
      <c r="D70" s="258" t="inlineStr">
        <is>
          <t>se.odr_d_tt4g64iagree.t4self..no_controls</t>
        </is>
      </c>
      <c r="E70" s="218" t="inlineStr">
        <is>
          <t>b.odr_d_tt4g64iagree.t4self..tch_controls</t>
        </is>
      </c>
      <c r="F70" s="258" t="inlineStr">
        <is>
          <t>se.odr_d_tt4g64iagree.t4self..tch_controls</t>
        </is>
      </c>
      <c r="G70" s="218" t="inlineStr">
        <is>
          <t>b.odr_d_tt4g64iagree.t4self..tch_sch_controls</t>
        </is>
      </c>
      <c r="H70" s="266" t="inlineStr">
        <is>
          <t>se.odr_d_tt4g64iagree.t4self..tch_sch_controls</t>
        </is>
      </c>
    </row>
    <row customHeight="1" ht="13" r="71">
      <c r="A71" s="181" t="s">
        <v>307</v>
      </c>
      <c r="B71" s="160" t="n">
        <v>1</v>
      </c>
      <c r="C71" s="218">
        <v>1.09876631452069</v>
      </c>
      <c r="D71" s="258">
        <v>0.0403344344815997</v>
      </c>
      <c r="E71" s="218">
        <v>1.10693039835003</v>
      </c>
      <c r="F71" s="258">
        <v>0.0414782930919909</v>
      </c>
      <c r="G71" s="218">
        <v>1.09314778190879</v>
      </c>
      <c r="H71" s="266">
        <v>0.0395651892177222</v>
      </c>
    </row>
    <row customHeight="1" ht="13" r="72">
      <c r="A72" s="181" t="s">
        <v>311</v>
      </c>
      <c r="B72" s="160" t="n">
        <v>1</v>
      </c>
      <c r="C72" s="218">
        <v>1.27475325702575</v>
      </c>
      <c r="D72" s="258">
        <v>0.0376102596584018</v>
      </c>
      <c r="E72" s="218">
        <v>1.2820790235153</v>
      </c>
      <c r="F72" s="258">
        <v>0.038784040006676</v>
      </c>
      <c r="G72" s="218">
        <v>1.28420112057589</v>
      </c>
      <c r="H72" s="266">
        <v>0.03926706592037</v>
      </c>
    </row>
    <row customHeight="1" ht="13" r="73">
      <c r="A73" s="183" t="s">
        <v>313</v>
      </c>
      <c r="B73" s="160" t="n">
        <v>1</v>
      </c>
      <c r="C73" s="218">
        <v>1.20953738042004</v>
      </c>
      <c r="D73" s="258">
        <v>0.0551282853366913</v>
      </c>
      <c r="E73" s="218">
        <v>1.22706137789834</v>
      </c>
      <c r="F73" s="258">
        <v>0.0560964882027932</v>
      </c>
      <c r="G73" s="218">
        <v>1.24038115674181</v>
      </c>
      <c r="H73" s="266">
        <v>0.0591252827073398</v>
      </c>
    </row>
    <row customHeight="1" ht="13" r="74">
      <c r="A74" s="181" t="s">
        <v>314</v>
      </c>
      <c r="B74" s="160" t="n">
        <v>1</v>
      </c>
      <c r="C74" s="218">
        <v>1.34967523982136</v>
      </c>
      <c r="D74" s="258">
        <v>0.0734837286314153</v>
      </c>
      <c r="E74" s="218">
        <v>1.36368230895495</v>
      </c>
      <c r="F74" s="258">
        <v>0.075407467384232</v>
      </c>
      <c r="G74" s="218">
        <v>1.35897087646041</v>
      </c>
      <c r="H74" s="266">
        <v>0.0733813665635375</v>
      </c>
    </row>
    <row customHeight="1" ht="13" r="75">
      <c r="A75" s="181" t="s">
        <v>325</v>
      </c>
      <c r="B75" s="160" t="n">
        <v>1</v>
      </c>
      <c r="C75" s="218">
        <v>1.16374826086319</v>
      </c>
      <c r="D75" s="258">
        <v>0.0480985378894926</v>
      </c>
      <c r="E75" s="218">
        <v>1.18401118466759</v>
      </c>
      <c r="F75" s="258">
        <v>0.0522482752482788</v>
      </c>
      <c r="G75" s="218">
        <v>1.18467936032225</v>
      </c>
      <c r="H75" s="266">
        <v>0.0524584059835488</v>
      </c>
    </row>
    <row customHeight="1" ht="13" r="76">
      <c r="A76" s="181" t="s">
        <v>330</v>
      </c>
      <c r="B76" s="160" t="n">
        <v>1</v>
      </c>
      <c r="C76" s="218">
        <v>1.09950713913043</v>
      </c>
      <c r="D76" s="258">
        <v>0.0296767036291022</v>
      </c>
      <c r="E76" s="218">
        <v>1.10196127995618</v>
      </c>
      <c r="F76" s="258">
        <v>0.0304565395562546</v>
      </c>
      <c r="G76" s="218">
        <v>1.10281722336615</v>
      </c>
      <c r="H76" s="266">
        <v>0.0305543411309701</v>
      </c>
    </row>
    <row customHeight="1" ht="13" r="77">
      <c r="A77" s="181" t="s">
        <v>332</v>
      </c>
      <c r="B77" s="160" t="n">
        <v>1</v>
      </c>
      <c r="C77" s="218">
        <v>1.2142879713797</v>
      </c>
      <c r="D77" s="258">
        <v>0.0438264707100163</v>
      </c>
      <c r="E77" s="218">
        <v>1.17423771083451</v>
      </c>
      <c r="F77" s="258">
        <v>0.0423523056637143</v>
      </c>
      <c r="G77" s="218">
        <v>1.18046371412798</v>
      </c>
      <c r="H77" s="266">
        <v>0.0436188803449851</v>
      </c>
    </row>
    <row customHeight="1" ht="13" r="78">
      <c r="A78" s="181" t="s">
        <v>338</v>
      </c>
      <c r="B78" s="160" t="n">
        <v>1</v>
      </c>
      <c r="C78" s="218">
        <v>1.38243488275215</v>
      </c>
      <c r="D78" s="258">
        <v>0.0493594067640417</v>
      </c>
      <c r="E78" s="218">
        <v>1.37426113875827</v>
      </c>
      <c r="F78" s="258">
        <v>0.0493083983630529</v>
      </c>
      <c r="G78" s="218">
        <v>1.35938057474946</v>
      </c>
      <c r="H78" s="266">
        <v>0.0522083758544921</v>
      </c>
    </row>
    <row customHeight="1" ht="13" r="79">
      <c r="A79" s="181" t="s">
        <v>343</v>
      </c>
      <c r="B79" s="160" t="n">
        <v>1</v>
      </c>
      <c r="C79" s="218">
        <v>1.29823219603618</v>
      </c>
      <c r="D79" s="258">
        <v>0.0487141442829093</v>
      </c>
      <c r="E79" s="218">
        <v>1.28804669463307</v>
      </c>
      <c r="F79" s="258">
        <v>0.0468903064905951</v>
      </c>
      <c r="G79" s="218">
        <v>1.30539982732651</v>
      </c>
      <c r="H79" s="266">
        <v>0.0487414706924107</v>
      </c>
    </row>
    <row customHeight="1" ht="13" r="80">
      <c r="A80" s="181" t="s">
        <v>348</v>
      </c>
      <c r="B80" s="160" t="n">
        <v>1</v>
      </c>
      <c r="C80" s="218">
        <v>1.14636205584424</v>
      </c>
      <c r="D80" s="258">
        <v>0.0355071116284676</v>
      </c>
      <c r="E80" s="218">
        <v>1.13935265657868</v>
      </c>
      <c r="F80" s="258">
        <v>0.0351646519469875</v>
      </c>
      <c r="G80" s="218">
        <v>1.14813857873243</v>
      </c>
      <c r="H80" s="266">
        <v>0.0354161043189378</v>
      </c>
    </row>
    <row customHeight="1" ht="13" r="81">
      <c r="A81" s="181" t="s">
        <v>350</v>
      </c>
      <c r="B81" s="160" t="n">
        <v>1</v>
      </c>
      <c r="C81" s="218">
        <v>1.15297481892164</v>
      </c>
      <c r="D81" s="258">
        <v>0.0273126251308069</v>
      </c>
      <c r="E81" s="218">
        <v>1.16109931563827</v>
      </c>
      <c r="F81" s="258">
        <v>0.0284340410500431</v>
      </c>
      <c r="G81" s="218">
        <v>1.17557074192238</v>
      </c>
      <c r="H81" s="266">
        <v>0.0288331149652304</v>
      </c>
    </row>
    <row customHeight="1" ht="13" r="82">
      <c r="A82" s="181" t="s">
        <v>352</v>
      </c>
      <c r="B82" s="160" t="n">
        <v>1</v>
      </c>
      <c r="C82" s="218">
        <v>1.3001435982395</v>
      </c>
      <c r="D82" s="258">
        <v>0.0383305685128457</v>
      </c>
      <c r="E82" s="218">
        <v>1.28960761958332</v>
      </c>
      <c r="F82" s="258">
        <v>0.0391771369888687</v>
      </c>
      <c r="G82" s="218">
        <v>1.30847448276851</v>
      </c>
      <c r="H82" s="266">
        <v>0.0369077660129708</v>
      </c>
    </row>
    <row customHeight="1" ht="13" r="83">
      <c r="A83" s="181" t="s">
        <v>353</v>
      </c>
      <c r="B83" s="160" t="n">
        <v>1</v>
      </c>
      <c r="C83" s="218">
        <v>1.32254104470104</v>
      </c>
      <c r="D83" s="258">
        <v>0.058322711840479</v>
      </c>
      <c r="E83" s="218">
        <v>1.31475475768285</v>
      </c>
      <c r="F83" s="258">
        <v>0.0563016362763498</v>
      </c>
      <c r="G83" s="218">
        <v>1.30537755475728</v>
      </c>
      <c r="H83" s="266">
        <v>0.0622002976957405</v>
      </c>
    </row>
    <row customHeight="1" ht="13" r="84">
      <c r="A84" s="77" t="s">
        <v>364</v>
      </c>
      <c r="B84" s="161" t="n">
        <v>1</v>
      </c>
      <c r="C84" s="222">
        <v>1.23361889826966</v>
      </c>
      <c r="D84" s="262">
        <v>0.0132400688112887</v>
      </c>
      <c r="E84" s="222">
        <v>1.23166867409609</v>
      </c>
      <c r="F84" s="262">
        <v>0.0133702422214049</v>
      </c>
      <c r="G84" s="222">
        <v>1.23388515308484</v>
      </c>
      <c r="H84" s="267">
        <v>0.0135652602488785</v>
      </c>
    </row>
    <row customHeight="1" ht="13" r="85">
      <c r="A85" s="181" t="s">
        <v>65</v>
      </c>
      <c r="B85" s="160" t="n">
        <v>1</v>
      </c>
      <c r="C85" s="218">
        <v>1.32365648777883</v>
      </c>
      <c r="D85" s="258">
        <v>0.0584216580033273</v>
      </c>
      <c r="E85" s="218">
        <v>1.3244305130357</v>
      </c>
      <c r="F85" s="258">
        <v>0.0630255662139961</v>
      </c>
      <c r="G85" s="218">
        <v>1.31999171189283</v>
      </c>
      <c r="H85" s="266">
        <v>0.06391999723574</v>
      </c>
    </row>
    <row customHeight="1" ht="13" r="86">
      <c r="A86" s="181" t="s">
        <v>361</v>
      </c>
      <c r="B86" s="160" t="n">
        <v>1</v>
      </c>
      <c r="C86" s="218">
        <v>1.18775946737226</v>
      </c>
      <c r="D86" s="258">
        <v>0.104789789886363</v>
      </c>
      <c r="E86" s="218">
        <v>1.19059875461324</v>
      </c>
      <c r="F86" s="258">
        <v>0.106061889436209</v>
      </c>
      <c r="G86" s="218">
        <v>1.20632078617139</v>
      </c>
      <c r="H86" s="266">
        <v>0.113627104505781</v>
      </c>
    </row>
    <row customHeight="1" ht="13" r="87">
      <c r="A87" s="187" t="s">
        <v>362</v>
      </c>
      <c r="B87" s="175" t="n">
        <v>1</v>
      </c>
      <c r="C87" s="228">
        <v>1.01752678716823</v>
      </c>
      <c r="D87" s="263">
        <v>0.0693296925672214</v>
      </c>
      <c r="E87" s="228">
        <v>1.01079505574858</v>
      </c>
      <c r="F87" s="263">
        <v>0.0769834471058992</v>
      </c>
      <c r="G87" s="228">
        <v>1.0145955533744</v>
      </c>
      <c r="H87" s="271">
        <v>0.0814533888335463</v>
      </c>
    </row>
    <row customHeight="1" ht="13" r="88">
      <c r="A88" s="181"/>
      <c r="B88" s="162"/>
      <c r="C88" s="218" t="inlineStr">
        <is>
          <t>b.odr_d_tt4g64iagree.t4self..no_controls</t>
        </is>
      </c>
      <c r="D88" s="258" t="inlineStr">
        <is>
          <t>se.odr_d_tt4g64iagree.t4self..no_controls</t>
        </is>
      </c>
      <c r="E88" s="218" t="inlineStr">
        <is>
          <t>b.odr_d_tt4g64iagree.t4self..tch_controls</t>
        </is>
      </c>
      <c r="F88" s="258" t="inlineStr">
        <is>
          <t>se.odr_d_tt4g64iagree.t4self..tch_controls</t>
        </is>
      </c>
      <c r="G88" s="218" t="inlineStr">
        <is>
          <t>b.odr_d_tt4g64iagree.t4self..tch_sch_controls</t>
        </is>
      </c>
      <c r="H88" s="266" t="inlineStr">
        <is>
          <t>se.odr_d_tt4g64iagree.t4self..tch_sch_controls</t>
        </is>
      </c>
    </row>
    <row customHeight="1" ht="13" r="89">
      <c r="A89" s="181" t="s">
        <v>319</v>
      </c>
      <c r="B89" s="162" t="n">
        <v>3</v>
      </c>
      <c r="C89" s="218">
        <v>1.24266415062735</v>
      </c>
      <c r="D89" s="258">
        <v>0.0348811350095053</v>
      </c>
      <c r="E89" s="218">
        <v>1.25717660099192</v>
      </c>
      <c r="F89" s="258">
        <v>0.0343559704535585</v>
      </c>
      <c r="G89" s="218">
        <v>1.25824669186973</v>
      </c>
      <c r="H89" s="266">
        <v>0.0345757644488864</v>
      </c>
    </row>
    <row customHeight="1" ht="13" r="90">
      <c r="A90" s="181" t="s">
        <v>322</v>
      </c>
      <c r="B90" s="162" t="n">
        <v>3</v>
      </c>
      <c r="C90" s="218">
        <v>1.11760948315029</v>
      </c>
      <c r="D90" s="258">
        <v>0.0510182619480553</v>
      </c>
      <c r="E90" s="218">
        <v>1.1172767471819</v>
      </c>
      <c r="F90" s="258">
        <v>0.0490783224739794</v>
      </c>
      <c r="G90" s="218">
        <v>1.11917177381527</v>
      </c>
      <c r="H90" s="266">
        <v>0.0498485620903139</v>
      </c>
    </row>
    <row customHeight="1" ht="13" r="91">
      <c r="A91" s="181" t="s">
        <v>66</v>
      </c>
      <c r="B91" s="162" t="n">
        <v>3</v>
      </c>
      <c r="C91" s="218">
        <v>1.12258779029592</v>
      </c>
      <c r="D91" s="258">
        <v>0.0436197002686571</v>
      </c>
      <c r="E91" s="218">
        <v>1.16282016885904</v>
      </c>
      <c r="F91" s="258">
        <v>0.0461692768323137</v>
      </c>
      <c r="G91" s="218">
        <v>1.160200248129</v>
      </c>
      <c r="H91" s="266">
        <v>0.0464764281682032</v>
      </c>
    </row>
    <row customHeight="1" ht="13" r="92">
      <c r="A92" s="181" t="s">
        <v>341</v>
      </c>
      <c r="B92" s="162" t="n">
        <v>3</v>
      </c>
      <c r="C92" s="218">
        <v>1.19984139308064</v>
      </c>
      <c r="D92" s="258">
        <v>0.0324955914636302</v>
      </c>
      <c r="E92" s="218">
        <v>1.20243131994108</v>
      </c>
      <c r="F92" s="258">
        <v>0.0334536442535485</v>
      </c>
      <c r="G92" s="218">
        <v>1.20262354084157</v>
      </c>
      <c r="H92" s="266">
        <v>0.0332454365001668</v>
      </c>
    </row>
    <row customHeight="1" ht="13" r="93">
      <c r="A93" s="181" t="s">
        <v>343</v>
      </c>
      <c r="B93" s="162" t="n">
        <v>3</v>
      </c>
      <c r="C93" s="218">
        <v>1.30995914762184</v>
      </c>
      <c r="D93" s="258">
        <v>0.0404296833711959</v>
      </c>
      <c r="E93" s="218">
        <v>1.29489273958651</v>
      </c>
      <c r="F93" s="258">
        <v>0.0398627737712579</v>
      </c>
      <c r="G93" s="218">
        <v>1.29542310779699</v>
      </c>
      <c r="H93" s="266">
        <v>0.0411929579239453</v>
      </c>
    </row>
    <row customHeight="1" ht="13" r="94">
      <c r="A94" s="181" t="s">
        <v>348</v>
      </c>
      <c r="B94" s="162" t="n">
        <v>3</v>
      </c>
      <c r="C94" s="218">
        <v>1.18227032013278</v>
      </c>
      <c r="D94" s="258">
        <v>0.0371528351097597</v>
      </c>
      <c r="E94" s="218">
        <v>1.18786892623679</v>
      </c>
      <c r="F94" s="258">
        <v>0.0387889762571107</v>
      </c>
      <c r="G94" s="218">
        <v>1.19250445017362</v>
      </c>
      <c r="H94" s="266">
        <v>0.0401333946618995</v>
      </c>
    </row>
    <row customHeight="1" ht="13" r="95">
      <c r="A95" s="181" t="s">
        <v>352</v>
      </c>
      <c r="B95" s="162" t="n">
        <v>3</v>
      </c>
      <c r="C95" s="218">
        <v>1.23369652242384</v>
      </c>
      <c r="D95" s="258">
        <v>0.027278000542906</v>
      </c>
      <c r="E95" s="218">
        <v>1.23610079220852</v>
      </c>
      <c r="F95" s="258">
        <v>0.0275886201154921</v>
      </c>
      <c r="G95" s="218">
        <v>1.23398215752657</v>
      </c>
      <c r="H95" s="266">
        <v>0.0283705869775276</v>
      </c>
    </row>
    <row customHeight="1" ht="13" r="96">
      <c r="A96" s="181" t="s">
        <v>353</v>
      </c>
      <c r="B96" s="162" t="n">
        <v>3</v>
      </c>
      <c r="C96" s="218">
        <v>1.40825971466216</v>
      </c>
      <c r="D96" s="258">
        <v>0.0584741111995265</v>
      </c>
      <c r="E96" s="218">
        <v>1.39097372068927</v>
      </c>
      <c r="F96" s="258">
        <v>0.060392771786498</v>
      </c>
      <c r="G96" s="218">
        <v>1.38605214928814</v>
      </c>
      <c r="H96" s="266">
        <v>0.0566617580383989</v>
      </c>
    </row>
    <row customHeight="1" ht="13" r="97">
      <c r="A97" s="78" t="s">
        <v>445</v>
      </c>
      <c r="B97" s="212" t="n">
        <v>3</v>
      </c>
      <c r="C97" s="232">
        <v>1.22711106524935</v>
      </c>
      <c r="D97" s="265">
        <v>0.0147671519957683</v>
      </c>
      <c r="E97" s="232">
        <v>1.23119262696188</v>
      </c>
      <c r="F97" s="265">
        <v>0.0149696605336185</v>
      </c>
      <c r="G97" s="232">
        <v>1.23102551493011</v>
      </c>
      <c r="H97" s="273">
        <v>0.01493144450068</v>
      </c>
    </row>
    <row r="99">
      <c r="A99" s="91" t="s">
        <v>483</v>
      </c>
    </row>
    <row r="100">
      <c r="A100" s="91" t="s">
        <v>484</v>
      </c>
    </row>
    <row r="101">
      <c r="A101" s="91" t="s">
        <v>485</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200</v>
      </c>
    </row>
    <row r="2">
      <c r="A2" s="38" t="s">
        <v>201</v>
      </c>
    </row>
    <row r="3">
      <c r="A3" s="46" t="s">
        <v>450</v>
      </c>
    </row>
    <row r="4">
      <c r="A4" s="54" t="str">
        <f>=HYPERLINK("#'TOC'!A1", "Back to TOC")</f>
      </c>
    </row>
    <row customHeight="1" ht="60" r="8">
      <c r="B8" s="150" t="s">
        <v>295</v>
      </c>
      <c r="C8" s="148" t="s">
        <v>495</v>
      </c>
      <c r="D8" s="148"/>
      <c r="E8" s="148" t="s">
        <v>495</v>
      </c>
      <c r="F8" s="148"/>
      <c r="G8" s="148" t="s">
        <v>495</v>
      </c>
      <c r="H8" s="154"/>
    </row>
    <row customHeight="1" ht="60" r="9">
      <c r="B9" s="149"/>
      <c r="C9" s="8" t="s">
        <v>480</v>
      </c>
      <c r="D9" s="8"/>
      <c r="E9" s="8" t="s">
        <v>481</v>
      </c>
      <c r="F9" s="8"/>
      <c r="G9" s="8" t="s">
        <v>482</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b.odr_d_tt4g64jagree.t4self..no_controls</t>
        </is>
      </c>
      <c r="D11" s="280" t="inlineStr">
        <is>
          <t>se.odr_d_tt4g64jagree.t4self..no_controls</t>
        </is>
      </c>
      <c r="E11" s="230" t="inlineStr">
        <is>
          <t>b.odr_d_tt4g64jagree.t4self..tch_controls</t>
        </is>
      </c>
      <c r="F11" s="280" t="inlineStr">
        <is>
          <t>se.odr_d_tt4g64jagree.t4self..tch_controls</t>
        </is>
      </c>
      <c r="G11" s="230" t="inlineStr">
        <is>
          <t>b.odr_d_tt4g64jagree.t4self..tch_sch_controls</t>
        </is>
      </c>
      <c r="H11" s="288" t="inlineStr">
        <is>
          <t>se.odr_d_tt4g64jagree.t4self..tch_sch_controls</t>
        </is>
      </c>
    </row>
    <row customHeight="1" ht="13" r="12">
      <c r="A12" s="181" t="s">
        <v>306</v>
      </c>
      <c r="B12" s="156" t="n">
        <v>2</v>
      </c>
      <c r="C12" s="218">
        <v>1.52929141406666</v>
      </c>
      <c r="D12" s="274">
        <v>0.154845719446249</v>
      </c>
      <c r="E12" s="218">
        <v>1.51248222413391</v>
      </c>
      <c r="F12" s="274">
        <v>0.173157124145528</v>
      </c>
      <c r="G12" s="218">
        <v>1.51950183626343</v>
      </c>
      <c r="H12" s="282">
        <v>0.170667633024259</v>
      </c>
    </row>
    <row customHeight="1" ht="13" r="13">
      <c r="A13" s="181" t="s">
        <v>307</v>
      </c>
      <c r="B13" s="156" t="n">
        <v>2</v>
      </c>
      <c r="C13" s="218">
        <v>1.07435067372161</v>
      </c>
      <c r="D13" s="274">
        <v>0.0394674415183197</v>
      </c>
      <c r="E13" s="218">
        <v>1.07594254770212</v>
      </c>
      <c r="F13" s="274">
        <v>0.0406121431214292</v>
      </c>
      <c r="G13" s="218">
        <v>1.06462824341858</v>
      </c>
      <c r="H13" s="282">
        <v>0.0385551858311975</v>
      </c>
    </row>
    <row customHeight="1" ht="13" r="14">
      <c r="A14" s="181" t="s">
        <v>308</v>
      </c>
      <c r="B14" s="156" t="n">
        <v>2</v>
      </c>
      <c r="C14" s="218">
        <v>1.10638278717283</v>
      </c>
      <c r="D14" s="274">
        <v>0.0339943830017098</v>
      </c>
      <c r="E14" s="218">
        <v>1.12453720144778</v>
      </c>
      <c r="F14" s="274">
        <v>0.0345267266140185</v>
      </c>
      <c r="G14" s="218">
        <v>1.11991604170205</v>
      </c>
      <c r="H14" s="282">
        <v>0.034477271074819</v>
      </c>
    </row>
    <row customHeight="1" ht="13" r="15">
      <c r="A15" s="181" t="s">
        <v>309</v>
      </c>
      <c r="B15" s="156" t="n">
        <v>2</v>
      </c>
      <c r="C15" s="218">
        <v>1.20729007324075</v>
      </c>
      <c r="D15" s="274">
        <v>0.0522835296733738</v>
      </c>
      <c r="E15" s="218">
        <v>1.2187614183034</v>
      </c>
      <c r="F15" s="274">
        <v>0.0522627239974846</v>
      </c>
      <c r="G15" s="218">
        <v>1.23596874785556</v>
      </c>
      <c r="H15" s="282">
        <v>0.0523422518689428</v>
      </c>
    </row>
    <row customHeight="1" ht="13" r="16">
      <c r="A16" s="181" t="s">
        <v>310</v>
      </c>
      <c r="B16" s="156" t="n">
        <v>2</v>
      </c>
      <c r="C16" s="218">
        <v>1.39809055935447</v>
      </c>
      <c r="D16" s="274">
        <v>0.0482050747292349</v>
      </c>
      <c r="E16" s="218">
        <v>1.36232434073916</v>
      </c>
      <c r="F16" s="274">
        <v>0.04738986061286</v>
      </c>
      <c r="G16" s="218">
        <v>1.36355708668401</v>
      </c>
      <c r="H16" s="282">
        <v>0.0472135464214854</v>
      </c>
    </row>
    <row customHeight="1" ht="13" r="17">
      <c r="A17" s="181" t="s">
        <v>311</v>
      </c>
      <c r="B17" s="156" t="n">
        <v>2</v>
      </c>
      <c r="C17" s="218">
        <v>1.11547746923331</v>
      </c>
      <c r="D17" s="274">
        <v>0.0364165212281296</v>
      </c>
      <c r="E17" s="218">
        <v>1.14420568781535</v>
      </c>
      <c r="F17" s="274">
        <v>0.0387899266088658</v>
      </c>
      <c r="G17" s="218">
        <v>1.13571545248456</v>
      </c>
      <c r="H17" s="282">
        <v>0.0379745339072139</v>
      </c>
    </row>
    <row customHeight="1" ht="13" r="18">
      <c r="A18" s="183" t="s">
        <v>312</v>
      </c>
      <c r="B18" s="156" t="n">
        <v>2</v>
      </c>
      <c r="C18" s="218">
        <v>1.07486246337371</v>
      </c>
      <c r="D18" s="274">
        <v>0.0543376327023664</v>
      </c>
      <c r="E18" s="218">
        <v>1.1216500011122</v>
      </c>
      <c r="F18" s="274">
        <v>0.0612793363854664</v>
      </c>
      <c r="G18" s="218">
        <v>1.11456675002258</v>
      </c>
      <c r="H18" s="282">
        <v>0.0603259314520589</v>
      </c>
    </row>
    <row customHeight="1" ht="13" r="19">
      <c r="A19" s="183" t="s">
        <v>313</v>
      </c>
      <c r="B19" s="156" t="n">
        <v>2</v>
      </c>
      <c r="C19" s="218">
        <v>1.11493235598193</v>
      </c>
      <c r="D19" s="274">
        <v>0.0456198553012452</v>
      </c>
      <c r="E19" s="218">
        <v>1.12528285480552</v>
      </c>
      <c r="F19" s="274">
        <v>0.0457237474621588</v>
      </c>
      <c r="G19" s="218">
        <v>1.12822623768158</v>
      </c>
      <c r="H19" s="282">
        <v>0.0451904609622414</v>
      </c>
    </row>
    <row customHeight="1" ht="13" r="20">
      <c r="A20" s="181" t="s">
        <v>314</v>
      </c>
      <c r="B20" s="156" t="n">
        <v>2</v>
      </c>
      <c r="C20" s="218">
        <v>1.36573298583579</v>
      </c>
      <c r="D20" s="274">
        <v>0.0589045969497928</v>
      </c>
      <c r="E20" s="218">
        <v>1.37742872529165</v>
      </c>
      <c r="F20" s="274">
        <v>0.0621129726684053</v>
      </c>
      <c r="G20" s="218">
        <v>1.36769341386213</v>
      </c>
      <c r="H20" s="282">
        <v>0.0654293535797423</v>
      </c>
    </row>
    <row customHeight="1" ht="13" r="21">
      <c r="A21" s="181" t="s">
        <v>315</v>
      </c>
      <c r="B21" s="156" t="n">
        <v>2</v>
      </c>
      <c r="C21" s="218">
        <v>1.19930790204923</v>
      </c>
      <c r="D21" s="274">
        <v>0.0637106190636808</v>
      </c>
      <c r="E21" s="218">
        <v>1.19925860598678</v>
      </c>
      <c r="F21" s="274">
        <v>0.0635625298866336</v>
      </c>
      <c r="G21" s="218">
        <v>1.20698346053061</v>
      </c>
      <c r="H21" s="282">
        <v>0.0635025991424578</v>
      </c>
    </row>
    <row customHeight="1" ht="13" r="22">
      <c r="A22" s="181" t="s">
        <v>316</v>
      </c>
      <c r="B22" s="156" t="n">
        <v>2</v>
      </c>
      <c r="C22" s="218">
        <v>1.21505283712687</v>
      </c>
      <c r="D22" s="274">
        <v>0.0659890925370959</v>
      </c>
      <c r="E22" s="218">
        <v>1.21232166295524</v>
      </c>
      <c r="F22" s="274">
        <v>0.0638741523989828</v>
      </c>
      <c r="G22" s="218">
        <v>1.22345059659227</v>
      </c>
      <c r="H22" s="282">
        <v>0.0627465777613203</v>
      </c>
    </row>
    <row customHeight="1" ht="13" r="23">
      <c r="A23" s="181" t="s">
        <v>317</v>
      </c>
      <c r="B23" s="156" t="n">
        <v>2</v>
      </c>
      <c r="C23" s="218">
        <v>1.09227078946894</v>
      </c>
      <c r="D23" s="274">
        <v>0.062993037976634</v>
      </c>
      <c r="E23" s="218">
        <v>1.0910637092718</v>
      </c>
      <c r="F23" s="274">
        <v>0.0641669607469413</v>
      </c>
      <c r="G23" s="218">
        <v>1.09027515730876</v>
      </c>
      <c r="H23" s="282">
        <v>0.0646818381744505</v>
      </c>
    </row>
    <row customHeight="1" ht="13" r="24">
      <c r="A24" s="181" t="s">
        <v>318</v>
      </c>
      <c r="B24" s="156" t="n">
        <v>2</v>
      </c>
      <c r="C24" s="218">
        <v>1.13027720482407</v>
      </c>
      <c r="D24" s="274">
        <v>0.0457119933976221</v>
      </c>
      <c r="E24" s="218">
        <v>1.12662718236005</v>
      </c>
      <c r="F24" s="274">
        <v>0.044697104762654</v>
      </c>
      <c r="G24" s="218">
        <v>1.12664265178887</v>
      </c>
      <c r="H24" s="282">
        <v>0.0442240764773776</v>
      </c>
    </row>
    <row customHeight="1" ht="13" r="25">
      <c r="A25" s="181" t="s">
        <v>319</v>
      </c>
      <c r="B25" s="156" t="n">
        <v>2</v>
      </c>
      <c r="C25" s="218">
        <v>1.16614509490229</v>
      </c>
      <c r="D25" s="274">
        <v>0.0417077896145704</v>
      </c>
      <c r="E25" s="218">
        <v>1.16380441496337</v>
      </c>
      <c r="F25" s="274">
        <v>0.0427636716393081</v>
      </c>
      <c r="G25" s="218">
        <v>1.16759009175511</v>
      </c>
      <c r="H25" s="282">
        <v>0.0435763154875262</v>
      </c>
    </row>
    <row customHeight="1" ht="13" r="26">
      <c r="A26" s="181" t="s">
        <v>320</v>
      </c>
      <c r="B26" s="156" t="n">
        <v>2</v>
      </c>
      <c r="C26" s="218">
        <v>1.30664396988071</v>
      </c>
      <c r="D26" s="274">
        <v>0.0569186696051784</v>
      </c>
      <c r="E26" s="218">
        <v>1.31617501003965</v>
      </c>
      <c r="F26" s="274">
        <v>0.0578880831891323</v>
      </c>
      <c r="G26" s="218">
        <v>1.31242965590659</v>
      </c>
      <c r="H26" s="282">
        <v>0.0568786877697816</v>
      </c>
    </row>
    <row customHeight="1" ht="13" r="27">
      <c r="A27" s="181" t="s">
        <v>321</v>
      </c>
      <c r="B27" s="156" t="n">
        <v>2</v>
      </c>
      <c r="C27" s="218">
        <v>1.11057322201923</v>
      </c>
      <c r="D27" s="274">
        <v>0.0327052645017953</v>
      </c>
      <c r="E27" s="218">
        <v>1.09907676813112</v>
      </c>
      <c r="F27" s="274">
        <v>0.0327439700547334</v>
      </c>
      <c r="G27" s="218">
        <v>1.09738154166784</v>
      </c>
      <c r="H27" s="282">
        <v>0.0331001000340533</v>
      </c>
    </row>
    <row customHeight="1" ht="13" r="28">
      <c r="A28" s="181" t="s">
        <v>322</v>
      </c>
      <c r="B28" s="156" t="n">
        <v>2</v>
      </c>
      <c r="C28" s="218">
        <v>1.24509153301226</v>
      </c>
      <c r="D28" s="274">
        <v>0.0507889032900022</v>
      </c>
      <c r="E28" s="218">
        <v>1.27812084056329</v>
      </c>
      <c r="F28" s="274">
        <v>0.053887880016721</v>
      </c>
      <c r="G28" s="218">
        <v>1.26149466774652</v>
      </c>
      <c r="H28" s="282">
        <v>0.0538264261040465</v>
      </c>
    </row>
    <row customHeight="1" ht="13" r="29">
      <c r="A29" s="181" t="s">
        <v>323</v>
      </c>
      <c r="B29" s="156" t="n">
        <v>2</v>
      </c>
      <c r="C29" s="218">
        <v>1.04017062383203</v>
      </c>
      <c r="D29" s="274">
        <v>0.0390751907835237</v>
      </c>
      <c r="E29" s="218">
        <v>1.05413369428209</v>
      </c>
      <c r="F29" s="274">
        <v>0.0411331244421282</v>
      </c>
      <c r="G29" s="218">
        <v>1.04911922729418</v>
      </c>
      <c r="H29" s="282">
        <v>0.0410777349879997</v>
      </c>
    </row>
    <row customHeight="1" ht="13" r="30">
      <c r="A30" s="181" t="s">
        <v>324</v>
      </c>
      <c r="B30" s="156" t="n">
        <v>2</v>
      </c>
      <c r="C30" s="218">
        <v>1.1246768724925</v>
      </c>
      <c r="D30" s="274">
        <v>0.0276082424647194</v>
      </c>
      <c r="E30" s="218">
        <v>1.12685058637989</v>
      </c>
      <c r="F30" s="274">
        <v>0.0274026075029536</v>
      </c>
      <c r="G30" s="218">
        <v>1.11671311119493</v>
      </c>
      <c r="H30" s="282">
        <v>0.0263376031838099</v>
      </c>
    </row>
    <row customHeight="1" ht="13" r="31">
      <c r="A31" s="181" t="s">
        <v>325</v>
      </c>
      <c r="B31" s="156" t="n">
        <v>2</v>
      </c>
      <c r="C31" s="218">
        <v>1.07233382735953</v>
      </c>
      <c r="D31" s="274">
        <v>0.0355033454032941</v>
      </c>
      <c r="E31" s="218">
        <v>1.08043603426324</v>
      </c>
      <c r="F31" s="274">
        <v>0.0361834670346672</v>
      </c>
      <c r="G31" s="218">
        <v>1.07876729646177</v>
      </c>
      <c r="H31" s="282">
        <v>0.036382146259942</v>
      </c>
    </row>
    <row customHeight="1" ht="13" r="32">
      <c r="A32" s="181" t="s">
        <v>326</v>
      </c>
      <c r="B32" s="156" t="n">
        <v>2</v>
      </c>
      <c r="C32" s="218">
        <v>1.19505982098965</v>
      </c>
      <c r="D32" s="274">
        <v>0.0374186974584508</v>
      </c>
      <c r="E32" s="218">
        <v>1.18739832146461</v>
      </c>
      <c r="F32" s="274">
        <v>0.037886161909019</v>
      </c>
      <c r="G32" s="218">
        <v>1.19029599200744</v>
      </c>
      <c r="H32" s="282">
        <v>0.0389073336652012</v>
      </c>
    </row>
    <row customHeight="1" ht="13" r="33">
      <c r="A33" s="181" t="s">
        <v>327</v>
      </c>
      <c r="B33" s="156" t="n">
        <v>2</v>
      </c>
      <c r="C33" s="218">
        <v>1.13905012348677</v>
      </c>
      <c r="D33" s="274">
        <v>0.0664998296640338</v>
      </c>
      <c r="E33" s="218">
        <v>1.15987775719261</v>
      </c>
      <c r="F33" s="274">
        <v>0.0731692979004642</v>
      </c>
      <c r="G33" s="218">
        <v>1.16323300864916</v>
      </c>
      <c r="H33" s="282">
        <v>0.0754232236946008</v>
      </c>
    </row>
    <row customHeight="1" ht="13" r="34">
      <c r="A34" s="181" t="s">
        <v>328</v>
      </c>
      <c r="B34" s="156" t="n">
        <v>2</v>
      </c>
      <c r="C34" s="218">
        <v>1.0711501325667</v>
      </c>
      <c r="D34" s="274">
        <v>0.0382052578461792</v>
      </c>
      <c r="E34" s="218">
        <v>1.05523819927243</v>
      </c>
      <c r="F34" s="274">
        <v>0.0386086113539435</v>
      </c>
      <c r="G34" s="218">
        <v>1.05155549344481</v>
      </c>
      <c r="H34" s="282">
        <v>0.0384585756716609</v>
      </c>
    </row>
    <row customHeight="1" ht="13" r="35">
      <c r="A35" s="181" t="s">
        <v>329</v>
      </c>
      <c r="B35" s="156" t="n">
        <v>2</v>
      </c>
      <c r="C35" s="218">
        <v>1.09984620493658</v>
      </c>
      <c r="D35" s="274">
        <v>0.0368069391578894</v>
      </c>
      <c r="E35" s="218">
        <v>1.11564050139235</v>
      </c>
      <c r="F35" s="274">
        <v>0.0385449297138768</v>
      </c>
      <c r="G35" s="218">
        <v>1.11891175719896</v>
      </c>
      <c r="H35" s="282">
        <v>0.0394131662282134</v>
      </c>
    </row>
    <row customHeight="1" ht="13" r="36">
      <c r="A36" s="181" t="s">
        <v>330</v>
      </c>
      <c r="B36" s="156" t="n">
        <v>2</v>
      </c>
      <c r="C36" s="218">
        <v>1.08880443173645</v>
      </c>
      <c r="D36" s="274">
        <v>0.0233674124433858</v>
      </c>
      <c r="E36" s="218">
        <v>1.08835184750849</v>
      </c>
      <c r="F36" s="274">
        <v>0.0238104193608714</v>
      </c>
      <c r="G36" s="218">
        <v>1.09747322966969</v>
      </c>
      <c r="H36" s="282">
        <v>0.0248640752603663</v>
      </c>
    </row>
    <row customHeight="1" ht="13" r="37">
      <c r="A37" s="181" t="s">
        <v>331</v>
      </c>
      <c r="B37" s="156" t="n">
        <v>2</v>
      </c>
      <c r="C37" s="218">
        <v>1.29910834249718</v>
      </c>
      <c r="D37" s="274">
        <v>0.0414667546249427</v>
      </c>
      <c r="E37" s="218">
        <v>1.30411739394441</v>
      </c>
      <c r="F37" s="274">
        <v>0.0420710040872834</v>
      </c>
      <c r="G37" s="218">
        <v>1.30111650669179</v>
      </c>
      <c r="H37" s="282">
        <v>0.0416899961927741</v>
      </c>
    </row>
    <row customHeight="1" ht="13" r="38">
      <c r="A38" s="181" t="s">
        <v>332</v>
      </c>
      <c r="B38" s="156" t="n">
        <v>2</v>
      </c>
      <c r="C38" s="218">
        <v>1.1289331397528</v>
      </c>
      <c r="D38" s="274">
        <v>0.0325798680475427</v>
      </c>
      <c r="E38" s="218">
        <v>1.1271094364983</v>
      </c>
      <c r="F38" s="274">
        <v>0.032647120603052</v>
      </c>
      <c r="G38" s="218">
        <v>1.13565393566973</v>
      </c>
      <c r="H38" s="282">
        <v>0.0335428055677748</v>
      </c>
    </row>
    <row customHeight="1" ht="13" r="39">
      <c r="A39" s="181" t="s">
        <v>333</v>
      </c>
      <c r="B39" s="156" t="n">
        <v>2</v>
      </c>
      <c r="C39" s="218">
        <v>1.21451852099487</v>
      </c>
      <c r="D39" s="274">
        <v>0.0667417015878825</v>
      </c>
      <c r="E39" s="218">
        <v>1.2130423458242</v>
      </c>
      <c r="F39" s="274">
        <v>0.067018550535715</v>
      </c>
      <c r="G39" s="218">
        <v>1.21964437434806</v>
      </c>
      <c r="H39" s="282">
        <v>0.0698167080265586</v>
      </c>
    </row>
    <row customHeight="1" ht="13" r="40">
      <c r="A40" s="181" t="s">
        <v>334</v>
      </c>
      <c r="B40" s="156" t="n">
        <v>2</v>
      </c>
      <c r="C40" s="218">
        <v>1.27208903506866</v>
      </c>
      <c r="D40" s="274">
        <v>0.0524917442973019</v>
      </c>
      <c r="E40" s="218">
        <v>1.24330384836647</v>
      </c>
      <c r="F40" s="274">
        <v>0.0517079738748978</v>
      </c>
      <c r="G40" s="218">
        <v>1.24410138738592</v>
      </c>
      <c r="H40" s="282">
        <v>0.0520928165260414</v>
      </c>
    </row>
    <row customHeight="1" ht="13" r="41">
      <c r="A41" s="181" t="s">
        <v>335</v>
      </c>
      <c r="B41" s="156" t="n">
        <v>2</v>
      </c>
      <c r="C41" s="218">
        <v>1.25085140843918</v>
      </c>
      <c r="D41" s="274">
        <v>0.0524558526566776</v>
      </c>
      <c r="E41" s="218">
        <v>1.2580849848992</v>
      </c>
      <c r="F41" s="274">
        <v>0.053504945753511</v>
      </c>
      <c r="G41" s="218">
        <v>1.27048669200586</v>
      </c>
      <c r="H41" s="282">
        <v>0.0548895084844938</v>
      </c>
    </row>
    <row customHeight="1" ht="13" r="42">
      <c r="A42" s="181" t="s">
        <v>336</v>
      </c>
      <c r="B42" s="156" t="n">
        <v>2</v>
      </c>
      <c r="C42" s="218">
        <v>1.13542530351302</v>
      </c>
      <c r="D42" s="274">
        <v>0.0333760638970844</v>
      </c>
      <c r="E42" s="218">
        <v>1.13606728420061</v>
      </c>
      <c r="F42" s="274">
        <v>0.0324499773892116</v>
      </c>
      <c r="G42" s="218">
        <v>1.14019475649354</v>
      </c>
      <c r="H42" s="282">
        <v>0.0325961645592865</v>
      </c>
    </row>
    <row customHeight="1" ht="13" r="43">
      <c r="A43" s="181" t="s">
        <v>337</v>
      </c>
      <c r="B43" s="156" t="n">
        <v>2</v>
      </c>
      <c r="C43" s="218">
        <v>1.26697073472479</v>
      </c>
      <c r="D43" s="274">
        <v>0.0844805595186369</v>
      </c>
      <c r="E43" s="218">
        <v>1.2688748148842</v>
      </c>
      <c r="F43" s="274">
        <v>0.0849389523861385</v>
      </c>
      <c r="G43" s="218">
        <v>1.27005774964686</v>
      </c>
      <c r="H43" s="282">
        <v>0.08378900843084</v>
      </c>
    </row>
    <row customHeight="1" ht="13" r="44">
      <c r="A44" s="181" t="s">
        <v>338</v>
      </c>
      <c r="B44" s="156" t="n">
        <v>2</v>
      </c>
      <c r="C44" s="218">
        <v>1.29695082501469</v>
      </c>
      <c r="D44" s="274">
        <v>0.0399991168216935</v>
      </c>
      <c r="E44" s="218">
        <v>1.29600168134018</v>
      </c>
      <c r="F44" s="274">
        <v>0.0405487464425218</v>
      </c>
      <c r="G44" s="218">
        <v>1.28505149509548</v>
      </c>
      <c r="H44" s="282">
        <v>0.0423901613121841</v>
      </c>
    </row>
    <row customHeight="1" ht="13" r="45">
      <c r="A45" s="181" t="s">
        <v>339</v>
      </c>
      <c r="B45" s="156" t="n">
        <v>2</v>
      </c>
      <c r="C45" s="218">
        <v>1.1807834565809</v>
      </c>
      <c r="D45" s="274">
        <v>0.0341531687167359</v>
      </c>
      <c r="E45" s="218">
        <v>1.18488439037239</v>
      </c>
      <c r="F45" s="274">
        <v>0.0332832859227524</v>
      </c>
      <c r="G45" s="218">
        <v>1.18637057813084</v>
      </c>
      <c r="H45" s="282">
        <v>0.0328851408785064</v>
      </c>
    </row>
    <row customHeight="1" ht="13" r="46">
      <c r="A46" s="181" t="s">
        <v>340</v>
      </c>
      <c r="B46" s="156" t="n">
        <v>2</v>
      </c>
      <c r="C46" s="218">
        <v>1.09702035917012</v>
      </c>
      <c r="D46" s="274">
        <v>0.0636971082838877</v>
      </c>
      <c r="E46" s="218">
        <v>1.08602732858442</v>
      </c>
      <c r="F46" s="274">
        <v>0.0651916203299962</v>
      </c>
      <c r="G46" s="218">
        <v>1.08744427076222</v>
      </c>
      <c r="H46" s="282">
        <v>0.0638301294407672</v>
      </c>
    </row>
    <row customHeight="1" ht="13" r="47">
      <c r="A47" s="181" t="s">
        <v>341</v>
      </c>
      <c r="B47" s="156" t="n">
        <v>2</v>
      </c>
      <c r="C47" s="218">
        <v>1.17293496559445</v>
      </c>
      <c r="D47" s="274">
        <v>0.0374168491031314</v>
      </c>
      <c r="E47" s="218">
        <v>1.16675945760331</v>
      </c>
      <c r="F47" s="274">
        <v>0.0377266287019111</v>
      </c>
      <c r="G47" s="218">
        <v>1.16454807527863</v>
      </c>
      <c r="H47" s="282">
        <v>0.03825537045301</v>
      </c>
    </row>
    <row customHeight="1" ht="13" r="48">
      <c r="A48" s="181" t="s">
        <v>342</v>
      </c>
      <c r="B48" s="156" t="n">
        <v>2</v>
      </c>
      <c r="C48" s="218">
        <v>1.30863599507681</v>
      </c>
      <c r="D48" s="274">
        <v>0.0564729522941339</v>
      </c>
      <c r="E48" s="218">
        <v>1.29668492933064</v>
      </c>
      <c r="F48" s="274">
        <v>0.0568674686438197</v>
      </c>
      <c r="G48" s="218">
        <v>1.29931629393406</v>
      </c>
      <c r="H48" s="282">
        <v>0.0581590985386542</v>
      </c>
    </row>
    <row customHeight="1" ht="13" r="49">
      <c r="A49" s="181" t="s">
        <v>343</v>
      </c>
      <c r="B49" s="156" t="n">
        <v>2</v>
      </c>
      <c r="C49" s="218">
        <v>1.31821699754972</v>
      </c>
      <c r="D49" s="274">
        <v>0.0480612758366888</v>
      </c>
      <c r="E49" s="218">
        <v>1.27724432543468</v>
      </c>
      <c r="F49" s="274">
        <v>0.048482395434209</v>
      </c>
      <c r="G49" s="218">
        <v>1.27694783227855</v>
      </c>
      <c r="H49" s="282">
        <v>0.0487543142110404</v>
      </c>
    </row>
    <row customHeight="1" ht="13" r="50">
      <c r="A50" s="181" t="s">
        <v>344</v>
      </c>
      <c r="B50" s="156" t="n">
        <v>2</v>
      </c>
      <c r="C50" s="218">
        <v>1.16853095912277</v>
      </c>
      <c r="D50" s="274">
        <v>0.0362760880339778</v>
      </c>
      <c r="E50" s="218">
        <v>1.17760774928226</v>
      </c>
      <c r="F50" s="274">
        <v>0.0376764204176478</v>
      </c>
      <c r="G50" s="218">
        <v>1.1797969692941</v>
      </c>
      <c r="H50" s="282">
        <v>0.0372108873045396</v>
      </c>
    </row>
    <row customHeight="1" ht="13" r="51">
      <c r="A51" s="181" t="s">
        <v>345</v>
      </c>
      <c r="B51" s="156" t="n">
        <v>2</v>
      </c>
      <c r="C51" s="218">
        <v>1.23978770295495</v>
      </c>
      <c r="D51" s="274">
        <v>0.0352574763713949</v>
      </c>
      <c r="E51" s="218">
        <v>1.23613092840552</v>
      </c>
      <c r="F51" s="274">
        <v>0.0351870205539349</v>
      </c>
      <c r="G51" s="218">
        <v>1.23167422060458</v>
      </c>
      <c r="H51" s="282">
        <v>0.0350039988275747</v>
      </c>
    </row>
    <row customHeight="1" ht="13" r="52">
      <c r="A52" s="181" t="s">
        <v>346</v>
      </c>
      <c r="B52" s="156" t="n">
        <v>2</v>
      </c>
      <c r="C52" s="218">
        <v>1.18193006178078</v>
      </c>
      <c r="D52" s="274">
        <v>0.048885890618939</v>
      </c>
      <c r="E52" s="218">
        <v>1.17415639326299</v>
      </c>
      <c r="F52" s="274">
        <v>0.050079588298021</v>
      </c>
      <c r="G52" s="218">
        <v>1.18183268286357</v>
      </c>
      <c r="H52" s="282">
        <v>0.0532548094749826</v>
      </c>
    </row>
    <row customHeight="1" ht="13" r="53">
      <c r="A53" s="181" t="s">
        <v>347</v>
      </c>
      <c r="B53" s="156" t="n">
        <v>2</v>
      </c>
      <c r="C53" s="218">
        <v>1.14060839348148</v>
      </c>
      <c r="D53" s="274">
        <v>0.0346020786359319</v>
      </c>
      <c r="E53" s="218">
        <v>1.13747574856707</v>
      </c>
      <c r="F53" s="274">
        <v>0.0348332132536892</v>
      </c>
      <c r="G53" s="218">
        <v>1.1353471289933</v>
      </c>
      <c r="H53" s="282">
        <v>0.0341413444582738</v>
      </c>
    </row>
    <row customHeight="1" ht="13" r="54">
      <c r="A54" s="181" t="s">
        <v>348</v>
      </c>
      <c r="B54" s="156" t="n">
        <v>2</v>
      </c>
      <c r="C54" s="218">
        <v>1.08548664630534</v>
      </c>
      <c r="D54" s="274">
        <v>0.0415162249739941</v>
      </c>
      <c r="E54" s="218">
        <v>1.08130212450068</v>
      </c>
      <c r="F54" s="274">
        <v>0.0433107461795478</v>
      </c>
      <c r="G54" s="218">
        <v>1.08258925131336</v>
      </c>
      <c r="H54" s="282">
        <v>0.0440901882542612</v>
      </c>
    </row>
    <row customHeight="1" ht="13" r="55">
      <c r="A55" s="181" t="s">
        <v>349</v>
      </c>
      <c r="B55" s="156" t="n">
        <v>2</v>
      </c>
      <c r="C55" s="218">
        <v>1.32081351156043</v>
      </c>
      <c r="D55" s="274">
        <v>0.0445822261969296</v>
      </c>
      <c r="E55" s="218">
        <v>1.31435957848087</v>
      </c>
      <c r="F55" s="274">
        <v>0.0431766347801886</v>
      </c>
      <c r="G55" s="218">
        <v>1.28038045548607</v>
      </c>
      <c r="H55" s="282">
        <v>0.044669331201023</v>
      </c>
    </row>
    <row customHeight="1" ht="13" r="56">
      <c r="A56" s="181" t="s">
        <v>350</v>
      </c>
      <c r="B56" s="156" t="n">
        <v>2</v>
      </c>
      <c r="C56" s="218">
        <v>1.14593554344547</v>
      </c>
      <c r="D56" s="274">
        <v>0.0301758144681339</v>
      </c>
      <c r="E56" s="218">
        <v>1.14671077733602</v>
      </c>
      <c r="F56" s="274">
        <v>0.0291926493539709</v>
      </c>
      <c r="G56" s="218">
        <v>1.15667958915793</v>
      </c>
      <c r="H56" s="282">
        <v>0.0295439549482353</v>
      </c>
    </row>
    <row customHeight="1" ht="13" r="57">
      <c r="A57" s="181" t="s">
        <v>351</v>
      </c>
      <c r="B57" s="156" t="n">
        <v>2</v>
      </c>
      <c r="C57" s="218">
        <v>1.20211447545886</v>
      </c>
      <c r="D57" s="274">
        <v>0.0499932070254381</v>
      </c>
      <c r="E57" s="218">
        <v>1.19503615895035</v>
      </c>
      <c r="F57" s="274">
        <v>0.0493612357361792</v>
      </c>
      <c r="G57" s="218">
        <v>1.18110729559886</v>
      </c>
      <c r="H57" s="282">
        <v>0.0472965856061945</v>
      </c>
    </row>
    <row customHeight="1" ht="13" r="58">
      <c r="A58" s="181" t="s">
        <v>352</v>
      </c>
      <c r="B58" s="156" t="n">
        <v>2</v>
      </c>
      <c r="C58" s="218">
        <v>1.28292311209361</v>
      </c>
      <c r="D58" s="274">
        <v>0.0406958104870727</v>
      </c>
      <c r="E58" s="218">
        <v>1.28590375087609</v>
      </c>
      <c r="F58" s="274">
        <v>0.0409834437820495</v>
      </c>
      <c r="G58" s="218">
        <v>1.28310141648403</v>
      </c>
      <c r="H58" s="282">
        <v>0.0413601316684796</v>
      </c>
    </row>
    <row customHeight="1" ht="13" r="59">
      <c r="A59" s="181" t="s">
        <v>353</v>
      </c>
      <c r="B59" s="156" t="n">
        <v>2</v>
      </c>
      <c r="C59" s="218">
        <v>1.41940290437003</v>
      </c>
      <c r="D59" s="274">
        <v>0.0585903182217266</v>
      </c>
      <c r="E59" s="218">
        <v>1.40984672969154</v>
      </c>
      <c r="F59" s="274">
        <v>0.0605111784963762</v>
      </c>
      <c r="G59" s="218">
        <v>1.40885019163922</v>
      </c>
      <c r="H59" s="282">
        <v>0.0611579682779852</v>
      </c>
    </row>
    <row customHeight="1" ht="13" r="60">
      <c r="A60" s="181" t="s">
        <v>354</v>
      </c>
      <c r="B60" s="156" t="n">
        <v>2</v>
      </c>
      <c r="C60" s="218">
        <v>1.17344768045948</v>
      </c>
      <c r="D60" s="274">
        <v>0.0350810875880166</v>
      </c>
      <c r="E60" s="218">
        <v>1.17389915704278</v>
      </c>
      <c r="F60" s="274">
        <v>0.0372637675242918</v>
      </c>
      <c r="G60" s="218">
        <v>1.16938115447083</v>
      </c>
      <c r="H60" s="282">
        <v>0.0372466007080029</v>
      </c>
    </row>
    <row customHeight="1" ht="13" r="61">
      <c r="A61" s="181" t="s">
        <v>355</v>
      </c>
      <c r="B61" s="156" t="n">
        <v>2</v>
      </c>
      <c r="C61" s="218">
        <v>1.26734046280968</v>
      </c>
      <c r="D61" s="274">
        <v>0.0498104855977051</v>
      </c>
      <c r="E61" s="218">
        <v>1.26157646052363</v>
      </c>
      <c r="F61" s="274">
        <v>0.0490168059759595</v>
      </c>
      <c r="G61" s="218">
        <v>1.25988712145527</v>
      </c>
      <c r="H61" s="282">
        <v>0.0490437233972936</v>
      </c>
    </row>
    <row customHeight="1" ht="13" r="62">
      <c r="A62" s="181" t="s">
        <v>356</v>
      </c>
      <c r="B62" s="156" t="n">
        <v>2</v>
      </c>
      <c r="C62" s="218">
        <v>1.32889510364603</v>
      </c>
      <c r="D62" s="274">
        <v>0.0539063931561934</v>
      </c>
      <c r="E62" s="218">
        <v>1.32662133525598</v>
      </c>
      <c r="F62" s="274">
        <v>0.0543108351042887</v>
      </c>
      <c r="G62" s="218">
        <v>1.32145757728443</v>
      </c>
      <c r="H62" s="282">
        <v>0.0538346501188912</v>
      </c>
    </row>
    <row customHeight="1" ht="13" r="63">
      <c r="A63" s="184" t="s">
        <v>357</v>
      </c>
      <c r="B63" s="157" t="n">
        <v>2</v>
      </c>
      <c r="C63" s="219">
        <v>1.14344123382403</v>
      </c>
      <c r="D63" s="275">
        <v>0.00845196928540537</v>
      </c>
      <c r="E63" s="219">
        <v>1.14523834500841</v>
      </c>
      <c r="F63" s="275">
        <v>0.00863237033942497</v>
      </c>
      <c r="G63" s="219">
        <v>1.14429680243522</v>
      </c>
      <c r="H63" s="284">
        <v>0.00864252609664742</v>
      </c>
    </row>
    <row customHeight="1" ht="13" r="64">
      <c r="A64" s="185" t="s">
        <v>358</v>
      </c>
      <c r="B64" s="158" t="n">
        <v>2</v>
      </c>
      <c r="C64" s="220">
        <v>1.13473467431345</v>
      </c>
      <c r="D64" s="276">
        <v>0.0140193840079635</v>
      </c>
      <c r="E64" s="220">
        <v>1.13706561943449</v>
      </c>
      <c r="F64" s="276">
        <v>0.0142742070267901</v>
      </c>
      <c r="G64" s="220">
        <v>1.13829049945948</v>
      </c>
      <c r="H64" s="285">
        <v>0.0142358180405159</v>
      </c>
    </row>
    <row customHeight="1" ht="13" r="65">
      <c r="A65" s="186" t="s">
        <v>359</v>
      </c>
      <c r="B65" s="159" t="n">
        <v>2</v>
      </c>
      <c r="C65" s="221">
        <v>1.20393318764848</v>
      </c>
      <c r="D65" s="277">
        <v>0.00741650259335775</v>
      </c>
      <c r="E65" s="221">
        <v>1.20303849785549</v>
      </c>
      <c r="F65" s="277">
        <v>0.00767062753807221</v>
      </c>
      <c r="G65" s="221">
        <v>1.20229217885418</v>
      </c>
      <c r="H65" s="286">
        <v>0.00768534097390533</v>
      </c>
    </row>
    <row customHeight="1" ht="13" r="66">
      <c r="A66" s="181" t="s">
        <v>360</v>
      </c>
      <c r="B66" s="156" t="n">
        <v>2</v>
      </c>
      <c r="C66" s="218">
        <v>1.14045121304613</v>
      </c>
      <c r="D66" s="274">
        <v>0.0750968894013698</v>
      </c>
      <c r="E66" s="218">
        <v>1.13499719058398</v>
      </c>
      <c r="F66" s="274">
        <v>0.0734509581257423</v>
      </c>
      <c r="G66" s="218">
        <v>1.13286168072109</v>
      </c>
      <c r="H66" s="282">
        <v>0.0798077653060628</v>
      </c>
    </row>
    <row customHeight="1" ht="13" r="67">
      <c r="A67" s="181" t="s">
        <v>361</v>
      </c>
      <c r="B67" s="156" t="n">
        <v>2</v>
      </c>
      <c r="C67" s="218">
        <v>0.979924223391888</v>
      </c>
      <c r="D67" s="274">
        <v>0.0798732439394369</v>
      </c>
      <c r="E67" s="218">
        <v>0.981681324004781</v>
      </c>
      <c r="F67" s="274">
        <v>0.0816526515195276</v>
      </c>
      <c r="G67" s="218">
        <v>0.984640766165604</v>
      </c>
      <c r="H67" s="282">
        <v>0.0828219092491043</v>
      </c>
    </row>
    <row customHeight="1" ht="13" r="68">
      <c r="A68" s="181" t="s">
        <v>362</v>
      </c>
      <c r="B68" s="156" t="n">
        <v>2</v>
      </c>
      <c r="C68" s="218">
        <v>1.00938997391491</v>
      </c>
      <c r="D68" s="274">
        <v>0.0608578770370994</v>
      </c>
      <c r="E68" s="218">
        <v>1.03957967335177</v>
      </c>
      <c r="F68" s="274">
        <v>0.0619224478222565</v>
      </c>
      <c r="G68" s="218">
        <v>1.03730581036902</v>
      </c>
      <c r="H68" s="282">
        <v>0.0630241461813161</v>
      </c>
    </row>
    <row customHeight="1" ht="13" r="69">
      <c r="A69" s="187" t="s">
        <v>363</v>
      </c>
      <c r="B69" s="171" t="n">
        <v>2</v>
      </c>
      <c r="C69" s="228">
        <v>1.30616962137982</v>
      </c>
      <c r="D69" s="279">
        <v>0.0952757737545246</v>
      </c>
      <c r="E69" s="228">
        <v>1.30927534196692</v>
      </c>
      <c r="F69" s="279">
        <v>0.0943849991945344</v>
      </c>
      <c r="G69" s="228">
        <v>1.30581263393147</v>
      </c>
      <c r="H69" s="287">
        <v>0.0919648188922168</v>
      </c>
    </row>
    <row customHeight="1" ht="13" r="70">
      <c r="A70" s="181"/>
      <c r="B70" s="160"/>
      <c r="C70" s="218" t="inlineStr">
        <is>
          <t>b.odr_d_tt4g64jagree.t4self..no_controls</t>
        </is>
      </c>
      <c r="D70" s="274" t="inlineStr">
        <is>
          <t>se.odr_d_tt4g64jagree.t4self..no_controls</t>
        </is>
      </c>
      <c r="E70" s="218" t="inlineStr">
        <is>
          <t>b.odr_d_tt4g64jagree.t4self..tch_controls</t>
        </is>
      </c>
      <c r="F70" s="274" t="inlineStr">
        <is>
          <t>se.odr_d_tt4g64jagree.t4self..tch_controls</t>
        </is>
      </c>
      <c r="G70" s="218" t="inlineStr">
        <is>
          <t>b.odr_d_tt4g64jagree.t4self..tch_sch_controls</t>
        </is>
      </c>
      <c r="H70" s="282" t="inlineStr">
        <is>
          <t>se.odr_d_tt4g64jagree.t4self..tch_sch_controls</t>
        </is>
      </c>
    </row>
    <row customHeight="1" ht="13" r="71">
      <c r="A71" s="181" t="s">
        <v>307</v>
      </c>
      <c r="B71" s="160" t="n">
        <v>1</v>
      </c>
      <c r="C71" s="218">
        <v>1.09261414642812</v>
      </c>
      <c r="D71" s="274">
        <v>0.0430367110945266</v>
      </c>
      <c r="E71" s="218">
        <v>1.10117889623688</v>
      </c>
      <c r="F71" s="274">
        <v>0.0425337707448685</v>
      </c>
      <c r="G71" s="218">
        <v>1.09043346316566</v>
      </c>
      <c r="H71" s="282">
        <v>0.0414810428231225</v>
      </c>
    </row>
    <row customHeight="1" ht="13" r="72">
      <c r="A72" s="181" t="s">
        <v>311</v>
      </c>
      <c r="B72" s="160" t="n">
        <v>1</v>
      </c>
      <c r="C72" s="218">
        <v>1.2448296733994</v>
      </c>
      <c r="D72" s="274">
        <v>0.0441995313141976</v>
      </c>
      <c r="E72" s="218">
        <v>1.2516726555036</v>
      </c>
      <c r="F72" s="274">
        <v>0.0443323539543094</v>
      </c>
      <c r="G72" s="218">
        <v>1.25551640992733</v>
      </c>
      <c r="H72" s="282">
        <v>0.0455240523200279</v>
      </c>
    </row>
    <row customHeight="1" ht="13" r="73">
      <c r="A73" s="183" t="s">
        <v>313</v>
      </c>
      <c r="B73" s="160" t="n">
        <v>1</v>
      </c>
      <c r="C73" s="218">
        <v>1.14091830863481</v>
      </c>
      <c r="D73" s="274">
        <v>0.0496577443457058</v>
      </c>
      <c r="E73" s="218">
        <v>1.14738161513472</v>
      </c>
      <c r="F73" s="274">
        <v>0.049777727539619</v>
      </c>
      <c r="G73" s="218">
        <v>1.16750242466339</v>
      </c>
      <c r="H73" s="282">
        <v>0.0514834376732643</v>
      </c>
    </row>
    <row customHeight="1" ht="13" r="74">
      <c r="A74" s="181" t="s">
        <v>314</v>
      </c>
      <c r="B74" s="160" t="n">
        <v>1</v>
      </c>
      <c r="C74" s="218">
        <v>1.41399904524869</v>
      </c>
      <c r="D74" s="274">
        <v>0.0703566075966405</v>
      </c>
      <c r="E74" s="218">
        <v>1.40942898778621</v>
      </c>
      <c r="F74" s="274">
        <v>0.0724577689237762</v>
      </c>
      <c r="G74" s="218">
        <v>1.40008315440322</v>
      </c>
      <c r="H74" s="282">
        <v>0.0697887670345247</v>
      </c>
    </row>
    <row customHeight="1" ht="13" r="75">
      <c r="A75" s="181" t="s">
        <v>325</v>
      </c>
      <c r="B75" s="160" t="n">
        <v>1</v>
      </c>
      <c r="C75" s="218">
        <v>1.16327597195823</v>
      </c>
      <c r="D75" s="274">
        <v>0.0637877498454074</v>
      </c>
      <c r="E75" s="218">
        <v>1.16015306050636</v>
      </c>
      <c r="F75" s="274">
        <v>0.0649463398859385</v>
      </c>
      <c r="G75" s="218">
        <v>1.16774345551353</v>
      </c>
      <c r="H75" s="282">
        <v>0.0649892996042227</v>
      </c>
    </row>
    <row customHeight="1" ht="13" r="76">
      <c r="A76" s="181" t="s">
        <v>330</v>
      </c>
      <c r="B76" s="160" t="n">
        <v>1</v>
      </c>
      <c r="C76" s="218">
        <v>1.06474353227801</v>
      </c>
      <c r="D76" s="274">
        <v>0.0368651045035894</v>
      </c>
      <c r="E76" s="218">
        <v>1.05575833930929</v>
      </c>
      <c r="F76" s="274">
        <v>0.0373993548398871</v>
      </c>
      <c r="G76" s="218">
        <v>1.05491179448892</v>
      </c>
      <c r="H76" s="282">
        <v>0.0370123599115273</v>
      </c>
    </row>
    <row customHeight="1" ht="13" r="77">
      <c r="A77" s="181" t="s">
        <v>332</v>
      </c>
      <c r="B77" s="160" t="n">
        <v>1</v>
      </c>
      <c r="C77" s="218">
        <v>1.20035649271476</v>
      </c>
      <c r="D77" s="274">
        <v>0.0358499253774303</v>
      </c>
      <c r="E77" s="218">
        <v>1.16135501136055</v>
      </c>
      <c r="F77" s="274">
        <v>0.0367085201675222</v>
      </c>
      <c r="G77" s="218">
        <v>1.16586006535571</v>
      </c>
      <c r="H77" s="282">
        <v>0.0367354122960756</v>
      </c>
    </row>
    <row customHeight="1" ht="13" r="78">
      <c r="A78" s="181" t="s">
        <v>338</v>
      </c>
      <c r="B78" s="160" t="n">
        <v>1</v>
      </c>
      <c r="C78" s="218">
        <v>1.28046536337343</v>
      </c>
      <c r="D78" s="274">
        <v>0.0471337580455674</v>
      </c>
      <c r="E78" s="218">
        <v>1.2679905274608</v>
      </c>
      <c r="F78" s="274">
        <v>0.0464926857234936</v>
      </c>
      <c r="G78" s="218">
        <v>1.25898848233139</v>
      </c>
      <c r="H78" s="282">
        <v>0.0494046557947868</v>
      </c>
    </row>
    <row customHeight="1" ht="13" r="79">
      <c r="A79" s="181" t="s">
        <v>343</v>
      </c>
      <c r="B79" s="160" t="n">
        <v>1</v>
      </c>
      <c r="C79" s="218">
        <v>1.31844545684113</v>
      </c>
      <c r="D79" s="274">
        <v>0.0501107493513268</v>
      </c>
      <c r="E79" s="218">
        <v>1.30802620637163</v>
      </c>
      <c r="F79" s="274">
        <v>0.0550754915709727</v>
      </c>
      <c r="G79" s="218">
        <v>1.31187820258365</v>
      </c>
      <c r="H79" s="282">
        <v>0.0567783542483697</v>
      </c>
    </row>
    <row customHeight="1" ht="13" r="80">
      <c r="A80" s="181" t="s">
        <v>348</v>
      </c>
      <c r="B80" s="160" t="n">
        <v>1</v>
      </c>
      <c r="C80" s="218">
        <v>1.14155298112789</v>
      </c>
      <c r="D80" s="274">
        <v>0.0407683702471955</v>
      </c>
      <c r="E80" s="218">
        <v>1.12886820451945</v>
      </c>
      <c r="F80" s="274">
        <v>0.0420283569692414</v>
      </c>
      <c r="G80" s="218">
        <v>1.1322385223744</v>
      </c>
      <c r="H80" s="282">
        <v>0.0425296338515272</v>
      </c>
    </row>
    <row customHeight="1" ht="13" r="81">
      <c r="A81" s="181" t="s">
        <v>350</v>
      </c>
      <c r="B81" s="160" t="n">
        <v>1</v>
      </c>
      <c r="C81" s="218">
        <v>1.14394158759097</v>
      </c>
      <c r="D81" s="274">
        <v>0.0378546802482754</v>
      </c>
      <c r="E81" s="218">
        <v>1.14860337847658</v>
      </c>
      <c r="F81" s="274">
        <v>0.0384925130674824</v>
      </c>
      <c r="G81" s="218">
        <v>1.16172402727664</v>
      </c>
      <c r="H81" s="282">
        <v>0.0379986049370315</v>
      </c>
    </row>
    <row customHeight="1" ht="13" r="82">
      <c r="A82" s="181" t="s">
        <v>352</v>
      </c>
      <c r="B82" s="160" t="n">
        <v>1</v>
      </c>
      <c r="C82" s="218">
        <v>1.19688457751823</v>
      </c>
      <c r="D82" s="274">
        <v>0.0448710364484615</v>
      </c>
      <c r="E82" s="218">
        <v>1.18490403924765</v>
      </c>
      <c r="F82" s="274">
        <v>0.0462251547434906</v>
      </c>
      <c r="G82" s="218">
        <v>1.19968073190644</v>
      </c>
      <c r="H82" s="282">
        <v>0.0416824219650085</v>
      </c>
    </row>
    <row customHeight="1" ht="13" r="83">
      <c r="A83" s="181" t="s">
        <v>353</v>
      </c>
      <c r="B83" s="160" t="n">
        <v>1</v>
      </c>
      <c r="C83" s="218">
        <v>1.48221428869291</v>
      </c>
      <c r="D83" s="274">
        <v>0.0729096999136243</v>
      </c>
      <c r="E83" s="218">
        <v>1.49884343488836</v>
      </c>
      <c r="F83" s="274">
        <v>0.0789059744191128</v>
      </c>
      <c r="G83" s="218">
        <v>1.49093670908046</v>
      </c>
      <c r="H83" s="282">
        <v>0.0863466297774545</v>
      </c>
    </row>
    <row customHeight="1" ht="13" r="84">
      <c r="A84" s="77" t="s">
        <v>364</v>
      </c>
      <c r="B84" s="161" t="n">
        <v>1</v>
      </c>
      <c r="C84" s="222">
        <v>1.22861025976432</v>
      </c>
      <c r="D84" s="278">
        <v>0.0145835449612072</v>
      </c>
      <c r="E84" s="222">
        <v>1.22306522847228</v>
      </c>
      <c r="F84" s="278">
        <v>0.0150910927273685</v>
      </c>
      <c r="G84" s="222">
        <v>1.22416625153395</v>
      </c>
      <c r="H84" s="283">
        <v>0.0153018319201525</v>
      </c>
    </row>
    <row customHeight="1" ht="13" r="85">
      <c r="A85" s="181" t="s">
        <v>65</v>
      </c>
      <c r="B85" s="160" t="n">
        <v>1</v>
      </c>
      <c r="C85" s="218">
        <v>1.27429859655387</v>
      </c>
      <c r="D85" s="274">
        <v>0.0732143583758927</v>
      </c>
      <c r="E85" s="218">
        <v>1.27466232179722</v>
      </c>
      <c r="F85" s="274">
        <v>0.0745979976271202</v>
      </c>
      <c r="G85" s="218">
        <v>1.271455158463</v>
      </c>
      <c r="H85" s="282">
        <v>0.0756665504773892</v>
      </c>
    </row>
    <row customHeight="1" ht="13" r="86">
      <c r="A86" s="181" t="s">
        <v>361</v>
      </c>
      <c r="B86" s="160" t="n">
        <v>1</v>
      </c>
      <c r="C86" s="218">
        <v>1.32756357971154</v>
      </c>
      <c r="D86" s="274">
        <v>0.12905112905206</v>
      </c>
      <c r="E86" s="218">
        <v>1.28155578687841</v>
      </c>
      <c r="F86" s="274">
        <v>0.129872543093669</v>
      </c>
      <c r="G86" s="218">
        <v>1.29634856696529</v>
      </c>
      <c r="H86" s="282">
        <v>0.133115919655645</v>
      </c>
    </row>
    <row customHeight="1" ht="13" r="87">
      <c r="A87" s="187" t="s">
        <v>362</v>
      </c>
      <c r="B87" s="175" t="n">
        <v>1</v>
      </c>
      <c r="C87" s="228">
        <v>1.08952529239172</v>
      </c>
      <c r="D87" s="279">
        <v>0.0849633551677573</v>
      </c>
      <c r="E87" s="228">
        <v>1.08250515888798</v>
      </c>
      <c r="F87" s="279">
        <v>0.0870097678317877</v>
      </c>
      <c r="G87" s="228">
        <v>1.10446447820595</v>
      </c>
      <c r="H87" s="287">
        <v>0.0963323142953642</v>
      </c>
    </row>
    <row customHeight="1" ht="13" r="88">
      <c r="A88" s="181"/>
      <c r="B88" s="162"/>
      <c r="C88" s="218" t="inlineStr">
        <is>
          <t>b.odr_d_tt4g64jagree.t4self..no_controls</t>
        </is>
      </c>
      <c r="D88" s="274" t="inlineStr">
        <is>
          <t>se.odr_d_tt4g64jagree.t4self..no_controls</t>
        </is>
      </c>
      <c r="E88" s="218" t="inlineStr">
        <is>
          <t>b.odr_d_tt4g64jagree.t4self..tch_controls</t>
        </is>
      </c>
      <c r="F88" s="274" t="inlineStr">
        <is>
          <t>se.odr_d_tt4g64jagree.t4self..tch_controls</t>
        </is>
      </c>
      <c r="G88" s="218" t="inlineStr">
        <is>
          <t>b.odr_d_tt4g64jagree.t4self..tch_sch_controls</t>
        </is>
      </c>
      <c r="H88" s="282" t="inlineStr">
        <is>
          <t>se.odr_d_tt4g64jagree.t4self..tch_sch_controls</t>
        </is>
      </c>
    </row>
    <row customHeight="1" ht="13" r="89">
      <c r="A89" s="181" t="s">
        <v>319</v>
      </c>
      <c r="B89" s="162" t="n">
        <v>3</v>
      </c>
      <c r="C89" s="218">
        <v>1.24413119779143</v>
      </c>
      <c r="D89" s="274">
        <v>0.0385976414099449</v>
      </c>
      <c r="E89" s="218">
        <v>1.2453492814552</v>
      </c>
      <c r="F89" s="274">
        <v>0.0381530748238521</v>
      </c>
      <c r="G89" s="218">
        <v>1.24512317058114</v>
      </c>
      <c r="H89" s="282">
        <v>0.0377986251058147</v>
      </c>
    </row>
    <row customHeight="1" ht="13" r="90">
      <c r="A90" s="181" t="s">
        <v>322</v>
      </c>
      <c r="B90" s="162" t="n">
        <v>3</v>
      </c>
      <c r="C90" s="218">
        <v>1.17648572750896</v>
      </c>
      <c r="D90" s="274">
        <v>0.0555968928568717</v>
      </c>
      <c r="E90" s="218">
        <v>1.18998382197393</v>
      </c>
      <c r="F90" s="274">
        <v>0.0576846238087951</v>
      </c>
      <c r="G90" s="218">
        <v>1.18822753896927</v>
      </c>
      <c r="H90" s="282">
        <v>0.0577373951199562</v>
      </c>
    </row>
    <row customHeight="1" ht="13" r="91">
      <c r="A91" s="181" t="s">
        <v>66</v>
      </c>
      <c r="B91" s="162" t="n">
        <v>3</v>
      </c>
      <c r="C91" s="218">
        <v>1.18338095531347</v>
      </c>
      <c r="D91" s="274">
        <v>0.0481832163335311</v>
      </c>
      <c r="E91" s="218">
        <v>1.2066193742714</v>
      </c>
      <c r="F91" s="274">
        <v>0.0503375308798568</v>
      </c>
      <c r="G91" s="218">
        <v>1.20049513802102</v>
      </c>
      <c r="H91" s="282">
        <v>0.048326806064184</v>
      </c>
    </row>
    <row customHeight="1" ht="13" r="92">
      <c r="A92" s="181" t="s">
        <v>341</v>
      </c>
      <c r="B92" s="162" t="n">
        <v>3</v>
      </c>
      <c r="C92" s="218">
        <v>1.11667978238294</v>
      </c>
      <c r="D92" s="274">
        <v>0.0411376417708306</v>
      </c>
      <c r="E92" s="218">
        <v>1.11414527838729</v>
      </c>
      <c r="F92" s="274">
        <v>0.0409936574408927</v>
      </c>
      <c r="G92" s="218">
        <v>1.11510957113888</v>
      </c>
      <c r="H92" s="282">
        <v>0.0402549346413067</v>
      </c>
    </row>
    <row customHeight="1" ht="13" r="93">
      <c r="A93" s="181" t="s">
        <v>343</v>
      </c>
      <c r="B93" s="162" t="n">
        <v>3</v>
      </c>
      <c r="C93" s="218">
        <v>1.32736608294273</v>
      </c>
      <c r="D93" s="274">
        <v>0.0387747687156307</v>
      </c>
      <c r="E93" s="218">
        <v>1.30541488237871</v>
      </c>
      <c r="F93" s="274">
        <v>0.0378669837362022</v>
      </c>
      <c r="G93" s="218">
        <v>1.30744696432097</v>
      </c>
      <c r="H93" s="282">
        <v>0.0394579855315289</v>
      </c>
    </row>
    <row customHeight="1" ht="13" r="94">
      <c r="A94" s="181" t="s">
        <v>348</v>
      </c>
      <c r="B94" s="162" t="n">
        <v>3</v>
      </c>
      <c r="C94" s="218">
        <v>1.11655389609527</v>
      </c>
      <c r="D94" s="274">
        <v>0.0433186029246305</v>
      </c>
      <c r="E94" s="218">
        <v>1.11700252857212</v>
      </c>
      <c r="F94" s="274">
        <v>0.0449656117250842</v>
      </c>
      <c r="G94" s="218">
        <v>1.11432077977874</v>
      </c>
      <c r="H94" s="282">
        <v>0.0455357789067613</v>
      </c>
    </row>
    <row customHeight="1" ht="13" r="95">
      <c r="A95" s="181" t="s">
        <v>352</v>
      </c>
      <c r="B95" s="162" t="n">
        <v>3</v>
      </c>
      <c r="C95" s="218">
        <v>1.23360271150668</v>
      </c>
      <c r="D95" s="274">
        <v>0.0311055045812094</v>
      </c>
      <c r="E95" s="218">
        <v>1.23322044410777</v>
      </c>
      <c r="F95" s="274">
        <v>0.031053761186837</v>
      </c>
      <c r="G95" s="218">
        <v>1.23374718021396</v>
      </c>
      <c r="H95" s="282">
        <v>0.0318766997699073</v>
      </c>
    </row>
    <row customHeight="1" ht="13" r="96">
      <c r="A96" s="181" t="s">
        <v>353</v>
      </c>
      <c r="B96" s="162" t="n">
        <v>3</v>
      </c>
      <c r="C96" s="218">
        <v>1.53110816440005</v>
      </c>
      <c r="D96" s="274">
        <v>0.0615400737290802</v>
      </c>
      <c r="E96" s="218">
        <v>1.51284871661195</v>
      </c>
      <c r="F96" s="274">
        <v>0.0616882186975688</v>
      </c>
      <c r="G96" s="218">
        <v>1.50621158006806</v>
      </c>
      <c r="H96" s="282">
        <v>0.0588163037096862</v>
      </c>
    </row>
    <row customHeight="1" ht="13" r="97">
      <c r="A97" s="78" t="s">
        <v>445</v>
      </c>
      <c r="B97" s="212" t="n">
        <v>3</v>
      </c>
      <c r="C97" s="232">
        <v>1.24116356474269</v>
      </c>
      <c r="D97" s="281">
        <v>0.0161677908309348</v>
      </c>
      <c r="E97" s="232">
        <v>1.2405730409698</v>
      </c>
      <c r="F97" s="281">
        <v>0.0164046044474541</v>
      </c>
      <c r="G97" s="232">
        <v>1.23883524038651</v>
      </c>
      <c r="H97" s="289">
        <v>0.0162135187399723</v>
      </c>
    </row>
    <row r="99">
      <c r="A99" s="91" t="s">
        <v>483</v>
      </c>
    </row>
    <row r="100">
      <c r="A100" s="91" t="s">
        <v>484</v>
      </c>
    </row>
    <row r="101">
      <c r="A101" s="91" t="s">
        <v>485</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202</v>
      </c>
    </row>
    <row r="2">
      <c r="A2" s="38" t="s">
        <v>203</v>
      </c>
    </row>
    <row r="3">
      <c r="A3" s="46" t="s">
        <v>450</v>
      </c>
    </row>
    <row r="4">
      <c r="A4" s="54" t="str">
        <f>=HYPERLINK("#'TOC'!A1", "Back to TOC")</f>
      </c>
    </row>
    <row customHeight="1" ht="75" r="8">
      <c r="B8" s="150" t="s">
        <v>295</v>
      </c>
      <c r="C8" s="148" t="s">
        <v>498</v>
      </c>
      <c r="D8" s="148"/>
      <c r="E8" s="148" t="s">
        <v>498</v>
      </c>
      <c r="F8" s="148"/>
      <c r="G8" s="148" t="s">
        <v>498</v>
      </c>
      <c r="H8" s="154"/>
    </row>
    <row customHeight="1" ht="60" r="9">
      <c r="B9" s="149"/>
      <c r="C9" s="8" t="s">
        <v>480</v>
      </c>
      <c r="D9" s="8"/>
      <c r="E9" s="8" t="s">
        <v>481</v>
      </c>
      <c r="F9" s="8"/>
      <c r="G9" s="8" t="s">
        <v>482</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b.odr_d_tt4g64kagree.t4self..no_controls</t>
        </is>
      </c>
      <c r="D11" s="296" t="inlineStr">
        <is>
          <t>se.odr_d_tt4g64kagree.t4self..no_controls</t>
        </is>
      </c>
      <c r="E11" s="230" t="inlineStr">
        <is>
          <t>b.odr_d_tt4g64kagree.t4self..tch_controls</t>
        </is>
      </c>
      <c r="F11" s="296" t="inlineStr">
        <is>
          <t>se.odr_d_tt4g64kagree.t4self..tch_controls</t>
        </is>
      </c>
      <c r="G11" s="230" t="inlineStr">
        <is>
          <t>b.odr_d_tt4g64kagree.t4self..tch_sch_controls</t>
        </is>
      </c>
      <c r="H11" s="304" t="inlineStr">
        <is>
          <t>se.odr_d_tt4g64kagree.t4self..tch_sch_controls</t>
        </is>
      </c>
    </row>
    <row customHeight="1" ht="13" r="12">
      <c r="A12" s="181" t="s">
        <v>306</v>
      </c>
      <c r="B12" s="156" t="n">
        <v>2</v>
      </c>
      <c r="C12" s="218">
        <v>1.50940274339176</v>
      </c>
      <c r="D12" s="290">
        <v>0.124060970582208</v>
      </c>
      <c r="E12" s="218">
        <v>1.54204852128541</v>
      </c>
      <c r="F12" s="290">
        <v>0.146718499784838</v>
      </c>
      <c r="G12" s="218">
        <v>1.52869592900243</v>
      </c>
      <c r="H12" s="298">
        <v>0.152949897863592</v>
      </c>
    </row>
    <row customHeight="1" ht="13" r="13">
      <c r="A13" s="181" t="s">
        <v>307</v>
      </c>
      <c r="B13" s="156" t="n">
        <v>2</v>
      </c>
      <c r="C13" s="218">
        <v>1.14682831560919</v>
      </c>
      <c r="D13" s="290">
        <v>0.0366292326341852</v>
      </c>
      <c r="E13" s="218">
        <v>1.15330733376025</v>
      </c>
      <c r="F13" s="290">
        <v>0.0370640894839318</v>
      </c>
      <c r="G13" s="218">
        <v>1.15041922569341</v>
      </c>
      <c r="H13" s="298">
        <v>0.0366562219867289</v>
      </c>
    </row>
    <row customHeight="1" ht="13" r="14">
      <c r="A14" s="181" t="s">
        <v>308</v>
      </c>
      <c r="B14" s="156" t="n">
        <v>2</v>
      </c>
      <c r="C14" s="218">
        <v>1.14208368115111</v>
      </c>
      <c r="D14" s="290">
        <v>0.0491526368610645</v>
      </c>
      <c r="E14" s="218">
        <v>1.14236381497068</v>
      </c>
      <c r="F14" s="290">
        <v>0.0512116202926415</v>
      </c>
      <c r="G14" s="218">
        <v>1.14176942659709</v>
      </c>
      <c r="H14" s="298">
        <v>0.0515995097778042</v>
      </c>
    </row>
    <row customHeight="1" ht="13" r="15">
      <c r="A15" s="181" t="s">
        <v>309</v>
      </c>
      <c r="B15" s="156" t="n">
        <v>2</v>
      </c>
      <c r="C15" s="218">
        <v>1.20955969459304</v>
      </c>
      <c r="D15" s="290">
        <v>0.0463835472557092</v>
      </c>
      <c r="E15" s="218">
        <v>1.22519523795801</v>
      </c>
      <c r="F15" s="290">
        <v>0.0484715903645459</v>
      </c>
      <c r="G15" s="218">
        <v>1.23034622244498</v>
      </c>
      <c r="H15" s="298">
        <v>0.050322628107118</v>
      </c>
    </row>
    <row customHeight="1" ht="13" r="16">
      <c r="A16" s="181" t="s">
        <v>310</v>
      </c>
      <c r="B16" s="156" t="n">
        <v>2</v>
      </c>
      <c r="C16" s="218">
        <v>1.32196584438989</v>
      </c>
      <c r="D16" s="290">
        <v>0.0450511202220986</v>
      </c>
      <c r="E16" s="218">
        <v>1.29610102116624</v>
      </c>
      <c r="F16" s="290">
        <v>0.045478916642566</v>
      </c>
      <c r="G16" s="218">
        <v>1.2977440769698</v>
      </c>
      <c r="H16" s="298">
        <v>0.0451305828626686</v>
      </c>
    </row>
    <row customHeight="1" ht="13" r="17">
      <c r="A17" s="181" t="s">
        <v>311</v>
      </c>
      <c r="B17" s="156" t="n">
        <v>2</v>
      </c>
      <c r="C17" s="218">
        <v>1.17484426585834</v>
      </c>
      <c r="D17" s="290">
        <v>0.0398012415745786</v>
      </c>
      <c r="E17" s="218">
        <v>1.18799992013687</v>
      </c>
      <c r="F17" s="290">
        <v>0.0408900400064172</v>
      </c>
      <c r="G17" s="218">
        <v>1.1834393230781</v>
      </c>
      <c r="H17" s="298">
        <v>0.040955418480403</v>
      </c>
    </row>
    <row customHeight="1" ht="13" r="18">
      <c r="A18" s="183" t="s">
        <v>312</v>
      </c>
      <c r="B18" s="156" t="n">
        <v>2</v>
      </c>
      <c r="C18" s="218">
        <v>1.13888515034744</v>
      </c>
      <c r="D18" s="290">
        <v>0.0530186247399329</v>
      </c>
      <c r="E18" s="218">
        <v>1.15785625193404</v>
      </c>
      <c r="F18" s="290">
        <v>0.0554499792464638</v>
      </c>
      <c r="G18" s="218">
        <v>1.14995264698134</v>
      </c>
      <c r="H18" s="298">
        <v>0.0542399166977533</v>
      </c>
    </row>
    <row customHeight="1" ht="13" r="19">
      <c r="A19" s="183" t="s">
        <v>313</v>
      </c>
      <c r="B19" s="156" t="n">
        <v>2</v>
      </c>
      <c r="C19" s="218">
        <v>1.19684373617196</v>
      </c>
      <c r="D19" s="290">
        <v>0.0582053694833164</v>
      </c>
      <c r="E19" s="218">
        <v>1.20281771113621</v>
      </c>
      <c r="F19" s="290">
        <v>0.058348747920253</v>
      </c>
      <c r="G19" s="218">
        <v>1.21262412444744</v>
      </c>
      <c r="H19" s="298">
        <v>0.0593175690065886</v>
      </c>
    </row>
    <row customHeight="1" ht="13" r="20">
      <c r="A20" s="181" t="s">
        <v>314</v>
      </c>
      <c r="B20" s="156" t="n">
        <v>2</v>
      </c>
      <c r="C20" s="218">
        <v>1.53313402709515</v>
      </c>
      <c r="D20" s="290">
        <v>0.0750689708608929</v>
      </c>
      <c r="E20" s="218">
        <v>1.52059242939936</v>
      </c>
      <c r="F20" s="290">
        <v>0.0746313845714155</v>
      </c>
      <c r="G20" s="218">
        <v>1.4897032061935</v>
      </c>
      <c r="H20" s="298">
        <v>0.0772848641524538</v>
      </c>
    </row>
    <row customHeight="1" ht="13" r="21">
      <c r="A21" s="181" t="s">
        <v>315</v>
      </c>
      <c r="B21" s="156" t="n">
        <v>2</v>
      </c>
      <c r="C21" s="218">
        <v>1.12075772739745</v>
      </c>
      <c r="D21" s="290">
        <v>0.0642226183155142</v>
      </c>
      <c r="E21" s="218">
        <v>1.12274664125963</v>
      </c>
      <c r="F21" s="290">
        <v>0.064291900264603</v>
      </c>
      <c r="G21" s="218">
        <v>1.13556601145357</v>
      </c>
      <c r="H21" s="298">
        <v>0.0652866397181527</v>
      </c>
    </row>
    <row customHeight="1" ht="13" r="22">
      <c r="A22" s="181" t="s">
        <v>316</v>
      </c>
      <c r="B22" s="156" t="n">
        <v>2</v>
      </c>
      <c r="C22" s="218">
        <v>1.21105202949574</v>
      </c>
      <c r="D22" s="290">
        <v>0.0605881369430967</v>
      </c>
      <c r="E22" s="218">
        <v>1.20598904006734</v>
      </c>
      <c r="F22" s="290">
        <v>0.0600523486287152</v>
      </c>
      <c r="G22" s="218">
        <v>1.21897775337421</v>
      </c>
      <c r="H22" s="298">
        <v>0.0606192411281793</v>
      </c>
    </row>
    <row customHeight="1" ht="13" r="23">
      <c r="A23" s="181" t="s">
        <v>317</v>
      </c>
      <c r="B23" s="156" t="n">
        <v>2</v>
      </c>
      <c r="C23" s="218">
        <v>1.21105837140879</v>
      </c>
      <c r="D23" s="290">
        <v>0.0702634488811434</v>
      </c>
      <c r="E23" s="218">
        <v>1.21686311860565</v>
      </c>
      <c r="F23" s="290">
        <v>0.0741219774702026</v>
      </c>
      <c r="G23" s="218">
        <v>1.22338466621588</v>
      </c>
      <c r="H23" s="298">
        <v>0.076836491755645</v>
      </c>
    </row>
    <row customHeight="1" ht="13" r="24">
      <c r="A24" s="181" t="s">
        <v>318</v>
      </c>
      <c r="B24" s="156" t="n">
        <v>2</v>
      </c>
      <c r="C24" s="218">
        <v>1.11499240787296</v>
      </c>
      <c r="D24" s="290">
        <v>0.0374829563043719</v>
      </c>
      <c r="E24" s="218">
        <v>1.11041376471428</v>
      </c>
      <c r="F24" s="290">
        <v>0.0368115829689721</v>
      </c>
      <c r="G24" s="218">
        <v>1.10958078465276</v>
      </c>
      <c r="H24" s="298">
        <v>0.0367113996589877</v>
      </c>
    </row>
    <row customHeight="1" ht="13" r="25">
      <c r="A25" s="181" t="s">
        <v>319</v>
      </c>
      <c r="B25" s="156" t="n">
        <v>2</v>
      </c>
      <c r="C25" s="218">
        <v>1.14409294763719</v>
      </c>
      <c r="D25" s="290">
        <v>0.0545157334476589</v>
      </c>
      <c r="E25" s="218">
        <v>1.14213799297377</v>
      </c>
      <c r="F25" s="290">
        <v>0.0548746521122426</v>
      </c>
      <c r="G25" s="218">
        <v>1.14227986129829</v>
      </c>
      <c r="H25" s="298">
        <v>0.0548562065756146</v>
      </c>
    </row>
    <row customHeight="1" ht="13" r="26">
      <c r="A26" s="181" t="s">
        <v>320</v>
      </c>
      <c r="B26" s="156" t="n">
        <v>2</v>
      </c>
      <c r="C26" s="218">
        <v>1.24676718527827</v>
      </c>
      <c r="D26" s="290">
        <v>0.0545037680611103</v>
      </c>
      <c r="E26" s="218">
        <v>1.25731013844964</v>
      </c>
      <c r="F26" s="290">
        <v>0.0556549205328587</v>
      </c>
      <c r="G26" s="218">
        <v>1.26130067972041</v>
      </c>
      <c r="H26" s="298">
        <v>0.0559606869742282</v>
      </c>
    </row>
    <row customHeight="1" ht="13" r="27">
      <c r="A27" s="181" t="s">
        <v>321</v>
      </c>
      <c r="B27" s="156" t="n">
        <v>2</v>
      </c>
      <c r="C27" s="218">
        <v>1.13757601484556</v>
      </c>
      <c r="D27" s="290">
        <v>0.0293727044513906</v>
      </c>
      <c r="E27" s="218">
        <v>1.12246411923403</v>
      </c>
      <c r="F27" s="290">
        <v>0.0297584212458342</v>
      </c>
      <c r="G27" s="218">
        <v>1.12179175860841</v>
      </c>
      <c r="H27" s="298">
        <v>0.0294734654625209</v>
      </c>
    </row>
    <row customHeight="1" ht="13" r="28">
      <c r="A28" s="181" t="s">
        <v>322</v>
      </c>
      <c r="B28" s="156" t="n">
        <v>2</v>
      </c>
      <c r="C28" s="218">
        <v>1.18276547435615</v>
      </c>
      <c r="D28" s="290">
        <v>0.0741988956785993</v>
      </c>
      <c r="E28" s="218">
        <v>1.19009196465299</v>
      </c>
      <c r="F28" s="290">
        <v>0.0802225100085347</v>
      </c>
      <c r="G28" s="218">
        <v>1.18071618104993</v>
      </c>
      <c r="H28" s="298">
        <v>0.0800911242656186</v>
      </c>
    </row>
    <row customHeight="1" ht="13" r="29">
      <c r="A29" s="181" t="s">
        <v>323</v>
      </c>
      <c r="B29" s="156" t="n">
        <v>2</v>
      </c>
      <c r="C29" s="218">
        <v>1.05819133675062</v>
      </c>
      <c r="D29" s="290">
        <v>0.046260162134544</v>
      </c>
      <c r="E29" s="218">
        <v>1.0575834259049</v>
      </c>
      <c r="F29" s="290">
        <v>0.0458978943528367</v>
      </c>
      <c r="G29" s="218">
        <v>1.05706413377336</v>
      </c>
      <c r="H29" s="298">
        <v>0.0455450435879462</v>
      </c>
    </row>
    <row customHeight="1" ht="13" r="30">
      <c r="A30" s="181" t="s">
        <v>324</v>
      </c>
      <c r="B30" s="156" t="n">
        <v>2</v>
      </c>
      <c r="C30" s="218">
        <v>1.18700206758247</v>
      </c>
      <c r="D30" s="290">
        <v>0.0301518936448195</v>
      </c>
      <c r="E30" s="218">
        <v>1.18219847470922</v>
      </c>
      <c r="F30" s="290">
        <v>0.0297722238347315</v>
      </c>
      <c r="G30" s="218">
        <v>1.17789887559555</v>
      </c>
      <c r="H30" s="298">
        <v>0.0292889894795648</v>
      </c>
    </row>
    <row customHeight="1" ht="13" r="31">
      <c r="A31" s="181" t="s">
        <v>325</v>
      </c>
      <c r="B31" s="156" t="n">
        <v>2</v>
      </c>
      <c r="C31" s="218">
        <v>1.08676712773789</v>
      </c>
      <c r="D31" s="290">
        <v>0.0295285459125566</v>
      </c>
      <c r="E31" s="218">
        <v>1.08938241787397</v>
      </c>
      <c r="F31" s="290">
        <v>0.0307025144385909</v>
      </c>
      <c r="G31" s="218">
        <v>1.0886407193754</v>
      </c>
      <c r="H31" s="298">
        <v>0.0306040891267706</v>
      </c>
    </row>
    <row customHeight="1" ht="13" r="32">
      <c r="A32" s="181" t="s">
        <v>326</v>
      </c>
      <c r="B32" s="156" t="n">
        <v>2</v>
      </c>
      <c r="C32" s="218">
        <v>1.15683111866088</v>
      </c>
      <c r="D32" s="290">
        <v>0.0387813766292881</v>
      </c>
      <c r="E32" s="218">
        <v>1.14957325987212</v>
      </c>
      <c r="F32" s="290">
        <v>0.0388373174050193</v>
      </c>
      <c r="G32" s="218">
        <v>1.15446632801521</v>
      </c>
      <c r="H32" s="298">
        <v>0.0401414149749287</v>
      </c>
    </row>
    <row customHeight="1" ht="13" r="33">
      <c r="A33" s="181" t="s">
        <v>327</v>
      </c>
      <c r="B33" s="156" t="n">
        <v>2</v>
      </c>
      <c r="C33" s="218">
        <v>1.19727947089613</v>
      </c>
      <c r="D33" s="290">
        <v>0.0723898168234612</v>
      </c>
      <c r="E33" s="218">
        <v>1.19375381271642</v>
      </c>
      <c r="F33" s="290">
        <v>0.0726804745191099</v>
      </c>
      <c r="G33" s="218">
        <v>1.19915530064547</v>
      </c>
      <c r="H33" s="298">
        <v>0.075056867466508</v>
      </c>
    </row>
    <row customHeight="1" ht="13" r="34">
      <c r="A34" s="181" t="s">
        <v>328</v>
      </c>
      <c r="B34" s="156" t="n">
        <v>2</v>
      </c>
      <c r="C34" s="218">
        <v>1.16254125967269</v>
      </c>
      <c r="D34" s="290">
        <v>0.050330265579847</v>
      </c>
      <c r="E34" s="218">
        <v>1.14823713778871</v>
      </c>
      <c r="F34" s="290">
        <v>0.0522128767280005</v>
      </c>
      <c r="G34" s="218">
        <v>1.14405875172798</v>
      </c>
      <c r="H34" s="298">
        <v>0.0528461717620229</v>
      </c>
    </row>
    <row customHeight="1" ht="13" r="35">
      <c r="A35" s="181" t="s">
        <v>329</v>
      </c>
      <c r="B35" s="156" t="n">
        <v>2</v>
      </c>
      <c r="C35" s="218">
        <v>1.1949932841352</v>
      </c>
      <c r="D35" s="290">
        <v>0.0294694042857805</v>
      </c>
      <c r="E35" s="218">
        <v>1.16889475621773</v>
      </c>
      <c r="F35" s="290">
        <v>0.0303343142031818</v>
      </c>
      <c r="G35" s="218">
        <v>1.16971129096204</v>
      </c>
      <c r="H35" s="298">
        <v>0.0308681046445456</v>
      </c>
    </row>
    <row customHeight="1" ht="13" r="36">
      <c r="A36" s="181" t="s">
        <v>330</v>
      </c>
      <c r="B36" s="156" t="n">
        <v>2</v>
      </c>
      <c r="C36" s="218">
        <v>1.08443992093937</v>
      </c>
      <c r="D36" s="290">
        <v>0.0217708369057134</v>
      </c>
      <c r="E36" s="218">
        <v>1.08631336446691</v>
      </c>
      <c r="F36" s="290">
        <v>0.0227367280037948</v>
      </c>
      <c r="G36" s="218">
        <v>1.09005887213667</v>
      </c>
      <c r="H36" s="298">
        <v>0.0231059484881083</v>
      </c>
    </row>
    <row customHeight="1" ht="13" r="37">
      <c r="A37" s="181" t="s">
        <v>331</v>
      </c>
      <c r="B37" s="156" t="n">
        <v>2</v>
      </c>
      <c r="C37" s="218">
        <v>1.34185427353289</v>
      </c>
      <c r="D37" s="290">
        <v>0.0505358741497007</v>
      </c>
      <c r="E37" s="218">
        <v>1.3323038742781</v>
      </c>
      <c r="F37" s="290">
        <v>0.0494432534945558</v>
      </c>
      <c r="G37" s="218">
        <v>1.32851702138066</v>
      </c>
      <c r="H37" s="298">
        <v>0.0493212094353128</v>
      </c>
    </row>
    <row customHeight="1" ht="13" r="38">
      <c r="A38" s="181" t="s">
        <v>332</v>
      </c>
      <c r="B38" s="156" t="n">
        <v>2</v>
      </c>
      <c r="C38" s="218">
        <v>1.18001100200481</v>
      </c>
      <c r="D38" s="290">
        <v>0.0433535151405671</v>
      </c>
      <c r="E38" s="218">
        <v>1.17989378494216</v>
      </c>
      <c r="F38" s="290">
        <v>0.0439370445268441</v>
      </c>
      <c r="G38" s="218">
        <v>1.19062986287798</v>
      </c>
      <c r="H38" s="298">
        <v>0.0440934652348212</v>
      </c>
    </row>
    <row customHeight="1" ht="13" r="39">
      <c r="A39" s="181" t="s">
        <v>333</v>
      </c>
      <c r="B39" s="156" t="n">
        <v>2</v>
      </c>
      <c r="C39" s="218">
        <v>1.16671897176938</v>
      </c>
      <c r="D39" s="290">
        <v>0.0515482049975769</v>
      </c>
      <c r="E39" s="218">
        <v>1.16650852482156</v>
      </c>
      <c r="F39" s="290">
        <v>0.0518194218715316</v>
      </c>
      <c r="G39" s="218">
        <v>1.17118059290031</v>
      </c>
      <c r="H39" s="298">
        <v>0.0527065346259892</v>
      </c>
    </row>
    <row customHeight="1" ht="13" r="40">
      <c r="A40" s="181" t="s">
        <v>334</v>
      </c>
      <c r="B40" s="156" t="n">
        <v>2</v>
      </c>
      <c r="C40" s="218">
        <v>1.19586195837396</v>
      </c>
      <c r="D40" s="290">
        <v>0.0907169693015898</v>
      </c>
      <c r="E40" s="218">
        <v>1.11657766057136</v>
      </c>
      <c r="F40" s="290">
        <v>0.0869313408347857</v>
      </c>
      <c r="G40" s="218">
        <v>1.10829410871758</v>
      </c>
      <c r="H40" s="298">
        <v>0.0859015148906861</v>
      </c>
    </row>
    <row customHeight="1" ht="13" r="41">
      <c r="A41" s="181" t="s">
        <v>335</v>
      </c>
      <c r="B41" s="156" t="n">
        <v>2</v>
      </c>
      <c r="C41" s="218">
        <v>1.22206251549925</v>
      </c>
      <c r="D41" s="290">
        <v>0.0561318833604386</v>
      </c>
      <c r="E41" s="218">
        <v>1.21996267731014</v>
      </c>
      <c r="F41" s="290">
        <v>0.0547965616023531</v>
      </c>
      <c r="G41" s="218">
        <v>1.23068527422125</v>
      </c>
      <c r="H41" s="298">
        <v>0.0562999345422764</v>
      </c>
    </row>
    <row customHeight="1" ht="13" r="42">
      <c r="A42" s="181" t="s">
        <v>336</v>
      </c>
      <c r="B42" s="156" t="n">
        <v>2</v>
      </c>
      <c r="C42" s="218">
        <v>1.23665854552676</v>
      </c>
      <c r="D42" s="290">
        <v>0.0353371435264947</v>
      </c>
      <c r="E42" s="218">
        <v>1.24690686995612</v>
      </c>
      <c r="F42" s="290">
        <v>0.0357894972221706</v>
      </c>
      <c r="G42" s="218">
        <v>1.25108362383643</v>
      </c>
      <c r="H42" s="298">
        <v>0.0366574563909954</v>
      </c>
    </row>
    <row customHeight="1" ht="13" r="43">
      <c r="A43" s="181" t="s">
        <v>337</v>
      </c>
      <c r="B43" s="156" t="n">
        <v>2</v>
      </c>
      <c r="C43" s="218">
        <v>1.33612470592045</v>
      </c>
      <c r="D43" s="290">
        <v>0.13068635828666</v>
      </c>
      <c r="E43" s="218">
        <v>1.35492407993206</v>
      </c>
      <c r="F43" s="290">
        <v>0.138404269846219</v>
      </c>
      <c r="G43" s="218">
        <v>1.36073254299249</v>
      </c>
      <c r="H43" s="298">
        <v>0.145509777565316</v>
      </c>
    </row>
    <row customHeight="1" ht="13" r="44">
      <c r="A44" s="181" t="s">
        <v>338</v>
      </c>
      <c r="B44" s="156" t="n">
        <v>2</v>
      </c>
      <c r="C44" s="218">
        <v>1.30391357893265</v>
      </c>
      <c r="D44" s="290">
        <v>0.0365873531302335</v>
      </c>
      <c r="E44" s="218">
        <v>1.29968220427298</v>
      </c>
      <c r="F44" s="290">
        <v>0.036242159719853</v>
      </c>
      <c r="G44" s="218">
        <v>1.27813172504444</v>
      </c>
      <c r="H44" s="298">
        <v>0.0354210542185436</v>
      </c>
    </row>
    <row customHeight="1" ht="13" r="45">
      <c r="A45" s="181" t="s">
        <v>339</v>
      </c>
      <c r="B45" s="156" t="n">
        <v>2</v>
      </c>
      <c r="C45" s="218">
        <v>1.24564987977154</v>
      </c>
      <c r="D45" s="290">
        <v>0.0422167210592092</v>
      </c>
      <c r="E45" s="218">
        <v>1.25027251526168</v>
      </c>
      <c r="F45" s="290">
        <v>0.0418118942990504</v>
      </c>
      <c r="G45" s="218">
        <v>1.25122338044236</v>
      </c>
      <c r="H45" s="298">
        <v>0.0415718830706472</v>
      </c>
    </row>
    <row customHeight="1" ht="13" r="46">
      <c r="A46" s="181" t="s">
        <v>340</v>
      </c>
      <c r="B46" s="156" t="n">
        <v>2</v>
      </c>
      <c r="C46" s="218">
        <v>1.24255977901892</v>
      </c>
      <c r="D46" s="290">
        <v>0.0647106738404972</v>
      </c>
      <c r="E46" s="218">
        <v>1.23288428390528</v>
      </c>
      <c r="F46" s="290">
        <v>0.0647352918860205</v>
      </c>
      <c r="G46" s="218">
        <v>1.23153662627633</v>
      </c>
      <c r="H46" s="298">
        <v>0.0639938021189949</v>
      </c>
    </row>
    <row customHeight="1" ht="13" r="47">
      <c r="A47" s="181" t="s">
        <v>341</v>
      </c>
      <c r="B47" s="156" t="n">
        <v>2</v>
      </c>
      <c r="C47" s="218">
        <v>1.19292732593779</v>
      </c>
      <c r="D47" s="290">
        <v>0.0392409483551476</v>
      </c>
      <c r="E47" s="218">
        <v>1.19316259099034</v>
      </c>
      <c r="F47" s="290">
        <v>0.0396701020441659</v>
      </c>
      <c r="G47" s="218">
        <v>1.19010720567863</v>
      </c>
      <c r="H47" s="298">
        <v>0.0409588713236936</v>
      </c>
    </row>
    <row customHeight="1" ht="13" r="48">
      <c r="A48" s="181" t="s">
        <v>342</v>
      </c>
      <c r="B48" s="156" t="n">
        <v>2</v>
      </c>
      <c r="C48" s="218">
        <v>1.32162022151301</v>
      </c>
      <c r="D48" s="290">
        <v>0.048188981166651</v>
      </c>
      <c r="E48" s="218">
        <v>1.32102460744261</v>
      </c>
      <c r="F48" s="290">
        <v>0.0490630084945578</v>
      </c>
      <c r="G48" s="218">
        <v>1.3309348549613</v>
      </c>
      <c r="H48" s="298">
        <v>0.0478057144280304</v>
      </c>
    </row>
    <row customHeight="1" ht="13" r="49">
      <c r="A49" s="181" t="s">
        <v>343</v>
      </c>
      <c r="B49" s="156" t="n">
        <v>2</v>
      </c>
      <c r="C49" s="218">
        <v>1.32993179421962</v>
      </c>
      <c r="D49" s="290">
        <v>0.0492247996065346</v>
      </c>
      <c r="E49" s="218">
        <v>1.29192478419326</v>
      </c>
      <c r="F49" s="290">
        <v>0.0506119717465273</v>
      </c>
      <c r="G49" s="218">
        <v>1.28877011840001</v>
      </c>
      <c r="H49" s="298">
        <v>0.050285842160874</v>
      </c>
    </row>
    <row customHeight="1" ht="13" r="50">
      <c r="A50" s="181" t="s">
        <v>344</v>
      </c>
      <c r="B50" s="156" t="n">
        <v>2</v>
      </c>
      <c r="C50" s="218">
        <v>1.21397043392576</v>
      </c>
      <c r="D50" s="290">
        <v>0.0442973577845957</v>
      </c>
      <c r="E50" s="218">
        <v>1.21851246840887</v>
      </c>
      <c r="F50" s="290">
        <v>0.0442861947593732</v>
      </c>
      <c r="G50" s="218">
        <v>1.2183618995966</v>
      </c>
      <c r="H50" s="298">
        <v>0.0447708181861497</v>
      </c>
    </row>
    <row customHeight="1" ht="13" r="51">
      <c r="A51" s="181" t="s">
        <v>345</v>
      </c>
      <c r="B51" s="156" t="n">
        <v>2</v>
      </c>
      <c r="C51" s="218">
        <v>1.31987249036771</v>
      </c>
      <c r="D51" s="290">
        <v>0.0424994791123428</v>
      </c>
      <c r="E51" s="218">
        <v>1.31931536814975</v>
      </c>
      <c r="F51" s="290">
        <v>0.0416723950683331</v>
      </c>
      <c r="G51" s="218">
        <v>1.31880068537142</v>
      </c>
      <c r="H51" s="298">
        <v>0.0415810476614848</v>
      </c>
    </row>
    <row customHeight="1" ht="13" r="52">
      <c r="A52" s="181" t="s">
        <v>346</v>
      </c>
      <c r="B52" s="156" t="n">
        <v>2</v>
      </c>
      <c r="C52" s="218">
        <v>1.185696381364</v>
      </c>
      <c r="D52" s="290">
        <v>0.0443272859252501</v>
      </c>
      <c r="E52" s="218">
        <v>1.17255746815465</v>
      </c>
      <c r="F52" s="290">
        <v>0.0418679885576295</v>
      </c>
      <c r="G52" s="218">
        <v>1.20533561876249</v>
      </c>
      <c r="H52" s="298">
        <v>0.0493504693201701</v>
      </c>
    </row>
    <row customHeight="1" ht="13" r="53">
      <c r="A53" s="181" t="s">
        <v>347</v>
      </c>
      <c r="B53" s="156" t="n">
        <v>2</v>
      </c>
      <c r="C53" s="218">
        <v>1.1564413232776</v>
      </c>
      <c r="D53" s="290">
        <v>0.0294848359380866</v>
      </c>
      <c r="E53" s="218">
        <v>1.15580217232504</v>
      </c>
      <c r="F53" s="290">
        <v>0.0287045481626288</v>
      </c>
      <c r="G53" s="218">
        <v>1.16122017056334</v>
      </c>
      <c r="H53" s="298">
        <v>0.0290357169015795</v>
      </c>
    </row>
    <row customHeight="1" ht="13" r="54">
      <c r="A54" s="181" t="s">
        <v>348</v>
      </c>
      <c r="B54" s="156" t="n">
        <v>2</v>
      </c>
      <c r="C54" s="218">
        <v>1.13264749535482</v>
      </c>
      <c r="D54" s="290">
        <v>0.0424459776944499</v>
      </c>
      <c r="E54" s="218">
        <v>1.12722421025134</v>
      </c>
      <c r="F54" s="290">
        <v>0.0428708445837452</v>
      </c>
      <c r="G54" s="218">
        <v>1.12809078739114</v>
      </c>
      <c r="H54" s="298">
        <v>0.0438208706176575</v>
      </c>
    </row>
    <row customHeight="1" ht="13" r="55">
      <c r="A55" s="181" t="s">
        <v>349</v>
      </c>
      <c r="B55" s="156" t="n">
        <v>2</v>
      </c>
      <c r="C55" s="218">
        <v>1.35410293579724</v>
      </c>
      <c r="D55" s="290">
        <v>0.0471731492253497</v>
      </c>
      <c r="E55" s="218">
        <v>1.34849074995735</v>
      </c>
      <c r="F55" s="290">
        <v>0.045817273401752</v>
      </c>
      <c r="G55" s="218">
        <v>1.31440335286018</v>
      </c>
      <c r="H55" s="298">
        <v>0.0458837777480645</v>
      </c>
    </row>
    <row customHeight="1" ht="13" r="56">
      <c r="A56" s="181" t="s">
        <v>350</v>
      </c>
      <c r="B56" s="156" t="n">
        <v>2</v>
      </c>
      <c r="C56" s="218">
        <v>1.10452415099012</v>
      </c>
      <c r="D56" s="290">
        <v>0.0329703000043873</v>
      </c>
      <c r="E56" s="218">
        <v>1.10449100017068</v>
      </c>
      <c r="F56" s="290">
        <v>0.0326695392837271</v>
      </c>
      <c r="G56" s="218">
        <v>1.13000304774361</v>
      </c>
      <c r="H56" s="298">
        <v>0.0337998690143577</v>
      </c>
    </row>
    <row customHeight="1" ht="13" r="57">
      <c r="A57" s="181" t="s">
        <v>351</v>
      </c>
      <c r="B57" s="156" t="n">
        <v>2</v>
      </c>
      <c r="C57" s="218">
        <v>1.12709791860162</v>
      </c>
      <c r="D57" s="290">
        <v>0.0290887418220272</v>
      </c>
      <c r="E57" s="218">
        <v>1.13503230803563</v>
      </c>
      <c r="F57" s="290">
        <v>0.0299131339541191</v>
      </c>
      <c r="G57" s="218">
        <v>1.12304118754538</v>
      </c>
      <c r="H57" s="298">
        <v>0.0287195607312846</v>
      </c>
    </row>
    <row customHeight="1" ht="13" r="58">
      <c r="A58" s="181" t="s">
        <v>352</v>
      </c>
      <c r="B58" s="156" t="n">
        <v>2</v>
      </c>
      <c r="C58" s="218">
        <v>1.26659510612272</v>
      </c>
      <c r="D58" s="290">
        <v>0.0308024826733259</v>
      </c>
      <c r="E58" s="218">
        <v>1.2713251693016</v>
      </c>
      <c r="F58" s="290">
        <v>0.031018752480298</v>
      </c>
      <c r="G58" s="218">
        <v>1.26634083320327</v>
      </c>
      <c r="H58" s="298">
        <v>0.0318371543877831</v>
      </c>
    </row>
    <row customHeight="1" ht="13" r="59">
      <c r="A59" s="181" t="s">
        <v>353</v>
      </c>
      <c r="B59" s="156" t="n">
        <v>2</v>
      </c>
      <c r="C59" s="218">
        <v>1.44391509103476</v>
      </c>
      <c r="D59" s="290">
        <v>0.0504320425661356</v>
      </c>
      <c r="E59" s="218">
        <v>1.44853519148255</v>
      </c>
      <c r="F59" s="290">
        <v>0.051623914893955</v>
      </c>
      <c r="G59" s="218">
        <v>1.44371853921647</v>
      </c>
      <c r="H59" s="298">
        <v>0.0526153897402028</v>
      </c>
    </row>
    <row customHeight="1" ht="13" r="60">
      <c r="A60" s="181" t="s">
        <v>354</v>
      </c>
      <c r="B60" s="156" t="n">
        <v>2</v>
      </c>
      <c r="C60" s="218">
        <v>1.24734260436718</v>
      </c>
      <c r="D60" s="290">
        <v>0.0703246253836087</v>
      </c>
      <c r="E60" s="218">
        <v>1.24625345480186</v>
      </c>
      <c r="F60" s="290">
        <v>0.0743239895226349</v>
      </c>
      <c r="G60" s="218">
        <v>1.22927758133776</v>
      </c>
      <c r="H60" s="298">
        <v>0.0633452281680752</v>
      </c>
    </row>
    <row customHeight="1" ht="13" r="61">
      <c r="A61" s="181" t="s">
        <v>355</v>
      </c>
      <c r="B61" s="156" t="n">
        <v>2</v>
      </c>
      <c r="C61" s="218">
        <v>1.26321607429766</v>
      </c>
      <c r="D61" s="290">
        <v>0.0528821022454201</v>
      </c>
      <c r="E61" s="218">
        <v>1.25253332053487</v>
      </c>
      <c r="F61" s="290">
        <v>0.052408551914487</v>
      </c>
      <c r="G61" s="218">
        <v>1.25152849320891</v>
      </c>
      <c r="H61" s="298">
        <v>0.0525095397791139</v>
      </c>
    </row>
    <row customHeight="1" ht="13" r="62">
      <c r="A62" s="181" t="s">
        <v>356</v>
      </c>
      <c r="B62" s="156" t="n">
        <v>2</v>
      </c>
      <c r="C62" s="218">
        <v>1.36825129373467</v>
      </c>
      <c r="D62" s="290">
        <v>0.0681932733989643</v>
      </c>
      <c r="E62" s="218">
        <v>1.35703016262822</v>
      </c>
      <c r="F62" s="290">
        <v>0.0680461359272514</v>
      </c>
      <c r="G62" s="218">
        <v>1.35716434365093</v>
      </c>
      <c r="H62" s="298">
        <v>0.0670551577721385</v>
      </c>
    </row>
    <row customHeight="1" ht="13" r="63">
      <c r="A63" s="184" t="s">
        <v>357</v>
      </c>
      <c r="B63" s="157" t="n">
        <v>2</v>
      </c>
      <c r="C63" s="219">
        <v>1.16730804913044</v>
      </c>
      <c r="D63" s="291">
        <v>0.00949691820867064</v>
      </c>
      <c r="E63" s="219">
        <v>1.16251996438139</v>
      </c>
      <c r="F63" s="291">
        <v>0.00963671490534722</v>
      </c>
      <c r="G63" s="219">
        <v>1.16297629915029</v>
      </c>
      <c r="H63" s="300">
        <v>0.0096088678856895</v>
      </c>
    </row>
    <row customHeight="1" ht="13" r="64">
      <c r="A64" s="185" t="s">
        <v>358</v>
      </c>
      <c r="B64" s="158" t="n">
        <v>2</v>
      </c>
      <c r="C64" s="220">
        <v>1.16701362156114</v>
      </c>
      <c r="D64" s="292">
        <v>0.0136398027595144</v>
      </c>
      <c r="E64" s="220">
        <v>1.1612134941089</v>
      </c>
      <c r="F64" s="292">
        <v>0.0137576488566507</v>
      </c>
      <c r="G64" s="220">
        <v>1.16558184443151</v>
      </c>
      <c r="H64" s="301">
        <v>0.0137688634821904</v>
      </c>
    </row>
    <row customHeight="1" ht="13" r="65">
      <c r="A65" s="186" t="s">
        <v>359</v>
      </c>
      <c r="B65" s="159" t="n">
        <v>2</v>
      </c>
      <c r="C65" s="221">
        <v>1.22519375853087</v>
      </c>
      <c r="D65" s="293">
        <v>0.00791400137855508</v>
      </c>
      <c r="E65" s="221">
        <v>1.22193251449519</v>
      </c>
      <c r="F65" s="293">
        <v>0.00817969300219689</v>
      </c>
      <c r="G65" s="221">
        <v>1.22154862972991</v>
      </c>
      <c r="H65" s="302">
        <v>0.00830159077551333</v>
      </c>
    </row>
    <row customHeight="1" ht="13" r="66">
      <c r="A66" s="181" t="s">
        <v>360</v>
      </c>
      <c r="B66" s="156" t="n">
        <v>2</v>
      </c>
      <c r="C66" s="218">
        <v>1.0830937155566</v>
      </c>
      <c r="D66" s="290">
        <v>0.0543029711965885</v>
      </c>
      <c r="E66" s="218">
        <v>1.07447251889284</v>
      </c>
      <c r="F66" s="290">
        <v>0.0559324421703635</v>
      </c>
      <c r="G66" s="218">
        <v>1.07298519533901</v>
      </c>
      <c r="H66" s="298">
        <v>0.0561783091838604</v>
      </c>
    </row>
    <row customHeight="1" ht="13" r="67">
      <c r="A67" s="181" t="s">
        <v>361</v>
      </c>
      <c r="B67" s="156" t="n">
        <v>2</v>
      </c>
      <c r="C67" s="218">
        <v>1.07382698094517</v>
      </c>
      <c r="D67" s="290">
        <v>0.0763686845495975</v>
      </c>
      <c r="E67" s="218">
        <v>1.0812786212955</v>
      </c>
      <c r="F67" s="290">
        <v>0.0716460881417442</v>
      </c>
      <c r="G67" s="218">
        <v>1.08726210383748</v>
      </c>
      <c r="H67" s="298">
        <v>0.0698116675455667</v>
      </c>
    </row>
    <row customHeight="1" ht="13" r="68">
      <c r="A68" s="181" t="s">
        <v>362</v>
      </c>
      <c r="B68" s="156" t="n">
        <v>2</v>
      </c>
      <c r="C68" s="218">
        <v>1.02755927327914</v>
      </c>
      <c r="D68" s="290">
        <v>0.0606129779065968</v>
      </c>
      <c r="E68" s="218">
        <v>1.01567504419401</v>
      </c>
      <c r="F68" s="290">
        <v>0.0579364352215557</v>
      </c>
      <c r="G68" s="218">
        <v>1.00551517805865</v>
      </c>
      <c r="H68" s="298">
        <v>0.0618310634489928</v>
      </c>
    </row>
    <row customHeight="1" ht="13" r="69">
      <c r="A69" s="187" t="s">
        <v>363</v>
      </c>
      <c r="B69" s="171" t="n">
        <v>2</v>
      </c>
      <c r="C69" s="228">
        <v>1.31227800399085</v>
      </c>
      <c r="D69" s="295">
        <v>0.0815282586439915</v>
      </c>
      <c r="E69" s="228">
        <v>1.28004531376852</v>
      </c>
      <c r="F69" s="295">
        <v>0.0860130733737033</v>
      </c>
      <c r="G69" s="228">
        <v>1.30980883401598</v>
      </c>
      <c r="H69" s="303">
        <v>0.0812803204430886</v>
      </c>
    </row>
    <row customHeight="1" ht="13" r="70">
      <c r="A70" s="181"/>
      <c r="B70" s="160"/>
      <c r="C70" s="218" t="inlineStr">
        <is>
          <t>b.odr_d_tt4g64kagree.t4self..no_controls</t>
        </is>
      </c>
      <c r="D70" s="290" t="inlineStr">
        <is>
          <t>se.odr_d_tt4g64kagree.t4self..no_controls</t>
        </is>
      </c>
      <c r="E70" s="218" t="inlineStr">
        <is>
          <t>b.odr_d_tt4g64kagree.t4self..tch_controls</t>
        </is>
      </c>
      <c r="F70" s="290" t="inlineStr">
        <is>
          <t>se.odr_d_tt4g64kagree.t4self..tch_controls</t>
        </is>
      </c>
      <c r="G70" s="218" t="inlineStr">
        <is>
          <t>b.odr_d_tt4g64kagree.t4self..tch_sch_controls</t>
        </is>
      </c>
      <c r="H70" s="298" t="inlineStr">
        <is>
          <t>se.odr_d_tt4g64kagree.t4self..tch_sch_controls</t>
        </is>
      </c>
    </row>
    <row customHeight="1" ht="13" r="71">
      <c r="A71" s="181" t="s">
        <v>307</v>
      </c>
      <c r="B71" s="160" t="n">
        <v>1</v>
      </c>
      <c r="C71" s="218">
        <v>1.11478359272196</v>
      </c>
      <c r="D71" s="290">
        <v>0.0404860121842662</v>
      </c>
      <c r="E71" s="218">
        <v>1.12291560059396</v>
      </c>
      <c r="F71" s="290">
        <v>0.0413544493231745</v>
      </c>
      <c r="G71" s="218">
        <v>1.11970279767414</v>
      </c>
      <c r="H71" s="298">
        <v>0.040029125497588</v>
      </c>
    </row>
    <row customHeight="1" ht="13" r="72">
      <c r="A72" s="181" t="s">
        <v>311</v>
      </c>
      <c r="B72" s="160" t="n">
        <v>1</v>
      </c>
      <c r="C72" s="218">
        <v>1.1516233450693</v>
      </c>
      <c r="D72" s="290">
        <v>0.0402587228750462</v>
      </c>
      <c r="E72" s="218">
        <v>1.14918946275891</v>
      </c>
      <c r="F72" s="290">
        <v>0.0404547543488301</v>
      </c>
      <c r="G72" s="218">
        <v>1.14961707261143</v>
      </c>
      <c r="H72" s="298">
        <v>0.0409259656480378</v>
      </c>
    </row>
    <row customHeight="1" ht="13" r="73">
      <c r="A73" s="183" t="s">
        <v>313</v>
      </c>
      <c r="B73" s="160" t="n">
        <v>1</v>
      </c>
      <c r="C73" s="218">
        <v>1.08420224414484</v>
      </c>
      <c r="D73" s="290">
        <v>0.0541533291444617</v>
      </c>
      <c r="E73" s="218">
        <v>1.08745916221238</v>
      </c>
      <c r="F73" s="290">
        <v>0.0540659431093507</v>
      </c>
      <c r="G73" s="218">
        <v>1.09503663509556</v>
      </c>
      <c r="H73" s="298">
        <v>0.0542005729461744</v>
      </c>
    </row>
    <row customHeight="1" ht="13" r="74">
      <c r="A74" s="181" t="s">
        <v>314</v>
      </c>
      <c r="B74" s="160" t="n">
        <v>1</v>
      </c>
      <c r="C74" s="218">
        <v>1.5193111290687</v>
      </c>
      <c r="D74" s="290">
        <v>0.106298029085454</v>
      </c>
      <c r="E74" s="218">
        <v>1.5005066663438</v>
      </c>
      <c r="F74" s="290">
        <v>0.108011520462833</v>
      </c>
      <c r="G74" s="218">
        <v>1.48942899537412</v>
      </c>
      <c r="H74" s="298">
        <v>0.10861124248322</v>
      </c>
    </row>
    <row customHeight="1" ht="13" r="75">
      <c r="A75" s="181" t="s">
        <v>325</v>
      </c>
      <c r="B75" s="160" t="n">
        <v>1</v>
      </c>
      <c r="C75" s="218">
        <v>1.20643791991261</v>
      </c>
      <c r="D75" s="290">
        <v>0.0467471266428122</v>
      </c>
      <c r="E75" s="218">
        <v>1.22376803422021</v>
      </c>
      <c r="F75" s="290">
        <v>0.0508703005532583</v>
      </c>
      <c r="G75" s="218">
        <v>1.22798389588321</v>
      </c>
      <c r="H75" s="298">
        <v>0.0520345340948603</v>
      </c>
    </row>
    <row customHeight="1" ht="13" r="76">
      <c r="A76" s="181" t="s">
        <v>330</v>
      </c>
      <c r="B76" s="160" t="n">
        <v>1</v>
      </c>
      <c r="C76" s="218">
        <v>1.05734906471854</v>
      </c>
      <c r="D76" s="290">
        <v>0.0281875059205374</v>
      </c>
      <c r="E76" s="218">
        <v>1.05809655841455</v>
      </c>
      <c r="F76" s="290">
        <v>0.0290638022311344</v>
      </c>
      <c r="G76" s="218">
        <v>1.05519526679486</v>
      </c>
      <c r="H76" s="298">
        <v>0.0288473459045583</v>
      </c>
    </row>
    <row customHeight="1" ht="13" r="77">
      <c r="A77" s="181" t="s">
        <v>332</v>
      </c>
      <c r="B77" s="160" t="n">
        <v>1</v>
      </c>
      <c r="C77" s="218">
        <v>1.18946849666474</v>
      </c>
      <c r="D77" s="290">
        <v>0.0428745710546954</v>
      </c>
      <c r="E77" s="218">
        <v>1.14906600997599</v>
      </c>
      <c r="F77" s="290">
        <v>0.0446138729162962</v>
      </c>
      <c r="G77" s="218">
        <v>1.15695311958678</v>
      </c>
      <c r="H77" s="298">
        <v>0.0459121590198889</v>
      </c>
    </row>
    <row customHeight="1" ht="13" r="78">
      <c r="A78" s="181" t="s">
        <v>338</v>
      </c>
      <c r="B78" s="160" t="n">
        <v>1</v>
      </c>
      <c r="C78" s="218">
        <v>1.36854817660363</v>
      </c>
      <c r="D78" s="290">
        <v>0.0485182771852608</v>
      </c>
      <c r="E78" s="218">
        <v>1.34964712712495</v>
      </c>
      <c r="F78" s="290">
        <v>0.0473551085129169</v>
      </c>
      <c r="G78" s="218">
        <v>1.32946840276672</v>
      </c>
      <c r="H78" s="298">
        <v>0.0454165960084544</v>
      </c>
    </row>
    <row customHeight="1" ht="13" r="79">
      <c r="A79" s="181" t="s">
        <v>343</v>
      </c>
      <c r="B79" s="160" t="n">
        <v>1</v>
      </c>
      <c r="C79" s="218">
        <v>1.32992302881678</v>
      </c>
      <c r="D79" s="290">
        <v>0.0435457046071656</v>
      </c>
      <c r="E79" s="218">
        <v>1.31736495630275</v>
      </c>
      <c r="F79" s="290">
        <v>0.0465109852511618</v>
      </c>
      <c r="G79" s="218">
        <v>1.3262981635946</v>
      </c>
      <c r="H79" s="298">
        <v>0.0494993677627933</v>
      </c>
    </row>
    <row customHeight="1" ht="13" r="80">
      <c r="A80" s="181" t="s">
        <v>348</v>
      </c>
      <c r="B80" s="160" t="n">
        <v>1</v>
      </c>
      <c r="C80" s="218">
        <v>1.24926417295998</v>
      </c>
      <c r="D80" s="290">
        <v>0.0416021136015717</v>
      </c>
      <c r="E80" s="218">
        <v>1.23632913477665</v>
      </c>
      <c r="F80" s="290">
        <v>0.0433457732179056</v>
      </c>
      <c r="G80" s="218">
        <v>1.24130159993838</v>
      </c>
      <c r="H80" s="298">
        <v>0.0440899134994459</v>
      </c>
    </row>
    <row customHeight="1" ht="13" r="81">
      <c r="A81" s="181" t="s">
        <v>350</v>
      </c>
      <c r="B81" s="160" t="n">
        <v>1</v>
      </c>
      <c r="C81" s="218">
        <v>1.11050315685231</v>
      </c>
      <c r="D81" s="290">
        <v>0.0400336906622909</v>
      </c>
      <c r="E81" s="218">
        <v>1.12196767178114</v>
      </c>
      <c r="F81" s="290">
        <v>0.040255308175789</v>
      </c>
      <c r="G81" s="218">
        <v>1.15328463406025</v>
      </c>
      <c r="H81" s="298">
        <v>0.040078275726875</v>
      </c>
    </row>
    <row customHeight="1" ht="13" r="82">
      <c r="A82" s="181" t="s">
        <v>352</v>
      </c>
      <c r="B82" s="160" t="n">
        <v>1</v>
      </c>
      <c r="C82" s="218">
        <v>1.32703214432525</v>
      </c>
      <c r="D82" s="290">
        <v>0.0417036977027538</v>
      </c>
      <c r="E82" s="218">
        <v>1.31409685896657</v>
      </c>
      <c r="F82" s="290">
        <v>0.0423769392230577</v>
      </c>
      <c r="G82" s="218">
        <v>1.33225091865939</v>
      </c>
      <c r="H82" s="298">
        <v>0.040428724243738</v>
      </c>
    </row>
    <row customHeight="1" ht="13" r="83">
      <c r="A83" s="181" t="s">
        <v>353</v>
      </c>
      <c r="B83" s="160" t="n">
        <v>1</v>
      </c>
      <c r="C83" s="218">
        <v>1.42104772654521</v>
      </c>
      <c r="D83" s="290">
        <v>0.0572054904722103</v>
      </c>
      <c r="E83" s="218">
        <v>1.43043947859005</v>
      </c>
      <c r="F83" s="290">
        <v>0.0662755404567736</v>
      </c>
      <c r="G83" s="218">
        <v>1.40611817798294</v>
      </c>
      <c r="H83" s="298">
        <v>0.0671437057333571</v>
      </c>
    </row>
    <row customHeight="1" ht="13" r="84">
      <c r="A84" s="77" t="s">
        <v>364</v>
      </c>
      <c r="B84" s="161" t="n">
        <v>1</v>
      </c>
      <c r="C84" s="222">
        <v>1.25377432952158</v>
      </c>
      <c r="D84" s="294">
        <v>0.0149007274051659</v>
      </c>
      <c r="E84" s="222">
        <v>1.24778229665413</v>
      </c>
      <c r="F84" s="294">
        <v>0.0154851030788651</v>
      </c>
      <c r="G84" s="222">
        <v>1.24896692041057</v>
      </c>
      <c r="H84" s="299">
        <v>0.0155740075078978</v>
      </c>
    </row>
    <row customHeight="1" ht="13" r="85">
      <c r="A85" s="181" t="s">
        <v>65</v>
      </c>
      <c r="B85" s="160" t="n">
        <v>1</v>
      </c>
      <c r="C85" s="218">
        <v>1.20219910419409</v>
      </c>
      <c r="D85" s="290">
        <v>0.0614659776828247</v>
      </c>
      <c r="E85" s="218">
        <v>1.19776601613546</v>
      </c>
      <c r="F85" s="290">
        <v>0.0614027238016171</v>
      </c>
      <c r="G85" s="218">
        <v>1.19222457793653</v>
      </c>
      <c r="H85" s="298">
        <v>0.06143341589041</v>
      </c>
    </row>
    <row customHeight="1" ht="13" r="86">
      <c r="A86" s="181" t="s">
        <v>361</v>
      </c>
      <c r="B86" s="160" t="n">
        <v>1</v>
      </c>
      <c r="C86" s="218">
        <v>1.18157111258409</v>
      </c>
      <c r="D86" s="290">
        <v>0.100125053830188</v>
      </c>
      <c r="E86" s="218">
        <v>1.16501845804382</v>
      </c>
      <c r="F86" s="290">
        <v>0.0930566931946674</v>
      </c>
      <c r="G86" s="218">
        <v>1.17520401113294</v>
      </c>
      <c r="H86" s="298">
        <v>0.092562060383497</v>
      </c>
    </row>
    <row customHeight="1" ht="13" r="87">
      <c r="A87" s="187" t="s">
        <v>362</v>
      </c>
      <c r="B87" s="175" t="n">
        <v>1</v>
      </c>
      <c r="C87" s="228">
        <v>1.05380583493135</v>
      </c>
      <c r="D87" s="295">
        <v>0.06070326219252</v>
      </c>
      <c r="E87" s="228">
        <v>1.05010057240675</v>
      </c>
      <c r="F87" s="295">
        <v>0.0630410570214776</v>
      </c>
      <c r="G87" s="228">
        <v>1.05879324227983</v>
      </c>
      <c r="H87" s="303">
        <v>0.0669392023630682</v>
      </c>
    </row>
    <row customHeight="1" ht="13" r="88">
      <c r="A88" s="181"/>
      <c r="B88" s="162"/>
      <c r="C88" s="218" t="inlineStr">
        <is>
          <t>b.odr_d_tt4g64kagree.t4self..no_controls</t>
        </is>
      </c>
      <c r="D88" s="290" t="inlineStr">
        <is>
          <t>se.odr_d_tt4g64kagree.t4self..no_controls</t>
        </is>
      </c>
      <c r="E88" s="218" t="inlineStr">
        <is>
          <t>b.odr_d_tt4g64kagree.t4self..tch_controls</t>
        </is>
      </c>
      <c r="F88" s="290" t="inlineStr">
        <is>
          <t>se.odr_d_tt4g64kagree.t4self..tch_controls</t>
        </is>
      </c>
      <c r="G88" s="218" t="inlineStr">
        <is>
          <t>b.odr_d_tt4g64kagree.t4self..tch_sch_controls</t>
        </is>
      </c>
      <c r="H88" s="298" t="inlineStr">
        <is>
          <t>se.odr_d_tt4g64kagree.t4self..tch_sch_controls</t>
        </is>
      </c>
    </row>
    <row customHeight="1" ht="13" r="89">
      <c r="A89" s="181" t="s">
        <v>319</v>
      </c>
      <c r="B89" s="162" t="n">
        <v>3</v>
      </c>
      <c r="C89" s="218">
        <v>1.17570814604869</v>
      </c>
      <c r="D89" s="290">
        <v>0.0437906430110285</v>
      </c>
      <c r="E89" s="218">
        <v>1.17546682323065</v>
      </c>
      <c r="F89" s="290">
        <v>0.0438582063077128</v>
      </c>
      <c r="G89" s="218">
        <v>1.17669055885208</v>
      </c>
      <c r="H89" s="298">
        <v>0.0440579349027509</v>
      </c>
    </row>
    <row customHeight="1" ht="13" r="90">
      <c r="A90" s="181" t="s">
        <v>322</v>
      </c>
      <c r="B90" s="162" t="n">
        <v>3</v>
      </c>
      <c r="C90" s="218">
        <v>1.25031859519111</v>
      </c>
      <c r="D90" s="290">
        <v>0.0980334023398438</v>
      </c>
      <c r="E90" s="218">
        <v>1.24596353653453</v>
      </c>
      <c r="F90" s="290">
        <v>0.098596628068754</v>
      </c>
      <c r="G90" s="218">
        <v>1.2549367867215</v>
      </c>
      <c r="H90" s="298">
        <v>0.100124545585058</v>
      </c>
    </row>
    <row customHeight="1" ht="13" r="91">
      <c r="A91" s="181" t="s">
        <v>66</v>
      </c>
      <c r="B91" s="162" t="n">
        <v>3</v>
      </c>
      <c r="C91" s="218">
        <v>1.21504773183516</v>
      </c>
      <c r="D91" s="290">
        <v>0.064753419543344</v>
      </c>
      <c r="E91" s="218">
        <v>1.22625926901532</v>
      </c>
      <c r="F91" s="290">
        <v>0.0685996299937915</v>
      </c>
      <c r="G91" s="218">
        <v>1.22003901763161</v>
      </c>
      <c r="H91" s="298">
        <v>0.0678465498109711</v>
      </c>
    </row>
    <row customHeight="1" ht="13" r="92">
      <c r="A92" s="181" t="s">
        <v>341</v>
      </c>
      <c r="B92" s="162" t="n">
        <v>3</v>
      </c>
      <c r="C92" s="218">
        <v>1.16833611671489</v>
      </c>
      <c r="D92" s="290">
        <v>0.0337289396734988</v>
      </c>
      <c r="E92" s="218">
        <v>1.16689817980454</v>
      </c>
      <c r="F92" s="290">
        <v>0.0337902113189833</v>
      </c>
      <c r="G92" s="218">
        <v>1.16613771156914</v>
      </c>
      <c r="H92" s="298">
        <v>0.0342192018393733</v>
      </c>
    </row>
    <row customHeight="1" ht="13" r="93">
      <c r="A93" s="181" t="s">
        <v>343</v>
      </c>
      <c r="B93" s="162" t="n">
        <v>3</v>
      </c>
      <c r="C93" s="218">
        <v>1.37810783721862</v>
      </c>
      <c r="D93" s="290">
        <v>0.0440390249124563</v>
      </c>
      <c r="E93" s="218">
        <v>1.36550034724423</v>
      </c>
      <c r="F93" s="290">
        <v>0.0438612610638597</v>
      </c>
      <c r="G93" s="218">
        <v>1.36740135338886</v>
      </c>
      <c r="H93" s="298">
        <v>0.0448732418889575</v>
      </c>
    </row>
    <row customHeight="1" ht="13" r="94">
      <c r="A94" s="181" t="s">
        <v>348</v>
      </c>
      <c r="B94" s="162" t="n">
        <v>3</v>
      </c>
      <c r="C94" s="218">
        <v>1.20765573279635</v>
      </c>
      <c r="D94" s="290">
        <v>0.040681346667199</v>
      </c>
      <c r="E94" s="218">
        <v>1.20900701413916</v>
      </c>
      <c r="F94" s="290">
        <v>0.0417594745263963</v>
      </c>
      <c r="G94" s="218">
        <v>1.20655359811064</v>
      </c>
      <c r="H94" s="298">
        <v>0.0421868254214479</v>
      </c>
    </row>
    <row customHeight="1" ht="13" r="95">
      <c r="A95" s="181" t="s">
        <v>352</v>
      </c>
      <c r="B95" s="162" t="n">
        <v>3</v>
      </c>
      <c r="C95" s="218">
        <v>1.2708612293619</v>
      </c>
      <c r="D95" s="290">
        <v>0.0304618493444725</v>
      </c>
      <c r="E95" s="218">
        <v>1.2715891234208</v>
      </c>
      <c r="F95" s="290">
        <v>0.0304309489100532</v>
      </c>
      <c r="G95" s="218">
        <v>1.26447647674309</v>
      </c>
      <c r="H95" s="298">
        <v>0.0311960358584861</v>
      </c>
    </row>
    <row customHeight="1" ht="13" r="96">
      <c r="A96" s="181" t="s">
        <v>353</v>
      </c>
      <c r="B96" s="162" t="n">
        <v>3</v>
      </c>
      <c r="C96" s="218">
        <v>1.438660589325</v>
      </c>
      <c r="D96" s="290">
        <v>0.0581192030037443</v>
      </c>
      <c r="E96" s="218">
        <v>1.41548461223888</v>
      </c>
      <c r="F96" s="290">
        <v>0.0587909504857032</v>
      </c>
      <c r="G96" s="218">
        <v>1.3966519605083</v>
      </c>
      <c r="H96" s="298">
        <v>0.0543572877491322</v>
      </c>
    </row>
    <row customHeight="1" ht="13" r="97">
      <c r="A97" s="78" t="s">
        <v>445</v>
      </c>
      <c r="B97" s="212" t="n">
        <v>3</v>
      </c>
      <c r="C97" s="232">
        <v>1.26308699731147</v>
      </c>
      <c r="D97" s="297">
        <v>0.0196687366177554</v>
      </c>
      <c r="E97" s="232">
        <v>1.25952111320351</v>
      </c>
      <c r="F97" s="297">
        <v>0.0199775684318438</v>
      </c>
      <c r="G97" s="232">
        <v>1.25661093294065</v>
      </c>
      <c r="H97" s="305">
        <v>0.0199457772057209</v>
      </c>
    </row>
    <row r="99">
      <c r="A99" s="91" t="s">
        <v>483</v>
      </c>
    </row>
    <row r="100">
      <c r="A100" s="91" t="s">
        <v>484</v>
      </c>
    </row>
    <row r="101">
      <c r="A101" s="91" t="s">
        <v>485</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204</v>
      </c>
    </row>
    <row r="2">
      <c r="A2" s="38" t="s">
        <v>205</v>
      </c>
    </row>
    <row r="3">
      <c r="A3" s="46" t="s">
        <v>434</v>
      </c>
    </row>
    <row r="4">
      <c r="A4" s="54" t="str">
        <f>=HYPERLINK("#'TOC'!A1", "Back to TOC")</f>
      </c>
    </row>
    <row customHeight="1" ht="32" r="8">
      <c r="B8" s="150" t="s">
        <v>295</v>
      </c>
      <c r="C8" s="148" t="s">
        <v>499</v>
      </c>
      <c r="D8" s="148"/>
      <c r="E8" s="216" t="s">
        <v>303</v>
      </c>
      <c r="F8" s="216"/>
      <c r="G8" s="216" t="s">
        <v>305</v>
      </c>
      <c r="H8" s="217"/>
    </row>
    <row customHeight="1" ht="16" r="9">
      <c r="B9" s="149"/>
      <c r="C9" s="7"/>
      <c r="D9" s="7"/>
      <c r="E9" s="122" t="s">
        <v>386</v>
      </c>
      <c r="F9" s="122"/>
      <c r="G9" s="122" t="s">
        <v>386</v>
      </c>
      <c r="H9" s="153"/>
    </row>
    <row customHeight="1" ht="16" r="10">
      <c r="B10" s="151"/>
      <c r="C10" s="61" t="s">
        <v>299</v>
      </c>
      <c r="D10" s="61" t="s">
        <v>298</v>
      </c>
      <c r="E10" s="61" t="s">
        <v>304</v>
      </c>
      <c r="F10" s="61" t="s">
        <v>298</v>
      </c>
      <c r="G10" s="61" t="s">
        <v>304</v>
      </c>
      <c r="H10" s="155" t="s">
        <v>298</v>
      </c>
    </row>
    <row customHeight="1" ht="13" r="11">
      <c r="A11" s="188"/>
      <c r="B11" s="176"/>
      <c r="C11" s="177" t="inlineStr">
        <is>
          <t>b.meanpct.d_tt4g79fagree</t>
        </is>
      </c>
      <c r="D11" s="178" t="inlineStr">
        <is>
          <t>se.meanpct.d_tt4g79fagree</t>
        </is>
      </c>
      <c r="E11" s="179" t="inlineStr">
        <is>
          <t>b.(meanpct.d_tt4g79fagree_isc1)-(meanpct.d_tt4g79fagree_isc2)</t>
        </is>
      </c>
      <c r="F11" s="179" t="inlineStr">
        <is>
          <t>se.(meanpct.d_tt4g79fagree_isc1)-(meanpct.d_tt4g79fagree_isc2)</t>
        </is>
      </c>
      <c r="G11" s="179" t="inlineStr">
        <is>
          <t>b.(meanpct.d_tt4g79fagree_isc3)-(meanpct.d_tt4g79fagree_isc2)</t>
        </is>
      </c>
      <c r="H11" s="199" t="inlineStr">
        <is>
          <t>se.(meanpct.d_tt4g79fagree_isc3)-(meanpct.d_tt4g79fagree_isc2)</t>
        </is>
      </c>
    </row>
    <row customHeight="1" ht="13" r="12">
      <c r="A12" s="181" t="s">
        <v>306</v>
      </c>
      <c r="B12" s="156" t="n">
        <v>2</v>
      </c>
      <c r="C12" s="22">
        <v>78.3732007338425</v>
      </c>
      <c r="D12" s="165">
        <v>1.04573264428547</v>
      </c>
      <c r="E12" s="103"/>
      <c r="F12" s="103"/>
      <c r="G12" s="103"/>
      <c r="H12" s="192"/>
    </row>
    <row customHeight="1" ht="13" r="13">
      <c r="A13" s="181" t="s">
        <v>307</v>
      </c>
      <c r="B13" s="156" t="n">
        <v>2</v>
      </c>
      <c r="C13" s="22">
        <v>22.7750389099302</v>
      </c>
      <c r="D13" s="165">
        <v>1.03580400611751</v>
      </c>
      <c r="E13" s="103"/>
      <c r="F13" s="103"/>
      <c r="G13" s="103"/>
      <c r="H13" s="192"/>
    </row>
    <row customHeight="1" ht="13" r="14">
      <c r="A14" s="181" t="s">
        <v>308</v>
      </c>
      <c r="B14" s="156" t="n">
        <v>2</v>
      </c>
      <c r="C14" s="22">
        <v>8.57937318033524</v>
      </c>
      <c r="D14" s="165">
        <v>0.625803859038081</v>
      </c>
      <c r="E14" s="103"/>
      <c r="F14" s="103"/>
      <c r="G14" s="103"/>
      <c r="H14" s="192"/>
    </row>
    <row customHeight="1" ht="13" r="15">
      <c r="A15" s="181" t="s">
        <v>309</v>
      </c>
      <c r="B15" s="156" t="n">
        <v>2</v>
      </c>
      <c r="C15" s="22">
        <v>62.4471849803539</v>
      </c>
      <c r="D15" s="165">
        <v>1.32445941968121</v>
      </c>
      <c r="E15" s="103"/>
      <c r="F15" s="103"/>
      <c r="G15" s="103"/>
      <c r="H15" s="192"/>
    </row>
    <row customHeight="1" ht="13" r="16">
      <c r="A16" s="181" t="s">
        <v>310</v>
      </c>
      <c r="B16" s="156" t="n">
        <v>2</v>
      </c>
      <c r="C16" s="22">
        <v>62.4533574183723</v>
      </c>
      <c r="D16" s="165">
        <v>1.1569009284672</v>
      </c>
      <c r="E16" s="103"/>
      <c r="F16" s="103"/>
      <c r="G16" s="103"/>
      <c r="H16" s="192"/>
    </row>
    <row customHeight="1" ht="13" r="17">
      <c r="A17" s="181" t="s">
        <v>311</v>
      </c>
      <c r="B17" s="156" t="n">
        <v>2</v>
      </c>
      <c r="C17" s="22">
        <v>15.6854109190128</v>
      </c>
      <c r="D17" s="165">
        <v>0.878756121554167</v>
      </c>
      <c r="E17" s="103"/>
      <c r="F17" s="103"/>
      <c r="G17" s="103"/>
      <c r="H17" s="192"/>
    </row>
    <row customHeight="1" ht="13" r="18">
      <c r="A18" s="183" t="s">
        <v>312</v>
      </c>
      <c r="B18" s="156" t="n">
        <v>2</v>
      </c>
      <c r="C18" s="22">
        <v>20.5548370504085</v>
      </c>
      <c r="D18" s="165">
        <v>1.38494009853071</v>
      </c>
      <c r="E18" s="103"/>
      <c r="F18" s="103"/>
      <c r="G18" s="103"/>
      <c r="H18" s="192"/>
    </row>
    <row customHeight="1" ht="13" r="19">
      <c r="A19" s="183" t="s">
        <v>313</v>
      </c>
      <c r="B19" s="156" t="n">
        <v>2</v>
      </c>
      <c r="C19" s="22">
        <v>7.82863765244327</v>
      </c>
      <c r="D19" s="165">
        <v>0.642539832145617</v>
      </c>
      <c r="E19" s="103"/>
      <c r="F19" s="103"/>
      <c r="G19" s="103"/>
      <c r="H19" s="192"/>
    </row>
    <row customHeight="1" ht="13" r="20">
      <c r="A20" s="181" t="s">
        <v>314</v>
      </c>
      <c r="B20" s="156" t="n">
        <v>2</v>
      </c>
      <c r="C20" s="22">
        <v>53.3275931940614</v>
      </c>
      <c r="D20" s="165">
        <v>1.5453314366422</v>
      </c>
      <c r="E20" s="103"/>
      <c r="F20" s="103"/>
      <c r="G20" s="103"/>
      <c r="H20" s="192"/>
    </row>
    <row customHeight="1" ht="13" r="21">
      <c r="A21" s="181" t="s">
        <v>315</v>
      </c>
      <c r="B21" s="156" t="n">
        <v>2</v>
      </c>
      <c r="C21" s="22">
        <v>31.7638425296795</v>
      </c>
      <c r="D21" s="165">
        <v>1.32735868347932</v>
      </c>
      <c r="E21" s="103"/>
      <c r="F21" s="103"/>
      <c r="G21" s="103"/>
      <c r="H21" s="192"/>
    </row>
    <row customHeight="1" ht="13" r="22">
      <c r="A22" s="181" t="s">
        <v>316</v>
      </c>
      <c r="B22" s="156" t="n">
        <v>2</v>
      </c>
      <c r="C22" s="22">
        <v>44.4273078647626</v>
      </c>
      <c r="D22" s="165">
        <v>1.81114429313998</v>
      </c>
      <c r="E22" s="103"/>
      <c r="F22" s="103"/>
      <c r="G22" s="103"/>
      <c r="H22" s="192"/>
    </row>
    <row customHeight="1" ht="13" r="23">
      <c r="A23" s="181" t="s">
        <v>317</v>
      </c>
      <c r="B23" s="156" t="n">
        <v>2</v>
      </c>
      <c r="C23" s="22">
        <v>62.048170462428</v>
      </c>
      <c r="D23" s="165">
        <v>1.60279802303142</v>
      </c>
      <c r="E23" s="103"/>
      <c r="F23" s="103"/>
      <c r="G23" s="103"/>
      <c r="H23" s="192"/>
    </row>
    <row customHeight="1" ht="13" r="24">
      <c r="A24" s="181" t="s">
        <v>318</v>
      </c>
      <c r="B24" s="156" t="n">
        <v>2</v>
      </c>
      <c r="C24" s="22">
        <v>32.4789072431533</v>
      </c>
      <c r="D24" s="165">
        <v>1.62430928505784</v>
      </c>
      <c r="E24" s="103"/>
      <c r="F24" s="103"/>
      <c r="G24" s="103"/>
      <c r="H24" s="192"/>
    </row>
    <row customHeight="1" ht="13" r="25">
      <c r="A25" s="181" t="s">
        <v>319</v>
      </c>
      <c r="B25" s="156" t="n">
        <v>2</v>
      </c>
      <c r="C25" s="22">
        <v>9.46226326231563</v>
      </c>
      <c r="D25" s="165">
        <v>0.70328899128167</v>
      </c>
      <c r="E25" s="103"/>
      <c r="F25" s="103"/>
      <c r="G25" s="103"/>
      <c r="H25" s="192"/>
    </row>
    <row customHeight="1" ht="13" r="26">
      <c r="A26" s="181" t="s">
        <v>320</v>
      </c>
      <c r="B26" s="156" t="n">
        <v>2</v>
      </c>
      <c r="C26" s="22">
        <v>47.6382879021847</v>
      </c>
      <c r="D26" s="165">
        <v>1.37292709968459</v>
      </c>
      <c r="E26" s="103"/>
      <c r="F26" s="103"/>
      <c r="G26" s="103"/>
      <c r="H26" s="192"/>
    </row>
    <row customHeight="1" ht="13" r="27">
      <c r="A27" s="181" t="s">
        <v>321</v>
      </c>
      <c r="B27" s="156" t="n">
        <v>2</v>
      </c>
      <c r="C27" s="22">
        <v>16.0663595183753</v>
      </c>
      <c r="D27" s="165">
        <v>0.751323717355484</v>
      </c>
      <c r="E27" s="103"/>
      <c r="F27" s="103"/>
      <c r="G27" s="103"/>
      <c r="H27" s="192"/>
    </row>
    <row customHeight="1" ht="13" r="28">
      <c r="A28" s="181" t="s">
        <v>322</v>
      </c>
      <c r="B28" s="156" t="n">
        <v>2</v>
      </c>
      <c r="C28" s="22">
        <v>18.3728978421482</v>
      </c>
      <c r="D28" s="165">
        <v>0.968765292128347</v>
      </c>
      <c r="E28" s="103"/>
      <c r="F28" s="103"/>
      <c r="G28" s="103"/>
      <c r="H28" s="192"/>
    </row>
    <row customHeight="1" ht="13" r="29">
      <c r="A29" s="181" t="s">
        <v>323</v>
      </c>
      <c r="B29" s="156" t="n">
        <v>2</v>
      </c>
      <c r="C29" s="22">
        <v>30.1293011376599</v>
      </c>
      <c r="D29" s="165">
        <v>1.06824624126405</v>
      </c>
      <c r="E29" s="103"/>
      <c r="F29" s="103"/>
      <c r="G29" s="103"/>
      <c r="H29" s="192"/>
    </row>
    <row customHeight="1" ht="13" r="30">
      <c r="A30" s="181" t="s">
        <v>324</v>
      </c>
      <c r="B30" s="156" t="n">
        <v>2</v>
      </c>
      <c r="C30" s="22">
        <v>19.2660304574109</v>
      </c>
      <c r="D30" s="165">
        <v>0.909728495620312</v>
      </c>
      <c r="E30" s="103"/>
      <c r="F30" s="103"/>
      <c r="G30" s="103"/>
      <c r="H30" s="192"/>
    </row>
    <row customHeight="1" ht="13" r="31">
      <c r="A31" s="181" t="s">
        <v>325</v>
      </c>
      <c r="B31" s="156" t="n">
        <v>2</v>
      </c>
      <c r="C31" s="22">
        <v>14.525171767487</v>
      </c>
      <c r="D31" s="165">
        <v>0.963086890224745</v>
      </c>
      <c r="E31" s="103"/>
      <c r="F31" s="103"/>
      <c r="G31" s="103"/>
      <c r="H31" s="192"/>
    </row>
    <row customHeight="1" ht="13" r="32">
      <c r="A32" s="181" t="s">
        <v>326</v>
      </c>
      <c r="B32" s="156" t="n">
        <v>2</v>
      </c>
      <c r="C32" s="22">
        <v>11.2988624073643</v>
      </c>
      <c r="D32" s="165">
        <v>0.767054942419207</v>
      </c>
      <c r="E32" s="103"/>
      <c r="F32" s="103"/>
      <c r="G32" s="103"/>
      <c r="H32" s="192"/>
    </row>
    <row customHeight="1" ht="13" r="33">
      <c r="A33" s="181" t="s">
        <v>327</v>
      </c>
      <c r="B33" s="156" t="n">
        <v>2</v>
      </c>
      <c r="C33" s="22">
        <v>39.6093777147396</v>
      </c>
      <c r="D33" s="165">
        <v>1.64207835160241</v>
      </c>
      <c r="E33" s="103"/>
      <c r="F33" s="103"/>
      <c r="G33" s="103"/>
      <c r="H33" s="192"/>
    </row>
    <row customHeight="1" ht="13" r="34">
      <c r="A34" s="181" t="s">
        <v>328</v>
      </c>
      <c r="B34" s="156" t="n">
        <v>2</v>
      </c>
      <c r="C34" s="22">
        <v>41.6339253707145</v>
      </c>
      <c r="D34" s="165">
        <v>1.2600777727428</v>
      </c>
      <c r="E34" s="103"/>
      <c r="F34" s="103"/>
      <c r="G34" s="103"/>
      <c r="H34" s="192"/>
    </row>
    <row customHeight="1" ht="13" r="35">
      <c r="A35" s="181" t="s">
        <v>329</v>
      </c>
      <c r="B35" s="156" t="n">
        <v>2</v>
      </c>
      <c r="C35" s="22">
        <v>26.9310809746352</v>
      </c>
      <c r="D35" s="165">
        <v>0.938219776550924</v>
      </c>
      <c r="E35" s="103"/>
      <c r="F35" s="103"/>
      <c r="G35" s="103"/>
      <c r="H35" s="192"/>
    </row>
    <row customHeight="1" ht="13" r="36">
      <c r="A36" s="181" t="s">
        <v>330</v>
      </c>
      <c r="B36" s="156" t="n">
        <v>2</v>
      </c>
      <c r="C36" s="22">
        <v>10.6415889782742</v>
      </c>
      <c r="D36" s="165">
        <v>0.662542800423012</v>
      </c>
      <c r="E36" s="103"/>
      <c r="F36" s="103"/>
      <c r="G36" s="103"/>
      <c r="H36" s="192"/>
    </row>
    <row customHeight="1" ht="13" r="37">
      <c r="A37" s="181" t="s">
        <v>331</v>
      </c>
      <c r="B37" s="156" t="n">
        <v>2</v>
      </c>
      <c r="C37" s="22">
        <v>63.8847649626167</v>
      </c>
      <c r="D37" s="165">
        <v>0.899844141680097</v>
      </c>
      <c r="E37" s="103"/>
      <c r="F37" s="103"/>
      <c r="G37" s="103"/>
      <c r="H37" s="192"/>
    </row>
    <row customHeight="1" ht="13" r="38">
      <c r="A38" s="181" t="s">
        <v>332</v>
      </c>
      <c r="B38" s="156" t="n">
        <v>2</v>
      </c>
      <c r="C38" s="22">
        <v>18.0131398281684</v>
      </c>
      <c r="D38" s="165">
        <v>1.07183841611329</v>
      </c>
      <c r="E38" s="103"/>
      <c r="F38" s="103"/>
      <c r="G38" s="103"/>
      <c r="H38" s="192"/>
    </row>
    <row customHeight="1" ht="13" r="39">
      <c r="A39" s="181" t="s">
        <v>333</v>
      </c>
      <c r="B39" s="156" t="n">
        <v>2</v>
      </c>
      <c r="C39" s="22">
        <v>49.0179217069742</v>
      </c>
      <c r="D39" s="165">
        <v>1.22541243844162</v>
      </c>
      <c r="E39" s="103"/>
      <c r="F39" s="103"/>
      <c r="G39" s="103"/>
      <c r="H39" s="192"/>
    </row>
    <row customHeight="1" ht="13" r="40">
      <c r="A40" s="181" t="s">
        <v>334</v>
      </c>
      <c r="B40" s="156" t="n">
        <v>2</v>
      </c>
      <c r="C40" s="22">
        <v>16.1276555336645</v>
      </c>
      <c r="D40" s="165">
        <v>0.676118473428784</v>
      </c>
      <c r="E40" s="103"/>
      <c r="F40" s="103"/>
      <c r="G40" s="103"/>
      <c r="H40" s="192"/>
    </row>
    <row customHeight="1" ht="13" r="41">
      <c r="A41" s="181" t="s">
        <v>335</v>
      </c>
      <c r="B41" s="156" t="n">
        <v>2</v>
      </c>
      <c r="C41" s="22">
        <v>16.1849533091336</v>
      </c>
      <c r="D41" s="165">
        <v>0.73681956874349</v>
      </c>
      <c r="E41" s="103"/>
      <c r="F41" s="103"/>
      <c r="G41" s="103"/>
      <c r="H41" s="192"/>
    </row>
    <row customHeight="1" ht="13" r="42">
      <c r="A42" s="181" t="s">
        <v>336</v>
      </c>
      <c r="B42" s="156" t="n">
        <v>2</v>
      </c>
      <c r="C42" s="22">
        <v>25.0630073437118</v>
      </c>
      <c r="D42" s="165">
        <v>1.29634216489992</v>
      </c>
      <c r="E42" s="103"/>
      <c r="F42" s="103"/>
      <c r="G42" s="103"/>
      <c r="H42" s="192"/>
    </row>
    <row customHeight="1" ht="13" r="43">
      <c r="A43" s="181" t="s">
        <v>337</v>
      </c>
      <c r="B43" s="156" t="n">
        <v>2</v>
      </c>
      <c r="C43" s="22">
        <v>20.3739277999318</v>
      </c>
      <c r="D43" s="165">
        <v>1.50717038685241</v>
      </c>
      <c r="E43" s="103"/>
      <c r="F43" s="103"/>
      <c r="G43" s="103"/>
      <c r="H43" s="192"/>
    </row>
    <row customHeight="1" ht="13" r="44">
      <c r="A44" s="181" t="s">
        <v>338</v>
      </c>
      <c r="B44" s="156" t="n">
        <v>2</v>
      </c>
      <c r="C44" s="22">
        <v>58.6729720408804</v>
      </c>
      <c r="D44" s="165">
        <v>1.44667879705909</v>
      </c>
      <c r="E44" s="103"/>
      <c r="F44" s="103"/>
      <c r="G44" s="103"/>
      <c r="H44" s="192"/>
    </row>
    <row customHeight="1" ht="13" r="45">
      <c r="A45" s="181" t="s">
        <v>339</v>
      </c>
      <c r="B45" s="156" t="n">
        <v>2</v>
      </c>
      <c r="C45" s="22">
        <v>33.6171941521841</v>
      </c>
      <c r="D45" s="165">
        <v>1.10931597567382</v>
      </c>
      <c r="E45" s="103"/>
      <c r="F45" s="103"/>
      <c r="G45" s="103"/>
      <c r="H45" s="192"/>
    </row>
    <row customHeight="1" ht="13" r="46">
      <c r="A46" s="181" t="s">
        <v>340</v>
      </c>
      <c r="B46" s="156" t="n">
        <v>2</v>
      </c>
      <c r="C46" s="22">
        <v>9.16161637344926</v>
      </c>
      <c r="D46" s="165">
        <v>0.843156083311054</v>
      </c>
      <c r="E46" s="103"/>
      <c r="F46" s="103"/>
      <c r="G46" s="103"/>
      <c r="H46" s="192"/>
    </row>
    <row customHeight="1" ht="13" r="47">
      <c r="A47" s="181" t="s">
        <v>341</v>
      </c>
      <c r="B47" s="156" t="n">
        <v>2</v>
      </c>
      <c r="C47" s="22">
        <v>43.2291074898775</v>
      </c>
      <c r="D47" s="165">
        <v>0.987223835052741</v>
      </c>
      <c r="E47" s="103"/>
      <c r="F47" s="103"/>
      <c r="G47" s="103"/>
      <c r="H47" s="192"/>
    </row>
    <row customHeight="1" ht="13" r="48">
      <c r="A48" s="181" t="s">
        <v>342</v>
      </c>
      <c r="B48" s="156" t="n">
        <v>2</v>
      </c>
      <c r="C48" s="22">
        <v>39.220662747984</v>
      </c>
      <c r="D48" s="165">
        <v>1.2373714060452</v>
      </c>
      <c r="E48" s="103"/>
      <c r="F48" s="103"/>
      <c r="G48" s="103"/>
      <c r="H48" s="192"/>
    </row>
    <row customHeight="1" ht="13" r="49">
      <c r="A49" s="181" t="s">
        <v>343</v>
      </c>
      <c r="B49" s="156" t="n">
        <v>2</v>
      </c>
      <c r="C49" s="22">
        <v>73.4101398368029</v>
      </c>
      <c r="D49" s="165">
        <v>1.03380515682015</v>
      </c>
      <c r="E49" s="103"/>
      <c r="F49" s="103"/>
      <c r="G49" s="103"/>
      <c r="H49" s="192"/>
    </row>
    <row customHeight="1" ht="13" r="50">
      <c r="A50" s="181" t="s">
        <v>344</v>
      </c>
      <c r="B50" s="156" t="n">
        <v>2</v>
      </c>
      <c r="C50" s="22">
        <v>21.4662815972368</v>
      </c>
      <c r="D50" s="165">
        <v>1.12558684804037</v>
      </c>
      <c r="E50" s="103"/>
      <c r="F50" s="103"/>
      <c r="G50" s="103"/>
      <c r="H50" s="192"/>
    </row>
    <row customHeight="1" ht="13" r="51">
      <c r="A51" s="181" t="s">
        <v>345</v>
      </c>
      <c r="B51" s="156" t="n">
        <v>2</v>
      </c>
      <c r="C51" s="22">
        <v>53.1260422724046</v>
      </c>
      <c r="D51" s="165">
        <v>1.20914602421912</v>
      </c>
      <c r="E51" s="103"/>
      <c r="F51" s="103"/>
      <c r="G51" s="103"/>
      <c r="H51" s="192"/>
    </row>
    <row customHeight="1" ht="13" r="52">
      <c r="A52" s="181" t="s">
        <v>346</v>
      </c>
      <c r="B52" s="156" t="n">
        <v>2</v>
      </c>
      <c r="C52" s="22">
        <v>42.6471861093182</v>
      </c>
      <c r="D52" s="165">
        <v>1.49926360471203</v>
      </c>
      <c r="E52" s="103"/>
      <c r="F52" s="103"/>
      <c r="G52" s="103"/>
      <c r="H52" s="192"/>
    </row>
    <row customHeight="1" ht="13" r="53">
      <c r="A53" s="181" t="s">
        <v>347</v>
      </c>
      <c r="B53" s="156" t="n">
        <v>2</v>
      </c>
      <c r="C53" s="22">
        <v>17.69022854855</v>
      </c>
      <c r="D53" s="165">
        <v>0.668830214753184</v>
      </c>
      <c r="E53" s="103"/>
      <c r="F53" s="103"/>
      <c r="G53" s="103"/>
      <c r="H53" s="192"/>
    </row>
    <row customHeight="1" ht="13" r="54">
      <c r="A54" s="181" t="s">
        <v>348</v>
      </c>
      <c r="B54" s="156" t="n">
        <v>2</v>
      </c>
      <c r="C54" s="22">
        <v>14.1251309086932</v>
      </c>
      <c r="D54" s="165">
        <v>0.95158716690273</v>
      </c>
      <c r="E54" s="103"/>
      <c r="F54" s="103"/>
      <c r="G54" s="103"/>
      <c r="H54" s="192"/>
    </row>
    <row customHeight="1" ht="13" r="55">
      <c r="A55" s="181" t="s">
        <v>349</v>
      </c>
      <c r="B55" s="156" t="n">
        <v>2</v>
      </c>
      <c r="C55" s="22">
        <v>59.3250142384115</v>
      </c>
      <c r="D55" s="165">
        <v>1.58157318138502</v>
      </c>
      <c r="E55" s="103"/>
      <c r="F55" s="103"/>
      <c r="G55" s="103"/>
      <c r="H55" s="192"/>
    </row>
    <row customHeight="1" ht="13" r="56">
      <c r="A56" s="181" t="s">
        <v>350</v>
      </c>
      <c r="B56" s="156" t="n">
        <v>2</v>
      </c>
      <c r="C56" s="22">
        <v>15.6041005334557</v>
      </c>
      <c r="D56" s="165">
        <v>0.734373979209754</v>
      </c>
      <c r="E56" s="103"/>
      <c r="F56" s="103"/>
      <c r="G56" s="103"/>
      <c r="H56" s="192"/>
    </row>
    <row customHeight="1" ht="13" r="57">
      <c r="A57" s="181" t="s">
        <v>351</v>
      </c>
      <c r="B57" s="156" t="n">
        <v>2</v>
      </c>
      <c r="C57" s="22">
        <v>10.9112806020797</v>
      </c>
      <c r="D57" s="165">
        <v>0.892816675838184</v>
      </c>
      <c r="E57" s="103"/>
      <c r="F57" s="103"/>
      <c r="G57" s="103"/>
      <c r="H57" s="192"/>
    </row>
    <row customHeight="1" ht="13" r="58">
      <c r="A58" s="181" t="s">
        <v>352</v>
      </c>
      <c r="B58" s="156" t="n">
        <v>2</v>
      </c>
      <c r="C58" s="22">
        <v>39.1306333989184</v>
      </c>
      <c r="D58" s="165">
        <v>1.06107258888303</v>
      </c>
      <c r="E58" s="103"/>
      <c r="F58" s="103"/>
      <c r="G58" s="103"/>
      <c r="H58" s="192"/>
    </row>
    <row customHeight="1" ht="13" r="59">
      <c r="A59" s="181" t="s">
        <v>353</v>
      </c>
      <c r="B59" s="156" t="n">
        <v>2</v>
      </c>
      <c r="C59" s="22">
        <v>73.7203685735535</v>
      </c>
      <c r="D59" s="165">
        <v>2.06629271154506</v>
      </c>
      <c r="E59" s="103"/>
      <c r="F59" s="103"/>
      <c r="G59" s="103"/>
      <c r="H59" s="192"/>
    </row>
    <row customHeight="1" ht="13" r="60">
      <c r="A60" s="181" t="s">
        <v>354</v>
      </c>
      <c r="B60" s="156" t="n">
        <v>2</v>
      </c>
      <c r="C60" s="22">
        <v>30.7722060697801</v>
      </c>
      <c r="D60" s="165">
        <v>2.37338550671129</v>
      </c>
      <c r="E60" s="103"/>
      <c r="F60" s="103"/>
      <c r="G60" s="103"/>
      <c r="H60" s="192"/>
    </row>
    <row customHeight="1" ht="13" r="61">
      <c r="A61" s="181" t="s">
        <v>355</v>
      </c>
      <c r="B61" s="156" t="n">
        <v>2</v>
      </c>
      <c r="C61" s="22">
        <v>78.0965852256699</v>
      </c>
      <c r="D61" s="165">
        <v>0.911306332395534</v>
      </c>
      <c r="E61" s="103"/>
      <c r="F61" s="103"/>
      <c r="G61" s="103"/>
      <c r="H61" s="192"/>
    </row>
    <row customHeight="1" ht="13" r="62">
      <c r="A62" s="181" t="s">
        <v>356</v>
      </c>
      <c r="B62" s="156" t="n">
        <v>2</v>
      </c>
      <c r="C62" s="22">
        <v>81.9018883538507</v>
      </c>
      <c r="D62" s="165">
        <v>0.844503210087839</v>
      </c>
      <c r="E62" s="103"/>
      <c r="F62" s="103"/>
      <c r="G62" s="103"/>
      <c r="H62" s="192"/>
    </row>
    <row customHeight="1" ht="13" r="63">
      <c r="A63" s="184" t="s">
        <v>357</v>
      </c>
      <c r="B63" s="157" t="n">
        <v>2</v>
      </c>
      <c r="C63" s="31">
        <v>23.9044021238593</v>
      </c>
      <c r="D63" s="166">
        <v>0.217851860591511</v>
      </c>
      <c r="E63" s="103"/>
      <c r="F63" s="103"/>
      <c r="G63" s="103"/>
      <c r="H63" s="192"/>
    </row>
    <row customHeight="1" ht="13" r="64">
      <c r="A64" s="185" t="s">
        <v>358</v>
      </c>
      <c r="B64" s="158" t="n">
        <v>2</v>
      </c>
      <c r="C64" s="35">
        <v>18.2998166549163</v>
      </c>
      <c r="D64" s="167">
        <v>0.287304755560856</v>
      </c>
      <c r="E64" s="103"/>
      <c r="F64" s="103"/>
      <c r="G64" s="103"/>
      <c r="H64" s="192"/>
    </row>
    <row customHeight="1" ht="13" r="65">
      <c r="A65" s="186" t="s">
        <v>359</v>
      </c>
      <c r="B65" s="159" t="n">
        <v>2</v>
      </c>
      <c r="C65" s="40">
        <v>36.0087458025825</v>
      </c>
      <c r="D65" s="168">
        <v>0.171709766099832</v>
      </c>
      <c r="E65" s="103"/>
      <c r="F65" s="103"/>
      <c r="G65" s="103"/>
      <c r="H65" s="192"/>
    </row>
    <row customHeight="1" ht="13" r="66">
      <c r="A66" s="181" t="s">
        <v>360</v>
      </c>
      <c r="B66" s="156" t="n">
        <v>2</v>
      </c>
      <c r="C66" s="22">
        <v>14.8436217286509</v>
      </c>
      <c r="D66" s="165">
        <v>1.37674739835631</v>
      </c>
      <c r="E66" s="103"/>
      <c r="F66" s="103"/>
      <c r="G66" s="103"/>
      <c r="H66" s="192"/>
    </row>
    <row customHeight="1" ht="13" r="67">
      <c r="A67" s="181" t="s">
        <v>361</v>
      </c>
      <c r="B67" s="156" t="n">
        <v>2</v>
      </c>
      <c r="C67" s="22">
        <v>30.7915657530064</v>
      </c>
      <c r="D67" s="165">
        <v>2.10911048024895</v>
      </c>
      <c r="E67" s="103"/>
      <c r="F67" s="103"/>
      <c r="G67" s="103"/>
      <c r="H67" s="192"/>
    </row>
    <row customHeight="1" ht="13" r="68">
      <c r="A68" s="181" t="s">
        <v>362</v>
      </c>
      <c r="B68" s="156" t="n">
        <v>2</v>
      </c>
      <c r="C68" s="22">
        <v>24.5671042178458</v>
      </c>
      <c r="D68" s="165">
        <v>1.73637167285916</v>
      </c>
      <c r="E68" s="103"/>
      <c r="F68" s="103"/>
      <c r="G68" s="103"/>
      <c r="H68" s="192"/>
    </row>
    <row customHeight="1" ht="13" r="69">
      <c r="A69" s="187" t="s">
        <v>363</v>
      </c>
      <c r="B69" s="171" t="n">
        <v>2</v>
      </c>
      <c r="C69" s="172">
        <v>17.9362474581566</v>
      </c>
      <c r="D69" s="173">
        <v>1.63507576903685</v>
      </c>
      <c r="E69" s="174"/>
      <c r="F69" s="174"/>
      <c r="G69" s="174"/>
      <c r="H69" s="197"/>
    </row>
    <row customHeight="1" ht="13" r="70">
      <c r="A70" s="181"/>
      <c r="B70" s="160"/>
      <c r="C70" s="22" t="inlineStr">
        <is>
          <t>b.meanpct.d_tt4g79fagree</t>
        </is>
      </c>
      <c r="D70" s="165" t="inlineStr">
        <is>
          <t>se.meanpct.d_tt4g79fagree</t>
        </is>
      </c>
      <c r="E70" s="22" t="inlineStr">
        <is>
          <t>b.(meanpct.d_tt4g79fagree_isc1)-(meanpct.d_tt4g79fagree_isc2)</t>
        </is>
      </c>
      <c r="F70" s="165" t="inlineStr">
        <is>
          <t>se.(meanpct.d_tt4g79fagree_isc1)-(meanpct.d_tt4g79fagree_isc2)</t>
        </is>
      </c>
      <c r="G70" s="103" t="inlineStr">
        <is>
          <t>b.(meanpct.d_tt4g79fagree_isc3)-(meanpct.d_tt4g79fagree_isc2)</t>
        </is>
      </c>
      <c r="H70" s="192" t="inlineStr">
        <is>
          <t>se.(meanpct.d_tt4g79fagree_isc3)-(meanpct.d_tt4g79fagree_isc2)</t>
        </is>
      </c>
    </row>
    <row customHeight="1" ht="13" r="71">
      <c r="A71" s="181" t="s">
        <v>307</v>
      </c>
      <c r="B71" s="160" t="n">
        <v>1</v>
      </c>
      <c r="C71" s="22">
        <v>23.1144755659306</v>
      </c>
      <c r="D71" s="165">
        <v>1.2679232001349</v>
      </c>
      <c r="E71" s="22">
        <v>0.339436656000331</v>
      </c>
      <c r="F71" s="165">
        <v>1.63722911668752</v>
      </c>
      <c r="G71" s="103"/>
      <c r="H71" s="192"/>
    </row>
    <row customHeight="1" ht="13" r="72">
      <c r="A72" s="181" t="s">
        <v>311</v>
      </c>
      <c r="B72" s="160" t="n">
        <v>1</v>
      </c>
      <c r="C72" s="22">
        <v>19.9639651150886</v>
      </c>
      <c r="D72" s="165">
        <v>0.914022059201993</v>
      </c>
      <c r="E72" s="22">
        <v>4.27855419607585</v>
      </c>
      <c r="F72" s="165">
        <v>1.26793085216694</v>
      </c>
      <c r="G72" s="103"/>
      <c r="H72" s="192"/>
    </row>
    <row customHeight="1" ht="13" r="73">
      <c r="A73" s="183" t="s">
        <v>313</v>
      </c>
      <c r="B73" s="160" t="n">
        <v>1</v>
      </c>
      <c r="C73" s="22">
        <v>10.6654394363844</v>
      </c>
      <c r="D73" s="165">
        <v>0.930450670384229</v>
      </c>
      <c r="E73" s="22">
        <v>2.83680178394112</v>
      </c>
      <c r="F73" s="165">
        <v>1.13075014300781</v>
      </c>
      <c r="G73" s="103"/>
      <c r="H73" s="192"/>
    </row>
    <row customHeight="1" ht="13" r="74">
      <c r="A74" s="181" t="s">
        <v>314</v>
      </c>
      <c r="B74" s="160" t="n">
        <v>1</v>
      </c>
      <c r="C74" s="22">
        <v>62.6560112369276</v>
      </c>
      <c r="D74" s="165">
        <v>1.38443136180217</v>
      </c>
      <c r="E74" s="22">
        <v>9.3284180428662</v>
      </c>
      <c r="F74" s="165">
        <v>2.07477696261937</v>
      </c>
      <c r="G74" s="103"/>
      <c r="H74" s="192"/>
    </row>
    <row customHeight="1" ht="13" r="75">
      <c r="A75" s="181" t="s">
        <v>325</v>
      </c>
      <c r="B75" s="160" t="n">
        <v>1</v>
      </c>
      <c r="C75" s="22">
        <v>14.6266076750458</v>
      </c>
      <c r="D75" s="165">
        <v>1.11306427322244</v>
      </c>
      <c r="E75" s="22">
        <v>0.101435907558812</v>
      </c>
      <c r="F75" s="165">
        <v>1.4718860127221</v>
      </c>
      <c r="G75" s="103"/>
      <c r="H75" s="192"/>
    </row>
    <row customHeight="1" ht="13" r="76">
      <c r="A76" s="181" t="s">
        <v>330</v>
      </c>
      <c r="B76" s="160" t="n">
        <v>1</v>
      </c>
      <c r="C76" s="22">
        <v>11.796790024344</v>
      </c>
      <c r="D76" s="165">
        <v>0.765283567393472</v>
      </c>
      <c r="E76" s="22">
        <v>1.1552010460698</v>
      </c>
      <c r="F76" s="165">
        <v>1.01223608951412</v>
      </c>
      <c r="G76" s="103"/>
      <c r="H76" s="192"/>
    </row>
    <row customHeight="1" ht="13" r="77">
      <c r="A77" s="181" t="s">
        <v>332</v>
      </c>
      <c r="B77" s="160" t="n">
        <v>1</v>
      </c>
      <c r="C77" s="22">
        <v>9.84157293920287</v>
      </c>
      <c r="D77" s="165">
        <v>0.760246531658143</v>
      </c>
      <c r="E77" s="22">
        <v>-8.17156688896549</v>
      </c>
      <c r="F77" s="165">
        <v>1.31408233347629</v>
      </c>
      <c r="G77" s="103"/>
      <c r="H77" s="192"/>
    </row>
    <row customHeight="1" ht="13" r="78">
      <c r="A78" s="181" t="s">
        <v>338</v>
      </c>
      <c r="B78" s="160" t="n">
        <v>1</v>
      </c>
      <c r="C78" s="22">
        <v>59.3814369850832</v>
      </c>
      <c r="D78" s="165">
        <v>1.44998078850549</v>
      </c>
      <c r="E78" s="22">
        <v>0.708464944202824</v>
      </c>
      <c r="F78" s="165">
        <v>2.04824896653101</v>
      </c>
      <c r="G78" s="103"/>
      <c r="H78" s="192"/>
    </row>
    <row customHeight="1" ht="13" r="79">
      <c r="A79" s="181" t="s">
        <v>343</v>
      </c>
      <c r="B79" s="160" t="n">
        <v>1</v>
      </c>
      <c r="C79" s="22">
        <v>78.8280744885832</v>
      </c>
      <c r="D79" s="165">
        <v>0.994570243059278</v>
      </c>
      <c r="E79" s="22">
        <v>5.4179346517803</v>
      </c>
      <c r="F79" s="165">
        <v>1.43454629435474</v>
      </c>
      <c r="G79" s="103"/>
      <c r="H79" s="192"/>
    </row>
    <row customHeight="1" ht="13" r="80">
      <c r="A80" s="181" t="s">
        <v>348</v>
      </c>
      <c r="B80" s="160" t="n">
        <v>1</v>
      </c>
      <c r="C80" s="22">
        <v>16.1431237911764</v>
      </c>
      <c r="D80" s="165">
        <v>0.757018624418665</v>
      </c>
      <c r="E80" s="22">
        <v>2.01799288248325</v>
      </c>
      <c r="F80" s="165">
        <v>1.21597505481432</v>
      </c>
      <c r="G80" s="103"/>
      <c r="H80" s="192"/>
    </row>
    <row customHeight="1" ht="13" r="81">
      <c r="A81" s="181" t="s">
        <v>350</v>
      </c>
      <c r="B81" s="160" t="n">
        <v>1</v>
      </c>
      <c r="C81" s="22">
        <v>19.819274854307</v>
      </c>
      <c r="D81" s="165">
        <v>0.890182346353545</v>
      </c>
      <c r="E81" s="22">
        <v>4.21517432085129</v>
      </c>
      <c r="F81" s="165">
        <v>1.15400595800016</v>
      </c>
      <c r="G81" s="103"/>
      <c r="H81" s="192"/>
    </row>
    <row customHeight="1" ht="13" r="82">
      <c r="A82" s="181" t="s">
        <v>352</v>
      </c>
      <c r="B82" s="160" t="n">
        <v>1</v>
      </c>
      <c r="C82" s="22">
        <v>38.9249604671864</v>
      </c>
      <c r="D82" s="165">
        <v>1.07919617013893</v>
      </c>
      <c r="E82" s="22">
        <v>-0.205672931732018</v>
      </c>
      <c r="F82" s="165">
        <v>1.51345281146175</v>
      </c>
      <c r="G82" s="103"/>
      <c r="H82" s="192"/>
    </row>
    <row customHeight="1" ht="13" r="83">
      <c r="A83" s="181" t="s">
        <v>353</v>
      </c>
      <c r="B83" s="160" t="n">
        <v>1</v>
      </c>
      <c r="C83" s="22">
        <v>73.8709654973152</v>
      </c>
      <c r="D83" s="165">
        <v>2.09287576470912</v>
      </c>
      <c r="E83" s="22">
        <v>0.150596923761782</v>
      </c>
      <c r="F83" s="165">
        <v>2.94103630312362</v>
      </c>
      <c r="G83" s="103"/>
      <c r="H83" s="192"/>
    </row>
    <row customHeight="1" ht="13" r="84">
      <c r="A84" s="77" t="s">
        <v>364</v>
      </c>
      <c r="B84" s="161" t="n">
        <v>1</v>
      </c>
      <c r="C84" s="51">
        <v>35.7472715533493</v>
      </c>
      <c r="D84" s="169">
        <v>0.341200606605171</v>
      </c>
      <c r="E84" s="51">
        <v>1.3936401793256</v>
      </c>
      <c r="F84" s="169">
        <v>0.443834400946843</v>
      </c>
      <c r="G84" s="103"/>
      <c r="H84" s="192"/>
    </row>
    <row customHeight="1" ht="13" r="85">
      <c r="A85" s="181" t="s">
        <v>65</v>
      </c>
      <c r="B85" s="160" t="n">
        <v>1</v>
      </c>
      <c r="C85" s="22">
        <v>26.262578257247</v>
      </c>
      <c r="D85" s="165">
        <v>1.30373403734794</v>
      </c>
      <c r="E85" s="22">
        <v>5.70774120683847</v>
      </c>
      <c r="F85" s="165">
        <v>1.90204666521561</v>
      </c>
      <c r="G85" s="103"/>
      <c r="H85" s="192"/>
    </row>
    <row customHeight="1" ht="13" r="86">
      <c r="A86" s="181" t="s">
        <v>361</v>
      </c>
      <c r="B86" s="160" t="n">
        <v>1</v>
      </c>
      <c r="C86" s="22">
        <v>28.8674451821737</v>
      </c>
      <c r="D86" s="165">
        <v>1.40645839827306</v>
      </c>
      <c r="E86" s="22">
        <v>-1.92412057083278</v>
      </c>
      <c r="F86" s="165">
        <v>2.53504876559974</v>
      </c>
      <c r="G86" s="103"/>
      <c r="H86" s="192"/>
    </row>
    <row customHeight="1" ht="13" r="87">
      <c r="A87" s="187" t="s">
        <v>362</v>
      </c>
      <c r="B87" s="175" t="n">
        <v>1</v>
      </c>
      <c r="C87" s="172">
        <v>20.9089549161556</v>
      </c>
      <c r="D87" s="173">
        <v>1.60523691926563</v>
      </c>
      <c r="E87" s="172">
        <v>-3.65814930169018</v>
      </c>
      <c r="F87" s="173">
        <v>2.36469282429687</v>
      </c>
      <c r="G87" s="174"/>
      <c r="H87" s="197"/>
    </row>
    <row customHeight="1" ht="13" r="88">
      <c r="A88" s="181"/>
      <c r="B88" s="162"/>
      <c r="C88" s="22" t="inlineStr">
        <is>
          <t>b.meanpct.d_tt4g79fagree</t>
        </is>
      </c>
      <c r="D88" s="165" t="inlineStr">
        <is>
          <t>se.meanpct.d_tt4g79fagree</t>
        </is>
      </c>
      <c r="E88" s="103" t="inlineStr">
        <is>
          <t>b.(meanpct.d_tt4g79fagree_isc1)-(meanpct.d_tt4g79fagree_isc2)</t>
        </is>
      </c>
      <c r="F88" s="103" t="inlineStr">
        <is>
          <t>se.(meanpct.d_tt4g79fagree_isc1)-(meanpct.d_tt4g79fagree_isc2)</t>
        </is>
      </c>
      <c r="G88" s="22" t="inlineStr">
        <is>
          <t>b.(meanpct.d_tt4g79fagree_isc3)-(meanpct.d_tt4g79fagree_isc2)</t>
        </is>
      </c>
      <c r="H88" s="189" t="inlineStr">
        <is>
          <t>se.(meanpct.d_tt4g79fagree_isc3)-(meanpct.d_tt4g79fagree_isc2)</t>
        </is>
      </c>
    </row>
    <row customHeight="1" ht="13" r="89">
      <c r="A89" s="181" t="s">
        <v>319</v>
      </c>
      <c r="B89" s="162" t="n">
        <v>3</v>
      </c>
      <c r="C89" s="22">
        <v>12.3186563655175</v>
      </c>
      <c r="D89" s="165">
        <v>0.77138052165784</v>
      </c>
      <c r="E89" s="103"/>
      <c r="F89" s="103"/>
      <c r="G89" s="22">
        <v>2.85639310320183</v>
      </c>
      <c r="H89" s="189">
        <v>1.04385981551696</v>
      </c>
    </row>
    <row customHeight="1" ht="13" r="90">
      <c r="A90" s="181" t="s">
        <v>322</v>
      </c>
      <c r="B90" s="162" t="n">
        <v>3</v>
      </c>
      <c r="C90" s="22">
        <v>23.0954132076899</v>
      </c>
      <c r="D90" s="165">
        <v>1.34057122966602</v>
      </c>
      <c r="E90" s="103"/>
      <c r="F90" s="103"/>
      <c r="G90" s="22">
        <v>4.72251536554164</v>
      </c>
      <c r="H90" s="189">
        <v>1.65397624319118</v>
      </c>
    </row>
    <row customHeight="1" ht="13" r="91">
      <c r="A91" s="181" t="s">
        <v>66</v>
      </c>
      <c r="B91" s="162" t="n">
        <v>3</v>
      </c>
      <c r="C91" s="22">
        <v>22.5911893350034</v>
      </c>
      <c r="D91" s="165">
        <v>1.14046517115915</v>
      </c>
      <c r="E91" s="103"/>
      <c r="F91" s="103"/>
      <c r="G91" s="22">
        <v>2.03635228459487</v>
      </c>
      <c r="H91" s="189">
        <v>1.79407911841851</v>
      </c>
    </row>
    <row customHeight="1" ht="13" r="92">
      <c r="A92" s="181" t="s">
        <v>341</v>
      </c>
      <c r="B92" s="162" t="n">
        <v>3</v>
      </c>
      <c r="C92" s="22">
        <v>42.5346173345518</v>
      </c>
      <c r="D92" s="165">
        <v>1.11119232009517</v>
      </c>
      <c r="E92" s="103"/>
      <c r="F92" s="103"/>
      <c r="G92" s="22">
        <v>-0.694490155325646</v>
      </c>
      <c r="H92" s="189">
        <v>1.4863913592102</v>
      </c>
    </row>
    <row customHeight="1" ht="13" r="93">
      <c r="A93" s="181" t="s">
        <v>343</v>
      </c>
      <c r="B93" s="162" t="n">
        <v>3</v>
      </c>
      <c r="C93" s="22">
        <v>75.1871393568376</v>
      </c>
      <c r="D93" s="165">
        <v>1.09102938446885</v>
      </c>
      <c r="E93" s="103"/>
      <c r="F93" s="103"/>
      <c r="G93" s="22">
        <v>1.77699952003475</v>
      </c>
      <c r="H93" s="189">
        <v>1.50302968035977</v>
      </c>
    </row>
    <row customHeight="1" ht="13" r="94">
      <c r="A94" s="181" t="s">
        <v>348</v>
      </c>
      <c r="B94" s="162" t="n">
        <v>3</v>
      </c>
      <c r="C94" s="22">
        <v>19.8487146590894</v>
      </c>
      <c r="D94" s="165">
        <v>1.1355263133051</v>
      </c>
      <c r="E94" s="103"/>
      <c r="F94" s="103"/>
      <c r="G94" s="22">
        <v>5.72358375039629</v>
      </c>
      <c r="H94" s="189">
        <v>1.48153236360946</v>
      </c>
    </row>
    <row customHeight="1" ht="13" r="95">
      <c r="A95" s="181" t="s">
        <v>352</v>
      </c>
      <c r="B95" s="162" t="n">
        <v>3</v>
      </c>
      <c r="C95" s="22">
        <v>38.2521091332431</v>
      </c>
      <c r="D95" s="165">
        <v>0.987553707032621</v>
      </c>
      <c r="E95" s="103"/>
      <c r="F95" s="103"/>
      <c r="G95" s="22">
        <v>-0.878524265675267</v>
      </c>
      <c r="H95" s="189">
        <v>1.4495300490686</v>
      </c>
    </row>
    <row customHeight="1" ht="13" r="96">
      <c r="A96" s="181" t="s">
        <v>353</v>
      </c>
      <c r="B96" s="162" t="n">
        <v>3</v>
      </c>
      <c r="C96" s="22">
        <v>72.4748167708518</v>
      </c>
      <c r="D96" s="165">
        <v>1.85761189243456</v>
      </c>
      <c r="E96" s="103"/>
      <c r="F96" s="103"/>
      <c r="G96" s="22">
        <v>-1.24555180270167</v>
      </c>
      <c r="H96" s="189">
        <v>2.77854053645049</v>
      </c>
    </row>
    <row customHeight="1" ht="13" r="97">
      <c r="A97" s="78" t="s">
        <v>445</v>
      </c>
      <c r="B97" s="212" t="n">
        <v>3</v>
      </c>
      <c r="C97" s="213">
        <v>38.2878320203481</v>
      </c>
      <c r="D97" s="214">
        <v>0.429994871027512</v>
      </c>
      <c r="E97" s="174"/>
      <c r="F97" s="174"/>
      <c r="G97" s="213">
        <v>1.78715972500835</v>
      </c>
      <c r="H97" s="215">
        <v>0.60633145230775</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4">
    <mergeCell ref="B8:B10"/>
    <mergeCell ref="C8:D9"/>
    <mergeCell ref="E8:F9"/>
    <mergeCell ref="G8:H9"/>
  </mergeCells>
  <conditionalFormatting sqref="E1:E200">
    <cfRule type="expression" dxfId="103" priority="2">
      <formula>ABS(E1/F1)&gt;1.95996398454005</formula>
    </cfRule>
  </conditionalFormatting>
  <conditionalFormatting sqref="G1:G200">
    <cfRule type="expression" dxfId="103" priority="1">
      <formula>ABS(G1/H1)&gt;1.95996398454005</formula>
    </cfRule>
  </conditionalFormatting>
  <pageMargins left="0.7" right="0.7" top="0.75" bottom="0.75" header="0.3" footer="0.3"/>
  <pageSetup paperSize="9" orientation="portrait" horizontalDpi="300" verticalDpi="3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152</v>
      </c>
    </row>
    <row r="2">
      <c r="A2" s="38" t="s">
        <v>153</v>
      </c>
    </row>
    <row r="3">
      <c r="A3" s="46" t="s">
        <v>294</v>
      </c>
    </row>
    <row r="4">
      <c r="A4" s="54" t="str">
        <f>=HYPERLINK("#'TOC'!A1", "Back to TOC")</f>
      </c>
    </row>
    <row customHeight="1" ht="16" r="7">
      <c r="B7" s="150" t="s">
        <v>295</v>
      </c>
      <c r="C7" s="148" t="s">
        <v>366</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54"/>
    </row>
    <row customHeight="1" ht="30" r="8">
      <c r="B8" s="149"/>
      <c r="C8" s="7" t="s">
        <v>374</v>
      </c>
      <c r="D8" s="7"/>
      <c r="E8" s="7" t="s">
        <v>375</v>
      </c>
      <c r="F8" s="7"/>
      <c r="G8" s="7" t="s">
        <v>376</v>
      </c>
      <c r="H8" s="7"/>
      <c r="I8" s="7" t="s">
        <v>377</v>
      </c>
      <c r="J8" s="7"/>
      <c r="K8" s="7" t="s">
        <v>378</v>
      </c>
      <c r="L8" s="7"/>
      <c r="M8" s="7" t="s">
        <v>379</v>
      </c>
      <c r="N8" s="7"/>
      <c r="O8" s="147" t="s">
        <v>303</v>
      </c>
      <c r="P8" s="147"/>
      <c r="Q8" s="147"/>
      <c r="R8" s="147"/>
      <c r="S8" s="147"/>
      <c r="T8" s="147"/>
      <c r="U8" s="147"/>
      <c r="V8" s="147"/>
      <c r="W8" s="147"/>
      <c r="X8" s="147"/>
      <c r="Y8" s="147"/>
      <c r="Z8" s="147"/>
      <c r="AA8" s="147" t="s">
        <v>305</v>
      </c>
      <c r="AB8" s="147"/>
      <c r="AC8" s="147"/>
      <c r="AD8" s="147"/>
      <c r="AE8" s="147"/>
      <c r="AF8" s="147"/>
      <c r="AG8" s="147"/>
      <c r="AH8" s="147"/>
      <c r="AI8" s="147"/>
      <c r="AJ8" s="147"/>
      <c r="AK8" s="147"/>
      <c r="AL8" s="152"/>
    </row>
    <row customHeight="1" ht="80" r="9">
      <c r="B9" s="149"/>
      <c r="C9" s="8"/>
      <c r="D9" s="8"/>
      <c r="E9" s="8"/>
      <c r="F9" s="8"/>
      <c r="G9" s="8"/>
      <c r="H9" s="8"/>
      <c r="I9" s="8"/>
      <c r="J9" s="8"/>
      <c r="K9" s="8"/>
      <c r="L9" s="8"/>
      <c r="M9" s="8"/>
      <c r="N9" s="8"/>
      <c r="O9" s="122" t="s">
        <v>374</v>
      </c>
      <c r="P9" s="122"/>
      <c r="Q9" s="122" t="s">
        <v>375</v>
      </c>
      <c r="R9" s="122"/>
      <c r="S9" s="122" t="s">
        <v>376</v>
      </c>
      <c r="T9" s="122"/>
      <c r="U9" s="122" t="s">
        <v>377</v>
      </c>
      <c r="V9" s="122"/>
      <c r="W9" s="122" t="s">
        <v>378</v>
      </c>
      <c r="X9" s="122"/>
      <c r="Y9" s="122" t="s">
        <v>379</v>
      </c>
      <c r="Z9" s="122"/>
      <c r="AA9" s="122" t="s">
        <v>374</v>
      </c>
      <c r="AB9" s="122"/>
      <c r="AC9" s="122" t="s">
        <v>375</v>
      </c>
      <c r="AD9" s="122"/>
      <c r="AE9" s="122" t="s">
        <v>376</v>
      </c>
      <c r="AF9" s="122"/>
      <c r="AG9" s="122" t="s">
        <v>377</v>
      </c>
      <c r="AH9" s="122"/>
      <c r="AI9" s="122" t="s">
        <v>378</v>
      </c>
      <c r="AJ9" s="122"/>
      <c r="AK9" s="122" t="s">
        <v>379</v>
      </c>
      <c r="AL9" s="153"/>
    </row>
    <row customHeight="1" ht="16" r="10">
      <c r="B10" s="151"/>
      <c r="C10" s="61" t="s">
        <v>299</v>
      </c>
      <c r="D10" s="61" t="s">
        <v>298</v>
      </c>
      <c r="E10" s="61" t="s">
        <v>299</v>
      </c>
      <c r="F10" s="61" t="s">
        <v>298</v>
      </c>
      <c r="G10" s="61" t="s">
        <v>299</v>
      </c>
      <c r="H10" s="61" t="s">
        <v>298</v>
      </c>
      <c r="I10" s="61" t="s">
        <v>299</v>
      </c>
      <c r="J10" s="61" t="s">
        <v>298</v>
      </c>
      <c r="K10" s="61" t="s">
        <v>299</v>
      </c>
      <c r="L10" s="61" t="s">
        <v>298</v>
      </c>
      <c r="M10" s="61" t="s">
        <v>299</v>
      </c>
      <c r="N10" s="61" t="s">
        <v>298</v>
      </c>
      <c r="O10" s="61" t="s">
        <v>304</v>
      </c>
      <c r="P10" s="61" t="s">
        <v>298</v>
      </c>
      <c r="Q10" s="61" t="s">
        <v>304</v>
      </c>
      <c r="R10" s="61" t="s">
        <v>298</v>
      </c>
      <c r="S10" s="61" t="s">
        <v>304</v>
      </c>
      <c r="T10" s="61" t="s">
        <v>298</v>
      </c>
      <c r="U10" s="61" t="s">
        <v>304</v>
      </c>
      <c r="V10" s="61" t="s">
        <v>298</v>
      </c>
      <c r="W10" s="61" t="s">
        <v>304</v>
      </c>
      <c r="X10" s="61" t="s">
        <v>298</v>
      </c>
      <c r="Y10" s="61" t="s">
        <v>304</v>
      </c>
      <c r="Z10" s="61" t="s">
        <v>298</v>
      </c>
      <c r="AA10" s="61" t="s">
        <v>304</v>
      </c>
      <c r="AB10" s="61" t="s">
        <v>298</v>
      </c>
      <c r="AC10" s="61" t="s">
        <v>304</v>
      </c>
      <c r="AD10" s="61" t="s">
        <v>298</v>
      </c>
      <c r="AE10" s="61" t="s">
        <v>304</v>
      </c>
      <c r="AF10" s="61" t="s">
        <v>298</v>
      </c>
      <c r="AG10" s="61" t="s">
        <v>304</v>
      </c>
      <c r="AH10" s="61" t="s">
        <v>298</v>
      </c>
      <c r="AI10" s="61" t="s">
        <v>304</v>
      </c>
      <c r="AJ10" s="61" t="s">
        <v>298</v>
      </c>
      <c r="AK10" s="61" t="s">
        <v>304</v>
      </c>
      <c r="AL10" s="155" t="s">
        <v>298</v>
      </c>
    </row>
    <row customHeight="1" ht="13" r="11">
      <c r="A11" s="188"/>
      <c r="B11" s="176"/>
      <c r="C11" s="177" t="inlineStr">
        <is>
          <t>b.meanpct.d_tc4g24f3checked</t>
        </is>
      </c>
      <c r="D11" s="178" t="inlineStr">
        <is>
          <t>se.meanpct.d_tc4g24f3checked</t>
        </is>
      </c>
      <c r="E11" s="177" t="inlineStr">
        <is>
          <t>b.meanpct.d_tc4g24g3checked</t>
        </is>
      </c>
      <c r="F11" s="178" t="inlineStr">
        <is>
          <t>se.meanpct.d_tc4g24g3checked</t>
        </is>
      </c>
      <c r="G11" s="177" t="inlineStr">
        <is>
          <t>b.meanpct.d_tc4g25c3checked</t>
        </is>
      </c>
      <c r="H11" s="178" t="inlineStr">
        <is>
          <t>se.meanpct.d_tc4g25c3checked</t>
        </is>
      </c>
      <c r="I11" s="177" t="inlineStr">
        <is>
          <t>b.meanpct.d_tc4g25d3checked</t>
        </is>
      </c>
      <c r="J11" s="178" t="inlineStr">
        <is>
          <t>se.meanpct.d_tc4g25d3checked</t>
        </is>
      </c>
      <c r="K11" s="177" t="inlineStr">
        <is>
          <t>b.meanpct.d_tc4g25e3checked</t>
        </is>
      </c>
      <c r="L11" s="178" t="inlineStr">
        <is>
          <t>se.meanpct.d_tc4g25e3checked</t>
        </is>
      </c>
      <c r="M11" s="177" t="inlineStr">
        <is>
          <t>b.meanpct.d_tc4g25f3checked</t>
        </is>
      </c>
      <c r="N11" s="178" t="inlineStr">
        <is>
          <t>se.meanpct.d_tc4g25f3checked</t>
        </is>
      </c>
      <c r="O11" s="179" t="inlineStr">
        <is>
          <t>b.(meanpct.d_tc4g24f3checked_isc1)-(meanpct.d_tc4g24f3checked_isc2)</t>
        </is>
      </c>
      <c r="P11" s="179" t="inlineStr">
        <is>
          <t>se.(meanpct.d_tc4g24f3checked_isc1)-(meanpct.d_tc4g24f3checked_isc2)</t>
        </is>
      </c>
      <c r="Q11" s="179" t="inlineStr">
        <is>
          <t>b.(meanpct.d_tc4g24g3checked_isc1)-(meanpct.d_tc4g24g3checked_isc2)</t>
        </is>
      </c>
      <c r="R11" s="179" t="inlineStr">
        <is>
          <t>se.(meanpct.d_tc4g24g3checked_isc1)-(meanpct.d_tc4g24g3checked_isc2)</t>
        </is>
      </c>
      <c r="S11" s="179" t="inlineStr">
        <is>
          <t>b.(meanpct.d_tc4g25c3checked_isc1)-(meanpct.d_tc4g25c3checked_isc2)</t>
        </is>
      </c>
      <c r="T11" s="179" t="inlineStr">
        <is>
          <t>se.(meanpct.d_tc4g25c3checked_isc1)-(meanpct.d_tc4g25c3checked_isc2)</t>
        </is>
      </c>
      <c r="U11" s="179" t="inlineStr">
        <is>
          <t>b.(meanpct.d_tc4g25d3checked_isc1)-(meanpct.d_tc4g25d3checked_isc2)</t>
        </is>
      </c>
      <c r="V11" s="179" t="inlineStr">
        <is>
          <t>se.(meanpct.d_tc4g25d3checked_isc1)-(meanpct.d_tc4g25d3checked_isc2)</t>
        </is>
      </c>
      <c r="W11" s="179" t="inlineStr">
        <is>
          <t>b.(meanpct.d_tc4g25e3checked_isc1)-(meanpct.d_tc4g25e3checked_isc2)</t>
        </is>
      </c>
      <c r="X11" s="179" t="inlineStr">
        <is>
          <t>se.(meanpct.d_tc4g25e3checked_isc1)-(meanpct.d_tc4g25e3checked_isc2)</t>
        </is>
      </c>
      <c r="Y11" s="179" t="inlineStr">
        <is>
          <t>b.(meanpct.d_tc4g25f3checked_isc1)-(meanpct.d_tc4g25f3checked_isc2)</t>
        </is>
      </c>
      <c r="Z11" s="179" t="inlineStr">
        <is>
          <t>se.(meanpct.d_tc4g25f3checked_isc1)-(meanpct.d_tc4g25f3checked_isc2)</t>
        </is>
      </c>
      <c r="AA11" s="179" t="inlineStr">
        <is>
          <t>b.(meanpct.d_tc4g24f3checked_isc3)-(meanpct.d_tc4g24f3checked_isc2)</t>
        </is>
      </c>
      <c r="AB11" s="179" t="inlineStr">
        <is>
          <t>se.(meanpct.d_tc4g24f3checked_isc3)-(meanpct.d_tc4g24f3checked_isc2)</t>
        </is>
      </c>
      <c r="AC11" s="179" t="inlineStr">
        <is>
          <t>b.(meanpct.d_tc4g24g3checked_isc3)-(meanpct.d_tc4g24g3checked_isc2)</t>
        </is>
      </c>
      <c r="AD11" s="179" t="inlineStr">
        <is>
          <t>se.(meanpct.d_tc4g24g3checked_isc3)-(meanpct.d_tc4g24g3checked_isc2)</t>
        </is>
      </c>
      <c r="AE11" s="179" t="inlineStr">
        <is>
          <t>b.(meanpct.d_tc4g25c3checked_isc3)-(meanpct.d_tc4g25c3checked_isc2)</t>
        </is>
      </c>
      <c r="AF11" s="179" t="inlineStr">
        <is>
          <t>se.(meanpct.d_tc4g25c3checked_isc3)-(meanpct.d_tc4g25c3checked_isc2)</t>
        </is>
      </c>
      <c r="AG11" s="179" t="inlineStr">
        <is>
          <t>b.(meanpct.d_tc4g25d3checked_isc3)-(meanpct.d_tc4g25d3checked_isc2)</t>
        </is>
      </c>
      <c r="AH11" s="179" t="inlineStr">
        <is>
          <t>se.(meanpct.d_tc4g25d3checked_isc3)-(meanpct.d_tc4g25d3checked_isc2)</t>
        </is>
      </c>
      <c r="AI11" s="179" t="inlineStr">
        <is>
          <t>b.(meanpct.d_tc4g25e3checked_isc3)-(meanpct.d_tc4g25e3checked_isc2)</t>
        </is>
      </c>
      <c r="AJ11" s="179" t="inlineStr">
        <is>
          <t>se.(meanpct.d_tc4g25e3checked_isc3)-(meanpct.d_tc4g25e3checked_isc2)</t>
        </is>
      </c>
      <c r="AK11" s="179" t="inlineStr">
        <is>
          <t>b.(meanpct.d_tc4g25f3checked_isc3)-(meanpct.d_tc4g25f3checked_isc2)</t>
        </is>
      </c>
      <c r="AL11" s="199" t="inlineStr">
        <is>
          <t>se.(meanpct.d_tc4g25f3checked_isc3)-(meanpct.d_tc4g25f3checked_isc2)</t>
        </is>
      </c>
    </row>
    <row customHeight="1" ht="13" r="12">
      <c r="A12" s="181" t="s">
        <v>306</v>
      </c>
      <c r="B12" s="156" t="n">
        <v>2</v>
      </c>
      <c r="C12" s="22">
        <v>36.842607010544</v>
      </c>
      <c r="D12" s="165">
        <v>3.17135956705026</v>
      </c>
      <c r="E12" s="22">
        <v>17.1348648792395</v>
      </c>
      <c r="F12" s="165">
        <v>2.61955464058245</v>
      </c>
      <c r="G12" s="22">
        <v>37.3803841662664</v>
      </c>
      <c r="H12" s="165">
        <v>3.21753186764654</v>
      </c>
      <c r="I12" s="22">
        <v>9.87189630482863</v>
      </c>
      <c r="J12" s="165">
        <v>2.16500555652774</v>
      </c>
      <c r="K12" s="22">
        <v>27.5983511305771</v>
      </c>
      <c r="L12" s="165">
        <v>3.25298791472973</v>
      </c>
      <c r="M12" s="22">
        <v>43.416844454623</v>
      </c>
      <c r="N12" s="165">
        <v>3.41680532155456</v>
      </c>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92"/>
    </row>
    <row customHeight="1" ht="13" r="13">
      <c r="A13" s="181" t="s">
        <v>307</v>
      </c>
      <c r="B13" s="156" t="n">
        <v>2</v>
      </c>
      <c r="C13" s="22">
        <v>24.559949460979</v>
      </c>
      <c r="D13" s="165">
        <v>3.14984423577547</v>
      </c>
      <c r="E13" s="22">
        <v>28.8413945227768</v>
      </c>
      <c r="F13" s="165">
        <v>3.24056718474788</v>
      </c>
      <c r="G13" s="22">
        <v>20.7454732552335</v>
      </c>
      <c r="H13" s="165">
        <v>2.9953849554711</v>
      </c>
      <c r="I13" s="22">
        <v>12.6322807983216</v>
      </c>
      <c r="J13" s="165">
        <v>2.77628373939321</v>
      </c>
      <c r="K13" s="22">
        <v>44.7818445319752</v>
      </c>
      <c r="L13" s="165">
        <v>3.88034514798128</v>
      </c>
      <c r="M13" s="22">
        <v>43.5221271372489</v>
      </c>
      <c r="N13" s="165">
        <v>3.79183340351738</v>
      </c>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92"/>
    </row>
    <row customHeight="1" ht="13" r="14">
      <c r="A14" s="181" t="s">
        <v>308</v>
      </c>
      <c r="B14" s="156" t="n">
        <v>2</v>
      </c>
      <c r="C14" s="22">
        <v>46.3584397525541</v>
      </c>
      <c r="D14" s="165">
        <v>3.43825735408256</v>
      </c>
      <c r="E14" s="22">
        <v>58.8329369614955</v>
      </c>
      <c r="F14" s="165">
        <v>2.97627552726625</v>
      </c>
      <c r="G14" s="22">
        <v>57.4950142210046</v>
      </c>
      <c r="H14" s="165">
        <v>3.3005207460486</v>
      </c>
      <c r="I14" s="22">
        <v>29.1707110078761</v>
      </c>
      <c r="J14" s="165">
        <v>3.09407229448746</v>
      </c>
      <c r="K14" s="22">
        <v>32.5903352404437</v>
      </c>
      <c r="L14" s="165">
        <v>3.01742636802142</v>
      </c>
      <c r="M14" s="22">
        <v>50.550867822492</v>
      </c>
      <c r="N14" s="165">
        <v>3.61759218367149</v>
      </c>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92"/>
    </row>
    <row customHeight="1" ht="13" r="15">
      <c r="A15" s="181" t="s">
        <v>309</v>
      </c>
      <c r="B15" s="156" t="n">
        <v>2</v>
      </c>
      <c r="C15" s="22">
        <v>7.66038129929701</v>
      </c>
      <c r="D15" s="165">
        <v>1.82040437873516</v>
      </c>
      <c r="E15" s="22">
        <v>12.2816051060895</v>
      </c>
      <c r="F15" s="165">
        <v>2.39294555627583</v>
      </c>
      <c r="G15" s="22">
        <v>14.0753537581938</v>
      </c>
      <c r="H15" s="165">
        <v>2.6341887565415</v>
      </c>
      <c r="I15" s="22">
        <v>6.37010059019957</v>
      </c>
      <c r="J15" s="165">
        <v>1.85486687045954</v>
      </c>
      <c r="K15" s="22">
        <v>12.4453679120092</v>
      </c>
      <c r="L15" s="165">
        <v>2.04189880463275</v>
      </c>
      <c r="M15" s="22">
        <v>7.00736346577925</v>
      </c>
      <c r="N15" s="165">
        <v>1.93830236131262</v>
      </c>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92"/>
    </row>
    <row customHeight="1" ht="13" r="16">
      <c r="A16" s="181" t="s">
        <v>310</v>
      </c>
      <c r="B16" s="156" t="n">
        <v>2</v>
      </c>
      <c r="C16" s="22">
        <v>9.91925904586226</v>
      </c>
      <c r="D16" s="165">
        <v>0.135907953236673</v>
      </c>
      <c r="E16" s="22">
        <v>12.2188461869004</v>
      </c>
      <c r="F16" s="165">
        <v>0.140319873847245</v>
      </c>
      <c r="G16" s="22">
        <v>25.2527516886768</v>
      </c>
      <c r="H16" s="165">
        <v>0.142395563211122</v>
      </c>
      <c r="I16" s="22">
        <v>11.7412989917894</v>
      </c>
      <c r="J16" s="165">
        <v>0.0983263374144328</v>
      </c>
      <c r="K16" s="22">
        <v>29.3567635019101</v>
      </c>
      <c r="L16" s="165">
        <v>0.173818489128649</v>
      </c>
      <c r="M16" s="22">
        <v>32.446084497045</v>
      </c>
      <c r="N16" s="165">
        <v>0.166137953474564</v>
      </c>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92"/>
    </row>
    <row customHeight="1" ht="13" r="17">
      <c r="A17" s="181" t="s">
        <v>311</v>
      </c>
      <c r="B17" s="156" t="n">
        <v>2</v>
      </c>
      <c r="C17" s="22">
        <v>33.5169628829575</v>
      </c>
      <c r="D17" s="165">
        <v>3.01107790384836</v>
      </c>
      <c r="E17" s="22">
        <v>43.0352574081988</v>
      </c>
      <c r="F17" s="165">
        <v>3.34322869817146</v>
      </c>
      <c r="G17" s="22">
        <v>25.6162729479095</v>
      </c>
      <c r="H17" s="165">
        <v>2.80384259813905</v>
      </c>
      <c r="I17" s="22">
        <v>6.54299067690365</v>
      </c>
      <c r="J17" s="165">
        <v>1.82334050211367</v>
      </c>
      <c r="K17" s="22">
        <v>33.5974465808394</v>
      </c>
      <c r="L17" s="165">
        <v>3.19044506651792</v>
      </c>
      <c r="M17" s="22">
        <v>45.8890031502826</v>
      </c>
      <c r="N17" s="165">
        <v>3.36803770602922</v>
      </c>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92"/>
    </row>
    <row customHeight="1" ht="13" r="18">
      <c r="A18" s="183" t="s">
        <v>312</v>
      </c>
      <c r="B18" s="156" t="n">
        <v>2</v>
      </c>
      <c r="C18" s="22">
        <v>28.0472023209523</v>
      </c>
      <c r="D18" s="165">
        <v>3.77704859238589</v>
      </c>
      <c r="E18" s="22">
        <v>44.0131521975243</v>
      </c>
      <c r="F18" s="165">
        <v>4.59347984366481</v>
      </c>
      <c r="G18" s="22">
        <v>30.9670692147843</v>
      </c>
      <c r="H18" s="165">
        <v>4.25342236820342</v>
      </c>
      <c r="I18" s="22">
        <v>8.39213709656856</v>
      </c>
      <c r="J18" s="165">
        <v>2.61980437214664</v>
      </c>
      <c r="K18" s="22">
        <v>38.9545364482895</v>
      </c>
      <c r="L18" s="165">
        <v>4.65666788835855</v>
      </c>
      <c r="M18" s="22">
        <v>43.3302941977815</v>
      </c>
      <c r="N18" s="165">
        <v>4.54252374384495</v>
      </c>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92"/>
    </row>
    <row customHeight="1" ht="13" r="19">
      <c r="A19" s="183" t="s">
        <v>313</v>
      </c>
      <c r="B19" s="156" t="n">
        <v>2</v>
      </c>
      <c r="C19" s="22">
        <v>42.4762010777389</v>
      </c>
      <c r="D19" s="165">
        <v>5.28216465743685</v>
      </c>
      <c r="E19" s="22">
        <v>41.4335067926672</v>
      </c>
      <c r="F19" s="165">
        <v>4.54940594045148</v>
      </c>
      <c r="G19" s="22">
        <v>16.7313271257439</v>
      </c>
      <c r="H19" s="165">
        <v>3.20292506997245</v>
      </c>
      <c r="I19" s="22">
        <v>3.4959378901354</v>
      </c>
      <c r="J19" s="165">
        <v>1.80483470525446</v>
      </c>
      <c r="K19" s="22">
        <v>24.6836768005113</v>
      </c>
      <c r="L19" s="165">
        <v>3.78301984171836</v>
      </c>
      <c r="M19" s="22">
        <v>50.1052843280924</v>
      </c>
      <c r="N19" s="165">
        <v>5.00361890459934</v>
      </c>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92"/>
    </row>
    <row customHeight="1" ht="13" r="20">
      <c r="A20" s="181" t="s">
        <v>314</v>
      </c>
      <c r="B20" s="156" t="n">
        <v>2</v>
      </c>
      <c r="C20" s="22">
        <v>22.5067945942729</v>
      </c>
      <c r="D20" s="165">
        <v>3.16354554887365</v>
      </c>
      <c r="E20" s="22">
        <v>27.5933965337374</v>
      </c>
      <c r="F20" s="165">
        <v>3.41243069939514</v>
      </c>
      <c r="G20" s="22">
        <v>30.0650101726791</v>
      </c>
      <c r="H20" s="165">
        <v>3.43327148127436</v>
      </c>
      <c r="I20" s="22">
        <v>17.3253239069259</v>
      </c>
      <c r="J20" s="165">
        <v>2.70794443969767</v>
      </c>
      <c r="K20" s="22">
        <v>25.8143427820081</v>
      </c>
      <c r="L20" s="165">
        <v>3.001329329913</v>
      </c>
      <c r="M20" s="22">
        <v>33.4141891880988</v>
      </c>
      <c r="N20" s="165">
        <v>3.40684241132597</v>
      </c>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92"/>
    </row>
    <row customHeight="1" ht="13" r="21">
      <c r="A21" s="181" t="s">
        <v>315</v>
      </c>
      <c r="B21" s="156" t="n">
        <v>2</v>
      </c>
      <c r="C21" s="22">
        <v>32.9365662961153</v>
      </c>
      <c r="D21" s="165">
        <v>3.43444283911568</v>
      </c>
      <c r="E21" s="22">
        <v>39.4567043223747</v>
      </c>
      <c r="F21" s="165">
        <v>3.45888758412142</v>
      </c>
      <c r="G21" s="22" t="inlineStr">
        <is>
          <t>a</t>
        </is>
      </c>
      <c r="H21" s="165" t="inlineStr">
        <is>
          <t>a</t>
        </is>
      </c>
      <c r="I21" s="22" t="inlineStr">
        <is>
          <t>a</t>
        </is>
      </c>
      <c r="J21" s="165" t="inlineStr">
        <is>
          <t>a</t>
        </is>
      </c>
      <c r="K21" s="22">
        <v>41.7982460329706</v>
      </c>
      <c r="L21" s="165">
        <v>3.85424295531802</v>
      </c>
      <c r="M21" s="22">
        <v>27.6545379254876</v>
      </c>
      <c r="N21" s="165">
        <v>3.36057414645092</v>
      </c>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92"/>
    </row>
    <row customHeight="1" ht="13" r="22">
      <c r="A22" s="181" t="s">
        <v>316</v>
      </c>
      <c r="B22" s="156" t="n">
        <v>2</v>
      </c>
      <c r="C22" s="22">
        <v>25.2768527494239</v>
      </c>
      <c r="D22" s="165">
        <v>3.39004800546832</v>
      </c>
      <c r="E22" s="22">
        <v>27.2673175075286</v>
      </c>
      <c r="F22" s="165">
        <v>3.4501164894881</v>
      </c>
      <c r="G22" s="22">
        <v>24.3359173358416</v>
      </c>
      <c r="H22" s="165">
        <v>2.83359222900138</v>
      </c>
      <c r="I22" s="22">
        <v>16.4446407046085</v>
      </c>
      <c r="J22" s="165">
        <v>3.25349397160354</v>
      </c>
      <c r="K22" s="22">
        <v>27.8938193412657</v>
      </c>
      <c r="L22" s="165">
        <v>2.41760376045767</v>
      </c>
      <c r="M22" s="22">
        <v>30.6131155781965</v>
      </c>
      <c r="N22" s="165">
        <v>3.3832264568582</v>
      </c>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92"/>
    </row>
    <row customHeight="1" ht="13" r="23">
      <c r="A23" s="181" t="s">
        <v>317</v>
      </c>
      <c r="B23" s="156" t="n">
        <v>2</v>
      </c>
      <c r="C23" s="22">
        <v>21.1324517147545</v>
      </c>
      <c r="D23" s="165">
        <v>3.68053728863435</v>
      </c>
      <c r="E23" s="22">
        <v>33.4034572808709</v>
      </c>
      <c r="F23" s="165">
        <v>4.47286289605834</v>
      </c>
      <c r="G23" s="22">
        <v>23.7519877856769</v>
      </c>
      <c r="H23" s="165">
        <v>3.98873736113325</v>
      </c>
      <c r="I23" s="22">
        <v>14.9021478107266</v>
      </c>
      <c r="J23" s="165">
        <v>4.82500022555625</v>
      </c>
      <c r="K23" s="22">
        <v>13.7267180508704</v>
      </c>
      <c r="L23" s="165">
        <v>3.51182793438239</v>
      </c>
      <c r="M23" s="22">
        <v>11.7813263604148</v>
      </c>
      <c r="N23" s="165">
        <v>2.9486679806075</v>
      </c>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92"/>
    </row>
    <row customHeight="1" ht="13" r="24">
      <c r="A24" s="181" t="s">
        <v>318</v>
      </c>
      <c r="B24" s="156" t="n">
        <v>2</v>
      </c>
      <c r="C24" s="22">
        <v>34.2466853475912</v>
      </c>
      <c r="D24" s="165">
        <v>3.98737772615693</v>
      </c>
      <c r="E24" s="22">
        <v>18.058174347555</v>
      </c>
      <c r="F24" s="165">
        <v>3.63446416338637</v>
      </c>
      <c r="G24" s="22">
        <v>20.7317796042912</v>
      </c>
      <c r="H24" s="165">
        <v>3.36126017069876</v>
      </c>
      <c r="I24" s="22">
        <v>10.3304723442605</v>
      </c>
      <c r="J24" s="165">
        <v>2.5151521440801</v>
      </c>
      <c r="K24" s="22">
        <v>22.8876168822624</v>
      </c>
      <c r="L24" s="165">
        <v>3.82427655113861</v>
      </c>
      <c r="M24" s="22">
        <v>38.8544822609375</v>
      </c>
      <c r="N24" s="165">
        <v>4.20205694167291</v>
      </c>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92"/>
    </row>
    <row customHeight="1" ht="13" r="25">
      <c r="A25" s="181" t="s">
        <v>319</v>
      </c>
      <c r="B25" s="156" t="n">
        <v>2</v>
      </c>
      <c r="C25" s="22">
        <v>63.3482188037314</v>
      </c>
      <c r="D25" s="165">
        <v>3.50691162800842</v>
      </c>
      <c r="E25" s="22">
        <v>44.233390950036</v>
      </c>
      <c r="F25" s="165">
        <v>3.50156734561005</v>
      </c>
      <c r="G25" s="22">
        <v>43.2268704460035</v>
      </c>
      <c r="H25" s="165">
        <v>3.76943130372944</v>
      </c>
      <c r="I25" s="22">
        <v>29.163018748172</v>
      </c>
      <c r="J25" s="165">
        <v>3.21564525250861</v>
      </c>
      <c r="K25" s="22">
        <v>44.6177984488338</v>
      </c>
      <c r="L25" s="165">
        <v>3.50906375465006</v>
      </c>
      <c r="M25" s="22">
        <v>30.5432009350124</v>
      </c>
      <c r="N25" s="165">
        <v>2.88588156011889</v>
      </c>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92"/>
    </row>
    <row customHeight="1" ht="13" r="26">
      <c r="A26" s="181" t="s">
        <v>320</v>
      </c>
      <c r="B26" s="156" t="n">
        <v>2</v>
      </c>
      <c r="C26" s="22">
        <v>19.9668118823291</v>
      </c>
      <c r="D26" s="165">
        <v>0.236401321315927</v>
      </c>
      <c r="E26" s="22">
        <v>19.2246790408951</v>
      </c>
      <c r="F26" s="165">
        <v>0.255442461232404</v>
      </c>
      <c r="G26" s="22">
        <v>26.4828946391396</v>
      </c>
      <c r="H26" s="165">
        <v>0.309110880429098</v>
      </c>
      <c r="I26" s="22">
        <v>9.04245822799236</v>
      </c>
      <c r="J26" s="165">
        <v>0.192835342380866</v>
      </c>
      <c r="K26" s="22">
        <v>24.0499047592633</v>
      </c>
      <c r="L26" s="165">
        <v>0.302256307122546</v>
      </c>
      <c r="M26" s="22">
        <v>35.1194774893173</v>
      </c>
      <c r="N26" s="165">
        <v>0.3384829332105</v>
      </c>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92"/>
    </row>
    <row customHeight="1" ht="13" r="27">
      <c r="A27" s="181" t="s">
        <v>321</v>
      </c>
      <c r="B27" s="156" t="n">
        <v>2</v>
      </c>
      <c r="C27" s="22">
        <v>67.7045727047727</v>
      </c>
      <c r="D27" s="165">
        <v>2.54345360152745</v>
      </c>
      <c r="E27" s="22">
        <v>56.4268255553768</v>
      </c>
      <c r="F27" s="165">
        <v>3.03887589644047</v>
      </c>
      <c r="G27" s="22">
        <v>45.9953398628931</v>
      </c>
      <c r="H27" s="165">
        <v>2.65369220515354</v>
      </c>
      <c r="I27" s="22">
        <v>12.4519671670257</v>
      </c>
      <c r="J27" s="165">
        <v>1.55575437884846</v>
      </c>
      <c r="K27" s="22">
        <v>42.5466651220437</v>
      </c>
      <c r="L27" s="165">
        <v>3.11328244935125</v>
      </c>
      <c r="M27" s="22">
        <v>58.0029065791075</v>
      </c>
      <c r="N27" s="165">
        <v>2.7462212531057</v>
      </c>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92"/>
    </row>
    <row customHeight="1" ht="13" r="28">
      <c r="A28" s="181" t="s">
        <v>322</v>
      </c>
      <c r="B28" s="156" t="n">
        <v>2</v>
      </c>
      <c r="C28" s="22">
        <v>60.535588343914</v>
      </c>
      <c r="D28" s="165">
        <v>3.91732079829651</v>
      </c>
      <c r="E28" s="22">
        <v>49.9294573347793</v>
      </c>
      <c r="F28" s="165">
        <v>3.95278324694741</v>
      </c>
      <c r="G28" s="22">
        <v>37.5899138805096</v>
      </c>
      <c r="H28" s="165">
        <v>3.46117332294555</v>
      </c>
      <c r="I28" s="22">
        <v>26.3407923072143</v>
      </c>
      <c r="J28" s="165">
        <v>3.42129244161592</v>
      </c>
      <c r="K28" s="22">
        <v>46.9614675590502</v>
      </c>
      <c r="L28" s="165">
        <v>3.43339105657345</v>
      </c>
      <c r="M28" s="22">
        <v>33.6878836989393</v>
      </c>
      <c r="N28" s="165">
        <v>3.49744141154657</v>
      </c>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92"/>
    </row>
    <row customHeight="1" ht="13" r="29">
      <c r="A29" s="181" t="s">
        <v>323</v>
      </c>
      <c r="B29" s="156" t="n">
        <v>2</v>
      </c>
      <c r="C29" s="22">
        <v>62.3329213277062</v>
      </c>
      <c r="D29" s="165">
        <v>3.55064853318188</v>
      </c>
      <c r="E29" s="22">
        <v>71.5288660566147</v>
      </c>
      <c r="F29" s="165">
        <v>3.6025045836934</v>
      </c>
      <c r="G29" s="22">
        <v>69.3331690767552</v>
      </c>
      <c r="H29" s="165">
        <v>3.62047271658309</v>
      </c>
      <c r="I29" s="22">
        <v>50.6179873835659</v>
      </c>
      <c r="J29" s="165">
        <v>3.99672478817875</v>
      </c>
      <c r="K29" s="22">
        <v>53.4002634549452</v>
      </c>
      <c r="L29" s="165">
        <v>4.04667358184042</v>
      </c>
      <c r="M29" s="22">
        <v>64.8930019758675</v>
      </c>
      <c r="N29" s="165">
        <v>4.08867799751039</v>
      </c>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92"/>
    </row>
    <row customHeight="1" ht="13" r="30">
      <c r="A30" s="181" t="s">
        <v>324</v>
      </c>
      <c r="B30" s="156" t="n">
        <v>2</v>
      </c>
      <c r="C30" s="22">
        <v>33.6885096719852</v>
      </c>
      <c r="D30" s="165">
        <v>3.68759622469056</v>
      </c>
      <c r="E30" s="22">
        <v>29.9913538145792</v>
      </c>
      <c r="F30" s="165">
        <v>3.64789118256617</v>
      </c>
      <c r="G30" s="22">
        <v>67.8699095064654</v>
      </c>
      <c r="H30" s="165">
        <v>3.60727697799925</v>
      </c>
      <c r="I30" s="22">
        <v>52.166709624893</v>
      </c>
      <c r="J30" s="165">
        <v>3.74293598306047</v>
      </c>
      <c r="K30" s="22">
        <v>44.9276015151765</v>
      </c>
      <c r="L30" s="165">
        <v>3.88886789878798</v>
      </c>
      <c r="M30" s="22">
        <v>42.8414047891821</v>
      </c>
      <c r="N30" s="165">
        <v>3.85184968222508</v>
      </c>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92"/>
    </row>
    <row customHeight="1" ht="13" r="31">
      <c r="A31" s="181" t="s">
        <v>325</v>
      </c>
      <c r="B31" s="156" t="n">
        <v>2</v>
      </c>
      <c r="C31" s="22">
        <v>27.575861143807</v>
      </c>
      <c r="D31" s="165">
        <v>3.8248738921143</v>
      </c>
      <c r="E31" s="22">
        <v>37.1369753389544</v>
      </c>
      <c r="F31" s="165">
        <v>4.14398957471219</v>
      </c>
      <c r="G31" s="22">
        <v>19.1504140700101</v>
      </c>
      <c r="H31" s="165">
        <v>3.56435422517323</v>
      </c>
      <c r="I31" s="22">
        <v>2.74693829614251</v>
      </c>
      <c r="J31" s="165">
        <v>1.41445288846075</v>
      </c>
      <c r="K31" s="22">
        <v>23.1221169049284</v>
      </c>
      <c r="L31" s="165">
        <v>3.8526175816008</v>
      </c>
      <c r="M31" s="22">
        <v>35.0046747853572</v>
      </c>
      <c r="N31" s="165">
        <v>3.84919877822404</v>
      </c>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92"/>
    </row>
    <row customHeight="1" ht="13" r="32">
      <c r="A32" s="181" t="s">
        <v>326</v>
      </c>
      <c r="B32" s="156" t="n">
        <v>2</v>
      </c>
      <c r="C32" s="22">
        <v>47.2214735598282</v>
      </c>
      <c r="D32" s="165">
        <v>3.50455558540824</v>
      </c>
      <c r="E32" s="22">
        <v>29.2126738156044</v>
      </c>
      <c r="F32" s="165">
        <v>3.24807719372207</v>
      </c>
      <c r="G32" s="22">
        <v>52.9744022182549</v>
      </c>
      <c r="H32" s="165">
        <v>3.76898976269327</v>
      </c>
      <c r="I32" s="22">
        <v>36.0054319381069</v>
      </c>
      <c r="J32" s="165">
        <v>3.90380525940661</v>
      </c>
      <c r="K32" s="22">
        <v>21.0585655762284</v>
      </c>
      <c r="L32" s="165">
        <v>3.15678230214947</v>
      </c>
      <c r="M32" s="22">
        <v>18.2445012659083</v>
      </c>
      <c r="N32" s="165">
        <v>3.03366630410886</v>
      </c>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92"/>
    </row>
    <row customHeight="1" ht="13" r="33">
      <c r="A33" s="181" t="s">
        <v>327</v>
      </c>
      <c r="B33" s="156" t="n">
        <v>2</v>
      </c>
      <c r="C33" s="22">
        <v>69.0233821932923</v>
      </c>
      <c r="D33" s="165">
        <v>0.0672583978307785</v>
      </c>
      <c r="E33" s="22">
        <v>56.2752937296988</v>
      </c>
      <c r="F33" s="165">
        <v>0.0905338764769404</v>
      </c>
      <c r="G33" s="22">
        <v>43.382587321928</v>
      </c>
      <c r="H33" s="165">
        <v>0.107480301770188</v>
      </c>
      <c r="I33" s="22">
        <v>17.7162241131309</v>
      </c>
      <c r="J33" s="165">
        <v>0.0836819524650658</v>
      </c>
      <c r="K33" s="22">
        <v>27.8675841822366</v>
      </c>
      <c r="L33" s="165">
        <v>0.0971459093728495</v>
      </c>
      <c r="M33" s="22">
        <v>51.0770586096591</v>
      </c>
      <c r="N33" s="165">
        <v>0.102606751187476</v>
      </c>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92"/>
    </row>
    <row customHeight="1" ht="13" r="34">
      <c r="A34" s="181" t="s">
        <v>328</v>
      </c>
      <c r="B34" s="156" t="n">
        <v>2</v>
      </c>
      <c r="C34" s="22">
        <v>32.898161104321</v>
      </c>
      <c r="D34" s="165">
        <v>4.3467405325962</v>
      </c>
      <c r="E34" s="22">
        <v>29.8366394682305</v>
      </c>
      <c r="F34" s="165">
        <v>3.77861541162195</v>
      </c>
      <c r="G34" s="22">
        <v>33.4454897246071</v>
      </c>
      <c r="H34" s="165">
        <v>4.34767561646159</v>
      </c>
      <c r="I34" s="22">
        <v>15.1725741025603</v>
      </c>
      <c r="J34" s="165">
        <v>3.37842540975771</v>
      </c>
      <c r="K34" s="22">
        <v>27.1809221416736</v>
      </c>
      <c r="L34" s="165">
        <v>3.77275003014375</v>
      </c>
      <c r="M34" s="22">
        <v>27.0494442916168</v>
      </c>
      <c r="N34" s="165">
        <v>3.68953526836549</v>
      </c>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92"/>
    </row>
    <row customHeight="1" ht="13" r="35">
      <c r="A35" s="181" t="s">
        <v>329</v>
      </c>
      <c r="B35" s="156" t="n">
        <v>2</v>
      </c>
      <c r="C35" s="22">
        <v>40.1989714909653</v>
      </c>
      <c r="D35" s="165">
        <v>3.64039181561969</v>
      </c>
      <c r="E35" s="22">
        <v>64.8155119486444</v>
      </c>
      <c r="F35" s="165">
        <v>4.09605535640649</v>
      </c>
      <c r="G35" s="22">
        <v>62.3817224598</v>
      </c>
      <c r="H35" s="165">
        <v>3.59564892843501</v>
      </c>
      <c r="I35" s="22">
        <v>28.6033970499375</v>
      </c>
      <c r="J35" s="165">
        <v>3.27719592266294</v>
      </c>
      <c r="K35" s="22">
        <v>49.0809932016457</v>
      </c>
      <c r="L35" s="165">
        <v>3.60528564980293</v>
      </c>
      <c r="M35" s="22">
        <v>60.0480450056775</v>
      </c>
      <c r="N35" s="165">
        <v>3.85419861877182</v>
      </c>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92"/>
    </row>
    <row customHeight="1" ht="13" r="36">
      <c r="A36" s="181" t="s">
        <v>330</v>
      </c>
      <c r="B36" s="156" t="n">
        <v>2</v>
      </c>
      <c r="C36" s="22">
        <v>32.0642137355542</v>
      </c>
      <c r="D36" s="165">
        <v>3.44616686511893</v>
      </c>
      <c r="E36" s="22">
        <v>29.5126267803745</v>
      </c>
      <c r="F36" s="165">
        <v>3.26626179417906</v>
      </c>
      <c r="G36" s="22">
        <v>27.4682086932785</v>
      </c>
      <c r="H36" s="165">
        <v>3.29866724692325</v>
      </c>
      <c r="I36" s="22">
        <v>15.8574473447076</v>
      </c>
      <c r="J36" s="165">
        <v>2.6103250340234</v>
      </c>
      <c r="K36" s="22">
        <v>22.9316038696065</v>
      </c>
      <c r="L36" s="165">
        <v>3.0379107234839</v>
      </c>
      <c r="M36" s="22">
        <v>10.7020450073784</v>
      </c>
      <c r="N36" s="165">
        <v>2.20856020898731</v>
      </c>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92"/>
    </row>
    <row customHeight="1" ht="13" r="37">
      <c r="A37" s="181" t="s">
        <v>331</v>
      </c>
      <c r="B37" s="156" t="n">
        <v>2</v>
      </c>
      <c r="C37" s="22">
        <v>18.6186126173985</v>
      </c>
      <c r="D37" s="165">
        <v>2.72070942712694</v>
      </c>
      <c r="E37" s="22">
        <v>28.6833382516153</v>
      </c>
      <c r="F37" s="165">
        <v>2.9724321070489</v>
      </c>
      <c r="G37" s="22">
        <v>31.9774683896297</v>
      </c>
      <c r="H37" s="165">
        <v>3.05103954843784</v>
      </c>
      <c r="I37" s="22">
        <v>14.3233408391551</v>
      </c>
      <c r="J37" s="165">
        <v>2.04777877283123</v>
      </c>
      <c r="K37" s="22">
        <v>32.6378533123318</v>
      </c>
      <c r="L37" s="165">
        <v>2.62096313513561</v>
      </c>
      <c r="M37" s="22">
        <v>28.7605325699605</v>
      </c>
      <c r="N37" s="165">
        <v>2.86969228028535</v>
      </c>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92"/>
    </row>
    <row customHeight="1" ht="13" r="38">
      <c r="A38" s="181" t="s">
        <v>332</v>
      </c>
      <c r="B38" s="156" t="n">
        <v>2</v>
      </c>
      <c r="C38" s="22">
        <v>45.1429064631784</v>
      </c>
      <c r="D38" s="165">
        <v>4.10164708617392</v>
      </c>
      <c r="E38" s="22">
        <v>24.7992720320051</v>
      </c>
      <c r="F38" s="165">
        <v>3.53801784265241</v>
      </c>
      <c r="G38" s="22">
        <v>44.5229982529532</v>
      </c>
      <c r="H38" s="165">
        <v>4.06123704719146</v>
      </c>
      <c r="I38" s="22">
        <v>33.850348496978</v>
      </c>
      <c r="J38" s="165">
        <v>3.74689233311432</v>
      </c>
      <c r="K38" s="22">
        <v>53.7098628102413</v>
      </c>
      <c r="L38" s="165">
        <v>4.0338076588616</v>
      </c>
      <c r="M38" s="22">
        <v>32.8619415815566</v>
      </c>
      <c r="N38" s="165">
        <v>4.02516128095097</v>
      </c>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92"/>
    </row>
    <row customHeight="1" ht="13" r="39">
      <c r="A39" s="181" t="s">
        <v>333</v>
      </c>
      <c r="B39" s="156" t="n">
        <v>2</v>
      </c>
      <c r="C39" s="22">
        <v>13.0069421476936</v>
      </c>
      <c r="D39" s="165">
        <v>2.03154115867377</v>
      </c>
      <c r="E39" s="22">
        <v>23.5517046983199</v>
      </c>
      <c r="F39" s="165">
        <v>3.17381407825982</v>
      </c>
      <c r="G39" s="22">
        <v>26.4972320244939</v>
      </c>
      <c r="H39" s="165">
        <v>3.35701861389612</v>
      </c>
      <c r="I39" s="22">
        <v>14.280795499968</v>
      </c>
      <c r="J39" s="165">
        <v>2.51630654766987</v>
      </c>
      <c r="K39" s="22">
        <v>19.4769092423486</v>
      </c>
      <c r="L39" s="165">
        <v>2.63961359290552</v>
      </c>
      <c r="M39" s="22">
        <v>21.6160490515944</v>
      </c>
      <c r="N39" s="165">
        <v>2.8376654271235</v>
      </c>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92"/>
    </row>
    <row customHeight="1" ht="13" r="40">
      <c r="A40" s="181" t="s">
        <v>334</v>
      </c>
      <c r="B40" s="156" t="n">
        <v>2</v>
      </c>
      <c r="C40" s="22">
        <v>59.7737495699627</v>
      </c>
      <c r="D40" s="165">
        <v>3.35391706334479</v>
      </c>
      <c r="E40" s="22">
        <v>57.9343044548947</v>
      </c>
      <c r="F40" s="165">
        <v>3.20441190120464</v>
      </c>
      <c r="G40" s="22">
        <v>75.9297506842205</v>
      </c>
      <c r="H40" s="165">
        <v>2.56352957641865</v>
      </c>
      <c r="I40" s="22">
        <v>20.5370018288511</v>
      </c>
      <c r="J40" s="165">
        <v>2.13922189209238</v>
      </c>
      <c r="K40" s="22">
        <v>36.3631419827011</v>
      </c>
      <c r="L40" s="165">
        <v>3.11387466085023</v>
      </c>
      <c r="M40" s="22">
        <v>65.7903492934734</v>
      </c>
      <c r="N40" s="165">
        <v>3.05796717331154</v>
      </c>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92"/>
    </row>
    <row customHeight="1" ht="13" r="41">
      <c r="A41" s="181" t="s">
        <v>335</v>
      </c>
      <c r="B41" s="156" t="n">
        <v>2</v>
      </c>
      <c r="C41" s="22">
        <v>35.1894540100576</v>
      </c>
      <c r="D41" s="165">
        <v>4.31801904358975</v>
      </c>
      <c r="E41" s="22">
        <v>41.8781445739956</v>
      </c>
      <c r="F41" s="165">
        <v>4.25807306277661</v>
      </c>
      <c r="G41" s="22">
        <v>22.7779067749195</v>
      </c>
      <c r="H41" s="165">
        <v>3.24300144823184</v>
      </c>
      <c r="I41" s="22">
        <v>12.338970535007</v>
      </c>
      <c r="J41" s="165">
        <v>2.30346941482358</v>
      </c>
      <c r="K41" s="22">
        <v>44.9231841014911</v>
      </c>
      <c r="L41" s="165">
        <v>4.00139200935086</v>
      </c>
      <c r="M41" s="22">
        <v>45.9411748287122</v>
      </c>
      <c r="N41" s="165">
        <v>3.95172555241027</v>
      </c>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92"/>
    </row>
    <row customHeight="1" ht="13" r="42">
      <c r="A42" s="181" t="s">
        <v>336</v>
      </c>
      <c r="B42" s="156" t="n">
        <v>2</v>
      </c>
      <c r="C42" s="22">
        <v>36.6674662913523</v>
      </c>
      <c r="D42" s="165">
        <v>0.0000221418732684459</v>
      </c>
      <c r="E42" s="22">
        <v>19.9176997296319</v>
      </c>
      <c r="F42" s="165">
        <v>0.0000147829130166957</v>
      </c>
      <c r="G42" s="22">
        <v>26.6864149372201</v>
      </c>
      <c r="H42" s="165">
        <v>0.0000186935737487077</v>
      </c>
      <c r="I42" s="22">
        <v>9.73860725082237</v>
      </c>
      <c r="J42" s="165">
        <v>0.0000146380115172496</v>
      </c>
      <c r="K42" s="22">
        <v>34.5909660260943</v>
      </c>
      <c r="L42" s="165">
        <v>0.0000220891194995475</v>
      </c>
      <c r="M42" s="22">
        <v>38.2396062319335</v>
      </c>
      <c r="N42" s="165">
        <v>0.000021377717202905</v>
      </c>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92"/>
    </row>
    <row customHeight="1" ht="13" r="43">
      <c r="A43" s="181" t="s">
        <v>337</v>
      </c>
      <c r="B43" s="156" t="n">
        <v>2</v>
      </c>
      <c r="C43" s="22">
        <v>40.2635096284536</v>
      </c>
      <c r="D43" s="165">
        <v>0.0457559854275533</v>
      </c>
      <c r="E43" s="22">
        <v>45.5381006980622</v>
      </c>
      <c r="F43" s="165">
        <v>0.0442626013080868</v>
      </c>
      <c r="G43" s="22">
        <v>37.4692048709683</v>
      </c>
      <c r="H43" s="165">
        <v>0.0340036622531716</v>
      </c>
      <c r="I43" s="22">
        <v>20.4423843419075</v>
      </c>
      <c r="J43" s="165">
        <v>0.0182674405015275</v>
      </c>
      <c r="K43" s="22">
        <v>33.8638955121587</v>
      </c>
      <c r="L43" s="165">
        <v>0.0407324620376932</v>
      </c>
      <c r="M43" s="22">
        <v>28.3979835514337</v>
      </c>
      <c r="N43" s="165">
        <v>0.0240324999805961</v>
      </c>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92"/>
    </row>
    <row customHeight="1" ht="13" r="44">
      <c r="A44" s="181" t="s">
        <v>338</v>
      </c>
      <c r="B44" s="156" t="n">
        <v>2</v>
      </c>
      <c r="C44" s="22">
        <v>35.0205772316236</v>
      </c>
      <c r="D44" s="165">
        <v>2.82517295251928</v>
      </c>
      <c r="E44" s="22">
        <v>19.6764302276288</v>
      </c>
      <c r="F44" s="165">
        <v>2.34322143953185</v>
      </c>
      <c r="G44" s="22">
        <v>9.72940075834074</v>
      </c>
      <c r="H44" s="165">
        <v>1.83168966411937</v>
      </c>
      <c r="I44" s="22">
        <v>2.85464903170333</v>
      </c>
      <c r="J44" s="165">
        <v>1.07581682882714</v>
      </c>
      <c r="K44" s="22">
        <v>15.050673281262</v>
      </c>
      <c r="L44" s="165">
        <v>2.06773633819286</v>
      </c>
      <c r="M44" s="22">
        <v>22.6001473624524</v>
      </c>
      <c r="N44" s="165">
        <v>2.46628032800194</v>
      </c>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92"/>
    </row>
    <row customHeight="1" ht="13" r="45">
      <c r="A45" s="181" t="s">
        <v>339</v>
      </c>
      <c r="B45" s="156" t="n">
        <v>2</v>
      </c>
      <c r="C45" s="22">
        <v>48.4635747984426</v>
      </c>
      <c r="D45" s="165">
        <v>3.57098737732748</v>
      </c>
      <c r="E45" s="22">
        <v>50.0943919569416</v>
      </c>
      <c r="F45" s="165">
        <v>3.47209011778622</v>
      </c>
      <c r="G45" s="22">
        <v>48.9191627681923</v>
      </c>
      <c r="H45" s="165">
        <v>3.54076262141553</v>
      </c>
      <c r="I45" s="22">
        <v>28.0912627143788</v>
      </c>
      <c r="J45" s="165">
        <v>3.15463092952491</v>
      </c>
      <c r="K45" s="22">
        <v>44.4666010084282</v>
      </c>
      <c r="L45" s="165">
        <v>3.50497173248292</v>
      </c>
      <c r="M45" s="22">
        <v>38.9284302654365</v>
      </c>
      <c r="N45" s="165">
        <v>3.41376397392303</v>
      </c>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92"/>
    </row>
    <row customHeight="1" ht="13" r="46">
      <c r="A46" s="181" t="s">
        <v>340</v>
      </c>
      <c r="B46" s="156" t="n">
        <v>2</v>
      </c>
      <c r="C46" s="22">
        <v>62.7148560230034</v>
      </c>
      <c r="D46" s="165">
        <v>3.35648719260056</v>
      </c>
      <c r="E46" s="22">
        <v>62.6883261893964</v>
      </c>
      <c r="F46" s="165">
        <v>3.46573556906063</v>
      </c>
      <c r="G46" s="22">
        <v>39.9432309010518</v>
      </c>
      <c r="H46" s="165">
        <v>3.09992010719379</v>
      </c>
      <c r="I46" s="22">
        <v>20.4103111858262</v>
      </c>
      <c r="J46" s="165">
        <v>2.60429961525642</v>
      </c>
      <c r="K46" s="22">
        <v>42.1396799171947</v>
      </c>
      <c r="L46" s="165">
        <v>3.37713556516989</v>
      </c>
      <c r="M46" s="22">
        <v>41.4375132480664</v>
      </c>
      <c r="N46" s="165">
        <v>3.37775015111326</v>
      </c>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92"/>
    </row>
    <row customHeight="1" ht="13" r="47">
      <c r="A47" s="181" t="s">
        <v>341</v>
      </c>
      <c r="B47" s="156" t="n">
        <v>2</v>
      </c>
      <c r="C47" s="22">
        <v>14.3015682739138</v>
      </c>
      <c r="D47" s="165">
        <v>2.53848159251278</v>
      </c>
      <c r="E47" s="22">
        <v>28.73928544461</v>
      </c>
      <c r="F47" s="165">
        <v>2.95664608472415</v>
      </c>
      <c r="G47" s="22">
        <v>21.2655064973175</v>
      </c>
      <c r="H47" s="165">
        <v>3.24093544072226</v>
      </c>
      <c r="I47" s="22">
        <v>8.80267207984235</v>
      </c>
      <c r="J47" s="165">
        <v>2.23468454050321</v>
      </c>
      <c r="K47" s="22">
        <v>18.787439614074</v>
      </c>
      <c r="L47" s="165">
        <v>2.60422826506157</v>
      </c>
      <c r="M47" s="22">
        <v>50.2114958457369</v>
      </c>
      <c r="N47" s="165">
        <v>3.63458857199033</v>
      </c>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92"/>
    </row>
    <row customHeight="1" ht="13" r="48">
      <c r="A48" s="181" t="s">
        <v>342</v>
      </c>
      <c r="B48" s="156" t="n">
        <v>2</v>
      </c>
      <c r="C48" s="22">
        <v>36.8782587025395</v>
      </c>
      <c r="D48" s="165">
        <v>3.84503345019907</v>
      </c>
      <c r="E48" s="22">
        <v>15.3983633847507</v>
      </c>
      <c r="F48" s="165">
        <v>2.60557909288728</v>
      </c>
      <c r="G48" s="22">
        <v>25.8564188802568</v>
      </c>
      <c r="H48" s="165">
        <v>3.296087015649</v>
      </c>
      <c r="I48" s="22">
        <v>18.0485748264202</v>
      </c>
      <c r="J48" s="165">
        <v>2.75539525930914</v>
      </c>
      <c r="K48" s="22">
        <v>31.1293503479968</v>
      </c>
      <c r="L48" s="165">
        <v>3.2427785084359</v>
      </c>
      <c r="M48" s="22">
        <v>25.1318606105506</v>
      </c>
      <c r="N48" s="165">
        <v>3.14945967991703</v>
      </c>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92"/>
    </row>
    <row customHeight="1" ht="13" r="49">
      <c r="A49" s="181" t="s">
        <v>343</v>
      </c>
      <c r="B49" s="156" t="n">
        <v>2</v>
      </c>
      <c r="C49" s="22">
        <v>0.73453445010366</v>
      </c>
      <c r="D49" s="165">
        <v>0.543595768076394</v>
      </c>
      <c r="E49" s="22">
        <v>3.2805836266538</v>
      </c>
      <c r="F49" s="165">
        <v>1.06516248047992</v>
      </c>
      <c r="G49" s="22">
        <v>2.62852593655543</v>
      </c>
      <c r="H49" s="165">
        <v>0.96249319187019</v>
      </c>
      <c r="I49" s="22">
        <v>0.557061247433439</v>
      </c>
      <c r="J49" s="165">
        <v>0.344176169889747</v>
      </c>
      <c r="K49" s="22">
        <v>4.69934940812745</v>
      </c>
      <c r="L49" s="165">
        <v>1.05979643367316</v>
      </c>
      <c r="M49" s="22">
        <v>8.79522395385352</v>
      </c>
      <c r="N49" s="165">
        <v>1.55196196561461</v>
      </c>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92"/>
    </row>
    <row customHeight="1" ht="13" r="50">
      <c r="A50" s="181" t="s">
        <v>344</v>
      </c>
      <c r="B50" s="156" t="n">
        <v>2</v>
      </c>
      <c r="C50" s="22">
        <v>32.7013807139905</v>
      </c>
      <c r="D50" s="165">
        <v>3.45288764951117</v>
      </c>
      <c r="E50" s="22">
        <v>17.8629062702971</v>
      </c>
      <c r="F50" s="165">
        <v>2.69763514463336</v>
      </c>
      <c r="G50" s="22">
        <v>58.1005738915665</v>
      </c>
      <c r="H50" s="165">
        <v>3.78868610905498</v>
      </c>
      <c r="I50" s="22">
        <v>37.1306539674084</v>
      </c>
      <c r="J50" s="165">
        <v>3.41519306041548</v>
      </c>
      <c r="K50" s="22">
        <v>33.8558451316248</v>
      </c>
      <c r="L50" s="165">
        <v>3.29409556631077</v>
      </c>
      <c r="M50" s="22">
        <v>40.2897641761278</v>
      </c>
      <c r="N50" s="165">
        <v>3.27387372987118</v>
      </c>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92"/>
    </row>
    <row customHeight="1" ht="13" r="51">
      <c r="A51" s="181" t="s">
        <v>345</v>
      </c>
      <c r="B51" s="156" t="n">
        <v>2</v>
      </c>
      <c r="C51" s="22">
        <v>30.4925666133916</v>
      </c>
      <c r="D51" s="165">
        <v>3.28571278406828</v>
      </c>
      <c r="E51" s="22">
        <v>33.697968726112</v>
      </c>
      <c r="F51" s="165">
        <v>3.4353319644786</v>
      </c>
      <c r="G51" s="22">
        <v>27.5513782600532</v>
      </c>
      <c r="H51" s="165">
        <v>3.04438362121915</v>
      </c>
      <c r="I51" s="22">
        <v>24.8346326081565</v>
      </c>
      <c r="J51" s="165">
        <v>2.94069651573239</v>
      </c>
      <c r="K51" s="22">
        <v>35.497003844596</v>
      </c>
      <c r="L51" s="165">
        <v>3.26448790833531</v>
      </c>
      <c r="M51" s="22">
        <v>29.1930307269411</v>
      </c>
      <c r="N51" s="165">
        <v>3.23761437162936</v>
      </c>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92"/>
    </row>
    <row customHeight="1" ht="13" r="52">
      <c r="A52" s="181" t="s">
        <v>346</v>
      </c>
      <c r="B52" s="156" t="n">
        <v>2</v>
      </c>
      <c r="C52" s="22">
        <v>32.3688932572827</v>
      </c>
      <c r="D52" s="165">
        <v>2.02214245411857</v>
      </c>
      <c r="E52" s="22">
        <v>19.212007953143</v>
      </c>
      <c r="F52" s="165">
        <v>0.690063209067996</v>
      </c>
      <c r="G52" s="22">
        <v>5.36886003579976</v>
      </c>
      <c r="H52" s="165">
        <v>0.210046739503469</v>
      </c>
      <c r="I52" s="22">
        <v>1.07653422159463</v>
      </c>
      <c r="J52" s="165">
        <v>0.0443346416120028</v>
      </c>
      <c r="K52" s="22">
        <v>45.0603634594857</v>
      </c>
      <c r="L52" s="165">
        <v>2.16506323816675</v>
      </c>
      <c r="M52" s="22">
        <v>26.2483052636811</v>
      </c>
      <c r="N52" s="165">
        <v>1.01079883524781</v>
      </c>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92"/>
    </row>
    <row customHeight="1" ht="13" r="53">
      <c r="A53" s="181" t="s">
        <v>347</v>
      </c>
      <c r="B53" s="156" t="n">
        <v>2</v>
      </c>
      <c r="C53" s="22">
        <v>54.6513478067503</v>
      </c>
      <c r="D53" s="165">
        <v>3.09434707680413</v>
      </c>
      <c r="E53" s="22">
        <v>65.3347649643017</v>
      </c>
      <c r="F53" s="165">
        <v>2.9389953375722</v>
      </c>
      <c r="G53" s="22">
        <v>56.5856124935057</v>
      </c>
      <c r="H53" s="165">
        <v>2.9148555932585</v>
      </c>
      <c r="I53" s="22">
        <v>21.7717458028284</v>
      </c>
      <c r="J53" s="165">
        <v>2.8912602490326</v>
      </c>
      <c r="K53" s="22">
        <v>44.3093704145085</v>
      </c>
      <c r="L53" s="165">
        <v>3.11974291751246</v>
      </c>
      <c r="M53" s="22">
        <v>50.3487388958122</v>
      </c>
      <c r="N53" s="165">
        <v>3.11948078477476</v>
      </c>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92"/>
    </row>
    <row customHeight="1" ht="13" r="54">
      <c r="A54" s="181" t="s">
        <v>348</v>
      </c>
      <c r="B54" s="156" t="n">
        <v>2</v>
      </c>
      <c r="C54" s="22">
        <v>75.7348534686304</v>
      </c>
      <c r="D54" s="165">
        <v>3.17861789641059</v>
      </c>
      <c r="E54" s="22">
        <v>48.4786765684703</v>
      </c>
      <c r="F54" s="165">
        <v>3.76278544736042</v>
      </c>
      <c r="G54" s="22">
        <v>73.2984836585748</v>
      </c>
      <c r="H54" s="165">
        <v>3.46800583459158</v>
      </c>
      <c r="I54" s="22">
        <v>41.0079121522335</v>
      </c>
      <c r="J54" s="165">
        <v>3.79534692630058</v>
      </c>
      <c r="K54" s="22">
        <v>56.0404069868947</v>
      </c>
      <c r="L54" s="165">
        <v>3.64479016040496</v>
      </c>
      <c r="M54" s="22">
        <v>58.9550662463374</v>
      </c>
      <c r="N54" s="165">
        <v>3.72415392143392</v>
      </c>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92"/>
    </row>
    <row customHeight="1" ht="13" r="55">
      <c r="A55" s="181" t="s">
        <v>349</v>
      </c>
      <c r="B55" s="156" t="n">
        <v>2</v>
      </c>
      <c r="C55" s="22">
        <v>19.5595005405633</v>
      </c>
      <c r="D55" s="165">
        <v>2.50554692626789</v>
      </c>
      <c r="E55" s="22">
        <v>11.2713731524739</v>
      </c>
      <c r="F55" s="165">
        <v>2.20411797751573</v>
      </c>
      <c r="G55" s="22">
        <v>18.6540734035907</v>
      </c>
      <c r="H55" s="165">
        <v>2.58811486201965</v>
      </c>
      <c r="I55" s="22">
        <v>10.5501749429141</v>
      </c>
      <c r="J55" s="165">
        <v>2.28426180175166</v>
      </c>
      <c r="K55" s="22">
        <v>17.6916313901635</v>
      </c>
      <c r="L55" s="165">
        <v>2.57339054358801</v>
      </c>
      <c r="M55" s="22">
        <v>22.6366206472214</v>
      </c>
      <c r="N55" s="165">
        <v>2.89152096454946</v>
      </c>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92"/>
    </row>
    <row customHeight="1" ht="13" r="56">
      <c r="A56" s="181" t="s">
        <v>350</v>
      </c>
      <c r="B56" s="156" t="n">
        <v>2</v>
      </c>
      <c r="C56" s="22">
        <v>26.813946519291</v>
      </c>
      <c r="D56" s="165">
        <v>2.54761526625562</v>
      </c>
      <c r="E56" s="22">
        <v>18.2773080857776</v>
      </c>
      <c r="F56" s="165">
        <v>2.20161704056775</v>
      </c>
      <c r="G56" s="22">
        <v>30.4773191895289</v>
      </c>
      <c r="H56" s="165">
        <v>2.86062190992388</v>
      </c>
      <c r="I56" s="22">
        <v>15.1320180497354</v>
      </c>
      <c r="J56" s="165">
        <v>2.25871871447521</v>
      </c>
      <c r="K56" s="22">
        <v>31.0221070320937</v>
      </c>
      <c r="L56" s="165">
        <v>2.81516577316083</v>
      </c>
      <c r="M56" s="22">
        <v>33.301024734609</v>
      </c>
      <c r="N56" s="165">
        <v>2.79400758592817</v>
      </c>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92"/>
    </row>
    <row customHeight="1" ht="13" r="57">
      <c r="A57" s="181" t="s">
        <v>351</v>
      </c>
      <c r="B57" s="156" t="n">
        <v>2</v>
      </c>
      <c r="C57" s="22">
        <v>3.24626248735613</v>
      </c>
      <c r="D57" s="165">
        <v>1.45801450052413</v>
      </c>
      <c r="E57" s="22">
        <v>30.2136412891823</v>
      </c>
      <c r="F57" s="165">
        <v>3.74788659197567</v>
      </c>
      <c r="G57" s="22">
        <v>11.2195452144118</v>
      </c>
      <c r="H57" s="165">
        <v>2.66608404726785</v>
      </c>
      <c r="I57" s="22">
        <v>4.59121009658615</v>
      </c>
      <c r="J57" s="165">
        <v>1.94499997032061</v>
      </c>
      <c r="K57" s="22">
        <v>12.0141564312785</v>
      </c>
      <c r="L57" s="165">
        <v>2.63609874343757</v>
      </c>
      <c r="M57" s="22">
        <v>23.4240812117998</v>
      </c>
      <c r="N57" s="165">
        <v>3.70983512494799</v>
      </c>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92"/>
    </row>
    <row customHeight="1" ht="13" r="58">
      <c r="A58" s="181" t="s">
        <v>352</v>
      </c>
      <c r="B58" s="156" t="n">
        <v>2</v>
      </c>
      <c r="C58" s="22">
        <v>11.9643116435668</v>
      </c>
      <c r="D58" s="165">
        <v>2.20037542110539</v>
      </c>
      <c r="E58" s="22">
        <v>12.2970949566155</v>
      </c>
      <c r="F58" s="165">
        <v>2.01887089348368</v>
      </c>
      <c r="G58" s="22">
        <v>10.9113352434188</v>
      </c>
      <c r="H58" s="165">
        <v>1.97046694943887</v>
      </c>
      <c r="I58" s="22">
        <v>6.80006612315277</v>
      </c>
      <c r="J58" s="165">
        <v>1.74865246505409</v>
      </c>
      <c r="K58" s="22">
        <v>14.3477181464619</v>
      </c>
      <c r="L58" s="165">
        <v>2.27124112583597</v>
      </c>
      <c r="M58" s="22">
        <v>24.3458028327676</v>
      </c>
      <c r="N58" s="165">
        <v>3.09283601847513</v>
      </c>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92"/>
    </row>
    <row customHeight="1" ht="13" r="59">
      <c r="A59" s="181" t="s">
        <v>353</v>
      </c>
      <c r="B59" s="156" t="n">
        <v>2</v>
      </c>
      <c r="C59" s="22">
        <v>12.808271510969</v>
      </c>
      <c r="D59" s="165">
        <v>3.28125224254065</v>
      </c>
      <c r="E59" s="22">
        <v>19.460786984401</v>
      </c>
      <c r="F59" s="165">
        <v>4.29970125083961</v>
      </c>
      <c r="G59" s="22">
        <v>14.9919459398269</v>
      </c>
      <c r="H59" s="165">
        <v>3.72218058197762</v>
      </c>
      <c r="I59" s="22">
        <v>4.17159040975896</v>
      </c>
      <c r="J59" s="165">
        <v>1.39616968298722</v>
      </c>
      <c r="K59" s="22">
        <v>31.1455441908817</v>
      </c>
      <c r="L59" s="165">
        <v>5.1787535161463</v>
      </c>
      <c r="M59" s="22">
        <v>31.1037529049891</v>
      </c>
      <c r="N59" s="165">
        <v>4.49295834066485</v>
      </c>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92"/>
    </row>
    <row customHeight="1" ht="13" r="60">
      <c r="A60" s="181" t="s">
        <v>354</v>
      </c>
      <c r="B60" s="156" t="n">
        <v>2</v>
      </c>
      <c r="C60" s="22">
        <v>19.6257425526986</v>
      </c>
      <c r="D60" s="165">
        <v>3.62049814496743</v>
      </c>
      <c r="E60" s="22">
        <v>16.1783566409379</v>
      </c>
      <c r="F60" s="165">
        <v>3.53605564731066</v>
      </c>
      <c r="G60" s="22">
        <v>18.8346230718205</v>
      </c>
      <c r="H60" s="165">
        <v>3.91115162064057</v>
      </c>
      <c r="I60" s="22">
        <v>12.839541890875</v>
      </c>
      <c r="J60" s="165">
        <v>2.80844793492922</v>
      </c>
      <c r="K60" s="22">
        <v>37.0896516767457</v>
      </c>
      <c r="L60" s="165">
        <v>3.82957982984618</v>
      </c>
      <c r="M60" s="22">
        <v>35.1036475243118</v>
      </c>
      <c r="N60" s="165">
        <v>3.9513246340722</v>
      </c>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92"/>
    </row>
    <row customHeight="1" ht="13" r="61">
      <c r="A61" s="181" t="s">
        <v>355</v>
      </c>
      <c r="B61" s="156" t="n">
        <v>2</v>
      </c>
      <c r="C61" s="22">
        <v>3.13209585828045</v>
      </c>
      <c r="D61" s="165">
        <v>1.33016705650556</v>
      </c>
      <c r="E61" s="22">
        <v>19.5595631173603</v>
      </c>
      <c r="F61" s="165">
        <v>3.17515012537139</v>
      </c>
      <c r="G61" s="22">
        <v>7.74721746690673</v>
      </c>
      <c r="H61" s="165">
        <v>1.63985697927813</v>
      </c>
      <c r="I61" s="22">
        <v>2.21917361517612</v>
      </c>
      <c r="J61" s="165">
        <v>0.955500344860701</v>
      </c>
      <c r="K61" s="22">
        <v>16.3990005922651</v>
      </c>
      <c r="L61" s="165">
        <v>3.14631889492543</v>
      </c>
      <c r="M61" s="22">
        <v>10.8860011739951</v>
      </c>
      <c r="N61" s="165">
        <v>1.58463526758066</v>
      </c>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92"/>
    </row>
    <row customHeight="1" ht="13" r="62">
      <c r="A62" s="181" t="s">
        <v>356</v>
      </c>
      <c r="B62" s="156" t="n">
        <v>2</v>
      </c>
      <c r="C62" s="22">
        <v>13.8384315436036</v>
      </c>
      <c r="D62" s="165">
        <v>2.4028235927907</v>
      </c>
      <c r="E62" s="22">
        <v>4.55409392328497</v>
      </c>
      <c r="F62" s="165">
        <v>1.53435596193912</v>
      </c>
      <c r="G62" s="22">
        <v>11.0551510780295</v>
      </c>
      <c r="H62" s="165">
        <v>2.27636541009794</v>
      </c>
      <c r="I62" s="22">
        <v>4.45800415432074</v>
      </c>
      <c r="J62" s="165">
        <v>1.4991029329023</v>
      </c>
      <c r="K62" s="22">
        <v>9.33483900427636</v>
      </c>
      <c r="L62" s="165">
        <v>2.18049328009874</v>
      </c>
      <c r="M62" s="22">
        <v>6.26565202454864</v>
      </c>
      <c r="N62" s="165">
        <v>1.82043474542436</v>
      </c>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92"/>
    </row>
    <row customHeight="1" ht="13" r="63">
      <c r="A63" s="184" t="s">
        <v>357</v>
      </c>
      <c r="B63" s="157" t="n">
        <v>2</v>
      </c>
      <c r="C63" s="31">
        <v>39.5368146667709</v>
      </c>
      <c r="D63" s="166">
        <v>0.642972280993138</v>
      </c>
      <c r="E63" s="31">
        <v>39.6638495211656</v>
      </c>
      <c r="F63" s="166">
        <v>0.658587650641372</v>
      </c>
      <c r="G63" s="31">
        <v>38.4457005165253</v>
      </c>
      <c r="H63" s="166">
        <v>0.626824212293551</v>
      </c>
      <c r="I63" s="31">
        <v>20.2142411448851</v>
      </c>
      <c r="J63" s="166">
        <v>0.560977323477136</v>
      </c>
      <c r="K63" s="31">
        <v>34.2704549358843</v>
      </c>
      <c r="L63" s="166">
        <v>0.640733216773988</v>
      </c>
      <c r="M63" s="31">
        <v>40.1660268356092</v>
      </c>
      <c r="N63" s="166">
        <v>0.66403492530116</v>
      </c>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92"/>
    </row>
    <row customHeight="1" ht="13" r="64">
      <c r="A64" s="185" t="s">
        <v>358</v>
      </c>
      <c r="B64" s="158" t="n">
        <v>2</v>
      </c>
      <c r="C64" s="35">
        <v>39.518518600355</v>
      </c>
      <c r="D64" s="167">
        <v>1.09536230857804</v>
      </c>
      <c r="E64" s="35">
        <v>42.5845209896606</v>
      </c>
      <c r="F64" s="167">
        <v>1.14055474538754</v>
      </c>
      <c r="G64" s="35">
        <v>37.8360943882938</v>
      </c>
      <c r="H64" s="167">
        <v>1.08775435583675</v>
      </c>
      <c r="I64" s="35">
        <v>17.7649354427054</v>
      </c>
      <c r="J64" s="167">
        <v>0.802100454421875</v>
      </c>
      <c r="K64" s="35">
        <v>34.8128701455633</v>
      </c>
      <c r="L64" s="167">
        <v>1.11100950586442</v>
      </c>
      <c r="M64" s="35">
        <v>40.9821181345913</v>
      </c>
      <c r="N64" s="167">
        <v>1.12968553627062</v>
      </c>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92"/>
    </row>
    <row customHeight="1" ht="13" r="65">
      <c r="A65" s="186" t="s">
        <v>359</v>
      </c>
      <c r="B65" s="159" t="n">
        <v>2</v>
      </c>
      <c r="C65" s="40">
        <v>33.3720255273603</v>
      </c>
      <c r="D65" s="168">
        <v>0.43179808963041</v>
      </c>
      <c r="E65" s="40">
        <v>32.1393211590085</v>
      </c>
      <c r="F65" s="168">
        <v>0.439820290979645</v>
      </c>
      <c r="G65" s="40">
        <v>32.6614626553869</v>
      </c>
      <c r="H65" s="168">
        <v>0.432102785417054</v>
      </c>
      <c r="I65" s="40">
        <v>17.1265843198526</v>
      </c>
      <c r="J65" s="168">
        <v>0.369899889508322</v>
      </c>
      <c r="K65" s="40">
        <v>31.3445486446631</v>
      </c>
      <c r="L65" s="168">
        <v>0.440864261010025</v>
      </c>
      <c r="M65" s="40">
        <v>34.1464772047252</v>
      </c>
      <c r="N65" s="168">
        <v>0.443000955511302</v>
      </c>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92"/>
    </row>
    <row customHeight="1" ht="13" r="66">
      <c r="A66" s="181" t="s">
        <v>360</v>
      </c>
      <c r="B66" s="156" t="n">
        <v>2</v>
      </c>
      <c r="C66" s="22">
        <v>21.8139654884848</v>
      </c>
      <c r="D66" s="165">
        <v>4.58835852435305</v>
      </c>
      <c r="E66" s="22">
        <v>28.6923792788201</v>
      </c>
      <c r="F66" s="165">
        <v>5.63763740691936</v>
      </c>
      <c r="G66" s="22">
        <v>16.6705302014102</v>
      </c>
      <c r="H66" s="165">
        <v>4.82002874054635</v>
      </c>
      <c r="I66" s="22">
        <v>7.67077778594406</v>
      </c>
      <c r="J66" s="165">
        <v>3.44763517783158</v>
      </c>
      <c r="K66" s="22">
        <v>44.5995403270001</v>
      </c>
      <c r="L66" s="165">
        <v>6.38793105468922</v>
      </c>
      <c r="M66" s="22">
        <v>42.0979177472633</v>
      </c>
      <c r="N66" s="165">
        <v>5.58353261274785</v>
      </c>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92"/>
    </row>
    <row customHeight="1" ht="13" r="67">
      <c r="A67" s="181" t="s">
        <v>361</v>
      </c>
      <c r="B67" s="156" t="n">
        <v>2</v>
      </c>
      <c r="C67" s="22">
        <v>42.7360251044207</v>
      </c>
      <c r="D67" s="165">
        <v>8.31347352034229</v>
      </c>
      <c r="E67" s="22">
        <v>67.2339447710213</v>
      </c>
      <c r="F67" s="165">
        <v>5.09493249172043</v>
      </c>
      <c r="G67" s="22">
        <v>47.071703904938</v>
      </c>
      <c r="H67" s="165">
        <v>7.55022588024765</v>
      </c>
      <c r="I67" s="22">
        <v>39.6004658032552</v>
      </c>
      <c r="J67" s="165">
        <v>6.43733609896831</v>
      </c>
      <c r="K67" s="22">
        <v>65.2245682411968</v>
      </c>
      <c r="L67" s="165">
        <v>5.62710935628241</v>
      </c>
      <c r="M67" s="22">
        <v>62.4460811630038</v>
      </c>
      <c r="N67" s="165">
        <v>7.89590661933189</v>
      </c>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92"/>
    </row>
    <row customHeight="1" ht="13" r="68">
      <c r="A68" s="181" t="s">
        <v>362</v>
      </c>
      <c r="B68" s="156" t="n">
        <v>2</v>
      </c>
      <c r="C68" s="22">
        <v>15.7166769154229</v>
      </c>
      <c r="D68" s="165">
        <v>4.67354768733671</v>
      </c>
      <c r="E68" s="22">
        <v>21.2716677512432</v>
      </c>
      <c r="F68" s="165">
        <v>5.4378077737521</v>
      </c>
      <c r="G68" s="22">
        <v>13.3616410665104</v>
      </c>
      <c r="H68" s="165">
        <v>3.64554706541214</v>
      </c>
      <c r="I68" s="22">
        <v>12.3166155163264</v>
      </c>
      <c r="J68" s="165">
        <v>3.56755642600662</v>
      </c>
      <c r="K68" s="22">
        <v>27.1588533365376</v>
      </c>
      <c r="L68" s="165">
        <v>5.88775979835678</v>
      </c>
      <c r="M68" s="22">
        <v>30.8238374530096</v>
      </c>
      <c r="N68" s="165">
        <v>6.41301693725435</v>
      </c>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92"/>
    </row>
    <row customHeight="1" ht="13" r="69">
      <c r="A69" s="187" t="s">
        <v>363</v>
      </c>
      <c r="B69" s="171" t="n">
        <v>2</v>
      </c>
      <c r="C69" s="172">
        <v>32.4695294630271</v>
      </c>
      <c r="D69" s="173">
        <v>5.0097309476195</v>
      </c>
      <c r="E69" s="172">
        <v>30.429360703158</v>
      </c>
      <c r="F69" s="173">
        <v>4.71412808119224</v>
      </c>
      <c r="G69" s="172">
        <v>32.1530622628928</v>
      </c>
      <c r="H69" s="173">
        <v>4.48185256283826</v>
      </c>
      <c r="I69" s="172">
        <v>11.9890889761439</v>
      </c>
      <c r="J69" s="173">
        <v>2.1450649875391</v>
      </c>
      <c r="K69" s="172">
        <v>23.300724073892</v>
      </c>
      <c r="L69" s="173">
        <v>4.66585683063717</v>
      </c>
      <c r="M69" s="172">
        <v>39.129341763657</v>
      </c>
      <c r="N69" s="173">
        <v>4.80106342319173</v>
      </c>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97"/>
    </row>
    <row customHeight="1" ht="13" r="70">
      <c r="A70" s="181"/>
      <c r="B70" s="160"/>
      <c r="C70" s="22" t="inlineStr">
        <is>
          <t>b.meanpct.d_tc4g24f3checked</t>
        </is>
      </c>
      <c r="D70" s="165" t="inlineStr">
        <is>
          <t>se.meanpct.d_tc4g24f3checked</t>
        </is>
      </c>
      <c r="E70" s="22" t="inlineStr">
        <is>
          <t>b.meanpct.d_tc4g24g3checked</t>
        </is>
      </c>
      <c r="F70" s="165" t="inlineStr">
        <is>
          <t>se.meanpct.d_tc4g24g3checked</t>
        </is>
      </c>
      <c r="G70" s="22" t="inlineStr">
        <is>
          <t>b.meanpct.d_tc4g25c3checked</t>
        </is>
      </c>
      <c r="H70" s="165" t="inlineStr">
        <is>
          <t>se.meanpct.d_tc4g25c3checked</t>
        </is>
      </c>
      <c r="I70" s="22" t="inlineStr">
        <is>
          <t>b.meanpct.d_tc4g25d3checked</t>
        </is>
      </c>
      <c r="J70" s="165" t="inlineStr">
        <is>
          <t>se.meanpct.d_tc4g25d3checked</t>
        </is>
      </c>
      <c r="K70" s="22" t="inlineStr">
        <is>
          <t>b.meanpct.d_tc4g25e3checked</t>
        </is>
      </c>
      <c r="L70" s="165" t="inlineStr">
        <is>
          <t>se.meanpct.d_tc4g25e3checked</t>
        </is>
      </c>
      <c r="M70" s="22" t="inlineStr">
        <is>
          <t>b.meanpct.d_tc4g25f3checked</t>
        </is>
      </c>
      <c r="N70" s="165" t="inlineStr">
        <is>
          <t>se.meanpct.d_tc4g25f3checked</t>
        </is>
      </c>
      <c r="O70" s="22" t="inlineStr">
        <is>
          <t>b.(meanpct.d_tc4g24f3checked_isc1)-(meanpct.d_tc4g24f3checked_isc2)</t>
        </is>
      </c>
      <c r="P70" s="165" t="inlineStr">
        <is>
          <t>se.(meanpct.d_tc4g24f3checked_isc1)-(meanpct.d_tc4g24f3checked_isc2)</t>
        </is>
      </c>
      <c r="Q70" s="22" t="inlineStr">
        <is>
          <t>b.(meanpct.d_tc4g24g3checked_isc1)-(meanpct.d_tc4g24g3checked_isc2)</t>
        </is>
      </c>
      <c r="R70" s="165" t="inlineStr">
        <is>
          <t>se.(meanpct.d_tc4g24g3checked_isc1)-(meanpct.d_tc4g24g3checked_isc2)</t>
        </is>
      </c>
      <c r="S70" s="22" t="inlineStr">
        <is>
          <t>b.(meanpct.d_tc4g25c3checked_isc1)-(meanpct.d_tc4g25c3checked_isc2)</t>
        </is>
      </c>
      <c r="T70" s="165" t="inlineStr">
        <is>
          <t>se.(meanpct.d_tc4g25c3checked_isc1)-(meanpct.d_tc4g25c3checked_isc2)</t>
        </is>
      </c>
      <c r="U70" s="22" t="inlineStr">
        <is>
          <t>b.(meanpct.d_tc4g25d3checked_isc1)-(meanpct.d_tc4g25d3checked_isc2)</t>
        </is>
      </c>
      <c r="V70" s="165" t="inlineStr">
        <is>
          <t>se.(meanpct.d_tc4g25d3checked_isc1)-(meanpct.d_tc4g25d3checked_isc2)</t>
        </is>
      </c>
      <c r="W70" s="22" t="inlineStr">
        <is>
          <t>b.(meanpct.d_tc4g25e3checked_isc1)-(meanpct.d_tc4g25e3checked_isc2)</t>
        </is>
      </c>
      <c r="X70" s="165" t="inlineStr">
        <is>
          <t>se.(meanpct.d_tc4g25e3checked_isc1)-(meanpct.d_tc4g25e3checked_isc2)</t>
        </is>
      </c>
      <c r="Y70" s="22" t="inlineStr">
        <is>
          <t>b.(meanpct.d_tc4g25f3checked_isc1)-(meanpct.d_tc4g25f3checked_isc2)</t>
        </is>
      </c>
      <c r="Z70" s="165" t="inlineStr">
        <is>
          <t>se.(meanpct.d_tc4g25f3checked_isc1)-(meanpct.d_tc4g25f3checked_isc2)</t>
        </is>
      </c>
      <c r="AA70" s="103" t="inlineStr">
        <is>
          <t>b.(meanpct.d_tc4g24f3checked_isc3)-(meanpct.d_tc4g24f3checked_isc2)</t>
        </is>
      </c>
      <c r="AB70" s="103" t="inlineStr">
        <is>
          <t>se.(meanpct.d_tc4g24f3checked_isc3)-(meanpct.d_tc4g24f3checked_isc2)</t>
        </is>
      </c>
      <c r="AC70" s="103" t="inlineStr">
        <is>
          <t>b.(meanpct.d_tc4g24g3checked_isc3)-(meanpct.d_tc4g24g3checked_isc2)</t>
        </is>
      </c>
      <c r="AD70" s="103" t="inlineStr">
        <is>
          <t>se.(meanpct.d_tc4g24g3checked_isc3)-(meanpct.d_tc4g24g3checked_isc2)</t>
        </is>
      </c>
      <c r="AE70" s="103" t="inlineStr">
        <is>
          <t>b.(meanpct.d_tc4g25c3checked_isc3)-(meanpct.d_tc4g25c3checked_isc2)</t>
        </is>
      </c>
      <c r="AF70" s="103" t="inlineStr">
        <is>
          <t>se.(meanpct.d_tc4g25c3checked_isc3)-(meanpct.d_tc4g25c3checked_isc2)</t>
        </is>
      </c>
      <c r="AG70" s="103" t="inlineStr">
        <is>
          <t>b.(meanpct.d_tc4g25d3checked_isc3)-(meanpct.d_tc4g25d3checked_isc2)</t>
        </is>
      </c>
      <c r="AH70" s="103" t="inlineStr">
        <is>
          <t>se.(meanpct.d_tc4g25d3checked_isc3)-(meanpct.d_tc4g25d3checked_isc2)</t>
        </is>
      </c>
      <c r="AI70" s="103" t="inlineStr">
        <is>
          <t>b.(meanpct.d_tc4g25e3checked_isc3)-(meanpct.d_tc4g25e3checked_isc2)</t>
        </is>
      </c>
      <c r="AJ70" s="103" t="inlineStr">
        <is>
          <t>se.(meanpct.d_tc4g25e3checked_isc3)-(meanpct.d_tc4g25e3checked_isc2)</t>
        </is>
      </c>
      <c r="AK70" s="103" t="inlineStr">
        <is>
          <t>b.(meanpct.d_tc4g25f3checked_isc3)-(meanpct.d_tc4g25f3checked_isc2)</t>
        </is>
      </c>
      <c r="AL70" s="192" t="inlineStr">
        <is>
          <t>se.(meanpct.d_tc4g25f3checked_isc3)-(meanpct.d_tc4g25f3checked_isc2)</t>
        </is>
      </c>
    </row>
    <row customHeight="1" ht="13" r="71">
      <c r="A71" s="181" t="s">
        <v>307</v>
      </c>
      <c r="B71" s="160" t="n">
        <v>1</v>
      </c>
      <c r="C71" s="22">
        <v>37.2791447271442</v>
      </c>
      <c r="D71" s="165">
        <v>4.08599711617145</v>
      </c>
      <c r="E71" s="22">
        <v>33.3087227399727</v>
      </c>
      <c r="F71" s="165">
        <v>3.73007712075895</v>
      </c>
      <c r="G71" s="22">
        <v>16.9220786505564</v>
      </c>
      <c r="H71" s="165">
        <v>2.74450402271959</v>
      </c>
      <c r="I71" s="22">
        <v>6.93020638046027</v>
      </c>
      <c r="J71" s="165">
        <v>1.81435629547111</v>
      </c>
      <c r="K71" s="22">
        <v>40.4355801082861</v>
      </c>
      <c r="L71" s="165">
        <v>4.60948139087921</v>
      </c>
      <c r="M71" s="22">
        <v>49.0414436265949</v>
      </c>
      <c r="N71" s="165">
        <v>4.38289046662308</v>
      </c>
      <c r="O71" s="22">
        <v>12.7191952661652</v>
      </c>
      <c r="P71" s="165">
        <v>5.15915604949195</v>
      </c>
      <c r="Q71" s="22">
        <v>4.46732821719595</v>
      </c>
      <c r="R71" s="165">
        <v>4.94112851539748</v>
      </c>
      <c r="S71" s="22">
        <v>-3.82339460467713</v>
      </c>
      <c r="T71" s="165">
        <v>4.06258948974501</v>
      </c>
      <c r="U71" s="22">
        <v>-5.70207441786136</v>
      </c>
      <c r="V71" s="165">
        <v>3.31657054327732</v>
      </c>
      <c r="W71" s="22">
        <v>-4.34626442368912</v>
      </c>
      <c r="X71" s="165">
        <v>6.02531303421852</v>
      </c>
      <c r="Y71" s="22">
        <v>5.51931648934599</v>
      </c>
      <c r="Z71" s="165">
        <v>5.79549216222795</v>
      </c>
      <c r="AA71" s="103"/>
      <c r="AB71" s="103"/>
      <c r="AC71" s="103"/>
      <c r="AD71" s="103"/>
      <c r="AE71" s="103"/>
      <c r="AF71" s="103"/>
      <c r="AG71" s="103"/>
      <c r="AH71" s="103"/>
      <c r="AI71" s="103"/>
      <c r="AJ71" s="103"/>
      <c r="AK71" s="103"/>
      <c r="AL71" s="192"/>
    </row>
    <row customHeight="1" ht="13" r="72">
      <c r="A72" s="181" t="s">
        <v>311</v>
      </c>
      <c r="B72" s="160" t="n">
        <v>1</v>
      </c>
      <c r="C72" s="22">
        <v>35.2177739261782</v>
      </c>
      <c r="D72" s="165">
        <v>3.15749099734474</v>
      </c>
      <c r="E72" s="22">
        <v>42.5304642698443</v>
      </c>
      <c r="F72" s="165">
        <v>2.93653071880526</v>
      </c>
      <c r="G72" s="22">
        <v>28.0655092108585</v>
      </c>
      <c r="H72" s="165">
        <v>2.87902715899168</v>
      </c>
      <c r="I72" s="22">
        <v>8.4668184518711</v>
      </c>
      <c r="J72" s="165">
        <v>1.86383671627664</v>
      </c>
      <c r="K72" s="22">
        <v>33.8199452888967</v>
      </c>
      <c r="L72" s="165">
        <v>2.73895156753097</v>
      </c>
      <c r="M72" s="22">
        <v>57.085389512663</v>
      </c>
      <c r="N72" s="165">
        <v>2.96208568142251</v>
      </c>
      <c r="O72" s="22">
        <v>1.70081104322068</v>
      </c>
      <c r="P72" s="165">
        <v>4.36306538357574</v>
      </c>
      <c r="Q72" s="22">
        <v>-0.504793138354515</v>
      </c>
      <c r="R72" s="165">
        <v>4.44976300388731</v>
      </c>
      <c r="S72" s="22">
        <v>2.44923626294897</v>
      </c>
      <c r="T72" s="165">
        <v>4.01874740402415</v>
      </c>
      <c r="U72" s="22">
        <v>1.92382777496745</v>
      </c>
      <c r="V72" s="165">
        <v>2.60738525952514</v>
      </c>
      <c r="W72" s="22">
        <v>0.222498708057337</v>
      </c>
      <c r="X72" s="165">
        <v>4.20485379195863</v>
      </c>
      <c r="Y72" s="22">
        <v>11.1963863623804</v>
      </c>
      <c r="Z72" s="165">
        <v>4.48526806036415</v>
      </c>
      <c r="AA72" s="103"/>
      <c r="AB72" s="103"/>
      <c r="AC72" s="103"/>
      <c r="AD72" s="103"/>
      <c r="AE72" s="103"/>
      <c r="AF72" s="103"/>
      <c r="AG72" s="103"/>
      <c r="AH72" s="103"/>
      <c r="AI72" s="103"/>
      <c r="AJ72" s="103"/>
      <c r="AK72" s="103"/>
      <c r="AL72" s="192"/>
    </row>
    <row customHeight="1" ht="13" r="73">
      <c r="A73" s="183" t="s">
        <v>313</v>
      </c>
      <c r="B73" s="160" t="n">
        <v>1</v>
      </c>
      <c r="C73" s="22">
        <v>36.8140453855057</v>
      </c>
      <c r="D73" s="165">
        <v>4.23150188305545</v>
      </c>
      <c r="E73" s="22">
        <v>41.4120178604888</v>
      </c>
      <c r="F73" s="165">
        <v>3.62232001608539</v>
      </c>
      <c r="G73" s="22">
        <v>14.7139079878678</v>
      </c>
      <c r="H73" s="165">
        <v>2.87954084336037</v>
      </c>
      <c r="I73" s="22">
        <v>2.20289892783043</v>
      </c>
      <c r="J73" s="165">
        <v>1.12257788453337</v>
      </c>
      <c r="K73" s="22">
        <v>19.9678638452204</v>
      </c>
      <c r="L73" s="165">
        <v>3.46136628908793</v>
      </c>
      <c r="M73" s="22">
        <v>50.3357705327998</v>
      </c>
      <c r="N73" s="165">
        <v>4.04507318553887</v>
      </c>
      <c r="O73" s="22">
        <v>-5.66215569223317</v>
      </c>
      <c r="P73" s="165">
        <v>6.76807739720645</v>
      </c>
      <c r="Q73" s="22">
        <v>-0.0214889321783787</v>
      </c>
      <c r="R73" s="165">
        <v>5.81535009349807</v>
      </c>
      <c r="S73" s="22">
        <v>-2.01741913787603</v>
      </c>
      <c r="T73" s="165">
        <v>4.30702733592887</v>
      </c>
      <c r="U73" s="22">
        <v>-1.29303896230498</v>
      </c>
      <c r="V73" s="165">
        <v>2.12546687109782</v>
      </c>
      <c r="W73" s="22">
        <v>-4.71581295529088</v>
      </c>
      <c r="X73" s="165">
        <v>5.12760136029208</v>
      </c>
      <c r="Y73" s="22">
        <v>0.230486204707482</v>
      </c>
      <c r="Z73" s="165">
        <v>6.43419141919398</v>
      </c>
      <c r="AA73" s="103"/>
      <c r="AB73" s="103"/>
      <c r="AC73" s="103"/>
      <c r="AD73" s="103"/>
      <c r="AE73" s="103"/>
      <c r="AF73" s="103"/>
      <c r="AG73" s="103"/>
      <c r="AH73" s="103"/>
      <c r="AI73" s="103"/>
      <c r="AJ73" s="103"/>
      <c r="AK73" s="103"/>
      <c r="AL73" s="192"/>
    </row>
    <row customHeight="1" ht="13" r="74">
      <c r="A74" s="181" t="s">
        <v>314</v>
      </c>
      <c r="B74" s="160" t="n">
        <v>1</v>
      </c>
      <c r="C74" s="22">
        <v>22.537509592946</v>
      </c>
      <c r="D74" s="165">
        <v>2.88329863450073</v>
      </c>
      <c r="E74" s="22">
        <v>21.323202763475</v>
      </c>
      <c r="F74" s="165">
        <v>2.86567381517345</v>
      </c>
      <c r="G74" s="22">
        <v>22.6034123997699</v>
      </c>
      <c r="H74" s="165">
        <v>2.51415727050364</v>
      </c>
      <c r="I74" s="22">
        <v>12.7408217714182</v>
      </c>
      <c r="J74" s="165">
        <v>2.25680493073985</v>
      </c>
      <c r="K74" s="22">
        <v>21.1679087817679</v>
      </c>
      <c r="L74" s="165">
        <v>2.49530265288204</v>
      </c>
      <c r="M74" s="22">
        <v>27.1992471565528</v>
      </c>
      <c r="N74" s="165">
        <v>3.03363434790349</v>
      </c>
      <c r="O74" s="22">
        <v>0.030714998673119</v>
      </c>
      <c r="P74" s="165">
        <v>4.28035412734882</v>
      </c>
      <c r="Q74" s="22">
        <v>-6.27019377026244</v>
      </c>
      <c r="R74" s="165">
        <v>4.45609354627404</v>
      </c>
      <c r="S74" s="22">
        <v>-7.46159777290925</v>
      </c>
      <c r="T74" s="165">
        <v>4.25538950566903</v>
      </c>
      <c r="U74" s="22">
        <v>-4.58450213550765</v>
      </c>
      <c r="V74" s="165">
        <v>3.52507185514015</v>
      </c>
      <c r="W74" s="22">
        <v>-4.64643400024018</v>
      </c>
      <c r="X74" s="165">
        <v>3.90314143685265</v>
      </c>
      <c r="Y74" s="22">
        <v>-6.21494203154602</v>
      </c>
      <c r="Z74" s="165">
        <v>4.5617444659241</v>
      </c>
      <c r="AA74" s="103"/>
      <c r="AB74" s="103"/>
      <c r="AC74" s="103"/>
      <c r="AD74" s="103"/>
      <c r="AE74" s="103"/>
      <c r="AF74" s="103"/>
      <c r="AG74" s="103"/>
      <c r="AH74" s="103"/>
      <c r="AI74" s="103"/>
      <c r="AJ74" s="103"/>
      <c r="AK74" s="103"/>
      <c r="AL74" s="192"/>
    </row>
    <row customHeight="1" ht="13" r="75">
      <c r="A75" s="181" t="s">
        <v>325</v>
      </c>
      <c r="B75" s="160" t="n">
        <v>1</v>
      </c>
      <c r="C75" s="22">
        <v>33.1528291589992</v>
      </c>
      <c r="D75" s="165">
        <v>3.60958645638115</v>
      </c>
      <c r="E75" s="22">
        <v>36.5879526303226</v>
      </c>
      <c r="F75" s="165">
        <v>3.96564656847225</v>
      </c>
      <c r="G75" s="22">
        <v>26.6404725966224</v>
      </c>
      <c r="H75" s="165">
        <v>3.00397571502347</v>
      </c>
      <c r="I75" s="22">
        <v>4.07766758448416</v>
      </c>
      <c r="J75" s="165">
        <v>1.27727804080541</v>
      </c>
      <c r="K75" s="22">
        <v>9.60180477728274</v>
      </c>
      <c r="L75" s="165">
        <v>2.08030012802974</v>
      </c>
      <c r="M75" s="22">
        <v>55.5042951266334</v>
      </c>
      <c r="N75" s="165">
        <v>3.47930818967641</v>
      </c>
      <c r="O75" s="22">
        <v>5.57696801519219</v>
      </c>
      <c r="P75" s="165">
        <v>5.2591610240292</v>
      </c>
      <c r="Q75" s="22">
        <v>-0.54902270863181</v>
      </c>
      <c r="R75" s="165">
        <v>5.73576518882695</v>
      </c>
      <c r="S75" s="22">
        <v>7.49005852661229</v>
      </c>
      <c r="T75" s="165">
        <v>4.6613829642029</v>
      </c>
      <c r="U75" s="22">
        <v>1.33072928834165</v>
      </c>
      <c r="V75" s="165">
        <v>1.90581115727626</v>
      </c>
      <c r="W75" s="22">
        <v>-13.5203121276457</v>
      </c>
      <c r="X75" s="165">
        <v>4.37839135445201</v>
      </c>
      <c r="Y75" s="22">
        <v>20.4996203412762</v>
      </c>
      <c r="Z75" s="165">
        <v>5.18863341478571</v>
      </c>
      <c r="AA75" s="103"/>
      <c r="AB75" s="103"/>
      <c r="AC75" s="103"/>
      <c r="AD75" s="103"/>
      <c r="AE75" s="103"/>
      <c r="AF75" s="103"/>
      <c r="AG75" s="103"/>
      <c r="AH75" s="103"/>
      <c r="AI75" s="103"/>
      <c r="AJ75" s="103"/>
      <c r="AK75" s="103"/>
      <c r="AL75" s="192"/>
    </row>
    <row customHeight="1" ht="13" r="76">
      <c r="A76" s="181" t="s">
        <v>330</v>
      </c>
      <c r="B76" s="160" t="n">
        <v>1</v>
      </c>
      <c r="C76" s="22">
        <v>30.8091415032477</v>
      </c>
      <c r="D76" s="165">
        <v>3.3386542884195</v>
      </c>
      <c r="E76" s="22">
        <v>27.7090206951219</v>
      </c>
      <c r="F76" s="165">
        <v>3.29817470501255</v>
      </c>
      <c r="G76" s="22">
        <v>23.9149209402205</v>
      </c>
      <c r="H76" s="165">
        <v>3.02865226228697</v>
      </c>
      <c r="I76" s="22">
        <v>10.1394316229985</v>
      </c>
      <c r="J76" s="165">
        <v>2.12764447627737</v>
      </c>
      <c r="K76" s="22">
        <v>30.3932799184207</v>
      </c>
      <c r="L76" s="165">
        <v>3.24880563073458</v>
      </c>
      <c r="M76" s="22">
        <v>13.0872088195625</v>
      </c>
      <c r="N76" s="165">
        <v>2.54792104453728</v>
      </c>
      <c r="O76" s="22">
        <v>-1.25507223230651</v>
      </c>
      <c r="P76" s="165">
        <v>4.7981953398987</v>
      </c>
      <c r="Q76" s="22">
        <v>-1.80360608525262</v>
      </c>
      <c r="R76" s="165">
        <v>4.64181241466073</v>
      </c>
      <c r="S76" s="22">
        <v>-3.55328775305802</v>
      </c>
      <c r="T76" s="165">
        <v>4.47816258433972</v>
      </c>
      <c r="U76" s="22">
        <v>-5.71801572170919</v>
      </c>
      <c r="V76" s="165">
        <v>3.36759080065896</v>
      </c>
      <c r="W76" s="22">
        <v>7.46167604881418</v>
      </c>
      <c r="X76" s="165">
        <v>4.44788034800299</v>
      </c>
      <c r="Y76" s="22">
        <v>2.38516381218403</v>
      </c>
      <c r="Z76" s="165">
        <v>3.37188965506257</v>
      </c>
      <c r="AA76" s="103"/>
      <c r="AB76" s="103"/>
      <c r="AC76" s="103"/>
      <c r="AD76" s="103"/>
      <c r="AE76" s="103"/>
      <c r="AF76" s="103"/>
      <c r="AG76" s="103"/>
      <c r="AH76" s="103"/>
      <c r="AI76" s="103"/>
      <c r="AJ76" s="103"/>
      <c r="AK76" s="103"/>
      <c r="AL76" s="192"/>
    </row>
    <row customHeight="1" ht="13" r="77">
      <c r="A77" s="181" t="s">
        <v>332</v>
      </c>
      <c r="B77" s="160" t="n">
        <v>1</v>
      </c>
      <c r="C77" s="22">
        <v>49.4538497741714</v>
      </c>
      <c r="D77" s="165">
        <v>3.4817931974312</v>
      </c>
      <c r="E77" s="22">
        <v>36.6798532005433</v>
      </c>
      <c r="F77" s="165">
        <v>3.66648680495785</v>
      </c>
      <c r="G77" s="22">
        <v>59.878577205861</v>
      </c>
      <c r="H77" s="165">
        <v>3.73024622686119</v>
      </c>
      <c r="I77" s="22">
        <v>44.124362919432</v>
      </c>
      <c r="J77" s="165">
        <v>4.11467892113779</v>
      </c>
      <c r="K77" s="22">
        <v>57.8378702992347</v>
      </c>
      <c r="L77" s="165">
        <v>4.04272004062777</v>
      </c>
      <c r="M77" s="22">
        <v>37.053512221934</v>
      </c>
      <c r="N77" s="165">
        <v>3.4927705065991</v>
      </c>
      <c r="O77" s="22">
        <v>4.31094331099298</v>
      </c>
      <c r="P77" s="165">
        <v>5.38018519097598</v>
      </c>
      <c r="Q77" s="22">
        <v>11.8805811685381</v>
      </c>
      <c r="R77" s="165">
        <v>5.09516395671983</v>
      </c>
      <c r="S77" s="22">
        <v>15.3555789529078</v>
      </c>
      <c r="T77" s="165">
        <v>5.5143796810242</v>
      </c>
      <c r="U77" s="22">
        <v>10.274014422454</v>
      </c>
      <c r="V77" s="165">
        <v>5.56505029447233</v>
      </c>
      <c r="W77" s="22">
        <v>4.12800748899343</v>
      </c>
      <c r="X77" s="165">
        <v>5.71097098185447</v>
      </c>
      <c r="Y77" s="22">
        <v>4.19157064037736</v>
      </c>
      <c r="Z77" s="165">
        <v>5.32929349439824</v>
      </c>
      <c r="AA77" s="103"/>
      <c r="AB77" s="103"/>
      <c r="AC77" s="103"/>
      <c r="AD77" s="103"/>
      <c r="AE77" s="103"/>
      <c r="AF77" s="103"/>
      <c r="AG77" s="103"/>
      <c r="AH77" s="103"/>
      <c r="AI77" s="103"/>
      <c r="AJ77" s="103"/>
      <c r="AK77" s="103"/>
      <c r="AL77" s="192"/>
    </row>
    <row customHeight="1" ht="13" r="78">
      <c r="A78" s="181" t="s">
        <v>338</v>
      </c>
      <c r="B78" s="160" t="n">
        <v>1</v>
      </c>
      <c r="C78" s="22">
        <v>30.5381278504744</v>
      </c>
      <c r="D78" s="165">
        <v>3.10587240507187</v>
      </c>
      <c r="E78" s="22">
        <v>20.6582173022344</v>
      </c>
      <c r="F78" s="165">
        <v>2.73187046602217</v>
      </c>
      <c r="G78" s="22">
        <v>18.6028585815918</v>
      </c>
      <c r="H78" s="165">
        <v>2.2112027964489</v>
      </c>
      <c r="I78" s="22">
        <v>3.67425138259272</v>
      </c>
      <c r="J78" s="165">
        <v>1.15468338968337</v>
      </c>
      <c r="K78" s="22">
        <v>17.9894781842179</v>
      </c>
      <c r="L78" s="165">
        <v>2.69087936362356</v>
      </c>
      <c r="M78" s="22">
        <v>31.4246438416265</v>
      </c>
      <c r="N78" s="165">
        <v>3.17880814403697</v>
      </c>
      <c r="O78" s="22">
        <v>-4.48244938114918</v>
      </c>
      <c r="P78" s="165">
        <v>4.19857661693025</v>
      </c>
      <c r="Q78" s="22">
        <v>0.981787074605641</v>
      </c>
      <c r="R78" s="165">
        <v>3.59913919678107</v>
      </c>
      <c r="S78" s="22">
        <v>8.87345782325107</v>
      </c>
      <c r="T78" s="165">
        <v>2.87132457807632</v>
      </c>
      <c r="U78" s="22">
        <v>0.819602350889394</v>
      </c>
      <c r="V78" s="165">
        <v>1.57818743487533</v>
      </c>
      <c r="W78" s="22">
        <v>2.93880490295588</v>
      </c>
      <c r="X78" s="165">
        <v>3.39357706761735</v>
      </c>
      <c r="Y78" s="22">
        <v>8.82449647917417</v>
      </c>
      <c r="Z78" s="165">
        <v>4.02335182066957</v>
      </c>
      <c r="AA78" s="103"/>
      <c r="AB78" s="103"/>
      <c r="AC78" s="103"/>
      <c r="AD78" s="103"/>
      <c r="AE78" s="103"/>
      <c r="AF78" s="103"/>
      <c r="AG78" s="103"/>
      <c r="AH78" s="103"/>
      <c r="AI78" s="103"/>
      <c r="AJ78" s="103"/>
      <c r="AK78" s="103"/>
      <c r="AL78" s="192"/>
    </row>
    <row customHeight="1" ht="13" r="79">
      <c r="A79" s="181" t="s">
        <v>343</v>
      </c>
      <c r="B79" s="160" t="n">
        <v>1</v>
      </c>
      <c r="C79" s="22">
        <v>2.37904718465664</v>
      </c>
      <c r="D79" s="165">
        <v>0.907456408024734</v>
      </c>
      <c r="E79" s="22">
        <v>6.83738596442316</v>
      </c>
      <c r="F79" s="165">
        <v>1.75939923926546</v>
      </c>
      <c r="G79" s="22">
        <v>5.16624621363223</v>
      </c>
      <c r="H79" s="165">
        <v>1.73004195553421</v>
      </c>
      <c r="I79" s="22">
        <v>1.86202342973015</v>
      </c>
      <c r="J79" s="165">
        <v>0.954976988684867</v>
      </c>
      <c r="K79" s="22">
        <v>9.1914705691003</v>
      </c>
      <c r="L79" s="165">
        <v>2.26547476827951</v>
      </c>
      <c r="M79" s="22">
        <v>4.05436005370186</v>
      </c>
      <c r="N79" s="165">
        <v>1.35242483126838</v>
      </c>
      <c r="O79" s="22">
        <v>1.64451273455298</v>
      </c>
      <c r="P79" s="165">
        <v>1.05781543358741</v>
      </c>
      <c r="Q79" s="22">
        <v>3.55680233776935</v>
      </c>
      <c r="R79" s="165">
        <v>2.05671018691259</v>
      </c>
      <c r="S79" s="22">
        <v>2.5377202770768</v>
      </c>
      <c r="T79" s="165">
        <v>1.97975713467716</v>
      </c>
      <c r="U79" s="22">
        <v>1.30496218229671</v>
      </c>
      <c r="V79" s="165">
        <v>1.01510506098511</v>
      </c>
      <c r="W79" s="22">
        <v>4.49212116097285</v>
      </c>
      <c r="X79" s="165">
        <v>2.50110863549296</v>
      </c>
      <c r="Y79" s="22">
        <v>-4.74086390015166</v>
      </c>
      <c r="Z79" s="165">
        <v>2.05855261456823</v>
      </c>
      <c r="AA79" s="103"/>
      <c r="AB79" s="103"/>
      <c r="AC79" s="103"/>
      <c r="AD79" s="103"/>
      <c r="AE79" s="103"/>
      <c r="AF79" s="103"/>
      <c r="AG79" s="103"/>
      <c r="AH79" s="103"/>
      <c r="AI79" s="103"/>
      <c r="AJ79" s="103"/>
      <c r="AK79" s="103"/>
      <c r="AL79" s="192"/>
    </row>
    <row customHeight="1" ht="13" r="80">
      <c r="A80" s="181" t="s">
        <v>348</v>
      </c>
      <c r="B80" s="160" t="n">
        <v>1</v>
      </c>
      <c r="C80" s="22">
        <v>79.2213827575024</v>
      </c>
      <c r="D80" s="165">
        <v>3.14052439317245</v>
      </c>
      <c r="E80" s="22">
        <v>45.7771140375788</v>
      </c>
      <c r="F80" s="165">
        <v>3.82927831423641</v>
      </c>
      <c r="G80" s="22">
        <v>72.9833470803965</v>
      </c>
      <c r="H80" s="165">
        <v>3.38987560344427</v>
      </c>
      <c r="I80" s="22">
        <v>41.3717813479713</v>
      </c>
      <c r="J80" s="165">
        <v>3.88553368468343</v>
      </c>
      <c r="K80" s="22">
        <v>49.7535488628177</v>
      </c>
      <c r="L80" s="165">
        <v>3.78865934778334</v>
      </c>
      <c r="M80" s="22">
        <v>57.5033229336588</v>
      </c>
      <c r="N80" s="165">
        <v>3.72505463425844</v>
      </c>
      <c r="O80" s="22">
        <v>3.48652928887191</v>
      </c>
      <c r="P80" s="165">
        <v>4.46838955279112</v>
      </c>
      <c r="Q80" s="22">
        <v>-2.70156253089151</v>
      </c>
      <c r="R80" s="165">
        <v>5.36860565982905</v>
      </c>
      <c r="S80" s="22">
        <v>-0.315136578178326</v>
      </c>
      <c r="T80" s="165">
        <v>4.84956916391424</v>
      </c>
      <c r="U80" s="22">
        <v>0.363869195737777</v>
      </c>
      <c r="V80" s="165">
        <v>5.43157714718191</v>
      </c>
      <c r="W80" s="22">
        <v>-6.28685812407706</v>
      </c>
      <c r="X80" s="165">
        <v>5.25722692747146</v>
      </c>
      <c r="Y80" s="22">
        <v>-1.45174331267866</v>
      </c>
      <c r="Z80" s="165">
        <v>5.26738592270796</v>
      </c>
      <c r="AA80" s="103"/>
      <c r="AB80" s="103"/>
      <c r="AC80" s="103"/>
      <c r="AD80" s="103"/>
      <c r="AE80" s="103"/>
      <c r="AF80" s="103"/>
      <c r="AG80" s="103"/>
      <c r="AH80" s="103"/>
      <c r="AI80" s="103"/>
      <c r="AJ80" s="103"/>
      <c r="AK80" s="103"/>
      <c r="AL80" s="192"/>
    </row>
    <row customHeight="1" ht="13" r="81">
      <c r="A81" s="181" t="s">
        <v>350</v>
      </c>
      <c r="B81" s="160" t="n">
        <v>1</v>
      </c>
      <c r="C81" s="22">
        <v>29.8745895139489</v>
      </c>
      <c r="D81" s="165">
        <v>3.32658927487706</v>
      </c>
      <c r="E81" s="22">
        <v>26.5101994104608</v>
      </c>
      <c r="F81" s="165">
        <v>2.68276300078082</v>
      </c>
      <c r="G81" s="22">
        <v>28.0385757669074</v>
      </c>
      <c r="H81" s="165">
        <v>3.13328547964621</v>
      </c>
      <c r="I81" s="22">
        <v>14.639462884319</v>
      </c>
      <c r="J81" s="165">
        <v>2.4148687114612</v>
      </c>
      <c r="K81" s="22">
        <v>38.0687782367337</v>
      </c>
      <c r="L81" s="165">
        <v>3.33543357257378</v>
      </c>
      <c r="M81" s="22">
        <v>44.6003952690524</v>
      </c>
      <c r="N81" s="165">
        <v>3.5970162850603</v>
      </c>
      <c r="O81" s="22">
        <v>3.06064299465794</v>
      </c>
      <c r="P81" s="165">
        <v>4.19005247563629</v>
      </c>
      <c r="Q81" s="22">
        <v>8.23289132468322</v>
      </c>
      <c r="R81" s="165">
        <v>3.47049490875247</v>
      </c>
      <c r="S81" s="22">
        <v>-2.43874342262143</v>
      </c>
      <c r="T81" s="165">
        <v>4.24271559363792</v>
      </c>
      <c r="U81" s="22">
        <v>-0.492555165416405</v>
      </c>
      <c r="V81" s="165">
        <v>3.30656938906698</v>
      </c>
      <c r="W81" s="22">
        <v>7.04667120464002</v>
      </c>
      <c r="X81" s="165">
        <v>4.36466212294015</v>
      </c>
      <c r="Y81" s="22">
        <v>11.2993705344434</v>
      </c>
      <c r="Z81" s="165">
        <v>4.55466843416875</v>
      </c>
      <c r="AA81" s="103"/>
      <c r="AB81" s="103"/>
      <c r="AC81" s="103"/>
      <c r="AD81" s="103"/>
      <c r="AE81" s="103"/>
      <c r="AF81" s="103"/>
      <c r="AG81" s="103"/>
      <c r="AH81" s="103"/>
      <c r="AI81" s="103"/>
      <c r="AJ81" s="103"/>
      <c r="AK81" s="103"/>
      <c r="AL81" s="192"/>
    </row>
    <row customHeight="1" ht="13" r="82">
      <c r="A82" s="181" t="s">
        <v>352</v>
      </c>
      <c r="B82" s="160" t="n">
        <v>1</v>
      </c>
      <c r="C82" s="22">
        <v>11.2999636206966</v>
      </c>
      <c r="D82" s="165">
        <v>2.08643572663681</v>
      </c>
      <c r="E82" s="22">
        <v>13.0624692898735</v>
      </c>
      <c r="F82" s="165">
        <v>2.6878491980179</v>
      </c>
      <c r="G82" s="22">
        <v>11.8381588743087</v>
      </c>
      <c r="H82" s="165">
        <v>2.06425273879448</v>
      </c>
      <c r="I82" s="22">
        <v>2.61620927338377</v>
      </c>
      <c r="J82" s="165">
        <v>1.08092430551098</v>
      </c>
      <c r="K82" s="22">
        <v>13.4067960144453</v>
      </c>
      <c r="L82" s="165">
        <v>2.35448309445054</v>
      </c>
      <c r="M82" s="22">
        <v>22.8540759802343</v>
      </c>
      <c r="N82" s="165">
        <v>2.91072478368507</v>
      </c>
      <c r="O82" s="22">
        <v>-0.664348022870168</v>
      </c>
      <c r="P82" s="165">
        <v>3.03230375048265</v>
      </c>
      <c r="Q82" s="22">
        <v>0.765374333257991</v>
      </c>
      <c r="R82" s="165">
        <v>3.36160274212184</v>
      </c>
      <c r="S82" s="22">
        <v>0.926823630889865</v>
      </c>
      <c r="T82" s="165">
        <v>2.85374830152406</v>
      </c>
      <c r="U82" s="22">
        <v>-4.183856849769</v>
      </c>
      <c r="V82" s="165">
        <v>2.05576817705308</v>
      </c>
      <c r="W82" s="22">
        <v>-0.940922132016642</v>
      </c>
      <c r="X82" s="165">
        <v>3.27141053579982</v>
      </c>
      <c r="Y82" s="22">
        <v>-1.49172685253331</v>
      </c>
      <c r="Z82" s="165">
        <v>4.24711118332634</v>
      </c>
      <c r="AA82" s="103"/>
      <c r="AB82" s="103"/>
      <c r="AC82" s="103"/>
      <c r="AD82" s="103"/>
      <c r="AE82" s="103"/>
      <c r="AF82" s="103"/>
      <c r="AG82" s="103"/>
      <c r="AH82" s="103"/>
      <c r="AI82" s="103"/>
      <c r="AJ82" s="103"/>
      <c r="AK82" s="103"/>
      <c r="AL82" s="192"/>
    </row>
    <row customHeight="1" ht="13" r="83">
      <c r="A83" s="181" t="s">
        <v>353</v>
      </c>
      <c r="B83" s="160" t="n">
        <v>1</v>
      </c>
      <c r="C83" s="22">
        <v>24.5530815336631</v>
      </c>
      <c r="D83" s="165">
        <v>3.58217395300321</v>
      </c>
      <c r="E83" s="22">
        <v>29.6971268548966</v>
      </c>
      <c r="F83" s="165">
        <v>4.49838621136737</v>
      </c>
      <c r="G83" s="22">
        <v>14.6451513727667</v>
      </c>
      <c r="H83" s="165">
        <v>2.50550878184127</v>
      </c>
      <c r="I83" s="22">
        <v>6.96273529448681</v>
      </c>
      <c r="J83" s="165">
        <v>1.75930104524935</v>
      </c>
      <c r="K83" s="22">
        <v>27.3529192656449</v>
      </c>
      <c r="L83" s="165">
        <v>3.98377968375109</v>
      </c>
      <c r="M83" s="22">
        <v>31.4354916967331</v>
      </c>
      <c r="N83" s="165">
        <v>4.02000688248158</v>
      </c>
      <c r="O83" s="22">
        <v>11.7448100226941</v>
      </c>
      <c r="P83" s="165">
        <v>4.8578376371337</v>
      </c>
      <c r="Q83" s="22">
        <v>10.2363398704956</v>
      </c>
      <c r="R83" s="165">
        <v>6.22277344542542</v>
      </c>
      <c r="S83" s="22">
        <v>-0.346794567060142</v>
      </c>
      <c r="T83" s="165">
        <v>4.48689230322447</v>
      </c>
      <c r="U83" s="22">
        <v>2.79114488472785</v>
      </c>
      <c r="V83" s="165">
        <v>2.24598084397621</v>
      </c>
      <c r="W83" s="22">
        <v>-3.79262492523677</v>
      </c>
      <c r="X83" s="165">
        <v>6.53375761332371</v>
      </c>
      <c r="Y83" s="22">
        <v>0.331738791743977</v>
      </c>
      <c r="Z83" s="165">
        <v>6.02885809968597</v>
      </c>
      <c r="AA83" s="103"/>
      <c r="AB83" s="103"/>
      <c r="AC83" s="103"/>
      <c r="AD83" s="103"/>
      <c r="AE83" s="103"/>
      <c r="AF83" s="103"/>
      <c r="AG83" s="103"/>
      <c r="AH83" s="103"/>
      <c r="AI83" s="103"/>
      <c r="AJ83" s="103"/>
      <c r="AK83" s="103"/>
      <c r="AL83" s="192"/>
    </row>
    <row customHeight="1" ht="13" r="84">
      <c r="A84" s="77" t="s">
        <v>364</v>
      </c>
      <c r="B84" s="161" t="n">
        <v>1</v>
      </c>
      <c r="C84" s="51">
        <v>32.1930367619691</v>
      </c>
      <c r="D84" s="169">
        <v>0.912343358049107</v>
      </c>
      <c r="E84" s="51">
        <v>28.3901440965623</v>
      </c>
      <c r="F84" s="169">
        <v>0.952611222933279</v>
      </c>
      <c r="G84" s="51">
        <v>27.4416090744577</v>
      </c>
      <c r="H84" s="169">
        <v>0.807875038180177</v>
      </c>
      <c r="I84" s="51">
        <v>13.133814361929</v>
      </c>
      <c r="J84" s="169">
        <v>0.658204695301678</v>
      </c>
      <c r="K84" s="51">
        <v>29.0849483589041</v>
      </c>
      <c r="L84" s="169">
        <v>0.933437633101187</v>
      </c>
      <c r="M84" s="51">
        <v>35.9036155199123</v>
      </c>
      <c r="N84" s="169">
        <v>0.955120546306204</v>
      </c>
      <c r="O84" s="51">
        <v>2.42849838936459</v>
      </c>
      <c r="P84" s="169">
        <v>1.31451402980728</v>
      </c>
      <c r="Q84" s="51">
        <v>1.29799462716191</v>
      </c>
      <c r="R84" s="169">
        <v>1.29283170994408</v>
      </c>
      <c r="S84" s="51">
        <v>1.10633649998089</v>
      </c>
      <c r="T84" s="169">
        <v>1.20255741623283</v>
      </c>
      <c r="U84" s="51">
        <v>-1.31455005161683</v>
      </c>
      <c r="V84" s="169">
        <v>0.950358507938716</v>
      </c>
      <c r="W84" s="51">
        <v>-1.21914740762404</v>
      </c>
      <c r="X84" s="169">
        <v>1.310289748367</v>
      </c>
      <c r="Y84" s="51">
        <v>4.33408142059184</v>
      </c>
      <c r="Z84" s="169">
        <v>1.38559026304576</v>
      </c>
      <c r="AA84" s="103"/>
      <c r="AB84" s="103"/>
      <c r="AC84" s="103"/>
      <c r="AD84" s="103"/>
      <c r="AE84" s="103"/>
      <c r="AF84" s="103"/>
      <c r="AG84" s="103"/>
      <c r="AH84" s="103"/>
      <c r="AI84" s="103"/>
      <c r="AJ84" s="103"/>
      <c r="AK84" s="103"/>
      <c r="AL84" s="192"/>
    </row>
    <row customHeight="1" ht="13" r="85">
      <c r="A85" s="181" t="s">
        <v>65</v>
      </c>
      <c r="B85" s="160" t="n">
        <v>1</v>
      </c>
      <c r="C85" s="22">
        <v>34.2011852450023</v>
      </c>
      <c r="D85" s="165">
        <v>4.33647795186462</v>
      </c>
      <c r="E85" s="22">
        <v>43.2465482253755</v>
      </c>
      <c r="F85" s="165">
        <v>4.16572997386901</v>
      </c>
      <c r="G85" s="22">
        <v>36.464646374047</v>
      </c>
      <c r="H85" s="165">
        <v>4.20839225502407</v>
      </c>
      <c r="I85" s="22">
        <v>12.4017774754563</v>
      </c>
      <c r="J85" s="165">
        <v>2.96006424198326</v>
      </c>
      <c r="K85" s="22">
        <v>42.79731316408</v>
      </c>
      <c r="L85" s="165">
        <v>4.07757579741883</v>
      </c>
      <c r="M85" s="22">
        <v>61.394712530679</v>
      </c>
      <c r="N85" s="165">
        <v>4.31582805020202</v>
      </c>
      <c r="O85" s="22">
        <v>6.15398292404998</v>
      </c>
      <c r="P85" s="165">
        <v>5.75075100280409</v>
      </c>
      <c r="Q85" s="22">
        <v>-0.766603972148765</v>
      </c>
      <c r="R85" s="165">
        <v>6.2010775909793</v>
      </c>
      <c r="S85" s="22">
        <v>5.49757715926273</v>
      </c>
      <c r="T85" s="165">
        <v>5.98349122289653</v>
      </c>
      <c r="U85" s="22">
        <v>4.00964037888775</v>
      </c>
      <c r="V85" s="165">
        <v>3.95289201281626</v>
      </c>
      <c r="W85" s="22">
        <v>3.84277671579042</v>
      </c>
      <c r="X85" s="165">
        <v>6.18960258870999</v>
      </c>
      <c r="Y85" s="22">
        <v>18.0644183328976</v>
      </c>
      <c r="Z85" s="165">
        <v>6.26585139644293</v>
      </c>
      <c r="AA85" s="103"/>
      <c r="AB85" s="103"/>
      <c r="AC85" s="103"/>
      <c r="AD85" s="103"/>
      <c r="AE85" s="103"/>
      <c r="AF85" s="103"/>
      <c r="AG85" s="103"/>
      <c r="AH85" s="103"/>
      <c r="AI85" s="103"/>
      <c r="AJ85" s="103"/>
      <c r="AK85" s="103"/>
      <c r="AL85" s="192"/>
    </row>
    <row customHeight="1" ht="13" r="86">
      <c r="A86" s="181" t="s">
        <v>361</v>
      </c>
      <c r="B86" s="160" t="n">
        <v>1</v>
      </c>
      <c r="C86" s="22">
        <v>30.6649891406741</v>
      </c>
      <c r="D86" s="165">
        <v>4.75892134795306</v>
      </c>
      <c r="E86" s="22">
        <v>48.5525784410081</v>
      </c>
      <c r="F86" s="165">
        <v>5.04803946024443</v>
      </c>
      <c r="G86" s="22">
        <v>32.2062237547753</v>
      </c>
      <c r="H86" s="165">
        <v>4.31078553209087</v>
      </c>
      <c r="I86" s="22">
        <v>17.6581127070058</v>
      </c>
      <c r="J86" s="165">
        <v>3.673113783967</v>
      </c>
      <c r="K86" s="22">
        <v>47.3177947394445</v>
      </c>
      <c r="L86" s="165">
        <v>4.72056955820477</v>
      </c>
      <c r="M86" s="22">
        <v>65.6615564722313</v>
      </c>
      <c r="N86" s="165">
        <v>4.25137381434569</v>
      </c>
      <c r="O86" s="22">
        <v>-12.0710359637467</v>
      </c>
      <c r="P86" s="165">
        <v>9.57920530991145</v>
      </c>
      <c r="Q86" s="22">
        <v>-18.6813663300133</v>
      </c>
      <c r="R86" s="165">
        <v>7.17224089719338</v>
      </c>
      <c r="S86" s="22">
        <v>-14.8654801501627</v>
      </c>
      <c r="T86" s="165">
        <v>8.69418097042184</v>
      </c>
      <c r="U86" s="22">
        <v>-21.9423530962494</v>
      </c>
      <c r="V86" s="165">
        <v>7.4115491579729</v>
      </c>
      <c r="W86" s="22">
        <v>-17.9067735017522</v>
      </c>
      <c r="X86" s="165">
        <v>7.34493952741686</v>
      </c>
      <c r="Y86" s="22">
        <v>3.21547530922744</v>
      </c>
      <c r="Z86" s="165">
        <v>8.96769316215231</v>
      </c>
      <c r="AA86" s="103"/>
      <c r="AB86" s="103"/>
      <c r="AC86" s="103"/>
      <c r="AD86" s="103"/>
      <c r="AE86" s="103"/>
      <c r="AF86" s="103"/>
      <c r="AG86" s="103"/>
      <c r="AH86" s="103"/>
      <c r="AI86" s="103"/>
      <c r="AJ86" s="103"/>
      <c r="AK86" s="103"/>
      <c r="AL86" s="192"/>
    </row>
    <row customHeight="1" ht="13" r="87">
      <c r="A87" s="187" t="s">
        <v>362</v>
      </c>
      <c r="B87" s="175" t="n">
        <v>1</v>
      </c>
      <c r="C87" s="172">
        <v>28.2786018384909</v>
      </c>
      <c r="D87" s="173">
        <v>4.1481575100242</v>
      </c>
      <c r="E87" s="172">
        <v>33.2171149270213</v>
      </c>
      <c r="F87" s="173">
        <v>4.69553531537076</v>
      </c>
      <c r="G87" s="172">
        <v>22.7544264197982</v>
      </c>
      <c r="H87" s="173">
        <v>4.69770186907315</v>
      </c>
      <c r="I87" s="172">
        <v>12.3824205609725</v>
      </c>
      <c r="J87" s="173">
        <v>3.74419153750032</v>
      </c>
      <c r="K87" s="172">
        <v>33.6759407742774</v>
      </c>
      <c r="L87" s="173">
        <v>5.25899726862381</v>
      </c>
      <c r="M87" s="172">
        <v>28.3103729816306</v>
      </c>
      <c r="N87" s="173">
        <v>4.97694668495818</v>
      </c>
      <c r="O87" s="172">
        <v>12.5619249230681</v>
      </c>
      <c r="P87" s="173">
        <v>6.24894060731741</v>
      </c>
      <c r="Q87" s="172">
        <v>11.9454471757781</v>
      </c>
      <c r="R87" s="173">
        <v>7.18455324165482</v>
      </c>
      <c r="S87" s="172">
        <v>9.39278535328774</v>
      </c>
      <c r="T87" s="173">
        <v>5.94629432981823</v>
      </c>
      <c r="U87" s="172">
        <v>0.0658050446460745</v>
      </c>
      <c r="V87" s="173">
        <v>5.17169499508915</v>
      </c>
      <c r="W87" s="172">
        <v>6.51708743773981</v>
      </c>
      <c r="X87" s="173">
        <v>7.89447703869857</v>
      </c>
      <c r="Y87" s="172">
        <v>-2.51346447137901</v>
      </c>
      <c r="Z87" s="173">
        <v>8.11768344679856</v>
      </c>
      <c r="AA87" s="174"/>
      <c r="AB87" s="174"/>
      <c r="AC87" s="174"/>
      <c r="AD87" s="174"/>
      <c r="AE87" s="174"/>
      <c r="AF87" s="174"/>
      <c r="AG87" s="174"/>
      <c r="AH87" s="174"/>
      <c r="AI87" s="174"/>
      <c r="AJ87" s="174"/>
      <c r="AK87" s="174"/>
      <c r="AL87" s="197"/>
    </row>
    <row customHeight="1" ht="13" r="88">
      <c r="A88" s="181"/>
      <c r="B88" s="162"/>
      <c r="C88" s="22" t="inlineStr">
        <is>
          <t>b.meanpct.d_tc4g24f3checked</t>
        </is>
      </c>
      <c r="D88" s="165" t="inlineStr">
        <is>
          <t>se.meanpct.d_tc4g24f3checked</t>
        </is>
      </c>
      <c r="E88" s="22" t="inlineStr">
        <is>
          <t>b.meanpct.d_tc4g24g3checked</t>
        </is>
      </c>
      <c r="F88" s="165" t="inlineStr">
        <is>
          <t>se.meanpct.d_tc4g24g3checked</t>
        </is>
      </c>
      <c r="G88" s="22" t="inlineStr">
        <is>
          <t>b.meanpct.d_tc4g25c3checked</t>
        </is>
      </c>
      <c r="H88" s="165" t="inlineStr">
        <is>
          <t>se.meanpct.d_tc4g25c3checked</t>
        </is>
      </c>
      <c r="I88" s="22" t="inlineStr">
        <is>
          <t>b.meanpct.d_tc4g25d3checked</t>
        </is>
      </c>
      <c r="J88" s="165" t="inlineStr">
        <is>
          <t>se.meanpct.d_tc4g25d3checked</t>
        </is>
      </c>
      <c r="K88" s="22" t="inlineStr">
        <is>
          <t>b.meanpct.d_tc4g25e3checked</t>
        </is>
      </c>
      <c r="L88" s="165" t="inlineStr">
        <is>
          <t>se.meanpct.d_tc4g25e3checked</t>
        </is>
      </c>
      <c r="M88" s="22" t="inlineStr">
        <is>
          <t>b.meanpct.d_tc4g25f3checked</t>
        </is>
      </c>
      <c r="N88" s="165" t="inlineStr">
        <is>
          <t>se.meanpct.d_tc4g25f3checked</t>
        </is>
      </c>
      <c r="O88" s="103" t="inlineStr">
        <is>
          <t>b.(meanpct.d_tc4g24f3checked_isc1)-(meanpct.d_tc4g24f3checked_isc2)</t>
        </is>
      </c>
      <c r="P88" s="103" t="inlineStr">
        <is>
          <t>se.(meanpct.d_tc4g24f3checked_isc1)-(meanpct.d_tc4g24f3checked_isc2)</t>
        </is>
      </c>
      <c r="Q88" s="103" t="inlineStr">
        <is>
          <t>b.(meanpct.d_tc4g24g3checked_isc1)-(meanpct.d_tc4g24g3checked_isc2)</t>
        </is>
      </c>
      <c r="R88" s="103" t="inlineStr">
        <is>
          <t>se.(meanpct.d_tc4g24g3checked_isc1)-(meanpct.d_tc4g24g3checked_isc2)</t>
        </is>
      </c>
      <c r="S88" s="103" t="inlineStr">
        <is>
          <t>b.(meanpct.d_tc4g25c3checked_isc1)-(meanpct.d_tc4g25c3checked_isc2)</t>
        </is>
      </c>
      <c r="T88" s="103" t="inlineStr">
        <is>
          <t>se.(meanpct.d_tc4g25c3checked_isc1)-(meanpct.d_tc4g25c3checked_isc2)</t>
        </is>
      </c>
      <c r="U88" s="103" t="inlineStr">
        <is>
          <t>b.(meanpct.d_tc4g25d3checked_isc1)-(meanpct.d_tc4g25d3checked_isc2)</t>
        </is>
      </c>
      <c r="V88" s="103" t="inlineStr">
        <is>
          <t>se.(meanpct.d_tc4g25d3checked_isc1)-(meanpct.d_tc4g25d3checked_isc2)</t>
        </is>
      </c>
      <c r="W88" s="103" t="inlineStr">
        <is>
          <t>b.(meanpct.d_tc4g25e3checked_isc1)-(meanpct.d_tc4g25e3checked_isc2)</t>
        </is>
      </c>
      <c r="X88" s="103" t="inlineStr">
        <is>
          <t>se.(meanpct.d_tc4g25e3checked_isc1)-(meanpct.d_tc4g25e3checked_isc2)</t>
        </is>
      </c>
      <c r="Y88" s="103" t="inlineStr">
        <is>
          <t>b.(meanpct.d_tc4g25f3checked_isc1)-(meanpct.d_tc4g25f3checked_isc2)</t>
        </is>
      </c>
      <c r="Z88" s="103" t="inlineStr">
        <is>
          <t>se.(meanpct.d_tc4g25f3checked_isc1)-(meanpct.d_tc4g25f3checked_isc2)</t>
        </is>
      </c>
      <c r="AA88" s="22" t="inlineStr">
        <is>
          <t>b.(meanpct.d_tc4g24f3checked_isc3)-(meanpct.d_tc4g24f3checked_isc2)</t>
        </is>
      </c>
      <c r="AB88" s="165" t="inlineStr">
        <is>
          <t>se.(meanpct.d_tc4g24f3checked_isc3)-(meanpct.d_tc4g24f3checked_isc2)</t>
        </is>
      </c>
      <c r="AC88" s="22" t="inlineStr">
        <is>
          <t>b.(meanpct.d_tc4g24g3checked_isc3)-(meanpct.d_tc4g24g3checked_isc2)</t>
        </is>
      </c>
      <c r="AD88" s="165" t="inlineStr">
        <is>
          <t>se.(meanpct.d_tc4g24g3checked_isc3)-(meanpct.d_tc4g24g3checked_isc2)</t>
        </is>
      </c>
      <c r="AE88" s="22" t="inlineStr">
        <is>
          <t>b.(meanpct.d_tc4g25c3checked_isc3)-(meanpct.d_tc4g25c3checked_isc2)</t>
        </is>
      </c>
      <c r="AF88" s="165" t="inlineStr">
        <is>
          <t>se.(meanpct.d_tc4g25c3checked_isc3)-(meanpct.d_tc4g25c3checked_isc2)</t>
        </is>
      </c>
      <c r="AG88" s="22" t="inlineStr">
        <is>
          <t>b.(meanpct.d_tc4g25d3checked_isc3)-(meanpct.d_tc4g25d3checked_isc2)</t>
        </is>
      </c>
      <c r="AH88" s="165" t="inlineStr">
        <is>
          <t>se.(meanpct.d_tc4g25d3checked_isc3)-(meanpct.d_tc4g25d3checked_isc2)</t>
        </is>
      </c>
      <c r="AI88" s="22" t="inlineStr">
        <is>
          <t>b.(meanpct.d_tc4g25e3checked_isc3)-(meanpct.d_tc4g25e3checked_isc2)</t>
        </is>
      </c>
      <c r="AJ88" s="165" t="inlineStr">
        <is>
          <t>se.(meanpct.d_tc4g25e3checked_isc3)-(meanpct.d_tc4g25e3checked_isc2)</t>
        </is>
      </c>
      <c r="AK88" s="22" t="inlineStr">
        <is>
          <t>b.(meanpct.d_tc4g25f3checked_isc3)-(meanpct.d_tc4g25f3checked_isc2)</t>
        </is>
      </c>
      <c r="AL88" s="189" t="inlineStr">
        <is>
          <t>se.(meanpct.d_tc4g25f3checked_isc3)-(meanpct.d_tc4g25f3checked_isc2)</t>
        </is>
      </c>
    </row>
    <row customHeight="1" ht="13" r="89">
      <c r="A89" s="181" t="s">
        <v>319</v>
      </c>
      <c r="B89" s="162" t="n">
        <v>3</v>
      </c>
      <c r="C89" s="22">
        <v>60.2012309478177</v>
      </c>
      <c r="D89" s="165">
        <v>3.25062148656277</v>
      </c>
      <c r="E89" s="22">
        <v>38.294582653656</v>
      </c>
      <c r="F89" s="165">
        <v>3.83196246704021</v>
      </c>
      <c r="G89" s="22">
        <v>45.2325905659559</v>
      </c>
      <c r="H89" s="165">
        <v>3.97516879647077</v>
      </c>
      <c r="I89" s="22">
        <v>29.5785195816265</v>
      </c>
      <c r="J89" s="165">
        <v>3.88839908500305</v>
      </c>
      <c r="K89" s="22">
        <v>53.2058904104199</v>
      </c>
      <c r="L89" s="165">
        <v>4.10228689480384</v>
      </c>
      <c r="M89" s="22">
        <v>36.0350991844576</v>
      </c>
      <c r="N89" s="165">
        <v>3.91981412595635</v>
      </c>
      <c r="O89" s="103"/>
      <c r="P89" s="103"/>
      <c r="Q89" s="103"/>
      <c r="R89" s="103"/>
      <c r="S89" s="103"/>
      <c r="T89" s="103"/>
      <c r="U89" s="103"/>
      <c r="V89" s="103"/>
      <c r="W89" s="103"/>
      <c r="X89" s="103"/>
      <c r="Y89" s="103"/>
      <c r="Z89" s="103"/>
      <c r="AA89" s="22">
        <v>-3.14698785591369</v>
      </c>
      <c r="AB89" s="165">
        <v>4.78173286744086</v>
      </c>
      <c r="AC89" s="22">
        <v>-5.93880829637997</v>
      </c>
      <c r="AD89" s="165">
        <v>5.19084869984162</v>
      </c>
      <c r="AE89" s="22">
        <v>2.00572011995237</v>
      </c>
      <c r="AF89" s="165">
        <v>5.47819124474221</v>
      </c>
      <c r="AG89" s="22">
        <v>0.415500833454558</v>
      </c>
      <c r="AH89" s="165">
        <v>5.04579248822558</v>
      </c>
      <c r="AI89" s="22">
        <v>8.58809196158614</v>
      </c>
      <c r="AJ89" s="165">
        <v>5.39835958430689</v>
      </c>
      <c r="AK89" s="22">
        <v>5.49189824944528</v>
      </c>
      <c r="AL89" s="189">
        <v>4.86757179311011</v>
      </c>
    </row>
    <row customHeight="1" ht="13" r="90">
      <c r="A90" s="181" t="s">
        <v>322</v>
      </c>
      <c r="B90" s="162" t="n">
        <v>3</v>
      </c>
      <c r="C90" s="22">
        <v>39.3569624214515</v>
      </c>
      <c r="D90" s="165">
        <v>4.62862841532552</v>
      </c>
      <c r="E90" s="22">
        <v>35.6877873367316</v>
      </c>
      <c r="F90" s="165">
        <v>4.62630381579288</v>
      </c>
      <c r="G90" s="22">
        <v>34.9617801098813</v>
      </c>
      <c r="H90" s="165">
        <v>4.42876891966768</v>
      </c>
      <c r="I90" s="22">
        <v>22.3765919261436</v>
      </c>
      <c r="J90" s="165">
        <v>3.21619024269764</v>
      </c>
      <c r="K90" s="22">
        <v>39.215857083468</v>
      </c>
      <c r="L90" s="165">
        <v>4.71017620070433</v>
      </c>
      <c r="M90" s="22">
        <v>41.1541504844105</v>
      </c>
      <c r="N90" s="165">
        <v>4.771404179477</v>
      </c>
      <c r="O90" s="103"/>
      <c r="P90" s="103"/>
      <c r="Q90" s="103"/>
      <c r="R90" s="103"/>
      <c r="S90" s="103"/>
      <c r="T90" s="103"/>
      <c r="U90" s="103"/>
      <c r="V90" s="103"/>
      <c r="W90" s="103"/>
      <c r="X90" s="103"/>
      <c r="Y90" s="103"/>
      <c r="Z90" s="103"/>
      <c r="AA90" s="22">
        <v>-21.1786259224626</v>
      </c>
      <c r="AB90" s="165">
        <v>6.06379445924128</v>
      </c>
      <c r="AC90" s="22">
        <v>-14.2416699980477</v>
      </c>
      <c r="AD90" s="165">
        <v>6.0849964990432</v>
      </c>
      <c r="AE90" s="22">
        <v>-2.62813377062826</v>
      </c>
      <c r="AF90" s="165">
        <v>5.62082866802435</v>
      </c>
      <c r="AG90" s="22">
        <v>-3.96420038107074</v>
      </c>
      <c r="AH90" s="165">
        <v>4.69564922543004</v>
      </c>
      <c r="AI90" s="22">
        <v>-7.74561047558219</v>
      </c>
      <c r="AJ90" s="165">
        <v>5.8287163242896</v>
      </c>
      <c r="AK90" s="22">
        <v>7.46626678547119</v>
      </c>
      <c r="AL90" s="189">
        <v>5.91594407268455</v>
      </c>
    </row>
    <row customHeight="1" ht="13" r="91">
      <c r="A91" s="181" t="s">
        <v>341</v>
      </c>
      <c r="B91" s="162" t="n">
        <v>3</v>
      </c>
      <c r="C91" s="22">
        <v>18.2087333163003</v>
      </c>
      <c r="D91" s="165">
        <v>2.759152157859</v>
      </c>
      <c r="E91" s="22">
        <v>30.3534985180854</v>
      </c>
      <c r="F91" s="165">
        <v>3.24017566634494</v>
      </c>
      <c r="G91" s="22">
        <v>25.4497494661464</v>
      </c>
      <c r="H91" s="165">
        <v>3.06641187932932</v>
      </c>
      <c r="I91" s="22">
        <v>9.25304931865295</v>
      </c>
      <c r="J91" s="165">
        <v>2.221187679687</v>
      </c>
      <c r="K91" s="22">
        <v>17.8174572629454</v>
      </c>
      <c r="L91" s="165">
        <v>2.67862093687454</v>
      </c>
      <c r="M91" s="22">
        <v>52.7817052126756</v>
      </c>
      <c r="N91" s="165">
        <v>3.82785688625103</v>
      </c>
      <c r="O91" s="103"/>
      <c r="P91" s="103"/>
      <c r="Q91" s="103"/>
      <c r="R91" s="103"/>
      <c r="S91" s="103"/>
      <c r="T91" s="103"/>
      <c r="U91" s="103"/>
      <c r="V91" s="103"/>
      <c r="W91" s="103"/>
      <c r="X91" s="103"/>
      <c r="Y91" s="103"/>
      <c r="Z91" s="103"/>
      <c r="AA91" s="22">
        <v>3.90716504238654</v>
      </c>
      <c r="AB91" s="165">
        <v>3.74924117999152</v>
      </c>
      <c r="AC91" s="22">
        <v>1.61421307347537</v>
      </c>
      <c r="AD91" s="165">
        <v>4.38639879845512</v>
      </c>
      <c r="AE91" s="22">
        <v>4.18424296882891</v>
      </c>
      <c r="AF91" s="165">
        <v>4.46167506040294</v>
      </c>
      <c r="AG91" s="22">
        <v>0.450377238810594</v>
      </c>
      <c r="AH91" s="165">
        <v>3.15079191695633</v>
      </c>
      <c r="AI91" s="22">
        <v>-0.969982351128653</v>
      </c>
      <c r="AJ91" s="165">
        <v>3.7359088559557</v>
      </c>
      <c r="AK91" s="22">
        <v>2.57020936693865</v>
      </c>
      <c r="AL91" s="189">
        <v>5.27851517277938</v>
      </c>
    </row>
    <row customHeight="1" ht="13" r="92">
      <c r="A92" s="181" t="s">
        <v>343</v>
      </c>
      <c r="B92" s="162" t="n">
        <v>3</v>
      </c>
      <c r="C92" s="22">
        <v>0.508559974529639</v>
      </c>
      <c r="D92" s="165">
        <v>0.317332000678864</v>
      </c>
      <c r="E92" s="22">
        <v>2.07457207966167</v>
      </c>
      <c r="F92" s="165">
        <v>1.01017678845543</v>
      </c>
      <c r="G92" s="22">
        <v>4.98078849552694</v>
      </c>
      <c r="H92" s="165">
        <v>1.64238833231935</v>
      </c>
      <c r="I92" s="22">
        <v>2.24019528074314</v>
      </c>
      <c r="J92" s="165">
        <v>0.899109389403494</v>
      </c>
      <c r="K92" s="22">
        <v>8.76003120069268</v>
      </c>
      <c r="L92" s="165">
        <v>2.00075818242306</v>
      </c>
      <c r="M92" s="22">
        <v>8.49535942964386</v>
      </c>
      <c r="N92" s="165">
        <v>2.10019937445308</v>
      </c>
      <c r="O92" s="103"/>
      <c r="P92" s="103"/>
      <c r="Q92" s="103"/>
      <c r="R92" s="103"/>
      <c r="S92" s="103"/>
      <c r="T92" s="103"/>
      <c r="U92" s="103"/>
      <c r="V92" s="103"/>
      <c r="W92" s="103"/>
      <c r="X92" s="103"/>
      <c r="Y92" s="103"/>
      <c r="Z92" s="103"/>
      <c r="AA92" s="22">
        <v>-0.225974475574021</v>
      </c>
      <c r="AB92" s="165">
        <v>0.629440988278818</v>
      </c>
      <c r="AC92" s="22">
        <v>-1.20601154699213</v>
      </c>
      <c r="AD92" s="165">
        <v>1.46800144882635</v>
      </c>
      <c r="AE92" s="22">
        <v>2.35226255897151</v>
      </c>
      <c r="AF92" s="165">
        <v>1.90363667188232</v>
      </c>
      <c r="AG92" s="22">
        <v>1.6831340333097</v>
      </c>
      <c r="AH92" s="165">
        <v>0.962733052322138</v>
      </c>
      <c r="AI92" s="22">
        <v>4.06068179256523</v>
      </c>
      <c r="AJ92" s="165">
        <v>2.26411169895815</v>
      </c>
      <c r="AK92" s="22">
        <v>-0.299864524209658</v>
      </c>
      <c r="AL92" s="189">
        <v>2.61140256474705</v>
      </c>
    </row>
    <row customHeight="1" ht="13" r="93">
      <c r="A93" s="181" t="s">
        <v>348</v>
      </c>
      <c r="B93" s="162" t="n">
        <v>3</v>
      </c>
      <c r="C93" s="22">
        <v>64.8182233675149</v>
      </c>
      <c r="D93" s="165">
        <v>0.161450768685018</v>
      </c>
      <c r="E93" s="22">
        <v>64.579010402473</v>
      </c>
      <c r="F93" s="165">
        <v>0.165935563612676</v>
      </c>
      <c r="G93" s="22">
        <v>70.8848595338682</v>
      </c>
      <c r="H93" s="165">
        <v>0.165146231526762</v>
      </c>
      <c r="I93" s="22">
        <v>39.0460105967843</v>
      </c>
      <c r="J93" s="165">
        <v>0.155221400561517</v>
      </c>
      <c r="K93" s="22">
        <v>56.2593542353388</v>
      </c>
      <c r="L93" s="165">
        <v>0.170237444581933</v>
      </c>
      <c r="M93" s="22">
        <v>53.7379624609841</v>
      </c>
      <c r="N93" s="165">
        <v>0.154174297700787</v>
      </c>
      <c r="O93" s="103"/>
      <c r="P93" s="103"/>
      <c r="Q93" s="103"/>
      <c r="R93" s="103"/>
      <c r="S93" s="103"/>
      <c r="T93" s="103"/>
      <c r="U93" s="103"/>
      <c r="V93" s="103"/>
      <c r="W93" s="103"/>
      <c r="X93" s="103"/>
      <c r="Y93" s="103"/>
      <c r="Z93" s="103"/>
      <c r="AA93" s="22">
        <v>-10.9166301011155</v>
      </c>
      <c r="AB93" s="165">
        <v>3.18271552013225</v>
      </c>
      <c r="AC93" s="22">
        <v>16.1003338340027</v>
      </c>
      <c r="AD93" s="165">
        <v>3.76644247721093</v>
      </c>
      <c r="AE93" s="22">
        <v>-2.4136241247066</v>
      </c>
      <c r="AF93" s="165">
        <v>3.47193573479532</v>
      </c>
      <c r="AG93" s="22">
        <v>-1.96190155544922</v>
      </c>
      <c r="AH93" s="165">
        <v>3.79851970827736</v>
      </c>
      <c r="AI93" s="22">
        <v>0.218947248444067</v>
      </c>
      <c r="AJ93" s="165">
        <v>3.64876364004612</v>
      </c>
      <c r="AK93" s="22">
        <v>-5.21710378535337</v>
      </c>
      <c r="AL93" s="189">
        <v>3.7273438457705</v>
      </c>
    </row>
    <row customHeight="1" ht="13" r="94">
      <c r="A94" s="181" t="s">
        <v>352</v>
      </c>
      <c r="B94" s="162" t="n">
        <v>3</v>
      </c>
      <c r="C94" s="22">
        <v>17.4693996653365</v>
      </c>
      <c r="D94" s="165">
        <v>2.9444684654565</v>
      </c>
      <c r="E94" s="22">
        <v>18.5889287049702</v>
      </c>
      <c r="F94" s="165">
        <v>2.69486153978501</v>
      </c>
      <c r="G94" s="22">
        <v>11.631742757211</v>
      </c>
      <c r="H94" s="165">
        <v>2.3965888675934</v>
      </c>
      <c r="I94" s="22">
        <v>4.99243064740245</v>
      </c>
      <c r="J94" s="165">
        <v>1.51313693466493</v>
      </c>
      <c r="K94" s="22">
        <v>20.219158073749</v>
      </c>
      <c r="L94" s="165">
        <v>2.9250424805132</v>
      </c>
      <c r="M94" s="22">
        <v>30.7681912834933</v>
      </c>
      <c r="N94" s="165">
        <v>3.40541293082578</v>
      </c>
      <c r="O94" s="103"/>
      <c r="P94" s="103"/>
      <c r="Q94" s="103"/>
      <c r="R94" s="103"/>
      <c r="S94" s="103"/>
      <c r="T94" s="103"/>
      <c r="U94" s="103"/>
      <c r="V94" s="103"/>
      <c r="W94" s="103"/>
      <c r="X94" s="103"/>
      <c r="Y94" s="103"/>
      <c r="Z94" s="103"/>
      <c r="AA94" s="22">
        <v>5.50508802176975</v>
      </c>
      <c r="AB94" s="165">
        <v>3.67580556312116</v>
      </c>
      <c r="AC94" s="22">
        <v>6.29183374835464</v>
      </c>
      <c r="AD94" s="165">
        <v>3.36721225989216</v>
      </c>
      <c r="AE94" s="22">
        <v>0.72040751379213</v>
      </c>
      <c r="AF94" s="165">
        <v>3.10264052044441</v>
      </c>
      <c r="AG94" s="22">
        <v>-1.80763547575032</v>
      </c>
      <c r="AH94" s="165">
        <v>2.31243785356211</v>
      </c>
      <c r="AI94" s="22">
        <v>5.87143992728705</v>
      </c>
      <c r="AJ94" s="165">
        <v>3.7032971477449</v>
      </c>
      <c r="AK94" s="22">
        <v>6.42238845072568</v>
      </c>
      <c r="AL94" s="189">
        <v>4.6002686733073</v>
      </c>
    </row>
    <row customHeight="1" ht="13" r="95">
      <c r="A95" s="181" t="s">
        <v>353</v>
      </c>
      <c r="B95" s="162" t="n">
        <v>3</v>
      </c>
      <c r="C95" s="22">
        <v>16.0963764449993</v>
      </c>
      <c r="D95" s="165">
        <v>2.99333204026201</v>
      </c>
      <c r="E95" s="22">
        <v>21.5601861456651</v>
      </c>
      <c r="F95" s="165">
        <v>4.06399833153615</v>
      </c>
      <c r="G95" s="22">
        <v>17.0153751814062</v>
      </c>
      <c r="H95" s="165">
        <v>3.60657804675967</v>
      </c>
      <c r="I95" s="22">
        <v>8.54240172612812</v>
      </c>
      <c r="J95" s="165">
        <v>2.6081228216518</v>
      </c>
      <c r="K95" s="22">
        <v>28.9501263665859</v>
      </c>
      <c r="L95" s="165">
        <v>5.02433908793572</v>
      </c>
      <c r="M95" s="22">
        <v>29.1416666504998</v>
      </c>
      <c r="N95" s="165">
        <v>4.61043383303827</v>
      </c>
      <c r="O95" s="103"/>
      <c r="P95" s="103"/>
      <c r="Q95" s="103"/>
      <c r="R95" s="103"/>
      <c r="S95" s="103"/>
      <c r="T95" s="103"/>
      <c r="U95" s="103"/>
      <c r="V95" s="103"/>
      <c r="W95" s="103"/>
      <c r="X95" s="103"/>
      <c r="Y95" s="103"/>
      <c r="Z95" s="103"/>
      <c r="AA95" s="22">
        <v>3.28810493403023</v>
      </c>
      <c r="AB95" s="165">
        <v>4.4414696872136</v>
      </c>
      <c r="AC95" s="22">
        <v>2.09939916126415</v>
      </c>
      <c r="AD95" s="165">
        <v>5.91637670244216</v>
      </c>
      <c r="AE95" s="22">
        <v>2.02342924157935</v>
      </c>
      <c r="AF95" s="165">
        <v>5.18285958638858</v>
      </c>
      <c r="AG95" s="22">
        <v>4.37081131636916</v>
      </c>
      <c r="AH95" s="165">
        <v>2.95830938823403</v>
      </c>
      <c r="AI95" s="22">
        <v>-2.19541782429581</v>
      </c>
      <c r="AJ95" s="165">
        <v>7.21550214826081</v>
      </c>
      <c r="AK95" s="22">
        <v>-1.96208625448931</v>
      </c>
      <c r="AL95" s="189">
        <v>6.43760629269713</v>
      </c>
    </row>
    <row customHeight="1" ht="13" r="96">
      <c r="A96" s="182" t="s">
        <v>365</v>
      </c>
      <c r="B96" s="163" t="n">
        <v>3</v>
      </c>
      <c r="C96" s="164">
        <v>30.9513551625643</v>
      </c>
      <c r="D96" s="170">
        <v>1.08195174062443</v>
      </c>
      <c r="E96" s="164">
        <v>30.1626522630347</v>
      </c>
      <c r="F96" s="170">
        <v>1.20722074648246</v>
      </c>
      <c r="G96" s="164">
        <v>30.022412301428</v>
      </c>
      <c r="H96" s="170">
        <v>1.1631642191735</v>
      </c>
      <c r="I96" s="164">
        <v>16.5755998682116</v>
      </c>
      <c r="J96" s="170">
        <v>0.907132522360064</v>
      </c>
      <c r="K96" s="164">
        <v>32.0611249476</v>
      </c>
      <c r="L96" s="170">
        <v>1.30947410076281</v>
      </c>
      <c r="M96" s="164">
        <v>36.0163049580235</v>
      </c>
      <c r="N96" s="170">
        <v>1.35579838255185</v>
      </c>
      <c r="O96" s="103"/>
      <c r="P96" s="103"/>
      <c r="Q96" s="103"/>
      <c r="R96" s="103"/>
      <c r="S96" s="103"/>
      <c r="T96" s="103"/>
      <c r="U96" s="103"/>
      <c r="V96" s="103"/>
      <c r="W96" s="103"/>
      <c r="X96" s="103"/>
      <c r="Y96" s="103"/>
      <c r="Z96" s="103"/>
      <c r="AA96" s="164">
        <v>-2.95132403702857</v>
      </c>
      <c r="AB96" s="170">
        <v>1.52428437315751</v>
      </c>
      <c r="AC96" s="164">
        <v>-0.591314510590222</v>
      </c>
      <c r="AD96" s="170">
        <v>1.68944405196102</v>
      </c>
      <c r="AE96" s="164">
        <v>0.233069345410217</v>
      </c>
      <c r="AF96" s="170">
        <v>1.62762222010747</v>
      </c>
      <c r="AG96" s="164">
        <v>-0.331060642647874</v>
      </c>
      <c r="AH96" s="170">
        <v>1.24262594611895</v>
      </c>
      <c r="AI96" s="164">
        <v>-0.522477655165922</v>
      </c>
      <c r="AJ96" s="170">
        <v>1.77651204325749</v>
      </c>
      <c r="AK96" s="164">
        <v>1.97215576987318</v>
      </c>
      <c r="AL96" s="190">
        <v>1.8220644735292</v>
      </c>
    </row>
    <row customHeight="1" ht="13" r="97">
      <c r="A97" s="187" t="s">
        <v>65</v>
      </c>
      <c r="B97" s="180" t="n">
        <v>3</v>
      </c>
      <c r="C97" s="172">
        <v>27.2044703816031</v>
      </c>
      <c r="D97" s="173">
        <v>4.1205328419437</v>
      </c>
      <c r="E97" s="172">
        <v>34.5633461371254</v>
      </c>
      <c r="F97" s="173">
        <v>3.95913678895945</v>
      </c>
      <c r="G97" s="172">
        <v>26.5873194702766</v>
      </c>
      <c r="H97" s="173">
        <v>4.2162589360935</v>
      </c>
      <c r="I97" s="172">
        <v>6.55756594571185</v>
      </c>
      <c r="J97" s="173">
        <v>2.25145579211669</v>
      </c>
      <c r="K97" s="172">
        <v>26.9465649280863</v>
      </c>
      <c r="L97" s="173">
        <v>4.35985465977479</v>
      </c>
      <c r="M97" s="172">
        <v>44.6358320682384</v>
      </c>
      <c r="N97" s="173">
        <v>4.68702000780836</v>
      </c>
      <c r="O97" s="174"/>
      <c r="P97" s="174"/>
      <c r="Q97" s="174"/>
      <c r="R97" s="174"/>
      <c r="S97" s="174"/>
      <c r="T97" s="174"/>
      <c r="U97" s="174"/>
      <c r="V97" s="174"/>
      <c r="W97" s="174"/>
      <c r="X97" s="174"/>
      <c r="Y97" s="174"/>
      <c r="Z97" s="174"/>
      <c r="AA97" s="172">
        <v>-0.842731939349239</v>
      </c>
      <c r="AB97" s="173">
        <v>5.58971260180529</v>
      </c>
      <c r="AC97" s="172">
        <v>-9.44980606039884</v>
      </c>
      <c r="AD97" s="173">
        <v>6.06422469800115</v>
      </c>
      <c r="AE97" s="172">
        <v>-4.37974974450767</v>
      </c>
      <c r="AF97" s="173">
        <v>5.98902673716869</v>
      </c>
      <c r="AG97" s="172">
        <v>-1.83457115085672</v>
      </c>
      <c r="AH97" s="173">
        <v>3.45433468734204</v>
      </c>
      <c r="AI97" s="172">
        <v>-12.0079715202032</v>
      </c>
      <c r="AJ97" s="173">
        <v>6.37909777921844</v>
      </c>
      <c r="AK97" s="172">
        <v>1.30553787045697</v>
      </c>
      <c r="AL97" s="196">
        <v>6.52707273722233</v>
      </c>
    </row>
    <row r="99">
      <c r="A99" s="91" t="s">
        <v>367</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22">
    <mergeCell ref="B7:B10"/>
    <mergeCell ref="C7:AL7"/>
    <mergeCell ref="C8:D9"/>
    <mergeCell ref="E8:F9"/>
    <mergeCell ref="G8:H9"/>
    <mergeCell ref="I8:J9"/>
    <mergeCell ref="K8:L9"/>
    <mergeCell ref="M8:N9"/>
    <mergeCell ref="O8:Z8"/>
    <mergeCell ref="O9:P9"/>
    <mergeCell ref="Q9:R9"/>
    <mergeCell ref="S9:T9"/>
    <mergeCell ref="U9:V9"/>
    <mergeCell ref="W9:X9"/>
    <mergeCell ref="Y9:Z9"/>
    <mergeCell ref="AA8:AL8"/>
    <mergeCell ref="AA9:AB9"/>
    <mergeCell ref="AC9:AD9"/>
    <mergeCell ref="AE9:AF9"/>
    <mergeCell ref="AG9:AH9"/>
    <mergeCell ref="AI9:AJ9"/>
    <mergeCell ref="AK9:AL9"/>
  </mergeCells>
  <conditionalFormatting sqref="O1:O200">
    <cfRule type="expression" dxfId="103" priority="12">
      <formula>ABS(O1/P1)&gt;1.95996398454005</formula>
    </cfRule>
  </conditionalFormatting>
  <conditionalFormatting sqref="Q1:Q200">
    <cfRule type="expression" dxfId="103" priority="11">
      <formula>ABS(Q1/R1)&gt;1.95996398454005</formula>
    </cfRule>
  </conditionalFormatting>
  <conditionalFormatting sqref="S1:S200">
    <cfRule type="expression" dxfId="103" priority="10">
      <formula>ABS(S1/T1)&gt;1.95996398454005</formula>
    </cfRule>
  </conditionalFormatting>
  <conditionalFormatting sqref="U1:U200">
    <cfRule type="expression" dxfId="103" priority="9">
      <formula>ABS(U1/V1)&gt;1.95996398454005</formula>
    </cfRule>
  </conditionalFormatting>
  <conditionalFormatting sqref="W1:W200">
    <cfRule type="expression" dxfId="103" priority="8">
      <formula>ABS(W1/X1)&gt;1.95996398454005</formula>
    </cfRule>
  </conditionalFormatting>
  <conditionalFormatting sqref="Y1:Y200">
    <cfRule type="expression" dxfId="103" priority="7">
      <formula>ABS(Y1/Z1)&gt;1.95996398454005</formula>
    </cfRule>
  </conditionalFormatting>
  <conditionalFormatting sqref="AA1:AA200">
    <cfRule type="expression" dxfId="103" priority="6">
      <formula>ABS(AA1/AB1)&gt;1.95996398454005</formula>
    </cfRule>
  </conditionalFormatting>
  <conditionalFormatting sqref="AC1:AC200">
    <cfRule type="expression" dxfId="103" priority="5">
      <formula>ABS(AC1/AD1)&gt;1.95996398454005</formula>
    </cfRule>
  </conditionalFormatting>
  <conditionalFormatting sqref="AE1:AE200">
    <cfRule type="expression" dxfId="103" priority="4">
      <formula>ABS(AE1/AF1)&gt;1.95996398454005</formula>
    </cfRule>
  </conditionalFormatting>
  <conditionalFormatting sqref="AG1:AG200">
    <cfRule type="expression" dxfId="103" priority="3">
      <formula>ABS(AG1/AH1)&gt;1.95996398454005</formula>
    </cfRule>
  </conditionalFormatting>
  <conditionalFormatting sqref="AI1:AI200">
    <cfRule type="expression" dxfId="103" priority="2">
      <formula>ABS(AI1/AJ1)&gt;1.95996398454005</formula>
    </cfRule>
  </conditionalFormatting>
  <conditionalFormatting sqref="AK1:AK200">
    <cfRule type="expression" dxfId="103" priority="1">
      <formula>ABS(AK1/AL1)&gt;1.95996398454005</formula>
    </cfRule>
  </conditionalFormatting>
  <pageMargins left="0.7" right="0.7" top="0.75" bottom="0.75" header="0.3" footer="0.3"/>
  <pageSetup paperSize="9" orientation="portrait" horizontalDpi="300" verticalDpi="300"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206</v>
      </c>
    </row>
    <row r="2">
      <c r="A2" s="38" t="s">
        <v>207</v>
      </c>
    </row>
    <row r="3">
      <c r="A3" s="46" t="s">
        <v>434</v>
      </c>
    </row>
    <row r="4">
      <c r="A4" s="54" t="str">
        <f>=HYPERLINK("#'TOC'!A1", "Back to TOC")</f>
      </c>
    </row>
    <row customHeight="1" ht="16" r="7">
      <c r="B7" s="150" t="s">
        <v>295</v>
      </c>
      <c r="C7" s="148" t="s">
        <v>499</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54"/>
    </row>
    <row customHeight="1" ht="32" r="8">
      <c r="B8" s="149"/>
      <c r="C8" s="7" t="s">
        <v>386</v>
      </c>
      <c r="D8" s="7"/>
      <c r="E8" s="7" t="s">
        <v>437</v>
      </c>
      <c r="F8" s="7"/>
      <c r="G8" s="7"/>
      <c r="H8" s="7"/>
      <c r="I8" s="7"/>
      <c r="J8" s="7"/>
      <c r="K8" s="7" t="s">
        <v>446</v>
      </c>
      <c r="L8" s="7"/>
      <c r="M8" s="7"/>
      <c r="N8" s="7"/>
      <c r="O8" s="7"/>
      <c r="P8" s="7"/>
      <c r="Q8" s="7"/>
      <c r="R8" s="7"/>
      <c r="S8" s="7" t="s">
        <v>452</v>
      </c>
      <c r="T8" s="7"/>
      <c r="U8" s="7"/>
      <c r="V8" s="7"/>
      <c r="W8" s="7"/>
      <c r="X8" s="7"/>
      <c r="Y8" s="7"/>
      <c r="Z8" s="7"/>
      <c r="AA8" s="147" t="s">
        <v>303</v>
      </c>
      <c r="AB8" s="147"/>
      <c r="AC8" s="147" t="s">
        <v>305</v>
      </c>
      <c r="AD8" s="152"/>
    </row>
    <row customHeight="1" ht="32" r="9">
      <c r="B9" s="149"/>
      <c r="C9" s="7"/>
      <c r="D9" s="7"/>
      <c r="E9" s="8" t="s">
        <v>438</v>
      </c>
      <c r="F9" s="8"/>
      <c r="G9" s="8" t="s">
        <v>439</v>
      </c>
      <c r="H9" s="8"/>
      <c r="I9" s="8" t="s">
        <v>440</v>
      </c>
      <c r="J9" s="8"/>
      <c r="K9" s="8" t="s">
        <v>447</v>
      </c>
      <c r="L9" s="8"/>
      <c r="M9" s="8" t="s">
        <v>448</v>
      </c>
      <c r="N9" s="8"/>
      <c r="O9" s="8" t="s">
        <v>449</v>
      </c>
      <c r="P9" s="8"/>
      <c r="Q9" s="8" t="s">
        <v>400</v>
      </c>
      <c r="R9" s="8"/>
      <c r="S9" s="8" t="s">
        <v>453</v>
      </c>
      <c r="T9" s="8"/>
      <c r="U9" s="8" t="s">
        <v>454</v>
      </c>
      <c r="V9" s="8"/>
      <c r="W9" s="8" t="s">
        <v>455</v>
      </c>
      <c r="X9" s="8"/>
      <c r="Y9" s="8" t="s">
        <v>456</v>
      </c>
      <c r="Z9" s="8"/>
      <c r="AA9" s="122" t="s">
        <v>386</v>
      </c>
      <c r="AB9" s="122"/>
      <c r="AC9" s="122" t="s">
        <v>386</v>
      </c>
      <c r="AD9" s="153"/>
    </row>
    <row customHeight="1" ht="16" r="10">
      <c r="B10" s="151"/>
      <c r="C10" s="61" t="s">
        <v>299</v>
      </c>
      <c r="D10" s="61" t="s">
        <v>298</v>
      </c>
      <c r="E10" s="61" t="s">
        <v>299</v>
      </c>
      <c r="F10" s="61" t="s">
        <v>298</v>
      </c>
      <c r="G10" s="61" t="s">
        <v>299</v>
      </c>
      <c r="H10" s="61" t="s">
        <v>298</v>
      </c>
      <c r="I10" s="61" t="s">
        <v>304</v>
      </c>
      <c r="J10" s="61" t="s">
        <v>298</v>
      </c>
      <c r="K10" s="61" t="s">
        <v>299</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304</v>
      </c>
      <c r="AB10" s="61" t="s">
        <v>298</v>
      </c>
      <c r="AC10" s="61" t="s">
        <v>304</v>
      </c>
      <c r="AD10" s="155" t="s">
        <v>298</v>
      </c>
    </row>
    <row customHeight="1" ht="13" r="11">
      <c r="A11" s="188"/>
      <c r="B11" s="176"/>
      <c r="C11" s="177" t="inlineStr">
        <is>
          <t>b.meanpct.d_tt4g79fagree</t>
        </is>
      </c>
      <c r="D11" s="178" t="inlineStr">
        <is>
          <t>se.meanpct.d_tt4g79fagree</t>
        </is>
      </c>
      <c r="E11" s="177" t="inlineStr">
        <is>
          <t>b.meanpct.d_tt4g79fagree..gender..Female</t>
        </is>
      </c>
      <c r="F11" s="178" t="inlineStr">
        <is>
          <t>se.meanpct.d_tt4g79fagree..gender..Female</t>
        </is>
      </c>
      <c r="G11" s="177" t="inlineStr">
        <is>
          <t>b.meanpct.d_tt4g79fagree..gender..Male</t>
        </is>
      </c>
      <c r="H11" s="178" t="inlineStr">
        <is>
          <t>se.meanpct.d_tt4g79fagree..gender..Male</t>
        </is>
      </c>
      <c r="I11" s="177" t="inlineStr">
        <is>
          <t>b.meanpct.d_tt4g79fagree..gender..(Male-Female)</t>
        </is>
      </c>
      <c r="J11" s="178" t="inlineStr">
        <is>
          <t>se.meanpct.d_tt4g79fagree..gender..(Male-Female)</t>
        </is>
      </c>
      <c r="K11" s="177" t="inlineStr">
        <is>
          <t>b.meanpct.d_tt4g79fagree..age..1 under_age30</t>
        </is>
      </c>
      <c r="L11" s="178" t="inlineStr">
        <is>
          <t>se.meanpct.d_tt4g79fagree..age..1 under_age30</t>
        </is>
      </c>
      <c r="M11" s="177" t="inlineStr">
        <is>
          <t>b.meanpct.d_tt4g79fagree..age..2 from30_to_49</t>
        </is>
      </c>
      <c r="N11" s="178" t="inlineStr">
        <is>
          <t>se.meanpct.d_tt4g79fagree..age..2 from30_to_49</t>
        </is>
      </c>
      <c r="O11" s="177" t="inlineStr">
        <is>
          <t>b.meanpct.d_tt4g79fagree..age..3 over_age50</t>
        </is>
      </c>
      <c r="P11" s="178" t="inlineStr">
        <is>
          <t>se.meanpct.d_tt4g79fagree..age..3 over_age50</t>
        </is>
      </c>
      <c r="Q11" s="177" t="inlineStr">
        <is>
          <t>b.meanpct.d_tt4g79fagree..age..(3 over_age50-1 under_age30)</t>
        </is>
      </c>
      <c r="R11" s="178" t="inlineStr">
        <is>
          <t>se.meanpct.d_tt4g79fagree..age..(3 over_age50-1 under_age30)</t>
        </is>
      </c>
      <c r="S11" s="177" t="inlineStr">
        <is>
          <t>b.meanpct.d_tt4g79fagree..exp..1 under_5yrs</t>
        </is>
      </c>
      <c r="T11" s="178" t="inlineStr">
        <is>
          <t>se.meanpct.d_tt4g79fagree..exp..1 under_5yrs</t>
        </is>
      </c>
      <c r="U11" s="177" t="inlineStr">
        <is>
          <t>b.meanpct.d_tt4g79fagree..exp..2 from6to10</t>
        </is>
      </c>
      <c r="V11" s="178" t="inlineStr">
        <is>
          <t>se.meanpct.d_tt4g79fagree..exp..2 from6to10</t>
        </is>
      </c>
      <c r="W11" s="177" t="inlineStr">
        <is>
          <t>b.meanpct.d_tt4g79fagree..exp..3 over_10yrs</t>
        </is>
      </c>
      <c r="X11" s="178" t="inlineStr">
        <is>
          <t>se.meanpct.d_tt4g79fagree..exp..3 over_10yrs</t>
        </is>
      </c>
      <c r="Y11" s="177" t="inlineStr">
        <is>
          <t>b.meanpct.d_tt4g79fagree..exp..(3 over_10yrs-1 under_5yrs)</t>
        </is>
      </c>
      <c r="Z11" s="178" t="inlineStr">
        <is>
          <t>se.meanpct.d_tt4g79fagree..exp..(3 over_10yrs-1 under_5yrs)</t>
        </is>
      </c>
      <c r="AA11" s="179" t="inlineStr">
        <is>
          <t>b.(meanpct.d_tt4g79fagree_isc1)-(meanpct.d_tt4g79fagree_isc2)</t>
        </is>
      </c>
      <c r="AB11" s="179" t="inlineStr">
        <is>
          <t>se.(meanpct.d_tt4g79fagree_isc1)-(meanpct.d_tt4g79fagree_isc2)</t>
        </is>
      </c>
      <c r="AC11" s="179" t="inlineStr">
        <is>
          <t>b.(meanpct.d_tt4g79fagree_isc3)-(meanpct.d_tt4g79fagree_isc2)</t>
        </is>
      </c>
      <c r="AD11" s="199" t="inlineStr">
        <is>
          <t>se.(meanpct.d_tt4g79fagree_isc3)-(meanpct.d_tt4g79fagree_isc2)</t>
        </is>
      </c>
    </row>
    <row customHeight="1" ht="13" r="12">
      <c r="A12" s="181" t="s">
        <v>306</v>
      </c>
      <c r="B12" s="156" t="n">
        <v>2</v>
      </c>
      <c r="C12" s="22">
        <v>78.3732007338425</v>
      </c>
      <c r="D12" s="165">
        <v>1.04573264428547</v>
      </c>
      <c r="E12" s="22">
        <v>78.0261744371559</v>
      </c>
      <c r="F12" s="165">
        <v>1.17554771701656</v>
      </c>
      <c r="G12" s="22">
        <v>79.6104133320155</v>
      </c>
      <c r="H12" s="165">
        <v>1.9088438329561</v>
      </c>
      <c r="I12" s="22">
        <v>1.58423889485961</v>
      </c>
      <c r="J12" s="165">
        <v>2.15517046670388</v>
      </c>
      <c r="K12" s="22">
        <v>69.821933370802</v>
      </c>
      <c r="L12" s="165">
        <v>3.87224882877849</v>
      </c>
      <c r="M12" s="22">
        <v>77.7016780905855</v>
      </c>
      <c r="N12" s="165">
        <v>1.46041729031671</v>
      </c>
      <c r="O12" s="22">
        <v>82.1709471234902</v>
      </c>
      <c r="P12" s="165">
        <v>1.52544631313831</v>
      </c>
      <c r="Q12" s="22">
        <v>12.3490137526883</v>
      </c>
      <c r="R12" s="165">
        <v>4.24104362557486</v>
      </c>
      <c r="S12" s="22">
        <v>71.4416276050027</v>
      </c>
      <c r="T12" s="165">
        <v>3.07936566215921</v>
      </c>
      <c r="U12" s="22">
        <v>75.0116016121756</v>
      </c>
      <c r="V12" s="165">
        <v>2.54651719054324</v>
      </c>
      <c r="W12" s="22">
        <v>80.8456508269627</v>
      </c>
      <c r="X12" s="165">
        <v>1.04693904744826</v>
      </c>
      <c r="Y12" s="22">
        <v>9.40402322196009</v>
      </c>
      <c r="Z12" s="165">
        <v>3.26595790663873</v>
      </c>
      <c r="AA12" s="103"/>
      <c r="AB12" s="103"/>
      <c r="AC12" s="103"/>
      <c r="AD12" s="192"/>
    </row>
    <row customHeight="1" ht="13" r="13">
      <c r="A13" s="181" t="s">
        <v>307</v>
      </c>
      <c r="B13" s="156" t="n">
        <v>2</v>
      </c>
      <c r="C13" s="22">
        <v>22.7750389099302</v>
      </c>
      <c r="D13" s="165">
        <v>1.03580400611751</v>
      </c>
      <c r="E13" s="22">
        <v>22.6917267450129</v>
      </c>
      <c r="F13" s="165">
        <v>1.4305689071701</v>
      </c>
      <c r="G13" s="22">
        <v>23.2294553922913</v>
      </c>
      <c r="H13" s="165">
        <v>1.67781280216879</v>
      </c>
      <c r="I13" s="22">
        <v>0.537728647278392</v>
      </c>
      <c r="J13" s="165">
        <v>2.32599341482783</v>
      </c>
      <c r="K13" s="22">
        <v>21.2844312930011</v>
      </c>
      <c r="L13" s="165">
        <v>2.53359923189765</v>
      </c>
      <c r="M13" s="22">
        <v>21.0711819704892</v>
      </c>
      <c r="N13" s="165">
        <v>1.62924218274254</v>
      </c>
      <c r="O13" s="22">
        <v>25.9458109353044</v>
      </c>
      <c r="P13" s="165">
        <v>2.22178122755889</v>
      </c>
      <c r="Q13" s="22">
        <v>4.66137964230322</v>
      </c>
      <c r="R13" s="165">
        <v>3.38056891596768</v>
      </c>
      <c r="S13" s="22">
        <v>25.5348522697706</v>
      </c>
      <c r="T13" s="165">
        <v>2.57049641176812</v>
      </c>
      <c r="U13" s="22">
        <v>18.7016391961767</v>
      </c>
      <c r="V13" s="165">
        <v>2.56337576049778</v>
      </c>
      <c r="W13" s="22">
        <v>22.8035365589397</v>
      </c>
      <c r="X13" s="165">
        <v>1.43337747189785</v>
      </c>
      <c r="Y13" s="22">
        <v>-2.73131571083094</v>
      </c>
      <c r="Z13" s="165">
        <v>3.04445748865472</v>
      </c>
      <c r="AA13" s="103"/>
      <c r="AB13" s="103"/>
      <c r="AC13" s="103"/>
      <c r="AD13" s="192"/>
    </row>
    <row customHeight="1" ht="13" r="14">
      <c r="A14" s="181" t="s">
        <v>308</v>
      </c>
      <c r="B14" s="156" t="n">
        <v>2</v>
      </c>
      <c r="C14" s="22">
        <v>8.57937318033524</v>
      </c>
      <c r="D14" s="165">
        <v>0.625803859038081</v>
      </c>
      <c r="E14" s="22">
        <v>7.81963565862572</v>
      </c>
      <c r="F14" s="165">
        <v>0.70195904481146</v>
      </c>
      <c r="G14" s="22">
        <v>10.5649104419344</v>
      </c>
      <c r="H14" s="165">
        <v>1.21552582666112</v>
      </c>
      <c r="I14" s="22">
        <v>2.74527478330864</v>
      </c>
      <c r="J14" s="165">
        <v>1.36357165206844</v>
      </c>
      <c r="K14" s="22">
        <v>7.59998674987023</v>
      </c>
      <c r="L14" s="165">
        <v>1.4666393020921</v>
      </c>
      <c r="M14" s="22">
        <v>8.65914866886983</v>
      </c>
      <c r="N14" s="165">
        <v>0.878155441785252</v>
      </c>
      <c r="O14" s="22">
        <v>9.03769761639194</v>
      </c>
      <c r="P14" s="165">
        <v>0.965452989368434</v>
      </c>
      <c r="Q14" s="22">
        <v>1.4377108665217</v>
      </c>
      <c r="R14" s="165">
        <v>1.88410447687626</v>
      </c>
      <c r="S14" s="22">
        <v>10.8660147441368</v>
      </c>
      <c r="T14" s="165">
        <v>1.41124934696592</v>
      </c>
      <c r="U14" s="22">
        <v>8.40950145084971</v>
      </c>
      <c r="V14" s="165">
        <v>1.27187594385819</v>
      </c>
      <c r="W14" s="22">
        <v>7.03522676545886</v>
      </c>
      <c r="X14" s="165">
        <v>0.767213376939967</v>
      </c>
      <c r="Y14" s="22">
        <v>-3.8307879786779</v>
      </c>
      <c r="Z14" s="165">
        <v>1.66430268176056</v>
      </c>
      <c r="AA14" s="103"/>
      <c r="AB14" s="103"/>
      <c r="AC14" s="103"/>
      <c r="AD14" s="192"/>
    </row>
    <row customHeight="1" ht="13" r="15">
      <c r="A15" s="181" t="s">
        <v>309</v>
      </c>
      <c r="B15" s="156" t="n">
        <v>2</v>
      </c>
      <c r="C15" s="22">
        <v>62.4471849803539</v>
      </c>
      <c r="D15" s="165">
        <v>1.32445941968121</v>
      </c>
      <c r="E15" s="22">
        <v>61.1988225178455</v>
      </c>
      <c r="F15" s="165">
        <v>1.39972560473904</v>
      </c>
      <c r="G15" s="22">
        <v>67.6322120209226</v>
      </c>
      <c r="H15" s="165">
        <v>2.63382873662391</v>
      </c>
      <c r="I15" s="22">
        <v>6.4333895030771</v>
      </c>
      <c r="J15" s="165">
        <v>2.79106151780959</v>
      </c>
      <c r="K15" s="22">
        <v>64.0873393497455</v>
      </c>
      <c r="L15" s="165">
        <v>3.08293250725173</v>
      </c>
      <c r="M15" s="22">
        <v>58.4577947964497</v>
      </c>
      <c r="N15" s="165">
        <v>1.88415901736938</v>
      </c>
      <c r="O15" s="22">
        <v>68.0178582535068</v>
      </c>
      <c r="P15" s="165">
        <v>1.88064004285175</v>
      </c>
      <c r="Q15" s="22">
        <v>3.9305189037613</v>
      </c>
      <c r="R15" s="165">
        <v>3.45128039664264</v>
      </c>
      <c r="S15" s="22">
        <v>62.7976928304166</v>
      </c>
      <c r="T15" s="165">
        <v>3.06399498025566</v>
      </c>
      <c r="U15" s="22">
        <v>56.2169267023879</v>
      </c>
      <c r="V15" s="165">
        <v>3.099547765045</v>
      </c>
      <c r="W15" s="22">
        <v>63.4627335760435</v>
      </c>
      <c r="X15" s="165">
        <v>1.62882798790316</v>
      </c>
      <c r="Y15" s="22">
        <v>0.665040745626982</v>
      </c>
      <c r="Z15" s="165">
        <v>3.45512476523292</v>
      </c>
      <c r="AA15" s="103"/>
      <c r="AB15" s="103"/>
      <c r="AC15" s="103"/>
      <c r="AD15" s="192"/>
    </row>
    <row customHeight="1" ht="13" r="16">
      <c r="A16" s="181" t="s">
        <v>310</v>
      </c>
      <c r="B16" s="156" t="n">
        <v>2</v>
      </c>
      <c r="C16" s="22">
        <v>62.4533574183723</v>
      </c>
      <c r="D16" s="165">
        <v>1.1569009284672</v>
      </c>
      <c r="E16" s="22">
        <v>62.6649803766764</v>
      </c>
      <c r="F16" s="165">
        <v>1.53211535964528</v>
      </c>
      <c r="G16" s="22">
        <v>61.8992936461508</v>
      </c>
      <c r="H16" s="165">
        <v>1.66569941666426</v>
      </c>
      <c r="I16" s="22">
        <v>-0.76568673052563</v>
      </c>
      <c r="J16" s="165">
        <v>2.20813412595379</v>
      </c>
      <c r="K16" s="22">
        <v>56.6339392328336</v>
      </c>
      <c r="L16" s="165">
        <v>3.17637150735323</v>
      </c>
      <c r="M16" s="22">
        <v>62.8702567661256</v>
      </c>
      <c r="N16" s="165">
        <v>1.49578328130256</v>
      </c>
      <c r="O16" s="22">
        <v>66.9526496560173</v>
      </c>
      <c r="P16" s="165">
        <v>2.54364208962001</v>
      </c>
      <c r="Q16" s="22">
        <v>10.3187104231837</v>
      </c>
      <c r="R16" s="165">
        <v>4.23962930815284</v>
      </c>
      <c r="S16" s="22">
        <v>59.5811769889755</v>
      </c>
      <c r="T16" s="165">
        <v>2.64990800125509</v>
      </c>
      <c r="U16" s="22">
        <v>63.6157705964082</v>
      </c>
      <c r="V16" s="165">
        <v>2.56784222980046</v>
      </c>
      <c r="W16" s="22">
        <v>63.374966517363</v>
      </c>
      <c r="X16" s="165">
        <v>1.50520271716853</v>
      </c>
      <c r="Y16" s="22">
        <v>3.79378952838757</v>
      </c>
      <c r="Z16" s="165">
        <v>3.06496289798276</v>
      </c>
      <c r="AA16" s="103"/>
      <c r="AB16" s="103"/>
      <c r="AC16" s="103"/>
      <c r="AD16" s="192"/>
    </row>
    <row customHeight="1" ht="13" r="17">
      <c r="A17" s="181" t="s">
        <v>311</v>
      </c>
      <c r="B17" s="156" t="n">
        <v>2</v>
      </c>
      <c r="C17" s="22">
        <v>15.6854109190128</v>
      </c>
      <c r="D17" s="165">
        <v>0.878756121554167</v>
      </c>
      <c r="E17" s="22">
        <v>15.0473635093942</v>
      </c>
      <c r="F17" s="165">
        <v>0.982080786597902</v>
      </c>
      <c r="G17" s="22">
        <v>17.0710992990737</v>
      </c>
      <c r="H17" s="165">
        <v>1.47245710771606</v>
      </c>
      <c r="I17" s="22">
        <v>2.02373578967954</v>
      </c>
      <c r="J17" s="165">
        <v>1.62250779896971</v>
      </c>
      <c r="K17" s="22">
        <v>16.5917615081594</v>
      </c>
      <c r="L17" s="165">
        <v>1.86803097335885</v>
      </c>
      <c r="M17" s="22">
        <v>14.549526417312</v>
      </c>
      <c r="N17" s="165">
        <v>0.946334349605586</v>
      </c>
      <c r="O17" s="22">
        <v>17.8450644966093</v>
      </c>
      <c r="P17" s="165">
        <v>1.98190072336409</v>
      </c>
      <c r="Q17" s="22">
        <v>1.2533029884499</v>
      </c>
      <c r="R17" s="165">
        <v>2.6313130695748</v>
      </c>
      <c r="S17" s="22">
        <v>18.4427707057024</v>
      </c>
      <c r="T17" s="165">
        <v>1.54541667745255</v>
      </c>
      <c r="U17" s="22">
        <v>14.7100376173887</v>
      </c>
      <c r="V17" s="165">
        <v>1.61418846433776</v>
      </c>
      <c r="W17" s="22">
        <v>14.836224150594</v>
      </c>
      <c r="X17" s="165">
        <v>1.0755400319726</v>
      </c>
      <c r="Y17" s="22">
        <v>-3.60654655510842</v>
      </c>
      <c r="Z17" s="165">
        <v>1.68929781218622</v>
      </c>
      <c r="AA17" s="103"/>
      <c r="AB17" s="103"/>
      <c r="AC17" s="103"/>
      <c r="AD17" s="192"/>
    </row>
    <row customHeight="1" ht="13" r="18">
      <c r="A18" s="183" t="s">
        <v>312</v>
      </c>
      <c r="B18" s="156" t="n">
        <v>2</v>
      </c>
      <c r="C18" s="22">
        <v>20.5548370504085</v>
      </c>
      <c r="D18" s="165">
        <v>1.38494009853071</v>
      </c>
      <c r="E18" s="22">
        <v>20.2713931113927</v>
      </c>
      <c r="F18" s="165">
        <v>1.43108679629769</v>
      </c>
      <c r="G18" s="22">
        <v>21.2502997040812</v>
      </c>
      <c r="H18" s="165">
        <v>2.27522923405164</v>
      </c>
      <c r="I18" s="22">
        <v>0.978906592688503</v>
      </c>
      <c r="J18" s="165">
        <v>2.27688425304674</v>
      </c>
      <c r="K18" s="22">
        <v>19.2816552880079</v>
      </c>
      <c r="L18" s="165">
        <v>2.77376833784438</v>
      </c>
      <c r="M18" s="22">
        <v>19.2667597677617</v>
      </c>
      <c r="N18" s="165">
        <v>1.48273855490367</v>
      </c>
      <c r="O18" s="22">
        <v>25.0049921352803</v>
      </c>
      <c r="P18" s="165">
        <v>3.01335342174151</v>
      </c>
      <c r="Q18" s="22">
        <v>5.72333684727237</v>
      </c>
      <c r="R18" s="165">
        <v>3.72029578396936</v>
      </c>
      <c r="S18" s="22">
        <v>21.2210001224694</v>
      </c>
      <c r="T18" s="165">
        <v>2.27717759416383</v>
      </c>
      <c r="U18" s="22">
        <v>19.4936374917369</v>
      </c>
      <c r="V18" s="165">
        <v>2.43251807078384</v>
      </c>
      <c r="W18" s="22">
        <v>20.4315347474255</v>
      </c>
      <c r="X18" s="165">
        <v>1.65767941645082</v>
      </c>
      <c r="Y18" s="22">
        <v>-0.7894653750439</v>
      </c>
      <c r="Z18" s="165">
        <v>2.4827975909719</v>
      </c>
      <c r="AA18" s="103"/>
      <c r="AB18" s="103"/>
      <c r="AC18" s="103"/>
      <c r="AD18" s="192"/>
    </row>
    <row customHeight="1" ht="13" r="19">
      <c r="A19" s="183" t="s">
        <v>313</v>
      </c>
      <c r="B19" s="156" t="n">
        <v>2</v>
      </c>
      <c r="C19" s="22">
        <v>7.82863765244327</v>
      </c>
      <c r="D19" s="165">
        <v>0.642539832145617</v>
      </c>
      <c r="E19" s="22">
        <v>7.02341183609103</v>
      </c>
      <c r="F19" s="165">
        <v>0.707833318308392</v>
      </c>
      <c r="G19" s="22">
        <v>9.52392929440917</v>
      </c>
      <c r="H19" s="165">
        <v>1.61668706905847</v>
      </c>
      <c r="I19" s="22">
        <v>2.50051745831814</v>
      </c>
      <c r="J19" s="165">
        <v>1.84737191335508</v>
      </c>
      <c r="K19" s="22">
        <v>11.8829897517916</v>
      </c>
      <c r="L19" s="165">
        <v>1.91649543252057</v>
      </c>
      <c r="M19" s="22">
        <v>7.02845389760495</v>
      </c>
      <c r="N19" s="165">
        <v>0.809319987059997</v>
      </c>
      <c r="O19" s="22">
        <v>6.73639449656597</v>
      </c>
      <c r="P19" s="165">
        <v>1.25054053133865</v>
      </c>
      <c r="Q19" s="22">
        <v>-5.14659525522563</v>
      </c>
      <c r="R19" s="165">
        <v>2.25886153672637</v>
      </c>
      <c r="S19" s="22">
        <v>13.2447771923889</v>
      </c>
      <c r="T19" s="165">
        <v>1.58090761195855</v>
      </c>
      <c r="U19" s="22">
        <v>8.07561575310781</v>
      </c>
      <c r="V19" s="165">
        <v>1.69119248363015</v>
      </c>
      <c r="W19" s="22">
        <v>5.93404127845947</v>
      </c>
      <c r="X19" s="165">
        <v>0.846124235191795</v>
      </c>
      <c r="Y19" s="22">
        <v>-7.31073591392945</v>
      </c>
      <c r="Z19" s="165">
        <v>1.75719771673173</v>
      </c>
      <c r="AA19" s="103"/>
      <c r="AB19" s="103"/>
      <c r="AC19" s="103"/>
      <c r="AD19" s="192"/>
    </row>
    <row customHeight="1" ht="13" r="20">
      <c r="A20" s="181" t="s">
        <v>314</v>
      </c>
      <c r="B20" s="156" t="n">
        <v>2</v>
      </c>
      <c r="C20" s="22">
        <v>53.3275931940614</v>
      </c>
      <c r="D20" s="165">
        <v>1.5453314366422</v>
      </c>
      <c r="E20" s="22">
        <v>53.2612873020704</v>
      </c>
      <c r="F20" s="165">
        <v>1.77543226341316</v>
      </c>
      <c r="G20" s="22">
        <v>53.6222530570151</v>
      </c>
      <c r="H20" s="165">
        <v>2.51796707629196</v>
      </c>
      <c r="I20" s="22">
        <v>0.360965754944722</v>
      </c>
      <c r="J20" s="165">
        <v>2.87508672369881</v>
      </c>
      <c r="K20" s="22">
        <v>45.552633005426</v>
      </c>
      <c r="L20" s="165">
        <v>4.37371849991242</v>
      </c>
      <c r="M20" s="22">
        <v>54.0691629557002</v>
      </c>
      <c r="N20" s="165">
        <v>1.9936574248108</v>
      </c>
      <c r="O20" s="22">
        <v>56.4266897502868</v>
      </c>
      <c r="P20" s="165">
        <v>2.48427521610691</v>
      </c>
      <c r="Q20" s="22">
        <v>10.8740567448608</v>
      </c>
      <c r="R20" s="165">
        <v>4.95722919701951</v>
      </c>
      <c r="S20" s="22">
        <v>51.551092728273</v>
      </c>
      <c r="T20" s="165">
        <v>3.18655782987971</v>
      </c>
      <c r="U20" s="22">
        <v>47.6942304951211</v>
      </c>
      <c r="V20" s="165">
        <v>3.33458563577006</v>
      </c>
      <c r="W20" s="22">
        <v>55.3323839408685</v>
      </c>
      <c r="X20" s="165">
        <v>1.94513110669644</v>
      </c>
      <c r="Y20" s="22">
        <v>3.78129121259543</v>
      </c>
      <c r="Z20" s="165">
        <v>3.41438614596739</v>
      </c>
      <c r="AA20" s="103"/>
      <c r="AB20" s="103"/>
      <c r="AC20" s="103"/>
      <c r="AD20" s="192"/>
    </row>
    <row customHeight="1" ht="13" r="21">
      <c r="A21" s="181" t="s">
        <v>315</v>
      </c>
      <c r="B21" s="156" t="n">
        <v>2</v>
      </c>
      <c r="C21" s="22">
        <v>31.7638425296795</v>
      </c>
      <c r="D21" s="165">
        <v>1.32735868347932</v>
      </c>
      <c r="E21" s="22">
        <v>30.4366082608061</v>
      </c>
      <c r="F21" s="165">
        <v>1.49010748616024</v>
      </c>
      <c r="G21" s="22">
        <v>36.6240414141413</v>
      </c>
      <c r="H21" s="165">
        <v>2.40185441174239</v>
      </c>
      <c r="I21" s="22">
        <v>6.18743315333522</v>
      </c>
      <c r="J21" s="165">
        <v>2.73208035962978</v>
      </c>
      <c r="K21" s="22">
        <v>35.6195593693056</v>
      </c>
      <c r="L21" s="165">
        <v>4.18037504523961</v>
      </c>
      <c r="M21" s="22">
        <v>32.4043028336168</v>
      </c>
      <c r="N21" s="165">
        <v>1.96660320263538</v>
      </c>
      <c r="O21" s="22">
        <v>30.9116778238098</v>
      </c>
      <c r="P21" s="165">
        <v>1.7229146389454</v>
      </c>
      <c r="Q21" s="22">
        <v>-4.70788154549581</v>
      </c>
      <c r="R21" s="165">
        <v>4.49900832717686</v>
      </c>
      <c r="S21" s="22">
        <v>33.4200864809402</v>
      </c>
      <c r="T21" s="165">
        <v>2.97794710149439</v>
      </c>
      <c r="U21" s="22">
        <v>29.1509591360917</v>
      </c>
      <c r="V21" s="165">
        <v>2.93970112284134</v>
      </c>
      <c r="W21" s="22">
        <v>30.0107712392944</v>
      </c>
      <c r="X21" s="165">
        <v>1.6245853853176</v>
      </c>
      <c r="Y21" s="22">
        <v>-3.40931524164577</v>
      </c>
      <c r="Z21" s="165">
        <v>3.46981324247052</v>
      </c>
      <c r="AA21" s="103"/>
      <c r="AB21" s="103"/>
      <c r="AC21" s="103"/>
      <c r="AD21" s="192"/>
    </row>
    <row customHeight="1" ht="13" r="22">
      <c r="A22" s="181" t="s">
        <v>316</v>
      </c>
      <c r="B22" s="156" t="n">
        <v>2</v>
      </c>
      <c r="C22" s="22">
        <v>44.4273078647626</v>
      </c>
      <c r="D22" s="165">
        <v>1.81114429313998</v>
      </c>
      <c r="E22" s="22">
        <v>44.4360962395276</v>
      </c>
      <c r="F22" s="165">
        <v>2.73173887367369</v>
      </c>
      <c r="G22" s="22">
        <v>45.025647905012</v>
      </c>
      <c r="H22" s="165">
        <v>3.1811981988532</v>
      </c>
      <c r="I22" s="22">
        <v>0.589551665484414</v>
      </c>
      <c r="J22" s="165">
        <v>4.65526484360636</v>
      </c>
      <c r="K22" s="22">
        <v>44.3260749859364</v>
      </c>
      <c r="L22" s="165">
        <v>4.68661396297738</v>
      </c>
      <c r="M22" s="22">
        <v>42.7472422725712</v>
      </c>
      <c r="N22" s="165">
        <v>2.24088883554674</v>
      </c>
      <c r="O22" s="22">
        <v>49.1169297269218</v>
      </c>
      <c r="P22" s="165">
        <v>4.32448046578701</v>
      </c>
      <c r="Q22" s="22">
        <v>4.7908547409854</v>
      </c>
      <c r="R22" s="165">
        <v>5.79726558524313</v>
      </c>
      <c r="S22" s="22">
        <v>49.3312221566374</v>
      </c>
      <c r="T22" s="165">
        <v>4.25925555142226</v>
      </c>
      <c r="U22" s="22">
        <v>39.0088197237018</v>
      </c>
      <c r="V22" s="165">
        <v>3.70577285522523</v>
      </c>
      <c r="W22" s="22">
        <v>45.6790329273543</v>
      </c>
      <c r="X22" s="165">
        <v>3.03293130365254</v>
      </c>
      <c r="Y22" s="22">
        <v>-3.65218922928302</v>
      </c>
      <c r="Z22" s="165">
        <v>5.04654122033489</v>
      </c>
      <c r="AA22" s="103"/>
      <c r="AB22" s="103"/>
      <c r="AC22" s="103"/>
      <c r="AD22" s="192"/>
    </row>
    <row customHeight="1" ht="13" r="23">
      <c r="A23" s="181" t="s">
        <v>317</v>
      </c>
      <c r="B23" s="156" t="n">
        <v>2</v>
      </c>
      <c r="C23" s="22">
        <v>62.048170462428</v>
      </c>
      <c r="D23" s="165">
        <v>1.60279802303142</v>
      </c>
      <c r="E23" s="22">
        <v>62.4349825059811</v>
      </c>
      <c r="F23" s="165">
        <v>2.40588561018336</v>
      </c>
      <c r="G23" s="22">
        <v>61.6079982298336</v>
      </c>
      <c r="H23" s="165">
        <v>1.97937342800278</v>
      </c>
      <c r="I23" s="22">
        <v>-0.826984276147442</v>
      </c>
      <c r="J23" s="165">
        <v>3.09728665598419</v>
      </c>
      <c r="K23" s="22">
        <v>63.9541254323617</v>
      </c>
      <c r="L23" s="165">
        <v>4.36523288486072</v>
      </c>
      <c r="M23" s="22">
        <v>60.4892427270043</v>
      </c>
      <c r="N23" s="165">
        <v>1.9221827494655</v>
      </c>
      <c r="O23" s="22">
        <v>63.6554621391524</v>
      </c>
      <c r="P23" s="165">
        <v>2.82706667431618</v>
      </c>
      <c r="Q23" s="22">
        <v>-0.298663293209223</v>
      </c>
      <c r="R23" s="165">
        <v>4.90913900133276</v>
      </c>
      <c r="S23" s="22">
        <v>67.6145271980598</v>
      </c>
      <c r="T23" s="165">
        <v>3.28723862036565</v>
      </c>
      <c r="U23" s="22">
        <v>62.0075947549502</v>
      </c>
      <c r="V23" s="165">
        <v>3.86963820846004</v>
      </c>
      <c r="W23" s="22">
        <v>60.1064622226582</v>
      </c>
      <c r="X23" s="165">
        <v>2.12228164248395</v>
      </c>
      <c r="Y23" s="22">
        <v>-7.50806497540155</v>
      </c>
      <c r="Z23" s="165">
        <v>3.87147530485918</v>
      </c>
      <c r="AA23" s="103"/>
      <c r="AB23" s="103"/>
      <c r="AC23" s="103"/>
      <c r="AD23" s="192"/>
    </row>
    <row customHeight="1" ht="13" r="24">
      <c r="A24" s="181" t="s">
        <v>318</v>
      </c>
      <c r="B24" s="156" t="n">
        <v>2</v>
      </c>
      <c r="C24" s="22">
        <v>32.4789072431533</v>
      </c>
      <c r="D24" s="165">
        <v>1.62430928505784</v>
      </c>
      <c r="E24" s="22">
        <v>29.1730316106504</v>
      </c>
      <c r="F24" s="165">
        <v>2.06641747998828</v>
      </c>
      <c r="G24" s="22">
        <v>37.2872303288061</v>
      </c>
      <c r="H24" s="165">
        <v>2.55979592728843</v>
      </c>
      <c r="I24" s="22">
        <v>8.11419871815564</v>
      </c>
      <c r="J24" s="165">
        <v>3.29226059110874</v>
      </c>
      <c r="K24" s="22">
        <v>29.0968064685678</v>
      </c>
      <c r="L24" s="165">
        <v>4.27101927935541</v>
      </c>
      <c r="M24" s="22">
        <v>32.2037645906538</v>
      </c>
      <c r="N24" s="165">
        <v>1.93147828020358</v>
      </c>
      <c r="O24" s="22">
        <v>35.8895066539367</v>
      </c>
      <c r="P24" s="165">
        <v>2.88536851605281</v>
      </c>
      <c r="Q24" s="22">
        <v>6.79270018536893</v>
      </c>
      <c r="R24" s="165">
        <v>5.26674156520681</v>
      </c>
      <c r="S24" s="22">
        <v>37.0131978990446</v>
      </c>
      <c r="T24" s="165">
        <v>3.80203844042965</v>
      </c>
      <c r="U24" s="22">
        <v>32.0319487363695</v>
      </c>
      <c r="V24" s="165">
        <v>3.33333372465244</v>
      </c>
      <c r="W24" s="22">
        <v>31.8551968011573</v>
      </c>
      <c r="X24" s="165">
        <v>1.81749434313999</v>
      </c>
      <c r="Y24" s="22">
        <v>-5.1580010978873</v>
      </c>
      <c r="Z24" s="165">
        <v>4.02955561820588</v>
      </c>
      <c r="AA24" s="103"/>
      <c r="AB24" s="103"/>
      <c r="AC24" s="103"/>
      <c r="AD24" s="192"/>
    </row>
    <row customHeight="1" ht="13" r="25">
      <c r="A25" s="181" t="s">
        <v>319</v>
      </c>
      <c r="B25" s="156" t="n">
        <v>2</v>
      </c>
      <c r="C25" s="22">
        <v>9.46226326231563</v>
      </c>
      <c r="D25" s="165">
        <v>0.70328899128167</v>
      </c>
      <c r="E25" s="22">
        <v>8.65116207787494</v>
      </c>
      <c r="F25" s="165">
        <v>0.831541955126018</v>
      </c>
      <c r="G25" s="22">
        <v>12.8649788496233</v>
      </c>
      <c r="H25" s="165">
        <v>1.85591258311997</v>
      </c>
      <c r="I25" s="22">
        <v>4.21381677174835</v>
      </c>
      <c r="J25" s="165">
        <v>2.17325672881312</v>
      </c>
      <c r="K25" s="22">
        <v>8.857563495691</v>
      </c>
      <c r="L25" s="165">
        <v>2.52433001031765</v>
      </c>
      <c r="M25" s="22">
        <v>8.21263609557153</v>
      </c>
      <c r="N25" s="165">
        <v>0.87345761969479</v>
      </c>
      <c r="O25" s="22">
        <v>12.8130723087973</v>
      </c>
      <c r="P25" s="165">
        <v>1.51405824043211</v>
      </c>
      <c r="Q25" s="22">
        <v>3.95550881310631</v>
      </c>
      <c r="R25" s="165">
        <v>2.78160006652187</v>
      </c>
      <c r="S25" s="22">
        <v>11.9522982962185</v>
      </c>
      <c r="T25" s="165">
        <v>2.26626344540015</v>
      </c>
      <c r="U25" s="22">
        <v>6.68740070464229</v>
      </c>
      <c r="V25" s="165">
        <v>1.32354675802342</v>
      </c>
      <c r="W25" s="22">
        <v>9.53977465825868</v>
      </c>
      <c r="X25" s="165">
        <v>0.80555778562722</v>
      </c>
      <c r="Y25" s="22">
        <v>-2.41252363795983</v>
      </c>
      <c r="Z25" s="165">
        <v>2.43094588130209</v>
      </c>
      <c r="AA25" s="103"/>
      <c r="AB25" s="103"/>
      <c r="AC25" s="103"/>
      <c r="AD25" s="192"/>
    </row>
    <row customHeight="1" ht="13" r="26">
      <c r="A26" s="181" t="s">
        <v>320</v>
      </c>
      <c r="B26" s="156" t="n">
        <v>2</v>
      </c>
      <c r="C26" s="22">
        <v>47.6382879021847</v>
      </c>
      <c r="D26" s="165">
        <v>1.37292709968459</v>
      </c>
      <c r="E26" s="22">
        <v>47.7049942441557</v>
      </c>
      <c r="F26" s="165">
        <v>1.7230872573941</v>
      </c>
      <c r="G26" s="22">
        <v>48.2533211785093</v>
      </c>
      <c r="H26" s="165">
        <v>3.13654470519847</v>
      </c>
      <c r="I26" s="22">
        <v>0.548326934353639</v>
      </c>
      <c r="J26" s="165">
        <v>3.8458370511612</v>
      </c>
      <c r="K26" s="22">
        <v>55.958966973443</v>
      </c>
      <c r="L26" s="165">
        <v>6.64745662828193</v>
      </c>
      <c r="M26" s="22">
        <v>46.4766443874926</v>
      </c>
      <c r="N26" s="165">
        <v>1.6790577983523</v>
      </c>
      <c r="O26" s="22">
        <v>48.8039302609675</v>
      </c>
      <c r="P26" s="165">
        <v>3.08175617846539</v>
      </c>
      <c r="Q26" s="22">
        <v>-7.15503671247551</v>
      </c>
      <c r="R26" s="165">
        <v>7.96606863778807</v>
      </c>
      <c r="S26" s="22">
        <v>49.5350188800793</v>
      </c>
      <c r="T26" s="165">
        <v>3.2002778061862</v>
      </c>
      <c r="U26" s="22">
        <v>51.7251659347048</v>
      </c>
      <c r="V26" s="165">
        <v>3.91376660534062</v>
      </c>
      <c r="W26" s="22">
        <v>46.2275077651041</v>
      </c>
      <c r="X26" s="165">
        <v>1.86158403849514</v>
      </c>
      <c r="Y26" s="22">
        <v>-3.30751111497525</v>
      </c>
      <c r="Z26" s="165">
        <v>3.90192677757809</v>
      </c>
      <c r="AA26" s="103"/>
      <c r="AB26" s="103"/>
      <c r="AC26" s="103"/>
      <c r="AD26" s="192"/>
    </row>
    <row customHeight="1" ht="13" r="27">
      <c r="A27" s="181" t="s">
        <v>321</v>
      </c>
      <c r="B27" s="156" t="n">
        <v>2</v>
      </c>
      <c r="C27" s="22">
        <v>16.0663595183753</v>
      </c>
      <c r="D27" s="165">
        <v>0.751323717355484</v>
      </c>
      <c r="E27" s="22">
        <v>14.1500460400334</v>
      </c>
      <c r="F27" s="165">
        <v>0.827688821480796</v>
      </c>
      <c r="G27" s="22">
        <v>22.1519350099317</v>
      </c>
      <c r="H27" s="165">
        <v>1.36228761928431</v>
      </c>
      <c r="I27" s="22">
        <v>8.00188896989831</v>
      </c>
      <c r="J27" s="165">
        <v>1.50913267087505</v>
      </c>
      <c r="K27" s="22">
        <v>20.1011213603304</v>
      </c>
      <c r="L27" s="165">
        <v>1.95518789365997</v>
      </c>
      <c r="M27" s="22">
        <v>15.9109489711943</v>
      </c>
      <c r="N27" s="165">
        <v>1.00703212579667</v>
      </c>
      <c r="O27" s="22">
        <v>15.1492733647927</v>
      </c>
      <c r="P27" s="165">
        <v>1.12938569080026</v>
      </c>
      <c r="Q27" s="22">
        <v>-4.95184799553763</v>
      </c>
      <c r="R27" s="165">
        <v>2.24689328853604</v>
      </c>
      <c r="S27" s="22">
        <v>18.8663694095452</v>
      </c>
      <c r="T27" s="165">
        <v>1.44158064518828</v>
      </c>
      <c r="U27" s="22">
        <v>15.8417024049772</v>
      </c>
      <c r="V27" s="165">
        <v>1.5898183543907</v>
      </c>
      <c r="W27" s="22">
        <v>14.5650086132556</v>
      </c>
      <c r="X27" s="165">
        <v>0.9781998976411</v>
      </c>
      <c r="Y27" s="22">
        <v>-4.30136079628953</v>
      </c>
      <c r="Z27" s="165">
        <v>1.74097287829364</v>
      </c>
      <c r="AA27" s="103"/>
      <c r="AB27" s="103"/>
      <c r="AC27" s="103"/>
      <c r="AD27" s="192"/>
    </row>
    <row customHeight="1" ht="13" r="28">
      <c r="A28" s="181" t="s">
        <v>322</v>
      </c>
      <c r="B28" s="156" t="n">
        <v>2</v>
      </c>
      <c r="C28" s="22">
        <v>18.3728978421482</v>
      </c>
      <c r="D28" s="165">
        <v>0.968765292128347</v>
      </c>
      <c r="E28" s="22">
        <v>17.3787121367982</v>
      </c>
      <c r="F28" s="165">
        <v>1.17229066062705</v>
      </c>
      <c r="G28" s="22">
        <v>19.754039786246</v>
      </c>
      <c r="H28" s="165">
        <v>1.78543096582041</v>
      </c>
      <c r="I28" s="22">
        <v>2.37532764944774</v>
      </c>
      <c r="J28" s="165">
        <v>2.21164593366219</v>
      </c>
      <c r="K28" s="22">
        <v>23.0960846312337</v>
      </c>
      <c r="L28" s="165">
        <v>4.37849252229945</v>
      </c>
      <c r="M28" s="22">
        <v>15.1822786873287</v>
      </c>
      <c r="N28" s="165">
        <v>1.19877362873113</v>
      </c>
      <c r="O28" s="22">
        <v>22.9620603399835</v>
      </c>
      <c r="P28" s="165">
        <v>1.7980709037081</v>
      </c>
      <c r="Q28" s="22">
        <v>-0.134024291250203</v>
      </c>
      <c r="R28" s="165">
        <v>4.58180662577807</v>
      </c>
      <c r="S28" s="22">
        <v>24.1175512334425</v>
      </c>
      <c r="T28" s="165">
        <v>4.34807566919855</v>
      </c>
      <c r="U28" s="22">
        <v>14.681588496911</v>
      </c>
      <c r="V28" s="165">
        <v>2.3922725518067</v>
      </c>
      <c r="W28" s="22">
        <v>17.4137743221894</v>
      </c>
      <c r="X28" s="165">
        <v>1.18168723949407</v>
      </c>
      <c r="Y28" s="22">
        <v>-6.70377691125312</v>
      </c>
      <c r="Z28" s="165">
        <v>4.89066472668738</v>
      </c>
      <c r="AA28" s="103"/>
      <c r="AB28" s="103"/>
      <c r="AC28" s="103"/>
      <c r="AD28" s="192"/>
    </row>
    <row customHeight="1" ht="13" r="29">
      <c r="A29" s="181" t="s">
        <v>323</v>
      </c>
      <c r="B29" s="156" t="n">
        <v>2</v>
      </c>
      <c r="C29" s="22">
        <v>30.1293011376599</v>
      </c>
      <c r="D29" s="165">
        <v>1.06824624126405</v>
      </c>
      <c r="E29" s="22">
        <v>29.7963563939238</v>
      </c>
      <c r="F29" s="165">
        <v>1.20592081513876</v>
      </c>
      <c r="G29" s="22">
        <v>32.2681107108541</v>
      </c>
      <c r="H29" s="165">
        <v>2.63126489642766</v>
      </c>
      <c r="I29" s="22">
        <v>2.47175431693028</v>
      </c>
      <c r="J29" s="165">
        <v>2.96345693774004</v>
      </c>
      <c r="K29" s="22">
        <v>33.0234084493208</v>
      </c>
      <c r="L29" s="165">
        <v>3.97352844585394</v>
      </c>
      <c r="M29" s="22">
        <v>28.9433886300151</v>
      </c>
      <c r="N29" s="165">
        <v>1.69947971795924</v>
      </c>
      <c r="O29" s="22">
        <v>30.6338889277499</v>
      </c>
      <c r="P29" s="165">
        <v>1.56725633934616</v>
      </c>
      <c r="Q29" s="22">
        <v>-2.38951952157087</v>
      </c>
      <c r="R29" s="165">
        <v>4.43525270169642</v>
      </c>
      <c r="S29" s="22">
        <v>31.8036026036131</v>
      </c>
      <c r="T29" s="165">
        <v>2.54783032202067</v>
      </c>
      <c r="U29" s="22">
        <v>29.641508982059</v>
      </c>
      <c r="V29" s="165">
        <v>3.12205631574983</v>
      </c>
      <c r="W29" s="22">
        <v>29.7802330383385</v>
      </c>
      <c r="X29" s="165">
        <v>1.47125194217635</v>
      </c>
      <c r="Y29" s="22">
        <v>-2.02336956527466</v>
      </c>
      <c r="Z29" s="165">
        <v>3.15556839074203</v>
      </c>
      <c r="AA29" s="103"/>
      <c r="AB29" s="103"/>
      <c r="AC29" s="103"/>
      <c r="AD29" s="192"/>
    </row>
    <row customHeight="1" ht="13" r="30">
      <c r="A30" s="181" t="s">
        <v>324</v>
      </c>
      <c r="B30" s="156" t="n">
        <v>2</v>
      </c>
      <c r="C30" s="22">
        <v>19.2660304574109</v>
      </c>
      <c r="D30" s="165">
        <v>0.909728495620312</v>
      </c>
      <c r="E30" s="22">
        <v>18.341924756994</v>
      </c>
      <c r="F30" s="165">
        <v>0.990899073284752</v>
      </c>
      <c r="G30" s="22">
        <v>21.7946024831139</v>
      </c>
      <c r="H30" s="165">
        <v>1.99358055801313</v>
      </c>
      <c r="I30" s="22">
        <v>3.45267772611993</v>
      </c>
      <c r="J30" s="165">
        <v>2.23667115521664</v>
      </c>
      <c r="K30" s="22">
        <v>22.3894003198336</v>
      </c>
      <c r="L30" s="165">
        <v>2.89265624827925</v>
      </c>
      <c r="M30" s="22">
        <v>15.8963662948537</v>
      </c>
      <c r="N30" s="165">
        <v>1.11809866407785</v>
      </c>
      <c r="O30" s="22">
        <v>22.9165262228126</v>
      </c>
      <c r="P30" s="165">
        <v>1.55183422628626</v>
      </c>
      <c r="Q30" s="22">
        <v>0.527125902979005</v>
      </c>
      <c r="R30" s="165">
        <v>3.07525303645207</v>
      </c>
      <c r="S30" s="22">
        <v>19.5559098431534</v>
      </c>
      <c r="T30" s="165">
        <v>2.17356714942697</v>
      </c>
      <c r="U30" s="22">
        <v>21.1837580162475</v>
      </c>
      <c r="V30" s="165">
        <v>2.20810455555082</v>
      </c>
      <c r="W30" s="22">
        <v>18.7284746310188</v>
      </c>
      <c r="X30" s="165">
        <v>1.00645714148429</v>
      </c>
      <c r="Y30" s="22">
        <v>-0.827435212134638</v>
      </c>
      <c r="Z30" s="165">
        <v>2.37726033006832</v>
      </c>
      <c r="AA30" s="103"/>
      <c r="AB30" s="103"/>
      <c r="AC30" s="103"/>
      <c r="AD30" s="192"/>
    </row>
    <row customHeight="1" ht="13" r="31">
      <c r="A31" s="181" t="s">
        <v>325</v>
      </c>
      <c r="B31" s="156" t="n">
        <v>2</v>
      </c>
      <c r="C31" s="22">
        <v>14.525171767487</v>
      </c>
      <c r="D31" s="165">
        <v>0.963086890224745</v>
      </c>
      <c r="E31" s="22">
        <v>14.6709912007926</v>
      </c>
      <c r="F31" s="165">
        <v>1.16403723870582</v>
      </c>
      <c r="G31" s="22">
        <v>13.9573890077423</v>
      </c>
      <c r="H31" s="165">
        <v>1.63532262395405</v>
      </c>
      <c r="I31" s="22">
        <v>-0.713602193050331</v>
      </c>
      <c r="J31" s="165">
        <v>1.9733001043198</v>
      </c>
      <c r="K31" s="22">
        <v>15.9978533541708</v>
      </c>
      <c r="L31" s="165">
        <v>2.73636935927914</v>
      </c>
      <c r="M31" s="22">
        <v>12.498595550242</v>
      </c>
      <c r="N31" s="165">
        <v>1.16942388259892</v>
      </c>
      <c r="O31" s="22">
        <v>17.3576595357868</v>
      </c>
      <c r="P31" s="165">
        <v>1.62369853846818</v>
      </c>
      <c r="Q31" s="22">
        <v>1.359806181616</v>
      </c>
      <c r="R31" s="165">
        <v>3.12557126811751</v>
      </c>
      <c r="S31" s="22">
        <v>18.3206466766575</v>
      </c>
      <c r="T31" s="165">
        <v>2.67178467708546</v>
      </c>
      <c r="U31" s="22">
        <v>14.5947709116339</v>
      </c>
      <c r="V31" s="165">
        <v>2.36089910636454</v>
      </c>
      <c r="W31" s="22">
        <v>13.9574003975535</v>
      </c>
      <c r="X31" s="165">
        <v>1.0287314048822</v>
      </c>
      <c r="Y31" s="22">
        <v>-4.36324627910403</v>
      </c>
      <c r="Z31" s="165">
        <v>2.92944192904012</v>
      </c>
      <c r="AA31" s="103"/>
      <c r="AB31" s="103"/>
      <c r="AC31" s="103"/>
      <c r="AD31" s="192"/>
    </row>
    <row customHeight="1" ht="13" r="32">
      <c r="A32" s="181" t="s">
        <v>326</v>
      </c>
      <c r="B32" s="156" t="n">
        <v>2</v>
      </c>
      <c r="C32" s="22">
        <v>11.2988624073643</v>
      </c>
      <c r="D32" s="165">
        <v>0.767054942419207</v>
      </c>
      <c r="E32" s="22">
        <v>10.4655399131968</v>
      </c>
      <c r="F32" s="165">
        <v>0.930144810894939</v>
      </c>
      <c r="G32" s="22">
        <v>14.4584394377758</v>
      </c>
      <c r="H32" s="165">
        <v>1.60565846979546</v>
      </c>
      <c r="I32" s="22">
        <v>3.99289952457897</v>
      </c>
      <c r="J32" s="165">
        <v>1.94625900231632</v>
      </c>
      <c r="K32" s="22">
        <v>10.909663658526</v>
      </c>
      <c r="L32" s="165">
        <v>2.8607984110174</v>
      </c>
      <c r="M32" s="22">
        <v>11.0015461218496</v>
      </c>
      <c r="N32" s="165">
        <v>1.01203116550827</v>
      </c>
      <c r="O32" s="22">
        <v>11.6301001023432</v>
      </c>
      <c r="P32" s="165">
        <v>1.09990721671132</v>
      </c>
      <c r="Q32" s="22">
        <v>0.720436443817173</v>
      </c>
      <c r="R32" s="165">
        <v>3.18235794769451</v>
      </c>
      <c r="S32" s="22">
        <v>11.6740447789913</v>
      </c>
      <c r="T32" s="165">
        <v>1.918045717478</v>
      </c>
      <c r="U32" s="22">
        <v>14.7435917619704</v>
      </c>
      <c r="V32" s="165">
        <v>2.37590064374849</v>
      </c>
      <c r="W32" s="22">
        <v>10.6048724703289</v>
      </c>
      <c r="X32" s="165">
        <v>0.916920245727535</v>
      </c>
      <c r="Y32" s="22">
        <v>-1.06917230866245</v>
      </c>
      <c r="Z32" s="165">
        <v>2.15157686548807</v>
      </c>
      <c r="AA32" s="103"/>
      <c r="AB32" s="103"/>
      <c r="AC32" s="103"/>
      <c r="AD32" s="192"/>
    </row>
    <row customHeight="1" ht="13" r="33">
      <c r="A33" s="181" t="s">
        <v>327</v>
      </c>
      <c r="B33" s="156" t="n">
        <v>2</v>
      </c>
      <c r="C33" s="22">
        <v>39.6093777147396</v>
      </c>
      <c r="D33" s="165">
        <v>1.64207835160241</v>
      </c>
      <c r="E33" s="22">
        <v>39.6556231867119</v>
      </c>
      <c r="F33" s="165">
        <v>1.97855355975044</v>
      </c>
      <c r="G33" s="22">
        <v>39.3106533337422</v>
      </c>
      <c r="H33" s="165">
        <v>3.50567790660032</v>
      </c>
      <c r="I33" s="22">
        <v>-0.344969852969733</v>
      </c>
      <c r="J33" s="165">
        <v>4.22346394246825</v>
      </c>
      <c r="K33" s="22">
        <v>58.3567004213227</v>
      </c>
      <c r="L33" s="165">
        <v>7.13667496327741</v>
      </c>
      <c r="M33" s="22">
        <v>39.1202080757686</v>
      </c>
      <c r="N33" s="165">
        <v>2.10874241624223</v>
      </c>
      <c r="O33" s="22">
        <v>37.0304093567645</v>
      </c>
      <c r="P33" s="165">
        <v>2.66334598042853</v>
      </c>
      <c r="Q33" s="22">
        <v>-21.3262910645582</v>
      </c>
      <c r="R33" s="165">
        <v>7.31584253825943</v>
      </c>
      <c r="S33" s="22">
        <v>48.8574140239105</v>
      </c>
      <c r="T33" s="165">
        <v>3.28243690920945</v>
      </c>
      <c r="U33" s="22">
        <v>33.4187472906956</v>
      </c>
      <c r="V33" s="165">
        <v>3.5951318478257</v>
      </c>
      <c r="W33" s="22">
        <v>36.3710895619556</v>
      </c>
      <c r="X33" s="165">
        <v>2.03390977378004</v>
      </c>
      <c r="Y33" s="22">
        <v>-12.486324461955</v>
      </c>
      <c r="Z33" s="165">
        <v>3.78625179432219</v>
      </c>
      <c r="AA33" s="103"/>
      <c r="AB33" s="103"/>
      <c r="AC33" s="103"/>
      <c r="AD33" s="192"/>
    </row>
    <row customHeight="1" ht="13" r="34">
      <c r="A34" s="181" t="s">
        <v>328</v>
      </c>
      <c r="B34" s="156" t="n">
        <v>2</v>
      </c>
      <c r="C34" s="22">
        <v>41.6339253707145</v>
      </c>
      <c r="D34" s="165">
        <v>1.2600777727428</v>
      </c>
      <c r="E34" s="22">
        <v>40.4265407049826</v>
      </c>
      <c r="F34" s="165">
        <v>1.39731141275734</v>
      </c>
      <c r="G34" s="22">
        <v>45.3034224588072</v>
      </c>
      <c r="H34" s="165">
        <v>2.49466488268606</v>
      </c>
      <c r="I34" s="22">
        <v>4.87688175382461</v>
      </c>
      <c r="J34" s="165">
        <v>2.81729115572287</v>
      </c>
      <c r="K34" s="22">
        <v>54.2099303405442</v>
      </c>
      <c r="L34" s="165">
        <v>5.0655064166735</v>
      </c>
      <c r="M34" s="22">
        <v>41.3361620511833</v>
      </c>
      <c r="N34" s="165">
        <v>1.73311828243035</v>
      </c>
      <c r="O34" s="22">
        <v>37.6432899246731</v>
      </c>
      <c r="P34" s="165">
        <v>2.25330808654667</v>
      </c>
      <c r="Q34" s="22">
        <v>-16.5666404158711</v>
      </c>
      <c r="R34" s="165">
        <v>5.54666836131979</v>
      </c>
      <c r="S34" s="22">
        <v>52.0865463399245</v>
      </c>
      <c r="T34" s="165">
        <v>3.28285279829908</v>
      </c>
      <c r="U34" s="22">
        <v>42.6041346603507</v>
      </c>
      <c r="V34" s="165">
        <v>3.69996802483793</v>
      </c>
      <c r="W34" s="22">
        <v>38.7262093851989</v>
      </c>
      <c r="X34" s="165">
        <v>1.76035469003781</v>
      </c>
      <c r="Y34" s="22">
        <v>-13.3603369547256</v>
      </c>
      <c r="Z34" s="165">
        <v>3.77625935050495</v>
      </c>
      <c r="AA34" s="103"/>
      <c r="AB34" s="103"/>
      <c r="AC34" s="103"/>
      <c r="AD34" s="192"/>
    </row>
    <row customHeight="1" ht="13" r="35">
      <c r="A35" s="181" t="s">
        <v>329</v>
      </c>
      <c r="B35" s="156" t="n">
        <v>2</v>
      </c>
      <c r="C35" s="22">
        <v>26.9310809746352</v>
      </c>
      <c r="D35" s="165">
        <v>0.938219776550924</v>
      </c>
      <c r="E35" s="22">
        <v>27.0110594696245</v>
      </c>
      <c r="F35" s="165">
        <v>0.970371526068941</v>
      </c>
      <c r="G35" s="22">
        <v>26.9967622669781</v>
      </c>
      <c r="H35" s="165">
        <v>1.88810347411671</v>
      </c>
      <c r="I35" s="22">
        <v>-0.0142972026464356</v>
      </c>
      <c r="J35" s="165">
        <v>1.92063627235799</v>
      </c>
      <c r="K35" s="22">
        <v>32.1320971821726</v>
      </c>
      <c r="L35" s="165">
        <v>5.92114620679931</v>
      </c>
      <c r="M35" s="22">
        <v>27.5547525952279</v>
      </c>
      <c r="N35" s="165">
        <v>1.25232137334408</v>
      </c>
      <c r="O35" s="22">
        <v>25.9015942432355</v>
      </c>
      <c r="P35" s="165">
        <v>1.37451798231391</v>
      </c>
      <c r="Q35" s="22">
        <v>-6.23050293893706</v>
      </c>
      <c r="R35" s="165">
        <v>6.17672059016579</v>
      </c>
      <c r="S35" s="22">
        <v>31.1314722217716</v>
      </c>
      <c r="T35" s="165">
        <v>2.09258532304795</v>
      </c>
      <c r="U35" s="22">
        <v>27.011476785906</v>
      </c>
      <c r="V35" s="165">
        <v>2.29414420460144</v>
      </c>
      <c r="W35" s="22">
        <v>25.8683727406072</v>
      </c>
      <c r="X35" s="165">
        <v>1.17078150397543</v>
      </c>
      <c r="Y35" s="22">
        <v>-5.26309948116432</v>
      </c>
      <c r="Z35" s="165">
        <v>2.32012634754156</v>
      </c>
      <c r="AA35" s="103"/>
      <c r="AB35" s="103"/>
      <c r="AC35" s="103"/>
      <c r="AD35" s="192"/>
    </row>
    <row customHeight="1" ht="13" r="36">
      <c r="A36" s="181" t="s">
        <v>330</v>
      </c>
      <c r="B36" s="156" t="n">
        <v>2</v>
      </c>
      <c r="C36" s="22">
        <v>10.6415889782742</v>
      </c>
      <c r="D36" s="165">
        <v>0.662542800423012</v>
      </c>
      <c r="E36" s="22">
        <v>9.33472029602227</v>
      </c>
      <c r="F36" s="165">
        <v>0.938835059704551</v>
      </c>
      <c r="G36" s="22">
        <v>11.5540507021854</v>
      </c>
      <c r="H36" s="165">
        <v>0.994611179470837</v>
      </c>
      <c r="I36" s="22">
        <v>2.21933040616314</v>
      </c>
      <c r="J36" s="165">
        <v>1.44049842904525</v>
      </c>
      <c r="K36" s="22">
        <v>16.8275263752898</v>
      </c>
      <c r="L36" s="165">
        <v>1.62742664418211</v>
      </c>
      <c r="M36" s="22">
        <v>8.25054620197566</v>
      </c>
      <c r="N36" s="165">
        <v>0.801359682614542</v>
      </c>
      <c r="O36" s="22">
        <v>10.0344641437463</v>
      </c>
      <c r="P36" s="165">
        <v>1.24397565782309</v>
      </c>
      <c r="Q36" s="22">
        <v>-6.79306223154353</v>
      </c>
      <c r="R36" s="165">
        <v>1.89049362324833</v>
      </c>
      <c r="S36" s="22">
        <v>18.1258499875219</v>
      </c>
      <c r="T36" s="165">
        <v>1.83185498974245</v>
      </c>
      <c r="U36" s="22">
        <v>10.1480414124148</v>
      </c>
      <c r="V36" s="165">
        <v>1.57478580082156</v>
      </c>
      <c r="W36" s="22">
        <v>8.33440750874215</v>
      </c>
      <c r="X36" s="165">
        <v>0.774166227148124</v>
      </c>
      <c r="Y36" s="22">
        <v>-9.79144247877977</v>
      </c>
      <c r="Z36" s="165">
        <v>1.91786249121061</v>
      </c>
      <c r="AA36" s="103"/>
      <c r="AB36" s="103"/>
      <c r="AC36" s="103"/>
      <c r="AD36" s="192"/>
    </row>
    <row customHeight="1" ht="13" r="37">
      <c r="A37" s="181" t="s">
        <v>331</v>
      </c>
      <c r="B37" s="156" t="n">
        <v>2</v>
      </c>
      <c r="C37" s="22">
        <v>63.8847649626167</v>
      </c>
      <c r="D37" s="165">
        <v>0.899844141680097</v>
      </c>
      <c r="E37" s="22">
        <v>63.8277281125604</v>
      </c>
      <c r="F37" s="165">
        <v>1.05615352486812</v>
      </c>
      <c r="G37" s="22">
        <v>64.0673602808992</v>
      </c>
      <c r="H37" s="165">
        <v>1.84862955110904</v>
      </c>
      <c r="I37" s="22">
        <v>0.23963216833878</v>
      </c>
      <c r="J37" s="165">
        <v>2.17343794601268</v>
      </c>
      <c r="K37" s="22">
        <v>64.3781403891127</v>
      </c>
      <c r="L37" s="165">
        <v>2.3131366959945</v>
      </c>
      <c r="M37" s="22">
        <v>63.9870746320152</v>
      </c>
      <c r="N37" s="165">
        <v>1.14205464180649</v>
      </c>
      <c r="O37" s="22">
        <v>63.2133015211897</v>
      </c>
      <c r="P37" s="165">
        <v>1.69631161349464</v>
      </c>
      <c r="Q37" s="22">
        <v>-1.16483886792299</v>
      </c>
      <c r="R37" s="165">
        <v>2.65281044004526</v>
      </c>
      <c r="S37" s="22">
        <v>69.024371782899</v>
      </c>
      <c r="T37" s="165">
        <v>1.64003392911319</v>
      </c>
      <c r="U37" s="22">
        <v>58.2769275560573</v>
      </c>
      <c r="V37" s="165">
        <v>2.0839908794827</v>
      </c>
      <c r="W37" s="22">
        <v>62.9740361275538</v>
      </c>
      <c r="X37" s="165">
        <v>1.2399215171817</v>
      </c>
      <c r="Y37" s="22">
        <v>-6.0503356553452</v>
      </c>
      <c r="Z37" s="165">
        <v>1.91028868812244</v>
      </c>
      <c r="AA37" s="103"/>
      <c r="AB37" s="103"/>
      <c r="AC37" s="103"/>
      <c r="AD37" s="192"/>
    </row>
    <row customHeight="1" ht="13" r="38">
      <c r="A38" s="181" t="s">
        <v>332</v>
      </c>
      <c r="B38" s="156" t="n">
        <v>2</v>
      </c>
      <c r="C38" s="22">
        <v>18.0131398281684</v>
      </c>
      <c r="D38" s="165">
        <v>1.07183841611329</v>
      </c>
      <c r="E38" s="22">
        <v>16.2676178050522</v>
      </c>
      <c r="F38" s="165">
        <v>1.19418378486931</v>
      </c>
      <c r="G38" s="22">
        <v>22.4717465161435</v>
      </c>
      <c r="H38" s="165">
        <v>1.96310891285449</v>
      </c>
      <c r="I38" s="22">
        <v>6.20412871109125</v>
      </c>
      <c r="J38" s="165">
        <v>2.19589727060609</v>
      </c>
      <c r="K38" s="22">
        <v>23.0916732180102</v>
      </c>
      <c r="L38" s="165">
        <v>2.99720896522795</v>
      </c>
      <c r="M38" s="22">
        <v>18.1844418693384</v>
      </c>
      <c r="N38" s="165">
        <v>1.36585475675832</v>
      </c>
      <c r="O38" s="22">
        <v>14.6593558772918</v>
      </c>
      <c r="P38" s="165">
        <v>2.13607066611966</v>
      </c>
      <c r="Q38" s="22">
        <v>-8.43231734071841</v>
      </c>
      <c r="R38" s="165">
        <v>3.99301468104924</v>
      </c>
      <c r="S38" s="22">
        <v>24.8244004961886</v>
      </c>
      <c r="T38" s="165">
        <v>2.01724802383538</v>
      </c>
      <c r="U38" s="22">
        <v>19.4965626634371</v>
      </c>
      <c r="V38" s="165">
        <v>2.18317120467235</v>
      </c>
      <c r="W38" s="22">
        <v>14.0859617915748</v>
      </c>
      <c r="X38" s="165">
        <v>1.22432522897178</v>
      </c>
      <c r="Y38" s="22">
        <v>-10.7384387046138</v>
      </c>
      <c r="Z38" s="165">
        <v>2.29306352038289</v>
      </c>
      <c r="AA38" s="103"/>
      <c r="AB38" s="103"/>
      <c r="AC38" s="103"/>
      <c r="AD38" s="192"/>
    </row>
    <row customHeight="1" ht="13" r="39">
      <c r="A39" s="181" t="s">
        <v>333</v>
      </c>
      <c r="B39" s="156" t="n">
        <v>2</v>
      </c>
      <c r="C39" s="22">
        <v>49.0179217069742</v>
      </c>
      <c r="D39" s="165">
        <v>1.22541243844162</v>
      </c>
      <c r="E39" s="22">
        <v>47.2398259249149</v>
      </c>
      <c r="F39" s="165">
        <v>1.80526148683839</v>
      </c>
      <c r="G39" s="22">
        <v>52.1964331206448</v>
      </c>
      <c r="H39" s="165">
        <v>1.94767486388544</v>
      </c>
      <c r="I39" s="22">
        <v>4.95660719572995</v>
      </c>
      <c r="J39" s="165">
        <v>2.87851716719477</v>
      </c>
      <c r="K39" s="22">
        <v>48.5332016455007</v>
      </c>
      <c r="L39" s="165">
        <v>3.77197341408608</v>
      </c>
      <c r="M39" s="22">
        <v>48.905885762142</v>
      </c>
      <c r="N39" s="165">
        <v>1.82338139760114</v>
      </c>
      <c r="O39" s="22">
        <v>48.3857027617525</v>
      </c>
      <c r="P39" s="165">
        <v>2.13935477144677</v>
      </c>
      <c r="Q39" s="22">
        <v>-0.147498883748185</v>
      </c>
      <c r="R39" s="165">
        <v>4.56493167054811</v>
      </c>
      <c r="S39" s="22">
        <v>47.8944526008289</v>
      </c>
      <c r="T39" s="165">
        <v>2.81006927848942</v>
      </c>
      <c r="U39" s="22">
        <v>50.5802058826595</v>
      </c>
      <c r="V39" s="165">
        <v>3.71110004927045</v>
      </c>
      <c r="W39" s="22">
        <v>49.4553152909452</v>
      </c>
      <c r="X39" s="165">
        <v>1.78528616546912</v>
      </c>
      <c r="Y39" s="22">
        <v>1.56086269011632</v>
      </c>
      <c r="Z39" s="165">
        <v>3.74231859307994</v>
      </c>
      <c r="AA39" s="103"/>
      <c r="AB39" s="103"/>
      <c r="AC39" s="103"/>
      <c r="AD39" s="192"/>
    </row>
    <row customHeight="1" ht="13" r="40">
      <c r="A40" s="181" t="s">
        <v>334</v>
      </c>
      <c r="B40" s="156" t="n">
        <v>2</v>
      </c>
      <c r="C40" s="22">
        <v>16.1276555336645</v>
      </c>
      <c r="D40" s="165">
        <v>0.676118473428784</v>
      </c>
      <c r="E40" s="22">
        <v>15.2985329336026</v>
      </c>
      <c r="F40" s="165">
        <v>0.752405952445329</v>
      </c>
      <c r="G40" s="22">
        <v>21.0424236978927</v>
      </c>
      <c r="H40" s="165">
        <v>2.14003486793666</v>
      </c>
      <c r="I40" s="22">
        <v>5.74389076429008</v>
      </c>
      <c r="J40" s="165">
        <v>2.334837805958</v>
      </c>
      <c r="K40" s="22">
        <v>19.0395536249019</v>
      </c>
      <c r="L40" s="165">
        <v>2.88912789849394</v>
      </c>
      <c r="M40" s="22">
        <v>14.7202944190411</v>
      </c>
      <c r="N40" s="165">
        <v>1.34262959353647</v>
      </c>
      <c r="O40" s="22">
        <v>16.5490674247971</v>
      </c>
      <c r="P40" s="165">
        <v>1.00546996008802</v>
      </c>
      <c r="Q40" s="22">
        <v>-2.49048620010479</v>
      </c>
      <c r="R40" s="165">
        <v>2.99761894309553</v>
      </c>
      <c r="S40" s="22">
        <v>19.2416331331179</v>
      </c>
      <c r="T40" s="165">
        <v>2.50750234663958</v>
      </c>
      <c r="U40" s="22">
        <v>19.4768700729295</v>
      </c>
      <c r="V40" s="165">
        <v>2.42325572603361</v>
      </c>
      <c r="W40" s="22">
        <v>15.2964601433344</v>
      </c>
      <c r="X40" s="165">
        <v>0.808888719172416</v>
      </c>
      <c r="Y40" s="22">
        <v>-3.94517298978352</v>
      </c>
      <c r="Z40" s="165">
        <v>2.71751500485408</v>
      </c>
      <c r="AA40" s="103"/>
      <c r="AB40" s="103"/>
      <c r="AC40" s="103"/>
      <c r="AD40" s="192"/>
    </row>
    <row customHeight="1" ht="13" r="41">
      <c r="A41" s="181" t="s">
        <v>335</v>
      </c>
      <c r="B41" s="156" t="n">
        <v>2</v>
      </c>
      <c r="C41" s="22">
        <v>16.1849533091336</v>
      </c>
      <c r="D41" s="165">
        <v>0.73681956874349</v>
      </c>
      <c r="E41" s="22">
        <v>14.7563030402962</v>
      </c>
      <c r="F41" s="165">
        <v>0.798104410367669</v>
      </c>
      <c r="G41" s="22">
        <v>24.3982145271891</v>
      </c>
      <c r="H41" s="165">
        <v>2.42195322522662</v>
      </c>
      <c r="I41" s="22">
        <v>9.64191148689284</v>
      </c>
      <c r="J41" s="165">
        <v>2.65019114833111</v>
      </c>
      <c r="K41" s="22">
        <v>25.9594104394627</v>
      </c>
      <c r="L41" s="165">
        <v>4.83462203487719</v>
      </c>
      <c r="M41" s="22">
        <v>15.2172523360855</v>
      </c>
      <c r="N41" s="165">
        <v>1.31669806446373</v>
      </c>
      <c r="O41" s="22">
        <v>16.1325382006637</v>
      </c>
      <c r="P41" s="165">
        <v>0.846537940328878</v>
      </c>
      <c r="Q41" s="22">
        <v>-9.82687223879901</v>
      </c>
      <c r="R41" s="165">
        <v>4.79334679412481</v>
      </c>
      <c r="S41" s="22">
        <v>21.2749136306043</v>
      </c>
      <c r="T41" s="165">
        <v>2.58098465956459</v>
      </c>
      <c r="U41" s="22">
        <v>19.0246558462317</v>
      </c>
      <c r="V41" s="165">
        <v>3.6201129598786</v>
      </c>
      <c r="W41" s="22">
        <v>14.912967225575</v>
      </c>
      <c r="X41" s="165">
        <v>0.700245302462042</v>
      </c>
      <c r="Y41" s="22">
        <v>-6.3619464050293</v>
      </c>
      <c r="Z41" s="165">
        <v>2.55334998335528</v>
      </c>
      <c r="AA41" s="103"/>
      <c r="AB41" s="103"/>
      <c r="AC41" s="103"/>
      <c r="AD41" s="192"/>
    </row>
    <row customHeight="1" ht="13" r="42">
      <c r="A42" s="181" t="s">
        <v>336</v>
      </c>
      <c r="B42" s="156" t="n">
        <v>2</v>
      </c>
      <c r="C42" s="22">
        <v>25.0630073437118</v>
      </c>
      <c r="D42" s="165">
        <v>1.29634216489992</v>
      </c>
      <c r="E42" s="22">
        <v>24.4408466251257</v>
      </c>
      <c r="F42" s="165">
        <v>1.44261193889212</v>
      </c>
      <c r="G42" s="22">
        <v>26.4273951646307</v>
      </c>
      <c r="H42" s="165">
        <v>2.22570371130543</v>
      </c>
      <c r="I42" s="22">
        <v>1.98654853950496</v>
      </c>
      <c r="J42" s="165">
        <v>2.44885751382356</v>
      </c>
      <c r="K42" s="22">
        <v>30.9319294381164</v>
      </c>
      <c r="L42" s="165">
        <v>3.56837331736767</v>
      </c>
      <c r="M42" s="22">
        <v>22.5317443689563</v>
      </c>
      <c r="N42" s="165">
        <v>1.4034928348196</v>
      </c>
      <c r="O42" s="22">
        <v>27.8428323168803</v>
      </c>
      <c r="P42" s="165">
        <v>2.88058163586301</v>
      </c>
      <c r="Q42" s="22">
        <v>-3.08909712123609</v>
      </c>
      <c r="R42" s="165">
        <v>4.34179717944316</v>
      </c>
      <c r="S42" s="22">
        <v>32.5483756469109</v>
      </c>
      <c r="T42" s="165">
        <v>3.36079265090994</v>
      </c>
      <c r="U42" s="22">
        <v>17.7703165471196</v>
      </c>
      <c r="V42" s="165">
        <v>2.55193630074018</v>
      </c>
      <c r="W42" s="22">
        <v>23.8693109861667</v>
      </c>
      <c r="X42" s="165">
        <v>1.62343374454759</v>
      </c>
      <c r="Y42" s="22">
        <v>-8.67906466074422</v>
      </c>
      <c r="Z42" s="165">
        <v>3.59740943583192</v>
      </c>
      <c r="AA42" s="103"/>
      <c r="AB42" s="103"/>
      <c r="AC42" s="103"/>
      <c r="AD42" s="192"/>
    </row>
    <row customHeight="1" ht="13" r="43">
      <c r="A43" s="181" t="s">
        <v>337</v>
      </c>
      <c r="B43" s="156" t="n">
        <v>2</v>
      </c>
      <c r="C43" s="22">
        <v>20.3739277999318</v>
      </c>
      <c r="D43" s="165">
        <v>1.50717038685241</v>
      </c>
      <c r="E43" s="22">
        <v>19.3031750924867</v>
      </c>
      <c r="F43" s="165">
        <v>1.76804346054347</v>
      </c>
      <c r="G43" s="22">
        <v>23.470331018139</v>
      </c>
      <c r="H43" s="165">
        <v>2.90647534212185</v>
      </c>
      <c r="I43" s="22">
        <v>4.16715592565233</v>
      </c>
      <c r="J43" s="165">
        <v>3.42782948188139</v>
      </c>
      <c r="K43" s="22">
        <v>25.3726083146192</v>
      </c>
      <c r="L43" s="165">
        <v>6.7969200634319</v>
      </c>
      <c r="M43" s="22">
        <v>19.5152916380036</v>
      </c>
      <c r="N43" s="165">
        <v>1.77605820325534</v>
      </c>
      <c r="O43" s="22">
        <v>21.2071995271706</v>
      </c>
      <c r="P43" s="165">
        <v>2.44464818201729</v>
      </c>
      <c r="Q43" s="22">
        <v>-4.16540878744853</v>
      </c>
      <c r="R43" s="165">
        <v>7.03728918758341</v>
      </c>
      <c r="S43" s="22">
        <v>23.6114127807952</v>
      </c>
      <c r="T43" s="165">
        <v>4.06295961097551</v>
      </c>
      <c r="U43" s="22">
        <v>19.3436558859477</v>
      </c>
      <c r="V43" s="165">
        <v>3.47767205125087</v>
      </c>
      <c r="W43" s="22">
        <v>19.6312710193339</v>
      </c>
      <c r="X43" s="165">
        <v>1.74892796163456</v>
      </c>
      <c r="Y43" s="22">
        <v>-3.98014176146128</v>
      </c>
      <c r="Z43" s="165">
        <v>4.45503550084519</v>
      </c>
      <c r="AA43" s="103"/>
      <c r="AB43" s="103"/>
      <c r="AC43" s="103"/>
      <c r="AD43" s="192"/>
    </row>
    <row customHeight="1" ht="13" r="44">
      <c r="A44" s="181" t="s">
        <v>338</v>
      </c>
      <c r="B44" s="156" t="n">
        <v>2</v>
      </c>
      <c r="C44" s="22">
        <v>58.6729720408804</v>
      </c>
      <c r="D44" s="165">
        <v>1.44667879705909</v>
      </c>
      <c r="E44" s="22">
        <v>63.2747700906669</v>
      </c>
      <c r="F44" s="165">
        <v>2.16007419431989</v>
      </c>
      <c r="G44" s="22">
        <v>54.8145807245163</v>
      </c>
      <c r="H44" s="165">
        <v>1.6367202472748</v>
      </c>
      <c r="I44" s="22">
        <v>-8.4601893661506</v>
      </c>
      <c r="J44" s="165">
        <v>2.51663720403365</v>
      </c>
      <c r="K44" s="22">
        <v>64.4675171683187</v>
      </c>
      <c r="L44" s="165">
        <v>2.10230166984588</v>
      </c>
      <c r="M44" s="22">
        <v>56.0654270983118</v>
      </c>
      <c r="N44" s="165">
        <v>2.16931882929349</v>
      </c>
      <c r="O44" s="22">
        <v>59.2836088591382</v>
      </c>
      <c r="P44" s="165">
        <v>2.77027889790257</v>
      </c>
      <c r="Q44" s="22">
        <v>-5.18390830918057</v>
      </c>
      <c r="R44" s="165">
        <v>3.66580638596549</v>
      </c>
      <c r="S44" s="22">
        <v>62.3410722186832</v>
      </c>
      <c r="T44" s="165">
        <v>2.5931588561126</v>
      </c>
      <c r="U44" s="22">
        <v>56.2748224232259</v>
      </c>
      <c r="V44" s="165">
        <v>2.39126151656849</v>
      </c>
      <c r="W44" s="22">
        <v>57.4551696309028</v>
      </c>
      <c r="X44" s="165">
        <v>2.13132553482044</v>
      </c>
      <c r="Y44" s="22">
        <v>-4.88590258778046</v>
      </c>
      <c r="Z44" s="165">
        <v>3.09519628890753</v>
      </c>
      <c r="AA44" s="103"/>
      <c r="AB44" s="103"/>
      <c r="AC44" s="103"/>
      <c r="AD44" s="192"/>
    </row>
    <row customHeight="1" ht="13" r="45">
      <c r="A45" s="181" t="s">
        <v>339</v>
      </c>
      <c r="B45" s="156" t="n">
        <v>2</v>
      </c>
      <c r="C45" s="22">
        <v>33.6171941521841</v>
      </c>
      <c r="D45" s="165">
        <v>1.10931597567382</v>
      </c>
      <c r="E45" s="22">
        <v>30.3430008152919</v>
      </c>
      <c r="F45" s="165">
        <v>1.37573586743148</v>
      </c>
      <c r="G45" s="22">
        <v>39.4635289217882</v>
      </c>
      <c r="H45" s="165">
        <v>1.98236340268207</v>
      </c>
      <c r="I45" s="22">
        <v>9.12052810649628</v>
      </c>
      <c r="J45" s="165">
        <v>2.45931407991439</v>
      </c>
      <c r="K45" s="22">
        <v>41.1128874698165</v>
      </c>
      <c r="L45" s="165">
        <v>2.93422026529126</v>
      </c>
      <c r="M45" s="22">
        <v>34.0812538846643</v>
      </c>
      <c r="N45" s="165">
        <v>1.37735270262691</v>
      </c>
      <c r="O45" s="22">
        <v>29.7666829402697</v>
      </c>
      <c r="P45" s="165">
        <v>1.71889566436083</v>
      </c>
      <c r="Q45" s="22">
        <v>-11.3462045295468</v>
      </c>
      <c r="R45" s="165">
        <v>3.14837339182984</v>
      </c>
      <c r="S45" s="22">
        <v>44.6913330662575</v>
      </c>
      <c r="T45" s="165">
        <v>1.95863458866643</v>
      </c>
      <c r="U45" s="22">
        <v>37.7914317128253</v>
      </c>
      <c r="V45" s="165">
        <v>2.6624776991775</v>
      </c>
      <c r="W45" s="22">
        <v>27.419630823809</v>
      </c>
      <c r="X45" s="165">
        <v>1.30568867324743</v>
      </c>
      <c r="Y45" s="22">
        <v>-17.2717022424485</v>
      </c>
      <c r="Z45" s="165">
        <v>2.26471606292363</v>
      </c>
      <c r="AA45" s="103"/>
      <c r="AB45" s="103"/>
      <c r="AC45" s="103"/>
      <c r="AD45" s="192"/>
    </row>
    <row customHeight="1" ht="13" r="46">
      <c r="A46" s="181" t="s">
        <v>340</v>
      </c>
      <c r="B46" s="156" t="n">
        <v>2</v>
      </c>
      <c r="C46" s="22">
        <v>9.16161637344926</v>
      </c>
      <c r="D46" s="165">
        <v>0.843156083311054</v>
      </c>
      <c r="E46" s="22">
        <v>8.16797772851661</v>
      </c>
      <c r="F46" s="165">
        <v>0.959964002839072</v>
      </c>
      <c r="G46" s="22">
        <v>12.6443848358159</v>
      </c>
      <c r="H46" s="165">
        <v>1.86052931490993</v>
      </c>
      <c r="I46" s="22">
        <v>4.47640710729931</v>
      </c>
      <c r="J46" s="165">
        <v>2.09998764368404</v>
      </c>
      <c r="K46" s="22">
        <v>18.5262408696908</v>
      </c>
      <c r="L46" s="165">
        <v>7.29773041154957</v>
      </c>
      <c r="M46" s="22">
        <v>9.0545194727957</v>
      </c>
      <c r="N46" s="165">
        <v>0.990432810226663</v>
      </c>
      <c r="O46" s="22">
        <v>8.65526644779703</v>
      </c>
      <c r="P46" s="165">
        <v>1.46862857423785</v>
      </c>
      <c r="Q46" s="22">
        <v>-9.87097442189376</v>
      </c>
      <c r="R46" s="165">
        <v>7.58797766444505</v>
      </c>
      <c r="S46" s="22">
        <v>14.7679453891634</v>
      </c>
      <c r="T46" s="165">
        <v>3.59751672274242</v>
      </c>
      <c r="U46" s="22">
        <v>6.68278935178722</v>
      </c>
      <c r="V46" s="165">
        <v>2.16910750561758</v>
      </c>
      <c r="W46" s="22">
        <v>8.51891115113039</v>
      </c>
      <c r="X46" s="165">
        <v>1.0382579918954</v>
      </c>
      <c r="Y46" s="22">
        <v>-6.24903423803297</v>
      </c>
      <c r="Z46" s="165">
        <v>3.89691589597259</v>
      </c>
      <c r="AA46" s="103"/>
      <c r="AB46" s="103"/>
      <c r="AC46" s="103"/>
      <c r="AD46" s="192"/>
    </row>
    <row customHeight="1" ht="13" r="47">
      <c r="A47" s="181" t="s">
        <v>341</v>
      </c>
      <c r="B47" s="156" t="n">
        <v>2</v>
      </c>
      <c r="C47" s="22">
        <v>43.2291074898775</v>
      </c>
      <c r="D47" s="165">
        <v>0.987223835052741</v>
      </c>
      <c r="E47" s="22">
        <v>43.0075891648753</v>
      </c>
      <c r="F47" s="165">
        <v>1.17648438671098</v>
      </c>
      <c r="G47" s="22">
        <v>43.9909006165453</v>
      </c>
      <c r="H47" s="165">
        <v>2.18504212729725</v>
      </c>
      <c r="I47" s="22">
        <v>0.983311451669906</v>
      </c>
      <c r="J47" s="165">
        <v>2.59742828857835</v>
      </c>
      <c r="K47" s="22">
        <v>41.3430798834271</v>
      </c>
      <c r="L47" s="165">
        <v>7.35353646897225</v>
      </c>
      <c r="M47" s="22">
        <v>44.2021638524033</v>
      </c>
      <c r="N47" s="165">
        <v>1.7993318007231</v>
      </c>
      <c r="O47" s="22">
        <v>42.7730589755564</v>
      </c>
      <c r="P47" s="165">
        <v>1.4569586815699</v>
      </c>
      <c r="Q47" s="22">
        <v>1.42997909212925</v>
      </c>
      <c r="R47" s="165">
        <v>7.39031698155929</v>
      </c>
      <c r="S47" s="22">
        <v>47.1861670193788</v>
      </c>
      <c r="T47" s="165">
        <v>4.18780198251536</v>
      </c>
      <c r="U47" s="22">
        <v>48.3119323366732</v>
      </c>
      <c r="V47" s="165">
        <v>4.93510428746257</v>
      </c>
      <c r="W47" s="22">
        <v>42.3237227412876</v>
      </c>
      <c r="X47" s="165">
        <v>1.05349697063853</v>
      </c>
      <c r="Y47" s="22">
        <v>-4.86244427809125</v>
      </c>
      <c r="Z47" s="165">
        <v>4.1969594046027</v>
      </c>
      <c r="AA47" s="103"/>
      <c r="AB47" s="103"/>
      <c r="AC47" s="103"/>
      <c r="AD47" s="192"/>
    </row>
    <row customHeight="1" ht="13" r="48">
      <c r="A48" s="181" t="s">
        <v>342</v>
      </c>
      <c r="B48" s="156" t="n">
        <v>2</v>
      </c>
      <c r="C48" s="22">
        <v>39.220662747984</v>
      </c>
      <c r="D48" s="165">
        <v>1.2373714060452</v>
      </c>
      <c r="E48" s="22">
        <v>38.5317308107522</v>
      </c>
      <c r="F48" s="165">
        <v>1.46139942648658</v>
      </c>
      <c r="G48" s="22">
        <v>41.5965897229962</v>
      </c>
      <c r="H48" s="165">
        <v>2.24611394292124</v>
      </c>
      <c r="I48" s="22">
        <v>3.06485891224395</v>
      </c>
      <c r="J48" s="165">
        <v>2.68813261569554</v>
      </c>
      <c r="K48" s="22">
        <v>40.7767111981997</v>
      </c>
      <c r="L48" s="165">
        <v>3.76994141172899</v>
      </c>
      <c r="M48" s="22">
        <v>37.0406991717197</v>
      </c>
      <c r="N48" s="165">
        <v>1.50340913876116</v>
      </c>
      <c r="O48" s="22">
        <v>42.4402465018299</v>
      </c>
      <c r="P48" s="165">
        <v>1.91152970022361</v>
      </c>
      <c r="Q48" s="22">
        <v>1.66353530363018</v>
      </c>
      <c r="R48" s="165">
        <v>4.45175671141924</v>
      </c>
      <c r="S48" s="22">
        <v>41.5067812842272</v>
      </c>
      <c r="T48" s="165">
        <v>3.34116588331227</v>
      </c>
      <c r="U48" s="22">
        <v>37.6805601584221</v>
      </c>
      <c r="V48" s="165">
        <v>3.93733628452407</v>
      </c>
      <c r="W48" s="22">
        <v>38.9140040413078</v>
      </c>
      <c r="X48" s="165">
        <v>1.41590020142967</v>
      </c>
      <c r="Y48" s="22">
        <v>-2.59277724291942</v>
      </c>
      <c r="Z48" s="165">
        <v>3.65201106176575</v>
      </c>
      <c r="AA48" s="103"/>
      <c r="AB48" s="103"/>
      <c r="AC48" s="103"/>
      <c r="AD48" s="192"/>
    </row>
    <row customHeight="1" ht="13" r="49">
      <c r="A49" s="181" t="s">
        <v>343</v>
      </c>
      <c r="B49" s="156" t="n">
        <v>2</v>
      </c>
      <c r="C49" s="22">
        <v>73.4101398368029</v>
      </c>
      <c r="D49" s="165">
        <v>1.03380515682015</v>
      </c>
      <c r="E49" s="22">
        <v>76.6972625593232</v>
      </c>
      <c r="F49" s="165">
        <v>1.56840464772679</v>
      </c>
      <c r="G49" s="22">
        <v>70.1363489273863</v>
      </c>
      <c r="H49" s="165">
        <v>1.64565320795792</v>
      </c>
      <c r="I49" s="22">
        <v>-6.5609136319369</v>
      </c>
      <c r="J49" s="165">
        <v>2.40741117534324</v>
      </c>
      <c r="K49" s="22">
        <v>71.4950035274034</v>
      </c>
      <c r="L49" s="165">
        <v>5.29791230496509</v>
      </c>
      <c r="M49" s="22">
        <v>73.6105484697185</v>
      </c>
      <c r="N49" s="165">
        <v>1.25752236158446</v>
      </c>
      <c r="O49" s="22">
        <v>73.0170129931003</v>
      </c>
      <c r="P49" s="165">
        <v>2.61402855048538</v>
      </c>
      <c r="Q49" s="22">
        <v>1.52200946569681</v>
      </c>
      <c r="R49" s="165">
        <v>5.82825240439639</v>
      </c>
      <c r="S49" s="22">
        <v>77.839798417867</v>
      </c>
      <c r="T49" s="165">
        <v>2.85279963020905</v>
      </c>
      <c r="U49" s="22">
        <v>73.9860228086424</v>
      </c>
      <c r="V49" s="165">
        <v>2.95831335335657</v>
      </c>
      <c r="W49" s="22">
        <v>72.3037611889521</v>
      </c>
      <c r="X49" s="165">
        <v>1.41732084804118</v>
      </c>
      <c r="Y49" s="22">
        <v>-5.53603722891492</v>
      </c>
      <c r="Z49" s="165">
        <v>3.32258308103132</v>
      </c>
      <c r="AA49" s="103"/>
      <c r="AB49" s="103"/>
      <c r="AC49" s="103"/>
      <c r="AD49" s="192"/>
    </row>
    <row customHeight="1" ht="13" r="50">
      <c r="A50" s="181" t="s">
        <v>344</v>
      </c>
      <c r="B50" s="156" t="n">
        <v>2</v>
      </c>
      <c r="C50" s="22">
        <v>21.4662815972368</v>
      </c>
      <c r="D50" s="165">
        <v>1.12558684804037</v>
      </c>
      <c r="E50" s="22">
        <v>20.386566845958</v>
      </c>
      <c r="F50" s="165">
        <v>1.06755387338991</v>
      </c>
      <c r="G50" s="22">
        <v>23.9357650365027</v>
      </c>
      <c r="H50" s="165">
        <v>2.08933239673538</v>
      </c>
      <c r="I50" s="22">
        <v>3.54919819054471</v>
      </c>
      <c r="J50" s="165">
        <v>2.01495165305963</v>
      </c>
      <c r="K50" s="22">
        <v>37.4455605772374</v>
      </c>
      <c r="L50" s="165">
        <v>4.7379686982341</v>
      </c>
      <c r="M50" s="22">
        <v>21.6972938065834</v>
      </c>
      <c r="N50" s="165">
        <v>1.35295880884599</v>
      </c>
      <c r="O50" s="22">
        <v>18.8343857857556</v>
      </c>
      <c r="P50" s="165">
        <v>1.61825881067825</v>
      </c>
      <c r="Q50" s="22">
        <v>-18.6111747914818</v>
      </c>
      <c r="R50" s="165">
        <v>5.10962345053338</v>
      </c>
      <c r="S50" s="22">
        <v>31.5196388863742</v>
      </c>
      <c r="T50" s="165">
        <v>3.18216401425731</v>
      </c>
      <c r="U50" s="22">
        <v>24.1688037127287</v>
      </c>
      <c r="V50" s="165">
        <v>2.2910985686683</v>
      </c>
      <c r="W50" s="22">
        <v>18.7126727792597</v>
      </c>
      <c r="X50" s="165">
        <v>1.18257175069595</v>
      </c>
      <c r="Y50" s="22">
        <v>-12.8069661071146</v>
      </c>
      <c r="Z50" s="165">
        <v>3.15061965648718</v>
      </c>
      <c r="AA50" s="103"/>
      <c r="AB50" s="103"/>
      <c r="AC50" s="103"/>
      <c r="AD50" s="192"/>
    </row>
    <row customHeight="1" ht="13" r="51">
      <c r="A51" s="181" t="s">
        <v>345</v>
      </c>
      <c r="B51" s="156" t="n">
        <v>2</v>
      </c>
      <c r="C51" s="22">
        <v>53.1260422724046</v>
      </c>
      <c r="D51" s="165">
        <v>1.20914602421912</v>
      </c>
      <c r="E51" s="22">
        <v>52.4054748730167</v>
      </c>
      <c r="F51" s="165">
        <v>1.35197701660484</v>
      </c>
      <c r="G51" s="22">
        <v>54.87504538319</v>
      </c>
      <c r="H51" s="165">
        <v>1.9034092616491</v>
      </c>
      <c r="I51" s="22">
        <v>2.46957051017323</v>
      </c>
      <c r="J51" s="165">
        <v>2.10092949994884</v>
      </c>
      <c r="K51" s="22">
        <v>58.4510034207486</v>
      </c>
      <c r="L51" s="165">
        <v>2.03848828946273</v>
      </c>
      <c r="M51" s="22">
        <v>51.2009999174642</v>
      </c>
      <c r="N51" s="165">
        <v>1.41989540219372</v>
      </c>
      <c r="O51" s="22">
        <v>53.529431854099</v>
      </c>
      <c r="P51" s="165">
        <v>2.24674989874268</v>
      </c>
      <c r="Q51" s="22">
        <v>-4.92157156664957</v>
      </c>
      <c r="R51" s="165">
        <v>2.57112118896221</v>
      </c>
      <c r="S51" s="22">
        <v>57.6720283510133</v>
      </c>
      <c r="T51" s="165">
        <v>1.98036890490755</v>
      </c>
      <c r="U51" s="22">
        <v>52.1907913624736</v>
      </c>
      <c r="V51" s="165">
        <v>2.4010352629571</v>
      </c>
      <c r="W51" s="22">
        <v>51.8879490657692</v>
      </c>
      <c r="X51" s="165">
        <v>1.48352683193243</v>
      </c>
      <c r="Y51" s="22">
        <v>-5.7840792852441</v>
      </c>
      <c r="Z51" s="165">
        <v>2.22285376908755</v>
      </c>
      <c r="AA51" s="103"/>
      <c r="AB51" s="103"/>
      <c r="AC51" s="103"/>
      <c r="AD51" s="192"/>
    </row>
    <row customHeight="1" ht="13" r="52">
      <c r="A52" s="181" t="s">
        <v>346</v>
      </c>
      <c r="B52" s="156" t="n">
        <v>2</v>
      </c>
      <c r="C52" s="22">
        <v>42.6471861093182</v>
      </c>
      <c r="D52" s="165">
        <v>1.49926360471203</v>
      </c>
      <c r="E52" s="22">
        <v>45.4577951091286</v>
      </c>
      <c r="F52" s="165">
        <v>1.62810458266585</v>
      </c>
      <c r="G52" s="22">
        <v>37.9982406607409</v>
      </c>
      <c r="H52" s="165">
        <v>2.17873016852268</v>
      </c>
      <c r="I52" s="22">
        <v>-7.45955444838765</v>
      </c>
      <c r="J52" s="165">
        <v>2.31212918254891</v>
      </c>
      <c r="K52" s="22">
        <v>44.4054794273716</v>
      </c>
      <c r="L52" s="165">
        <v>4.72045885285909</v>
      </c>
      <c r="M52" s="22">
        <v>39.9409201918803</v>
      </c>
      <c r="N52" s="165">
        <v>1.28453525845915</v>
      </c>
      <c r="O52" s="22">
        <v>47.608167345483</v>
      </c>
      <c r="P52" s="165">
        <v>3.61340944089367</v>
      </c>
      <c r="Q52" s="22">
        <v>3.20268791811135</v>
      </c>
      <c r="R52" s="165">
        <v>5.74969697052858</v>
      </c>
      <c r="S52" s="22">
        <v>39.9896190165312</v>
      </c>
      <c r="T52" s="165">
        <v>4.49991633112809</v>
      </c>
      <c r="U52" s="22">
        <v>32.1607796272166</v>
      </c>
      <c r="V52" s="165">
        <v>2.5192666374897</v>
      </c>
      <c r="W52" s="22">
        <v>44.0002643095945</v>
      </c>
      <c r="X52" s="165">
        <v>1.86394424539225</v>
      </c>
      <c r="Y52" s="22">
        <v>4.0106452930634</v>
      </c>
      <c r="Z52" s="165">
        <v>4.52227523542204</v>
      </c>
      <c r="AA52" s="103"/>
      <c r="AB52" s="103"/>
      <c r="AC52" s="103"/>
      <c r="AD52" s="192"/>
    </row>
    <row customHeight="1" ht="13" r="53">
      <c r="A53" s="181" t="s">
        <v>347</v>
      </c>
      <c r="B53" s="156" t="n">
        <v>2</v>
      </c>
      <c r="C53" s="22">
        <v>17.69022854855</v>
      </c>
      <c r="D53" s="165">
        <v>0.668830214753184</v>
      </c>
      <c r="E53" s="22">
        <v>16.9858260022158</v>
      </c>
      <c r="F53" s="165">
        <v>0.709029039090545</v>
      </c>
      <c r="G53" s="22">
        <v>20.8113110873325</v>
      </c>
      <c r="H53" s="165">
        <v>1.79741689228323</v>
      </c>
      <c r="I53" s="22">
        <v>3.82548508511663</v>
      </c>
      <c r="J53" s="165">
        <v>1.93106403798673</v>
      </c>
      <c r="K53" s="22">
        <v>19.021425582644</v>
      </c>
      <c r="L53" s="165">
        <v>2.94044861536768</v>
      </c>
      <c r="M53" s="22">
        <v>17.0822532252282</v>
      </c>
      <c r="N53" s="165">
        <v>0.901269412382597</v>
      </c>
      <c r="O53" s="22">
        <v>18.5454517856976</v>
      </c>
      <c r="P53" s="165">
        <v>1.36484106154613</v>
      </c>
      <c r="Q53" s="22">
        <v>-0.475973796946363</v>
      </c>
      <c r="R53" s="165">
        <v>3.30176610639048</v>
      </c>
      <c r="S53" s="22">
        <v>18.8772137624453</v>
      </c>
      <c r="T53" s="165">
        <v>1.98778150038962</v>
      </c>
      <c r="U53" s="22">
        <v>15.8343743069807</v>
      </c>
      <c r="V53" s="165">
        <v>1.77596699936255</v>
      </c>
      <c r="W53" s="22">
        <v>17.72167033926</v>
      </c>
      <c r="X53" s="165">
        <v>0.873864595131838</v>
      </c>
      <c r="Y53" s="22">
        <v>-1.15554342318523</v>
      </c>
      <c r="Z53" s="165">
        <v>2.27645794978316</v>
      </c>
      <c r="AA53" s="103"/>
      <c r="AB53" s="103"/>
      <c r="AC53" s="103"/>
      <c r="AD53" s="192"/>
    </row>
    <row customHeight="1" ht="13" r="54">
      <c r="A54" s="181" t="s">
        <v>348</v>
      </c>
      <c r="B54" s="156" t="n">
        <v>2</v>
      </c>
      <c r="C54" s="22">
        <v>14.1251309086932</v>
      </c>
      <c r="D54" s="165">
        <v>0.95158716690273</v>
      </c>
      <c r="E54" s="22">
        <v>13.0230668662244</v>
      </c>
      <c r="F54" s="165">
        <v>1.07876233888813</v>
      </c>
      <c r="G54" s="22">
        <v>18.1864659169464</v>
      </c>
      <c r="H54" s="165">
        <v>2.07987655316205</v>
      </c>
      <c r="I54" s="22">
        <v>5.16339905072204</v>
      </c>
      <c r="J54" s="165">
        <v>2.37583061377185</v>
      </c>
      <c r="K54" s="22">
        <v>16.1911287004852</v>
      </c>
      <c r="L54" s="165">
        <v>4.21500596671593</v>
      </c>
      <c r="M54" s="22">
        <v>12.342218775237</v>
      </c>
      <c r="N54" s="165">
        <v>1.11198890401687</v>
      </c>
      <c r="O54" s="22">
        <v>17.0440732008031</v>
      </c>
      <c r="P54" s="165">
        <v>1.71446882932794</v>
      </c>
      <c r="Q54" s="22">
        <v>0.852944500317896</v>
      </c>
      <c r="R54" s="165">
        <v>4.23790216489829</v>
      </c>
      <c r="S54" s="22">
        <v>18.2418319333614</v>
      </c>
      <c r="T54" s="165">
        <v>2.36171917608512</v>
      </c>
      <c r="U54" s="22">
        <v>12.9503800554418</v>
      </c>
      <c r="V54" s="165">
        <v>2.1658521810681</v>
      </c>
      <c r="W54" s="22">
        <v>13.3843412287531</v>
      </c>
      <c r="X54" s="165">
        <v>1.1958230902003</v>
      </c>
      <c r="Y54" s="22">
        <v>-4.85749070460835</v>
      </c>
      <c r="Z54" s="165">
        <v>2.60431911784727</v>
      </c>
      <c r="AA54" s="103"/>
      <c r="AB54" s="103"/>
      <c r="AC54" s="103"/>
      <c r="AD54" s="192"/>
    </row>
    <row customHeight="1" ht="13" r="55">
      <c r="A55" s="181" t="s">
        <v>349</v>
      </c>
      <c r="B55" s="156" t="n">
        <v>2</v>
      </c>
      <c r="C55" s="22">
        <v>59.3250142384115</v>
      </c>
      <c r="D55" s="165">
        <v>1.58157318138502</v>
      </c>
      <c r="E55" s="22">
        <v>56.5197715259086</v>
      </c>
      <c r="F55" s="165">
        <v>2.02158809621705</v>
      </c>
      <c r="G55" s="22">
        <v>63.6985024142671</v>
      </c>
      <c r="H55" s="165">
        <v>2.08485259578298</v>
      </c>
      <c r="I55" s="22">
        <v>7.17873088835843</v>
      </c>
      <c r="J55" s="165">
        <v>2.6874358220084</v>
      </c>
      <c r="K55" s="22">
        <v>54.6948687123785</v>
      </c>
      <c r="L55" s="165">
        <v>2.87634206452779</v>
      </c>
      <c r="M55" s="22">
        <v>58.6093917690363</v>
      </c>
      <c r="N55" s="165">
        <v>2.06402076994245</v>
      </c>
      <c r="O55" s="22">
        <v>64.3340793929338</v>
      </c>
      <c r="P55" s="165">
        <v>2.39776701572343</v>
      </c>
      <c r="Q55" s="22">
        <v>9.63921068055539</v>
      </c>
      <c r="R55" s="165">
        <v>3.30016557928376</v>
      </c>
      <c r="S55" s="22">
        <v>57.9829421708323</v>
      </c>
      <c r="T55" s="165">
        <v>2.31645274194705</v>
      </c>
      <c r="U55" s="22">
        <v>57.9688097386302</v>
      </c>
      <c r="V55" s="165">
        <v>3.48522335035321</v>
      </c>
      <c r="W55" s="22">
        <v>61.4760303484799</v>
      </c>
      <c r="X55" s="165">
        <v>2.13721230004658</v>
      </c>
      <c r="Y55" s="22">
        <v>3.49308817764764</v>
      </c>
      <c r="Z55" s="165">
        <v>3.01800920247566</v>
      </c>
      <c r="AA55" s="103"/>
      <c r="AB55" s="103"/>
      <c r="AC55" s="103"/>
      <c r="AD55" s="192"/>
    </row>
    <row customHeight="1" ht="13" r="56">
      <c r="A56" s="181" t="s">
        <v>350</v>
      </c>
      <c r="B56" s="156" t="n">
        <v>2</v>
      </c>
      <c r="C56" s="22">
        <v>15.6041005334557</v>
      </c>
      <c r="D56" s="165">
        <v>0.734373979209754</v>
      </c>
      <c r="E56" s="22">
        <v>14.5762998752208</v>
      </c>
      <c r="F56" s="165">
        <v>0.754343451357404</v>
      </c>
      <c r="G56" s="22">
        <v>17.5152041876635</v>
      </c>
      <c r="H56" s="165">
        <v>1.1906599811484</v>
      </c>
      <c r="I56" s="22">
        <v>2.93890431244277</v>
      </c>
      <c r="J56" s="165">
        <v>1.2086438035641</v>
      </c>
      <c r="K56" s="22">
        <v>24.6039877188181</v>
      </c>
      <c r="L56" s="165">
        <v>2.96980267563583</v>
      </c>
      <c r="M56" s="22">
        <v>14.8404933470893</v>
      </c>
      <c r="N56" s="165">
        <v>0.986141161655517</v>
      </c>
      <c r="O56" s="22">
        <v>14.7479432506902</v>
      </c>
      <c r="P56" s="165">
        <v>0.972548642243833</v>
      </c>
      <c r="Q56" s="22">
        <v>-9.85604446812796</v>
      </c>
      <c r="R56" s="165">
        <v>3.37307768463781</v>
      </c>
      <c r="S56" s="22">
        <v>19.4331065948537</v>
      </c>
      <c r="T56" s="165">
        <v>1.54220803933214</v>
      </c>
      <c r="U56" s="22">
        <v>15.0964142810668</v>
      </c>
      <c r="V56" s="165">
        <v>1.35514894234001</v>
      </c>
      <c r="W56" s="22">
        <v>14.1744861106717</v>
      </c>
      <c r="X56" s="165">
        <v>0.818028447036725</v>
      </c>
      <c r="Y56" s="22">
        <v>-5.25862048418202</v>
      </c>
      <c r="Z56" s="165">
        <v>1.71949256373356</v>
      </c>
      <c r="AA56" s="103"/>
      <c r="AB56" s="103"/>
      <c r="AC56" s="103"/>
      <c r="AD56" s="192"/>
    </row>
    <row customHeight="1" ht="13" r="57">
      <c r="A57" s="181" t="s">
        <v>351</v>
      </c>
      <c r="B57" s="156" t="n">
        <v>2</v>
      </c>
      <c r="C57" s="22">
        <v>10.9112806020797</v>
      </c>
      <c r="D57" s="165">
        <v>0.892816675838184</v>
      </c>
      <c r="E57" s="22">
        <v>10.916055400689</v>
      </c>
      <c r="F57" s="165">
        <v>0.978095248123337</v>
      </c>
      <c r="G57" s="22">
        <v>10.6754358748</v>
      </c>
      <c r="H57" s="165">
        <v>1.6415874438528</v>
      </c>
      <c r="I57" s="22">
        <v>-0.240619525889032</v>
      </c>
      <c r="J57" s="165">
        <v>1.8427558651203</v>
      </c>
      <c r="K57" s="22">
        <v>10.9253513709789</v>
      </c>
      <c r="L57" s="165">
        <v>3.90246067392291</v>
      </c>
      <c r="M57" s="22">
        <v>10.2418528492347</v>
      </c>
      <c r="N57" s="165">
        <v>1.43735079971272</v>
      </c>
      <c r="O57" s="22">
        <v>11.4836885814032</v>
      </c>
      <c r="P57" s="165">
        <v>1.15386686394861</v>
      </c>
      <c r="Q57" s="22">
        <v>0.558337210424341</v>
      </c>
      <c r="R57" s="165">
        <v>4.10416234008575</v>
      </c>
      <c r="S57" s="22">
        <v>14.0107072388675</v>
      </c>
      <c r="T57" s="165">
        <v>2.90019482218051</v>
      </c>
      <c r="U57" s="22">
        <v>13.1541210182345</v>
      </c>
      <c r="V57" s="165">
        <v>2.78258421704947</v>
      </c>
      <c r="W57" s="22">
        <v>9.32698623814741</v>
      </c>
      <c r="X57" s="165">
        <v>1.00188672936714</v>
      </c>
      <c r="Y57" s="22">
        <v>-4.68372100072009</v>
      </c>
      <c r="Z57" s="165">
        <v>3.37096372814392</v>
      </c>
      <c r="AA57" s="103"/>
      <c r="AB57" s="103"/>
      <c r="AC57" s="103"/>
      <c r="AD57" s="192"/>
    </row>
    <row customHeight="1" ht="13" r="58">
      <c r="A58" s="181" t="s">
        <v>352</v>
      </c>
      <c r="B58" s="156" t="n">
        <v>2</v>
      </c>
      <c r="C58" s="22">
        <v>39.1306333989184</v>
      </c>
      <c r="D58" s="165">
        <v>1.06107258888303</v>
      </c>
      <c r="E58" s="22">
        <v>39.5140601518523</v>
      </c>
      <c r="F58" s="165">
        <v>1.30560930405373</v>
      </c>
      <c r="G58" s="22">
        <v>38.6697422642374</v>
      </c>
      <c r="H58" s="165">
        <v>1.54559346009673</v>
      </c>
      <c r="I58" s="22">
        <v>-0.844317887614849</v>
      </c>
      <c r="J58" s="165">
        <v>1.88092216744047</v>
      </c>
      <c r="K58" s="22">
        <v>46.527950725962</v>
      </c>
      <c r="L58" s="165">
        <v>3.20567730989219</v>
      </c>
      <c r="M58" s="22">
        <v>37.4528432249792</v>
      </c>
      <c r="N58" s="165">
        <v>1.08830723174788</v>
      </c>
      <c r="O58" s="22">
        <v>42.0147227750065</v>
      </c>
      <c r="P58" s="165">
        <v>2.90639939423735</v>
      </c>
      <c r="Q58" s="22">
        <v>-4.51322795095545</v>
      </c>
      <c r="R58" s="165">
        <v>4.31989106593288</v>
      </c>
      <c r="S58" s="22">
        <v>52.4075171665897</v>
      </c>
      <c r="T58" s="165">
        <v>3.13789799218552</v>
      </c>
      <c r="U58" s="22">
        <v>39.4116130837457</v>
      </c>
      <c r="V58" s="165">
        <v>2.27116261282371</v>
      </c>
      <c r="W58" s="22">
        <v>34.7874908281826</v>
      </c>
      <c r="X58" s="165">
        <v>1.29195741737569</v>
      </c>
      <c r="Y58" s="22">
        <v>-17.6200263384071</v>
      </c>
      <c r="Z58" s="165">
        <v>3.24596603262729</v>
      </c>
      <c r="AA58" s="103"/>
      <c r="AB58" s="103"/>
      <c r="AC58" s="103"/>
      <c r="AD58" s="192"/>
    </row>
    <row customHeight="1" ht="13" r="59">
      <c r="A59" s="181" t="s">
        <v>353</v>
      </c>
      <c r="B59" s="156" t="n">
        <v>2</v>
      </c>
      <c r="C59" s="22">
        <v>73.7203685735535</v>
      </c>
      <c r="D59" s="165">
        <v>2.06629271154506</v>
      </c>
      <c r="E59" s="22">
        <v>72.9821551946867</v>
      </c>
      <c r="F59" s="165">
        <v>2.41884269293871</v>
      </c>
      <c r="G59" s="22">
        <v>75.138266943539</v>
      </c>
      <c r="H59" s="165">
        <v>1.99983353887095</v>
      </c>
      <c r="I59" s="22">
        <v>2.15611174885225</v>
      </c>
      <c r="J59" s="165">
        <v>2.06677284465406</v>
      </c>
      <c r="K59" s="22">
        <v>74.2518405653105</v>
      </c>
      <c r="L59" s="165">
        <v>4.21410100485302</v>
      </c>
      <c r="M59" s="22">
        <v>73.5478519308916</v>
      </c>
      <c r="N59" s="165">
        <v>2.214224809897</v>
      </c>
      <c r="O59" s="22">
        <v>73.9367582397939</v>
      </c>
      <c r="P59" s="165">
        <v>3.59087831274612</v>
      </c>
      <c r="Q59" s="22">
        <v>-0.315082325516542</v>
      </c>
      <c r="R59" s="165">
        <v>4.87573731433644</v>
      </c>
      <c r="S59" s="22">
        <v>76.3139745732205</v>
      </c>
      <c r="T59" s="165">
        <v>3.78024036992351</v>
      </c>
      <c r="U59" s="22">
        <v>72.7870881026205</v>
      </c>
      <c r="V59" s="165">
        <v>3.09666606055611</v>
      </c>
      <c r="W59" s="22">
        <v>73.3667692261752</v>
      </c>
      <c r="X59" s="165">
        <v>2.51773899944054</v>
      </c>
      <c r="Y59" s="22">
        <v>-2.94720534704528</v>
      </c>
      <c r="Z59" s="165">
        <v>4.55294470867638</v>
      </c>
      <c r="AA59" s="103"/>
      <c r="AB59" s="103"/>
      <c r="AC59" s="103"/>
      <c r="AD59" s="192"/>
    </row>
    <row customHeight="1" ht="13" r="60">
      <c r="A60" s="181" t="s">
        <v>354</v>
      </c>
      <c r="B60" s="156" t="n">
        <v>2</v>
      </c>
      <c r="C60" s="22">
        <v>30.7722060697801</v>
      </c>
      <c r="D60" s="165">
        <v>2.37338550671129</v>
      </c>
      <c r="E60" s="22">
        <v>28.722808307762</v>
      </c>
      <c r="F60" s="165">
        <v>1.9516979316398</v>
      </c>
      <c r="G60" s="22">
        <v>33.9856301577769</v>
      </c>
      <c r="H60" s="165">
        <v>5.51944855022536</v>
      </c>
      <c r="I60" s="22">
        <v>5.26282185001497</v>
      </c>
      <c r="J60" s="165">
        <v>5.81034490293957</v>
      </c>
      <c r="K60" s="22">
        <v>29.5628401055372</v>
      </c>
      <c r="L60" s="165">
        <v>3.94442435188138</v>
      </c>
      <c r="M60" s="22">
        <v>32.6729963846467</v>
      </c>
      <c r="N60" s="165">
        <v>3.97391492577972</v>
      </c>
      <c r="O60" s="22">
        <v>30.9149565056489</v>
      </c>
      <c r="P60" s="165">
        <v>2.72674400462733</v>
      </c>
      <c r="Q60" s="22">
        <v>1.35211640011179</v>
      </c>
      <c r="R60" s="165">
        <v>4.79482601377539</v>
      </c>
      <c r="S60" s="22">
        <v>28.9884767841658</v>
      </c>
      <c r="T60" s="165">
        <v>4.4973468301855</v>
      </c>
      <c r="U60" s="22">
        <v>28.7336577998032</v>
      </c>
      <c r="V60" s="165">
        <v>3.82499485459537</v>
      </c>
      <c r="W60" s="22">
        <v>32.115506155459</v>
      </c>
      <c r="X60" s="165">
        <v>3.87317234982661</v>
      </c>
      <c r="Y60" s="22">
        <v>3.12702937129317</v>
      </c>
      <c r="Z60" s="165">
        <v>4.63533823167199</v>
      </c>
      <c r="AA60" s="103"/>
      <c r="AB60" s="103"/>
      <c r="AC60" s="103"/>
      <c r="AD60" s="192"/>
    </row>
    <row customHeight="1" ht="13" r="61">
      <c r="A61" s="181" t="s">
        <v>355</v>
      </c>
      <c r="B61" s="156" t="n">
        <v>2</v>
      </c>
      <c r="C61" s="22">
        <v>78.0965852256699</v>
      </c>
      <c r="D61" s="165">
        <v>0.911306332395534</v>
      </c>
      <c r="E61" s="22">
        <v>79.2318407161223</v>
      </c>
      <c r="F61" s="165">
        <v>1.10913769020228</v>
      </c>
      <c r="G61" s="22">
        <v>76.0330146977455</v>
      </c>
      <c r="H61" s="165">
        <v>1.50389625247678</v>
      </c>
      <c r="I61" s="22">
        <v>-3.19882601837688</v>
      </c>
      <c r="J61" s="165">
        <v>1.81293736355141</v>
      </c>
      <c r="K61" s="22">
        <v>74.6751538701507</v>
      </c>
      <c r="L61" s="165">
        <v>1.75363370107917</v>
      </c>
      <c r="M61" s="22">
        <v>78.3838460514186</v>
      </c>
      <c r="N61" s="165">
        <v>1.07579762031682</v>
      </c>
      <c r="O61" s="22">
        <v>80.8010640775706</v>
      </c>
      <c r="P61" s="165">
        <v>1.75101118000466</v>
      </c>
      <c r="Q61" s="22">
        <v>6.12591020741996</v>
      </c>
      <c r="R61" s="165">
        <v>2.49913525786834</v>
      </c>
      <c r="S61" s="22">
        <v>75.8240663461857</v>
      </c>
      <c r="T61" s="165">
        <v>1.75681755478349</v>
      </c>
      <c r="U61" s="22">
        <v>72.6412850116105</v>
      </c>
      <c r="V61" s="165">
        <v>2.15800116318432</v>
      </c>
      <c r="W61" s="22">
        <v>80.3552541170883</v>
      </c>
      <c r="X61" s="165">
        <v>1.19423322955153</v>
      </c>
      <c r="Y61" s="22">
        <v>4.53118777090266</v>
      </c>
      <c r="Z61" s="165">
        <v>2.11172079559033</v>
      </c>
      <c r="AA61" s="103"/>
      <c r="AB61" s="103"/>
      <c r="AC61" s="103"/>
      <c r="AD61" s="192"/>
    </row>
    <row customHeight="1" ht="13" r="62">
      <c r="A62" s="181" t="s">
        <v>356</v>
      </c>
      <c r="B62" s="156" t="n">
        <v>2</v>
      </c>
      <c r="C62" s="22">
        <v>81.9018883538507</v>
      </c>
      <c r="D62" s="165">
        <v>0.844503210087839</v>
      </c>
      <c r="E62" s="22">
        <v>80.8179619971429</v>
      </c>
      <c r="F62" s="165">
        <v>0.946338159544399</v>
      </c>
      <c r="G62" s="22">
        <v>84.4049374397152</v>
      </c>
      <c r="H62" s="165">
        <v>1.19698564304649</v>
      </c>
      <c r="I62" s="22">
        <v>3.58697544257232</v>
      </c>
      <c r="J62" s="165">
        <v>1.29753384309601</v>
      </c>
      <c r="K62" s="22">
        <v>80.7038354293194</v>
      </c>
      <c r="L62" s="165">
        <v>3.43046359574999</v>
      </c>
      <c r="M62" s="22">
        <v>80.7806671046724</v>
      </c>
      <c r="N62" s="165">
        <v>0.916519774416731</v>
      </c>
      <c r="O62" s="22">
        <v>89.0435854315128</v>
      </c>
      <c r="P62" s="165">
        <v>1.44616538465647</v>
      </c>
      <c r="Q62" s="22">
        <v>8.33975000219338</v>
      </c>
      <c r="R62" s="165">
        <v>3.65044215663447</v>
      </c>
      <c r="S62" s="22">
        <v>84.4102941278052</v>
      </c>
      <c r="T62" s="165">
        <v>2.43231342293235</v>
      </c>
      <c r="U62" s="22">
        <v>75.0043878651831</v>
      </c>
      <c r="V62" s="165">
        <v>2.39979744678783</v>
      </c>
      <c r="W62" s="22">
        <v>82.540575355821</v>
      </c>
      <c r="X62" s="165">
        <v>0.923613873402197</v>
      </c>
      <c r="Y62" s="22">
        <v>-1.86971877198425</v>
      </c>
      <c r="Z62" s="165">
        <v>2.51498962080824</v>
      </c>
      <c r="AA62" s="103"/>
      <c r="AB62" s="103"/>
      <c r="AC62" s="103"/>
      <c r="AD62" s="192"/>
    </row>
    <row customHeight="1" ht="13" r="63">
      <c r="A63" s="184" t="s">
        <v>357</v>
      </c>
      <c r="B63" s="157" t="n">
        <v>2</v>
      </c>
      <c r="C63" s="31">
        <v>23.9044021238593</v>
      </c>
      <c r="D63" s="166">
        <v>0.217851860591511</v>
      </c>
      <c r="E63" s="31">
        <v>23.113721764614</v>
      </c>
      <c r="F63" s="166">
        <v>0.259447075490049</v>
      </c>
      <c r="G63" s="31">
        <v>26.1750817213582</v>
      </c>
      <c r="H63" s="166">
        <v>0.435669640849387</v>
      </c>
      <c r="I63" s="31">
        <v>3.06135995674413</v>
      </c>
      <c r="J63" s="166">
        <v>0.513416084975437</v>
      </c>
      <c r="K63" s="31">
        <v>27.581096843354</v>
      </c>
      <c r="L63" s="166">
        <v>0.805310448015393</v>
      </c>
      <c r="M63" s="31">
        <v>23.0157862808377</v>
      </c>
      <c r="N63" s="166">
        <v>0.30337500201007</v>
      </c>
      <c r="O63" s="31">
        <v>24.6766615094652</v>
      </c>
      <c r="P63" s="166">
        <v>0.383424926679355</v>
      </c>
      <c r="Q63" s="31">
        <v>-2.90443533388885</v>
      </c>
      <c r="R63" s="166">
        <v>0.882121925530177</v>
      </c>
      <c r="S63" s="31">
        <v>28.2442927866896</v>
      </c>
      <c r="T63" s="166">
        <v>0.555039880308636</v>
      </c>
      <c r="U63" s="31">
        <v>23.5893419636642</v>
      </c>
      <c r="V63" s="166">
        <v>0.535539375708798</v>
      </c>
      <c r="W63" s="31">
        <v>22.715334298101</v>
      </c>
      <c r="X63" s="166">
        <v>0.293529186409924</v>
      </c>
      <c r="Y63" s="31">
        <v>-5.52895848858862</v>
      </c>
      <c r="Z63" s="166">
        <v>0.614505233808616</v>
      </c>
      <c r="AA63" s="103"/>
      <c r="AB63" s="103"/>
      <c r="AC63" s="103"/>
      <c r="AD63" s="192"/>
    </row>
    <row customHeight="1" ht="13" r="64">
      <c r="A64" s="185" t="s">
        <v>358</v>
      </c>
      <c r="B64" s="158" t="n">
        <v>2</v>
      </c>
      <c r="C64" s="35">
        <v>18.2998166549163</v>
      </c>
      <c r="D64" s="167">
        <v>0.287304755560856</v>
      </c>
      <c r="E64" s="35">
        <v>17.7089148109916</v>
      </c>
      <c r="F64" s="167">
        <v>0.322825521098841</v>
      </c>
      <c r="G64" s="35">
        <v>20.1198318500993</v>
      </c>
      <c r="H64" s="167">
        <v>0.539786636886805</v>
      </c>
      <c r="I64" s="35">
        <v>2.41091703910774</v>
      </c>
      <c r="J64" s="167">
        <v>0.602303825617031</v>
      </c>
      <c r="K64" s="35">
        <v>22.7248971516371</v>
      </c>
      <c r="L64" s="167">
        <v>1.53343463509101</v>
      </c>
      <c r="M64" s="35">
        <v>17.5663126222028</v>
      </c>
      <c r="N64" s="167">
        <v>0.365710152680196</v>
      </c>
      <c r="O64" s="35">
        <v>18.8974438300446</v>
      </c>
      <c r="P64" s="167">
        <v>0.454037874386408</v>
      </c>
      <c r="Q64" s="35">
        <v>-3.82745332159254</v>
      </c>
      <c r="R64" s="167">
        <v>1.63157456928975</v>
      </c>
      <c r="S64" s="35">
        <v>21.9640826494839</v>
      </c>
      <c r="T64" s="167">
        <v>0.833057632297846</v>
      </c>
      <c r="U64" s="35">
        <v>18.0230489696208</v>
      </c>
      <c r="V64" s="167">
        <v>0.711227238221915</v>
      </c>
      <c r="W64" s="35">
        <v>17.39834108407</v>
      </c>
      <c r="X64" s="167">
        <v>0.332950124471203</v>
      </c>
      <c r="Y64" s="35">
        <v>-4.56574156541389</v>
      </c>
      <c r="Z64" s="167">
        <v>0.911764470173507</v>
      </c>
      <c r="AA64" s="103"/>
      <c r="AB64" s="103"/>
      <c r="AC64" s="103"/>
      <c r="AD64" s="192"/>
    </row>
    <row customHeight="1" ht="13" r="65">
      <c r="A65" s="186" t="s">
        <v>359</v>
      </c>
      <c r="B65" s="159" t="n">
        <v>2</v>
      </c>
      <c r="C65" s="40">
        <v>36.0087458025825</v>
      </c>
      <c r="D65" s="168">
        <v>0.171709766099832</v>
      </c>
      <c r="E65" s="40">
        <v>35.4586616970255</v>
      </c>
      <c r="F65" s="168">
        <v>0.20632430951669</v>
      </c>
      <c r="G65" s="40">
        <v>37.8671440904439</v>
      </c>
      <c r="H65" s="168">
        <v>0.314091079385941</v>
      </c>
      <c r="I65" s="40">
        <v>2.40848239341836</v>
      </c>
      <c r="J65" s="168">
        <v>0.371383790508289</v>
      </c>
      <c r="K65" s="40">
        <v>38.6309651167635</v>
      </c>
      <c r="L65" s="168">
        <v>0.583726956630069</v>
      </c>
      <c r="M65" s="40">
        <v>35.1330122715436</v>
      </c>
      <c r="N65" s="168">
        <v>0.22660774169704</v>
      </c>
      <c r="O65" s="40">
        <v>37.2573621526718</v>
      </c>
      <c r="P65" s="168">
        <v>0.308025558004098</v>
      </c>
      <c r="Q65" s="40">
        <v>-1.37360296409171</v>
      </c>
      <c r="R65" s="168">
        <v>0.65323573323235</v>
      </c>
      <c r="S65" s="40">
        <v>39.3070420473665</v>
      </c>
      <c r="T65" s="168">
        <v>0.416287745427182</v>
      </c>
      <c r="U65" s="40">
        <v>34.8089831958332</v>
      </c>
      <c r="V65" s="168">
        <v>0.404005001685506</v>
      </c>
      <c r="W65" s="40">
        <v>35.2340781404853</v>
      </c>
      <c r="X65" s="168">
        <v>0.223841045739861</v>
      </c>
      <c r="Y65" s="40">
        <v>-4.07296390688114</v>
      </c>
      <c r="Z65" s="168">
        <v>0.464294703956069</v>
      </c>
      <c r="AA65" s="103"/>
      <c r="AB65" s="103"/>
      <c r="AC65" s="103"/>
      <c r="AD65" s="192"/>
    </row>
    <row customHeight="1" ht="13" r="66">
      <c r="A66" s="181" t="s">
        <v>360</v>
      </c>
      <c r="B66" s="156" t="n">
        <v>2</v>
      </c>
      <c r="C66" s="22">
        <v>14.8436217286509</v>
      </c>
      <c r="D66" s="165">
        <v>1.37674739835631</v>
      </c>
      <c r="E66" s="22">
        <v>15.7547118474827</v>
      </c>
      <c r="F66" s="165">
        <v>1.96063327356429</v>
      </c>
      <c r="G66" s="22">
        <v>13.62231478654</v>
      </c>
      <c r="H66" s="165">
        <v>2.15095710101624</v>
      </c>
      <c r="I66" s="22">
        <v>-2.13239706094262</v>
      </c>
      <c r="J66" s="165">
        <v>3.09791402044761</v>
      </c>
      <c r="K66" s="22">
        <v>21.1592186871342</v>
      </c>
      <c r="L66" s="165">
        <v>4.29786631642436</v>
      </c>
      <c r="M66" s="22">
        <v>13.7466469315593</v>
      </c>
      <c r="N66" s="165">
        <v>1.51025738171315</v>
      </c>
      <c r="O66" s="22">
        <v>13.9540264039799</v>
      </c>
      <c r="P66" s="165">
        <v>3.16352147102071</v>
      </c>
      <c r="Q66" s="22">
        <v>-7.20519228315424</v>
      </c>
      <c r="R66" s="165">
        <v>5.1324941164016</v>
      </c>
      <c r="S66" s="22">
        <v>26.3987996196699</v>
      </c>
      <c r="T66" s="165">
        <v>2.81391810728486</v>
      </c>
      <c r="U66" s="22">
        <v>9.33558657531458</v>
      </c>
      <c r="V66" s="165">
        <v>2.41155691628942</v>
      </c>
      <c r="W66" s="22">
        <v>12.3695956170402</v>
      </c>
      <c r="X66" s="165">
        <v>1.96659986270272</v>
      </c>
      <c r="Y66" s="22">
        <v>-14.0292040026297</v>
      </c>
      <c r="Z66" s="165">
        <v>3.26643965371302</v>
      </c>
      <c r="AA66" s="103"/>
      <c r="AB66" s="103"/>
      <c r="AC66" s="103"/>
      <c r="AD66" s="192"/>
    </row>
    <row customHeight="1" ht="13" r="67">
      <c r="A67" s="181" t="s">
        <v>361</v>
      </c>
      <c r="B67" s="156" t="n">
        <v>2</v>
      </c>
      <c r="C67" s="22">
        <v>30.7915657530064</v>
      </c>
      <c r="D67" s="165">
        <v>2.10911048024895</v>
      </c>
      <c r="E67" s="22">
        <v>30.0686760052196</v>
      </c>
      <c r="F67" s="165">
        <v>3.31065620690113</v>
      </c>
      <c r="G67" s="22">
        <v>31.828623708125</v>
      </c>
      <c r="H67" s="165">
        <v>2.45469181965224</v>
      </c>
      <c r="I67" s="22">
        <v>1.75994770290541</v>
      </c>
      <c r="J67" s="165">
        <v>4.15116922649501</v>
      </c>
      <c r="K67" s="22">
        <v>39.2960779215854</v>
      </c>
      <c r="L67" s="165">
        <v>3.74765335065132</v>
      </c>
      <c r="M67" s="22">
        <v>31.3356046733502</v>
      </c>
      <c r="N67" s="165">
        <v>2.88835230138304</v>
      </c>
      <c r="O67" s="22">
        <v>24.9430810454441</v>
      </c>
      <c r="P67" s="165">
        <v>3.06689820537911</v>
      </c>
      <c r="Q67" s="22">
        <v>-14.3529968761413</v>
      </c>
      <c r="R67" s="165">
        <v>4.9834438687856</v>
      </c>
      <c r="S67" s="22">
        <v>38.5380972264895</v>
      </c>
      <c r="T67" s="165">
        <v>4.01979840513239</v>
      </c>
      <c r="U67" s="22">
        <v>40.5183307672579</v>
      </c>
      <c r="V67" s="165">
        <v>4.68321363945332</v>
      </c>
      <c r="W67" s="22">
        <v>24.6541662893795</v>
      </c>
      <c r="X67" s="165">
        <v>2.65105587026421</v>
      </c>
      <c r="Y67" s="22">
        <v>-13.88393093711</v>
      </c>
      <c r="Z67" s="165">
        <v>5.28276102287172</v>
      </c>
      <c r="AA67" s="103"/>
      <c r="AB67" s="103"/>
      <c r="AC67" s="103"/>
      <c r="AD67" s="192"/>
    </row>
    <row customHeight="1" ht="13" r="68">
      <c r="A68" s="181" t="s">
        <v>362</v>
      </c>
      <c r="B68" s="156" t="n">
        <v>2</v>
      </c>
      <c r="C68" s="22">
        <v>24.5671042178458</v>
      </c>
      <c r="D68" s="165">
        <v>1.73637167285916</v>
      </c>
      <c r="E68" s="22">
        <v>21.2672261575919</v>
      </c>
      <c r="F68" s="165">
        <v>2.14021667256061</v>
      </c>
      <c r="G68" s="22">
        <v>30.8612905597578</v>
      </c>
      <c r="H68" s="165">
        <v>2.97834786133154</v>
      </c>
      <c r="I68" s="22">
        <v>9.59406440216584</v>
      </c>
      <c r="J68" s="165">
        <v>3.82123431433102</v>
      </c>
      <c r="K68" s="22">
        <v>25.314766629745</v>
      </c>
      <c r="L68" s="165">
        <v>4.69787701427893</v>
      </c>
      <c r="M68" s="22">
        <v>20.9038242660195</v>
      </c>
      <c r="N68" s="165">
        <v>2.43763760455429</v>
      </c>
      <c r="O68" s="22">
        <v>27.9237459256347</v>
      </c>
      <c r="P68" s="165">
        <v>3.31015385614791</v>
      </c>
      <c r="Q68" s="22">
        <v>2.60897929588969</v>
      </c>
      <c r="R68" s="165">
        <v>6.05631110103071</v>
      </c>
      <c r="S68" s="22">
        <v>23.5459565952427</v>
      </c>
      <c r="T68" s="165">
        <v>4.54781186718486</v>
      </c>
      <c r="U68" s="22">
        <v>16.6343930955417</v>
      </c>
      <c r="V68" s="165">
        <v>4.06035657408538</v>
      </c>
      <c r="W68" s="22">
        <v>25.1197120753006</v>
      </c>
      <c r="X68" s="165">
        <v>2.40008866142724</v>
      </c>
      <c r="Y68" s="22">
        <v>1.57375548005791</v>
      </c>
      <c r="Z68" s="165">
        <v>5.35903062578423</v>
      </c>
      <c r="AA68" s="103"/>
      <c r="AB68" s="103"/>
      <c r="AC68" s="103"/>
      <c r="AD68" s="192"/>
    </row>
    <row customHeight="1" ht="13" r="69">
      <c r="A69" s="187" t="s">
        <v>363</v>
      </c>
      <c r="B69" s="171" t="n">
        <v>2</v>
      </c>
      <c r="C69" s="172">
        <v>17.9362474581566</v>
      </c>
      <c r="D69" s="173">
        <v>1.63507576903685</v>
      </c>
      <c r="E69" s="172">
        <v>15.1962507349617</v>
      </c>
      <c r="F69" s="173">
        <v>1.80517247196956</v>
      </c>
      <c r="G69" s="172">
        <v>22.1619813442941</v>
      </c>
      <c r="H69" s="173">
        <v>3.12303036517164</v>
      </c>
      <c r="I69" s="172">
        <v>6.96573060933236</v>
      </c>
      <c r="J69" s="173">
        <v>3.58578097133589</v>
      </c>
      <c r="K69" s="172">
        <v>31.94018482261</v>
      </c>
      <c r="L69" s="173">
        <v>5.11187273575049</v>
      </c>
      <c r="M69" s="172">
        <v>13.5769916708591</v>
      </c>
      <c r="N69" s="173">
        <v>1.84158749349617</v>
      </c>
      <c r="O69" s="172">
        <v>19.0404297466082</v>
      </c>
      <c r="P69" s="173">
        <v>3.2223139116018</v>
      </c>
      <c r="Q69" s="172">
        <v>-12.8997550760018</v>
      </c>
      <c r="R69" s="173">
        <v>6.34133581400484</v>
      </c>
      <c r="S69" s="172">
        <v>23.2289319962589</v>
      </c>
      <c r="T69" s="173">
        <v>4.03742056535832</v>
      </c>
      <c r="U69" s="172">
        <v>12.2742352118612</v>
      </c>
      <c r="V69" s="173">
        <v>3.33007206366053</v>
      </c>
      <c r="W69" s="172">
        <v>16.852085676368</v>
      </c>
      <c r="X69" s="173">
        <v>2.01903998822363</v>
      </c>
      <c r="Y69" s="172">
        <v>-6.37684631989094</v>
      </c>
      <c r="Z69" s="173">
        <v>4.64029238621362</v>
      </c>
      <c r="AA69" s="174"/>
      <c r="AB69" s="174"/>
      <c r="AC69" s="174"/>
      <c r="AD69" s="197"/>
    </row>
    <row customHeight="1" ht="13" r="70">
      <c r="A70" s="181"/>
      <c r="B70" s="160"/>
      <c r="C70" s="22" t="inlineStr">
        <is>
          <t>b.meanpct.d_tt4g79fagree</t>
        </is>
      </c>
      <c r="D70" s="165" t="inlineStr">
        <is>
          <t>se.meanpct.d_tt4g79fagree</t>
        </is>
      </c>
      <c r="E70" s="22" t="inlineStr">
        <is>
          <t>b.meanpct.d_tt4g79fagree..gender..Female</t>
        </is>
      </c>
      <c r="F70" s="165" t="inlineStr">
        <is>
          <t>se.meanpct.d_tt4g79fagree..gender..Female</t>
        </is>
      </c>
      <c r="G70" s="22" t="inlineStr">
        <is>
          <t>b.meanpct.d_tt4g79fagree..gender..Male</t>
        </is>
      </c>
      <c r="H70" s="165" t="inlineStr">
        <is>
          <t>se.meanpct.d_tt4g79fagree..gender..Male</t>
        </is>
      </c>
      <c r="I70" s="22" t="inlineStr">
        <is>
          <t>b.meanpct.d_tt4g79fagree..gender..(Male-Female)</t>
        </is>
      </c>
      <c r="J70" s="165" t="inlineStr">
        <is>
          <t>se.meanpct.d_tt4g79fagree..gender..(Male-Female)</t>
        </is>
      </c>
      <c r="K70" s="22" t="inlineStr">
        <is>
          <t>b.meanpct.d_tt4g79fagree..age..1 under_age30</t>
        </is>
      </c>
      <c r="L70" s="165" t="inlineStr">
        <is>
          <t>se.meanpct.d_tt4g79fagree..age..1 under_age30</t>
        </is>
      </c>
      <c r="M70" s="22" t="inlineStr">
        <is>
          <t>b.meanpct.d_tt4g79fagree..age..2 from30_to_49</t>
        </is>
      </c>
      <c r="N70" s="165" t="inlineStr">
        <is>
          <t>se.meanpct.d_tt4g79fagree..age..2 from30_to_49</t>
        </is>
      </c>
      <c r="O70" s="22" t="inlineStr">
        <is>
          <t>b.meanpct.d_tt4g79fagree..age..3 over_age50</t>
        </is>
      </c>
      <c r="P70" s="165" t="inlineStr">
        <is>
          <t>se.meanpct.d_tt4g79fagree..age..3 over_age50</t>
        </is>
      </c>
      <c r="Q70" s="22" t="inlineStr">
        <is>
          <t>b.meanpct.d_tt4g79fagree..age..(3 over_age50-1 under_age30)</t>
        </is>
      </c>
      <c r="R70" s="165" t="inlineStr">
        <is>
          <t>se.meanpct.d_tt4g79fagree..age..(3 over_age50-1 under_age30)</t>
        </is>
      </c>
      <c r="S70" s="22" t="inlineStr">
        <is>
          <t>b.meanpct.d_tt4g79fagree..exp..1 under_5yrs</t>
        </is>
      </c>
      <c r="T70" s="165" t="inlineStr">
        <is>
          <t>se.meanpct.d_tt4g79fagree..exp..1 under_5yrs</t>
        </is>
      </c>
      <c r="U70" s="22" t="inlineStr">
        <is>
          <t>b.meanpct.d_tt4g79fagree..exp..2 from6to10</t>
        </is>
      </c>
      <c r="V70" s="165" t="inlineStr">
        <is>
          <t>se.meanpct.d_tt4g79fagree..exp..2 from6to10</t>
        </is>
      </c>
      <c r="W70" s="22" t="inlineStr">
        <is>
          <t>b.meanpct.d_tt4g79fagree..exp..3 over_10yrs</t>
        </is>
      </c>
      <c r="X70" s="165" t="inlineStr">
        <is>
          <t>se.meanpct.d_tt4g79fagree..exp..3 over_10yrs</t>
        </is>
      </c>
      <c r="Y70" s="22" t="inlineStr">
        <is>
          <t>b.meanpct.d_tt4g79fagree..exp..(3 over_10yrs-1 under_5yrs)</t>
        </is>
      </c>
      <c r="Z70" s="165" t="inlineStr">
        <is>
          <t>se.meanpct.d_tt4g79fagree..exp..(3 over_10yrs-1 under_5yrs)</t>
        </is>
      </c>
      <c r="AA70" s="22" t="inlineStr">
        <is>
          <t>b.(meanpct.d_tt4g79fagree_isc1)-(meanpct.d_tt4g79fagree_isc2)</t>
        </is>
      </c>
      <c r="AB70" s="165" t="inlineStr">
        <is>
          <t>se.(meanpct.d_tt4g79fagree_isc1)-(meanpct.d_tt4g79fagree_isc2)</t>
        </is>
      </c>
      <c r="AC70" s="103" t="inlineStr">
        <is>
          <t>b.(meanpct.d_tt4g79fagree_isc3)-(meanpct.d_tt4g79fagree_isc2)</t>
        </is>
      </c>
      <c r="AD70" s="192" t="inlineStr">
        <is>
          <t>se.(meanpct.d_tt4g79fagree_isc3)-(meanpct.d_tt4g79fagree_isc2)</t>
        </is>
      </c>
    </row>
    <row customHeight="1" ht="13" r="71">
      <c r="A71" s="181" t="s">
        <v>307</v>
      </c>
      <c r="B71" s="160" t="n">
        <v>1</v>
      </c>
      <c r="C71" s="22">
        <v>23.1144755659306</v>
      </c>
      <c r="D71" s="165">
        <v>1.2679232001349</v>
      </c>
      <c r="E71" s="22">
        <v>22.6981536991579</v>
      </c>
      <c r="F71" s="165">
        <v>1.44399297244809</v>
      </c>
      <c r="G71" s="22">
        <v>25.6426208137818</v>
      </c>
      <c r="H71" s="165">
        <v>3.50901258294452</v>
      </c>
      <c r="I71" s="22">
        <v>2.9444671146239</v>
      </c>
      <c r="J71" s="165">
        <v>3.93246362029284</v>
      </c>
      <c r="K71" s="22">
        <v>32.9630992775195</v>
      </c>
      <c r="L71" s="165">
        <v>3.41948524374153</v>
      </c>
      <c r="M71" s="22">
        <v>20.9958674916345</v>
      </c>
      <c r="N71" s="165">
        <v>1.48861476282412</v>
      </c>
      <c r="O71" s="22">
        <v>20.0771557612372</v>
      </c>
      <c r="P71" s="165">
        <v>2.03939892447778</v>
      </c>
      <c r="Q71" s="22">
        <v>-12.8859435162823</v>
      </c>
      <c r="R71" s="165">
        <v>3.8280361485403</v>
      </c>
      <c r="S71" s="22">
        <v>31.4934127546871</v>
      </c>
      <c r="T71" s="165">
        <v>3.16873293485884</v>
      </c>
      <c r="U71" s="22">
        <v>22.4193140507513</v>
      </c>
      <c r="V71" s="165">
        <v>2.42934510218314</v>
      </c>
      <c r="W71" s="22">
        <v>20.6316082007547</v>
      </c>
      <c r="X71" s="165">
        <v>1.3748323444791</v>
      </c>
      <c r="Y71" s="22">
        <v>-10.8618045539324</v>
      </c>
      <c r="Z71" s="165">
        <v>3.31190914570285</v>
      </c>
      <c r="AA71" s="22">
        <v>0.339436656000331</v>
      </c>
      <c r="AB71" s="165">
        <v>1.63722911668752</v>
      </c>
      <c r="AC71" s="103"/>
      <c r="AD71" s="192"/>
    </row>
    <row customHeight="1" ht="13" r="72">
      <c r="A72" s="181" t="s">
        <v>311</v>
      </c>
      <c r="B72" s="160" t="n">
        <v>1</v>
      </c>
      <c r="C72" s="22">
        <v>19.9639651150886</v>
      </c>
      <c r="D72" s="165">
        <v>0.914022059201993</v>
      </c>
      <c r="E72" s="22">
        <v>19.8822499119267</v>
      </c>
      <c r="F72" s="165">
        <v>1.03437297779141</v>
      </c>
      <c r="G72" s="22">
        <v>20.4516698719236</v>
      </c>
      <c r="H72" s="165">
        <v>2.23544515279904</v>
      </c>
      <c r="I72" s="22">
        <v>0.569419959996921</v>
      </c>
      <c r="J72" s="165">
        <v>2.53291180785873</v>
      </c>
      <c r="K72" s="22">
        <v>22.2378597329479</v>
      </c>
      <c r="L72" s="165">
        <v>1.90753423441927</v>
      </c>
      <c r="M72" s="22">
        <v>18.7205108035698</v>
      </c>
      <c r="N72" s="165">
        <v>1.03505253472642</v>
      </c>
      <c r="O72" s="22">
        <v>21.0200148958559</v>
      </c>
      <c r="P72" s="165">
        <v>2.15923112741896</v>
      </c>
      <c r="Q72" s="22">
        <v>-1.21784483709201</v>
      </c>
      <c r="R72" s="165">
        <v>2.63758845858629</v>
      </c>
      <c r="S72" s="22">
        <v>23.6429434990933</v>
      </c>
      <c r="T72" s="165">
        <v>2.29903317533473</v>
      </c>
      <c r="U72" s="22">
        <v>16.3265741225638</v>
      </c>
      <c r="V72" s="165">
        <v>1.72439843038852</v>
      </c>
      <c r="W72" s="22">
        <v>19.8764265762296</v>
      </c>
      <c r="X72" s="165">
        <v>1.15472751456282</v>
      </c>
      <c r="Y72" s="22">
        <v>-3.76651692286375</v>
      </c>
      <c r="Z72" s="165">
        <v>2.51189537109736</v>
      </c>
      <c r="AA72" s="22">
        <v>4.27855419607585</v>
      </c>
      <c r="AB72" s="165">
        <v>1.26793085216694</v>
      </c>
      <c r="AC72" s="103"/>
      <c r="AD72" s="192"/>
    </row>
    <row customHeight="1" ht="13" r="73">
      <c r="A73" s="183" t="s">
        <v>313</v>
      </c>
      <c r="B73" s="160" t="n">
        <v>1</v>
      </c>
      <c r="C73" s="22">
        <v>10.6654394363844</v>
      </c>
      <c r="D73" s="165">
        <v>0.930450670384229</v>
      </c>
      <c r="E73" s="22">
        <v>10.1670288097155</v>
      </c>
      <c r="F73" s="165">
        <v>0.974096122465812</v>
      </c>
      <c r="G73" s="22">
        <v>13.1805026594196</v>
      </c>
      <c r="H73" s="165">
        <v>2.34237627487095</v>
      </c>
      <c r="I73" s="22">
        <v>3.01347384970411</v>
      </c>
      <c r="J73" s="165">
        <v>2.4222965243073</v>
      </c>
      <c r="K73" s="22">
        <v>15.0677560562313</v>
      </c>
      <c r="L73" s="165">
        <v>2.27141193462681</v>
      </c>
      <c r="M73" s="22">
        <v>9.06926231551915</v>
      </c>
      <c r="N73" s="165">
        <v>0.920279796916258</v>
      </c>
      <c r="O73" s="22">
        <v>11.0236459104073</v>
      </c>
      <c r="P73" s="165">
        <v>2.16107532992339</v>
      </c>
      <c r="Q73" s="22">
        <v>-4.04411014582395</v>
      </c>
      <c r="R73" s="165">
        <v>3.08340630318549</v>
      </c>
      <c r="S73" s="22">
        <v>16.197722572574</v>
      </c>
      <c r="T73" s="165">
        <v>2.84193032390359</v>
      </c>
      <c r="U73" s="22">
        <v>9.01029742608335</v>
      </c>
      <c r="V73" s="165">
        <v>1.962438885983</v>
      </c>
      <c r="W73" s="22">
        <v>9.59757881769437</v>
      </c>
      <c r="X73" s="165">
        <v>1.08190185850881</v>
      </c>
      <c r="Y73" s="22">
        <v>-6.60014375487965</v>
      </c>
      <c r="Z73" s="165">
        <v>2.93203160846981</v>
      </c>
      <c r="AA73" s="22">
        <v>2.83680178394112</v>
      </c>
      <c r="AB73" s="165">
        <v>1.13075014300781</v>
      </c>
      <c r="AC73" s="103"/>
      <c r="AD73" s="192"/>
    </row>
    <row customHeight="1" ht="13" r="74">
      <c r="A74" s="181" t="s">
        <v>314</v>
      </c>
      <c r="B74" s="160" t="n">
        <v>1</v>
      </c>
      <c r="C74" s="22">
        <v>62.6560112369276</v>
      </c>
      <c r="D74" s="165">
        <v>1.38443136180217</v>
      </c>
      <c r="E74" s="22">
        <v>61.0504555023127</v>
      </c>
      <c r="F74" s="165">
        <v>1.59742782510833</v>
      </c>
      <c r="G74" s="22">
        <v>73.2051105430871</v>
      </c>
      <c r="H74" s="165">
        <v>3.14677898060157</v>
      </c>
      <c r="I74" s="22">
        <v>12.1546550407743</v>
      </c>
      <c r="J74" s="165">
        <v>3.71124492265621</v>
      </c>
      <c r="K74" s="22">
        <v>68.8066104516126</v>
      </c>
      <c r="L74" s="165">
        <v>4.29706245344649</v>
      </c>
      <c r="M74" s="22">
        <v>61.3591418371236</v>
      </c>
      <c r="N74" s="165">
        <v>1.90663510514375</v>
      </c>
      <c r="O74" s="22">
        <v>63.5728825661918</v>
      </c>
      <c r="P74" s="165">
        <v>2.48264078826259</v>
      </c>
      <c r="Q74" s="22">
        <v>-5.23372788542083</v>
      </c>
      <c r="R74" s="165">
        <v>5.31843293708767</v>
      </c>
      <c r="S74" s="22">
        <v>60.8004734806814</v>
      </c>
      <c r="T74" s="165">
        <v>3.33237200916277</v>
      </c>
      <c r="U74" s="22">
        <v>61.8038218149765</v>
      </c>
      <c r="V74" s="165">
        <v>3.70918114306103</v>
      </c>
      <c r="W74" s="22">
        <v>63.4184978963893</v>
      </c>
      <c r="X74" s="165">
        <v>1.80042939605834</v>
      </c>
      <c r="Y74" s="22">
        <v>2.61802441570791</v>
      </c>
      <c r="Z74" s="165">
        <v>3.96686016347734</v>
      </c>
      <c r="AA74" s="22">
        <v>9.3284180428662</v>
      </c>
      <c r="AB74" s="165">
        <v>2.07477696261937</v>
      </c>
      <c r="AC74" s="103"/>
      <c r="AD74" s="192"/>
    </row>
    <row customHeight="1" ht="13" r="75">
      <c r="A75" s="181" t="s">
        <v>325</v>
      </c>
      <c r="B75" s="160" t="n">
        <v>1</v>
      </c>
      <c r="C75" s="22">
        <v>14.6266076750458</v>
      </c>
      <c r="D75" s="165">
        <v>1.11306427322244</v>
      </c>
      <c r="E75" s="22">
        <v>13.687004702966</v>
      </c>
      <c r="F75" s="165">
        <v>1.16079133274576</v>
      </c>
      <c r="G75" s="22">
        <v>20.9524997054247</v>
      </c>
      <c r="H75" s="165">
        <v>4.1554206568541</v>
      </c>
      <c r="I75" s="22">
        <v>7.26549500245876</v>
      </c>
      <c r="J75" s="165">
        <v>4.3825386424265</v>
      </c>
      <c r="K75" s="22">
        <v>15.8931179421243</v>
      </c>
      <c r="L75" s="165">
        <v>3.43760800940286</v>
      </c>
      <c r="M75" s="22">
        <v>13.199446926516</v>
      </c>
      <c r="N75" s="165">
        <v>1.30776194759086</v>
      </c>
      <c r="O75" s="22">
        <v>17.2712267150441</v>
      </c>
      <c r="P75" s="165">
        <v>2.10385776519112</v>
      </c>
      <c r="Q75" s="22">
        <v>1.3781087729198</v>
      </c>
      <c r="R75" s="165">
        <v>3.93572061289139</v>
      </c>
      <c r="S75" s="22">
        <v>17.7184620037585</v>
      </c>
      <c r="T75" s="165">
        <v>3.06199640803026</v>
      </c>
      <c r="U75" s="22">
        <v>13.2262831137208</v>
      </c>
      <c r="V75" s="165">
        <v>2.78415749333254</v>
      </c>
      <c r="W75" s="22">
        <v>14.4585984093666</v>
      </c>
      <c r="X75" s="165">
        <v>1.19803755916413</v>
      </c>
      <c r="Y75" s="22">
        <v>-3.25986359439186</v>
      </c>
      <c r="Z75" s="165">
        <v>3.05423752948989</v>
      </c>
      <c r="AA75" s="22">
        <v>0.101435907558812</v>
      </c>
      <c r="AB75" s="165">
        <v>1.4718860127221</v>
      </c>
      <c r="AC75" s="103"/>
      <c r="AD75" s="192"/>
    </row>
    <row customHeight="1" ht="13" r="76">
      <c r="A76" s="181" t="s">
        <v>330</v>
      </c>
      <c r="B76" s="160" t="n">
        <v>1</v>
      </c>
      <c r="C76" s="22">
        <v>11.796790024344</v>
      </c>
      <c r="D76" s="165">
        <v>0.765283567393472</v>
      </c>
      <c r="E76" s="22">
        <v>11.3236137751496</v>
      </c>
      <c r="F76" s="165">
        <v>0.968340456764907</v>
      </c>
      <c r="G76" s="22">
        <v>12.6982397027251</v>
      </c>
      <c r="H76" s="165">
        <v>1.11083442974449</v>
      </c>
      <c r="I76" s="22">
        <v>1.37462592757542</v>
      </c>
      <c r="J76" s="165">
        <v>1.38200342613149</v>
      </c>
      <c r="K76" s="22">
        <v>16.9512179465513</v>
      </c>
      <c r="L76" s="165">
        <v>1.63380733053738</v>
      </c>
      <c r="M76" s="22">
        <v>9.19905268699496</v>
      </c>
      <c r="N76" s="165">
        <v>1.01062002805292</v>
      </c>
      <c r="O76" s="22">
        <v>11.8857463141455</v>
      </c>
      <c r="P76" s="165">
        <v>1.60581478816225</v>
      </c>
      <c r="Q76" s="22">
        <v>-5.0654716324058</v>
      </c>
      <c r="R76" s="165">
        <v>2.32491622527147</v>
      </c>
      <c r="S76" s="22">
        <v>19.2678657970128</v>
      </c>
      <c r="T76" s="165">
        <v>1.71792129795509</v>
      </c>
      <c r="U76" s="22">
        <v>10.1891175826235</v>
      </c>
      <c r="V76" s="165">
        <v>1.79091983916998</v>
      </c>
      <c r="W76" s="22">
        <v>9.60062855270805</v>
      </c>
      <c r="X76" s="165">
        <v>1.01472435119131</v>
      </c>
      <c r="Y76" s="22">
        <v>-9.6672372443048</v>
      </c>
      <c r="Z76" s="165">
        <v>2.04092898502362</v>
      </c>
      <c r="AA76" s="22">
        <v>1.1552010460698</v>
      </c>
      <c r="AB76" s="165">
        <v>1.01223608951412</v>
      </c>
      <c r="AC76" s="103"/>
      <c r="AD76" s="192"/>
    </row>
    <row customHeight="1" ht="13" r="77">
      <c r="A77" s="181" t="s">
        <v>332</v>
      </c>
      <c r="B77" s="160" t="n">
        <v>1</v>
      </c>
      <c r="C77" s="22">
        <v>9.84157293920287</v>
      </c>
      <c r="D77" s="165">
        <v>0.760246531658143</v>
      </c>
      <c r="E77" s="22">
        <v>8.62872600263449</v>
      </c>
      <c r="F77" s="165">
        <v>0.719202854873981</v>
      </c>
      <c r="G77" s="22">
        <v>13.552336013518</v>
      </c>
      <c r="H77" s="165">
        <v>1.8658070813581</v>
      </c>
      <c r="I77" s="22">
        <v>4.92361001088353</v>
      </c>
      <c r="J77" s="165">
        <v>1.87506776242282</v>
      </c>
      <c r="K77" s="22">
        <v>11.1048476455051</v>
      </c>
      <c r="L77" s="165">
        <v>2.47609114664918</v>
      </c>
      <c r="M77" s="22">
        <v>8.30098678601398</v>
      </c>
      <c r="N77" s="165">
        <v>0.875186924643028</v>
      </c>
      <c r="O77" s="22">
        <v>13.1396529372606</v>
      </c>
      <c r="P77" s="165">
        <v>1.59808163882743</v>
      </c>
      <c r="Q77" s="22">
        <v>2.03480529175548</v>
      </c>
      <c r="R77" s="165">
        <v>3.11356569205582</v>
      </c>
      <c r="S77" s="22">
        <v>11.6088241922512</v>
      </c>
      <c r="T77" s="165">
        <v>2.10029275713652</v>
      </c>
      <c r="U77" s="22">
        <v>8.40924552142076</v>
      </c>
      <c r="V77" s="165">
        <v>1.936696128044</v>
      </c>
      <c r="W77" s="22">
        <v>9.86469126418155</v>
      </c>
      <c r="X77" s="165">
        <v>0.838952044842007</v>
      </c>
      <c r="Y77" s="22">
        <v>-1.74413292806962</v>
      </c>
      <c r="Z77" s="165">
        <v>2.14163600809316</v>
      </c>
      <c r="AA77" s="22">
        <v>-8.17156688896549</v>
      </c>
      <c r="AB77" s="165">
        <v>1.31408233347629</v>
      </c>
      <c r="AC77" s="103"/>
      <c r="AD77" s="192"/>
    </row>
    <row customHeight="1" ht="13" r="78">
      <c r="A78" s="181" t="s">
        <v>338</v>
      </c>
      <c r="B78" s="160" t="n">
        <v>1</v>
      </c>
      <c r="C78" s="22">
        <v>59.3814369850832</v>
      </c>
      <c r="D78" s="165">
        <v>1.44998078850549</v>
      </c>
      <c r="E78" s="22">
        <v>62.4406233520376</v>
      </c>
      <c r="F78" s="165">
        <v>1.72695080699507</v>
      </c>
      <c r="G78" s="22">
        <v>54.0286648776329</v>
      </c>
      <c r="H78" s="165">
        <v>2.13260267949607</v>
      </c>
      <c r="I78" s="22">
        <v>-8.41195847440468</v>
      </c>
      <c r="J78" s="165">
        <v>2.51475759200747</v>
      </c>
      <c r="K78" s="22">
        <v>62.8585572561488</v>
      </c>
      <c r="L78" s="165">
        <v>2.81044364812004</v>
      </c>
      <c r="M78" s="22">
        <v>58.2130268396833</v>
      </c>
      <c r="N78" s="165">
        <v>2.06451260976403</v>
      </c>
      <c r="O78" s="22">
        <v>59.5605824866624</v>
      </c>
      <c r="P78" s="165">
        <v>2.66498115335929</v>
      </c>
      <c r="Q78" s="22">
        <v>-3.29797476948637</v>
      </c>
      <c r="R78" s="165">
        <v>4.23812516607962</v>
      </c>
      <c r="S78" s="22">
        <v>63.8922455537544</v>
      </c>
      <c r="T78" s="165">
        <v>2.29794151932667</v>
      </c>
      <c r="U78" s="22">
        <v>58.0998690894555</v>
      </c>
      <c r="V78" s="165">
        <v>3.03879250605293</v>
      </c>
      <c r="W78" s="22">
        <v>56.7371630859624</v>
      </c>
      <c r="X78" s="165">
        <v>1.98707999840815</v>
      </c>
      <c r="Y78" s="22">
        <v>-7.15508246779198</v>
      </c>
      <c r="Z78" s="165">
        <v>3.22002188789171</v>
      </c>
      <c r="AA78" s="22">
        <v>0.708464944202824</v>
      </c>
      <c r="AB78" s="165">
        <v>2.04824896653101</v>
      </c>
      <c r="AC78" s="103"/>
      <c r="AD78" s="192"/>
    </row>
    <row customHeight="1" ht="13" r="79">
      <c r="A79" s="181" t="s">
        <v>343</v>
      </c>
      <c r="B79" s="160" t="n">
        <v>1</v>
      </c>
      <c r="C79" s="22">
        <v>78.8280744885832</v>
      </c>
      <c r="D79" s="165">
        <v>0.994570243059278</v>
      </c>
      <c r="E79" s="22">
        <v>83.5674227345525</v>
      </c>
      <c r="F79" s="165">
        <v>1.29519554271399</v>
      </c>
      <c r="G79" s="22">
        <v>71.1992045480922</v>
      </c>
      <c r="H79" s="165">
        <v>1.59010036622583</v>
      </c>
      <c r="I79" s="22">
        <v>-12.3682181864603</v>
      </c>
      <c r="J79" s="165">
        <v>2.04764120939568</v>
      </c>
      <c r="K79" s="22">
        <v>85.635111114309</v>
      </c>
      <c r="L79" s="165">
        <v>2.84651864802422</v>
      </c>
      <c r="M79" s="22">
        <v>78.7710219868235</v>
      </c>
      <c r="N79" s="165">
        <v>1.14056836209801</v>
      </c>
      <c r="O79" s="22">
        <v>77.3451272866816</v>
      </c>
      <c r="P79" s="165">
        <v>2.0370534877719</v>
      </c>
      <c r="Q79" s="22">
        <v>-8.28998382762744</v>
      </c>
      <c r="R79" s="165">
        <v>3.60341160538664</v>
      </c>
      <c r="S79" s="22">
        <v>86.069145804862</v>
      </c>
      <c r="T79" s="165">
        <v>2.01371016655441</v>
      </c>
      <c r="U79" s="22">
        <v>78.914719801509</v>
      </c>
      <c r="V79" s="165">
        <v>2.75710064414658</v>
      </c>
      <c r="W79" s="22">
        <v>76.7958696462371</v>
      </c>
      <c r="X79" s="165">
        <v>1.26351111854795</v>
      </c>
      <c r="Y79" s="22">
        <v>-9.27327615862491</v>
      </c>
      <c r="Z79" s="165">
        <v>2.29665958841569</v>
      </c>
      <c r="AA79" s="22">
        <v>5.4179346517803</v>
      </c>
      <c r="AB79" s="165">
        <v>1.43454629435474</v>
      </c>
      <c r="AC79" s="103"/>
      <c r="AD79" s="192"/>
    </row>
    <row customHeight="1" ht="13" r="80">
      <c r="A80" s="181" t="s">
        <v>348</v>
      </c>
      <c r="B80" s="160" t="n">
        <v>1</v>
      </c>
      <c r="C80" s="22">
        <v>16.1431237911764</v>
      </c>
      <c r="D80" s="165">
        <v>0.757018624418665</v>
      </c>
      <c r="E80" s="22">
        <v>15.2786788778697</v>
      </c>
      <c r="F80" s="165">
        <v>0.890051656240984</v>
      </c>
      <c r="G80" s="22">
        <v>22.9536852840355</v>
      </c>
      <c r="H80" s="165">
        <v>2.71511469197524</v>
      </c>
      <c r="I80" s="22">
        <v>7.67500640616578</v>
      </c>
      <c r="J80" s="165">
        <v>3.08350429603794</v>
      </c>
      <c r="K80" s="22">
        <v>22.6188095032846</v>
      </c>
      <c r="L80" s="165">
        <v>3.25007584610503</v>
      </c>
      <c r="M80" s="22">
        <v>15.1319550467729</v>
      </c>
      <c r="N80" s="165">
        <v>1.09326714778292</v>
      </c>
      <c r="O80" s="22">
        <v>16.2579369320354</v>
      </c>
      <c r="P80" s="165">
        <v>1.31715463304429</v>
      </c>
      <c r="Q80" s="22">
        <v>-6.36087257124915</v>
      </c>
      <c r="R80" s="165">
        <v>3.6203355068791</v>
      </c>
      <c r="S80" s="22">
        <v>21.9277366835947</v>
      </c>
      <c r="T80" s="165">
        <v>2.26925482081004</v>
      </c>
      <c r="U80" s="22">
        <v>16.4681335219309</v>
      </c>
      <c r="V80" s="165">
        <v>2.44697969528446</v>
      </c>
      <c r="W80" s="22">
        <v>14.0359119041588</v>
      </c>
      <c r="X80" s="165">
        <v>0.784419451755357</v>
      </c>
      <c r="Y80" s="22">
        <v>-7.89182477943585</v>
      </c>
      <c r="Z80" s="165">
        <v>2.41996997752448</v>
      </c>
      <c r="AA80" s="22">
        <v>2.01799288248325</v>
      </c>
      <c r="AB80" s="165">
        <v>1.21597505481432</v>
      </c>
      <c r="AC80" s="103"/>
      <c r="AD80" s="192"/>
    </row>
    <row customHeight="1" ht="13" r="81">
      <c r="A81" s="181" t="s">
        <v>350</v>
      </c>
      <c r="B81" s="160" t="n">
        <v>1</v>
      </c>
      <c r="C81" s="22">
        <v>19.819274854307</v>
      </c>
      <c r="D81" s="165">
        <v>0.890182346353545</v>
      </c>
      <c r="E81" s="22">
        <v>20.3586901536568</v>
      </c>
      <c r="F81" s="165">
        <v>1.01146046034498</v>
      </c>
      <c r="G81" s="22">
        <v>18.255452510389</v>
      </c>
      <c r="H81" s="165">
        <v>1.5419932707765</v>
      </c>
      <c r="I81" s="22">
        <v>-2.10323764326779</v>
      </c>
      <c r="J81" s="165">
        <v>1.73061759635702</v>
      </c>
      <c r="K81" s="22">
        <v>29.8832842513506</v>
      </c>
      <c r="L81" s="165">
        <v>3.37623949035932</v>
      </c>
      <c r="M81" s="22">
        <v>18.558897699078</v>
      </c>
      <c r="N81" s="165">
        <v>1.24812267114729</v>
      </c>
      <c r="O81" s="22">
        <v>19.1442131881831</v>
      </c>
      <c r="P81" s="165">
        <v>1.48732548369326</v>
      </c>
      <c r="Q81" s="22">
        <v>-10.7390710631675</v>
      </c>
      <c r="R81" s="165">
        <v>3.6826849201285</v>
      </c>
      <c r="S81" s="22">
        <v>24.8722362821201</v>
      </c>
      <c r="T81" s="165">
        <v>2.18484231485868</v>
      </c>
      <c r="U81" s="22">
        <v>19.1657347773416</v>
      </c>
      <c r="V81" s="165">
        <v>2.12126167934325</v>
      </c>
      <c r="W81" s="22">
        <v>18.5011340445477</v>
      </c>
      <c r="X81" s="165">
        <v>1.02847760387323</v>
      </c>
      <c r="Y81" s="22">
        <v>-6.37110223757236</v>
      </c>
      <c r="Z81" s="165">
        <v>2.35285340902076</v>
      </c>
      <c r="AA81" s="22">
        <v>4.21517432085129</v>
      </c>
      <c r="AB81" s="165">
        <v>1.15400595800016</v>
      </c>
      <c r="AC81" s="103"/>
      <c r="AD81" s="192"/>
    </row>
    <row customHeight="1" ht="13" r="82">
      <c r="A82" s="181" t="s">
        <v>352</v>
      </c>
      <c r="B82" s="160" t="n">
        <v>1</v>
      </c>
      <c r="C82" s="22">
        <v>38.9249604671864</v>
      </c>
      <c r="D82" s="165">
        <v>1.07919617013893</v>
      </c>
      <c r="E82" s="22">
        <v>40.360855821576</v>
      </c>
      <c r="F82" s="165">
        <v>1.36229774064958</v>
      </c>
      <c r="G82" s="22">
        <v>35.5050821212064</v>
      </c>
      <c r="H82" s="165">
        <v>1.60377770591609</v>
      </c>
      <c r="I82" s="22">
        <v>-4.85577370036957</v>
      </c>
      <c r="J82" s="165">
        <v>2.00703404310285</v>
      </c>
      <c r="K82" s="22">
        <v>37.1580361502642</v>
      </c>
      <c r="L82" s="165">
        <v>4.73043154541309</v>
      </c>
      <c r="M82" s="22">
        <v>37.7431034683499</v>
      </c>
      <c r="N82" s="165">
        <v>1.22853547272257</v>
      </c>
      <c r="O82" s="22">
        <v>42.9115181200747</v>
      </c>
      <c r="P82" s="165">
        <v>2.0716148901649</v>
      </c>
      <c r="Q82" s="22">
        <v>5.75348196981053</v>
      </c>
      <c r="R82" s="165">
        <v>5.16145827760781</v>
      </c>
      <c r="S82" s="22">
        <v>42.0925244760546</v>
      </c>
      <c r="T82" s="165">
        <v>4.19236742962001</v>
      </c>
      <c r="U82" s="22">
        <v>37.0241467790376</v>
      </c>
      <c r="V82" s="165">
        <v>2.91099269885044</v>
      </c>
      <c r="W82" s="22">
        <v>38.8983246163806</v>
      </c>
      <c r="X82" s="165">
        <v>1.2164816656778</v>
      </c>
      <c r="Y82" s="22">
        <v>-3.19419985967405</v>
      </c>
      <c r="Z82" s="165">
        <v>4.18286640426356</v>
      </c>
      <c r="AA82" s="22">
        <v>-0.205672931732018</v>
      </c>
      <c r="AB82" s="165">
        <v>1.51345281146175</v>
      </c>
      <c r="AC82" s="103"/>
      <c r="AD82" s="192"/>
    </row>
    <row customHeight="1" ht="13" r="83">
      <c r="A83" s="181" t="s">
        <v>353</v>
      </c>
      <c r="B83" s="160" t="n">
        <v>1</v>
      </c>
      <c r="C83" s="22">
        <v>73.8709654973152</v>
      </c>
      <c r="D83" s="165">
        <v>2.09287576470912</v>
      </c>
      <c r="E83" s="22">
        <v>75.2813973457816</v>
      </c>
      <c r="F83" s="165">
        <v>1.99225554721562</v>
      </c>
      <c r="G83" s="22">
        <v>64.1576466603848</v>
      </c>
      <c r="H83" s="165">
        <v>4.26500999623241</v>
      </c>
      <c r="I83" s="22">
        <v>-11.1237506853969</v>
      </c>
      <c r="J83" s="165">
        <v>3.83842185847807</v>
      </c>
      <c r="K83" s="22">
        <v>70.869892648855</v>
      </c>
      <c r="L83" s="165">
        <v>3.09829890043749</v>
      </c>
      <c r="M83" s="22">
        <v>75.1878772265677</v>
      </c>
      <c r="N83" s="165">
        <v>2.13534987153352</v>
      </c>
      <c r="O83" s="22">
        <v>71.3440844831007</v>
      </c>
      <c r="P83" s="165">
        <v>5.20979601841825</v>
      </c>
      <c r="Q83" s="22">
        <v>0.474191834245701</v>
      </c>
      <c r="R83" s="165">
        <v>5.73522657033541</v>
      </c>
      <c r="S83" s="22">
        <v>79.4560213630762</v>
      </c>
      <c r="T83" s="165">
        <v>2.44085466235362</v>
      </c>
      <c r="U83" s="22">
        <v>71.0164884606729</v>
      </c>
      <c r="V83" s="165">
        <v>2.65709403012568</v>
      </c>
      <c r="W83" s="22">
        <v>73.7313071003968</v>
      </c>
      <c r="X83" s="165">
        <v>2.88830129497082</v>
      </c>
      <c r="Y83" s="22">
        <v>-5.72471426267936</v>
      </c>
      <c r="Z83" s="165">
        <v>3.25656289172305</v>
      </c>
      <c r="AA83" s="22">
        <v>0.150596923761782</v>
      </c>
      <c r="AB83" s="165">
        <v>2.94103630312362</v>
      </c>
      <c r="AC83" s="103"/>
      <c r="AD83" s="192"/>
    </row>
    <row customHeight="1" ht="13" r="84">
      <c r="A84" s="77" t="s">
        <v>364</v>
      </c>
      <c r="B84" s="161" t="n">
        <v>1</v>
      </c>
      <c r="C84" s="51">
        <v>35.7472715533493</v>
      </c>
      <c r="D84" s="169">
        <v>0.341200606605171</v>
      </c>
      <c r="E84" s="51">
        <v>36.2131559899685</v>
      </c>
      <c r="F84" s="169">
        <v>0.38014309641052</v>
      </c>
      <c r="G84" s="51">
        <v>36.0501843876834</v>
      </c>
      <c r="H84" s="169">
        <v>0.776314878844784</v>
      </c>
      <c r="I84" s="51">
        <v>-0.162971602285049</v>
      </c>
      <c r="J84" s="169">
        <v>0.84190282600402</v>
      </c>
      <c r="K84" s="51">
        <v>39.7483703267061</v>
      </c>
      <c r="L84" s="169">
        <v>0.929282508471689</v>
      </c>
      <c r="M84" s="51">
        <v>34.615074066594</v>
      </c>
      <c r="N84" s="169">
        <v>0.415040841668233</v>
      </c>
      <c r="O84" s="51">
        <v>36.1275118072061</v>
      </c>
      <c r="P84" s="169">
        <v>0.703048735671364</v>
      </c>
      <c r="Q84" s="51">
        <v>-3.62085851949999</v>
      </c>
      <c r="R84" s="169">
        <v>1.17152156208753</v>
      </c>
      <c r="S84" s="51">
        <v>40.2368243242455</v>
      </c>
      <c r="T84" s="169">
        <v>0.772629725744626</v>
      </c>
      <c r="U84" s="51">
        <v>34.4219540530003</v>
      </c>
      <c r="V84" s="169">
        <v>0.746288793941076</v>
      </c>
      <c r="W84" s="51">
        <v>34.7125134414428</v>
      </c>
      <c r="X84" s="169">
        <v>0.430391012403481</v>
      </c>
      <c r="Y84" s="51">
        <v>-5.52431088280275</v>
      </c>
      <c r="Z84" s="169">
        <v>0.85890610421943</v>
      </c>
      <c r="AA84" s="51">
        <v>1.3936401793256</v>
      </c>
      <c r="AB84" s="169">
        <v>0.443834400946843</v>
      </c>
      <c r="AC84" s="103"/>
      <c r="AD84" s="192"/>
    </row>
    <row customHeight="1" ht="13" r="85">
      <c r="A85" s="181" t="s">
        <v>65</v>
      </c>
      <c r="B85" s="160" t="n">
        <v>1</v>
      </c>
      <c r="C85" s="22">
        <v>26.262578257247</v>
      </c>
      <c r="D85" s="165">
        <v>1.30373403734794</v>
      </c>
      <c r="E85" s="22">
        <v>26.3576642369699</v>
      </c>
      <c r="F85" s="165">
        <v>1.47301318352785</v>
      </c>
      <c r="G85" s="22">
        <v>25.8351479907538</v>
      </c>
      <c r="H85" s="165">
        <v>3.41994551246077</v>
      </c>
      <c r="I85" s="22">
        <v>-0.522516246216082</v>
      </c>
      <c r="J85" s="165">
        <v>3.87264168039895</v>
      </c>
      <c r="K85" s="22">
        <v>26.1295421735864</v>
      </c>
      <c r="L85" s="165">
        <v>2.52529555654368</v>
      </c>
      <c r="M85" s="22">
        <v>25.4866807461136</v>
      </c>
      <c r="N85" s="165">
        <v>1.54813765869467</v>
      </c>
      <c r="O85" s="22">
        <v>28.4251896445682</v>
      </c>
      <c r="P85" s="165">
        <v>3.199114699923</v>
      </c>
      <c r="Q85" s="22">
        <v>2.29564747098174</v>
      </c>
      <c r="R85" s="165">
        <v>3.68601442850742</v>
      </c>
      <c r="S85" s="22">
        <v>27.9627510255528</v>
      </c>
      <c r="T85" s="165">
        <v>2.87374477517449</v>
      </c>
      <c r="U85" s="22">
        <v>20.6979530790736</v>
      </c>
      <c r="V85" s="165">
        <v>2.35866471859897</v>
      </c>
      <c r="W85" s="22">
        <v>27.3283981593025</v>
      </c>
      <c r="X85" s="165">
        <v>1.70262195754804</v>
      </c>
      <c r="Y85" s="22">
        <v>-0.63435286625036</v>
      </c>
      <c r="Z85" s="165">
        <v>3.23056684929734</v>
      </c>
      <c r="AA85" s="22">
        <v>5.70774120683847</v>
      </c>
      <c r="AB85" s="165">
        <v>1.90204666521561</v>
      </c>
      <c r="AC85" s="103"/>
      <c r="AD85" s="192"/>
    </row>
    <row customHeight="1" ht="13" r="86">
      <c r="A86" s="181" t="s">
        <v>361</v>
      </c>
      <c r="B86" s="160" t="n">
        <v>1</v>
      </c>
      <c r="C86" s="22">
        <v>28.8674451821737</v>
      </c>
      <c r="D86" s="165">
        <v>1.40645839827306</v>
      </c>
      <c r="E86" s="22">
        <v>28.8216119199505</v>
      </c>
      <c r="F86" s="165">
        <v>1.72609317021481</v>
      </c>
      <c r="G86" s="22">
        <v>28.9040976009603</v>
      </c>
      <c r="H86" s="165">
        <v>3.95177825621475</v>
      </c>
      <c r="I86" s="22">
        <v>0.0824856810097998</v>
      </c>
      <c r="J86" s="165">
        <v>4.68748965386282</v>
      </c>
      <c r="K86" s="22">
        <v>34.2519627145394</v>
      </c>
      <c r="L86" s="165">
        <v>3.94400395752511</v>
      </c>
      <c r="M86" s="22">
        <v>27.9678023992033</v>
      </c>
      <c r="N86" s="165">
        <v>1.95797929712364</v>
      </c>
      <c r="O86" s="22">
        <v>26.7215357794423</v>
      </c>
      <c r="P86" s="165">
        <v>3.2893125695415</v>
      </c>
      <c r="Q86" s="22">
        <v>-7.53042693509705</v>
      </c>
      <c r="R86" s="165">
        <v>5.47739471263577</v>
      </c>
      <c r="S86" s="22">
        <v>31.2164432064901</v>
      </c>
      <c r="T86" s="165">
        <v>4.02780898242128</v>
      </c>
      <c r="U86" s="22">
        <v>30.4698951651993</v>
      </c>
      <c r="V86" s="165">
        <v>4.10153381895281</v>
      </c>
      <c r="W86" s="22">
        <v>27.6905706194596</v>
      </c>
      <c r="X86" s="165">
        <v>2.09080773419881</v>
      </c>
      <c r="Y86" s="22">
        <v>-3.52587258703043</v>
      </c>
      <c r="Z86" s="165">
        <v>4.85547828390983</v>
      </c>
      <c r="AA86" s="22">
        <v>-1.92412057083278</v>
      </c>
      <c r="AB86" s="165">
        <v>2.53504876559974</v>
      </c>
      <c r="AC86" s="103"/>
      <c r="AD86" s="192"/>
    </row>
    <row customHeight="1" ht="13" r="87">
      <c r="A87" s="187" t="s">
        <v>362</v>
      </c>
      <c r="B87" s="175" t="n">
        <v>1</v>
      </c>
      <c r="C87" s="172">
        <v>20.9089549161556</v>
      </c>
      <c r="D87" s="173">
        <v>1.60523691926563</v>
      </c>
      <c r="E87" s="172">
        <v>19.7476310148198</v>
      </c>
      <c r="F87" s="173">
        <v>1.7574845540869</v>
      </c>
      <c r="G87" s="172">
        <v>30.5991749956419</v>
      </c>
      <c r="H87" s="173">
        <v>5.63957866034586</v>
      </c>
      <c r="I87" s="172">
        <v>10.8515439808221</v>
      </c>
      <c r="J87" s="173">
        <v>6.05362064900971</v>
      </c>
      <c r="K87" s="172">
        <v>28.2949672125782</v>
      </c>
      <c r="L87" s="173">
        <v>4.55058709158977</v>
      </c>
      <c r="M87" s="172">
        <v>18.163824477387</v>
      </c>
      <c r="N87" s="173">
        <v>2.18691035185819</v>
      </c>
      <c r="O87" s="172">
        <v>20.9372140827864</v>
      </c>
      <c r="P87" s="173">
        <v>2.68303528902052</v>
      </c>
      <c r="Q87" s="172">
        <v>-7.3577531297918</v>
      </c>
      <c r="R87" s="173">
        <v>5.91664935337074</v>
      </c>
      <c r="S87" s="172">
        <v>28.9922572127222</v>
      </c>
      <c r="T87" s="173">
        <v>4.22974285018164</v>
      </c>
      <c r="U87" s="172">
        <v>17.2340137759494</v>
      </c>
      <c r="V87" s="173">
        <v>3.36766737879988</v>
      </c>
      <c r="W87" s="172">
        <v>19.0555573864135</v>
      </c>
      <c r="X87" s="173">
        <v>2.13574269198783</v>
      </c>
      <c r="Y87" s="172">
        <v>-9.93669982630868</v>
      </c>
      <c r="Z87" s="173">
        <v>4.75883441768193</v>
      </c>
      <c r="AA87" s="172">
        <v>-3.65814930169018</v>
      </c>
      <c r="AB87" s="173">
        <v>2.36469282429687</v>
      </c>
      <c r="AC87" s="174"/>
      <c r="AD87" s="197"/>
    </row>
    <row customHeight="1" ht="13" r="88">
      <c r="A88" s="181"/>
      <c r="B88" s="162"/>
      <c r="C88" s="22" t="inlineStr">
        <is>
          <t>b.meanpct.d_tt4g79fagree</t>
        </is>
      </c>
      <c r="D88" s="165" t="inlineStr">
        <is>
          <t>se.meanpct.d_tt4g79fagree</t>
        </is>
      </c>
      <c r="E88" s="22" t="inlineStr">
        <is>
          <t>b.meanpct.d_tt4g79fagree..gender..Female</t>
        </is>
      </c>
      <c r="F88" s="165" t="inlineStr">
        <is>
          <t>se.meanpct.d_tt4g79fagree..gender..Female</t>
        </is>
      </c>
      <c r="G88" s="22" t="inlineStr">
        <is>
          <t>b.meanpct.d_tt4g79fagree..gender..Male</t>
        </is>
      </c>
      <c r="H88" s="165" t="inlineStr">
        <is>
          <t>se.meanpct.d_tt4g79fagree..gender..Male</t>
        </is>
      </c>
      <c r="I88" s="22" t="inlineStr">
        <is>
          <t>b.meanpct.d_tt4g79fagree..gender..(Male-Female)</t>
        </is>
      </c>
      <c r="J88" s="165" t="inlineStr">
        <is>
          <t>se.meanpct.d_tt4g79fagree..gender..(Male-Female)</t>
        </is>
      </c>
      <c r="K88" s="22" t="inlineStr">
        <is>
          <t>b.meanpct.d_tt4g79fagree..age..1 under_age30</t>
        </is>
      </c>
      <c r="L88" s="165" t="inlineStr">
        <is>
          <t>se.meanpct.d_tt4g79fagree..age..1 under_age30</t>
        </is>
      </c>
      <c r="M88" s="22" t="inlineStr">
        <is>
          <t>b.meanpct.d_tt4g79fagree..age..2 from30_to_49</t>
        </is>
      </c>
      <c r="N88" s="165" t="inlineStr">
        <is>
          <t>se.meanpct.d_tt4g79fagree..age..2 from30_to_49</t>
        </is>
      </c>
      <c r="O88" s="22" t="inlineStr">
        <is>
          <t>b.meanpct.d_tt4g79fagree..age..3 over_age50</t>
        </is>
      </c>
      <c r="P88" s="165" t="inlineStr">
        <is>
          <t>se.meanpct.d_tt4g79fagree..age..3 over_age50</t>
        </is>
      </c>
      <c r="Q88" s="22" t="inlineStr">
        <is>
          <t>b.meanpct.d_tt4g79fagree..age..(3 over_age50-1 under_age30)</t>
        </is>
      </c>
      <c r="R88" s="165" t="inlineStr">
        <is>
          <t>se.meanpct.d_tt4g79fagree..age..(3 over_age50-1 under_age30)</t>
        </is>
      </c>
      <c r="S88" s="22" t="inlineStr">
        <is>
          <t>b.meanpct.d_tt4g79fagree..exp..1 under_5yrs</t>
        </is>
      </c>
      <c r="T88" s="165" t="inlineStr">
        <is>
          <t>se.meanpct.d_tt4g79fagree..exp..1 under_5yrs</t>
        </is>
      </c>
      <c r="U88" s="22" t="inlineStr">
        <is>
          <t>b.meanpct.d_tt4g79fagree..exp..2 from6to10</t>
        </is>
      </c>
      <c r="V88" s="165" t="inlineStr">
        <is>
          <t>se.meanpct.d_tt4g79fagree..exp..2 from6to10</t>
        </is>
      </c>
      <c r="W88" s="22" t="inlineStr">
        <is>
          <t>b.meanpct.d_tt4g79fagree..exp..3 over_10yrs</t>
        </is>
      </c>
      <c r="X88" s="165" t="inlineStr">
        <is>
          <t>se.meanpct.d_tt4g79fagree..exp..3 over_10yrs</t>
        </is>
      </c>
      <c r="Y88" s="22" t="inlineStr">
        <is>
          <t>b.meanpct.d_tt4g79fagree..exp..(3 over_10yrs-1 under_5yrs)</t>
        </is>
      </c>
      <c r="Z88" s="165" t="inlineStr">
        <is>
          <t>se.meanpct.d_tt4g79fagree..exp..(3 over_10yrs-1 under_5yrs)</t>
        </is>
      </c>
      <c r="AA88" s="103" t="inlineStr">
        <is>
          <t>b.(meanpct.d_tt4g79fagree_isc1)-(meanpct.d_tt4g79fagree_isc2)</t>
        </is>
      </c>
      <c r="AB88" s="103" t="inlineStr">
        <is>
          <t>se.(meanpct.d_tt4g79fagree_isc1)-(meanpct.d_tt4g79fagree_isc2)</t>
        </is>
      </c>
      <c r="AC88" s="22" t="inlineStr">
        <is>
          <t>b.(meanpct.d_tt4g79fagree_isc3)-(meanpct.d_tt4g79fagree_isc2)</t>
        </is>
      </c>
      <c r="AD88" s="189" t="inlineStr">
        <is>
          <t>se.(meanpct.d_tt4g79fagree_isc3)-(meanpct.d_tt4g79fagree_isc2)</t>
        </is>
      </c>
    </row>
    <row customHeight="1" ht="13" r="89">
      <c r="A89" s="181" t="s">
        <v>319</v>
      </c>
      <c r="B89" s="162" t="n">
        <v>3</v>
      </c>
      <c r="C89" s="22">
        <v>12.3186563655175</v>
      </c>
      <c r="D89" s="165">
        <v>0.77138052165784</v>
      </c>
      <c r="E89" s="22">
        <v>9.89079616987787</v>
      </c>
      <c r="F89" s="165">
        <v>0.875329426686926</v>
      </c>
      <c r="G89" s="22">
        <v>18.0326145260253</v>
      </c>
      <c r="H89" s="165">
        <v>1.54816431787736</v>
      </c>
      <c r="I89" s="22">
        <v>8.14181835614746</v>
      </c>
      <c r="J89" s="165">
        <v>1.79228923802948</v>
      </c>
      <c r="K89" s="22">
        <v>16.2683761393574</v>
      </c>
      <c r="L89" s="165">
        <v>3.4274056723233</v>
      </c>
      <c r="M89" s="22">
        <v>10.6944680640404</v>
      </c>
      <c r="N89" s="165">
        <v>0.956121207782187</v>
      </c>
      <c r="O89" s="22">
        <v>14.0169909647103</v>
      </c>
      <c r="P89" s="165">
        <v>1.22558570086203</v>
      </c>
      <c r="Q89" s="22">
        <v>-2.25138517464717</v>
      </c>
      <c r="R89" s="165">
        <v>3.7623907459551</v>
      </c>
      <c r="S89" s="22">
        <v>14.8125079208795</v>
      </c>
      <c r="T89" s="165">
        <v>1.96578507437856</v>
      </c>
      <c r="U89" s="22">
        <v>10.8846575308601</v>
      </c>
      <c r="V89" s="165">
        <v>1.64336083266458</v>
      </c>
      <c r="W89" s="22">
        <v>11.9126325571863</v>
      </c>
      <c r="X89" s="165">
        <v>0.964077983753909</v>
      </c>
      <c r="Y89" s="22">
        <v>-2.89987536369325</v>
      </c>
      <c r="Z89" s="165">
        <v>2.19308107436779</v>
      </c>
      <c r="AA89" s="103"/>
      <c r="AB89" s="103"/>
      <c r="AC89" s="22">
        <v>2.85639310320183</v>
      </c>
      <c r="AD89" s="189">
        <v>1.04385981551696</v>
      </c>
    </row>
    <row customHeight="1" ht="13" r="90">
      <c r="A90" s="181" t="s">
        <v>322</v>
      </c>
      <c r="B90" s="162" t="n">
        <v>3</v>
      </c>
      <c r="C90" s="22">
        <v>23.0954132076899</v>
      </c>
      <c r="D90" s="165">
        <v>1.34057122966602</v>
      </c>
      <c r="E90" s="22">
        <v>22.1754575088662</v>
      </c>
      <c r="F90" s="165">
        <v>1.96126025225869</v>
      </c>
      <c r="G90" s="22">
        <v>24.2878714892074</v>
      </c>
      <c r="H90" s="165">
        <v>1.82609199221336</v>
      </c>
      <c r="I90" s="22">
        <v>2.11241398034124</v>
      </c>
      <c r="J90" s="165">
        <v>2.69394015588271</v>
      </c>
      <c r="K90" s="22">
        <v>17.7425368532253</v>
      </c>
      <c r="L90" s="165">
        <v>5.36691693461881</v>
      </c>
      <c r="M90" s="22">
        <v>23.0385563117009</v>
      </c>
      <c r="N90" s="165">
        <v>1.43840499453545</v>
      </c>
      <c r="O90" s="22">
        <v>23.7578582748581</v>
      </c>
      <c r="P90" s="165">
        <v>2.17301181340352</v>
      </c>
      <c r="Q90" s="22">
        <v>6.01532142163283</v>
      </c>
      <c r="R90" s="165">
        <v>5.25475336067993</v>
      </c>
      <c r="S90" s="22">
        <v>25.373116081029</v>
      </c>
      <c r="T90" s="165">
        <v>3.27868891001943</v>
      </c>
      <c r="U90" s="22">
        <v>25.030835134331</v>
      </c>
      <c r="V90" s="165">
        <v>3.00334799178094</v>
      </c>
      <c r="W90" s="22">
        <v>22.2685692170656</v>
      </c>
      <c r="X90" s="165">
        <v>1.67237790364895</v>
      </c>
      <c r="Y90" s="22">
        <v>-3.10454686396341</v>
      </c>
      <c r="Z90" s="165">
        <v>3.44266966622315</v>
      </c>
      <c r="AA90" s="103"/>
      <c r="AB90" s="103"/>
      <c r="AC90" s="22">
        <v>4.72251536554164</v>
      </c>
      <c r="AD90" s="189">
        <v>1.65397624319118</v>
      </c>
    </row>
    <row customHeight="1" ht="13" r="91">
      <c r="A91" s="181" t="s">
        <v>66</v>
      </c>
      <c r="B91" s="162" t="n">
        <v>3</v>
      </c>
      <c r="C91" s="22">
        <v>22.5911893350034</v>
      </c>
      <c r="D91" s="165">
        <v>1.14046517115915</v>
      </c>
      <c r="E91" s="22">
        <v>20.9180124137545</v>
      </c>
      <c r="F91" s="165">
        <v>1.37403918255748</v>
      </c>
      <c r="G91" s="22">
        <v>25.3129463279785</v>
      </c>
      <c r="H91" s="165">
        <v>1.54130196772623</v>
      </c>
      <c r="I91" s="22">
        <v>4.39493391422405</v>
      </c>
      <c r="J91" s="165">
        <v>1.77089626963294</v>
      </c>
      <c r="K91" s="22">
        <v>25.8616968519579</v>
      </c>
      <c r="L91" s="165">
        <v>2.89149567885652</v>
      </c>
      <c r="M91" s="22">
        <v>23.3212384133633</v>
      </c>
      <c r="N91" s="165">
        <v>1.4919906010572</v>
      </c>
      <c r="O91" s="22">
        <v>19.0018829695863</v>
      </c>
      <c r="P91" s="165">
        <v>2.15142270827883</v>
      </c>
      <c r="Q91" s="22">
        <v>-6.8598138823716</v>
      </c>
      <c r="R91" s="165">
        <v>3.91347640967759</v>
      </c>
      <c r="S91" s="22">
        <v>30.6178472193949</v>
      </c>
      <c r="T91" s="165">
        <v>2.64771976928945</v>
      </c>
      <c r="U91" s="22">
        <v>19.3687032232853</v>
      </c>
      <c r="V91" s="165">
        <v>2.5292920578123</v>
      </c>
      <c r="W91" s="22">
        <v>20.0434908732462</v>
      </c>
      <c r="X91" s="165">
        <v>1.58572419811641</v>
      </c>
      <c r="Y91" s="22">
        <v>-10.5743563461487</v>
      </c>
      <c r="Z91" s="165">
        <v>3.31811123448959</v>
      </c>
      <c r="AA91" s="103"/>
      <c r="AB91" s="103"/>
      <c r="AC91" s="22">
        <v>2.03635228459487</v>
      </c>
      <c r="AD91" s="189">
        <v>1.79407911841851</v>
      </c>
    </row>
    <row customHeight="1" ht="13" r="92">
      <c r="A92" s="181" t="s">
        <v>341</v>
      </c>
      <c r="B92" s="162" t="n">
        <v>3</v>
      </c>
      <c r="C92" s="22">
        <v>42.5346173345518</v>
      </c>
      <c r="D92" s="165">
        <v>1.11119232009517</v>
      </c>
      <c r="E92" s="22">
        <v>42.4331718156313</v>
      </c>
      <c r="F92" s="165">
        <v>1.33999288006434</v>
      </c>
      <c r="G92" s="22">
        <v>42.8171443417567</v>
      </c>
      <c r="H92" s="165">
        <v>2.03977965207135</v>
      </c>
      <c r="I92" s="22">
        <v>0.38397252612544</v>
      </c>
      <c r="J92" s="165">
        <v>2.46130764272575</v>
      </c>
      <c r="K92" s="22">
        <v>41.8495509471235</v>
      </c>
      <c r="L92" s="165">
        <v>6.1298975375739</v>
      </c>
      <c r="M92" s="22">
        <v>44.3673053502447</v>
      </c>
      <c r="N92" s="165">
        <v>1.95262487330691</v>
      </c>
      <c r="O92" s="22">
        <v>41.6321906197005</v>
      </c>
      <c r="P92" s="165">
        <v>1.23528118739705</v>
      </c>
      <c r="Q92" s="22">
        <v>-0.217360327422938</v>
      </c>
      <c r="R92" s="165">
        <v>6.43005688665617</v>
      </c>
      <c r="S92" s="22">
        <v>48.1717099768037</v>
      </c>
      <c r="T92" s="165">
        <v>4.2634080025366</v>
      </c>
      <c r="U92" s="22">
        <v>49.8287341669331</v>
      </c>
      <c r="V92" s="165">
        <v>4.93037337374907</v>
      </c>
      <c r="W92" s="22">
        <v>41.6455947277014</v>
      </c>
      <c r="X92" s="165">
        <v>1.16113056760346</v>
      </c>
      <c r="Y92" s="22">
        <v>-6.52611524910234</v>
      </c>
      <c r="Z92" s="165">
        <v>4.42355904016547</v>
      </c>
      <c r="AA92" s="103"/>
      <c r="AB92" s="103"/>
      <c r="AC92" s="22">
        <v>-0.694490155325646</v>
      </c>
      <c r="AD92" s="189">
        <v>1.4863913592102</v>
      </c>
    </row>
    <row customHeight="1" ht="13" r="93">
      <c r="A93" s="181" t="s">
        <v>343</v>
      </c>
      <c r="B93" s="162" t="n">
        <v>3</v>
      </c>
      <c r="C93" s="22">
        <v>75.1871393568376</v>
      </c>
      <c r="D93" s="165">
        <v>1.09102938446885</v>
      </c>
      <c r="E93" s="22">
        <v>76.7403897844734</v>
      </c>
      <c r="F93" s="165">
        <v>1.51404737810673</v>
      </c>
      <c r="G93" s="22">
        <v>73.0455377316088</v>
      </c>
      <c r="H93" s="165">
        <v>1.56111828953032</v>
      </c>
      <c r="I93" s="22">
        <v>-3.69485205286462</v>
      </c>
      <c r="J93" s="165">
        <v>2.17478687452132</v>
      </c>
      <c r="K93" s="22">
        <v>84.4554228670611</v>
      </c>
      <c r="L93" s="165">
        <v>3.37797378058221</v>
      </c>
      <c r="M93" s="22">
        <v>75.2919159556775</v>
      </c>
      <c r="N93" s="165">
        <v>1.12081564621148</v>
      </c>
      <c r="O93" s="22">
        <v>70.7577794844234</v>
      </c>
      <c r="P93" s="165">
        <v>2.89394934805549</v>
      </c>
      <c r="Q93" s="22">
        <v>-13.6976433826376</v>
      </c>
      <c r="R93" s="165">
        <v>4.43321000545817</v>
      </c>
      <c r="S93" s="22">
        <v>82.1941542046192</v>
      </c>
      <c r="T93" s="165">
        <v>1.99781247580947</v>
      </c>
      <c r="U93" s="22">
        <v>73.150372771921</v>
      </c>
      <c r="V93" s="165">
        <v>2.70835376538213</v>
      </c>
      <c r="W93" s="22">
        <v>72.5015679570905</v>
      </c>
      <c r="X93" s="165">
        <v>1.49837493360377</v>
      </c>
      <c r="Y93" s="22">
        <v>-9.69258624752872</v>
      </c>
      <c r="Z93" s="165">
        <v>2.33777120067902</v>
      </c>
      <c r="AA93" s="103"/>
      <c r="AB93" s="103"/>
      <c r="AC93" s="22">
        <v>1.77699952003475</v>
      </c>
      <c r="AD93" s="189">
        <v>1.50302968035977</v>
      </c>
    </row>
    <row customHeight="1" ht="13" r="94">
      <c r="A94" s="181" t="s">
        <v>348</v>
      </c>
      <c r="B94" s="162" t="n">
        <v>3</v>
      </c>
      <c r="C94" s="22">
        <v>19.8487146590894</v>
      </c>
      <c r="D94" s="165">
        <v>1.1355263133051</v>
      </c>
      <c r="E94" s="22">
        <v>18.5592148094753</v>
      </c>
      <c r="F94" s="165">
        <v>1.32643751431128</v>
      </c>
      <c r="G94" s="22">
        <v>23.3226806177029</v>
      </c>
      <c r="H94" s="165">
        <v>1.94471229345042</v>
      </c>
      <c r="I94" s="22">
        <v>4.76346580822754</v>
      </c>
      <c r="J94" s="165">
        <v>2.26150231468569</v>
      </c>
      <c r="K94" s="22">
        <v>24.0917347101963</v>
      </c>
      <c r="L94" s="165">
        <v>4.05381725993434</v>
      </c>
      <c r="M94" s="22">
        <v>21.0006282771016</v>
      </c>
      <c r="N94" s="165">
        <v>1.53912650805958</v>
      </c>
      <c r="O94" s="22">
        <v>18.3884888207732</v>
      </c>
      <c r="P94" s="165">
        <v>1.54605810612283</v>
      </c>
      <c r="Q94" s="22">
        <v>-5.70324588942313</v>
      </c>
      <c r="R94" s="165">
        <v>4.21151682064761</v>
      </c>
      <c r="S94" s="22">
        <v>24.2224797738366</v>
      </c>
      <c r="T94" s="165">
        <v>2.56214343947098</v>
      </c>
      <c r="U94" s="22">
        <v>19.0085585328064</v>
      </c>
      <c r="V94" s="165">
        <v>3.23695269329984</v>
      </c>
      <c r="W94" s="22">
        <v>18.3584841062215</v>
      </c>
      <c r="X94" s="165">
        <v>1.30280417488666</v>
      </c>
      <c r="Y94" s="22">
        <v>-5.86399566761504</v>
      </c>
      <c r="Z94" s="165">
        <v>2.81028955460154</v>
      </c>
      <c r="AA94" s="103"/>
      <c r="AB94" s="103"/>
      <c r="AC94" s="22">
        <v>5.72358375039629</v>
      </c>
      <c r="AD94" s="189">
        <v>1.48153236360946</v>
      </c>
    </row>
    <row customHeight="1" ht="13" r="95">
      <c r="A95" s="181" t="s">
        <v>352</v>
      </c>
      <c r="B95" s="162" t="n">
        <v>3</v>
      </c>
      <c r="C95" s="22">
        <v>38.2521091332431</v>
      </c>
      <c r="D95" s="165">
        <v>0.987553707032621</v>
      </c>
      <c r="E95" s="22">
        <v>38.899093833871</v>
      </c>
      <c r="F95" s="165">
        <v>1.30218705717148</v>
      </c>
      <c r="G95" s="22">
        <v>37.3633357384136</v>
      </c>
      <c r="H95" s="165">
        <v>1.44571985530632</v>
      </c>
      <c r="I95" s="22">
        <v>-1.53575809545741</v>
      </c>
      <c r="J95" s="165">
        <v>1.8982118488399</v>
      </c>
      <c r="K95" s="22">
        <v>50.3478067834788</v>
      </c>
      <c r="L95" s="165">
        <v>3.16037403909945</v>
      </c>
      <c r="M95" s="22">
        <v>36.7437648510336</v>
      </c>
      <c r="N95" s="165">
        <v>1.12929299803675</v>
      </c>
      <c r="O95" s="22">
        <v>37.9986147648</v>
      </c>
      <c r="P95" s="165">
        <v>2.48134730547787</v>
      </c>
      <c r="Q95" s="22">
        <v>-12.3491920186788</v>
      </c>
      <c r="R95" s="165">
        <v>4.25309563069806</v>
      </c>
      <c r="S95" s="22">
        <v>51.222198409489</v>
      </c>
      <c r="T95" s="165">
        <v>2.64019913114405</v>
      </c>
      <c r="U95" s="22">
        <v>36.0024514967191</v>
      </c>
      <c r="V95" s="165">
        <v>1.82372803140474</v>
      </c>
      <c r="W95" s="22">
        <v>35.6689357021937</v>
      </c>
      <c r="X95" s="165">
        <v>1.2210813504138</v>
      </c>
      <c r="Y95" s="22">
        <v>-15.5532627072953</v>
      </c>
      <c r="Z95" s="165">
        <v>2.90058835988155</v>
      </c>
      <c r="AA95" s="103"/>
      <c r="AB95" s="103"/>
      <c r="AC95" s="22">
        <v>-0.878524265675267</v>
      </c>
      <c r="AD95" s="189">
        <v>1.4495300490686</v>
      </c>
    </row>
    <row customHeight="1" ht="13" r="96">
      <c r="A96" s="181" t="s">
        <v>353</v>
      </c>
      <c r="B96" s="162" t="n">
        <v>3</v>
      </c>
      <c r="C96" s="22">
        <v>72.4748167708518</v>
      </c>
      <c r="D96" s="165">
        <v>1.85761189243456</v>
      </c>
      <c r="E96" s="22">
        <v>71.3810192564591</v>
      </c>
      <c r="F96" s="165">
        <v>2.28647847300057</v>
      </c>
      <c r="G96" s="22">
        <v>74.1014307586227</v>
      </c>
      <c r="H96" s="165">
        <v>2.13462312084538</v>
      </c>
      <c r="I96" s="22">
        <v>2.72041150216359</v>
      </c>
      <c r="J96" s="165">
        <v>2.4006353755317</v>
      </c>
      <c r="K96" s="22">
        <v>67.8329113266884</v>
      </c>
      <c r="L96" s="165">
        <v>3.43325985164428</v>
      </c>
      <c r="M96" s="22">
        <v>73.4566486830905</v>
      </c>
      <c r="N96" s="165">
        <v>2.12268217695732</v>
      </c>
      <c r="O96" s="22">
        <v>73.6900610280864</v>
      </c>
      <c r="P96" s="165">
        <v>2.85066229773273</v>
      </c>
      <c r="Q96" s="22">
        <v>5.857149701398</v>
      </c>
      <c r="R96" s="165">
        <v>4.03740577213964</v>
      </c>
      <c r="S96" s="22">
        <v>75.4210745501365</v>
      </c>
      <c r="T96" s="165">
        <v>3.55830519570912</v>
      </c>
      <c r="U96" s="22">
        <v>73.4380563878235</v>
      </c>
      <c r="V96" s="165">
        <v>2.36385227219413</v>
      </c>
      <c r="W96" s="22">
        <v>71.9380646957976</v>
      </c>
      <c r="X96" s="165">
        <v>1.9765470317541</v>
      </c>
      <c r="Y96" s="22">
        <v>-3.48300985433885</v>
      </c>
      <c r="Z96" s="165">
        <v>3.30775177516094</v>
      </c>
      <c r="AA96" s="103"/>
      <c r="AB96" s="103"/>
      <c r="AC96" s="22">
        <v>-1.24555180270167</v>
      </c>
      <c r="AD96" s="189">
        <v>2.77854053645049</v>
      </c>
    </row>
    <row customHeight="1" ht="13" r="97">
      <c r="A97" s="78" t="s">
        <v>445</v>
      </c>
      <c r="B97" s="212" t="n">
        <v>3</v>
      </c>
      <c r="C97" s="213">
        <v>38.2878320203481</v>
      </c>
      <c r="D97" s="214">
        <v>0.429994871027512</v>
      </c>
      <c r="E97" s="213">
        <v>37.6246444490511</v>
      </c>
      <c r="F97" s="214">
        <v>0.548745143173614</v>
      </c>
      <c r="G97" s="213">
        <v>39.7854451914145</v>
      </c>
      <c r="H97" s="214">
        <v>0.626665973253661</v>
      </c>
      <c r="I97" s="213">
        <v>2.16080074236341</v>
      </c>
      <c r="J97" s="214">
        <v>0.779363445026844</v>
      </c>
      <c r="K97" s="213">
        <v>41.0562545598861</v>
      </c>
      <c r="L97" s="214">
        <v>1.45830957695321</v>
      </c>
      <c r="M97" s="213">
        <v>38.4893157382816</v>
      </c>
      <c r="N97" s="214">
        <v>0.536600656945043</v>
      </c>
      <c r="O97" s="213">
        <v>37.4054833658673</v>
      </c>
      <c r="P97" s="214">
        <v>0.764721951264392</v>
      </c>
      <c r="Q97" s="213">
        <v>-3.65077119401881</v>
      </c>
      <c r="R97" s="214">
        <v>1.63080041159541</v>
      </c>
      <c r="S97" s="213">
        <v>44.0043860170235</v>
      </c>
      <c r="T97" s="214">
        <v>1.04574435743563</v>
      </c>
      <c r="U97" s="213">
        <v>38.3390461555849</v>
      </c>
      <c r="V97" s="214">
        <v>1.03948197930182</v>
      </c>
      <c r="W97" s="213">
        <v>36.7921674795628</v>
      </c>
      <c r="X97" s="214">
        <v>0.514314526088272</v>
      </c>
      <c r="Y97" s="213">
        <v>-7.21221853746071</v>
      </c>
      <c r="Z97" s="214">
        <v>1.11773244214812</v>
      </c>
      <c r="AA97" s="174"/>
      <c r="AB97" s="174"/>
      <c r="AC97" s="213">
        <v>1.78715972500835</v>
      </c>
      <c r="AD97" s="215">
        <v>0.60633145230775</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21">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 ref="Y9:Z9"/>
    <mergeCell ref="AA8:AB8"/>
    <mergeCell ref="AA9:AB9"/>
    <mergeCell ref="AC8:AD8"/>
    <mergeCell ref="AC9:AD9"/>
  </mergeCells>
  <conditionalFormatting sqref="I1:I200">
    <cfRule type="expression" dxfId="103" priority="5">
      <formula>ABS(I1/J1)&gt;1.95996398454005</formula>
    </cfRule>
  </conditionalFormatting>
  <conditionalFormatting sqref="Q1:Q200">
    <cfRule type="expression" dxfId="103" priority="4">
      <formula>ABS(Q1/R1)&gt;1.95996398454005</formula>
    </cfRule>
  </conditionalFormatting>
  <conditionalFormatting sqref="Y1:Y200">
    <cfRule type="expression" dxfId="103" priority="3">
      <formula>ABS(Y1/Z1)&gt;1.95996398454005</formula>
    </cfRule>
  </conditionalFormatting>
  <conditionalFormatting sqref="AA1:AA200">
    <cfRule type="expression" dxfId="103" priority="2">
      <formula>ABS(AA1/AB1)&gt;1.95996398454005</formula>
    </cfRule>
  </conditionalFormatting>
  <conditionalFormatting sqref="AC1:AC200">
    <cfRule type="expression" dxfId="103" priority="1">
      <formula>ABS(AC1/AD1)&gt;1.95996398454005</formula>
    </cfRule>
  </conditionalFormatting>
  <pageMargins left="0.7" right="0.7" top="0.75" bottom="0.75" header="0.3" footer="0.3"/>
  <pageSetup paperSize="9" orientation="portrait" horizontalDpi="300" verticalDpi="3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208</v>
      </c>
    </row>
    <row r="2">
      <c r="A2" s="38" t="s">
        <v>209</v>
      </c>
    </row>
    <row r="3">
      <c r="A3" s="46" t="s">
        <v>434</v>
      </c>
    </row>
    <row r="4">
      <c r="A4" s="54" t="str">
        <f>=HYPERLINK("#'TOC'!A1", "Back to TOC")</f>
      </c>
    </row>
    <row customHeight="1" ht="16" r="7">
      <c r="B7" s="150" t="s">
        <v>295</v>
      </c>
      <c r="C7" s="148" t="s">
        <v>499</v>
      </c>
      <c r="D7" s="148"/>
      <c r="E7" s="148"/>
      <c r="F7" s="148"/>
      <c r="G7" s="148"/>
      <c r="H7" s="154"/>
    </row>
    <row customHeight="1" ht="32" r="8">
      <c r="B8" s="149"/>
      <c r="C8" s="7" t="s">
        <v>417</v>
      </c>
      <c r="D8" s="7"/>
      <c r="E8" s="7" t="s">
        <v>418</v>
      </c>
      <c r="F8" s="7"/>
      <c r="G8" s="7" t="s">
        <v>420</v>
      </c>
      <c r="H8" s="200"/>
    </row>
    <row customHeight="1" ht="-Inf" r="9">
      <c r="B9" s="149"/>
      <c r="C9" s="8"/>
      <c r="D9" s="8"/>
      <c r="E9" s="8"/>
      <c r="F9" s="8"/>
      <c r="G9" s="7"/>
      <c r="H9" s="200"/>
    </row>
    <row customHeight="1" ht="16" r="10">
      <c r="B10" s="151"/>
      <c r="C10" s="61" t="s">
        <v>299</v>
      </c>
      <c r="D10" s="61" t="s">
        <v>298</v>
      </c>
      <c r="E10" s="61" t="s">
        <v>299</v>
      </c>
      <c r="F10" s="61" t="s">
        <v>298</v>
      </c>
      <c r="G10" s="61" t="s">
        <v>304</v>
      </c>
      <c r="H10" s="155" t="s">
        <v>298</v>
      </c>
    </row>
    <row customHeight="1" ht="13" r="11">
      <c r="A11" s="188"/>
      <c r="B11" s="176"/>
      <c r="C11" s="177" t="inlineStr">
        <is>
          <t>b.meanpct.d_tt3g54dagree</t>
        </is>
      </c>
      <c r="D11" s="178" t="inlineStr">
        <is>
          <t>se.meanpct.d_tt3g54dagree</t>
        </is>
      </c>
      <c r="E11" s="177" t="inlineStr">
        <is>
          <t>b.meanpct.d_tt4g79fagree</t>
        </is>
      </c>
      <c r="F11" s="178" t="inlineStr">
        <is>
          <t>se.meanpct.d_tt4g79fagree</t>
        </is>
      </c>
      <c r="G11" s="177" t="inlineStr">
        <is>
          <t>b.(meanpct.d_tt4g79fagree)-(meanpct.d_tt3g54dagree)</t>
        </is>
      </c>
      <c r="H11" s="198" t="inlineStr">
        <is>
          <t>se.(meanpct.d_tt4g79fagree)-(meanpct.d_tt3g54dagree)</t>
        </is>
      </c>
    </row>
    <row customHeight="1" ht="13" r="12">
      <c r="A12" s="181" t="s">
        <v>307</v>
      </c>
      <c r="B12" s="156" t="n">
        <v>2</v>
      </c>
      <c r="C12" s="22">
        <v>34.2060932589665</v>
      </c>
      <c r="D12" s="165">
        <v>1.09471314543476</v>
      </c>
      <c r="E12" s="22">
        <v>22.7750389099302</v>
      </c>
      <c r="F12" s="165">
        <v>1.03580400611751</v>
      </c>
      <c r="G12" s="22">
        <v>-11.4310543490363</v>
      </c>
      <c r="H12" s="189">
        <v>1.50707889968533</v>
      </c>
    </row>
    <row customHeight="1" ht="13" r="13">
      <c r="A13" s="181" t="s">
        <v>308</v>
      </c>
      <c r="B13" s="156" t="n">
        <v>2</v>
      </c>
      <c r="C13" s="22">
        <v>9.3412197370598</v>
      </c>
      <c r="D13" s="165">
        <v>0.575455475229898</v>
      </c>
      <c r="E13" s="22">
        <v>8.57937318033524</v>
      </c>
      <c r="F13" s="165">
        <v>0.625803859038081</v>
      </c>
      <c r="G13" s="22">
        <v>-0.761846556724558</v>
      </c>
      <c r="H13" s="189">
        <v>0.850164380551798</v>
      </c>
    </row>
    <row customHeight="1" ht="13" r="14">
      <c r="A14" s="181" t="s">
        <v>311</v>
      </c>
      <c r="B14" s="156" t="n">
        <v>2</v>
      </c>
      <c r="C14" s="22">
        <v>16.6420684327063</v>
      </c>
      <c r="D14" s="165">
        <v>0.623322174837659</v>
      </c>
      <c r="E14" s="22">
        <v>15.6854109190128</v>
      </c>
      <c r="F14" s="165">
        <v>0.878756121554167</v>
      </c>
      <c r="G14" s="22">
        <v>-0.95665751369355</v>
      </c>
      <c r="H14" s="189">
        <v>1.07737776792232</v>
      </c>
    </row>
    <row customHeight="1" ht="13" r="15">
      <c r="A15" s="183" t="s">
        <v>312</v>
      </c>
      <c r="B15" s="156" t="n">
        <v>2</v>
      </c>
      <c r="C15" s="22">
        <v>23.4199609633526</v>
      </c>
      <c r="D15" s="165">
        <v>0.93919749815691</v>
      </c>
      <c r="E15" s="22">
        <v>20.5548370504085</v>
      </c>
      <c r="F15" s="165">
        <v>1.38494009853071</v>
      </c>
      <c r="G15" s="22">
        <v>-2.86512391294409</v>
      </c>
      <c r="H15" s="189">
        <v>1.67336517743811</v>
      </c>
    </row>
    <row customHeight="1" ht="13" r="16">
      <c r="A16" s="183" t="s">
        <v>313</v>
      </c>
      <c r="B16" s="156" t="n">
        <v>2</v>
      </c>
      <c r="C16" s="22">
        <v>8.92514684680628</v>
      </c>
      <c r="D16" s="165">
        <v>0.756657104077196</v>
      </c>
      <c r="E16" s="22">
        <v>7.82863765244327</v>
      </c>
      <c r="F16" s="165">
        <v>0.642539832145617</v>
      </c>
      <c r="G16" s="22">
        <v>-1.09650919436301</v>
      </c>
      <c r="H16" s="189">
        <v>0.992666816733694</v>
      </c>
    </row>
    <row customHeight="1" ht="13" r="17">
      <c r="A17" s="181" t="s">
        <v>314</v>
      </c>
      <c r="B17" s="156" t="n">
        <v>2</v>
      </c>
      <c r="C17" s="22">
        <v>59.1438120235671</v>
      </c>
      <c r="D17" s="165">
        <v>1.63006620197624</v>
      </c>
      <c r="E17" s="22">
        <v>53.3275931940614</v>
      </c>
      <c r="F17" s="165">
        <v>1.5453314366422</v>
      </c>
      <c r="G17" s="22">
        <v>-5.81621882950567</v>
      </c>
      <c r="H17" s="189">
        <v>2.24614449043242</v>
      </c>
    </row>
    <row customHeight="1" ht="13" r="18">
      <c r="A18" s="181" t="s">
        <v>315</v>
      </c>
      <c r="B18" s="156" t="n">
        <v>2</v>
      </c>
      <c r="C18" s="22">
        <v>16.9110152434936</v>
      </c>
      <c r="D18" s="165">
        <v>0.99482317964111</v>
      </c>
      <c r="E18" s="22">
        <v>31.7638425296795</v>
      </c>
      <c r="F18" s="165">
        <v>1.32735868347932</v>
      </c>
      <c r="G18" s="22">
        <v>14.8528272861859</v>
      </c>
      <c r="H18" s="189">
        <v>1.6587809479733</v>
      </c>
    </row>
    <row customHeight="1" ht="13" r="19">
      <c r="A19" s="181" t="s">
        <v>316</v>
      </c>
      <c r="B19" s="156" t="n">
        <v>2</v>
      </c>
      <c r="C19" s="22">
        <v>44.7502012156977</v>
      </c>
      <c r="D19" s="165">
        <v>1.35586454430979</v>
      </c>
      <c r="E19" s="22">
        <v>44.4273078647626</v>
      </c>
      <c r="F19" s="165">
        <v>1.81114429313998</v>
      </c>
      <c r="G19" s="22">
        <v>-0.32289335093504</v>
      </c>
      <c r="H19" s="189">
        <v>2.2624350406343</v>
      </c>
    </row>
    <row customHeight="1" ht="13" r="20">
      <c r="A20" s="181" t="s">
        <v>317</v>
      </c>
      <c r="B20" s="156" t="n">
        <v>2</v>
      </c>
      <c r="C20" s="22">
        <v>49.8720805934407</v>
      </c>
      <c r="D20" s="165">
        <v>2.18212354736098</v>
      </c>
      <c r="E20" s="22">
        <v>62.048170462428</v>
      </c>
      <c r="F20" s="165">
        <v>1.60279802303142</v>
      </c>
      <c r="G20" s="22">
        <v>12.1760898689873</v>
      </c>
      <c r="H20" s="189">
        <v>2.70751263682752</v>
      </c>
    </row>
    <row customHeight="1" ht="13" r="21">
      <c r="A21" s="181" t="s">
        <v>319</v>
      </c>
      <c r="B21" s="156" t="n">
        <v>2</v>
      </c>
      <c r="C21" s="22">
        <v>10.92327441454</v>
      </c>
      <c r="D21" s="165">
        <v>1.19615211325647</v>
      </c>
      <c r="E21" s="22">
        <v>9.46226326231563</v>
      </c>
      <c r="F21" s="165">
        <v>0.70328899128167</v>
      </c>
      <c r="G21" s="22">
        <v>-1.46101115222442</v>
      </c>
      <c r="H21" s="189">
        <v>1.38758613545463</v>
      </c>
    </row>
    <row customHeight="1" ht="13" r="22">
      <c r="A22" s="181" t="s">
        <v>320</v>
      </c>
      <c r="B22" s="156" t="n">
        <v>2</v>
      </c>
      <c r="C22" s="22">
        <v>33.3476423925571</v>
      </c>
      <c r="D22" s="165">
        <v>1.39538757201176</v>
      </c>
      <c r="E22" s="22">
        <v>47.6382879021847</v>
      </c>
      <c r="F22" s="165">
        <v>1.37292709968459</v>
      </c>
      <c r="G22" s="22">
        <v>14.2906455096276</v>
      </c>
      <c r="H22" s="189">
        <v>1.95755850415082</v>
      </c>
    </row>
    <row customHeight="1" ht="13" r="23">
      <c r="A23" s="181" t="s">
        <v>321</v>
      </c>
      <c r="B23" s="156" t="n">
        <v>2</v>
      </c>
      <c r="C23" s="22">
        <v>10.4925283368191</v>
      </c>
      <c r="D23" s="165">
        <v>0.584223132956914</v>
      </c>
      <c r="E23" s="22">
        <v>16.0663595183753</v>
      </c>
      <c r="F23" s="165">
        <v>0.751323717355484</v>
      </c>
      <c r="G23" s="22">
        <v>5.57383118155616</v>
      </c>
      <c r="H23" s="189">
        <v>0.951737357332817</v>
      </c>
    </row>
    <row customHeight="1" ht="13" r="24">
      <c r="A24" s="181" t="s">
        <v>322</v>
      </c>
      <c r="B24" s="156" t="n">
        <v>2</v>
      </c>
      <c r="C24" s="22">
        <v>9.77641842563869</v>
      </c>
      <c r="D24" s="165">
        <v>0.819991994935512</v>
      </c>
      <c r="E24" s="22">
        <v>18.3728978421482</v>
      </c>
      <c r="F24" s="165">
        <v>0.968765292128347</v>
      </c>
      <c r="G24" s="22">
        <v>8.59647941650954</v>
      </c>
      <c r="H24" s="189">
        <v>1.26920962137499</v>
      </c>
    </row>
    <row customHeight="1" ht="13" r="25">
      <c r="A25" s="181" t="s">
        <v>323</v>
      </c>
      <c r="B25" s="156" t="n">
        <v>2</v>
      </c>
      <c r="C25" s="22">
        <v>24.2849802354616</v>
      </c>
      <c r="D25" s="165">
        <v>0.803618280958845</v>
      </c>
      <c r="E25" s="22">
        <v>30.1293011376599</v>
      </c>
      <c r="F25" s="165">
        <v>1.06824624126405</v>
      </c>
      <c r="G25" s="22">
        <v>5.84432090219831</v>
      </c>
      <c r="H25" s="189">
        <v>1.33676937931193</v>
      </c>
    </row>
    <row customHeight="1" ht="13" r="26">
      <c r="A26" s="181" t="s">
        <v>324</v>
      </c>
      <c r="B26" s="156" t="n">
        <v>2</v>
      </c>
      <c r="C26" s="22">
        <v>24.154947234957</v>
      </c>
      <c r="D26" s="165">
        <v>1.08326756269696</v>
      </c>
      <c r="E26" s="22">
        <v>19.2660304574109</v>
      </c>
      <c r="F26" s="165">
        <v>0.909728495620312</v>
      </c>
      <c r="G26" s="22">
        <v>-4.88891677754612</v>
      </c>
      <c r="H26" s="189">
        <v>1.41459342149432</v>
      </c>
    </row>
    <row customHeight="1" ht="13" r="27">
      <c r="A27" s="181" t="s">
        <v>325</v>
      </c>
      <c r="B27" s="156" t="n">
        <v>2</v>
      </c>
      <c r="C27" s="22">
        <v>7.99869953112993</v>
      </c>
      <c r="D27" s="165">
        <v>0.832105259162409</v>
      </c>
      <c r="E27" s="22">
        <v>14.525171767487</v>
      </c>
      <c r="F27" s="165">
        <v>0.963086890224745</v>
      </c>
      <c r="G27" s="22">
        <v>6.52647223635704</v>
      </c>
      <c r="H27" s="189">
        <v>1.27276687592367</v>
      </c>
    </row>
    <row customHeight="1" ht="13" r="28">
      <c r="A28" s="181" t="s">
        <v>326</v>
      </c>
      <c r="B28" s="156" t="n">
        <v>2</v>
      </c>
      <c r="C28" s="22">
        <v>12.8322916234215</v>
      </c>
      <c r="D28" s="165">
        <v>0.794802520563105</v>
      </c>
      <c r="E28" s="22">
        <v>11.2988624073643</v>
      </c>
      <c r="F28" s="165">
        <v>0.767054942419207</v>
      </c>
      <c r="G28" s="22">
        <v>-1.5334292160572</v>
      </c>
      <c r="H28" s="189">
        <v>1.10457427608251</v>
      </c>
    </row>
    <row customHeight="1" ht="13" r="29">
      <c r="A29" s="181" t="s">
        <v>327</v>
      </c>
      <c r="B29" s="156" t="n">
        <v>2</v>
      </c>
      <c r="C29" s="22">
        <v>29.1786203335041</v>
      </c>
      <c r="D29" s="165">
        <v>1.23068250903901</v>
      </c>
      <c r="E29" s="22">
        <v>39.6093777147396</v>
      </c>
      <c r="F29" s="165">
        <v>1.64207835160241</v>
      </c>
      <c r="G29" s="22">
        <v>10.4307573812355</v>
      </c>
      <c r="H29" s="189">
        <v>2.05207230643948</v>
      </c>
    </row>
    <row customHeight="1" ht="13" r="30">
      <c r="A30" s="181" t="s">
        <v>328</v>
      </c>
      <c r="B30" s="156" t="n">
        <v>2</v>
      </c>
      <c r="C30" s="22">
        <v>46.4545801466302</v>
      </c>
      <c r="D30" s="165">
        <v>1.37376291881129</v>
      </c>
      <c r="E30" s="22">
        <v>41.6339253707145</v>
      </c>
      <c r="F30" s="165">
        <v>1.2600777727428</v>
      </c>
      <c r="G30" s="22">
        <v>-4.82065477591575</v>
      </c>
      <c r="H30" s="189">
        <v>1.86414070028562</v>
      </c>
    </row>
    <row customHeight="1" ht="13" r="31">
      <c r="A31" s="181" t="s">
        <v>329</v>
      </c>
      <c r="B31" s="156" t="n">
        <v>2</v>
      </c>
      <c r="C31" s="22">
        <v>30.5687198082633</v>
      </c>
      <c r="D31" s="165">
        <v>0.738447321471855</v>
      </c>
      <c r="E31" s="22">
        <v>26.9310809746352</v>
      </c>
      <c r="F31" s="165">
        <v>0.938219776550924</v>
      </c>
      <c r="G31" s="22">
        <v>-3.63763883362812</v>
      </c>
      <c r="H31" s="189">
        <v>1.19396850699682</v>
      </c>
    </row>
    <row customHeight="1" ht="13" r="32">
      <c r="A32" s="181" t="s">
        <v>330</v>
      </c>
      <c r="B32" s="156" t="n">
        <v>2</v>
      </c>
      <c r="C32" s="22">
        <v>8.88957219756129</v>
      </c>
      <c r="D32" s="165">
        <v>0.534575175855713</v>
      </c>
      <c r="E32" s="22">
        <v>10.6415889782742</v>
      </c>
      <c r="F32" s="165">
        <v>0.662542800423012</v>
      </c>
      <c r="G32" s="22">
        <v>1.75201678071296</v>
      </c>
      <c r="H32" s="189">
        <v>0.851312857317176</v>
      </c>
    </row>
    <row customHeight="1" ht="13" r="33">
      <c r="A33" s="181" t="s">
        <v>331</v>
      </c>
      <c r="B33" s="156" t="n">
        <v>2</v>
      </c>
      <c r="C33" s="22">
        <v>48.0057691435855</v>
      </c>
      <c r="D33" s="165">
        <v>1.07899348561251</v>
      </c>
      <c r="E33" s="22">
        <v>63.8847649626167</v>
      </c>
      <c r="F33" s="165">
        <v>0.899844141680097</v>
      </c>
      <c r="G33" s="22">
        <v>15.8789958190312</v>
      </c>
      <c r="H33" s="189">
        <v>1.40497203577517</v>
      </c>
    </row>
    <row customHeight="1" ht="13" r="34">
      <c r="A34" s="181" t="s">
        <v>332</v>
      </c>
      <c r="B34" s="156" t="n">
        <v>2</v>
      </c>
      <c r="C34" s="22">
        <v>18.2245898231194</v>
      </c>
      <c r="D34" s="165">
        <v>0.850891188490409</v>
      </c>
      <c r="E34" s="22">
        <v>18.0131398281684</v>
      </c>
      <c r="F34" s="165">
        <v>1.07183841611329</v>
      </c>
      <c r="G34" s="22">
        <v>-0.21144999495101</v>
      </c>
      <c r="H34" s="189">
        <v>1.36852234359066</v>
      </c>
    </row>
    <row customHeight="1" ht="13" r="35">
      <c r="A35" s="181" t="s">
        <v>334</v>
      </c>
      <c r="B35" s="156" t="n">
        <v>2</v>
      </c>
      <c r="C35" s="22">
        <v>11.9895432759292</v>
      </c>
      <c r="D35" s="165">
        <v>0.870489786900296</v>
      </c>
      <c r="E35" s="22">
        <v>16.1276555336645</v>
      </c>
      <c r="F35" s="165">
        <v>0.676118473428784</v>
      </c>
      <c r="G35" s="22">
        <v>4.13811225773528</v>
      </c>
      <c r="H35" s="189">
        <v>1.10221987788707</v>
      </c>
    </row>
    <row customHeight="1" ht="13" r="36">
      <c r="A36" s="181" t="s">
        <v>335</v>
      </c>
      <c r="B36" s="156" t="n">
        <v>2</v>
      </c>
      <c r="C36" s="22">
        <v>10.105398077215</v>
      </c>
      <c r="D36" s="165">
        <v>0.580032180395055</v>
      </c>
      <c r="E36" s="22">
        <v>16.1849533091336</v>
      </c>
      <c r="F36" s="165">
        <v>0.73681956874349</v>
      </c>
      <c r="G36" s="22">
        <v>6.07955523191863</v>
      </c>
      <c r="H36" s="189">
        <v>0.937731521906555</v>
      </c>
    </row>
    <row customHeight="1" ht="13" r="37">
      <c r="A37" s="181" t="s">
        <v>336</v>
      </c>
      <c r="B37" s="156" t="n">
        <v>2</v>
      </c>
      <c r="C37" s="22">
        <v>26.3148460155787</v>
      </c>
      <c r="D37" s="165">
        <v>0.970061715185667</v>
      </c>
      <c r="E37" s="22">
        <v>25.0630073437118</v>
      </c>
      <c r="F37" s="165">
        <v>1.29634216489992</v>
      </c>
      <c r="G37" s="22">
        <v>-1.25183867186692</v>
      </c>
      <c r="H37" s="189">
        <v>1.61911171318299</v>
      </c>
    </row>
    <row customHeight="1" ht="13" r="38">
      <c r="A38" s="181" t="s">
        <v>341</v>
      </c>
      <c r="B38" s="156" t="n">
        <v>2</v>
      </c>
      <c r="C38" s="22">
        <v>35.9865292265147</v>
      </c>
      <c r="D38" s="165">
        <v>0.845647275510617</v>
      </c>
      <c r="E38" s="22">
        <v>43.2291074898775</v>
      </c>
      <c r="F38" s="165">
        <v>0.987223835052741</v>
      </c>
      <c r="G38" s="22">
        <v>7.24257826336282</v>
      </c>
      <c r="H38" s="189">
        <v>1.29989623242579</v>
      </c>
    </row>
    <row customHeight="1" ht="13" r="39">
      <c r="A39" s="181" t="s">
        <v>342</v>
      </c>
      <c r="B39" s="156" t="n">
        <v>2</v>
      </c>
      <c r="C39" s="22">
        <v>34.4683167650267</v>
      </c>
      <c r="D39" s="165">
        <v>1.22864452575997</v>
      </c>
      <c r="E39" s="22">
        <v>39.220662747984</v>
      </c>
      <c r="F39" s="165">
        <v>1.2373714060452</v>
      </c>
      <c r="G39" s="22">
        <v>4.7523459829573</v>
      </c>
      <c r="H39" s="189">
        <v>1.74374750671599</v>
      </c>
    </row>
    <row customHeight="1" ht="13" r="40">
      <c r="A40" s="181" t="s">
        <v>343</v>
      </c>
      <c r="B40" s="156" t="n">
        <v>2</v>
      </c>
      <c r="C40" s="22">
        <v>55.028112369185</v>
      </c>
      <c r="D40" s="165">
        <v>1.26545680366801</v>
      </c>
      <c r="E40" s="22">
        <v>73.4101398368029</v>
      </c>
      <c r="F40" s="165">
        <v>1.03380515682015</v>
      </c>
      <c r="G40" s="22">
        <v>18.3820274676179</v>
      </c>
      <c r="H40" s="189">
        <v>1.63405447406676</v>
      </c>
    </row>
    <row customHeight="1" ht="13" r="41">
      <c r="A41" s="181" t="s">
        <v>345</v>
      </c>
      <c r="B41" s="156" t="n">
        <v>2</v>
      </c>
      <c r="C41" s="22">
        <v>44.6626732222933</v>
      </c>
      <c r="D41" s="165">
        <v>1.1367925921459</v>
      </c>
      <c r="E41" s="22">
        <v>53.1260422724046</v>
      </c>
      <c r="F41" s="165">
        <v>1.20914602421912</v>
      </c>
      <c r="G41" s="22">
        <v>8.46336905011129</v>
      </c>
      <c r="H41" s="189">
        <v>1.65961787934534</v>
      </c>
    </row>
    <row customHeight="1" ht="13" r="42">
      <c r="A42" s="181" t="s">
        <v>346</v>
      </c>
      <c r="B42" s="156" t="n">
        <v>2</v>
      </c>
      <c r="C42" s="22">
        <v>42.1380998087854</v>
      </c>
      <c r="D42" s="165">
        <v>0.921436774671361</v>
      </c>
      <c r="E42" s="22">
        <v>42.6471861093182</v>
      </c>
      <c r="F42" s="165">
        <v>1.49926360471203</v>
      </c>
      <c r="G42" s="22">
        <v>0.509086300532736</v>
      </c>
      <c r="H42" s="189">
        <v>1.75978324975858</v>
      </c>
    </row>
    <row customHeight="1" ht="13" r="43">
      <c r="A43" s="181" t="s">
        <v>347</v>
      </c>
      <c r="B43" s="156" t="n">
        <v>2</v>
      </c>
      <c r="C43" s="22">
        <v>10.5299100641151</v>
      </c>
      <c r="D43" s="165">
        <v>0.589091686267838</v>
      </c>
      <c r="E43" s="22">
        <v>17.69022854855</v>
      </c>
      <c r="F43" s="165">
        <v>0.668830214753184</v>
      </c>
      <c r="G43" s="22">
        <v>7.16031848443487</v>
      </c>
      <c r="H43" s="189">
        <v>0.891270369190335</v>
      </c>
    </row>
    <row customHeight="1" ht="13" r="44">
      <c r="A44" s="181" t="s">
        <v>348</v>
      </c>
      <c r="B44" s="156" t="n">
        <v>2</v>
      </c>
      <c r="C44" s="22">
        <v>14.5999198440038</v>
      </c>
      <c r="D44" s="165">
        <v>0.950231357925204</v>
      </c>
      <c r="E44" s="22">
        <v>14.1251309086932</v>
      </c>
      <c r="F44" s="165">
        <v>0.95158716690273</v>
      </c>
      <c r="G44" s="22">
        <v>-0.474788935310604</v>
      </c>
      <c r="H44" s="189">
        <v>1.34478911722186</v>
      </c>
    </row>
    <row customHeight="1" ht="13" r="45">
      <c r="A45" s="181" t="s">
        <v>349</v>
      </c>
      <c r="B45" s="156" t="n">
        <v>2</v>
      </c>
      <c r="C45" s="22">
        <v>51.5352108350602</v>
      </c>
      <c r="D45" s="165">
        <v>1.95024541715758</v>
      </c>
      <c r="E45" s="22">
        <v>59.3250142384115</v>
      </c>
      <c r="F45" s="165">
        <v>1.58157318138502</v>
      </c>
      <c r="G45" s="22">
        <v>7.78980340335131</v>
      </c>
      <c r="H45" s="189">
        <v>2.51094223653601</v>
      </c>
    </row>
    <row customHeight="1" ht="13" r="46">
      <c r="A46" s="181" t="s">
        <v>350</v>
      </c>
      <c r="B46" s="156" t="n">
        <v>2</v>
      </c>
      <c r="C46" s="22">
        <v>16.536721485762</v>
      </c>
      <c r="D46" s="165">
        <v>0.644234875925815</v>
      </c>
      <c r="E46" s="22">
        <v>15.6041005334557</v>
      </c>
      <c r="F46" s="165">
        <v>0.734373979209754</v>
      </c>
      <c r="G46" s="22">
        <v>-0.932620952306278</v>
      </c>
      <c r="H46" s="189">
        <v>0.976905172828724</v>
      </c>
    </row>
    <row customHeight="1" ht="13" r="47">
      <c r="A47" s="181" t="s">
        <v>351</v>
      </c>
      <c r="B47" s="156" t="n">
        <v>2</v>
      </c>
      <c r="C47" s="22">
        <v>10.9627150686622</v>
      </c>
      <c r="D47" s="165">
        <v>0.723938570056862</v>
      </c>
      <c r="E47" s="22">
        <v>10.9112806020797</v>
      </c>
      <c r="F47" s="165">
        <v>0.892816675838184</v>
      </c>
      <c r="G47" s="22">
        <v>-0.051434466582565</v>
      </c>
      <c r="H47" s="189">
        <v>1.14943841499696</v>
      </c>
    </row>
    <row customHeight="1" ht="13" r="48">
      <c r="A48" s="181" t="s">
        <v>352</v>
      </c>
      <c r="B48" s="156" t="n">
        <v>2</v>
      </c>
      <c r="C48" s="22">
        <v>45.0009563295029</v>
      </c>
      <c r="D48" s="165">
        <v>1.01834079199236</v>
      </c>
      <c r="E48" s="22">
        <v>39.1306333989184</v>
      </c>
      <c r="F48" s="165">
        <v>1.06107258888303</v>
      </c>
      <c r="G48" s="22">
        <v>-5.87032293058452</v>
      </c>
      <c r="H48" s="189">
        <v>1.4706777374784</v>
      </c>
    </row>
    <row customHeight="1" ht="13" r="49">
      <c r="A49" s="181" t="s">
        <v>353</v>
      </c>
      <c r="B49" s="156" t="n">
        <v>2</v>
      </c>
      <c r="C49" s="22">
        <v>60.732705444896</v>
      </c>
      <c r="D49" s="165">
        <v>0.620646277245202</v>
      </c>
      <c r="E49" s="22">
        <v>73.7203685735535</v>
      </c>
      <c r="F49" s="165">
        <v>2.06629271154506</v>
      </c>
      <c r="G49" s="22">
        <v>12.9876631286575</v>
      </c>
      <c r="H49" s="189">
        <v>2.15749098984041</v>
      </c>
    </row>
    <row customHeight="1" ht="13" r="50">
      <c r="A50" s="181" t="s">
        <v>354</v>
      </c>
      <c r="B50" s="156" t="n">
        <v>2</v>
      </c>
      <c r="C50" s="22">
        <v>38.106173276838</v>
      </c>
      <c r="D50" s="165">
        <v>1.32763202411852</v>
      </c>
      <c r="E50" s="22">
        <v>30.7722060697801</v>
      </c>
      <c r="F50" s="165">
        <v>2.37338550671129</v>
      </c>
      <c r="G50" s="22">
        <v>-7.33396720705791</v>
      </c>
      <c r="H50" s="189">
        <v>2.7194789123897</v>
      </c>
    </row>
    <row customHeight="1" ht="13" r="51">
      <c r="A51" s="181" t="s">
        <v>356</v>
      </c>
      <c r="B51" s="156" t="n">
        <v>2</v>
      </c>
      <c r="C51" s="22">
        <v>87.9785131169518</v>
      </c>
      <c r="D51" s="165">
        <v>0.858619390668495</v>
      </c>
      <c r="E51" s="22">
        <v>81.9018883538507</v>
      </c>
      <c r="F51" s="165">
        <v>0.844503210087839</v>
      </c>
      <c r="G51" s="22">
        <v>-6.07662476310105</v>
      </c>
      <c r="H51" s="189">
        <v>1.20433090547432</v>
      </c>
    </row>
    <row customHeight="1" ht="13" r="52">
      <c r="A52" s="184" t="s">
        <v>464</v>
      </c>
      <c r="B52" s="157" t="n">
        <v>2</v>
      </c>
      <c r="C52" s="31">
        <v>22.8594191033168</v>
      </c>
      <c r="D52" s="166">
        <v>0.197707322987112</v>
      </c>
      <c r="E52" s="31">
        <v>24.1511333491039</v>
      </c>
      <c r="F52" s="166">
        <v>0.223601910337496</v>
      </c>
      <c r="G52" s="31">
        <v>1.29171424578716</v>
      </c>
      <c r="H52" s="193">
        <v>0.298472779109432</v>
      </c>
    </row>
    <row customHeight="1" ht="13" r="53">
      <c r="A53" s="181" t="s">
        <v>360</v>
      </c>
      <c r="B53" s="156" t="n">
        <v>2</v>
      </c>
      <c r="C53" s="22">
        <v>42.0043095444333</v>
      </c>
      <c r="D53" s="165">
        <v>2.07659002294814</v>
      </c>
      <c r="E53" s="22">
        <v>14.8436217286509</v>
      </c>
      <c r="F53" s="165">
        <v>1.37674739835631</v>
      </c>
      <c r="G53" s="22">
        <v>-27.1606878157825</v>
      </c>
      <c r="H53" s="189">
        <v>2.49151751394378</v>
      </c>
    </row>
    <row customHeight="1" ht="13" r="54">
      <c r="A54" s="181" t="s">
        <v>361</v>
      </c>
      <c r="B54" s="156" t="n">
        <v>2</v>
      </c>
      <c r="C54" s="22">
        <v>26.1804928974122</v>
      </c>
      <c r="D54" s="165">
        <v>1.7407036559058</v>
      </c>
      <c r="E54" s="22">
        <v>30.7915657530064</v>
      </c>
      <c r="F54" s="165">
        <v>2.10911048024895</v>
      </c>
      <c r="G54" s="22">
        <v>4.61107285559424</v>
      </c>
      <c r="H54" s="189">
        <v>2.73466565334407</v>
      </c>
    </row>
    <row customHeight="1" ht="13" r="55">
      <c r="A55" s="181" t="s">
        <v>362</v>
      </c>
      <c r="B55" s="156" t="n">
        <v>2</v>
      </c>
      <c r="C55" s="22">
        <v>28.553600759887</v>
      </c>
      <c r="D55" s="165">
        <v>1.23294847988813</v>
      </c>
      <c r="E55" s="22">
        <v>24.5671042178458</v>
      </c>
      <c r="F55" s="165">
        <v>1.73637167285916</v>
      </c>
      <c r="G55" s="22">
        <v>-3.98649654204121</v>
      </c>
      <c r="H55" s="189">
        <v>2.12958881955324</v>
      </c>
    </row>
    <row customHeight="1" ht="13" r="56">
      <c r="A56" s="187" t="s">
        <v>363</v>
      </c>
      <c r="B56" s="171" t="n">
        <v>2</v>
      </c>
      <c r="C56" s="172">
        <v>24.0878017490281</v>
      </c>
      <c r="D56" s="173">
        <v>1.1675177201344</v>
      </c>
      <c r="E56" s="172">
        <v>17.9362474581566</v>
      </c>
      <c r="F56" s="173">
        <v>1.63507576903685</v>
      </c>
      <c r="G56" s="172">
        <v>-6.15155429087149</v>
      </c>
      <c r="H56" s="196">
        <v>2.00912179753226</v>
      </c>
    </row>
    <row customHeight="1" ht="13" r="57">
      <c r="A57" s="208"/>
      <c r="B57" s="202"/>
      <c r="C57" s="203" t="inlineStr">
        <is>
          <t>b.meanpct.d_tt3g54dagree</t>
        </is>
      </c>
      <c r="D57" s="204" t="inlineStr">
        <is>
          <t>se.meanpct.d_tt3g54dagree</t>
        </is>
      </c>
      <c r="E57" s="203" t="inlineStr">
        <is>
          <t>b.meanpct.d_tt4g79fagree</t>
        </is>
      </c>
      <c r="F57" s="204" t="inlineStr">
        <is>
          <t>se.meanpct.d_tt4g79fagree</t>
        </is>
      </c>
      <c r="G57" s="203" t="inlineStr">
        <is>
          <t>b.(meanpct.d_tt4g79fagree)-(meanpct.d_tt3g54dagree)</t>
        </is>
      </c>
      <c r="H57" s="210" t="inlineStr">
        <is>
          <t>se.(meanpct.d_tt4g79fagree)-(meanpct.d_tt3g54dagree)</t>
        </is>
      </c>
    </row>
    <row customHeight="1" ht="13" r="58">
      <c r="A58" s="181" t="s">
        <v>325</v>
      </c>
      <c r="B58" s="160" t="n">
        <v>1</v>
      </c>
      <c r="C58" s="22">
        <v>4.6087706969072</v>
      </c>
      <c r="D58" s="165">
        <v>0.662923234085868</v>
      </c>
      <c r="E58" s="22">
        <v>14.6266076750458</v>
      </c>
      <c r="F58" s="165">
        <v>1.11306427322244</v>
      </c>
      <c r="G58" s="22">
        <v>10.0178369781386</v>
      </c>
      <c r="H58" s="189">
        <v>1.29552278660588</v>
      </c>
    </row>
    <row customHeight="1" ht="13" r="59">
      <c r="A59" s="181" t="s">
        <v>330</v>
      </c>
      <c r="B59" s="160" t="n">
        <v>1</v>
      </c>
      <c r="C59" s="22">
        <v>10.2690014053306</v>
      </c>
      <c r="D59" s="165">
        <v>0.606487181196877</v>
      </c>
      <c r="E59" s="22">
        <v>11.796790024344</v>
      </c>
      <c r="F59" s="165">
        <v>0.765283567393472</v>
      </c>
      <c r="G59" s="22">
        <v>1.52778861901346</v>
      </c>
      <c r="H59" s="189">
        <v>0.976465892634562</v>
      </c>
    </row>
    <row customHeight="1" ht="13" r="60">
      <c r="A60" s="181" t="s">
        <v>332</v>
      </c>
      <c r="B60" s="160" t="n">
        <v>1</v>
      </c>
      <c r="C60" s="22">
        <v>15.2580580459936</v>
      </c>
      <c r="D60" s="165">
        <v>0.779591151219568</v>
      </c>
      <c r="E60" s="22">
        <v>9.84157293920287</v>
      </c>
      <c r="F60" s="165">
        <v>0.760246531658143</v>
      </c>
      <c r="G60" s="22">
        <v>-5.41648510679076</v>
      </c>
      <c r="H60" s="189">
        <v>1.08891558532243</v>
      </c>
    </row>
    <row customHeight="1" ht="13" r="61">
      <c r="A61" s="181" t="s">
        <v>350</v>
      </c>
      <c r="B61" s="160" t="n">
        <v>1</v>
      </c>
      <c r="C61" s="22">
        <v>24.5730871503064</v>
      </c>
      <c r="D61" s="165">
        <v>0.787452459562149</v>
      </c>
      <c r="E61" s="22">
        <v>19.819274854307</v>
      </c>
      <c r="F61" s="165">
        <v>0.890182346353545</v>
      </c>
      <c r="G61" s="22">
        <v>-4.75381229599941</v>
      </c>
      <c r="H61" s="189">
        <v>1.1884889506554</v>
      </c>
    </row>
    <row customHeight="1" ht="13" r="62">
      <c r="A62" s="181" t="s">
        <v>352</v>
      </c>
      <c r="B62" s="160" t="n">
        <v>1</v>
      </c>
      <c r="C62" s="22">
        <v>50.1311637936249</v>
      </c>
      <c r="D62" s="165">
        <v>1.47610263170398</v>
      </c>
      <c r="E62" s="22">
        <v>38.9249604671864</v>
      </c>
      <c r="F62" s="165">
        <v>1.07919617013893</v>
      </c>
      <c r="G62" s="22">
        <v>-11.2062033264386</v>
      </c>
      <c r="H62" s="189">
        <v>1.82853584951621</v>
      </c>
    </row>
    <row customHeight="1" ht="13" r="63">
      <c r="A63" s="209" t="s">
        <v>353</v>
      </c>
      <c r="B63" s="205" t="n">
        <v>1</v>
      </c>
      <c r="C63" s="206">
        <v>61.9791475615993</v>
      </c>
      <c r="D63" s="207">
        <v>0.627508681920729</v>
      </c>
      <c r="E63" s="206">
        <v>73.8709654973152</v>
      </c>
      <c r="F63" s="207">
        <v>2.09287576470912</v>
      </c>
      <c r="G63" s="206">
        <v>11.8918179357159</v>
      </c>
      <c r="H63" s="211">
        <v>2.18492473838178</v>
      </c>
    </row>
    <row customHeight="1" ht="13" r="64">
      <c r="A64" s="181" t="s">
        <v>422</v>
      </c>
      <c r="B64" s="160" t="n">
        <v>1</v>
      </c>
      <c r="C64" s="22">
        <v>29.1813249197721</v>
      </c>
      <c r="D64" s="165">
        <v>0.957307423871843</v>
      </c>
      <c r="E64" s="22">
        <v>23.1144755659306</v>
      </c>
      <c r="F64" s="165">
        <v>1.2679232001349</v>
      </c>
      <c r="G64" s="22">
        <v>-6.06684935384158</v>
      </c>
      <c r="H64" s="189">
        <v>1.58873117462976</v>
      </c>
    </row>
    <row customHeight="1" ht="13" r="65">
      <c r="A65" s="181" t="s">
        <v>423</v>
      </c>
      <c r="B65" s="160" t="n">
        <v>1</v>
      </c>
      <c r="C65" s="22">
        <v>26.9765406212982</v>
      </c>
      <c r="D65" s="165">
        <v>1.06695057161503</v>
      </c>
      <c r="E65" s="22">
        <v>26.262578257247</v>
      </c>
      <c r="F65" s="165">
        <v>1.30373403734794</v>
      </c>
      <c r="G65" s="22">
        <v>-0.713962364051159</v>
      </c>
      <c r="H65" s="189">
        <v>1.68466790864229</v>
      </c>
    </row>
    <row customHeight="1" ht="13" r="66">
      <c r="A66" s="187" t="s">
        <v>424</v>
      </c>
      <c r="B66" s="175" t="n">
        <v>1</v>
      </c>
      <c r="C66" s="172">
        <v>29.0721999373038</v>
      </c>
      <c r="D66" s="173">
        <v>1.44425966429926</v>
      </c>
      <c r="E66" s="172">
        <v>28.8674451821737</v>
      </c>
      <c r="F66" s="173">
        <v>1.40645839827306</v>
      </c>
      <c r="G66" s="172">
        <v>-0.204754755130175</v>
      </c>
      <c r="H66" s="196">
        <v>2.01593928579078</v>
      </c>
    </row>
    <row customHeight="1" ht="13" r="67">
      <c r="A67" s="181"/>
      <c r="B67" s="162"/>
      <c r="C67" s="22" t="inlineStr">
        <is>
          <t>b.meanpct.d_tt3g54dagree</t>
        </is>
      </c>
      <c r="D67" s="165" t="inlineStr">
        <is>
          <t>se.meanpct.d_tt3g54dagree</t>
        </is>
      </c>
      <c r="E67" s="22" t="inlineStr">
        <is>
          <t>b.meanpct.d_tt4g79fagree</t>
        </is>
      </c>
      <c r="F67" s="165" t="inlineStr">
        <is>
          <t>se.meanpct.d_tt4g79fagree</t>
        </is>
      </c>
      <c r="G67" s="22" t="inlineStr">
        <is>
          <t>b.(meanpct.d_tt4g79fagree)-(meanpct.d_tt3g54dagree)</t>
        </is>
      </c>
      <c r="H67" s="189" t="inlineStr">
        <is>
          <t>se.(meanpct.d_tt4g79fagree)-(meanpct.d_tt3g54dagree)</t>
        </is>
      </c>
    </row>
    <row customHeight="1" ht="13" r="68">
      <c r="A68" s="181" t="s">
        <v>319</v>
      </c>
      <c r="B68" s="162" t="n">
        <v>3</v>
      </c>
      <c r="C68" s="22">
        <v>9.13253063440165</v>
      </c>
      <c r="D68" s="165">
        <v>0.48330906860976</v>
      </c>
      <c r="E68" s="22">
        <v>12.3186563655175</v>
      </c>
      <c r="F68" s="165">
        <v>0.77138052165784</v>
      </c>
      <c r="G68" s="22">
        <v>3.18612573111581</v>
      </c>
      <c r="H68" s="189">
        <v>0.910283233391429</v>
      </c>
    </row>
    <row customHeight="1" ht="13" r="69">
      <c r="A69" s="181" t="s">
        <v>322</v>
      </c>
      <c r="B69" s="162" t="n">
        <v>3</v>
      </c>
      <c r="C69" s="22">
        <v>17.3904274243149</v>
      </c>
      <c r="D69" s="165">
        <v>1.40553107908715</v>
      </c>
      <c r="E69" s="22">
        <v>23.0954132076899</v>
      </c>
      <c r="F69" s="165">
        <v>1.34057122966602</v>
      </c>
      <c r="G69" s="22">
        <v>5.70498578337499</v>
      </c>
      <c r="H69" s="189">
        <v>1.9423307741186</v>
      </c>
    </row>
    <row customHeight="1" ht="13" r="70">
      <c r="A70" s="181" t="s">
        <v>341</v>
      </c>
      <c r="B70" s="162" t="n">
        <v>3</v>
      </c>
      <c r="C70" s="22">
        <v>36.1488346349127</v>
      </c>
      <c r="D70" s="165">
        <v>0.888078059918844</v>
      </c>
      <c r="E70" s="22">
        <v>42.5346173345518</v>
      </c>
      <c r="F70" s="165">
        <v>1.11119232009517</v>
      </c>
      <c r="G70" s="22">
        <v>6.38578269963909</v>
      </c>
      <c r="H70" s="189">
        <v>1.42247355432279</v>
      </c>
    </row>
    <row customHeight="1" ht="13" r="71">
      <c r="A71" s="181" t="s">
        <v>348</v>
      </c>
      <c r="B71" s="162" t="n">
        <v>3</v>
      </c>
      <c r="C71" s="22">
        <v>15.2816503429941</v>
      </c>
      <c r="D71" s="165">
        <v>0.789868853353683</v>
      </c>
      <c r="E71" s="22">
        <v>19.8487146590894</v>
      </c>
      <c r="F71" s="165">
        <v>1.1355263133051</v>
      </c>
      <c r="G71" s="22">
        <v>4.56706431609532</v>
      </c>
      <c r="H71" s="189">
        <v>1.38322551079227</v>
      </c>
    </row>
    <row customHeight="1" ht="13" r="72">
      <c r="A72" s="181" t="s">
        <v>352</v>
      </c>
      <c r="B72" s="162" t="n">
        <v>3</v>
      </c>
      <c r="C72" s="22">
        <v>46.6775240699331</v>
      </c>
      <c r="D72" s="165">
        <v>1.10648288176334</v>
      </c>
      <c r="E72" s="22">
        <v>38.2521091332431</v>
      </c>
      <c r="F72" s="165">
        <v>0.987553707032621</v>
      </c>
      <c r="G72" s="22">
        <v>-8.42541493668995</v>
      </c>
      <c r="H72" s="189">
        <v>1.48309362209848</v>
      </c>
    </row>
    <row customHeight="1" ht="13" r="73">
      <c r="A73" s="187" t="s">
        <v>353</v>
      </c>
      <c r="B73" s="180" t="n">
        <v>3</v>
      </c>
      <c r="C73" s="172">
        <v>59.6841546157363</v>
      </c>
      <c r="D73" s="173">
        <v>0.702187647516038</v>
      </c>
      <c r="E73" s="172">
        <v>72.4748167708518</v>
      </c>
      <c r="F73" s="173">
        <v>1.85761189243456</v>
      </c>
      <c r="G73" s="172">
        <v>12.7906621551155</v>
      </c>
      <c r="H73" s="196">
        <v>1.98589763966787</v>
      </c>
    </row>
    <row r="74"/>
    <row r="75">
      <c r="A75" s="91" t="s">
        <v>368</v>
      </c>
    </row>
    <row r="76">
      <c r="A76" s="91" t="s">
        <v>426</v>
      </c>
    </row>
    <row r="77">
      <c r="A77" s="91" t="s">
        <v>369</v>
      </c>
    </row>
    <row r="78">
      <c r="A78" s="91" t="s">
        <v>370</v>
      </c>
    </row>
    <row r="79">
      <c r="A79" s="91" t="s">
        <v>371</v>
      </c>
    </row>
    <row r="80">
      <c r="A80" s="146" t="str">
        <f>HYPERLINK("https://oecdcode.org/disclaimers/cyprus.html", "Information on data for Cyprus: https://oecdcode.org/disclaimers/cyprus.html")</f>
      </c>
    </row>
    <row r="81">
      <c r="A81" s="91" t="s">
        <v>460</v>
      </c>
    </row>
  </sheetData>
  <mergeCells count="5">
    <mergeCell ref="B7:B10"/>
    <mergeCell ref="C7:H7"/>
    <mergeCell ref="C8:D9"/>
    <mergeCell ref="E8:F9"/>
    <mergeCell ref="G8:H9"/>
  </mergeCells>
  <conditionalFormatting sqref="G1:G200">
    <cfRule type="expression" dxfId="103" priority="1">
      <formula>ABS(G1/H1)&gt;1.95996398454005</formula>
    </cfRule>
  </conditionalFormatting>
  <pageMargins left="0.7" right="0.7" top="0.75" bottom="0.75" header="0.3" footer="0.3"/>
  <pageSetup paperSize="9" orientation="portrait" horizontalDpi="300" verticalDpi="300"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210</v>
      </c>
    </row>
    <row r="2">
      <c r="A2" s="38" t="s">
        <v>211</v>
      </c>
    </row>
    <row r="3">
      <c r="A3" s="46" t="s">
        <v>434</v>
      </c>
    </row>
    <row r="4">
      <c r="A4" s="54" t="str">
        <f>=HYPERLINK("#'TOC'!A1", "Back to TOC")</f>
      </c>
    </row>
    <row customHeight="1" ht="16" r="7">
      <c r="B7" s="150" t="s">
        <v>295</v>
      </c>
      <c r="C7" s="148" t="s">
        <v>506</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54"/>
    </row>
    <row customHeight="1" ht="30" r="8">
      <c r="B8" s="149"/>
      <c r="C8" s="7" t="s">
        <v>501</v>
      </c>
      <c r="D8" s="7"/>
      <c r="E8" s="7" t="s">
        <v>502</v>
      </c>
      <c r="F8" s="7"/>
      <c r="G8" s="7" t="s">
        <v>503</v>
      </c>
      <c r="H8" s="7"/>
      <c r="I8" s="7" t="s">
        <v>504</v>
      </c>
      <c r="J8" s="7"/>
      <c r="K8" s="7" t="s">
        <v>505</v>
      </c>
      <c r="L8" s="7"/>
      <c r="M8" s="147" t="s">
        <v>303</v>
      </c>
      <c r="N8" s="147"/>
      <c r="O8" s="147"/>
      <c r="P8" s="147"/>
      <c r="Q8" s="147"/>
      <c r="R8" s="147"/>
      <c r="S8" s="147"/>
      <c r="T8" s="147"/>
      <c r="U8" s="147"/>
      <c r="V8" s="147"/>
      <c r="W8" s="147" t="s">
        <v>305</v>
      </c>
      <c r="X8" s="147"/>
      <c r="Y8" s="147"/>
      <c r="Z8" s="147"/>
      <c r="AA8" s="147"/>
      <c r="AB8" s="147"/>
      <c r="AC8" s="147"/>
      <c r="AD8" s="147"/>
      <c r="AE8" s="147"/>
      <c r="AF8" s="152"/>
    </row>
    <row customHeight="1" ht="32" r="9">
      <c r="B9" s="149"/>
      <c r="C9" s="8"/>
      <c r="D9" s="8"/>
      <c r="E9" s="8"/>
      <c r="F9" s="8"/>
      <c r="G9" s="8"/>
      <c r="H9" s="8"/>
      <c r="I9" s="8"/>
      <c r="J9" s="8"/>
      <c r="K9" s="8"/>
      <c r="L9" s="8"/>
      <c r="M9" s="122" t="s">
        <v>501</v>
      </c>
      <c r="N9" s="122"/>
      <c r="O9" s="122" t="s">
        <v>502</v>
      </c>
      <c r="P9" s="122"/>
      <c r="Q9" s="122" t="s">
        <v>503</v>
      </c>
      <c r="R9" s="122"/>
      <c r="S9" s="122" t="s">
        <v>504</v>
      </c>
      <c r="T9" s="122"/>
      <c r="U9" s="122" t="s">
        <v>505</v>
      </c>
      <c r="V9" s="122"/>
      <c r="W9" s="122" t="s">
        <v>501</v>
      </c>
      <c r="X9" s="122"/>
      <c r="Y9" s="122" t="s">
        <v>502</v>
      </c>
      <c r="Z9" s="122"/>
      <c r="AA9" s="122" t="s">
        <v>503</v>
      </c>
      <c r="AB9" s="122"/>
      <c r="AC9" s="122" t="s">
        <v>504</v>
      </c>
      <c r="AD9" s="122"/>
      <c r="AE9" s="122" t="s">
        <v>505</v>
      </c>
      <c r="AF9" s="153"/>
    </row>
    <row customHeight="1" ht="16" r="10">
      <c r="B10" s="151"/>
      <c r="C10" s="61" t="s">
        <v>299</v>
      </c>
      <c r="D10" s="61" t="s">
        <v>298</v>
      </c>
      <c r="E10" s="61" t="s">
        <v>299</v>
      </c>
      <c r="F10" s="61" t="s">
        <v>298</v>
      </c>
      <c r="G10" s="61" t="s">
        <v>299</v>
      </c>
      <c r="H10" s="61" t="s">
        <v>298</v>
      </c>
      <c r="I10" s="61" t="s">
        <v>299</v>
      </c>
      <c r="J10" s="61" t="s">
        <v>298</v>
      </c>
      <c r="K10" s="61" t="s">
        <v>299</v>
      </c>
      <c r="L10" s="61" t="s">
        <v>298</v>
      </c>
      <c r="M10" s="61" t="s">
        <v>304</v>
      </c>
      <c r="N10" s="61" t="s">
        <v>298</v>
      </c>
      <c r="O10" s="61" t="s">
        <v>304</v>
      </c>
      <c r="P10" s="61" t="s">
        <v>298</v>
      </c>
      <c r="Q10" s="61" t="s">
        <v>304</v>
      </c>
      <c r="R10" s="61" t="s">
        <v>298</v>
      </c>
      <c r="S10" s="61" t="s">
        <v>304</v>
      </c>
      <c r="T10" s="61" t="s">
        <v>298</v>
      </c>
      <c r="U10" s="61" t="s">
        <v>304</v>
      </c>
      <c r="V10" s="61" t="s">
        <v>298</v>
      </c>
      <c r="W10" s="61" t="s">
        <v>304</v>
      </c>
      <c r="X10" s="61" t="s">
        <v>298</v>
      </c>
      <c r="Y10" s="61" t="s">
        <v>304</v>
      </c>
      <c r="Z10" s="61" t="s">
        <v>298</v>
      </c>
      <c r="AA10" s="61" t="s">
        <v>304</v>
      </c>
      <c r="AB10" s="61" t="s">
        <v>298</v>
      </c>
      <c r="AC10" s="61" t="s">
        <v>304</v>
      </c>
      <c r="AD10" s="61" t="s">
        <v>298</v>
      </c>
      <c r="AE10" s="61" t="s">
        <v>304</v>
      </c>
      <c r="AF10" s="155" t="s">
        <v>298</v>
      </c>
    </row>
    <row customHeight="1" ht="13" r="11">
      <c r="A11" s="188"/>
      <c r="B11" s="176"/>
      <c r="C11" s="177" t="inlineStr">
        <is>
          <t>b.meanpct.d_tt4g57asubfullauto</t>
        </is>
      </c>
      <c r="D11" s="178" t="inlineStr">
        <is>
          <t>se.meanpct.d_tt4g57asubfullauto</t>
        </is>
      </c>
      <c r="E11" s="177" t="inlineStr">
        <is>
          <t>b.meanpct.d_tt4g57bsubfullauto</t>
        </is>
      </c>
      <c r="F11" s="178" t="inlineStr">
        <is>
          <t>se.meanpct.d_tt4g57bsubfullauto</t>
        </is>
      </c>
      <c r="G11" s="177" t="inlineStr">
        <is>
          <t>b.meanpct.d_tt4g57csubfullauto</t>
        </is>
      </c>
      <c r="H11" s="178" t="inlineStr">
        <is>
          <t>se.meanpct.d_tt4g57csubfullauto</t>
        </is>
      </c>
      <c r="I11" s="177" t="inlineStr">
        <is>
          <t>b.meanpct.d_tt4g57dsubfullauto</t>
        </is>
      </c>
      <c r="J11" s="178" t="inlineStr">
        <is>
          <t>se.meanpct.d_tt4g57dsubfullauto</t>
        </is>
      </c>
      <c r="K11" s="177" t="inlineStr">
        <is>
          <t>b.meanpct.d_tt4g57esubfullauto</t>
        </is>
      </c>
      <c r="L11" s="178" t="inlineStr">
        <is>
          <t>se.meanpct.d_tt4g57esubfullauto</t>
        </is>
      </c>
      <c r="M11" s="179" t="inlineStr">
        <is>
          <t>b.(meanpct.d_tt4g57asubfullauto_isc1)-(meanpct.d_tt4g57asubfullauto_isc2)</t>
        </is>
      </c>
      <c r="N11" s="179" t="inlineStr">
        <is>
          <t>se.(meanpct.d_tt4g57asubfullauto_isc1)-(meanpct.d_tt4g57asubfullauto_isc2)</t>
        </is>
      </c>
      <c r="O11" s="179" t="inlineStr">
        <is>
          <t>b.(meanpct.d_tt4g57bsubfullauto_isc1)-(meanpct.d_tt4g57bsubfullauto_isc2)</t>
        </is>
      </c>
      <c r="P11" s="179" t="inlineStr">
        <is>
          <t>se.(meanpct.d_tt4g57bsubfullauto_isc1)-(meanpct.d_tt4g57bsubfullauto_isc2)</t>
        </is>
      </c>
      <c r="Q11" s="179" t="inlineStr">
        <is>
          <t>b.(meanpct.d_tt4g57csubfullauto_isc1)-(meanpct.d_tt4g57csubfullauto_isc2)</t>
        </is>
      </c>
      <c r="R11" s="179" t="inlineStr">
        <is>
          <t>se.(meanpct.d_tt4g57csubfullauto_isc1)-(meanpct.d_tt4g57csubfullauto_isc2)</t>
        </is>
      </c>
      <c r="S11" s="179" t="inlineStr">
        <is>
          <t>b.(meanpct.d_tt4g57dsubfullauto_isc1)-(meanpct.d_tt4g57dsubfullauto_isc2)</t>
        </is>
      </c>
      <c r="T11" s="179" t="inlineStr">
        <is>
          <t>se.(meanpct.d_tt4g57dsubfullauto_isc1)-(meanpct.d_tt4g57dsubfullauto_isc2)</t>
        </is>
      </c>
      <c r="U11" s="179" t="inlineStr">
        <is>
          <t>b.(meanpct.d_tt4g57esubfullauto_isc1)-(meanpct.d_tt4g57esubfullauto_isc2)</t>
        </is>
      </c>
      <c r="V11" s="179" t="inlineStr">
        <is>
          <t>se.(meanpct.d_tt4g57esubfullauto_isc1)-(meanpct.d_tt4g57esubfullauto_isc2)</t>
        </is>
      </c>
      <c r="W11" s="179" t="inlineStr">
        <is>
          <t>b.(meanpct.d_tt4g57asubfullauto_isc3)-(meanpct.d_tt4g57asubfullauto_isc2)</t>
        </is>
      </c>
      <c r="X11" s="179" t="inlineStr">
        <is>
          <t>se.(meanpct.d_tt4g57asubfullauto_isc3)-(meanpct.d_tt4g57asubfullauto_isc2)</t>
        </is>
      </c>
      <c r="Y11" s="179" t="inlineStr">
        <is>
          <t>b.(meanpct.d_tt4g57bsubfullauto_isc3)-(meanpct.d_tt4g57bsubfullauto_isc2)</t>
        </is>
      </c>
      <c r="Z11" s="179" t="inlineStr">
        <is>
          <t>se.(meanpct.d_tt4g57bsubfullauto_isc3)-(meanpct.d_tt4g57bsubfullauto_isc2)</t>
        </is>
      </c>
      <c r="AA11" s="179" t="inlineStr">
        <is>
          <t>b.(meanpct.d_tt4g57csubfullauto_isc3)-(meanpct.d_tt4g57csubfullauto_isc2)</t>
        </is>
      </c>
      <c r="AB11" s="179" t="inlineStr">
        <is>
          <t>se.(meanpct.d_tt4g57csubfullauto_isc3)-(meanpct.d_tt4g57csubfullauto_isc2)</t>
        </is>
      </c>
      <c r="AC11" s="179" t="inlineStr">
        <is>
          <t>b.(meanpct.d_tt4g57dsubfullauto_isc3)-(meanpct.d_tt4g57dsubfullauto_isc2)</t>
        </is>
      </c>
      <c r="AD11" s="179" t="inlineStr">
        <is>
          <t>se.(meanpct.d_tt4g57dsubfullauto_isc3)-(meanpct.d_tt4g57dsubfullauto_isc2)</t>
        </is>
      </c>
      <c r="AE11" s="179" t="inlineStr">
        <is>
          <t>b.(meanpct.d_tt4g57esubfullauto_isc3)-(meanpct.d_tt4g57esubfullauto_isc2)</t>
        </is>
      </c>
      <c r="AF11" s="199" t="inlineStr">
        <is>
          <t>se.(meanpct.d_tt4g57esubfullauto_isc3)-(meanpct.d_tt4g57esubfullauto_isc2)</t>
        </is>
      </c>
    </row>
    <row customHeight="1" ht="13" r="12">
      <c r="A12" s="181" t="s">
        <v>306</v>
      </c>
      <c r="B12" s="156" t="n">
        <v>2</v>
      </c>
      <c r="C12" s="22">
        <v>75.0375495980358</v>
      </c>
      <c r="D12" s="165">
        <v>1.16594142096157</v>
      </c>
      <c r="E12" s="22">
        <v>93.9428604526113</v>
      </c>
      <c r="F12" s="165">
        <v>0.58990286125657</v>
      </c>
      <c r="G12" s="22">
        <v>91.7232373683858</v>
      </c>
      <c r="H12" s="165">
        <v>0.603053103661733</v>
      </c>
      <c r="I12" s="22">
        <v>84.3449662423392</v>
      </c>
      <c r="J12" s="165">
        <v>1.09365755749836</v>
      </c>
      <c r="K12" s="22">
        <v>79.7455540667813</v>
      </c>
      <c r="L12" s="165">
        <v>1.27437114517148</v>
      </c>
      <c r="M12" s="103"/>
      <c r="N12" s="103"/>
      <c r="O12" s="103"/>
      <c r="P12" s="103"/>
      <c r="Q12" s="103"/>
      <c r="R12" s="103"/>
      <c r="S12" s="103"/>
      <c r="T12" s="103"/>
      <c r="U12" s="103"/>
      <c r="V12" s="103"/>
      <c r="W12" s="103"/>
      <c r="X12" s="103"/>
      <c r="Y12" s="103"/>
      <c r="Z12" s="103"/>
      <c r="AA12" s="103"/>
      <c r="AB12" s="103"/>
      <c r="AC12" s="103"/>
      <c r="AD12" s="103"/>
      <c r="AE12" s="103"/>
      <c r="AF12" s="192"/>
    </row>
    <row customHeight="1" ht="13" r="13">
      <c r="A13" s="181" t="s">
        <v>307</v>
      </c>
      <c r="B13" s="156" t="n">
        <v>2</v>
      </c>
      <c r="C13" s="22">
        <v>76.9607549755531</v>
      </c>
      <c r="D13" s="165">
        <v>1.27424158374324</v>
      </c>
      <c r="E13" s="22">
        <v>91.4588503498763</v>
      </c>
      <c r="F13" s="165">
        <v>0.689332206309841</v>
      </c>
      <c r="G13" s="22">
        <v>56.6563658634347</v>
      </c>
      <c r="H13" s="165">
        <v>1.34176540027285</v>
      </c>
      <c r="I13" s="22">
        <v>63.7877745491222</v>
      </c>
      <c r="J13" s="165">
        <v>1.16936399819833</v>
      </c>
      <c r="K13" s="22">
        <v>90.36003983804</v>
      </c>
      <c r="L13" s="165">
        <v>0.820898084631422</v>
      </c>
      <c r="M13" s="103"/>
      <c r="N13" s="103"/>
      <c r="O13" s="103"/>
      <c r="P13" s="103"/>
      <c r="Q13" s="103"/>
      <c r="R13" s="103"/>
      <c r="S13" s="103"/>
      <c r="T13" s="103"/>
      <c r="U13" s="103"/>
      <c r="V13" s="103"/>
      <c r="W13" s="103"/>
      <c r="X13" s="103"/>
      <c r="Y13" s="103"/>
      <c r="Z13" s="103"/>
      <c r="AA13" s="103"/>
      <c r="AB13" s="103"/>
      <c r="AC13" s="103"/>
      <c r="AD13" s="103"/>
      <c r="AE13" s="103"/>
      <c r="AF13" s="192"/>
    </row>
    <row customHeight="1" ht="13" r="14">
      <c r="A14" s="181" t="s">
        <v>308</v>
      </c>
      <c r="B14" s="156" t="n">
        <v>2</v>
      </c>
      <c r="C14" s="22">
        <v>84.0449120516459</v>
      </c>
      <c r="D14" s="165">
        <v>0.805254010968302</v>
      </c>
      <c r="E14" s="22">
        <v>96.234355766512</v>
      </c>
      <c r="F14" s="165">
        <v>0.376624791287114</v>
      </c>
      <c r="G14" s="22">
        <v>71.6534465426039</v>
      </c>
      <c r="H14" s="165">
        <v>1.03752645566267</v>
      </c>
      <c r="I14" s="22">
        <v>78.0813782991943</v>
      </c>
      <c r="J14" s="165">
        <v>0.824647976417365</v>
      </c>
      <c r="K14" s="22">
        <v>97.3082135710344</v>
      </c>
      <c r="L14" s="165">
        <v>0.30637043257772</v>
      </c>
      <c r="M14" s="103"/>
      <c r="N14" s="103"/>
      <c r="O14" s="103"/>
      <c r="P14" s="103"/>
      <c r="Q14" s="103"/>
      <c r="R14" s="103"/>
      <c r="S14" s="103"/>
      <c r="T14" s="103"/>
      <c r="U14" s="103"/>
      <c r="V14" s="103"/>
      <c r="W14" s="103"/>
      <c r="X14" s="103"/>
      <c r="Y14" s="103"/>
      <c r="Z14" s="103"/>
      <c r="AA14" s="103"/>
      <c r="AB14" s="103"/>
      <c r="AC14" s="103"/>
      <c r="AD14" s="103"/>
      <c r="AE14" s="103"/>
      <c r="AF14" s="192"/>
    </row>
    <row customHeight="1" ht="13" r="15">
      <c r="A15" s="181" t="s">
        <v>309</v>
      </c>
      <c r="B15" s="156" t="n">
        <v>2</v>
      </c>
      <c r="C15" s="22">
        <v>71.164065060829</v>
      </c>
      <c r="D15" s="165">
        <v>1.1992081851737</v>
      </c>
      <c r="E15" s="22">
        <v>79.9276769993521</v>
      </c>
      <c r="F15" s="165">
        <v>0.996407988701822</v>
      </c>
      <c r="G15" s="22">
        <v>79.1433332100133</v>
      </c>
      <c r="H15" s="165">
        <v>0.954500889492742</v>
      </c>
      <c r="I15" s="22">
        <v>86.0387124501692</v>
      </c>
      <c r="J15" s="165">
        <v>0.792530417160558</v>
      </c>
      <c r="K15" s="22">
        <v>84.7638843109429</v>
      </c>
      <c r="L15" s="165">
        <v>0.831885460027717</v>
      </c>
      <c r="M15" s="103"/>
      <c r="N15" s="103"/>
      <c r="O15" s="103"/>
      <c r="P15" s="103"/>
      <c r="Q15" s="103"/>
      <c r="R15" s="103"/>
      <c r="S15" s="103"/>
      <c r="T15" s="103"/>
      <c r="U15" s="103"/>
      <c r="V15" s="103"/>
      <c r="W15" s="103"/>
      <c r="X15" s="103"/>
      <c r="Y15" s="103"/>
      <c r="Z15" s="103"/>
      <c r="AA15" s="103"/>
      <c r="AB15" s="103"/>
      <c r="AC15" s="103"/>
      <c r="AD15" s="103"/>
      <c r="AE15" s="103"/>
      <c r="AF15" s="192"/>
    </row>
    <row customHeight="1" ht="13" r="16">
      <c r="A16" s="181" t="s">
        <v>310</v>
      </c>
      <c r="B16" s="156" t="n">
        <v>2</v>
      </c>
      <c r="C16" s="22">
        <v>76.7907446744246</v>
      </c>
      <c r="D16" s="165">
        <v>1.05094980874527</v>
      </c>
      <c r="E16" s="22">
        <v>92.995507866695</v>
      </c>
      <c r="F16" s="165">
        <v>0.530261348533236</v>
      </c>
      <c r="G16" s="22">
        <v>90.3653972426886</v>
      </c>
      <c r="H16" s="165">
        <v>0.681544916511552</v>
      </c>
      <c r="I16" s="22">
        <v>82.3204365385169</v>
      </c>
      <c r="J16" s="165">
        <v>0.885242305255352</v>
      </c>
      <c r="K16" s="22">
        <v>91.883472456325</v>
      </c>
      <c r="L16" s="165">
        <v>0.531841393063575</v>
      </c>
      <c r="M16" s="103"/>
      <c r="N16" s="103"/>
      <c r="O16" s="103"/>
      <c r="P16" s="103"/>
      <c r="Q16" s="103"/>
      <c r="R16" s="103"/>
      <c r="S16" s="103"/>
      <c r="T16" s="103"/>
      <c r="U16" s="103"/>
      <c r="V16" s="103"/>
      <c r="W16" s="103"/>
      <c r="X16" s="103"/>
      <c r="Y16" s="103"/>
      <c r="Z16" s="103"/>
      <c r="AA16" s="103"/>
      <c r="AB16" s="103"/>
      <c r="AC16" s="103"/>
      <c r="AD16" s="103"/>
      <c r="AE16" s="103"/>
      <c r="AF16" s="192"/>
    </row>
    <row customHeight="1" ht="13" r="17">
      <c r="A17" s="181" t="s">
        <v>311</v>
      </c>
      <c r="B17" s="156" t="n">
        <v>2</v>
      </c>
      <c r="C17" s="22">
        <v>67.9744546273756</v>
      </c>
      <c r="D17" s="165">
        <v>0.92111020122911</v>
      </c>
      <c r="E17" s="22">
        <v>89.2721890998107</v>
      </c>
      <c r="F17" s="165">
        <v>0.614299661725099</v>
      </c>
      <c r="G17" s="22">
        <v>81.7546264022556</v>
      </c>
      <c r="H17" s="165">
        <v>0.824987136852647</v>
      </c>
      <c r="I17" s="22">
        <v>60.5299104800521</v>
      </c>
      <c r="J17" s="165">
        <v>0.960840339017352</v>
      </c>
      <c r="K17" s="22">
        <v>91.0936213043605</v>
      </c>
      <c r="L17" s="165">
        <v>0.572525141463348</v>
      </c>
      <c r="M17" s="103"/>
      <c r="N17" s="103"/>
      <c r="O17" s="103"/>
      <c r="P17" s="103"/>
      <c r="Q17" s="103"/>
      <c r="R17" s="103"/>
      <c r="S17" s="103"/>
      <c r="T17" s="103"/>
      <c r="U17" s="103"/>
      <c r="V17" s="103"/>
      <c r="W17" s="103"/>
      <c r="X17" s="103"/>
      <c r="Y17" s="103"/>
      <c r="Z17" s="103"/>
      <c r="AA17" s="103"/>
      <c r="AB17" s="103"/>
      <c r="AC17" s="103"/>
      <c r="AD17" s="103"/>
      <c r="AE17" s="103"/>
      <c r="AF17" s="192"/>
    </row>
    <row customHeight="1" ht="13" r="18">
      <c r="A18" s="183" t="s">
        <v>312</v>
      </c>
      <c r="B18" s="156" t="n">
        <v>2</v>
      </c>
      <c r="C18" s="22">
        <v>71.3358303150435</v>
      </c>
      <c r="D18" s="165">
        <v>1.10262992452091</v>
      </c>
      <c r="E18" s="22">
        <v>91.5366481942014</v>
      </c>
      <c r="F18" s="165">
        <v>0.772904568946355</v>
      </c>
      <c r="G18" s="22">
        <v>86.0436370536011</v>
      </c>
      <c r="H18" s="165">
        <v>1.00921941472939</v>
      </c>
      <c r="I18" s="22">
        <v>61.8340014934178</v>
      </c>
      <c r="J18" s="165">
        <v>1.31238376091221</v>
      </c>
      <c r="K18" s="22">
        <v>93.6186338371917</v>
      </c>
      <c r="L18" s="165">
        <v>0.684469825915376</v>
      </c>
      <c r="M18" s="103"/>
      <c r="N18" s="103"/>
      <c r="O18" s="103"/>
      <c r="P18" s="103"/>
      <c r="Q18" s="103"/>
      <c r="R18" s="103"/>
      <c r="S18" s="103"/>
      <c r="T18" s="103"/>
      <c r="U18" s="103"/>
      <c r="V18" s="103"/>
      <c r="W18" s="103"/>
      <c r="X18" s="103"/>
      <c r="Y18" s="103"/>
      <c r="Z18" s="103"/>
      <c r="AA18" s="103"/>
      <c r="AB18" s="103"/>
      <c r="AC18" s="103"/>
      <c r="AD18" s="103"/>
      <c r="AE18" s="103"/>
      <c r="AF18" s="192"/>
    </row>
    <row customHeight="1" ht="13" r="19">
      <c r="A19" s="183" t="s">
        <v>313</v>
      </c>
      <c r="B19" s="156" t="n">
        <v>2</v>
      </c>
      <c r="C19" s="22">
        <v>62.6572364370927</v>
      </c>
      <c r="D19" s="165">
        <v>1.4732399182354</v>
      </c>
      <c r="E19" s="22">
        <v>85.6629697524102</v>
      </c>
      <c r="F19" s="165">
        <v>0.996807855723692</v>
      </c>
      <c r="G19" s="22">
        <v>74.911921906994</v>
      </c>
      <c r="H19" s="165">
        <v>1.32273047456351</v>
      </c>
      <c r="I19" s="22">
        <v>58.4636963323124</v>
      </c>
      <c r="J19" s="165">
        <v>1.215942081487</v>
      </c>
      <c r="K19" s="22">
        <v>87.0747725394486</v>
      </c>
      <c r="L19" s="165">
        <v>0.881676038928044</v>
      </c>
      <c r="M19" s="103"/>
      <c r="N19" s="103"/>
      <c r="O19" s="103"/>
      <c r="P19" s="103"/>
      <c r="Q19" s="103"/>
      <c r="R19" s="103"/>
      <c r="S19" s="103"/>
      <c r="T19" s="103"/>
      <c r="U19" s="103"/>
      <c r="V19" s="103"/>
      <c r="W19" s="103"/>
      <c r="X19" s="103"/>
      <c r="Y19" s="103"/>
      <c r="Z19" s="103"/>
      <c r="AA19" s="103"/>
      <c r="AB19" s="103"/>
      <c r="AC19" s="103"/>
      <c r="AD19" s="103"/>
      <c r="AE19" s="103"/>
      <c r="AF19" s="192"/>
    </row>
    <row customHeight="1" ht="13" r="20">
      <c r="A20" s="181" t="s">
        <v>314</v>
      </c>
      <c r="B20" s="156" t="n">
        <v>2</v>
      </c>
      <c r="C20" s="22">
        <v>73.4738878205287</v>
      </c>
      <c r="D20" s="165">
        <v>1.42674137000355</v>
      </c>
      <c r="E20" s="22">
        <v>88.8610528035466</v>
      </c>
      <c r="F20" s="165">
        <v>0.969000954518041</v>
      </c>
      <c r="G20" s="22">
        <v>86.3700841898559</v>
      </c>
      <c r="H20" s="165">
        <v>1.12087027576321</v>
      </c>
      <c r="I20" s="22">
        <v>83.3786533618886</v>
      </c>
      <c r="J20" s="165">
        <v>1.065178096876</v>
      </c>
      <c r="K20" s="22">
        <v>93.5313077669523</v>
      </c>
      <c r="L20" s="165">
        <v>0.647058947501497</v>
      </c>
      <c r="M20" s="103"/>
      <c r="N20" s="103"/>
      <c r="O20" s="103"/>
      <c r="P20" s="103"/>
      <c r="Q20" s="103"/>
      <c r="R20" s="103"/>
      <c r="S20" s="103"/>
      <c r="T20" s="103"/>
      <c r="U20" s="103"/>
      <c r="V20" s="103"/>
      <c r="W20" s="103"/>
      <c r="X20" s="103"/>
      <c r="Y20" s="103"/>
      <c r="Z20" s="103"/>
      <c r="AA20" s="103"/>
      <c r="AB20" s="103"/>
      <c r="AC20" s="103"/>
      <c r="AD20" s="103"/>
      <c r="AE20" s="103"/>
      <c r="AF20" s="192"/>
    </row>
    <row customHeight="1" ht="13" r="21">
      <c r="A21" s="181" t="s">
        <v>315</v>
      </c>
      <c r="B21" s="156" t="n">
        <v>2</v>
      </c>
      <c r="C21" s="22">
        <v>86.8031768453258</v>
      </c>
      <c r="D21" s="165">
        <v>0.935122039119792</v>
      </c>
      <c r="E21" s="22">
        <v>89.243429468105</v>
      </c>
      <c r="F21" s="165">
        <v>0.740260257623958</v>
      </c>
      <c r="G21" s="22">
        <v>85.6968948377206</v>
      </c>
      <c r="H21" s="165">
        <v>0.983065576606429</v>
      </c>
      <c r="I21" s="22">
        <v>86.4731524751483</v>
      </c>
      <c r="J21" s="165">
        <v>0.933896352125232</v>
      </c>
      <c r="K21" s="22">
        <v>95.2465902921847</v>
      </c>
      <c r="L21" s="165">
        <v>0.531779252866928</v>
      </c>
      <c r="M21" s="103"/>
      <c r="N21" s="103"/>
      <c r="O21" s="103"/>
      <c r="P21" s="103"/>
      <c r="Q21" s="103"/>
      <c r="R21" s="103"/>
      <c r="S21" s="103"/>
      <c r="T21" s="103"/>
      <c r="U21" s="103"/>
      <c r="V21" s="103"/>
      <c r="W21" s="103"/>
      <c r="X21" s="103"/>
      <c r="Y21" s="103"/>
      <c r="Z21" s="103"/>
      <c r="AA21" s="103"/>
      <c r="AB21" s="103"/>
      <c r="AC21" s="103"/>
      <c r="AD21" s="103"/>
      <c r="AE21" s="103"/>
      <c r="AF21" s="192"/>
    </row>
    <row customHeight="1" ht="13" r="22">
      <c r="A22" s="181" t="s">
        <v>316</v>
      </c>
      <c r="B22" s="156" t="n">
        <v>2</v>
      </c>
      <c r="C22" s="22">
        <v>78.6283783357455</v>
      </c>
      <c r="D22" s="165">
        <v>1.61812738986684</v>
      </c>
      <c r="E22" s="22">
        <v>91.6441412229668</v>
      </c>
      <c r="F22" s="165">
        <v>1.39395636132561</v>
      </c>
      <c r="G22" s="22">
        <v>90.107571464491</v>
      </c>
      <c r="H22" s="165">
        <v>1.0360067498623</v>
      </c>
      <c r="I22" s="22">
        <v>74.6613677029402</v>
      </c>
      <c r="J22" s="165">
        <v>1.42597112075338</v>
      </c>
      <c r="K22" s="22">
        <v>94.1509637397739</v>
      </c>
      <c r="L22" s="165">
        <v>0.957624331737228</v>
      </c>
      <c r="M22" s="103"/>
      <c r="N22" s="103"/>
      <c r="O22" s="103"/>
      <c r="P22" s="103"/>
      <c r="Q22" s="103"/>
      <c r="R22" s="103"/>
      <c r="S22" s="103"/>
      <c r="T22" s="103"/>
      <c r="U22" s="103"/>
      <c r="V22" s="103"/>
      <c r="W22" s="103"/>
      <c r="X22" s="103"/>
      <c r="Y22" s="103"/>
      <c r="Z22" s="103"/>
      <c r="AA22" s="103"/>
      <c r="AB22" s="103"/>
      <c r="AC22" s="103"/>
      <c r="AD22" s="103"/>
      <c r="AE22" s="103"/>
      <c r="AF22" s="192"/>
    </row>
    <row customHeight="1" ht="13" r="23">
      <c r="A23" s="181" t="s">
        <v>317</v>
      </c>
      <c r="B23" s="156" t="n">
        <v>2</v>
      </c>
      <c r="C23" s="22">
        <v>88.6257545104331</v>
      </c>
      <c r="D23" s="165">
        <v>1.15776426101601</v>
      </c>
      <c r="E23" s="22">
        <v>95.9613216218584</v>
      </c>
      <c r="F23" s="165">
        <v>0.785803355395453</v>
      </c>
      <c r="G23" s="22">
        <v>95.0324273592321</v>
      </c>
      <c r="H23" s="165">
        <v>0.791184103298105</v>
      </c>
      <c r="I23" s="22">
        <v>89.1625612182189</v>
      </c>
      <c r="J23" s="165">
        <v>1.1805314315569</v>
      </c>
      <c r="K23" s="22">
        <v>97.7061647845032</v>
      </c>
      <c r="L23" s="165">
        <v>0.496927019881062</v>
      </c>
      <c r="M23" s="103"/>
      <c r="N23" s="103"/>
      <c r="O23" s="103"/>
      <c r="P23" s="103"/>
      <c r="Q23" s="103"/>
      <c r="R23" s="103"/>
      <c r="S23" s="103"/>
      <c r="T23" s="103"/>
      <c r="U23" s="103"/>
      <c r="V23" s="103"/>
      <c r="W23" s="103"/>
      <c r="X23" s="103"/>
      <c r="Y23" s="103"/>
      <c r="Z23" s="103"/>
      <c r="AA23" s="103"/>
      <c r="AB23" s="103"/>
      <c r="AC23" s="103"/>
      <c r="AD23" s="103"/>
      <c r="AE23" s="103"/>
      <c r="AF23" s="192"/>
    </row>
    <row customHeight="1" ht="13" r="24">
      <c r="A24" s="181" t="s">
        <v>318</v>
      </c>
      <c r="B24" s="156" t="n">
        <v>2</v>
      </c>
      <c r="C24" s="22">
        <v>62.6805343361203</v>
      </c>
      <c r="D24" s="165">
        <v>1.16128999428585</v>
      </c>
      <c r="E24" s="22">
        <v>87.0718121861199</v>
      </c>
      <c r="F24" s="165">
        <v>1.02336316173736</v>
      </c>
      <c r="G24" s="22">
        <v>71.7413375644206</v>
      </c>
      <c r="H24" s="165">
        <v>1.52192188024316</v>
      </c>
      <c r="I24" s="22">
        <v>55.8404724414244</v>
      </c>
      <c r="J24" s="165">
        <v>1.66297510741154</v>
      </c>
      <c r="K24" s="22">
        <v>90.0388992366681</v>
      </c>
      <c r="L24" s="165">
        <v>0.880670505228107</v>
      </c>
      <c r="M24" s="103"/>
      <c r="N24" s="103"/>
      <c r="O24" s="103"/>
      <c r="P24" s="103"/>
      <c r="Q24" s="103"/>
      <c r="R24" s="103"/>
      <c r="S24" s="103"/>
      <c r="T24" s="103"/>
      <c r="U24" s="103"/>
      <c r="V24" s="103"/>
      <c r="W24" s="103"/>
      <c r="X24" s="103"/>
      <c r="Y24" s="103"/>
      <c r="Z24" s="103"/>
      <c r="AA24" s="103"/>
      <c r="AB24" s="103"/>
      <c r="AC24" s="103"/>
      <c r="AD24" s="103"/>
      <c r="AE24" s="103"/>
      <c r="AF24" s="192"/>
    </row>
    <row customHeight="1" ht="13" r="25">
      <c r="A25" s="181" t="s">
        <v>319</v>
      </c>
      <c r="B25" s="156" t="n">
        <v>2</v>
      </c>
      <c r="C25" s="22">
        <v>73.8887876531481</v>
      </c>
      <c r="D25" s="165">
        <v>1.09349712745704</v>
      </c>
      <c r="E25" s="22">
        <v>93.5122544712992</v>
      </c>
      <c r="F25" s="165">
        <v>0.677243495883273</v>
      </c>
      <c r="G25" s="22">
        <v>84.5791073934961</v>
      </c>
      <c r="H25" s="165">
        <v>0.967852877323262</v>
      </c>
      <c r="I25" s="22">
        <v>64.411762246019</v>
      </c>
      <c r="J25" s="165">
        <v>1.27611859607534</v>
      </c>
      <c r="K25" s="22">
        <v>93.0517930833463</v>
      </c>
      <c r="L25" s="165">
        <v>0.700299909316906</v>
      </c>
      <c r="M25" s="103"/>
      <c r="N25" s="103"/>
      <c r="O25" s="103"/>
      <c r="P25" s="103"/>
      <c r="Q25" s="103"/>
      <c r="R25" s="103"/>
      <c r="S25" s="103"/>
      <c r="T25" s="103"/>
      <c r="U25" s="103"/>
      <c r="V25" s="103"/>
      <c r="W25" s="103"/>
      <c r="X25" s="103"/>
      <c r="Y25" s="103"/>
      <c r="Z25" s="103"/>
      <c r="AA25" s="103"/>
      <c r="AB25" s="103"/>
      <c r="AC25" s="103"/>
      <c r="AD25" s="103"/>
      <c r="AE25" s="103"/>
      <c r="AF25" s="192"/>
    </row>
    <row customHeight="1" ht="13" r="26">
      <c r="A26" s="181" t="s">
        <v>320</v>
      </c>
      <c r="B26" s="156" t="n">
        <v>2</v>
      </c>
      <c r="C26" s="22">
        <v>41.8197331316002</v>
      </c>
      <c r="D26" s="165">
        <v>1.60850168816694</v>
      </c>
      <c r="E26" s="22">
        <v>81.4487498658169</v>
      </c>
      <c r="F26" s="165">
        <v>1.4044052896267</v>
      </c>
      <c r="G26" s="22">
        <v>68.7366311644042</v>
      </c>
      <c r="H26" s="165">
        <v>1.57749532384852</v>
      </c>
      <c r="I26" s="22">
        <v>41.920941653132</v>
      </c>
      <c r="J26" s="165">
        <v>1.59263210357722</v>
      </c>
      <c r="K26" s="22">
        <v>83.4169263836235</v>
      </c>
      <c r="L26" s="165">
        <v>1.3546690824706</v>
      </c>
      <c r="M26" s="103"/>
      <c r="N26" s="103"/>
      <c r="O26" s="103"/>
      <c r="P26" s="103"/>
      <c r="Q26" s="103"/>
      <c r="R26" s="103"/>
      <c r="S26" s="103"/>
      <c r="T26" s="103"/>
      <c r="U26" s="103"/>
      <c r="V26" s="103"/>
      <c r="W26" s="103"/>
      <c r="X26" s="103"/>
      <c r="Y26" s="103"/>
      <c r="Z26" s="103"/>
      <c r="AA26" s="103"/>
      <c r="AB26" s="103"/>
      <c r="AC26" s="103"/>
      <c r="AD26" s="103"/>
      <c r="AE26" s="103"/>
      <c r="AF26" s="192"/>
    </row>
    <row customHeight="1" ht="13" r="27">
      <c r="A27" s="181" t="s">
        <v>321</v>
      </c>
      <c r="B27" s="156" t="n">
        <v>2</v>
      </c>
      <c r="C27" s="22">
        <v>75.1207631193984</v>
      </c>
      <c r="D27" s="165">
        <v>0.824613515422597</v>
      </c>
      <c r="E27" s="22">
        <v>92.8605979349706</v>
      </c>
      <c r="F27" s="165">
        <v>0.489441105664102</v>
      </c>
      <c r="G27" s="22">
        <v>81.7709401645154</v>
      </c>
      <c r="H27" s="165">
        <v>0.685543107043944</v>
      </c>
      <c r="I27" s="22">
        <v>66.0307785057942</v>
      </c>
      <c r="J27" s="165">
        <v>0.82854065567164</v>
      </c>
      <c r="K27" s="22">
        <v>92.8473069703797</v>
      </c>
      <c r="L27" s="165">
        <v>0.393129294039442</v>
      </c>
      <c r="M27" s="103"/>
      <c r="N27" s="103"/>
      <c r="O27" s="103"/>
      <c r="P27" s="103"/>
      <c r="Q27" s="103"/>
      <c r="R27" s="103"/>
      <c r="S27" s="103"/>
      <c r="T27" s="103"/>
      <c r="U27" s="103"/>
      <c r="V27" s="103"/>
      <c r="W27" s="103"/>
      <c r="X27" s="103"/>
      <c r="Y27" s="103"/>
      <c r="Z27" s="103"/>
      <c r="AA27" s="103"/>
      <c r="AB27" s="103"/>
      <c r="AC27" s="103"/>
      <c r="AD27" s="103"/>
      <c r="AE27" s="103"/>
      <c r="AF27" s="192"/>
    </row>
    <row customHeight="1" ht="13" r="28">
      <c r="A28" s="181" t="s">
        <v>322</v>
      </c>
      <c r="B28" s="156" t="n">
        <v>2</v>
      </c>
      <c r="C28" s="22">
        <v>81.5153721339679</v>
      </c>
      <c r="D28" s="165">
        <v>1.0325477911635</v>
      </c>
      <c r="E28" s="22">
        <v>90.093650753452</v>
      </c>
      <c r="F28" s="165">
        <v>0.826987240268276</v>
      </c>
      <c r="G28" s="22">
        <v>68.4481712998674</v>
      </c>
      <c r="H28" s="165">
        <v>1.29629044293641</v>
      </c>
      <c r="I28" s="22">
        <v>82.3139854720827</v>
      </c>
      <c r="J28" s="165">
        <v>0.893816728275774</v>
      </c>
      <c r="K28" s="22">
        <v>89.4635362269495</v>
      </c>
      <c r="L28" s="165">
        <v>0.825141693562953</v>
      </c>
      <c r="M28" s="103"/>
      <c r="N28" s="103"/>
      <c r="O28" s="103"/>
      <c r="P28" s="103"/>
      <c r="Q28" s="103"/>
      <c r="R28" s="103"/>
      <c r="S28" s="103"/>
      <c r="T28" s="103"/>
      <c r="U28" s="103"/>
      <c r="V28" s="103"/>
      <c r="W28" s="103"/>
      <c r="X28" s="103"/>
      <c r="Y28" s="103"/>
      <c r="Z28" s="103"/>
      <c r="AA28" s="103"/>
      <c r="AB28" s="103"/>
      <c r="AC28" s="103"/>
      <c r="AD28" s="103"/>
      <c r="AE28" s="103"/>
      <c r="AF28" s="192"/>
    </row>
    <row customHeight="1" ht="13" r="29">
      <c r="A29" s="181" t="s">
        <v>323</v>
      </c>
      <c r="B29" s="156" t="n">
        <v>2</v>
      </c>
      <c r="C29" s="22">
        <v>83.7599625130471</v>
      </c>
      <c r="D29" s="165">
        <v>0.896013822007936</v>
      </c>
      <c r="E29" s="22">
        <v>95.583210056662</v>
      </c>
      <c r="F29" s="165">
        <v>0.490880521538579</v>
      </c>
      <c r="G29" s="22">
        <v>74.6747425564127</v>
      </c>
      <c r="H29" s="165">
        <v>1.02067492630355</v>
      </c>
      <c r="I29" s="22">
        <v>76.9288363801635</v>
      </c>
      <c r="J29" s="165">
        <v>1.07898549422466</v>
      </c>
      <c r="K29" s="22">
        <v>95.7931405907046</v>
      </c>
      <c r="L29" s="165">
        <v>0.451700224310198</v>
      </c>
      <c r="M29" s="103"/>
      <c r="N29" s="103"/>
      <c r="O29" s="103"/>
      <c r="P29" s="103"/>
      <c r="Q29" s="103"/>
      <c r="R29" s="103"/>
      <c r="S29" s="103"/>
      <c r="T29" s="103"/>
      <c r="U29" s="103"/>
      <c r="V29" s="103"/>
      <c r="W29" s="103"/>
      <c r="X29" s="103"/>
      <c r="Y29" s="103"/>
      <c r="Z29" s="103"/>
      <c r="AA29" s="103"/>
      <c r="AB29" s="103"/>
      <c r="AC29" s="103"/>
      <c r="AD29" s="103"/>
      <c r="AE29" s="103"/>
      <c r="AF29" s="192"/>
    </row>
    <row customHeight="1" ht="13" r="30">
      <c r="A30" s="181" t="s">
        <v>324</v>
      </c>
      <c r="B30" s="156" t="n">
        <v>2</v>
      </c>
      <c r="C30" s="22">
        <v>78.8758284659643</v>
      </c>
      <c r="D30" s="165">
        <v>1.13252114819789</v>
      </c>
      <c r="E30" s="22">
        <v>94.7126980847716</v>
      </c>
      <c r="F30" s="165">
        <v>0.434549511440245</v>
      </c>
      <c r="G30" s="22">
        <v>77.313208267459</v>
      </c>
      <c r="H30" s="165">
        <v>0.872361631771287</v>
      </c>
      <c r="I30" s="22">
        <v>59.5219169503918</v>
      </c>
      <c r="J30" s="165">
        <v>1.20053723090118</v>
      </c>
      <c r="K30" s="22">
        <v>96.2484325749399</v>
      </c>
      <c r="L30" s="165">
        <v>0.396159281145779</v>
      </c>
      <c r="M30" s="103"/>
      <c r="N30" s="103"/>
      <c r="O30" s="103"/>
      <c r="P30" s="103"/>
      <c r="Q30" s="103"/>
      <c r="R30" s="103"/>
      <c r="S30" s="103"/>
      <c r="T30" s="103"/>
      <c r="U30" s="103"/>
      <c r="V30" s="103"/>
      <c r="W30" s="103"/>
      <c r="X30" s="103"/>
      <c r="Y30" s="103"/>
      <c r="Z30" s="103"/>
      <c r="AA30" s="103"/>
      <c r="AB30" s="103"/>
      <c r="AC30" s="103"/>
      <c r="AD30" s="103"/>
      <c r="AE30" s="103"/>
      <c r="AF30" s="192"/>
    </row>
    <row customHeight="1" ht="13" r="31">
      <c r="A31" s="181" t="s">
        <v>325</v>
      </c>
      <c r="B31" s="156" t="n">
        <v>2</v>
      </c>
      <c r="C31" s="22">
        <v>77.4947903299535</v>
      </c>
      <c r="D31" s="165">
        <v>1.19000255920538</v>
      </c>
      <c r="E31" s="22">
        <v>92.626447531885</v>
      </c>
      <c r="F31" s="165">
        <v>0.593176836625188</v>
      </c>
      <c r="G31" s="22">
        <v>91.6660284045127</v>
      </c>
      <c r="H31" s="165">
        <v>0.630461375647078</v>
      </c>
      <c r="I31" s="22">
        <v>78.8022881046271</v>
      </c>
      <c r="J31" s="165">
        <v>0.988594562118227</v>
      </c>
      <c r="K31" s="22">
        <v>95.1952393651783</v>
      </c>
      <c r="L31" s="165">
        <v>0.508661867852878</v>
      </c>
      <c r="M31" s="103"/>
      <c r="N31" s="103"/>
      <c r="O31" s="103"/>
      <c r="P31" s="103"/>
      <c r="Q31" s="103"/>
      <c r="R31" s="103"/>
      <c r="S31" s="103"/>
      <c r="T31" s="103"/>
      <c r="U31" s="103"/>
      <c r="V31" s="103"/>
      <c r="W31" s="103"/>
      <c r="X31" s="103"/>
      <c r="Y31" s="103"/>
      <c r="Z31" s="103"/>
      <c r="AA31" s="103"/>
      <c r="AB31" s="103"/>
      <c r="AC31" s="103"/>
      <c r="AD31" s="103"/>
      <c r="AE31" s="103"/>
      <c r="AF31" s="192"/>
    </row>
    <row customHeight="1" ht="13" r="32">
      <c r="A32" s="181" t="s">
        <v>326</v>
      </c>
      <c r="B32" s="156" t="n">
        <v>2</v>
      </c>
      <c r="C32" s="22">
        <v>75.6012786675947</v>
      </c>
      <c r="D32" s="165">
        <v>1.15349015866266</v>
      </c>
      <c r="E32" s="22">
        <v>94.987455796398</v>
      </c>
      <c r="F32" s="165">
        <v>0.559429107459813</v>
      </c>
      <c r="G32" s="22">
        <v>80.3045326828054</v>
      </c>
      <c r="H32" s="165">
        <v>0.853569201785118</v>
      </c>
      <c r="I32" s="22">
        <v>78.7934680803343</v>
      </c>
      <c r="J32" s="165">
        <v>0.928157866364868</v>
      </c>
      <c r="K32" s="22">
        <v>95.4249422324063</v>
      </c>
      <c r="L32" s="165">
        <v>0.516294356721862</v>
      </c>
      <c r="M32" s="103"/>
      <c r="N32" s="103"/>
      <c r="O32" s="103"/>
      <c r="P32" s="103"/>
      <c r="Q32" s="103"/>
      <c r="R32" s="103"/>
      <c r="S32" s="103"/>
      <c r="T32" s="103"/>
      <c r="U32" s="103"/>
      <c r="V32" s="103"/>
      <c r="W32" s="103"/>
      <c r="X32" s="103"/>
      <c r="Y32" s="103"/>
      <c r="Z32" s="103"/>
      <c r="AA32" s="103"/>
      <c r="AB32" s="103"/>
      <c r="AC32" s="103"/>
      <c r="AD32" s="103"/>
      <c r="AE32" s="103"/>
      <c r="AF32" s="192"/>
    </row>
    <row customHeight="1" ht="13" r="33">
      <c r="A33" s="181" t="s">
        <v>327</v>
      </c>
      <c r="B33" s="156" t="n">
        <v>2</v>
      </c>
      <c r="C33" s="22">
        <v>78.4949887288492</v>
      </c>
      <c r="D33" s="165">
        <v>1.64547848609498</v>
      </c>
      <c r="E33" s="22">
        <v>95.9798477860531</v>
      </c>
      <c r="F33" s="165">
        <v>0.742266111697037</v>
      </c>
      <c r="G33" s="22">
        <v>80.8564064274853</v>
      </c>
      <c r="H33" s="165">
        <v>1.38640236215755</v>
      </c>
      <c r="I33" s="22">
        <v>74.4324808202727</v>
      </c>
      <c r="J33" s="165">
        <v>1.65324232616812</v>
      </c>
      <c r="K33" s="22">
        <v>95.2863943970867</v>
      </c>
      <c r="L33" s="165">
        <v>0.733528065408382</v>
      </c>
      <c r="M33" s="103"/>
      <c r="N33" s="103"/>
      <c r="O33" s="103"/>
      <c r="P33" s="103"/>
      <c r="Q33" s="103"/>
      <c r="R33" s="103"/>
      <c r="S33" s="103"/>
      <c r="T33" s="103"/>
      <c r="U33" s="103"/>
      <c r="V33" s="103"/>
      <c r="W33" s="103"/>
      <c r="X33" s="103"/>
      <c r="Y33" s="103"/>
      <c r="Z33" s="103"/>
      <c r="AA33" s="103"/>
      <c r="AB33" s="103"/>
      <c r="AC33" s="103"/>
      <c r="AD33" s="103"/>
      <c r="AE33" s="103"/>
      <c r="AF33" s="192"/>
    </row>
    <row customHeight="1" ht="13" r="34">
      <c r="A34" s="181" t="s">
        <v>328</v>
      </c>
      <c r="B34" s="156" t="n">
        <v>2</v>
      </c>
      <c r="C34" s="22">
        <v>77.319334701353</v>
      </c>
      <c r="D34" s="165">
        <v>0.970977905374873</v>
      </c>
      <c r="E34" s="22">
        <v>94.2815218251421</v>
      </c>
      <c r="F34" s="165">
        <v>0.449926097369366</v>
      </c>
      <c r="G34" s="22">
        <v>76.4145106558147</v>
      </c>
      <c r="H34" s="165">
        <v>1.04444371573754</v>
      </c>
      <c r="I34" s="22">
        <v>71.6829378335981</v>
      </c>
      <c r="J34" s="165">
        <v>1.20199973157243</v>
      </c>
      <c r="K34" s="22">
        <v>95.735222150988</v>
      </c>
      <c r="L34" s="165">
        <v>0.450658971790254</v>
      </c>
      <c r="M34" s="103"/>
      <c r="N34" s="103"/>
      <c r="O34" s="103"/>
      <c r="P34" s="103"/>
      <c r="Q34" s="103"/>
      <c r="R34" s="103"/>
      <c r="S34" s="103"/>
      <c r="T34" s="103"/>
      <c r="U34" s="103"/>
      <c r="V34" s="103"/>
      <c r="W34" s="103"/>
      <c r="X34" s="103"/>
      <c r="Y34" s="103"/>
      <c r="Z34" s="103"/>
      <c r="AA34" s="103"/>
      <c r="AB34" s="103"/>
      <c r="AC34" s="103"/>
      <c r="AD34" s="103"/>
      <c r="AE34" s="103"/>
      <c r="AF34" s="192"/>
    </row>
    <row customHeight="1" ht="13" r="35">
      <c r="A35" s="181" t="s">
        <v>329</v>
      </c>
      <c r="B35" s="156" t="n">
        <v>2</v>
      </c>
      <c r="C35" s="22">
        <v>92.4644327338255</v>
      </c>
      <c r="D35" s="165">
        <v>0.481011318235799</v>
      </c>
      <c r="E35" s="22">
        <v>97.3461933356827</v>
      </c>
      <c r="F35" s="165">
        <v>0.351591451670679</v>
      </c>
      <c r="G35" s="22">
        <v>90.2202806573412</v>
      </c>
      <c r="H35" s="165">
        <v>0.61807704497162</v>
      </c>
      <c r="I35" s="22">
        <v>85.9909748159433</v>
      </c>
      <c r="J35" s="165">
        <v>0.718137255237062</v>
      </c>
      <c r="K35" s="22">
        <v>98.7657024976695</v>
      </c>
      <c r="L35" s="165">
        <v>0.216561678275317</v>
      </c>
      <c r="M35" s="103"/>
      <c r="N35" s="103"/>
      <c r="O35" s="103"/>
      <c r="P35" s="103"/>
      <c r="Q35" s="103"/>
      <c r="R35" s="103"/>
      <c r="S35" s="103"/>
      <c r="T35" s="103"/>
      <c r="U35" s="103"/>
      <c r="V35" s="103"/>
      <c r="W35" s="103"/>
      <c r="X35" s="103"/>
      <c r="Y35" s="103"/>
      <c r="Z35" s="103"/>
      <c r="AA35" s="103"/>
      <c r="AB35" s="103"/>
      <c r="AC35" s="103"/>
      <c r="AD35" s="103"/>
      <c r="AE35" s="103"/>
      <c r="AF35" s="192"/>
    </row>
    <row customHeight="1" ht="13" r="36">
      <c r="A36" s="181" t="s">
        <v>330</v>
      </c>
      <c r="B36" s="156" t="n">
        <v>2</v>
      </c>
      <c r="C36" s="22">
        <v>71.2566026112896</v>
      </c>
      <c r="D36" s="165">
        <v>1.15694592491527</v>
      </c>
      <c r="E36" s="22">
        <v>86.321607312813</v>
      </c>
      <c r="F36" s="165">
        <v>0.785939788882426</v>
      </c>
      <c r="G36" s="22">
        <v>80.8053206914718</v>
      </c>
      <c r="H36" s="165">
        <v>0.924146577407272</v>
      </c>
      <c r="I36" s="22">
        <v>85.2797120683601</v>
      </c>
      <c r="J36" s="165">
        <v>0.761197354445568</v>
      </c>
      <c r="K36" s="22">
        <v>88.4210356225648</v>
      </c>
      <c r="L36" s="165">
        <v>0.703708144018406</v>
      </c>
      <c r="M36" s="103"/>
      <c r="N36" s="103"/>
      <c r="O36" s="103"/>
      <c r="P36" s="103"/>
      <c r="Q36" s="103"/>
      <c r="R36" s="103"/>
      <c r="S36" s="103"/>
      <c r="T36" s="103"/>
      <c r="U36" s="103"/>
      <c r="V36" s="103"/>
      <c r="W36" s="103"/>
      <c r="X36" s="103"/>
      <c r="Y36" s="103"/>
      <c r="Z36" s="103"/>
      <c r="AA36" s="103"/>
      <c r="AB36" s="103"/>
      <c r="AC36" s="103"/>
      <c r="AD36" s="103"/>
      <c r="AE36" s="103"/>
      <c r="AF36" s="192"/>
    </row>
    <row customHeight="1" ht="13" r="37">
      <c r="A37" s="181" t="s">
        <v>331</v>
      </c>
      <c r="B37" s="156" t="n">
        <v>2</v>
      </c>
      <c r="C37" s="22">
        <v>62.7818230948287</v>
      </c>
      <c r="D37" s="165">
        <v>1.05607665482827</v>
      </c>
      <c r="E37" s="22">
        <v>79.5459964398777</v>
      </c>
      <c r="F37" s="165">
        <v>0.806909909186095</v>
      </c>
      <c r="G37" s="22">
        <v>78.9963699091501</v>
      </c>
      <c r="H37" s="165">
        <v>0.820878445027661</v>
      </c>
      <c r="I37" s="22">
        <v>63.9509498492924</v>
      </c>
      <c r="J37" s="165">
        <v>1.08442935247188</v>
      </c>
      <c r="K37" s="22">
        <v>83.9941771415978</v>
      </c>
      <c r="L37" s="165">
        <v>0.737202297559427</v>
      </c>
      <c r="M37" s="103"/>
      <c r="N37" s="103"/>
      <c r="O37" s="103"/>
      <c r="P37" s="103"/>
      <c r="Q37" s="103"/>
      <c r="R37" s="103"/>
      <c r="S37" s="103"/>
      <c r="T37" s="103"/>
      <c r="U37" s="103"/>
      <c r="V37" s="103"/>
      <c r="W37" s="103"/>
      <c r="X37" s="103"/>
      <c r="Y37" s="103"/>
      <c r="Z37" s="103"/>
      <c r="AA37" s="103"/>
      <c r="AB37" s="103"/>
      <c r="AC37" s="103"/>
      <c r="AD37" s="103"/>
      <c r="AE37" s="103"/>
      <c r="AF37" s="192"/>
    </row>
    <row customHeight="1" ht="13" r="38">
      <c r="A38" s="181" t="s">
        <v>332</v>
      </c>
      <c r="B38" s="156" t="n">
        <v>2</v>
      </c>
      <c r="C38" s="22">
        <v>61.2321747910598</v>
      </c>
      <c r="D38" s="165">
        <v>1.09846283950871</v>
      </c>
      <c r="E38" s="22">
        <v>77.8637295394373</v>
      </c>
      <c r="F38" s="165">
        <v>1.13743868314233</v>
      </c>
      <c r="G38" s="22">
        <v>58.3728122971825</v>
      </c>
      <c r="H38" s="165">
        <v>1.22014841086214</v>
      </c>
      <c r="I38" s="22">
        <v>53.6015864258739</v>
      </c>
      <c r="J38" s="165">
        <v>1.33499633134837</v>
      </c>
      <c r="K38" s="22">
        <v>77.7127228439547</v>
      </c>
      <c r="L38" s="165">
        <v>1.0770304542465</v>
      </c>
      <c r="M38" s="103"/>
      <c r="N38" s="103"/>
      <c r="O38" s="103"/>
      <c r="P38" s="103"/>
      <c r="Q38" s="103"/>
      <c r="R38" s="103"/>
      <c r="S38" s="103"/>
      <c r="T38" s="103"/>
      <c r="U38" s="103"/>
      <c r="V38" s="103"/>
      <c r="W38" s="103"/>
      <c r="X38" s="103"/>
      <c r="Y38" s="103"/>
      <c r="Z38" s="103"/>
      <c r="AA38" s="103"/>
      <c r="AB38" s="103"/>
      <c r="AC38" s="103"/>
      <c r="AD38" s="103"/>
      <c r="AE38" s="103"/>
      <c r="AF38" s="192"/>
    </row>
    <row customHeight="1" ht="13" r="39">
      <c r="A39" s="181" t="s">
        <v>333</v>
      </c>
      <c r="B39" s="156" t="n">
        <v>2</v>
      </c>
      <c r="C39" s="22">
        <v>75.1467772530693</v>
      </c>
      <c r="D39" s="165">
        <v>1.21873180752426</v>
      </c>
      <c r="E39" s="22">
        <v>88.2703223552537</v>
      </c>
      <c r="F39" s="165">
        <v>0.800001211672225</v>
      </c>
      <c r="G39" s="22">
        <v>87.9442090852118</v>
      </c>
      <c r="H39" s="165">
        <v>0.967028381932476</v>
      </c>
      <c r="I39" s="22">
        <v>85.4558320686186</v>
      </c>
      <c r="J39" s="165">
        <v>1.00975231263814</v>
      </c>
      <c r="K39" s="22">
        <v>82.7117706127677</v>
      </c>
      <c r="L39" s="165">
        <v>0.980886615245072</v>
      </c>
      <c r="M39" s="103"/>
      <c r="N39" s="103"/>
      <c r="O39" s="103"/>
      <c r="P39" s="103"/>
      <c r="Q39" s="103"/>
      <c r="R39" s="103"/>
      <c r="S39" s="103"/>
      <c r="T39" s="103"/>
      <c r="U39" s="103"/>
      <c r="V39" s="103"/>
      <c r="W39" s="103"/>
      <c r="X39" s="103"/>
      <c r="Y39" s="103"/>
      <c r="Z39" s="103"/>
      <c r="AA39" s="103"/>
      <c r="AB39" s="103"/>
      <c r="AC39" s="103"/>
      <c r="AD39" s="103"/>
      <c r="AE39" s="103"/>
      <c r="AF39" s="192"/>
    </row>
    <row customHeight="1" ht="13" r="40">
      <c r="A40" s="181" t="s">
        <v>334</v>
      </c>
      <c r="B40" s="156" t="n">
        <v>2</v>
      </c>
      <c r="C40" s="22">
        <v>73.5079644533181</v>
      </c>
      <c r="D40" s="165">
        <v>1.20250905125679</v>
      </c>
      <c r="E40" s="22">
        <v>90.6250472874154</v>
      </c>
      <c r="F40" s="165">
        <v>0.621097026274707</v>
      </c>
      <c r="G40" s="22">
        <v>55.6332936824347</v>
      </c>
      <c r="H40" s="165">
        <v>1.40341497593794</v>
      </c>
      <c r="I40" s="22">
        <v>74.0636602882231</v>
      </c>
      <c r="J40" s="165">
        <v>1.06908382305795</v>
      </c>
      <c r="K40" s="22">
        <v>90.5244377997584</v>
      </c>
      <c r="L40" s="165">
        <v>0.773753550707179</v>
      </c>
      <c r="M40" s="103"/>
      <c r="N40" s="103"/>
      <c r="O40" s="103"/>
      <c r="P40" s="103"/>
      <c r="Q40" s="103"/>
      <c r="R40" s="103"/>
      <c r="S40" s="103"/>
      <c r="T40" s="103"/>
      <c r="U40" s="103"/>
      <c r="V40" s="103"/>
      <c r="W40" s="103"/>
      <c r="X40" s="103"/>
      <c r="Y40" s="103"/>
      <c r="Z40" s="103"/>
      <c r="AA40" s="103"/>
      <c r="AB40" s="103"/>
      <c r="AC40" s="103"/>
      <c r="AD40" s="103"/>
      <c r="AE40" s="103"/>
      <c r="AF40" s="192"/>
    </row>
    <row customHeight="1" ht="13" r="41">
      <c r="A41" s="181" t="s">
        <v>335</v>
      </c>
      <c r="B41" s="156" t="n">
        <v>2</v>
      </c>
      <c r="C41" s="22">
        <v>73.9443202220169</v>
      </c>
      <c r="D41" s="165">
        <v>0.984473260290223</v>
      </c>
      <c r="E41" s="22">
        <v>90.8682719466559</v>
      </c>
      <c r="F41" s="165">
        <v>0.698310682862366</v>
      </c>
      <c r="G41" s="22">
        <v>82.253292701514</v>
      </c>
      <c r="H41" s="165">
        <v>0.992459218900652</v>
      </c>
      <c r="I41" s="22">
        <v>81.9526986205851</v>
      </c>
      <c r="J41" s="165">
        <v>0.917080512638249</v>
      </c>
      <c r="K41" s="22">
        <v>91.9561852217725</v>
      </c>
      <c r="L41" s="165">
        <v>0.561105430007705</v>
      </c>
      <c r="M41" s="103"/>
      <c r="N41" s="103"/>
      <c r="O41" s="103"/>
      <c r="P41" s="103"/>
      <c r="Q41" s="103"/>
      <c r="R41" s="103"/>
      <c r="S41" s="103"/>
      <c r="T41" s="103"/>
      <c r="U41" s="103"/>
      <c r="V41" s="103"/>
      <c r="W41" s="103"/>
      <c r="X41" s="103"/>
      <c r="Y41" s="103"/>
      <c r="Z41" s="103"/>
      <c r="AA41" s="103"/>
      <c r="AB41" s="103"/>
      <c r="AC41" s="103"/>
      <c r="AD41" s="103"/>
      <c r="AE41" s="103"/>
      <c r="AF41" s="192"/>
    </row>
    <row customHeight="1" ht="13" r="42">
      <c r="A42" s="181" t="s">
        <v>336</v>
      </c>
      <c r="B42" s="156" t="n">
        <v>2</v>
      </c>
      <c r="C42" s="22">
        <v>57.3548575740498</v>
      </c>
      <c r="D42" s="165">
        <v>1.28765941090612</v>
      </c>
      <c r="E42" s="22">
        <v>87.3714960068292</v>
      </c>
      <c r="F42" s="165">
        <v>0.898851944580774</v>
      </c>
      <c r="G42" s="22">
        <v>70.4280854143949</v>
      </c>
      <c r="H42" s="165">
        <v>1.22338689868305</v>
      </c>
      <c r="I42" s="22">
        <v>39.4606301006931</v>
      </c>
      <c r="J42" s="165">
        <v>1.31545856637352</v>
      </c>
      <c r="K42" s="22">
        <v>92.5683775294775</v>
      </c>
      <c r="L42" s="165">
        <v>0.710148812470418</v>
      </c>
      <c r="M42" s="103"/>
      <c r="N42" s="103"/>
      <c r="O42" s="103"/>
      <c r="P42" s="103"/>
      <c r="Q42" s="103"/>
      <c r="R42" s="103"/>
      <c r="S42" s="103"/>
      <c r="T42" s="103"/>
      <c r="U42" s="103"/>
      <c r="V42" s="103"/>
      <c r="W42" s="103"/>
      <c r="X42" s="103"/>
      <c r="Y42" s="103"/>
      <c r="Z42" s="103"/>
      <c r="AA42" s="103"/>
      <c r="AB42" s="103"/>
      <c r="AC42" s="103"/>
      <c r="AD42" s="103"/>
      <c r="AE42" s="103"/>
      <c r="AF42" s="192"/>
    </row>
    <row customHeight="1" ht="13" r="43">
      <c r="A43" s="181" t="s">
        <v>337</v>
      </c>
      <c r="B43" s="156" t="n">
        <v>2</v>
      </c>
      <c r="C43" s="22">
        <v>73.9501149173565</v>
      </c>
      <c r="D43" s="165">
        <v>1.50840562462396</v>
      </c>
      <c r="E43" s="22">
        <v>90.1193943874111</v>
      </c>
      <c r="F43" s="165">
        <v>1.07595472141971</v>
      </c>
      <c r="G43" s="22">
        <v>89.7046317379203</v>
      </c>
      <c r="H43" s="165">
        <v>1.06094389907122</v>
      </c>
      <c r="I43" s="22">
        <v>67.7406999184395</v>
      </c>
      <c r="J43" s="165">
        <v>1.58298653367985</v>
      </c>
      <c r="K43" s="22">
        <v>90.6270336150424</v>
      </c>
      <c r="L43" s="165">
        <v>1.01581189906885</v>
      </c>
      <c r="M43" s="103"/>
      <c r="N43" s="103"/>
      <c r="O43" s="103"/>
      <c r="P43" s="103"/>
      <c r="Q43" s="103"/>
      <c r="R43" s="103"/>
      <c r="S43" s="103"/>
      <c r="T43" s="103"/>
      <c r="U43" s="103"/>
      <c r="V43" s="103"/>
      <c r="W43" s="103"/>
      <c r="X43" s="103"/>
      <c r="Y43" s="103"/>
      <c r="Z43" s="103"/>
      <c r="AA43" s="103"/>
      <c r="AB43" s="103"/>
      <c r="AC43" s="103"/>
      <c r="AD43" s="103"/>
      <c r="AE43" s="103"/>
      <c r="AF43" s="192"/>
    </row>
    <row customHeight="1" ht="13" r="44">
      <c r="A44" s="181" t="s">
        <v>338</v>
      </c>
      <c r="B44" s="156" t="n">
        <v>2</v>
      </c>
      <c r="C44" s="22">
        <v>50.8415557187826</v>
      </c>
      <c r="D44" s="165">
        <v>1.10762294439751</v>
      </c>
      <c r="E44" s="22">
        <v>73.1635082323328</v>
      </c>
      <c r="F44" s="165">
        <v>1.01759004844062</v>
      </c>
      <c r="G44" s="22">
        <v>73.6468393418805</v>
      </c>
      <c r="H44" s="165">
        <v>1.07158523648276</v>
      </c>
      <c r="I44" s="22">
        <v>45.5436566180536</v>
      </c>
      <c r="J44" s="165">
        <v>1.24930221285505</v>
      </c>
      <c r="K44" s="22">
        <v>76.6510049791691</v>
      </c>
      <c r="L44" s="165">
        <v>0.993398814069587</v>
      </c>
      <c r="M44" s="103"/>
      <c r="N44" s="103"/>
      <c r="O44" s="103"/>
      <c r="P44" s="103"/>
      <c r="Q44" s="103"/>
      <c r="R44" s="103"/>
      <c r="S44" s="103"/>
      <c r="T44" s="103"/>
      <c r="U44" s="103"/>
      <c r="V44" s="103"/>
      <c r="W44" s="103"/>
      <c r="X44" s="103"/>
      <c r="Y44" s="103"/>
      <c r="Z44" s="103"/>
      <c r="AA44" s="103"/>
      <c r="AB44" s="103"/>
      <c r="AC44" s="103"/>
      <c r="AD44" s="103"/>
      <c r="AE44" s="103"/>
      <c r="AF44" s="192"/>
    </row>
    <row customHeight="1" ht="13" r="45">
      <c r="A45" s="181" t="s">
        <v>339</v>
      </c>
      <c r="B45" s="156" t="n">
        <v>2</v>
      </c>
      <c r="C45" s="22">
        <v>74.0089291519729</v>
      </c>
      <c r="D45" s="165">
        <v>1.06126246193724</v>
      </c>
      <c r="E45" s="22">
        <v>83.715605855365</v>
      </c>
      <c r="F45" s="165">
        <v>0.778392044286857</v>
      </c>
      <c r="G45" s="22">
        <v>84.8271354826677</v>
      </c>
      <c r="H45" s="165">
        <v>0.844315835550295</v>
      </c>
      <c r="I45" s="22">
        <v>72.1226009239911</v>
      </c>
      <c r="J45" s="165">
        <v>1.05102406292531</v>
      </c>
      <c r="K45" s="22">
        <v>86.9416096256629</v>
      </c>
      <c r="L45" s="165">
        <v>0.821831030745511</v>
      </c>
      <c r="M45" s="103"/>
      <c r="N45" s="103"/>
      <c r="O45" s="103"/>
      <c r="P45" s="103"/>
      <c r="Q45" s="103"/>
      <c r="R45" s="103"/>
      <c r="S45" s="103"/>
      <c r="T45" s="103"/>
      <c r="U45" s="103"/>
      <c r="V45" s="103"/>
      <c r="W45" s="103"/>
      <c r="X45" s="103"/>
      <c r="Y45" s="103"/>
      <c r="Z45" s="103"/>
      <c r="AA45" s="103"/>
      <c r="AB45" s="103"/>
      <c r="AC45" s="103"/>
      <c r="AD45" s="103"/>
      <c r="AE45" s="103"/>
      <c r="AF45" s="192"/>
    </row>
    <row customHeight="1" ht="13" r="46">
      <c r="A46" s="181" t="s">
        <v>340</v>
      </c>
      <c r="B46" s="156" t="n">
        <v>2</v>
      </c>
      <c r="C46" s="22">
        <v>68.4340161159689</v>
      </c>
      <c r="D46" s="165">
        <v>1.2952197007741</v>
      </c>
      <c r="E46" s="22">
        <v>95.4170566284995</v>
      </c>
      <c r="F46" s="165">
        <v>0.509202628503595</v>
      </c>
      <c r="G46" s="22">
        <v>73.7433538533178</v>
      </c>
      <c r="H46" s="165">
        <v>1.30740427477925</v>
      </c>
      <c r="I46" s="22">
        <v>76.0245496355793</v>
      </c>
      <c r="J46" s="165">
        <v>1.22848709510855</v>
      </c>
      <c r="K46" s="22">
        <v>95.0211160489314</v>
      </c>
      <c r="L46" s="165">
        <v>0.531119435854159</v>
      </c>
      <c r="M46" s="103"/>
      <c r="N46" s="103"/>
      <c r="O46" s="103"/>
      <c r="P46" s="103"/>
      <c r="Q46" s="103"/>
      <c r="R46" s="103"/>
      <c r="S46" s="103"/>
      <c r="T46" s="103"/>
      <c r="U46" s="103"/>
      <c r="V46" s="103"/>
      <c r="W46" s="103"/>
      <c r="X46" s="103"/>
      <c r="Y46" s="103"/>
      <c r="Z46" s="103"/>
      <c r="AA46" s="103"/>
      <c r="AB46" s="103"/>
      <c r="AC46" s="103"/>
      <c r="AD46" s="103"/>
      <c r="AE46" s="103"/>
      <c r="AF46" s="192"/>
    </row>
    <row customHeight="1" ht="13" r="47">
      <c r="A47" s="181" t="s">
        <v>341</v>
      </c>
      <c r="B47" s="156" t="n">
        <v>2</v>
      </c>
      <c r="C47" s="22">
        <v>55.355545988311</v>
      </c>
      <c r="D47" s="165">
        <v>1.33476085907055</v>
      </c>
      <c r="E47" s="22">
        <v>92.8767905376529</v>
      </c>
      <c r="F47" s="165">
        <v>0.567587880056334</v>
      </c>
      <c r="G47" s="22">
        <v>78.7024520389313</v>
      </c>
      <c r="H47" s="165">
        <v>0.951615239983859</v>
      </c>
      <c r="I47" s="22">
        <v>59.3868909169606</v>
      </c>
      <c r="J47" s="165">
        <v>1.34685718783806</v>
      </c>
      <c r="K47" s="22">
        <v>96.0367439658395</v>
      </c>
      <c r="L47" s="165">
        <v>0.473904620944367</v>
      </c>
      <c r="M47" s="103"/>
      <c r="N47" s="103"/>
      <c r="O47" s="103"/>
      <c r="P47" s="103"/>
      <c r="Q47" s="103"/>
      <c r="R47" s="103"/>
      <c r="S47" s="103"/>
      <c r="T47" s="103"/>
      <c r="U47" s="103"/>
      <c r="V47" s="103"/>
      <c r="W47" s="103"/>
      <c r="X47" s="103"/>
      <c r="Y47" s="103"/>
      <c r="Z47" s="103"/>
      <c r="AA47" s="103"/>
      <c r="AB47" s="103"/>
      <c r="AC47" s="103"/>
      <c r="AD47" s="103"/>
      <c r="AE47" s="103"/>
      <c r="AF47" s="192"/>
    </row>
    <row customHeight="1" ht="13" r="48">
      <c r="A48" s="181" t="s">
        <v>342</v>
      </c>
      <c r="B48" s="156" t="n">
        <v>2</v>
      </c>
      <c r="C48" s="22">
        <v>74.307474890751</v>
      </c>
      <c r="D48" s="165">
        <v>1.14065505782585</v>
      </c>
      <c r="E48" s="22">
        <v>95.722456312929</v>
      </c>
      <c r="F48" s="165">
        <v>0.45256263795624</v>
      </c>
      <c r="G48" s="22">
        <v>95.6355730011446</v>
      </c>
      <c r="H48" s="165">
        <v>0.504595039828981</v>
      </c>
      <c r="I48" s="22">
        <v>85.5018484100513</v>
      </c>
      <c r="J48" s="165">
        <v>0.833899744187295</v>
      </c>
      <c r="K48" s="22">
        <v>96.978831398564</v>
      </c>
      <c r="L48" s="165">
        <v>0.365212049858798</v>
      </c>
      <c r="M48" s="103"/>
      <c r="N48" s="103"/>
      <c r="O48" s="103"/>
      <c r="P48" s="103"/>
      <c r="Q48" s="103"/>
      <c r="R48" s="103"/>
      <c r="S48" s="103"/>
      <c r="T48" s="103"/>
      <c r="U48" s="103"/>
      <c r="V48" s="103"/>
      <c r="W48" s="103"/>
      <c r="X48" s="103"/>
      <c r="Y48" s="103"/>
      <c r="Z48" s="103"/>
      <c r="AA48" s="103"/>
      <c r="AB48" s="103"/>
      <c r="AC48" s="103"/>
      <c r="AD48" s="103"/>
      <c r="AE48" s="103"/>
      <c r="AF48" s="192"/>
    </row>
    <row customHeight="1" ht="13" r="49">
      <c r="A49" s="181" t="s">
        <v>343</v>
      </c>
      <c r="B49" s="156" t="n">
        <v>2</v>
      </c>
      <c r="C49" s="22">
        <v>76.2112661525196</v>
      </c>
      <c r="D49" s="165">
        <v>0.989271766988314</v>
      </c>
      <c r="E49" s="22">
        <v>87.9716715511249</v>
      </c>
      <c r="F49" s="165">
        <v>0.771553040249169</v>
      </c>
      <c r="G49" s="22">
        <v>85.0960316138587</v>
      </c>
      <c r="H49" s="165">
        <v>0.841156045320803</v>
      </c>
      <c r="I49" s="22">
        <v>75.9210437630841</v>
      </c>
      <c r="J49" s="165">
        <v>0.970729376238373</v>
      </c>
      <c r="K49" s="22">
        <v>85.94391300217</v>
      </c>
      <c r="L49" s="165">
        <v>0.844437166798977</v>
      </c>
      <c r="M49" s="103"/>
      <c r="N49" s="103"/>
      <c r="O49" s="103"/>
      <c r="P49" s="103"/>
      <c r="Q49" s="103"/>
      <c r="R49" s="103"/>
      <c r="S49" s="103"/>
      <c r="T49" s="103"/>
      <c r="U49" s="103"/>
      <c r="V49" s="103"/>
      <c r="W49" s="103"/>
      <c r="X49" s="103"/>
      <c r="Y49" s="103"/>
      <c r="Z49" s="103"/>
      <c r="AA49" s="103"/>
      <c r="AB49" s="103"/>
      <c r="AC49" s="103"/>
      <c r="AD49" s="103"/>
      <c r="AE49" s="103"/>
      <c r="AF49" s="192"/>
    </row>
    <row customHeight="1" ht="13" r="50">
      <c r="A50" s="181" t="s">
        <v>344</v>
      </c>
      <c r="B50" s="156" t="n">
        <v>2</v>
      </c>
      <c r="C50" s="22">
        <v>75.8977385709011</v>
      </c>
      <c r="D50" s="165">
        <v>0.939249114303277</v>
      </c>
      <c r="E50" s="22">
        <v>88.6821289167744</v>
      </c>
      <c r="F50" s="165">
        <v>0.727553214351682</v>
      </c>
      <c r="G50" s="22">
        <v>79.5066295778185</v>
      </c>
      <c r="H50" s="165">
        <v>0.754187923044374</v>
      </c>
      <c r="I50" s="22">
        <v>74.3578583884405</v>
      </c>
      <c r="J50" s="165">
        <v>0.993290634672664</v>
      </c>
      <c r="K50" s="22">
        <v>93.5941456245017</v>
      </c>
      <c r="L50" s="165">
        <v>0.585092552349214</v>
      </c>
      <c r="M50" s="103"/>
      <c r="N50" s="103"/>
      <c r="O50" s="103"/>
      <c r="P50" s="103"/>
      <c r="Q50" s="103"/>
      <c r="R50" s="103"/>
      <c r="S50" s="103"/>
      <c r="T50" s="103"/>
      <c r="U50" s="103"/>
      <c r="V50" s="103"/>
      <c r="W50" s="103"/>
      <c r="X50" s="103"/>
      <c r="Y50" s="103"/>
      <c r="Z50" s="103"/>
      <c r="AA50" s="103"/>
      <c r="AB50" s="103"/>
      <c r="AC50" s="103"/>
      <c r="AD50" s="103"/>
      <c r="AE50" s="103"/>
      <c r="AF50" s="192"/>
    </row>
    <row customHeight="1" ht="13" r="51">
      <c r="A51" s="181" t="s">
        <v>345</v>
      </c>
      <c r="B51" s="156" t="n">
        <v>2</v>
      </c>
      <c r="C51" s="22">
        <v>83.0680580474161</v>
      </c>
      <c r="D51" s="165">
        <v>0.794398154761192</v>
      </c>
      <c r="E51" s="22">
        <v>90.4326373770201</v>
      </c>
      <c r="F51" s="165">
        <v>0.679602950411678</v>
      </c>
      <c r="G51" s="22">
        <v>83.106468687777</v>
      </c>
      <c r="H51" s="165">
        <v>0.731962333491209</v>
      </c>
      <c r="I51" s="22">
        <v>78.2399219598162</v>
      </c>
      <c r="J51" s="165">
        <v>0.799325521821034</v>
      </c>
      <c r="K51" s="22">
        <v>89.4613424062907</v>
      </c>
      <c r="L51" s="165">
        <v>0.595307373883705</v>
      </c>
      <c r="M51" s="103"/>
      <c r="N51" s="103"/>
      <c r="O51" s="103"/>
      <c r="P51" s="103"/>
      <c r="Q51" s="103"/>
      <c r="R51" s="103"/>
      <c r="S51" s="103"/>
      <c r="T51" s="103"/>
      <c r="U51" s="103"/>
      <c r="V51" s="103"/>
      <c r="W51" s="103"/>
      <c r="X51" s="103"/>
      <c r="Y51" s="103"/>
      <c r="Z51" s="103"/>
      <c r="AA51" s="103"/>
      <c r="AB51" s="103"/>
      <c r="AC51" s="103"/>
      <c r="AD51" s="103"/>
      <c r="AE51" s="103"/>
      <c r="AF51" s="192"/>
    </row>
    <row customHeight="1" ht="13" r="52">
      <c r="A52" s="181" t="s">
        <v>346</v>
      </c>
      <c r="B52" s="156" t="n">
        <v>2</v>
      </c>
      <c r="C52" s="22">
        <v>75.4049944974268</v>
      </c>
      <c r="D52" s="165">
        <v>0.969665963746178</v>
      </c>
      <c r="E52" s="22">
        <v>91.529221578954</v>
      </c>
      <c r="F52" s="165">
        <v>0.574518309734127</v>
      </c>
      <c r="G52" s="22">
        <v>66.1844696806979</v>
      </c>
      <c r="H52" s="165">
        <v>1.00919679843788</v>
      </c>
      <c r="I52" s="22">
        <v>61.2998484225011</v>
      </c>
      <c r="J52" s="165">
        <v>1.11672964316513</v>
      </c>
      <c r="K52" s="22">
        <v>92.1325112546797</v>
      </c>
      <c r="L52" s="165">
        <v>0.632991059020058</v>
      </c>
      <c r="M52" s="103"/>
      <c r="N52" s="103"/>
      <c r="O52" s="103"/>
      <c r="P52" s="103"/>
      <c r="Q52" s="103"/>
      <c r="R52" s="103"/>
      <c r="S52" s="103"/>
      <c r="T52" s="103"/>
      <c r="U52" s="103"/>
      <c r="V52" s="103"/>
      <c r="W52" s="103"/>
      <c r="X52" s="103"/>
      <c r="Y52" s="103"/>
      <c r="Z52" s="103"/>
      <c r="AA52" s="103"/>
      <c r="AB52" s="103"/>
      <c r="AC52" s="103"/>
      <c r="AD52" s="103"/>
      <c r="AE52" s="103"/>
      <c r="AF52" s="192"/>
    </row>
    <row customHeight="1" ht="13" r="53">
      <c r="A53" s="181" t="s">
        <v>347</v>
      </c>
      <c r="B53" s="156" t="n">
        <v>2</v>
      </c>
      <c r="C53" s="22">
        <v>53.4554751995548</v>
      </c>
      <c r="D53" s="165">
        <v>1.12630923481757</v>
      </c>
      <c r="E53" s="22">
        <v>90.0648311702426</v>
      </c>
      <c r="F53" s="165">
        <v>0.567294664190044</v>
      </c>
      <c r="G53" s="22">
        <v>86.2381201102533</v>
      </c>
      <c r="H53" s="165">
        <v>0.740499462785662</v>
      </c>
      <c r="I53" s="22">
        <v>66.4334190701073</v>
      </c>
      <c r="J53" s="165">
        <v>1.17633598649509</v>
      </c>
      <c r="K53" s="22">
        <v>92.5147667034785</v>
      </c>
      <c r="L53" s="165">
        <v>0.523127445153105</v>
      </c>
      <c r="M53" s="103"/>
      <c r="N53" s="103"/>
      <c r="O53" s="103"/>
      <c r="P53" s="103"/>
      <c r="Q53" s="103"/>
      <c r="R53" s="103"/>
      <c r="S53" s="103"/>
      <c r="T53" s="103"/>
      <c r="U53" s="103"/>
      <c r="V53" s="103"/>
      <c r="W53" s="103"/>
      <c r="X53" s="103"/>
      <c r="Y53" s="103"/>
      <c r="Z53" s="103"/>
      <c r="AA53" s="103"/>
      <c r="AB53" s="103"/>
      <c r="AC53" s="103"/>
      <c r="AD53" s="103"/>
      <c r="AE53" s="103"/>
      <c r="AF53" s="192"/>
    </row>
    <row customHeight="1" ht="13" r="54">
      <c r="A54" s="181" t="s">
        <v>348</v>
      </c>
      <c r="B54" s="156" t="n">
        <v>2</v>
      </c>
      <c r="C54" s="22">
        <v>65.7352782071651</v>
      </c>
      <c r="D54" s="165">
        <v>1.22273090498968</v>
      </c>
      <c r="E54" s="22">
        <v>94.4543663574382</v>
      </c>
      <c r="F54" s="165">
        <v>0.651427951727688</v>
      </c>
      <c r="G54" s="22">
        <v>74.3300804932055</v>
      </c>
      <c r="H54" s="165">
        <v>1.23149480872657</v>
      </c>
      <c r="I54" s="22">
        <v>46.5602753461263</v>
      </c>
      <c r="J54" s="165">
        <v>1.3648051041207</v>
      </c>
      <c r="K54" s="22">
        <v>93.272256659108</v>
      </c>
      <c r="L54" s="165">
        <v>0.651847200384419</v>
      </c>
      <c r="M54" s="103"/>
      <c r="N54" s="103"/>
      <c r="O54" s="103"/>
      <c r="P54" s="103"/>
      <c r="Q54" s="103"/>
      <c r="R54" s="103"/>
      <c r="S54" s="103"/>
      <c r="T54" s="103"/>
      <c r="U54" s="103"/>
      <c r="V54" s="103"/>
      <c r="W54" s="103"/>
      <c r="X54" s="103"/>
      <c r="Y54" s="103"/>
      <c r="Z54" s="103"/>
      <c r="AA54" s="103"/>
      <c r="AB54" s="103"/>
      <c r="AC54" s="103"/>
      <c r="AD54" s="103"/>
      <c r="AE54" s="103"/>
      <c r="AF54" s="192"/>
    </row>
    <row customHeight="1" ht="13" r="55">
      <c r="A55" s="181" t="s">
        <v>349</v>
      </c>
      <c r="B55" s="156" t="n">
        <v>2</v>
      </c>
      <c r="C55" s="22">
        <v>82.0754621878001</v>
      </c>
      <c r="D55" s="165">
        <v>1.23213401626596</v>
      </c>
      <c r="E55" s="22">
        <v>91.6297285350824</v>
      </c>
      <c r="F55" s="165">
        <v>0.719647055178843</v>
      </c>
      <c r="G55" s="22">
        <v>85.9663704668962</v>
      </c>
      <c r="H55" s="165">
        <v>1.09628456789915</v>
      </c>
      <c r="I55" s="22">
        <v>84.0679291592327</v>
      </c>
      <c r="J55" s="165">
        <v>1.04437057769751</v>
      </c>
      <c r="K55" s="22">
        <v>92.2574836440474</v>
      </c>
      <c r="L55" s="165">
        <v>0.740466253643639</v>
      </c>
      <c r="M55" s="103"/>
      <c r="N55" s="103"/>
      <c r="O55" s="103"/>
      <c r="P55" s="103"/>
      <c r="Q55" s="103"/>
      <c r="R55" s="103"/>
      <c r="S55" s="103"/>
      <c r="T55" s="103"/>
      <c r="U55" s="103"/>
      <c r="V55" s="103"/>
      <c r="W55" s="103"/>
      <c r="X55" s="103"/>
      <c r="Y55" s="103"/>
      <c r="Z55" s="103"/>
      <c r="AA55" s="103"/>
      <c r="AB55" s="103"/>
      <c r="AC55" s="103"/>
      <c r="AD55" s="103"/>
      <c r="AE55" s="103"/>
      <c r="AF55" s="192"/>
    </row>
    <row customHeight="1" ht="13" r="56">
      <c r="A56" s="181" t="s">
        <v>350</v>
      </c>
      <c r="B56" s="156" t="n">
        <v>2</v>
      </c>
      <c r="C56" s="22">
        <v>73.0680425911954</v>
      </c>
      <c r="D56" s="165">
        <v>0.923417428273494</v>
      </c>
      <c r="E56" s="22">
        <v>91.3425740914274</v>
      </c>
      <c r="F56" s="165">
        <v>0.59310405759903</v>
      </c>
      <c r="G56" s="22">
        <v>73.7271435511289</v>
      </c>
      <c r="H56" s="165">
        <v>0.985491058403349</v>
      </c>
      <c r="I56" s="22">
        <v>60.6156651064151</v>
      </c>
      <c r="J56" s="165">
        <v>1.06447793908404</v>
      </c>
      <c r="K56" s="22">
        <v>96.1686949378722</v>
      </c>
      <c r="L56" s="165">
        <v>0.438329034151548</v>
      </c>
      <c r="M56" s="103"/>
      <c r="N56" s="103"/>
      <c r="O56" s="103"/>
      <c r="P56" s="103"/>
      <c r="Q56" s="103"/>
      <c r="R56" s="103"/>
      <c r="S56" s="103"/>
      <c r="T56" s="103"/>
      <c r="U56" s="103"/>
      <c r="V56" s="103"/>
      <c r="W56" s="103"/>
      <c r="X56" s="103"/>
      <c r="Y56" s="103"/>
      <c r="Z56" s="103"/>
      <c r="AA56" s="103"/>
      <c r="AB56" s="103"/>
      <c r="AC56" s="103"/>
      <c r="AD56" s="103"/>
      <c r="AE56" s="103"/>
      <c r="AF56" s="192"/>
    </row>
    <row customHeight="1" ht="13" r="57">
      <c r="A57" s="181" t="s">
        <v>351</v>
      </c>
      <c r="B57" s="156" t="n">
        <v>2</v>
      </c>
      <c r="C57" s="22">
        <v>87.8240341930826</v>
      </c>
      <c r="D57" s="165">
        <v>1.05418783182737</v>
      </c>
      <c r="E57" s="22">
        <v>97.5490671876771</v>
      </c>
      <c r="F57" s="165">
        <v>0.351306057617284</v>
      </c>
      <c r="G57" s="22">
        <v>91.3282123306997</v>
      </c>
      <c r="H57" s="165">
        <v>0.790564868579083</v>
      </c>
      <c r="I57" s="22">
        <v>74.7147823886943</v>
      </c>
      <c r="J57" s="165">
        <v>1.63133740401033</v>
      </c>
      <c r="K57" s="22">
        <v>97.2941593511078</v>
      </c>
      <c r="L57" s="165">
        <v>0.409873115827922</v>
      </c>
      <c r="M57" s="103"/>
      <c r="N57" s="103"/>
      <c r="O57" s="103"/>
      <c r="P57" s="103"/>
      <c r="Q57" s="103"/>
      <c r="R57" s="103"/>
      <c r="S57" s="103"/>
      <c r="T57" s="103"/>
      <c r="U57" s="103"/>
      <c r="V57" s="103"/>
      <c r="W57" s="103"/>
      <c r="X57" s="103"/>
      <c r="Y57" s="103"/>
      <c r="Z57" s="103"/>
      <c r="AA57" s="103"/>
      <c r="AB57" s="103"/>
      <c r="AC57" s="103"/>
      <c r="AD57" s="103"/>
      <c r="AE57" s="103"/>
      <c r="AF57" s="192"/>
    </row>
    <row customHeight="1" ht="13" r="58">
      <c r="A58" s="181" t="s">
        <v>352</v>
      </c>
      <c r="B58" s="156" t="n">
        <v>2</v>
      </c>
      <c r="C58" s="22">
        <v>77.5018987450964</v>
      </c>
      <c r="D58" s="165">
        <v>0.950579565184722</v>
      </c>
      <c r="E58" s="22">
        <v>91.5307393980366</v>
      </c>
      <c r="F58" s="165">
        <v>0.643480942856627</v>
      </c>
      <c r="G58" s="22">
        <v>84.4045161611756</v>
      </c>
      <c r="H58" s="165">
        <v>0.794418013345122</v>
      </c>
      <c r="I58" s="22">
        <v>79.6412935637449</v>
      </c>
      <c r="J58" s="165">
        <v>0.884401868361828</v>
      </c>
      <c r="K58" s="22">
        <v>89.9030707864655</v>
      </c>
      <c r="L58" s="165">
        <v>0.6638604818653</v>
      </c>
      <c r="M58" s="103"/>
      <c r="N58" s="103"/>
      <c r="O58" s="103"/>
      <c r="P58" s="103"/>
      <c r="Q58" s="103"/>
      <c r="R58" s="103"/>
      <c r="S58" s="103"/>
      <c r="T58" s="103"/>
      <c r="U58" s="103"/>
      <c r="V58" s="103"/>
      <c r="W58" s="103"/>
      <c r="X58" s="103"/>
      <c r="Y58" s="103"/>
      <c r="Z58" s="103"/>
      <c r="AA58" s="103"/>
      <c r="AB58" s="103"/>
      <c r="AC58" s="103"/>
      <c r="AD58" s="103"/>
      <c r="AE58" s="103"/>
      <c r="AF58" s="192"/>
    </row>
    <row customHeight="1" ht="13" r="59">
      <c r="A59" s="181" t="s">
        <v>353</v>
      </c>
      <c r="B59" s="156" t="n">
        <v>2</v>
      </c>
      <c r="C59" s="22">
        <v>81.7160465753039</v>
      </c>
      <c r="D59" s="165">
        <v>1.02665935083199</v>
      </c>
      <c r="E59" s="22">
        <v>93.8900019194467</v>
      </c>
      <c r="F59" s="165">
        <v>0.697944261582698</v>
      </c>
      <c r="G59" s="22">
        <v>85.1294321543814</v>
      </c>
      <c r="H59" s="165">
        <v>1.46758865434026</v>
      </c>
      <c r="I59" s="22">
        <v>78.5475868719286</v>
      </c>
      <c r="J59" s="165">
        <v>1.85731024470736</v>
      </c>
      <c r="K59" s="22">
        <v>91.0364919279212</v>
      </c>
      <c r="L59" s="165">
        <v>0.878368738347128</v>
      </c>
      <c r="M59" s="103"/>
      <c r="N59" s="103"/>
      <c r="O59" s="103"/>
      <c r="P59" s="103"/>
      <c r="Q59" s="103"/>
      <c r="R59" s="103"/>
      <c r="S59" s="103"/>
      <c r="T59" s="103"/>
      <c r="U59" s="103"/>
      <c r="V59" s="103"/>
      <c r="W59" s="103"/>
      <c r="X59" s="103"/>
      <c r="Y59" s="103"/>
      <c r="Z59" s="103"/>
      <c r="AA59" s="103"/>
      <c r="AB59" s="103"/>
      <c r="AC59" s="103"/>
      <c r="AD59" s="103"/>
      <c r="AE59" s="103"/>
      <c r="AF59" s="192"/>
    </row>
    <row customHeight="1" ht="13" r="60">
      <c r="A60" s="181" t="s">
        <v>354</v>
      </c>
      <c r="B60" s="156" t="n">
        <v>2</v>
      </c>
      <c r="C60" s="22">
        <v>85.5102807123259</v>
      </c>
      <c r="D60" s="165">
        <v>1.42166839349171</v>
      </c>
      <c r="E60" s="22">
        <v>89.7619546865939</v>
      </c>
      <c r="F60" s="165">
        <v>1.39145397147721</v>
      </c>
      <c r="G60" s="22">
        <v>82.3168049565276</v>
      </c>
      <c r="H60" s="165">
        <v>1.33185310902319</v>
      </c>
      <c r="I60" s="22">
        <v>71.2284549426132</v>
      </c>
      <c r="J60" s="165">
        <v>1.62962658042479</v>
      </c>
      <c r="K60" s="22">
        <v>88.9791044466526</v>
      </c>
      <c r="L60" s="165">
        <v>1.22386897041528</v>
      </c>
      <c r="M60" s="103"/>
      <c r="N60" s="103"/>
      <c r="O60" s="103"/>
      <c r="P60" s="103"/>
      <c r="Q60" s="103"/>
      <c r="R60" s="103"/>
      <c r="S60" s="103"/>
      <c r="T60" s="103"/>
      <c r="U60" s="103"/>
      <c r="V60" s="103"/>
      <c r="W60" s="103"/>
      <c r="X60" s="103"/>
      <c r="Y60" s="103"/>
      <c r="Z60" s="103"/>
      <c r="AA60" s="103"/>
      <c r="AB60" s="103"/>
      <c r="AC60" s="103"/>
      <c r="AD60" s="103"/>
      <c r="AE60" s="103"/>
      <c r="AF60" s="192"/>
    </row>
    <row customHeight="1" ht="13" r="61">
      <c r="A61" s="181" t="s">
        <v>355</v>
      </c>
      <c r="B61" s="156" t="n">
        <v>2</v>
      </c>
      <c r="C61" s="22">
        <v>71.4266846140764</v>
      </c>
      <c r="D61" s="165">
        <v>1.06101659191028</v>
      </c>
      <c r="E61" s="22">
        <v>80.1537383965185</v>
      </c>
      <c r="F61" s="165">
        <v>1.00271688201894</v>
      </c>
      <c r="G61" s="22">
        <v>83.1268064136523</v>
      </c>
      <c r="H61" s="165">
        <v>0.901778823547032</v>
      </c>
      <c r="I61" s="22">
        <v>83.3309407971281</v>
      </c>
      <c r="J61" s="165">
        <v>0.873633209482709</v>
      </c>
      <c r="K61" s="22">
        <v>80.4596311761507</v>
      </c>
      <c r="L61" s="165">
        <v>0.994801760594947</v>
      </c>
      <c r="M61" s="103"/>
      <c r="N61" s="103"/>
      <c r="O61" s="103"/>
      <c r="P61" s="103"/>
      <c r="Q61" s="103"/>
      <c r="R61" s="103"/>
      <c r="S61" s="103"/>
      <c r="T61" s="103"/>
      <c r="U61" s="103"/>
      <c r="V61" s="103"/>
      <c r="W61" s="103"/>
      <c r="X61" s="103"/>
      <c r="Y61" s="103"/>
      <c r="Z61" s="103"/>
      <c r="AA61" s="103"/>
      <c r="AB61" s="103"/>
      <c r="AC61" s="103"/>
      <c r="AD61" s="103"/>
      <c r="AE61" s="103"/>
      <c r="AF61" s="192"/>
    </row>
    <row customHeight="1" ht="13" r="62">
      <c r="A62" s="181" t="s">
        <v>356</v>
      </c>
      <c r="B62" s="156" t="n">
        <v>2</v>
      </c>
      <c r="C62" s="22">
        <v>94.8938168019831</v>
      </c>
      <c r="D62" s="165">
        <v>0.434286485665067</v>
      </c>
      <c r="E62" s="22">
        <v>97.4223427279144</v>
      </c>
      <c r="F62" s="165">
        <v>0.29855179942907</v>
      </c>
      <c r="G62" s="22">
        <v>95.5998503763852</v>
      </c>
      <c r="H62" s="165">
        <v>0.461649455865428</v>
      </c>
      <c r="I62" s="22">
        <v>94.3912702619161</v>
      </c>
      <c r="J62" s="165">
        <v>0.461747918951882</v>
      </c>
      <c r="K62" s="22">
        <v>98.5100046808228</v>
      </c>
      <c r="L62" s="165">
        <v>0.220211469337854</v>
      </c>
      <c r="M62" s="103"/>
      <c r="N62" s="103"/>
      <c r="O62" s="103"/>
      <c r="P62" s="103"/>
      <c r="Q62" s="103"/>
      <c r="R62" s="103"/>
      <c r="S62" s="103"/>
      <c r="T62" s="103"/>
      <c r="U62" s="103"/>
      <c r="V62" s="103"/>
      <c r="W62" s="103"/>
      <c r="X62" s="103"/>
      <c r="Y62" s="103"/>
      <c r="Z62" s="103"/>
      <c r="AA62" s="103"/>
      <c r="AB62" s="103"/>
      <c r="AC62" s="103"/>
      <c r="AD62" s="103"/>
      <c r="AE62" s="103"/>
      <c r="AF62" s="192"/>
    </row>
    <row customHeight="1" ht="13" r="63">
      <c r="A63" s="184" t="s">
        <v>357</v>
      </c>
      <c r="B63" s="157" t="n">
        <v>2</v>
      </c>
      <c r="C63" s="31">
        <v>75.0513768170819</v>
      </c>
      <c r="D63" s="166">
        <v>0.21898838105961</v>
      </c>
      <c r="E63" s="31">
        <v>92.1774196109648</v>
      </c>
      <c r="F63" s="166">
        <v>0.140717548713548</v>
      </c>
      <c r="G63" s="31">
        <v>78.1655555252035</v>
      </c>
      <c r="H63" s="166">
        <v>0.202946018502529</v>
      </c>
      <c r="I63" s="31">
        <v>71.3357081491646</v>
      </c>
      <c r="J63" s="166">
        <v>0.228113649466107</v>
      </c>
      <c r="K63" s="31">
        <v>93.0823005136366</v>
      </c>
      <c r="L63" s="166">
        <v>0.126238657131447</v>
      </c>
      <c r="M63" s="103"/>
      <c r="N63" s="103"/>
      <c r="O63" s="103"/>
      <c r="P63" s="103"/>
      <c r="Q63" s="103"/>
      <c r="R63" s="103"/>
      <c r="S63" s="103"/>
      <c r="T63" s="103"/>
      <c r="U63" s="103"/>
      <c r="V63" s="103"/>
      <c r="W63" s="103"/>
      <c r="X63" s="103"/>
      <c r="Y63" s="103"/>
      <c r="Z63" s="103"/>
      <c r="AA63" s="103"/>
      <c r="AB63" s="103"/>
      <c r="AC63" s="103"/>
      <c r="AD63" s="103"/>
      <c r="AE63" s="103"/>
      <c r="AF63" s="192"/>
    </row>
    <row customHeight="1" ht="13" r="64">
      <c r="A64" s="185" t="s">
        <v>358</v>
      </c>
      <c r="B64" s="158" t="n">
        <v>2</v>
      </c>
      <c r="C64" s="35">
        <v>76.2096568233006</v>
      </c>
      <c r="D64" s="167">
        <v>0.338551146184832</v>
      </c>
      <c r="E64" s="35">
        <v>93.7253324216013</v>
      </c>
      <c r="F64" s="167">
        <v>0.174066508812705</v>
      </c>
      <c r="G64" s="35">
        <v>82.1688161957851</v>
      </c>
      <c r="H64" s="167">
        <v>0.294524101985791</v>
      </c>
      <c r="I64" s="35">
        <v>73.8986739058136</v>
      </c>
      <c r="J64" s="167">
        <v>0.332627483500281</v>
      </c>
      <c r="K64" s="35">
        <v>95.5567863598056</v>
      </c>
      <c r="L64" s="167">
        <v>0.147087107254454</v>
      </c>
      <c r="M64" s="103"/>
      <c r="N64" s="103"/>
      <c r="O64" s="103"/>
      <c r="P64" s="103"/>
      <c r="Q64" s="103"/>
      <c r="R64" s="103"/>
      <c r="S64" s="103"/>
      <c r="T64" s="103"/>
      <c r="U64" s="103"/>
      <c r="V64" s="103"/>
      <c r="W64" s="103"/>
      <c r="X64" s="103"/>
      <c r="Y64" s="103"/>
      <c r="Z64" s="103"/>
      <c r="AA64" s="103"/>
      <c r="AB64" s="103"/>
      <c r="AC64" s="103"/>
      <c r="AD64" s="103"/>
      <c r="AE64" s="103"/>
      <c r="AF64" s="192"/>
    </row>
    <row customHeight="1" ht="13" r="65">
      <c r="A65" s="186" t="s">
        <v>359</v>
      </c>
      <c r="B65" s="159" t="n">
        <v>2</v>
      </c>
      <c r="C65" s="40">
        <v>74.1724636508845</v>
      </c>
      <c r="D65" s="168">
        <v>0.162064210452503</v>
      </c>
      <c r="E65" s="40">
        <v>90.3743288166594</v>
      </c>
      <c r="F65" s="168">
        <v>0.110079788175255</v>
      </c>
      <c r="G65" s="40">
        <v>80.4486446434877</v>
      </c>
      <c r="H65" s="168">
        <v>0.145703778091335</v>
      </c>
      <c r="I65" s="40">
        <v>72.3445992348539</v>
      </c>
      <c r="J65" s="168">
        <v>0.165593173864283</v>
      </c>
      <c r="K65" s="40">
        <v>91.1985708336165</v>
      </c>
      <c r="L65" s="168">
        <v>0.104559251724634</v>
      </c>
      <c r="M65" s="103"/>
      <c r="N65" s="103"/>
      <c r="O65" s="103"/>
      <c r="P65" s="103"/>
      <c r="Q65" s="103"/>
      <c r="R65" s="103"/>
      <c r="S65" s="103"/>
      <c r="T65" s="103"/>
      <c r="U65" s="103"/>
      <c r="V65" s="103"/>
      <c r="W65" s="103"/>
      <c r="X65" s="103"/>
      <c r="Y65" s="103"/>
      <c r="Z65" s="103"/>
      <c r="AA65" s="103"/>
      <c r="AB65" s="103"/>
      <c r="AC65" s="103"/>
      <c r="AD65" s="103"/>
      <c r="AE65" s="103"/>
      <c r="AF65" s="192"/>
    </row>
    <row customHeight="1" ht="13" r="66">
      <c r="A66" s="181" t="s">
        <v>360</v>
      </c>
      <c r="B66" s="156" t="n">
        <v>2</v>
      </c>
      <c r="C66" s="22">
        <v>89.9347547334024</v>
      </c>
      <c r="D66" s="165">
        <v>1.52787802730486</v>
      </c>
      <c r="E66" s="22">
        <v>95.9088360751152</v>
      </c>
      <c r="F66" s="165">
        <v>1.12462441066178</v>
      </c>
      <c r="G66" s="22">
        <v>91.5120696920034</v>
      </c>
      <c r="H66" s="165">
        <v>1.39181280887148</v>
      </c>
      <c r="I66" s="22">
        <v>62.4753654223634</v>
      </c>
      <c r="J66" s="165">
        <v>2.67791399674346</v>
      </c>
      <c r="K66" s="22">
        <v>94.7114528685043</v>
      </c>
      <c r="L66" s="165">
        <v>1.27724993239433</v>
      </c>
      <c r="M66" s="103"/>
      <c r="N66" s="103"/>
      <c r="O66" s="103"/>
      <c r="P66" s="103"/>
      <c r="Q66" s="103"/>
      <c r="R66" s="103"/>
      <c r="S66" s="103"/>
      <c r="T66" s="103"/>
      <c r="U66" s="103"/>
      <c r="V66" s="103"/>
      <c r="W66" s="103"/>
      <c r="X66" s="103"/>
      <c r="Y66" s="103"/>
      <c r="Z66" s="103"/>
      <c r="AA66" s="103"/>
      <c r="AB66" s="103"/>
      <c r="AC66" s="103"/>
      <c r="AD66" s="103"/>
      <c r="AE66" s="103"/>
      <c r="AF66" s="192"/>
    </row>
    <row customHeight="1" ht="13" r="67">
      <c r="A67" s="181" t="s">
        <v>361</v>
      </c>
      <c r="B67" s="156" t="n">
        <v>2</v>
      </c>
      <c r="C67" s="22">
        <v>68.7622227028863</v>
      </c>
      <c r="D67" s="165">
        <v>2.16637879120929</v>
      </c>
      <c r="E67" s="22">
        <v>73.0895242871289</v>
      </c>
      <c r="F67" s="165">
        <v>1.99274236108786</v>
      </c>
      <c r="G67" s="22">
        <v>59.6776803162447</v>
      </c>
      <c r="H67" s="165">
        <v>2.31471715890782</v>
      </c>
      <c r="I67" s="22">
        <v>77.0723307913593</v>
      </c>
      <c r="J67" s="165">
        <v>2.14494850127023</v>
      </c>
      <c r="K67" s="22">
        <v>91.4133950345061</v>
      </c>
      <c r="L67" s="165">
        <v>1.0800115941678</v>
      </c>
      <c r="M67" s="103"/>
      <c r="N67" s="103"/>
      <c r="O67" s="103"/>
      <c r="P67" s="103"/>
      <c r="Q67" s="103"/>
      <c r="R67" s="103"/>
      <c r="S67" s="103"/>
      <c r="T67" s="103"/>
      <c r="U67" s="103"/>
      <c r="V67" s="103"/>
      <c r="W67" s="103"/>
      <c r="X67" s="103"/>
      <c r="Y67" s="103"/>
      <c r="Z67" s="103"/>
      <c r="AA67" s="103"/>
      <c r="AB67" s="103"/>
      <c r="AC67" s="103"/>
      <c r="AD67" s="103"/>
      <c r="AE67" s="103"/>
      <c r="AF67" s="192"/>
    </row>
    <row customHeight="1" ht="13" r="68">
      <c r="A68" s="181" t="s">
        <v>362</v>
      </c>
      <c r="B68" s="156" t="n">
        <v>2</v>
      </c>
      <c r="C68" s="22">
        <v>82.507514956352</v>
      </c>
      <c r="D68" s="165">
        <v>1.62757924419251</v>
      </c>
      <c r="E68" s="22">
        <v>92.4205351190738</v>
      </c>
      <c r="F68" s="165">
        <v>1.41391658951097</v>
      </c>
      <c r="G68" s="22">
        <v>60.928357920975</v>
      </c>
      <c r="H68" s="165">
        <v>2.24910697909455</v>
      </c>
      <c r="I68" s="22">
        <v>71.5081167663373</v>
      </c>
      <c r="J68" s="165">
        <v>2.42165511456979</v>
      </c>
      <c r="K68" s="22">
        <v>92.1998521964764</v>
      </c>
      <c r="L68" s="165">
        <v>1.20703748743624</v>
      </c>
      <c r="M68" s="103"/>
      <c r="N68" s="103"/>
      <c r="O68" s="103"/>
      <c r="P68" s="103"/>
      <c r="Q68" s="103"/>
      <c r="R68" s="103"/>
      <c r="S68" s="103"/>
      <c r="T68" s="103"/>
      <c r="U68" s="103"/>
      <c r="V68" s="103"/>
      <c r="W68" s="103"/>
      <c r="X68" s="103"/>
      <c r="Y68" s="103"/>
      <c r="Z68" s="103"/>
      <c r="AA68" s="103"/>
      <c r="AB68" s="103"/>
      <c r="AC68" s="103"/>
      <c r="AD68" s="103"/>
      <c r="AE68" s="103"/>
      <c r="AF68" s="192"/>
    </row>
    <row customHeight="1" ht="13" r="69">
      <c r="A69" s="187" t="s">
        <v>363</v>
      </c>
      <c r="B69" s="171" t="n">
        <v>2</v>
      </c>
      <c r="C69" s="172">
        <v>85.5484170613417</v>
      </c>
      <c r="D69" s="173">
        <v>1.59791729400154</v>
      </c>
      <c r="E69" s="172">
        <v>93.8217440381864</v>
      </c>
      <c r="F69" s="173">
        <v>0.841198007958097</v>
      </c>
      <c r="G69" s="172">
        <v>87.2099964645422</v>
      </c>
      <c r="H69" s="173">
        <v>1.08434109714015</v>
      </c>
      <c r="I69" s="172">
        <v>77.7945730779712</v>
      </c>
      <c r="J69" s="173">
        <v>1.71317038498546</v>
      </c>
      <c r="K69" s="172">
        <v>92.2182264314382</v>
      </c>
      <c r="L69" s="173">
        <v>0.88763128024181</v>
      </c>
      <c r="M69" s="174"/>
      <c r="N69" s="174"/>
      <c r="O69" s="174"/>
      <c r="P69" s="174"/>
      <c r="Q69" s="174"/>
      <c r="R69" s="174"/>
      <c r="S69" s="174"/>
      <c r="T69" s="174"/>
      <c r="U69" s="174"/>
      <c r="V69" s="174"/>
      <c r="W69" s="174"/>
      <c r="X69" s="174"/>
      <c r="Y69" s="174"/>
      <c r="Z69" s="174"/>
      <c r="AA69" s="174"/>
      <c r="AB69" s="174"/>
      <c r="AC69" s="174"/>
      <c r="AD69" s="174"/>
      <c r="AE69" s="174"/>
      <c r="AF69" s="197"/>
    </row>
    <row customHeight="1" ht="13" r="70">
      <c r="A70" s="181"/>
      <c r="B70" s="160"/>
      <c r="C70" s="22" t="inlineStr">
        <is>
          <t>b.meanpct.d_tt4g57asubfullauto</t>
        </is>
      </c>
      <c r="D70" s="165" t="inlineStr">
        <is>
          <t>se.meanpct.d_tt4g57asubfullauto</t>
        </is>
      </c>
      <c r="E70" s="22" t="inlineStr">
        <is>
          <t>b.meanpct.d_tt4g57bsubfullauto</t>
        </is>
      </c>
      <c r="F70" s="165" t="inlineStr">
        <is>
          <t>se.meanpct.d_tt4g57bsubfullauto</t>
        </is>
      </c>
      <c r="G70" s="22" t="inlineStr">
        <is>
          <t>b.meanpct.d_tt4g57csubfullauto</t>
        </is>
      </c>
      <c r="H70" s="165" t="inlineStr">
        <is>
          <t>se.meanpct.d_tt4g57csubfullauto</t>
        </is>
      </c>
      <c r="I70" s="22" t="inlineStr">
        <is>
          <t>b.meanpct.d_tt4g57dsubfullauto</t>
        </is>
      </c>
      <c r="J70" s="165" t="inlineStr">
        <is>
          <t>se.meanpct.d_tt4g57dsubfullauto</t>
        </is>
      </c>
      <c r="K70" s="22" t="inlineStr">
        <is>
          <t>b.meanpct.d_tt4g57esubfullauto</t>
        </is>
      </c>
      <c r="L70" s="165" t="inlineStr">
        <is>
          <t>se.meanpct.d_tt4g57esubfullauto</t>
        </is>
      </c>
      <c r="M70" s="22" t="inlineStr">
        <is>
          <t>b.(meanpct.d_tt4g57asubfullauto_isc1)-(meanpct.d_tt4g57asubfullauto_isc2)</t>
        </is>
      </c>
      <c r="N70" s="165" t="inlineStr">
        <is>
          <t>se.(meanpct.d_tt4g57asubfullauto_isc1)-(meanpct.d_tt4g57asubfullauto_isc2)</t>
        </is>
      </c>
      <c r="O70" s="22" t="inlineStr">
        <is>
          <t>b.(meanpct.d_tt4g57bsubfullauto_isc1)-(meanpct.d_tt4g57bsubfullauto_isc2)</t>
        </is>
      </c>
      <c r="P70" s="165" t="inlineStr">
        <is>
          <t>se.(meanpct.d_tt4g57bsubfullauto_isc1)-(meanpct.d_tt4g57bsubfullauto_isc2)</t>
        </is>
      </c>
      <c r="Q70" s="22" t="inlineStr">
        <is>
          <t>b.(meanpct.d_tt4g57csubfullauto_isc1)-(meanpct.d_tt4g57csubfullauto_isc2)</t>
        </is>
      </c>
      <c r="R70" s="165" t="inlineStr">
        <is>
          <t>se.(meanpct.d_tt4g57csubfullauto_isc1)-(meanpct.d_tt4g57csubfullauto_isc2)</t>
        </is>
      </c>
      <c r="S70" s="22" t="inlineStr">
        <is>
          <t>b.(meanpct.d_tt4g57dsubfullauto_isc1)-(meanpct.d_tt4g57dsubfullauto_isc2)</t>
        </is>
      </c>
      <c r="T70" s="165" t="inlineStr">
        <is>
          <t>se.(meanpct.d_tt4g57dsubfullauto_isc1)-(meanpct.d_tt4g57dsubfullauto_isc2)</t>
        </is>
      </c>
      <c r="U70" s="22" t="inlineStr">
        <is>
          <t>b.(meanpct.d_tt4g57esubfullauto_isc1)-(meanpct.d_tt4g57esubfullauto_isc2)</t>
        </is>
      </c>
      <c r="V70" s="165" t="inlineStr">
        <is>
          <t>se.(meanpct.d_tt4g57esubfullauto_isc1)-(meanpct.d_tt4g57esubfullauto_isc2)</t>
        </is>
      </c>
      <c r="W70" s="103" t="inlineStr">
        <is>
          <t>b.(meanpct.d_tt4g57asubfullauto_isc3)-(meanpct.d_tt4g57asubfullauto_isc2)</t>
        </is>
      </c>
      <c r="X70" s="103" t="inlineStr">
        <is>
          <t>se.(meanpct.d_tt4g57asubfullauto_isc3)-(meanpct.d_tt4g57asubfullauto_isc2)</t>
        </is>
      </c>
      <c r="Y70" s="103" t="inlineStr">
        <is>
          <t>b.(meanpct.d_tt4g57bsubfullauto_isc3)-(meanpct.d_tt4g57bsubfullauto_isc2)</t>
        </is>
      </c>
      <c r="Z70" s="103" t="inlineStr">
        <is>
          <t>se.(meanpct.d_tt4g57bsubfullauto_isc3)-(meanpct.d_tt4g57bsubfullauto_isc2)</t>
        </is>
      </c>
      <c r="AA70" s="103" t="inlineStr">
        <is>
          <t>b.(meanpct.d_tt4g57csubfullauto_isc3)-(meanpct.d_tt4g57csubfullauto_isc2)</t>
        </is>
      </c>
      <c r="AB70" s="103" t="inlineStr">
        <is>
          <t>se.(meanpct.d_tt4g57csubfullauto_isc3)-(meanpct.d_tt4g57csubfullauto_isc2)</t>
        </is>
      </c>
      <c r="AC70" s="103" t="inlineStr">
        <is>
          <t>b.(meanpct.d_tt4g57dsubfullauto_isc3)-(meanpct.d_tt4g57dsubfullauto_isc2)</t>
        </is>
      </c>
      <c r="AD70" s="103" t="inlineStr">
        <is>
          <t>se.(meanpct.d_tt4g57dsubfullauto_isc3)-(meanpct.d_tt4g57dsubfullauto_isc2)</t>
        </is>
      </c>
      <c r="AE70" s="103" t="inlineStr">
        <is>
          <t>b.(meanpct.d_tt4g57esubfullauto_isc3)-(meanpct.d_tt4g57esubfullauto_isc2)</t>
        </is>
      </c>
      <c r="AF70" s="192" t="inlineStr">
        <is>
          <t>se.(meanpct.d_tt4g57esubfullauto_isc3)-(meanpct.d_tt4g57esubfullauto_isc2)</t>
        </is>
      </c>
    </row>
    <row customHeight="1" ht="13" r="71">
      <c r="A71" s="181" t="s">
        <v>307</v>
      </c>
      <c r="B71" s="160" t="n">
        <v>1</v>
      </c>
      <c r="C71" s="22">
        <v>75.9394746411991</v>
      </c>
      <c r="D71" s="165">
        <v>1.49145233674391</v>
      </c>
      <c r="E71" s="22">
        <v>87.2376910454844</v>
      </c>
      <c r="F71" s="165">
        <v>1.09345348521981</v>
      </c>
      <c r="G71" s="22">
        <v>67.8048763251331</v>
      </c>
      <c r="H71" s="165">
        <v>1.47462254196795</v>
      </c>
      <c r="I71" s="22">
        <v>67.6385933842049</v>
      </c>
      <c r="J71" s="165">
        <v>1.53595476809708</v>
      </c>
      <c r="K71" s="22">
        <v>84.3223158350143</v>
      </c>
      <c r="L71" s="165">
        <v>1.30209217340808</v>
      </c>
      <c r="M71" s="22">
        <v>-1.02128033435402</v>
      </c>
      <c r="N71" s="165">
        <v>1.9616629900468</v>
      </c>
      <c r="O71" s="22">
        <v>-4.22115930439185</v>
      </c>
      <c r="P71" s="165">
        <v>1.29260180063133</v>
      </c>
      <c r="Q71" s="22">
        <v>11.1485104616983</v>
      </c>
      <c r="R71" s="165">
        <v>1.99370159017075</v>
      </c>
      <c r="S71" s="22">
        <v>3.85081883508268</v>
      </c>
      <c r="T71" s="165">
        <v>1.93043238936838</v>
      </c>
      <c r="U71" s="22">
        <v>-6.03772400302577</v>
      </c>
      <c r="V71" s="165">
        <v>1.53925881300128</v>
      </c>
      <c r="W71" s="103"/>
      <c r="X71" s="103"/>
      <c r="Y71" s="103"/>
      <c r="Z71" s="103"/>
      <c r="AA71" s="103"/>
      <c r="AB71" s="103"/>
      <c r="AC71" s="103"/>
      <c r="AD71" s="103"/>
      <c r="AE71" s="103"/>
      <c r="AF71" s="192"/>
    </row>
    <row customHeight="1" ht="13" r="72">
      <c r="A72" s="181" t="s">
        <v>311</v>
      </c>
      <c r="B72" s="160" t="n">
        <v>1</v>
      </c>
      <c r="C72" s="22">
        <v>70.0135250915432</v>
      </c>
      <c r="D72" s="165">
        <v>1.15123662247427</v>
      </c>
      <c r="E72" s="22">
        <v>83.7973281107742</v>
      </c>
      <c r="F72" s="165">
        <v>0.825455852694802</v>
      </c>
      <c r="G72" s="22">
        <v>72.9562618454946</v>
      </c>
      <c r="H72" s="165">
        <v>0.981176584978716</v>
      </c>
      <c r="I72" s="22">
        <v>71.9021442711398</v>
      </c>
      <c r="J72" s="165">
        <v>1.09017131421544</v>
      </c>
      <c r="K72" s="22">
        <v>91.3923319864118</v>
      </c>
      <c r="L72" s="165">
        <v>0.547182655260418</v>
      </c>
      <c r="M72" s="22">
        <v>2.03907046416759</v>
      </c>
      <c r="N72" s="165">
        <v>1.47437775476107</v>
      </c>
      <c r="O72" s="22">
        <v>-5.47486098903646</v>
      </c>
      <c r="P72" s="165">
        <v>1.02895162138153</v>
      </c>
      <c r="Q72" s="22">
        <v>-8.79836455676099</v>
      </c>
      <c r="R72" s="165">
        <v>1.28191702808053</v>
      </c>
      <c r="S72" s="22">
        <v>11.3722337910877</v>
      </c>
      <c r="T72" s="165">
        <v>1.45316470209718</v>
      </c>
      <c r="U72" s="22">
        <v>0.298710682051308</v>
      </c>
      <c r="V72" s="165">
        <v>0.791955741077409</v>
      </c>
      <c r="W72" s="103"/>
      <c r="X72" s="103"/>
      <c r="Y72" s="103"/>
      <c r="Z72" s="103"/>
      <c r="AA72" s="103"/>
      <c r="AB72" s="103"/>
      <c r="AC72" s="103"/>
      <c r="AD72" s="103"/>
      <c r="AE72" s="103"/>
      <c r="AF72" s="192"/>
    </row>
    <row customHeight="1" ht="13" r="73">
      <c r="A73" s="183" t="s">
        <v>313</v>
      </c>
      <c r="B73" s="160" t="n">
        <v>1</v>
      </c>
      <c r="C73" s="22">
        <v>70.286798443741</v>
      </c>
      <c r="D73" s="165">
        <v>1.36914700367528</v>
      </c>
      <c r="E73" s="22">
        <v>85.4743746043265</v>
      </c>
      <c r="F73" s="165">
        <v>1.05491712493479</v>
      </c>
      <c r="G73" s="22">
        <v>73.9896443697462</v>
      </c>
      <c r="H73" s="165">
        <v>1.24407050585432</v>
      </c>
      <c r="I73" s="22">
        <v>73.4457368061335</v>
      </c>
      <c r="J73" s="165">
        <v>1.42156559067844</v>
      </c>
      <c r="K73" s="22">
        <v>89.3751252519304</v>
      </c>
      <c r="L73" s="165">
        <v>0.917524263711286</v>
      </c>
      <c r="M73" s="22">
        <v>7.62956200664834</v>
      </c>
      <c r="N73" s="165">
        <v>2.01121838057314</v>
      </c>
      <c r="O73" s="22">
        <v>-0.188595148083749</v>
      </c>
      <c r="P73" s="165">
        <v>1.45137040128051</v>
      </c>
      <c r="Q73" s="22">
        <v>-0.922277537247794</v>
      </c>
      <c r="R73" s="165">
        <v>1.81585443576175</v>
      </c>
      <c r="S73" s="22">
        <v>14.9820404738211</v>
      </c>
      <c r="T73" s="165">
        <v>1.87065867387182</v>
      </c>
      <c r="U73" s="22">
        <v>2.3003527124818</v>
      </c>
      <c r="V73" s="165">
        <v>1.27247923838418</v>
      </c>
      <c r="W73" s="103"/>
      <c r="X73" s="103"/>
      <c r="Y73" s="103"/>
      <c r="Z73" s="103"/>
      <c r="AA73" s="103"/>
      <c r="AB73" s="103"/>
      <c r="AC73" s="103"/>
      <c r="AD73" s="103"/>
      <c r="AE73" s="103"/>
      <c r="AF73" s="192"/>
    </row>
    <row customHeight="1" ht="13" r="74">
      <c r="A74" s="181" t="s">
        <v>314</v>
      </c>
      <c r="B74" s="160" t="n">
        <v>1</v>
      </c>
      <c r="C74" s="22">
        <v>80.2036903017251</v>
      </c>
      <c r="D74" s="165">
        <v>1.38705363087944</v>
      </c>
      <c r="E74" s="22">
        <v>91.5386720929346</v>
      </c>
      <c r="F74" s="165">
        <v>0.806779330480703</v>
      </c>
      <c r="G74" s="22">
        <v>90.0355958284769</v>
      </c>
      <c r="H74" s="165">
        <v>0.725780096167233</v>
      </c>
      <c r="I74" s="22">
        <v>87.7910108164734</v>
      </c>
      <c r="J74" s="165">
        <v>1.02728366100678</v>
      </c>
      <c r="K74" s="22">
        <v>95.8919575809217</v>
      </c>
      <c r="L74" s="165">
        <v>0.531989828395033</v>
      </c>
      <c r="M74" s="22">
        <v>6.72980248119633</v>
      </c>
      <c r="N74" s="165">
        <v>1.98985142958349</v>
      </c>
      <c r="O74" s="22">
        <v>2.67761928938793</v>
      </c>
      <c r="P74" s="165">
        <v>1.26089481636961</v>
      </c>
      <c r="Q74" s="22">
        <v>3.66551163862103</v>
      </c>
      <c r="R74" s="165">
        <v>1.33533026741777</v>
      </c>
      <c r="S74" s="22">
        <v>4.41235745458481</v>
      </c>
      <c r="T74" s="165">
        <v>1.47983651064429</v>
      </c>
      <c r="U74" s="22">
        <v>2.36064981396933</v>
      </c>
      <c r="V74" s="165">
        <v>0.837674435002956</v>
      </c>
      <c r="W74" s="103"/>
      <c r="X74" s="103"/>
      <c r="Y74" s="103"/>
      <c r="Z74" s="103"/>
      <c r="AA74" s="103"/>
      <c r="AB74" s="103"/>
      <c r="AC74" s="103"/>
      <c r="AD74" s="103"/>
      <c r="AE74" s="103"/>
      <c r="AF74" s="192"/>
    </row>
    <row customHeight="1" ht="13" r="75">
      <c r="A75" s="181" t="s">
        <v>325</v>
      </c>
      <c r="B75" s="160" t="n">
        <v>1</v>
      </c>
      <c r="C75" s="22">
        <v>74.4459613122277</v>
      </c>
      <c r="D75" s="165">
        <v>1.24070259336089</v>
      </c>
      <c r="E75" s="22">
        <v>88.7262387062528</v>
      </c>
      <c r="F75" s="165">
        <v>0.947194231810039</v>
      </c>
      <c r="G75" s="22">
        <v>88.8137882571325</v>
      </c>
      <c r="H75" s="165">
        <v>1.0644407490274</v>
      </c>
      <c r="I75" s="22">
        <v>75.7657034338929</v>
      </c>
      <c r="J75" s="165">
        <v>1.42798873071649</v>
      </c>
      <c r="K75" s="22">
        <v>93.3167645934833</v>
      </c>
      <c r="L75" s="165">
        <v>0.793655796722452</v>
      </c>
      <c r="M75" s="22">
        <v>-3.04882901772582</v>
      </c>
      <c r="N75" s="165">
        <v>1.71914194180928</v>
      </c>
      <c r="O75" s="22">
        <v>-3.90020882563221</v>
      </c>
      <c r="P75" s="165">
        <v>1.1176026450769</v>
      </c>
      <c r="Q75" s="22">
        <v>-2.85224014738023</v>
      </c>
      <c r="R75" s="165">
        <v>1.23714011105162</v>
      </c>
      <c r="S75" s="22">
        <v>-3.0365846707342</v>
      </c>
      <c r="T75" s="165">
        <v>1.73679907395847</v>
      </c>
      <c r="U75" s="22">
        <v>-1.87847477169494</v>
      </c>
      <c r="V75" s="165">
        <v>0.942669835880373</v>
      </c>
      <c r="W75" s="103"/>
      <c r="X75" s="103"/>
      <c r="Y75" s="103"/>
      <c r="Z75" s="103"/>
      <c r="AA75" s="103"/>
      <c r="AB75" s="103"/>
      <c r="AC75" s="103"/>
      <c r="AD75" s="103"/>
      <c r="AE75" s="103"/>
      <c r="AF75" s="192"/>
    </row>
    <row customHeight="1" ht="13" r="76">
      <c r="A76" s="181" t="s">
        <v>330</v>
      </c>
      <c r="B76" s="160" t="n">
        <v>1</v>
      </c>
      <c r="C76" s="22">
        <v>70.3565463257401</v>
      </c>
      <c r="D76" s="165">
        <v>1.03999640323</v>
      </c>
      <c r="E76" s="22">
        <v>87.2885779200493</v>
      </c>
      <c r="F76" s="165">
        <v>0.846322493834134</v>
      </c>
      <c r="G76" s="22">
        <v>80.8465295600153</v>
      </c>
      <c r="H76" s="165">
        <v>0.811006776827601</v>
      </c>
      <c r="I76" s="22">
        <v>86.4661139049048</v>
      </c>
      <c r="J76" s="165">
        <v>0.714147301758447</v>
      </c>
      <c r="K76" s="22">
        <v>89.3179255477951</v>
      </c>
      <c r="L76" s="165">
        <v>0.63964303024849</v>
      </c>
      <c r="M76" s="22">
        <v>-0.90005628554951</v>
      </c>
      <c r="N76" s="165">
        <v>1.55567232793715</v>
      </c>
      <c r="O76" s="22">
        <v>0.966970607236362</v>
      </c>
      <c r="P76" s="165">
        <v>1.15497320978375</v>
      </c>
      <c r="Q76" s="22">
        <v>0.0412088685435066</v>
      </c>
      <c r="R76" s="165">
        <v>1.22954417919564</v>
      </c>
      <c r="S76" s="22">
        <v>1.18640183654463</v>
      </c>
      <c r="T76" s="165">
        <v>1.04375657172724</v>
      </c>
      <c r="U76" s="22">
        <v>0.896889925230312</v>
      </c>
      <c r="V76" s="165">
        <v>0.95097232246964</v>
      </c>
      <c r="W76" s="103"/>
      <c r="X76" s="103"/>
      <c r="Y76" s="103"/>
      <c r="Z76" s="103"/>
      <c r="AA76" s="103"/>
      <c r="AB76" s="103"/>
      <c r="AC76" s="103"/>
      <c r="AD76" s="103"/>
      <c r="AE76" s="103"/>
      <c r="AF76" s="192"/>
    </row>
    <row customHeight="1" ht="13" r="77">
      <c r="A77" s="181" t="s">
        <v>332</v>
      </c>
      <c r="B77" s="160" t="n">
        <v>1</v>
      </c>
      <c r="C77" s="22">
        <v>75.3763984135171</v>
      </c>
      <c r="D77" s="165">
        <v>1.02638580623292</v>
      </c>
      <c r="E77" s="22">
        <v>87.1774635638319</v>
      </c>
      <c r="F77" s="165">
        <v>0.917480951179425</v>
      </c>
      <c r="G77" s="22">
        <v>62.9933709415182</v>
      </c>
      <c r="H77" s="165">
        <v>1.23992190400003</v>
      </c>
      <c r="I77" s="22">
        <v>54.6553424463261</v>
      </c>
      <c r="J77" s="165">
        <v>1.17440496402111</v>
      </c>
      <c r="K77" s="22">
        <v>84.6859462622012</v>
      </c>
      <c r="L77" s="165">
        <v>0.910658237079687</v>
      </c>
      <c r="M77" s="22">
        <v>14.1442236224573</v>
      </c>
      <c r="N77" s="165">
        <v>1.50335904993382</v>
      </c>
      <c r="O77" s="22">
        <v>9.31373402439459</v>
      </c>
      <c r="P77" s="165">
        <v>1.4613480262024</v>
      </c>
      <c r="Q77" s="22">
        <v>4.62055864433574</v>
      </c>
      <c r="R77" s="165">
        <v>1.73958859290019</v>
      </c>
      <c r="S77" s="22">
        <v>1.05375602045217</v>
      </c>
      <c r="T77" s="165">
        <v>1.77804449444637</v>
      </c>
      <c r="U77" s="22">
        <v>6.97322341824649</v>
      </c>
      <c r="V77" s="165">
        <v>1.41042299475565</v>
      </c>
      <c r="W77" s="103"/>
      <c r="X77" s="103"/>
      <c r="Y77" s="103"/>
      <c r="Z77" s="103"/>
      <c r="AA77" s="103"/>
      <c r="AB77" s="103"/>
      <c r="AC77" s="103"/>
      <c r="AD77" s="103"/>
      <c r="AE77" s="103"/>
      <c r="AF77" s="192"/>
    </row>
    <row customHeight="1" ht="13" r="78">
      <c r="A78" s="181" t="s">
        <v>338</v>
      </c>
      <c r="B78" s="160" t="n">
        <v>1</v>
      </c>
      <c r="C78" s="22">
        <v>44.1522769770024</v>
      </c>
      <c r="D78" s="165">
        <v>1.30133846028163</v>
      </c>
      <c r="E78" s="22">
        <v>71.5999967702839</v>
      </c>
      <c r="F78" s="165">
        <v>1.2677335436856</v>
      </c>
      <c r="G78" s="22">
        <v>79.5943243792233</v>
      </c>
      <c r="H78" s="165">
        <v>1.35716982886545</v>
      </c>
      <c r="I78" s="22">
        <v>37.085185779346</v>
      </c>
      <c r="J78" s="165">
        <v>1.1100405798649</v>
      </c>
      <c r="K78" s="22">
        <v>69.4275612113853</v>
      </c>
      <c r="L78" s="165">
        <v>1.44842746100506</v>
      </c>
      <c r="M78" s="22">
        <v>-6.6892787417802</v>
      </c>
      <c r="N78" s="165">
        <v>1.70889156331348</v>
      </c>
      <c r="O78" s="22">
        <v>-1.56351146204885</v>
      </c>
      <c r="P78" s="165">
        <v>1.62561921878127</v>
      </c>
      <c r="Q78" s="22">
        <v>5.94748503734277</v>
      </c>
      <c r="R78" s="165">
        <v>1.72922088335484</v>
      </c>
      <c r="S78" s="22">
        <v>-8.45847083870764</v>
      </c>
      <c r="T78" s="165">
        <v>1.67121097052147</v>
      </c>
      <c r="U78" s="22">
        <v>-7.22344376778375</v>
      </c>
      <c r="V78" s="165">
        <v>1.75635512171896</v>
      </c>
      <c r="W78" s="103"/>
      <c r="X78" s="103"/>
      <c r="Y78" s="103"/>
      <c r="Z78" s="103"/>
      <c r="AA78" s="103"/>
      <c r="AB78" s="103"/>
      <c r="AC78" s="103"/>
      <c r="AD78" s="103"/>
      <c r="AE78" s="103"/>
      <c r="AF78" s="192"/>
    </row>
    <row customHeight="1" ht="13" r="79">
      <c r="A79" s="181" t="s">
        <v>343</v>
      </c>
      <c r="B79" s="160" t="n">
        <v>1</v>
      </c>
      <c r="C79" s="22">
        <v>81.7112456416258</v>
      </c>
      <c r="D79" s="165">
        <v>1.01522029941132</v>
      </c>
      <c r="E79" s="22">
        <v>91.7529093037104</v>
      </c>
      <c r="F79" s="165">
        <v>0.514203623720495</v>
      </c>
      <c r="G79" s="22">
        <v>88.6405050195319</v>
      </c>
      <c r="H79" s="165">
        <v>0.773201588492115</v>
      </c>
      <c r="I79" s="22">
        <v>82.0810110470145</v>
      </c>
      <c r="J79" s="165">
        <v>0.937570033980746</v>
      </c>
      <c r="K79" s="22">
        <v>88.8985298500857</v>
      </c>
      <c r="L79" s="165">
        <v>0.78907459960132</v>
      </c>
      <c r="M79" s="22">
        <v>5.49997948910624</v>
      </c>
      <c r="N79" s="165">
        <v>1.41750868967248</v>
      </c>
      <c r="O79" s="22">
        <v>3.78123775258557</v>
      </c>
      <c r="P79" s="165">
        <v>0.927199795386638</v>
      </c>
      <c r="Q79" s="22">
        <v>3.54447340567319</v>
      </c>
      <c r="R79" s="165">
        <v>1.14253410847399</v>
      </c>
      <c r="S79" s="22">
        <v>6.15996728393038</v>
      </c>
      <c r="T79" s="165">
        <v>1.34957515185735</v>
      </c>
      <c r="U79" s="22">
        <v>2.95461684791563</v>
      </c>
      <c r="V79" s="165">
        <v>1.15573044106637</v>
      </c>
      <c r="W79" s="103"/>
      <c r="X79" s="103"/>
      <c r="Y79" s="103"/>
      <c r="Z79" s="103"/>
      <c r="AA79" s="103"/>
      <c r="AB79" s="103"/>
      <c r="AC79" s="103"/>
      <c r="AD79" s="103"/>
      <c r="AE79" s="103"/>
      <c r="AF79" s="192"/>
    </row>
    <row customHeight="1" ht="13" r="80">
      <c r="A80" s="181" t="s">
        <v>348</v>
      </c>
      <c r="B80" s="160" t="n">
        <v>1</v>
      </c>
      <c r="C80" s="22">
        <v>68.3109815316952</v>
      </c>
      <c r="D80" s="165">
        <v>1.24230568174047</v>
      </c>
      <c r="E80" s="22">
        <v>95.8101157291429</v>
      </c>
      <c r="F80" s="165">
        <v>0.469221277086651</v>
      </c>
      <c r="G80" s="22">
        <v>75.5608435617823</v>
      </c>
      <c r="H80" s="165">
        <v>0.976475884866297</v>
      </c>
      <c r="I80" s="22">
        <v>45.6334472365851</v>
      </c>
      <c r="J80" s="165">
        <v>1.31682019144424</v>
      </c>
      <c r="K80" s="22">
        <v>94.4886868189809</v>
      </c>
      <c r="L80" s="165">
        <v>0.485675538101545</v>
      </c>
      <c r="M80" s="22">
        <v>2.5757033245302</v>
      </c>
      <c r="N80" s="165">
        <v>1.7430990427688</v>
      </c>
      <c r="O80" s="22">
        <v>1.35574937170468</v>
      </c>
      <c r="P80" s="165">
        <v>0.802824378779667</v>
      </c>
      <c r="Q80" s="22">
        <v>1.23076306857681</v>
      </c>
      <c r="R80" s="165">
        <v>1.571650284779</v>
      </c>
      <c r="S80" s="22">
        <v>-0.926828109541184</v>
      </c>
      <c r="T80" s="165">
        <v>1.89649898202692</v>
      </c>
      <c r="U80" s="22">
        <v>1.21643015987296</v>
      </c>
      <c r="V80" s="165">
        <v>0.812887139127709</v>
      </c>
      <c r="W80" s="103"/>
      <c r="X80" s="103"/>
      <c r="Y80" s="103"/>
      <c r="Z80" s="103"/>
      <c r="AA80" s="103"/>
      <c r="AB80" s="103"/>
      <c r="AC80" s="103"/>
      <c r="AD80" s="103"/>
      <c r="AE80" s="103"/>
      <c r="AF80" s="192"/>
    </row>
    <row customHeight="1" ht="13" r="81">
      <c r="A81" s="181" t="s">
        <v>350</v>
      </c>
      <c r="B81" s="160" t="n">
        <v>1</v>
      </c>
      <c r="C81" s="22">
        <v>78.3642438064179</v>
      </c>
      <c r="D81" s="165">
        <v>1.14063403060167</v>
      </c>
      <c r="E81" s="22">
        <v>91.2449602329834</v>
      </c>
      <c r="F81" s="165">
        <v>0.681674817769867</v>
      </c>
      <c r="G81" s="22">
        <v>83.49149748661</v>
      </c>
      <c r="H81" s="165">
        <v>0.930144688277871</v>
      </c>
      <c r="I81" s="22">
        <v>69.8617793956653</v>
      </c>
      <c r="J81" s="165">
        <v>1.04754348150834</v>
      </c>
      <c r="K81" s="22">
        <v>95.0180568902583</v>
      </c>
      <c r="L81" s="165">
        <v>0.634787441969342</v>
      </c>
      <c r="M81" s="22">
        <v>5.29620121522254</v>
      </c>
      <c r="N81" s="165">
        <v>1.46756456028546</v>
      </c>
      <c r="O81" s="22">
        <v>-0.0976138584439639</v>
      </c>
      <c r="P81" s="165">
        <v>0.903577877286742</v>
      </c>
      <c r="Q81" s="22">
        <v>9.76435393548113</v>
      </c>
      <c r="R81" s="165">
        <v>1.35512426268756</v>
      </c>
      <c r="S81" s="22">
        <v>9.24611428925019</v>
      </c>
      <c r="T81" s="165">
        <v>1.49347267415484</v>
      </c>
      <c r="U81" s="22">
        <v>-1.15063804761388</v>
      </c>
      <c r="V81" s="165">
        <v>0.771419107011364</v>
      </c>
      <c r="W81" s="103"/>
      <c r="X81" s="103"/>
      <c r="Y81" s="103"/>
      <c r="Z81" s="103"/>
      <c r="AA81" s="103"/>
      <c r="AB81" s="103"/>
      <c r="AC81" s="103"/>
      <c r="AD81" s="103"/>
      <c r="AE81" s="103"/>
      <c r="AF81" s="192"/>
    </row>
    <row customHeight="1" ht="13" r="82">
      <c r="A82" s="181" t="s">
        <v>352</v>
      </c>
      <c r="B82" s="160" t="n">
        <v>1</v>
      </c>
      <c r="C82" s="22">
        <v>83.6481262651594</v>
      </c>
      <c r="D82" s="165">
        <v>0.836230153757827</v>
      </c>
      <c r="E82" s="22">
        <v>93.6522767731457</v>
      </c>
      <c r="F82" s="165">
        <v>0.606822164902894</v>
      </c>
      <c r="G82" s="22">
        <v>90.9840381773242</v>
      </c>
      <c r="H82" s="165">
        <v>0.80686256803686</v>
      </c>
      <c r="I82" s="22">
        <v>83.1516150109792</v>
      </c>
      <c r="J82" s="165">
        <v>0.886759521347937</v>
      </c>
      <c r="K82" s="22">
        <v>91.6208186915603</v>
      </c>
      <c r="L82" s="165">
        <v>0.710891463968301</v>
      </c>
      <c r="M82" s="22">
        <v>6.14622752006295</v>
      </c>
      <c r="N82" s="165">
        <v>1.26604991204953</v>
      </c>
      <c r="O82" s="22">
        <v>2.12153737510913</v>
      </c>
      <c r="P82" s="165">
        <v>0.88447773495837</v>
      </c>
      <c r="Q82" s="22">
        <v>6.57952201614854</v>
      </c>
      <c r="R82" s="165">
        <v>1.1323105508765</v>
      </c>
      <c r="S82" s="22">
        <v>3.51032144723438</v>
      </c>
      <c r="T82" s="165">
        <v>1.25240133881401</v>
      </c>
      <c r="U82" s="22">
        <v>1.71774790509475</v>
      </c>
      <c r="V82" s="165">
        <v>0.972665108310883</v>
      </c>
      <c r="W82" s="103"/>
      <c r="X82" s="103"/>
      <c r="Y82" s="103"/>
      <c r="Z82" s="103"/>
      <c r="AA82" s="103"/>
      <c r="AB82" s="103"/>
      <c r="AC82" s="103"/>
      <c r="AD82" s="103"/>
      <c r="AE82" s="103"/>
      <c r="AF82" s="192"/>
    </row>
    <row customHeight="1" ht="13" r="83">
      <c r="A83" s="181" t="s">
        <v>353</v>
      </c>
      <c r="B83" s="160" t="n">
        <v>1</v>
      </c>
      <c r="C83" s="22">
        <v>76.1607509871761</v>
      </c>
      <c r="D83" s="165">
        <v>1.56604394690378</v>
      </c>
      <c r="E83" s="22">
        <v>90.76703959076</v>
      </c>
      <c r="F83" s="165">
        <v>1.11256263116527</v>
      </c>
      <c r="G83" s="22">
        <v>81.9172004354744</v>
      </c>
      <c r="H83" s="165">
        <v>1.9081032922398</v>
      </c>
      <c r="I83" s="22">
        <v>77.3899411906256</v>
      </c>
      <c r="J83" s="165">
        <v>1.67307875657778</v>
      </c>
      <c r="K83" s="22">
        <v>88.99486209754</v>
      </c>
      <c r="L83" s="165">
        <v>1.20297807551428</v>
      </c>
      <c r="M83" s="22">
        <v>-5.55529558812783</v>
      </c>
      <c r="N83" s="165">
        <v>1.87257124464858</v>
      </c>
      <c r="O83" s="22">
        <v>-3.12296232868674</v>
      </c>
      <c r="P83" s="165">
        <v>1.31336278329394</v>
      </c>
      <c r="Q83" s="22">
        <v>-3.21223171890705</v>
      </c>
      <c r="R83" s="165">
        <v>2.40721304254621</v>
      </c>
      <c r="S83" s="22">
        <v>-1.15764568130298</v>
      </c>
      <c r="T83" s="165">
        <v>2.49975876252225</v>
      </c>
      <c r="U83" s="22">
        <v>-2.0416298303812</v>
      </c>
      <c r="V83" s="165">
        <v>1.48952606243515</v>
      </c>
      <c r="W83" s="103"/>
      <c r="X83" s="103"/>
      <c r="Y83" s="103"/>
      <c r="Z83" s="103"/>
      <c r="AA83" s="103"/>
      <c r="AB83" s="103"/>
      <c r="AC83" s="103"/>
      <c r="AD83" s="103"/>
      <c r="AE83" s="103"/>
      <c r="AF83" s="192"/>
    </row>
    <row customHeight="1" ht="13" r="84">
      <c r="A84" s="77" t="s">
        <v>364</v>
      </c>
      <c r="B84" s="161" t="n">
        <v>1</v>
      </c>
      <c r="C84" s="51">
        <v>73.2236017745858</v>
      </c>
      <c r="D84" s="169">
        <v>0.35225853464017</v>
      </c>
      <c r="E84" s="51">
        <v>88.3827724866128</v>
      </c>
      <c r="F84" s="169">
        <v>0.252013452653869</v>
      </c>
      <c r="G84" s="51">
        <v>80.3032359848097</v>
      </c>
      <c r="H84" s="169">
        <v>0.328532708308369</v>
      </c>
      <c r="I84" s="51">
        <v>69.9518239930965</v>
      </c>
      <c r="J84" s="169">
        <v>0.344192420964901</v>
      </c>
      <c r="K84" s="51">
        <v>88.9479797804698</v>
      </c>
      <c r="L84" s="169">
        <v>0.256284032975713</v>
      </c>
      <c r="M84" s="51">
        <v>2.33876607999807</v>
      </c>
      <c r="N84" s="169">
        <v>0.460251496738307</v>
      </c>
      <c r="O84" s="51">
        <v>-1.09070333183097</v>
      </c>
      <c r="P84" s="169">
        <v>0.355623796965089</v>
      </c>
      <c r="Q84" s="51">
        <v>-0.0810545876758453</v>
      </c>
      <c r="R84" s="169">
        <v>0.486698017402016</v>
      </c>
      <c r="S84" s="51">
        <v>3.08185006214396</v>
      </c>
      <c r="T84" s="169">
        <v>0.48462086895769</v>
      </c>
      <c r="U84" s="51">
        <v>-0.239424772304957</v>
      </c>
      <c r="V84" s="169">
        <v>0.312211584259878</v>
      </c>
      <c r="W84" s="103"/>
      <c r="X84" s="103"/>
      <c r="Y84" s="103"/>
      <c r="Z84" s="103"/>
      <c r="AA84" s="103"/>
      <c r="AB84" s="103"/>
      <c r="AC84" s="103"/>
      <c r="AD84" s="103"/>
      <c r="AE84" s="103"/>
      <c r="AF84" s="192"/>
    </row>
    <row customHeight="1" ht="13" r="85">
      <c r="A85" s="181" t="s">
        <v>65</v>
      </c>
      <c r="B85" s="160" t="n">
        <v>1</v>
      </c>
      <c r="C85" s="22">
        <v>69.8327765883554</v>
      </c>
      <c r="D85" s="165">
        <v>1.5725832894047</v>
      </c>
      <c r="E85" s="22">
        <v>82.6882940099744</v>
      </c>
      <c r="F85" s="165">
        <v>1.16878393547364</v>
      </c>
      <c r="G85" s="22">
        <v>72.2743281040567</v>
      </c>
      <c r="H85" s="165">
        <v>1.37927898828256</v>
      </c>
      <c r="I85" s="22">
        <v>70.8850806635717</v>
      </c>
      <c r="J85" s="165">
        <v>1.47925716888701</v>
      </c>
      <c r="K85" s="22">
        <v>92.7159762012608</v>
      </c>
      <c r="L85" s="165">
        <v>0.639482252323261</v>
      </c>
      <c r="M85" s="22">
        <v>-1.50305372668804</v>
      </c>
      <c r="N85" s="165">
        <v>1.9206277496079</v>
      </c>
      <c r="O85" s="22">
        <v>-8.84835418422701</v>
      </c>
      <c r="P85" s="165">
        <v>1.40122709098825</v>
      </c>
      <c r="Q85" s="22">
        <v>-13.7693089495443</v>
      </c>
      <c r="R85" s="165">
        <v>1.70907412202763</v>
      </c>
      <c r="S85" s="22">
        <v>9.05107917015395</v>
      </c>
      <c r="T85" s="165">
        <v>1.97751179708483</v>
      </c>
      <c r="U85" s="22">
        <v>-0.902657635930836</v>
      </c>
      <c r="V85" s="165">
        <v>0.936715801951187</v>
      </c>
      <c r="W85" s="103"/>
      <c r="X85" s="103"/>
      <c r="Y85" s="103"/>
      <c r="Z85" s="103"/>
      <c r="AA85" s="103"/>
      <c r="AB85" s="103"/>
      <c r="AC85" s="103"/>
      <c r="AD85" s="103"/>
      <c r="AE85" s="103"/>
      <c r="AF85" s="192"/>
    </row>
    <row customHeight="1" ht="13" r="86">
      <c r="A86" s="181" t="s">
        <v>361</v>
      </c>
      <c r="B86" s="160" t="n">
        <v>1</v>
      </c>
      <c r="C86" s="22">
        <v>74.3298724103567</v>
      </c>
      <c r="D86" s="165">
        <v>1.98983506495021</v>
      </c>
      <c r="E86" s="22">
        <v>65.8941895530031</v>
      </c>
      <c r="F86" s="165">
        <v>2.06675043364542</v>
      </c>
      <c r="G86" s="22">
        <v>54.9399179756046</v>
      </c>
      <c r="H86" s="165">
        <v>2.53891811224746</v>
      </c>
      <c r="I86" s="22">
        <v>68.3993927422313</v>
      </c>
      <c r="J86" s="165">
        <v>2.14525155881554</v>
      </c>
      <c r="K86" s="22">
        <v>87.5147828060779</v>
      </c>
      <c r="L86" s="165">
        <v>1.56011552849462</v>
      </c>
      <c r="M86" s="22">
        <v>5.56764970747039</v>
      </c>
      <c r="N86" s="165">
        <v>2.94153712414222</v>
      </c>
      <c r="O86" s="22">
        <v>-7.19533473412579</v>
      </c>
      <c r="P86" s="165">
        <v>2.87097186901014</v>
      </c>
      <c r="Q86" s="22">
        <v>-4.73776234064006</v>
      </c>
      <c r="R86" s="165">
        <v>3.43569799406765</v>
      </c>
      <c r="S86" s="22">
        <v>-8.67293804912792</v>
      </c>
      <c r="T86" s="165">
        <v>3.03362956270239</v>
      </c>
      <c r="U86" s="22">
        <v>-3.89861222842818</v>
      </c>
      <c r="V86" s="165">
        <v>1.89746818307631</v>
      </c>
      <c r="W86" s="103"/>
      <c r="X86" s="103"/>
      <c r="Y86" s="103"/>
      <c r="Z86" s="103"/>
      <c r="AA86" s="103"/>
      <c r="AB86" s="103"/>
      <c r="AC86" s="103"/>
      <c r="AD86" s="103"/>
      <c r="AE86" s="103"/>
      <c r="AF86" s="192"/>
    </row>
    <row customHeight="1" ht="13" r="87">
      <c r="A87" s="187" t="s">
        <v>362</v>
      </c>
      <c r="B87" s="175" t="n">
        <v>1</v>
      </c>
      <c r="C87" s="172">
        <v>83.0171460996846</v>
      </c>
      <c r="D87" s="173">
        <v>1.53137938051677</v>
      </c>
      <c r="E87" s="172">
        <v>89.3650342240366</v>
      </c>
      <c r="F87" s="173">
        <v>1.24733098603626</v>
      </c>
      <c r="G87" s="172">
        <v>47.3812826922208</v>
      </c>
      <c r="H87" s="173">
        <v>2.90011391343886</v>
      </c>
      <c r="I87" s="172">
        <v>78.2450945079126</v>
      </c>
      <c r="J87" s="173">
        <v>2.02286113946344</v>
      </c>
      <c r="K87" s="172">
        <v>92.7836146595931</v>
      </c>
      <c r="L87" s="173">
        <v>1.03841109863387</v>
      </c>
      <c r="M87" s="172">
        <v>0.509631143332641</v>
      </c>
      <c r="N87" s="173">
        <v>2.23475658701304</v>
      </c>
      <c r="O87" s="172">
        <v>-3.05550089503714</v>
      </c>
      <c r="P87" s="173">
        <v>1.88546936088088</v>
      </c>
      <c r="Q87" s="172">
        <v>-13.5470752287541</v>
      </c>
      <c r="R87" s="173">
        <v>3.67003309444663</v>
      </c>
      <c r="S87" s="172">
        <v>6.73697774157539</v>
      </c>
      <c r="T87" s="173">
        <v>3.15537330334674</v>
      </c>
      <c r="U87" s="172">
        <v>0.58376246311667</v>
      </c>
      <c r="V87" s="173">
        <v>1.5922427911102</v>
      </c>
      <c r="W87" s="174"/>
      <c r="X87" s="174"/>
      <c r="Y87" s="174"/>
      <c r="Z87" s="174"/>
      <c r="AA87" s="174"/>
      <c r="AB87" s="174"/>
      <c r="AC87" s="174"/>
      <c r="AD87" s="174"/>
      <c r="AE87" s="174"/>
      <c r="AF87" s="197"/>
    </row>
    <row customHeight="1" ht="13" r="88">
      <c r="A88" s="181"/>
      <c r="B88" s="162"/>
      <c r="C88" s="22" t="inlineStr">
        <is>
          <t>b.meanpct.d_tt4g57asubfullauto</t>
        </is>
      </c>
      <c r="D88" s="165" t="inlineStr">
        <is>
          <t>se.meanpct.d_tt4g57asubfullauto</t>
        </is>
      </c>
      <c r="E88" s="22" t="inlineStr">
        <is>
          <t>b.meanpct.d_tt4g57bsubfullauto</t>
        </is>
      </c>
      <c r="F88" s="165" t="inlineStr">
        <is>
          <t>se.meanpct.d_tt4g57bsubfullauto</t>
        </is>
      </c>
      <c r="G88" s="22" t="inlineStr">
        <is>
          <t>b.meanpct.d_tt4g57csubfullauto</t>
        </is>
      </c>
      <c r="H88" s="165" t="inlineStr">
        <is>
          <t>se.meanpct.d_tt4g57csubfullauto</t>
        </is>
      </c>
      <c r="I88" s="22" t="inlineStr">
        <is>
          <t>b.meanpct.d_tt4g57dsubfullauto</t>
        </is>
      </c>
      <c r="J88" s="165" t="inlineStr">
        <is>
          <t>se.meanpct.d_tt4g57dsubfullauto</t>
        </is>
      </c>
      <c r="K88" s="22" t="inlineStr">
        <is>
          <t>b.meanpct.d_tt4g57esubfullauto</t>
        </is>
      </c>
      <c r="L88" s="165" t="inlineStr">
        <is>
          <t>se.meanpct.d_tt4g57esubfullauto</t>
        </is>
      </c>
      <c r="M88" s="103" t="inlineStr">
        <is>
          <t>b.(meanpct.d_tt4g57asubfullauto_isc1)-(meanpct.d_tt4g57asubfullauto_isc2)</t>
        </is>
      </c>
      <c r="N88" s="103" t="inlineStr">
        <is>
          <t>se.(meanpct.d_tt4g57asubfullauto_isc1)-(meanpct.d_tt4g57asubfullauto_isc2)</t>
        </is>
      </c>
      <c r="O88" s="103" t="inlineStr">
        <is>
          <t>b.(meanpct.d_tt4g57bsubfullauto_isc1)-(meanpct.d_tt4g57bsubfullauto_isc2)</t>
        </is>
      </c>
      <c r="P88" s="103" t="inlineStr">
        <is>
          <t>se.(meanpct.d_tt4g57bsubfullauto_isc1)-(meanpct.d_tt4g57bsubfullauto_isc2)</t>
        </is>
      </c>
      <c r="Q88" s="103" t="inlineStr">
        <is>
          <t>b.(meanpct.d_tt4g57csubfullauto_isc1)-(meanpct.d_tt4g57csubfullauto_isc2)</t>
        </is>
      </c>
      <c r="R88" s="103" t="inlineStr">
        <is>
          <t>se.(meanpct.d_tt4g57csubfullauto_isc1)-(meanpct.d_tt4g57csubfullauto_isc2)</t>
        </is>
      </c>
      <c r="S88" s="103" t="inlineStr">
        <is>
          <t>b.(meanpct.d_tt4g57dsubfullauto_isc1)-(meanpct.d_tt4g57dsubfullauto_isc2)</t>
        </is>
      </c>
      <c r="T88" s="103" t="inlineStr">
        <is>
          <t>se.(meanpct.d_tt4g57dsubfullauto_isc1)-(meanpct.d_tt4g57dsubfullauto_isc2)</t>
        </is>
      </c>
      <c r="U88" s="103" t="inlineStr">
        <is>
          <t>b.(meanpct.d_tt4g57esubfullauto_isc1)-(meanpct.d_tt4g57esubfullauto_isc2)</t>
        </is>
      </c>
      <c r="V88" s="103" t="inlineStr">
        <is>
          <t>se.(meanpct.d_tt4g57esubfullauto_isc1)-(meanpct.d_tt4g57esubfullauto_isc2)</t>
        </is>
      </c>
      <c r="W88" s="22" t="inlineStr">
        <is>
          <t>b.(meanpct.d_tt4g57asubfullauto_isc3)-(meanpct.d_tt4g57asubfullauto_isc2)</t>
        </is>
      </c>
      <c r="X88" s="165" t="inlineStr">
        <is>
          <t>se.(meanpct.d_tt4g57asubfullauto_isc3)-(meanpct.d_tt4g57asubfullauto_isc2)</t>
        </is>
      </c>
      <c r="Y88" s="22" t="inlineStr">
        <is>
          <t>b.(meanpct.d_tt4g57bsubfullauto_isc3)-(meanpct.d_tt4g57bsubfullauto_isc2)</t>
        </is>
      </c>
      <c r="Z88" s="165" t="inlineStr">
        <is>
          <t>se.(meanpct.d_tt4g57bsubfullauto_isc3)-(meanpct.d_tt4g57bsubfullauto_isc2)</t>
        </is>
      </c>
      <c r="AA88" s="22" t="inlineStr">
        <is>
          <t>b.(meanpct.d_tt4g57csubfullauto_isc3)-(meanpct.d_tt4g57csubfullauto_isc2)</t>
        </is>
      </c>
      <c r="AB88" s="165" t="inlineStr">
        <is>
          <t>se.(meanpct.d_tt4g57csubfullauto_isc3)-(meanpct.d_tt4g57csubfullauto_isc2)</t>
        </is>
      </c>
      <c r="AC88" s="22" t="inlineStr">
        <is>
          <t>b.(meanpct.d_tt4g57dsubfullauto_isc3)-(meanpct.d_tt4g57dsubfullauto_isc2)</t>
        </is>
      </c>
      <c r="AD88" s="165" t="inlineStr">
        <is>
          <t>se.(meanpct.d_tt4g57dsubfullauto_isc3)-(meanpct.d_tt4g57dsubfullauto_isc2)</t>
        </is>
      </c>
      <c r="AE88" s="22" t="inlineStr">
        <is>
          <t>b.(meanpct.d_tt4g57esubfullauto_isc3)-(meanpct.d_tt4g57esubfullauto_isc2)</t>
        </is>
      </c>
      <c r="AF88" s="189" t="inlineStr">
        <is>
          <t>se.(meanpct.d_tt4g57esubfullauto_isc3)-(meanpct.d_tt4g57esubfullauto_isc2)</t>
        </is>
      </c>
    </row>
    <row customHeight="1" ht="13" r="89">
      <c r="A89" s="181" t="s">
        <v>319</v>
      </c>
      <c r="B89" s="162" t="n">
        <v>3</v>
      </c>
      <c r="C89" s="22">
        <v>73.0524579764708</v>
      </c>
      <c r="D89" s="165">
        <v>0.978763743476594</v>
      </c>
      <c r="E89" s="22">
        <v>91.3964963497195</v>
      </c>
      <c r="F89" s="165">
        <v>0.621420542567684</v>
      </c>
      <c r="G89" s="22">
        <v>82.734586005701</v>
      </c>
      <c r="H89" s="165">
        <v>0.82797016117804</v>
      </c>
      <c r="I89" s="22">
        <v>67.7128606498572</v>
      </c>
      <c r="J89" s="165">
        <v>1.10822254212161</v>
      </c>
      <c r="K89" s="22">
        <v>93.0302523768654</v>
      </c>
      <c r="L89" s="165">
        <v>0.550916715156877</v>
      </c>
      <c r="M89" s="103"/>
      <c r="N89" s="103"/>
      <c r="O89" s="103"/>
      <c r="P89" s="103"/>
      <c r="Q89" s="103"/>
      <c r="R89" s="103"/>
      <c r="S89" s="103"/>
      <c r="T89" s="103"/>
      <c r="U89" s="103"/>
      <c r="V89" s="103"/>
      <c r="W89" s="22">
        <v>-0.836329676677366</v>
      </c>
      <c r="X89" s="165">
        <v>1.46755389451329</v>
      </c>
      <c r="Y89" s="22">
        <v>-2.1157581215797</v>
      </c>
      <c r="Z89" s="165">
        <v>0.919142123635573</v>
      </c>
      <c r="AA89" s="22">
        <v>-1.84452138779504</v>
      </c>
      <c r="AB89" s="165">
        <v>1.27368511805081</v>
      </c>
      <c r="AC89" s="22">
        <v>3.30109840383825</v>
      </c>
      <c r="AD89" s="165">
        <v>1.69015853520188</v>
      </c>
      <c r="AE89" s="22">
        <v>-0.0215407064808204</v>
      </c>
      <c r="AF89" s="189">
        <v>0.891027042254336</v>
      </c>
    </row>
    <row customHeight="1" ht="13" r="90">
      <c r="A90" s="181" t="s">
        <v>322</v>
      </c>
      <c r="B90" s="162" t="n">
        <v>3</v>
      </c>
      <c r="C90" s="22">
        <v>81.2009815986649</v>
      </c>
      <c r="D90" s="165">
        <v>1.10181265362301</v>
      </c>
      <c r="E90" s="22">
        <v>93.1008238035562</v>
      </c>
      <c r="F90" s="165">
        <v>0.746430883980347</v>
      </c>
      <c r="G90" s="22">
        <v>74.748368653534</v>
      </c>
      <c r="H90" s="165">
        <v>1.28658040873262</v>
      </c>
      <c r="I90" s="22">
        <v>62.8894815850806</v>
      </c>
      <c r="J90" s="165">
        <v>1.67068805684514</v>
      </c>
      <c r="K90" s="22">
        <v>90.5284578480547</v>
      </c>
      <c r="L90" s="165">
        <v>1.12954713533678</v>
      </c>
      <c r="M90" s="103"/>
      <c r="N90" s="103"/>
      <c r="O90" s="103"/>
      <c r="P90" s="103"/>
      <c r="Q90" s="103"/>
      <c r="R90" s="103"/>
      <c r="S90" s="103"/>
      <c r="T90" s="103"/>
      <c r="U90" s="103"/>
      <c r="V90" s="103"/>
      <c r="W90" s="22">
        <v>-0.314390535303048</v>
      </c>
      <c r="X90" s="165">
        <v>1.51001525314164</v>
      </c>
      <c r="Y90" s="22">
        <v>3.00717305010414</v>
      </c>
      <c r="Z90" s="165">
        <v>1.11403184879348</v>
      </c>
      <c r="AA90" s="22">
        <v>6.30019735366653</v>
      </c>
      <c r="AB90" s="165">
        <v>1.82637840016325</v>
      </c>
      <c r="AC90" s="22">
        <v>-19.4245038870022</v>
      </c>
      <c r="AD90" s="165">
        <v>1.8947577489037</v>
      </c>
      <c r="AE90" s="22">
        <v>1.06492162110524</v>
      </c>
      <c r="AF90" s="189">
        <v>1.39883363750071</v>
      </c>
    </row>
    <row customHeight="1" ht="13" r="91">
      <c r="A91" s="181" t="s">
        <v>66</v>
      </c>
      <c r="B91" s="162" t="n">
        <v>3</v>
      </c>
      <c r="C91" s="22">
        <v>77.1680997463881</v>
      </c>
      <c r="D91" s="165">
        <v>1.22841814914151</v>
      </c>
      <c r="E91" s="22">
        <v>92.8512803950953</v>
      </c>
      <c r="F91" s="165">
        <v>0.683133550803334</v>
      </c>
      <c r="G91" s="22">
        <v>87.9912582123941</v>
      </c>
      <c r="H91" s="165">
        <v>0.959332137460221</v>
      </c>
      <c r="I91" s="22">
        <v>63.8106030737536</v>
      </c>
      <c r="J91" s="165">
        <v>1.47828289059947</v>
      </c>
      <c r="K91" s="22">
        <v>94.8049618815648</v>
      </c>
      <c r="L91" s="165">
        <v>0.656490398719235</v>
      </c>
      <c r="M91" s="103"/>
      <c r="N91" s="103"/>
      <c r="O91" s="103"/>
      <c r="P91" s="103"/>
      <c r="Q91" s="103"/>
      <c r="R91" s="103"/>
      <c r="S91" s="103"/>
      <c r="T91" s="103"/>
      <c r="U91" s="103"/>
      <c r="V91" s="103"/>
      <c r="W91" s="22">
        <v>5.83226943134467</v>
      </c>
      <c r="X91" s="165">
        <v>1.65069800375152</v>
      </c>
      <c r="Y91" s="22">
        <v>1.31463220089391</v>
      </c>
      <c r="Z91" s="165">
        <v>1.03152940866042</v>
      </c>
      <c r="AA91" s="22">
        <v>1.947621158793</v>
      </c>
      <c r="AB91" s="165">
        <v>1.39242305964485</v>
      </c>
      <c r="AC91" s="22">
        <v>1.97660158033586</v>
      </c>
      <c r="AD91" s="165">
        <v>1.97678310407217</v>
      </c>
      <c r="AE91" s="22">
        <v>1.18632804437311</v>
      </c>
      <c r="AF91" s="189">
        <v>0.948408449034047</v>
      </c>
    </row>
    <row customHeight="1" ht="13" r="92">
      <c r="A92" s="181" t="s">
        <v>341</v>
      </c>
      <c r="B92" s="162" t="n">
        <v>3</v>
      </c>
      <c r="C92" s="22">
        <v>51.6701826228427</v>
      </c>
      <c r="D92" s="165">
        <v>1.14462834193095</v>
      </c>
      <c r="E92" s="22">
        <v>92.9357487694436</v>
      </c>
      <c r="F92" s="165">
        <v>0.54847332359061</v>
      </c>
      <c r="G92" s="22">
        <v>76.1256944782934</v>
      </c>
      <c r="H92" s="165">
        <v>1.01657237976096</v>
      </c>
      <c r="I92" s="22">
        <v>53.2488801322658</v>
      </c>
      <c r="J92" s="165">
        <v>1.14372398207818</v>
      </c>
      <c r="K92" s="22">
        <v>96.3807939068663</v>
      </c>
      <c r="L92" s="165">
        <v>0.388113561956851</v>
      </c>
      <c r="M92" s="103"/>
      <c r="N92" s="103"/>
      <c r="O92" s="103"/>
      <c r="P92" s="103"/>
      <c r="Q92" s="103"/>
      <c r="R92" s="103"/>
      <c r="S92" s="103"/>
      <c r="T92" s="103"/>
      <c r="U92" s="103"/>
      <c r="V92" s="103"/>
      <c r="W92" s="22">
        <v>-3.68536336546834</v>
      </c>
      <c r="X92" s="165">
        <v>1.75834029472635</v>
      </c>
      <c r="Y92" s="22">
        <v>0.0589582317906832</v>
      </c>
      <c r="Z92" s="165">
        <v>0.789290180020868</v>
      </c>
      <c r="AA92" s="22">
        <v>-2.57675756063793</v>
      </c>
      <c r="AB92" s="165">
        <v>1.39247655932242</v>
      </c>
      <c r="AC92" s="22">
        <v>-6.13801078469483</v>
      </c>
      <c r="AD92" s="165">
        <v>1.76695467729419</v>
      </c>
      <c r="AE92" s="22">
        <v>0.344049941026782</v>
      </c>
      <c r="AF92" s="189">
        <v>0.612550183027692</v>
      </c>
    </row>
    <row customHeight="1" ht="13" r="93">
      <c r="A93" s="181" t="s">
        <v>343</v>
      </c>
      <c r="B93" s="162" t="n">
        <v>3</v>
      </c>
      <c r="C93" s="22">
        <v>78.5285948148406</v>
      </c>
      <c r="D93" s="165">
        <v>0.949410042599502</v>
      </c>
      <c r="E93" s="22">
        <v>90.1194095636174</v>
      </c>
      <c r="F93" s="165">
        <v>0.70599477970613</v>
      </c>
      <c r="G93" s="22">
        <v>87.7104950151556</v>
      </c>
      <c r="H93" s="165">
        <v>0.718016668350511</v>
      </c>
      <c r="I93" s="22">
        <v>77.9789871752196</v>
      </c>
      <c r="J93" s="165">
        <v>0.949642652734405</v>
      </c>
      <c r="K93" s="22">
        <v>88.2285351791224</v>
      </c>
      <c r="L93" s="165">
        <v>0.703130346527353</v>
      </c>
      <c r="M93" s="103"/>
      <c r="N93" s="103"/>
      <c r="O93" s="103"/>
      <c r="P93" s="103"/>
      <c r="Q93" s="103"/>
      <c r="R93" s="103"/>
      <c r="S93" s="103"/>
      <c r="T93" s="103"/>
      <c r="U93" s="103"/>
      <c r="V93" s="103"/>
      <c r="W93" s="22">
        <v>2.31732866232103</v>
      </c>
      <c r="X93" s="165">
        <v>1.37114479831598</v>
      </c>
      <c r="Y93" s="22">
        <v>2.1477380124925</v>
      </c>
      <c r="Z93" s="165">
        <v>1.04581199213341</v>
      </c>
      <c r="AA93" s="22">
        <v>2.61446340129693</v>
      </c>
      <c r="AB93" s="165">
        <v>1.10593464029702</v>
      </c>
      <c r="AC93" s="22">
        <v>2.05794341213546</v>
      </c>
      <c r="AD93" s="165">
        <v>1.35798994465518</v>
      </c>
      <c r="AE93" s="22">
        <v>2.2846221769524</v>
      </c>
      <c r="AF93" s="189">
        <v>1.09884776601637</v>
      </c>
    </row>
    <row customHeight="1" ht="13" r="94">
      <c r="A94" s="181" t="s">
        <v>348</v>
      </c>
      <c r="B94" s="162" t="n">
        <v>3</v>
      </c>
      <c r="C94" s="22">
        <v>73.0756898918588</v>
      </c>
      <c r="D94" s="165">
        <v>1.2466676085463</v>
      </c>
      <c r="E94" s="22">
        <v>93.1944483614727</v>
      </c>
      <c r="F94" s="165">
        <v>0.667132844461538</v>
      </c>
      <c r="G94" s="22">
        <v>70.8351638143238</v>
      </c>
      <c r="H94" s="165">
        <v>1.13879621879187</v>
      </c>
      <c r="I94" s="22">
        <v>52.9074117203712</v>
      </c>
      <c r="J94" s="165">
        <v>1.38931341519852</v>
      </c>
      <c r="K94" s="22">
        <v>93.5173417610281</v>
      </c>
      <c r="L94" s="165">
        <v>0.686518249157787</v>
      </c>
      <c r="M94" s="103"/>
      <c r="N94" s="103"/>
      <c r="O94" s="103"/>
      <c r="P94" s="103"/>
      <c r="Q94" s="103"/>
      <c r="R94" s="103"/>
      <c r="S94" s="103"/>
      <c r="T94" s="103"/>
      <c r="U94" s="103"/>
      <c r="V94" s="103"/>
      <c r="W94" s="22">
        <v>7.34041168469378</v>
      </c>
      <c r="X94" s="165">
        <v>1.7462104661854</v>
      </c>
      <c r="Y94" s="22">
        <v>-1.25991799596555</v>
      </c>
      <c r="Z94" s="165">
        <v>0.932429412047622</v>
      </c>
      <c r="AA94" s="22">
        <v>-3.49491667888162</v>
      </c>
      <c r="AB94" s="165">
        <v>1.67733010819432</v>
      </c>
      <c r="AC94" s="22">
        <v>6.34713637424487</v>
      </c>
      <c r="AD94" s="165">
        <v>1.94753298762421</v>
      </c>
      <c r="AE94" s="22">
        <v>0.245085101920168</v>
      </c>
      <c r="AF94" s="189">
        <v>0.946684783376008</v>
      </c>
    </row>
    <row customHeight="1" ht="13" r="95">
      <c r="A95" s="181" t="s">
        <v>352</v>
      </c>
      <c r="B95" s="162" t="n">
        <v>3</v>
      </c>
      <c r="C95" s="22">
        <v>74.5611453556102</v>
      </c>
      <c r="D95" s="165">
        <v>0.85472179064764</v>
      </c>
      <c r="E95" s="22">
        <v>90.2596747287349</v>
      </c>
      <c r="F95" s="165">
        <v>0.560532602075115</v>
      </c>
      <c r="G95" s="22">
        <v>80.60303809838</v>
      </c>
      <c r="H95" s="165">
        <v>0.763929750765514</v>
      </c>
      <c r="I95" s="22">
        <v>78.5432329664172</v>
      </c>
      <c r="J95" s="165">
        <v>0.816144415822261</v>
      </c>
      <c r="K95" s="22">
        <v>89.6637081197058</v>
      </c>
      <c r="L95" s="165">
        <v>0.596482824802421</v>
      </c>
      <c r="M95" s="103"/>
      <c r="N95" s="103"/>
      <c r="O95" s="103"/>
      <c r="P95" s="103"/>
      <c r="Q95" s="103"/>
      <c r="R95" s="103"/>
      <c r="S95" s="103"/>
      <c r="T95" s="103"/>
      <c r="U95" s="103"/>
      <c r="V95" s="103"/>
      <c r="W95" s="22">
        <v>-2.9407533894862</v>
      </c>
      <c r="X95" s="165">
        <v>1.27833909787454</v>
      </c>
      <c r="Y95" s="22">
        <v>-1.27106466930162</v>
      </c>
      <c r="Z95" s="165">
        <v>0.853384158400396</v>
      </c>
      <c r="AA95" s="22">
        <v>-3.80147806279568</v>
      </c>
      <c r="AB95" s="165">
        <v>1.10212914126788</v>
      </c>
      <c r="AC95" s="22">
        <v>-1.0980605973277</v>
      </c>
      <c r="AD95" s="165">
        <v>1.20343606902891</v>
      </c>
      <c r="AE95" s="22">
        <v>-0.239362666759675</v>
      </c>
      <c r="AF95" s="189">
        <v>0.892469887260463</v>
      </c>
    </row>
    <row customHeight="1" ht="13" r="96">
      <c r="A96" s="181" t="s">
        <v>353</v>
      </c>
      <c r="B96" s="162" t="n">
        <v>3</v>
      </c>
      <c r="C96" s="22">
        <v>77.4946465678251</v>
      </c>
      <c r="D96" s="165">
        <v>1.73325917015286</v>
      </c>
      <c r="E96" s="22">
        <v>93.794008463003</v>
      </c>
      <c r="F96" s="165">
        <v>0.768618171121332</v>
      </c>
      <c r="G96" s="22">
        <v>86.5324753673179</v>
      </c>
      <c r="H96" s="165">
        <v>1.50604805023717</v>
      </c>
      <c r="I96" s="22">
        <v>78.7817565141175</v>
      </c>
      <c r="J96" s="165">
        <v>2.23830044326106</v>
      </c>
      <c r="K96" s="22">
        <v>92.0173147606357</v>
      </c>
      <c r="L96" s="165">
        <v>0.979547823223066</v>
      </c>
      <c r="M96" s="103"/>
      <c r="N96" s="103"/>
      <c r="O96" s="103"/>
      <c r="P96" s="103"/>
      <c r="Q96" s="103"/>
      <c r="R96" s="103"/>
      <c r="S96" s="103"/>
      <c r="T96" s="103"/>
      <c r="U96" s="103"/>
      <c r="V96" s="103"/>
      <c r="W96" s="22">
        <v>-4.22140000747883</v>
      </c>
      <c r="X96" s="165">
        <v>2.01450161915293</v>
      </c>
      <c r="Y96" s="22">
        <v>-0.0959934564437219</v>
      </c>
      <c r="Z96" s="165">
        <v>1.03821967100133</v>
      </c>
      <c r="AA96" s="22">
        <v>1.40304321293648</v>
      </c>
      <c r="AB96" s="165">
        <v>2.10285453324081</v>
      </c>
      <c r="AC96" s="22">
        <v>0.234169642188931</v>
      </c>
      <c r="AD96" s="165">
        <v>2.90853747086015</v>
      </c>
      <c r="AE96" s="22">
        <v>0.980822832714466</v>
      </c>
      <c r="AF96" s="189">
        <v>1.31569205306051</v>
      </c>
    </row>
    <row customHeight="1" ht="13" r="97">
      <c r="A97" s="78" t="s">
        <v>445</v>
      </c>
      <c r="B97" s="212" t="n">
        <v>3</v>
      </c>
      <c r="C97" s="213">
        <v>73.3439748218127</v>
      </c>
      <c r="D97" s="214">
        <v>0.41798345932125</v>
      </c>
      <c r="E97" s="213">
        <v>92.2064863043303</v>
      </c>
      <c r="F97" s="214">
        <v>0.235825761365355</v>
      </c>
      <c r="G97" s="213">
        <v>80.9101349556375</v>
      </c>
      <c r="H97" s="214">
        <v>0.374139334149147</v>
      </c>
      <c r="I97" s="213">
        <v>66.9841517271353</v>
      </c>
      <c r="J97" s="214">
        <v>0.500326052335108</v>
      </c>
      <c r="K97" s="213">
        <v>92.2714207292304</v>
      </c>
      <c r="L97" s="214">
        <v>0.263450749295285</v>
      </c>
      <c r="M97" s="174"/>
      <c r="N97" s="174"/>
      <c r="O97" s="174"/>
      <c r="P97" s="174"/>
      <c r="Q97" s="174"/>
      <c r="R97" s="174"/>
      <c r="S97" s="174"/>
      <c r="T97" s="174"/>
      <c r="U97" s="174"/>
      <c r="V97" s="174"/>
      <c r="W97" s="213">
        <v>0.436471600493211</v>
      </c>
      <c r="X97" s="214">
        <v>0.571074667602642</v>
      </c>
      <c r="Y97" s="213">
        <v>0.223220906498829</v>
      </c>
      <c r="Z97" s="214">
        <v>0.343289078510659</v>
      </c>
      <c r="AA97" s="213">
        <v>0.0684564295728336</v>
      </c>
      <c r="AB97" s="214">
        <v>0.537775777193192</v>
      </c>
      <c r="AC97" s="213">
        <v>-1.59295323203517</v>
      </c>
      <c r="AD97" s="214">
        <v>0.673394074500235</v>
      </c>
      <c r="AE97" s="213">
        <v>0.730615793106459</v>
      </c>
      <c r="AF97" s="215">
        <v>0.367775993695264</v>
      </c>
    </row>
    <row r="99">
      <c r="A99" s="91" t="s">
        <v>507</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1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 ref="AA9:AB9"/>
    <mergeCell ref="AC9:AD9"/>
    <mergeCell ref="AE9:AF9"/>
  </mergeCells>
  <conditionalFormatting sqref="M1:M200">
    <cfRule type="expression" dxfId="103" priority="10">
      <formula>ABS(M1/N1)&gt;1.95996398454005</formula>
    </cfRule>
  </conditionalFormatting>
  <conditionalFormatting sqref="O1:O200">
    <cfRule type="expression" dxfId="103" priority="9">
      <formula>ABS(O1/P1)&gt;1.95996398454005</formula>
    </cfRule>
  </conditionalFormatting>
  <conditionalFormatting sqref="Q1:Q200">
    <cfRule type="expression" dxfId="103" priority="8">
      <formula>ABS(Q1/R1)&gt;1.95996398454005</formula>
    </cfRule>
  </conditionalFormatting>
  <conditionalFormatting sqref="S1:S200">
    <cfRule type="expression" dxfId="103" priority="7">
      <formula>ABS(S1/T1)&gt;1.95996398454005</formula>
    </cfRule>
  </conditionalFormatting>
  <conditionalFormatting sqref="U1:U200">
    <cfRule type="expression" dxfId="103" priority="6">
      <formula>ABS(U1/V1)&gt;1.95996398454005</formula>
    </cfRule>
  </conditionalFormatting>
  <conditionalFormatting sqref="W1:W200">
    <cfRule type="expression" dxfId="103" priority="5">
      <formula>ABS(W1/X1)&gt;1.95996398454005</formula>
    </cfRule>
  </conditionalFormatting>
  <conditionalFormatting sqref="Y1:Y200">
    <cfRule type="expression" dxfId="103" priority="4">
      <formula>ABS(Y1/Z1)&gt;1.95996398454005</formula>
    </cfRule>
  </conditionalFormatting>
  <conditionalFormatting sqref="AA1:AA200">
    <cfRule type="expression" dxfId="103" priority="3">
      <formula>ABS(AA1/AB1)&gt;1.95996398454005</formula>
    </cfRule>
  </conditionalFormatting>
  <conditionalFormatting sqref="AC1:AC200">
    <cfRule type="expression" dxfId="103" priority="2">
      <formula>ABS(AC1/AD1)&gt;1.95996398454005</formula>
    </cfRule>
  </conditionalFormatting>
  <conditionalFormatting sqref="AE1:AE200">
    <cfRule type="expression" dxfId="103" priority="1">
      <formula>ABS(AE1/AF1)&gt;1.95996398454005</formula>
    </cfRule>
  </conditionalFormatting>
  <pageMargins left="0.7" right="0.7" top="0.75" bottom="0.75" header="0.3" footer="0.3"/>
  <pageSetup paperSize="9" orientation="portrait" horizontalDpi="300" verticalDpi="300"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212</v>
      </c>
    </row>
    <row r="2">
      <c r="A2" s="38" t="s">
        <v>213</v>
      </c>
    </row>
    <row r="3">
      <c r="A3" s="46" t="s">
        <v>450</v>
      </c>
    </row>
    <row r="4">
      <c r="A4" s="54" t="str">
        <f>=HYPERLINK("#'TOC'!A1", "Back to TOC")</f>
      </c>
    </row>
    <row customHeight="1" ht="16" r="7">
      <c r="B7" s="150" t="s">
        <v>295</v>
      </c>
      <c r="C7" s="148" t="s">
        <v>509</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b.meanpct.d_tt4g57asubfullauto</t>
        </is>
      </c>
      <c r="D11" s="178" t="inlineStr">
        <is>
          <t>se.meanpct.d_tt4g57asubfullauto</t>
        </is>
      </c>
      <c r="E11" s="177" t="inlineStr">
        <is>
          <t>b.meanpct.d_tt4g57asubfullauto..schloc..1 Rural</t>
        </is>
      </c>
      <c r="F11" s="178" t="inlineStr">
        <is>
          <t>se.meanpct.d_tt4g57asubfullauto..schloc..1 Rural</t>
        </is>
      </c>
      <c r="G11" s="177" t="inlineStr">
        <is>
          <t>b.meanpct.d_tt4g57asubfullauto..schloc..2 Town</t>
        </is>
      </c>
      <c r="H11" s="178" t="inlineStr">
        <is>
          <t>se.meanpct.d_tt4g57asubfullauto..schloc..2 Town</t>
        </is>
      </c>
      <c r="I11" s="177" t="inlineStr">
        <is>
          <t>b.meanpct.d_tt4g57asubfullauto..schloc..3 City</t>
        </is>
      </c>
      <c r="J11" s="178" t="inlineStr">
        <is>
          <t>se.meanpct.d_tt4g57asubfullauto..schloc..3 City</t>
        </is>
      </c>
      <c r="K11" s="177" t="inlineStr">
        <is>
          <t>b.meanpct.d_tt4g57asubfullauto..schloc..(3 City-1 Rural)</t>
        </is>
      </c>
      <c r="L11" s="178" t="inlineStr">
        <is>
          <t>se.meanpct.d_tt4g57asubfullauto..schloc..(3 City-1 Rural)</t>
        </is>
      </c>
      <c r="M11" s="177" t="inlineStr">
        <is>
          <t>b.meanpct.d_tt4g57asubfullauto..schtype..1 Public</t>
        </is>
      </c>
      <c r="N11" s="178" t="inlineStr">
        <is>
          <t>se.meanpct.d_tt4g57asubfullauto..schtype..1 Public</t>
        </is>
      </c>
      <c r="O11" s="177" t="inlineStr">
        <is>
          <t>b.meanpct.d_tt4g57asubfullauto..schtype..2 Private</t>
        </is>
      </c>
      <c r="P11" s="178" t="inlineStr">
        <is>
          <t>se.meanpct.d_tt4g57asubfullauto..schtype..2 Private</t>
        </is>
      </c>
      <c r="Q11" s="177" t="inlineStr">
        <is>
          <t>b.meanpct.d_tt4g57asubfullauto..schtype..(2 Private-1 Public)</t>
        </is>
      </c>
      <c r="R11" s="178" t="inlineStr">
        <is>
          <t>se.meanpct.d_tt4g57asubfullauto..schtype..(2 Private-1 Public)</t>
        </is>
      </c>
      <c r="S11" s="177" t="inlineStr">
        <is>
          <t>b.meanpct.d_tt4g57asubfullauto..disadv..1 under_10pct</t>
        </is>
      </c>
      <c r="T11" s="178" t="inlineStr">
        <is>
          <t>se.meanpct.d_tt4g57asubfullauto..disadv..1 under_10pct</t>
        </is>
      </c>
      <c r="U11" s="177" t="inlineStr">
        <is>
          <t>b.meanpct.d_tt4g57asubfullauto..disadv..2 10_to_30pct</t>
        </is>
      </c>
      <c r="V11" s="178" t="inlineStr">
        <is>
          <t>se.meanpct.d_tt4g57asubfullauto..disadv..2 10_to_30pct</t>
        </is>
      </c>
      <c r="W11" s="177" t="inlineStr">
        <is>
          <t>b.meanpct.d_tt4g57asubfullauto..disadv..3 over_30pct</t>
        </is>
      </c>
      <c r="X11" s="178" t="inlineStr">
        <is>
          <t>se.meanpct.d_tt4g57asubfullauto..disadv..3 over_30pct</t>
        </is>
      </c>
      <c r="Y11" s="177" t="inlineStr">
        <is>
          <t>b.meanpct.d_tt4g57asubfullauto..disadv..(3 over_30pct-1 under_10pct)</t>
        </is>
      </c>
      <c r="Z11" s="178" t="inlineStr">
        <is>
          <t>se.meanpct.d_tt4g57asubfullauto..disadv..(3 over_30pct-1 under_10pct)</t>
        </is>
      </c>
      <c r="AA11" s="177" t="inlineStr">
        <is>
          <t>b.meanpct.d_tt4g57asubfullauto..diflang..1 None</t>
        </is>
      </c>
      <c r="AB11" s="178" t="inlineStr">
        <is>
          <t>se.meanpct.d_tt4g57asubfullauto..diflang..1 None</t>
        </is>
      </c>
      <c r="AC11" s="177" t="inlineStr">
        <is>
          <t>b.meanpct.d_tt4g57asubfullauto..diflang..2 0_to_10pct</t>
        </is>
      </c>
      <c r="AD11" s="178" t="inlineStr">
        <is>
          <t>se.meanpct.d_tt4g57asubfullauto..diflang..2 0_to_10pct</t>
        </is>
      </c>
      <c r="AE11" s="177" t="inlineStr">
        <is>
          <t>b.meanpct.d_tt4g57asubfullauto..diflang..3 over_10pct</t>
        </is>
      </c>
      <c r="AF11" s="178" t="inlineStr">
        <is>
          <t>se.meanpct.d_tt4g57asubfullauto..diflang..3 over_10pct</t>
        </is>
      </c>
      <c r="AG11" s="177" t="inlineStr">
        <is>
          <t>b.meanpct.d_tt4g57asubfullauto..diflang..(3 over_10pct-1 None)</t>
        </is>
      </c>
      <c r="AH11" s="178" t="inlineStr">
        <is>
          <t>se.meanpct.d_tt4g57asubfullauto..diflang..(3 over_10pct-1 None)</t>
        </is>
      </c>
      <c r="AI11" s="177" t="inlineStr">
        <is>
          <t>b.meanpct.d_tt4g57asubfullauto..spneed..1 under_10pct</t>
        </is>
      </c>
      <c r="AJ11" s="178" t="inlineStr">
        <is>
          <t>se.meanpct.d_tt4g57asubfullauto..spneed..1 under_10pct</t>
        </is>
      </c>
      <c r="AK11" s="177" t="inlineStr">
        <is>
          <t>b.meanpct.d_tt4g57asubfullauto..spneed..2 10_to_30pct</t>
        </is>
      </c>
      <c r="AL11" s="178" t="inlineStr">
        <is>
          <t>se.meanpct.d_tt4g57asubfullauto..spneed..2 10_to_30pct</t>
        </is>
      </c>
      <c r="AM11" s="177" t="inlineStr">
        <is>
          <t>b.meanpct.d_tt4g57asubfullauto..spneed..3 over_30pct</t>
        </is>
      </c>
      <c r="AN11" s="178" t="inlineStr">
        <is>
          <t>se.meanpct.d_tt4g57asubfullauto..spneed..3 over_30pct</t>
        </is>
      </c>
      <c r="AO11" s="177" t="inlineStr">
        <is>
          <t>b.meanpct.d_tt4g57asubfullauto..spneed..(3 over_30pct-1 under_10pct)</t>
        </is>
      </c>
      <c r="AP11" s="178" t="inlineStr">
        <is>
          <t>se.meanpct.d_tt4g57asubfullauto..spneed..(3 over_30pct-1 under_10pct)</t>
        </is>
      </c>
      <c r="AQ11" s="179" t="inlineStr">
        <is>
          <t>b.(meanpct.d_tt4g57asubfullauto_isc1)-(meanpct.d_tt4g57asubfullauto_isc2)</t>
        </is>
      </c>
      <c r="AR11" s="179" t="inlineStr">
        <is>
          <t>se.(meanpct.d_tt4g57asubfullauto_isc1)-(meanpct.d_tt4g57asubfullauto_isc2)</t>
        </is>
      </c>
      <c r="AS11" s="179" t="inlineStr">
        <is>
          <t>b.(meanpct.d_tt4g57asubfullauto_isc3)-(meanpct.d_tt4g57asubfullauto_isc2)</t>
        </is>
      </c>
      <c r="AT11" s="199" t="inlineStr">
        <is>
          <t>se.(meanpct.d_tt4g57asubfullauto_isc3)-(meanpct.d_tt4g57asubfullauto_isc2)</t>
        </is>
      </c>
      <c r="GM11" s="103"/>
      <c r="GN11" s="103"/>
      <c r="GO11" s="103"/>
      <c r="GP11" s="103"/>
    </row>
    <row customHeight="1" ht="13" r="12">
      <c r="A12" s="181" t="s">
        <v>306</v>
      </c>
      <c r="B12" s="156" t="n">
        <v>2</v>
      </c>
      <c r="C12" s="22">
        <v>75.0375495980358</v>
      </c>
      <c r="D12" s="165">
        <v>1.16594142096157</v>
      </c>
      <c r="E12" s="22">
        <v>77.0615443985503</v>
      </c>
      <c r="F12" s="165">
        <v>1.79311713767849</v>
      </c>
      <c r="G12" s="22">
        <v>74.583980831353</v>
      </c>
      <c r="H12" s="165">
        <v>2.43316243035919</v>
      </c>
      <c r="I12" s="22">
        <v>72.5456106182075</v>
      </c>
      <c r="J12" s="165">
        <v>2.04840414559042</v>
      </c>
      <c r="K12" s="22">
        <v>-4.51593378034279</v>
      </c>
      <c r="L12" s="165">
        <v>2.68089507379663</v>
      </c>
      <c r="M12" s="22">
        <v>75.2711639033928</v>
      </c>
      <c r="N12" s="165">
        <v>1.30386405680003</v>
      </c>
      <c r="O12" s="22">
        <v>73.2022514282717</v>
      </c>
      <c r="P12" s="165">
        <v>3.67460813549847</v>
      </c>
      <c r="Q12" s="22">
        <v>-2.0689124751211</v>
      </c>
      <c r="R12" s="165">
        <v>4.06127020435272</v>
      </c>
      <c r="S12" s="22">
        <v>75.9969445732621</v>
      </c>
      <c r="T12" s="165">
        <v>1.65069911984885</v>
      </c>
      <c r="U12" s="22">
        <v>73.9478531293398</v>
      </c>
      <c r="V12" s="165">
        <v>2.39999019765657</v>
      </c>
      <c r="W12" s="22">
        <v>74.1037807867879</v>
      </c>
      <c r="X12" s="165">
        <v>2.33318453516053</v>
      </c>
      <c r="Y12" s="22">
        <v>-1.8931637864742</v>
      </c>
      <c r="Z12" s="165">
        <v>2.82454016737911</v>
      </c>
      <c r="AA12" s="22">
        <v>74.0721929971342</v>
      </c>
      <c r="AB12" s="165">
        <v>1.42525380107235</v>
      </c>
      <c r="AC12" s="22">
        <v>77.3489060212342</v>
      </c>
      <c r="AD12" s="165">
        <v>2.04238406630233</v>
      </c>
      <c r="AE12" s="22">
        <v>75.898798713744</v>
      </c>
      <c r="AF12" s="165">
        <v>5.46438080391463</v>
      </c>
      <c r="AG12" s="22">
        <v>1.82660571660982</v>
      </c>
      <c r="AH12" s="165">
        <v>5.7046843396872</v>
      </c>
      <c r="AI12" s="22">
        <v>75.1658917551803</v>
      </c>
      <c r="AJ12" s="165">
        <v>1.19535348776359</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76.9607549755531</v>
      </c>
      <c r="D13" s="165">
        <v>1.27424158374324</v>
      </c>
      <c r="E13" s="22" t="inlineStr">
        <is>
          <t>c</t>
        </is>
      </c>
      <c r="F13" s="165" t="inlineStr">
        <is>
          <t>c</t>
        </is>
      </c>
      <c r="G13" s="22">
        <v>77.6791576048774</v>
      </c>
      <c r="H13" s="165">
        <v>3.14998327792597</v>
      </c>
      <c r="I13" s="22">
        <v>75.7134288213345</v>
      </c>
      <c r="J13" s="165">
        <v>1.53174839944475</v>
      </c>
      <c r="K13" s="22" t="inlineStr">
        <is>
          <t>c</t>
        </is>
      </c>
      <c r="L13" s="165" t="inlineStr">
        <is>
          <t>c</t>
        </is>
      </c>
      <c r="M13" s="22">
        <v>77.0182151812608</v>
      </c>
      <c r="N13" s="165">
        <v>1.78601504963874</v>
      </c>
      <c r="O13" s="22">
        <v>76.9001631265124</v>
      </c>
      <c r="P13" s="165">
        <v>1.89758737598485</v>
      </c>
      <c r="Q13" s="22">
        <v>-0.118052054748347</v>
      </c>
      <c r="R13" s="165">
        <v>2.59709030555282</v>
      </c>
      <c r="S13" s="22">
        <v>73.6033259391688</v>
      </c>
      <c r="T13" s="165">
        <v>2.10834018828224</v>
      </c>
      <c r="U13" s="22">
        <v>77.3081708568843</v>
      </c>
      <c r="V13" s="165">
        <v>2.74107581848066</v>
      </c>
      <c r="W13" s="22">
        <v>80.7894879497115</v>
      </c>
      <c r="X13" s="165">
        <v>2.05487974583933</v>
      </c>
      <c r="Y13" s="22">
        <v>7.18616201054266</v>
      </c>
      <c r="Z13" s="165">
        <v>2.98234203930722</v>
      </c>
      <c r="AA13" s="22">
        <v>74.0050712983469</v>
      </c>
      <c r="AB13" s="165">
        <v>3.17984767795586</v>
      </c>
      <c r="AC13" s="22">
        <v>77.5780091569728</v>
      </c>
      <c r="AD13" s="165">
        <v>1.66682242730313</v>
      </c>
      <c r="AE13" s="22">
        <v>74.6674327361089</v>
      </c>
      <c r="AF13" s="165">
        <v>3.4750459633307</v>
      </c>
      <c r="AG13" s="22">
        <v>0.662361437762073</v>
      </c>
      <c r="AH13" s="165">
        <v>4.64562593996941</v>
      </c>
      <c r="AI13" s="22">
        <v>77.1904804472461</v>
      </c>
      <c r="AJ13" s="165">
        <v>2.18007749952253</v>
      </c>
      <c r="AK13" s="22">
        <v>76.9086785044475</v>
      </c>
      <c r="AL13" s="165">
        <v>2.02991777608037</v>
      </c>
      <c r="AM13" s="22">
        <v>73.9678713041285</v>
      </c>
      <c r="AN13" s="165">
        <v>4.76704339756527</v>
      </c>
      <c r="AO13" s="22">
        <v>-3.22260914311764</v>
      </c>
      <c r="AP13" s="165">
        <v>5.25496572016843</v>
      </c>
      <c r="AQ13" s="103"/>
      <c r="AR13" s="103"/>
      <c r="AS13" s="103"/>
      <c r="AT13" s="192"/>
      <c r="GM13" s="103"/>
      <c r="GN13" s="103"/>
      <c r="GO13" s="103"/>
      <c r="GP13" s="103"/>
    </row>
    <row customHeight="1" ht="13" r="14">
      <c r="A14" s="181" t="s">
        <v>308</v>
      </c>
      <c r="B14" s="156" t="n">
        <v>2</v>
      </c>
      <c r="C14" s="22">
        <v>84.0449120516459</v>
      </c>
      <c r="D14" s="165">
        <v>0.805254010968302</v>
      </c>
      <c r="E14" s="22">
        <v>89.9985038051948</v>
      </c>
      <c r="F14" s="165">
        <v>1.38360191667664</v>
      </c>
      <c r="G14" s="22">
        <v>82.4592415817519</v>
      </c>
      <c r="H14" s="165">
        <v>1.19927666320423</v>
      </c>
      <c r="I14" s="22">
        <v>84.2788199842526</v>
      </c>
      <c r="J14" s="165">
        <v>1.28452742148491</v>
      </c>
      <c r="K14" s="22">
        <v>-5.71968382094218</v>
      </c>
      <c r="L14" s="165">
        <v>1.94304518709147</v>
      </c>
      <c r="M14" s="22">
        <v>84.2234236682102</v>
      </c>
      <c r="N14" s="165">
        <v>0.85909859880086</v>
      </c>
      <c r="O14" s="22">
        <v>82.2323462742828</v>
      </c>
      <c r="P14" s="165">
        <v>2.12331521011356</v>
      </c>
      <c r="Q14" s="22">
        <v>-1.9910773939274</v>
      </c>
      <c r="R14" s="165">
        <v>2.27639704862435</v>
      </c>
      <c r="S14" s="22">
        <v>84.1214203006014</v>
      </c>
      <c r="T14" s="165">
        <v>1.01681173879951</v>
      </c>
      <c r="U14" s="22">
        <v>82.7011051327806</v>
      </c>
      <c r="V14" s="165">
        <v>1.57893618640084</v>
      </c>
      <c r="W14" s="22">
        <v>85.5440419853989</v>
      </c>
      <c r="X14" s="165">
        <v>1.74458604248154</v>
      </c>
      <c r="Y14" s="22">
        <v>1.42262168479748</v>
      </c>
      <c r="Z14" s="165">
        <v>2.02846498567431</v>
      </c>
      <c r="AA14" s="22">
        <v>85.0740573519487</v>
      </c>
      <c r="AB14" s="165">
        <v>1.73950792029047</v>
      </c>
      <c r="AC14" s="22">
        <v>83.2801199690285</v>
      </c>
      <c r="AD14" s="165">
        <v>1.01779843507728</v>
      </c>
      <c r="AE14" s="22">
        <v>85.4839025261235</v>
      </c>
      <c r="AF14" s="165">
        <v>1.64212559792978</v>
      </c>
      <c r="AG14" s="22">
        <v>0.409845174174777</v>
      </c>
      <c r="AH14" s="165">
        <v>2.36542828355794</v>
      </c>
      <c r="AI14" s="22">
        <v>83.68700368489</v>
      </c>
      <c r="AJ14" s="165">
        <v>0.859819058922895</v>
      </c>
      <c r="AK14" s="22">
        <v>87.6298236760101</v>
      </c>
      <c r="AL14" s="165">
        <v>2.81005244843586</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71.164065060829</v>
      </c>
      <c r="D15" s="165">
        <v>1.1992081851737</v>
      </c>
      <c r="E15" s="22">
        <v>71.9065913645979</v>
      </c>
      <c r="F15" s="165">
        <v>1.9856503875446</v>
      </c>
      <c r="G15" s="22">
        <v>72.2485666669712</v>
      </c>
      <c r="H15" s="165">
        <v>2.12774081250225</v>
      </c>
      <c r="I15" s="22">
        <v>68.1053261176303</v>
      </c>
      <c r="J15" s="165">
        <v>2.05000493842336</v>
      </c>
      <c r="K15" s="22">
        <v>-3.80126524696765</v>
      </c>
      <c r="L15" s="165">
        <v>2.82765966079802</v>
      </c>
      <c r="M15" s="22">
        <v>70.8664889419855</v>
      </c>
      <c r="N15" s="165">
        <v>1.2196876905004</v>
      </c>
      <c r="O15" s="22">
        <v>85.0213781008073</v>
      </c>
      <c r="P15" s="165">
        <v>4.32339984053629</v>
      </c>
      <c r="Q15" s="22">
        <v>14.1548891588218</v>
      </c>
      <c r="R15" s="165">
        <v>4.40320189441005</v>
      </c>
      <c r="S15" s="22">
        <v>70.684505441012</v>
      </c>
      <c r="T15" s="165">
        <v>1.67972108665946</v>
      </c>
      <c r="U15" s="22">
        <v>72.4789421358044</v>
      </c>
      <c r="V15" s="165">
        <v>2.39859240799922</v>
      </c>
      <c r="W15" s="22">
        <v>72.0884655949862</v>
      </c>
      <c r="X15" s="165">
        <v>2.86849541259661</v>
      </c>
      <c r="Y15" s="22">
        <v>1.40396015397427</v>
      </c>
      <c r="Z15" s="165">
        <v>3.36865992749157</v>
      </c>
      <c r="AA15" s="22">
        <v>70.7422584890698</v>
      </c>
      <c r="AB15" s="165">
        <v>1.63028144440471</v>
      </c>
      <c r="AC15" s="22">
        <v>69.774894513051</v>
      </c>
      <c r="AD15" s="165">
        <v>2.2347415109538</v>
      </c>
      <c r="AE15" s="22">
        <v>75.6380307857543</v>
      </c>
      <c r="AF15" s="165">
        <v>3.3466719637431</v>
      </c>
      <c r="AG15" s="22">
        <v>4.89577229668454</v>
      </c>
      <c r="AH15" s="165">
        <v>3.90593856181712</v>
      </c>
      <c r="AI15" s="22">
        <v>70.7478702346639</v>
      </c>
      <c r="AJ15" s="165">
        <v>1.27752527932272</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76.7907446744246</v>
      </c>
      <c r="D16" s="165">
        <v>1.05094980874527</v>
      </c>
      <c r="E16" s="22">
        <v>79.183576690092</v>
      </c>
      <c r="F16" s="165">
        <v>2.48882822664203</v>
      </c>
      <c r="G16" s="22">
        <v>76.3060860888771</v>
      </c>
      <c r="H16" s="165">
        <v>1.15432851994828</v>
      </c>
      <c r="I16" s="22" t="inlineStr">
        <is>
          <t>a</t>
        </is>
      </c>
      <c r="J16" s="165" t="inlineStr">
        <is>
          <t>a</t>
        </is>
      </c>
      <c r="K16" s="22" t="inlineStr">
        <is>
          <t>a</t>
        </is>
      </c>
      <c r="L16" s="165" t="inlineStr">
        <is>
          <t>a</t>
        </is>
      </c>
      <c r="M16" s="22">
        <v>74.0944042571465</v>
      </c>
      <c r="N16" s="165">
        <v>1.34713973289202</v>
      </c>
      <c r="O16" s="22">
        <v>82.3760182301056</v>
      </c>
      <c r="P16" s="165">
        <v>1.58431542633191</v>
      </c>
      <c r="Q16" s="22">
        <v>8.28161397295912</v>
      </c>
      <c r="R16" s="165">
        <v>2.10528685801636</v>
      </c>
      <c r="S16" s="22">
        <v>80.8042833273895</v>
      </c>
      <c r="T16" s="165">
        <v>1.33771687499186</v>
      </c>
      <c r="U16" s="22">
        <v>72.2839067844524</v>
      </c>
      <c r="V16" s="165">
        <v>1.84963868725656</v>
      </c>
      <c r="W16" s="22">
        <v>77.9133121488399</v>
      </c>
      <c r="X16" s="165">
        <v>2.77834075114338</v>
      </c>
      <c r="Y16" s="22">
        <v>-2.89097117854959</v>
      </c>
      <c r="Z16" s="165">
        <v>3.11337790143634</v>
      </c>
      <c r="AA16" s="22">
        <v>76.4159061060124</v>
      </c>
      <c r="AB16" s="165">
        <v>1.49824702601206</v>
      </c>
      <c r="AC16" s="22">
        <v>78.0335202423745</v>
      </c>
      <c r="AD16" s="165">
        <v>1.60337635699696</v>
      </c>
      <c r="AE16" s="22">
        <v>73.9201920300858</v>
      </c>
      <c r="AF16" s="165">
        <v>2.71499346709888</v>
      </c>
      <c r="AG16" s="22">
        <v>-2.49571407592666</v>
      </c>
      <c r="AH16" s="165">
        <v>3.36315370501346</v>
      </c>
      <c r="AI16" s="22">
        <v>75.9913981638819</v>
      </c>
      <c r="AJ16" s="165">
        <v>1.21683248355194</v>
      </c>
      <c r="AK16" s="22">
        <v>81.1098477482312</v>
      </c>
      <c r="AL16" s="165">
        <v>2.38475533670616</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67.9744546273756</v>
      </c>
      <c r="D17" s="165">
        <v>0.92111020122911</v>
      </c>
      <c r="E17" s="22" t="inlineStr">
        <is>
          <t>c</t>
        </is>
      </c>
      <c r="F17" s="165" t="inlineStr">
        <is>
          <t>c</t>
        </is>
      </c>
      <c r="G17" s="22">
        <v>66.9063529506167</v>
      </c>
      <c r="H17" s="165">
        <v>1.21741445609528</v>
      </c>
      <c r="I17" s="22">
        <v>70.1569357198285</v>
      </c>
      <c r="J17" s="165">
        <v>1.96155135116598</v>
      </c>
      <c r="K17" s="22" t="inlineStr">
        <is>
          <t>c</t>
        </is>
      </c>
      <c r="L17" s="165" t="inlineStr">
        <is>
          <t>c</t>
        </is>
      </c>
      <c r="M17" s="22">
        <v>66.7290500116242</v>
      </c>
      <c r="N17" s="165">
        <v>1.81361199928738</v>
      </c>
      <c r="O17" s="22">
        <v>68.261872503305</v>
      </c>
      <c r="P17" s="165">
        <v>1.18221292648083</v>
      </c>
      <c r="Q17" s="22">
        <v>1.53282249168085</v>
      </c>
      <c r="R17" s="165">
        <v>2.09681810942</v>
      </c>
      <c r="S17" s="22">
        <v>67.5483387537505</v>
      </c>
      <c r="T17" s="165">
        <v>1.81684381663288</v>
      </c>
      <c r="U17" s="22">
        <v>66.8808010178652</v>
      </c>
      <c r="V17" s="165">
        <v>1.81603975444443</v>
      </c>
      <c r="W17" s="22">
        <v>69.6126727634127</v>
      </c>
      <c r="X17" s="165">
        <v>1.93948128718578</v>
      </c>
      <c r="Y17" s="22">
        <v>2.06433400966222</v>
      </c>
      <c r="Z17" s="165">
        <v>2.62164067948463</v>
      </c>
      <c r="AA17" s="22" t="inlineStr">
        <is>
          <t>c</t>
        </is>
      </c>
      <c r="AB17" s="165" t="inlineStr">
        <is>
          <t>c</t>
        </is>
      </c>
      <c r="AC17" s="22">
        <v>67.2687053521498</v>
      </c>
      <c r="AD17" s="165">
        <v>1.16972561924831</v>
      </c>
      <c r="AE17" s="22">
        <v>68.7076653022385</v>
      </c>
      <c r="AF17" s="165">
        <v>1.69749490705428</v>
      </c>
      <c r="AG17" s="22" t="inlineStr">
        <is>
          <t>c</t>
        </is>
      </c>
      <c r="AH17" s="165" t="inlineStr">
        <is>
          <t>c</t>
        </is>
      </c>
      <c r="AI17" s="22">
        <v>67.976562775745</v>
      </c>
      <c r="AJ17" s="165">
        <v>1.8488165814648</v>
      </c>
      <c r="AK17" s="22">
        <v>67.4255289801429</v>
      </c>
      <c r="AL17" s="165">
        <v>1.45176434503659</v>
      </c>
      <c r="AM17" s="22">
        <v>68.7444705925039</v>
      </c>
      <c r="AN17" s="165">
        <v>2.50743520756301</v>
      </c>
      <c r="AO17" s="22">
        <v>0.767907816758935</v>
      </c>
      <c r="AP17" s="165">
        <v>3.10746446002195</v>
      </c>
      <c r="AQ17" s="103"/>
      <c r="AR17" s="103"/>
      <c r="AS17" s="103"/>
      <c r="AT17" s="192"/>
      <c r="GM17" s="103"/>
      <c r="GN17" s="103"/>
      <c r="GO17" s="103"/>
      <c r="GP17" s="103"/>
    </row>
    <row customHeight="1" ht="13" r="18">
      <c r="A18" s="183" t="s">
        <v>312</v>
      </c>
      <c r="B18" s="156" t="n">
        <v>2</v>
      </c>
      <c r="C18" s="22">
        <v>71.3358303150435</v>
      </c>
      <c r="D18" s="165">
        <v>1.10262992452091</v>
      </c>
      <c r="E18" s="22" t="inlineStr">
        <is>
          <t>c</t>
        </is>
      </c>
      <c r="F18" s="165" t="inlineStr">
        <is>
          <t>c</t>
        </is>
      </c>
      <c r="G18" s="22">
        <v>70.103068787</v>
      </c>
      <c r="H18" s="165">
        <v>1.43316196142679</v>
      </c>
      <c r="I18" s="22">
        <v>76.01849801936</v>
      </c>
      <c r="J18" s="165">
        <v>2.45248021710678</v>
      </c>
      <c r="K18" s="22" t="inlineStr">
        <is>
          <t>c</t>
        </is>
      </c>
      <c r="L18" s="165" t="inlineStr">
        <is>
          <t>c</t>
        </is>
      </c>
      <c r="M18" s="22">
        <v>70.9264104257437</v>
      </c>
      <c r="N18" s="165">
        <v>2.57576649079228</v>
      </c>
      <c r="O18" s="22">
        <v>70.9901656827254</v>
      </c>
      <c r="P18" s="165">
        <v>1.33240400156266</v>
      </c>
      <c r="Q18" s="22">
        <v>0.0637552569817785</v>
      </c>
      <c r="R18" s="165">
        <v>2.89880186443743</v>
      </c>
      <c r="S18" s="22">
        <v>71.680161815317</v>
      </c>
      <c r="T18" s="165">
        <v>1.86154763604725</v>
      </c>
      <c r="U18" s="22">
        <v>69.5930055181969</v>
      </c>
      <c r="V18" s="165">
        <v>2.00496171378065</v>
      </c>
      <c r="W18" s="22">
        <v>72.5384875808879</v>
      </c>
      <c r="X18" s="165">
        <v>2.52595670377724</v>
      </c>
      <c r="Y18" s="22">
        <v>0.858325765570925</v>
      </c>
      <c r="Z18" s="165">
        <v>3.19895771582185</v>
      </c>
      <c r="AA18" s="22" t="inlineStr">
        <is>
          <t>c</t>
        </is>
      </c>
      <c r="AB18" s="165" t="inlineStr">
        <is>
          <t>c</t>
        </is>
      </c>
      <c r="AC18" s="22">
        <v>71.1506814472195</v>
      </c>
      <c r="AD18" s="165">
        <v>1.45298988350371</v>
      </c>
      <c r="AE18" s="22">
        <v>70.4846431857422</v>
      </c>
      <c r="AF18" s="165">
        <v>2.06268607561327</v>
      </c>
      <c r="AG18" s="22" t="inlineStr">
        <is>
          <t>c</t>
        </is>
      </c>
      <c r="AH18" s="165" t="inlineStr">
        <is>
          <t>c</t>
        </is>
      </c>
      <c r="AI18" s="22">
        <v>70.5757283376289</v>
      </c>
      <c r="AJ18" s="165">
        <v>2.09348584372392</v>
      </c>
      <c r="AK18" s="22">
        <v>71.5009914627055</v>
      </c>
      <c r="AL18" s="165">
        <v>1.82745223679159</v>
      </c>
      <c r="AM18" s="22">
        <v>70.4428321345221</v>
      </c>
      <c r="AN18" s="165">
        <v>3.12802417387914</v>
      </c>
      <c r="AO18" s="22">
        <v>-0.132896203106782</v>
      </c>
      <c r="AP18" s="165">
        <v>3.81827671558866</v>
      </c>
      <c r="AQ18" s="103"/>
      <c r="AR18" s="103"/>
      <c r="AS18" s="103"/>
      <c r="AT18" s="192"/>
      <c r="GM18" s="103"/>
      <c r="GN18" s="103"/>
      <c r="GO18" s="103"/>
      <c r="GP18" s="103"/>
    </row>
    <row customHeight="1" ht="13" r="19">
      <c r="A19" s="183" t="s">
        <v>313</v>
      </c>
      <c r="B19" s="156" t="n">
        <v>2</v>
      </c>
      <c r="C19" s="22">
        <v>62.6572364370927</v>
      </c>
      <c r="D19" s="165">
        <v>1.4732399182354</v>
      </c>
      <c r="E19" s="22" t="inlineStr">
        <is>
          <t>c</t>
        </is>
      </c>
      <c r="F19" s="165" t="inlineStr">
        <is>
          <t>c</t>
        </is>
      </c>
      <c r="G19" s="22">
        <v>59.6485355882818</v>
      </c>
      <c r="H19" s="165">
        <v>1.97483490356606</v>
      </c>
      <c r="I19" s="22">
        <v>66.6338330545715</v>
      </c>
      <c r="J19" s="165">
        <v>2.52043345412838</v>
      </c>
      <c r="K19" s="22" t="inlineStr">
        <is>
          <t>c</t>
        </is>
      </c>
      <c r="L19" s="165" t="inlineStr">
        <is>
          <t>c</t>
        </is>
      </c>
      <c r="M19" s="22">
        <v>62.5309281371324</v>
      </c>
      <c r="N19" s="165">
        <v>2.63432498829501</v>
      </c>
      <c r="O19" s="22">
        <v>62.5591391639895</v>
      </c>
      <c r="P19" s="165">
        <v>1.82079513298004</v>
      </c>
      <c r="Q19" s="22">
        <v>0.0282110268571145</v>
      </c>
      <c r="R19" s="165">
        <v>3.19071553262972</v>
      </c>
      <c r="S19" s="22">
        <v>60.7289774483768</v>
      </c>
      <c r="T19" s="165">
        <v>2.91230489529193</v>
      </c>
      <c r="U19" s="22">
        <v>60.2521049372796</v>
      </c>
      <c r="V19" s="165">
        <v>2.75007005734827</v>
      </c>
      <c r="W19" s="22">
        <v>66.0362582888142</v>
      </c>
      <c r="X19" s="165">
        <v>2.8214804940227</v>
      </c>
      <c r="Y19" s="22">
        <v>5.30728084043741</v>
      </c>
      <c r="Z19" s="165">
        <v>3.95861785608977</v>
      </c>
      <c r="AA19" s="22" t="inlineStr">
        <is>
          <t>c</t>
        </is>
      </c>
      <c r="AB19" s="165" t="inlineStr">
        <is>
          <t>c</t>
        </is>
      </c>
      <c r="AC19" s="22">
        <v>60.5820981098675</v>
      </c>
      <c r="AD19" s="165">
        <v>1.90606848268909</v>
      </c>
      <c r="AE19" s="22">
        <v>65.3597243995428</v>
      </c>
      <c r="AF19" s="165">
        <v>2.98332651404326</v>
      </c>
      <c r="AG19" s="22" t="inlineStr">
        <is>
          <t>c</t>
        </is>
      </c>
      <c r="AH19" s="165" t="inlineStr">
        <is>
          <t>c</t>
        </is>
      </c>
      <c r="AI19" s="22">
        <v>62.6234730551164</v>
      </c>
      <c r="AJ19" s="165">
        <v>2.79979657493095</v>
      </c>
      <c r="AK19" s="22">
        <v>61.6435617216557</v>
      </c>
      <c r="AL19" s="165">
        <v>1.88070583340783</v>
      </c>
      <c r="AM19" s="22">
        <v>64.9174317187999</v>
      </c>
      <c r="AN19" s="165">
        <v>4.69327777521415</v>
      </c>
      <c r="AO19" s="22">
        <v>2.29395866368358</v>
      </c>
      <c r="AP19" s="165">
        <v>5.26312194479773</v>
      </c>
      <c r="AQ19" s="103"/>
      <c r="AR19" s="103"/>
      <c r="AS19" s="103"/>
      <c r="AT19" s="192"/>
      <c r="GM19" s="103"/>
      <c r="GN19" s="103"/>
      <c r="GO19" s="103"/>
      <c r="GP19" s="103"/>
    </row>
    <row customHeight="1" ht="13" r="20">
      <c r="A20" s="181" t="s">
        <v>314</v>
      </c>
      <c r="B20" s="156" t="n">
        <v>2</v>
      </c>
      <c r="C20" s="22">
        <v>73.4738878205287</v>
      </c>
      <c r="D20" s="165">
        <v>1.42674137000355</v>
      </c>
      <c r="E20" s="22">
        <v>80.5045535055162</v>
      </c>
      <c r="F20" s="165">
        <v>4.28105441588191</v>
      </c>
      <c r="G20" s="22">
        <v>74.6378952083388</v>
      </c>
      <c r="H20" s="165">
        <v>2.7611122832308</v>
      </c>
      <c r="I20" s="22">
        <v>70.0195272101415</v>
      </c>
      <c r="J20" s="165">
        <v>1.88406531600072</v>
      </c>
      <c r="K20" s="22">
        <v>-10.4850262953747</v>
      </c>
      <c r="L20" s="165">
        <v>4.69747277483056</v>
      </c>
      <c r="M20" s="22">
        <v>73.8228965207649</v>
      </c>
      <c r="N20" s="165">
        <v>1.67060449720524</v>
      </c>
      <c r="O20" s="22">
        <v>72.363124627035</v>
      </c>
      <c r="P20" s="165">
        <v>2.71427097963908</v>
      </c>
      <c r="Q20" s="22">
        <v>-1.45977189372984</v>
      </c>
      <c r="R20" s="165">
        <v>3.18866388128937</v>
      </c>
      <c r="S20" s="22">
        <v>73.5240744354002</v>
      </c>
      <c r="T20" s="165">
        <v>1.88018622995813</v>
      </c>
      <c r="U20" s="22">
        <v>69.7352653765203</v>
      </c>
      <c r="V20" s="165">
        <v>3.9281213814799</v>
      </c>
      <c r="W20" s="22">
        <v>75.4365648739397</v>
      </c>
      <c r="X20" s="165">
        <v>2.94904929373729</v>
      </c>
      <c r="Y20" s="22">
        <v>1.91249043853946</v>
      </c>
      <c r="Z20" s="165">
        <v>3.56771815973774</v>
      </c>
      <c r="AA20" s="22">
        <v>72.0482473586669</v>
      </c>
      <c r="AB20" s="165">
        <v>2.1688249949659</v>
      </c>
      <c r="AC20" s="22">
        <v>73.6746815099566</v>
      </c>
      <c r="AD20" s="165">
        <v>2.26226738594926</v>
      </c>
      <c r="AE20" s="22">
        <v>78.5040037445878</v>
      </c>
      <c r="AF20" s="165">
        <v>4.69501844247456</v>
      </c>
      <c r="AG20" s="22">
        <v>6.45575638592091</v>
      </c>
      <c r="AH20" s="165">
        <v>5.28495542015177</v>
      </c>
      <c r="AI20" s="22">
        <v>73.69951301134</v>
      </c>
      <c r="AJ20" s="165">
        <v>1.71462351001177</v>
      </c>
      <c r="AK20" s="22">
        <v>70.8497200807165</v>
      </c>
      <c r="AL20" s="165">
        <v>4.06354771028983</v>
      </c>
      <c r="AM20" s="22">
        <v>81.3580636398324</v>
      </c>
      <c r="AN20" s="165">
        <v>3.39739568698354</v>
      </c>
      <c r="AO20" s="22">
        <v>7.65855062849241</v>
      </c>
      <c r="AP20" s="165">
        <v>4.08225143318088</v>
      </c>
      <c r="AQ20" s="103"/>
      <c r="AR20" s="103"/>
      <c r="AS20" s="103"/>
      <c r="AT20" s="192"/>
      <c r="GM20" s="103"/>
      <c r="GN20" s="103"/>
      <c r="GO20" s="103"/>
      <c r="GP20" s="103"/>
    </row>
    <row customHeight="1" ht="13" r="21">
      <c r="A21" s="181" t="s">
        <v>315</v>
      </c>
      <c r="B21" s="156" t="n">
        <v>2</v>
      </c>
      <c r="C21" s="22">
        <v>86.8031768453258</v>
      </c>
      <c r="D21" s="165">
        <v>0.935122039119792</v>
      </c>
      <c r="E21" s="22">
        <v>86.248216250978</v>
      </c>
      <c r="F21" s="165">
        <v>2.72007622421246</v>
      </c>
      <c r="G21" s="22">
        <v>87.4603574523123</v>
      </c>
      <c r="H21" s="165">
        <v>1.14805451970414</v>
      </c>
      <c r="I21" s="22">
        <v>86.6125712524509</v>
      </c>
      <c r="J21" s="165">
        <v>1.19360608702092</v>
      </c>
      <c r="K21" s="22">
        <v>0.364355001472958</v>
      </c>
      <c r="L21" s="165">
        <v>2.97011502287801</v>
      </c>
      <c r="M21" s="22">
        <v>86.758581823846</v>
      </c>
      <c r="N21" s="165">
        <v>0.974518284414335</v>
      </c>
      <c r="O21" s="22" t="inlineStr">
        <is>
          <t>c</t>
        </is>
      </c>
      <c r="P21" s="165" t="inlineStr">
        <is>
          <t>c</t>
        </is>
      </c>
      <c r="Q21" s="22" t="inlineStr">
        <is>
          <t>c</t>
        </is>
      </c>
      <c r="R21" s="165" t="inlineStr">
        <is>
          <t>c</t>
        </is>
      </c>
      <c r="S21" s="22">
        <v>88.3486067371019</v>
      </c>
      <c r="T21" s="165">
        <v>0.97139465026411</v>
      </c>
      <c r="U21" s="22">
        <v>85.5183608809228</v>
      </c>
      <c r="V21" s="165">
        <v>1.73767738145149</v>
      </c>
      <c r="W21" s="22">
        <v>82.4239569813835</v>
      </c>
      <c r="X21" s="165">
        <v>3.22782003309538</v>
      </c>
      <c r="Y21" s="22">
        <v>-5.92464975571846</v>
      </c>
      <c r="Z21" s="165">
        <v>3.2789140847615</v>
      </c>
      <c r="AA21" s="22">
        <v>87.3170924573747</v>
      </c>
      <c r="AB21" s="165">
        <v>1.18026399900495</v>
      </c>
      <c r="AC21" s="22">
        <v>88.1799043566417</v>
      </c>
      <c r="AD21" s="165">
        <v>1.28910916288597</v>
      </c>
      <c r="AE21" s="22">
        <v>82.2577035921006</v>
      </c>
      <c r="AF21" s="165">
        <v>2.6258922940877</v>
      </c>
      <c r="AG21" s="22">
        <v>-5.0593888652741</v>
      </c>
      <c r="AH21" s="165">
        <v>2.78464351813798</v>
      </c>
      <c r="AI21" s="22">
        <v>86.9911786200902</v>
      </c>
      <c r="AJ21" s="165">
        <v>1.00916505552993</v>
      </c>
      <c r="AK21" s="22">
        <v>83.152480229762</v>
      </c>
      <c r="AL21" s="165">
        <v>3.22609693331102</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78.6283783357455</v>
      </c>
      <c r="D22" s="165">
        <v>1.61812738986684</v>
      </c>
      <c r="E22" s="22">
        <v>60.4514982277063</v>
      </c>
      <c r="F22" s="165">
        <v>8.27991033505798</v>
      </c>
      <c r="G22" s="22">
        <v>82.2943280750534</v>
      </c>
      <c r="H22" s="165">
        <v>2.76273054580402</v>
      </c>
      <c r="I22" s="22">
        <v>79.6597214624295</v>
      </c>
      <c r="J22" s="165">
        <v>2.1390751070352</v>
      </c>
      <c r="K22" s="22">
        <v>19.2082232347232</v>
      </c>
      <c r="L22" s="165">
        <v>8.42085447379546</v>
      </c>
      <c r="M22" s="22">
        <v>81.4734304703858</v>
      </c>
      <c r="N22" s="165">
        <v>2.42410847733805</v>
      </c>
      <c r="O22" s="22">
        <v>76.3124851003851</v>
      </c>
      <c r="P22" s="165">
        <v>2.17472046626468</v>
      </c>
      <c r="Q22" s="22">
        <v>-5.16094537000069</v>
      </c>
      <c r="R22" s="165">
        <v>3.26294102684326</v>
      </c>
      <c r="S22" s="22">
        <v>78.0897776375669</v>
      </c>
      <c r="T22" s="165">
        <v>2.8720852435629</v>
      </c>
      <c r="U22" s="22">
        <v>79.8839036450759</v>
      </c>
      <c r="V22" s="165">
        <v>4.05392424629888</v>
      </c>
      <c r="W22" s="22">
        <v>78.9302612312064</v>
      </c>
      <c r="X22" s="165">
        <v>2.64147655972599</v>
      </c>
      <c r="Y22" s="22">
        <v>0.840483593639476</v>
      </c>
      <c r="Z22" s="165">
        <v>4.17200114831657</v>
      </c>
      <c r="AA22" s="22">
        <v>79.3196507770663</v>
      </c>
      <c r="AB22" s="165">
        <v>2.29477092877943</v>
      </c>
      <c r="AC22" s="22">
        <v>78.3704927584026</v>
      </c>
      <c r="AD22" s="165">
        <v>3.26057795012193</v>
      </c>
      <c r="AE22" s="22">
        <v>79.0633731692475</v>
      </c>
      <c r="AF22" s="165">
        <v>5.63848348382439</v>
      </c>
      <c r="AG22" s="22">
        <v>-0.256277607818859</v>
      </c>
      <c r="AH22" s="165">
        <v>6.18798518185427</v>
      </c>
      <c r="AI22" s="22">
        <v>81.7627564444676</v>
      </c>
      <c r="AJ22" s="165">
        <v>2.49786255798588</v>
      </c>
      <c r="AK22" s="22">
        <v>75.264302094618</v>
      </c>
      <c r="AL22" s="165">
        <v>2.6274320204768</v>
      </c>
      <c r="AM22" s="22">
        <v>82.2157955528803</v>
      </c>
      <c r="AN22" s="165">
        <v>3.58543404798124</v>
      </c>
      <c r="AO22" s="22">
        <v>0.453039108412682</v>
      </c>
      <c r="AP22" s="165">
        <v>4.31132393726855</v>
      </c>
      <c r="AQ22" s="103"/>
      <c r="AR22" s="103"/>
      <c r="AS22" s="103"/>
      <c r="AT22" s="192"/>
      <c r="GM22" s="103"/>
      <c r="GN22" s="103"/>
      <c r="GO22" s="103"/>
      <c r="GP22" s="103"/>
    </row>
    <row customHeight="1" ht="13" r="23">
      <c r="A23" s="181" t="s">
        <v>317</v>
      </c>
      <c r="B23" s="156" t="n">
        <v>2</v>
      </c>
      <c r="C23" s="22">
        <v>88.6257545104331</v>
      </c>
      <c r="D23" s="165">
        <v>1.15776426101601</v>
      </c>
      <c r="E23" s="22">
        <v>91.5919412595591</v>
      </c>
      <c r="F23" s="165">
        <v>1.98615969512302</v>
      </c>
      <c r="G23" s="22">
        <v>87.5855223379887</v>
      </c>
      <c r="H23" s="165">
        <v>2.0021535850879</v>
      </c>
      <c r="I23" s="22">
        <v>89.5146624489888</v>
      </c>
      <c r="J23" s="165">
        <v>2.02105196230589</v>
      </c>
      <c r="K23" s="22">
        <v>-2.07727881057028</v>
      </c>
      <c r="L23" s="165">
        <v>2.94278673949404</v>
      </c>
      <c r="M23" s="22">
        <v>90.7209785289532</v>
      </c>
      <c r="N23" s="165">
        <v>1.18241462070029</v>
      </c>
      <c r="O23" s="22">
        <v>84.4532547686137</v>
      </c>
      <c r="P23" s="165">
        <v>3.88598392664208</v>
      </c>
      <c r="Q23" s="22">
        <v>-6.26772376033949</v>
      </c>
      <c r="R23" s="165">
        <v>4.05095355097592</v>
      </c>
      <c r="S23" s="22">
        <v>88.7834803839896</v>
      </c>
      <c r="T23" s="165">
        <v>2.54172123408853</v>
      </c>
      <c r="U23" s="22">
        <v>88.7429199038047</v>
      </c>
      <c r="V23" s="165">
        <v>2.41754174167824</v>
      </c>
      <c r="W23" s="22">
        <v>89.7008496179013</v>
      </c>
      <c r="X23" s="165">
        <v>1.77576196296417</v>
      </c>
      <c r="Y23" s="22">
        <v>0.917369233911714</v>
      </c>
      <c r="Z23" s="165">
        <v>2.98225702770885</v>
      </c>
      <c r="AA23" s="22">
        <v>89.979945723792</v>
      </c>
      <c r="AB23" s="165">
        <v>1.41140635697047</v>
      </c>
      <c r="AC23" s="22">
        <v>91.215087774087</v>
      </c>
      <c r="AD23" s="165">
        <v>1.8043913429608</v>
      </c>
      <c r="AE23" s="22">
        <v>85.3176317759807</v>
      </c>
      <c r="AF23" s="165">
        <v>3.63612013612241</v>
      </c>
      <c r="AG23" s="22">
        <v>-4.66231394781128</v>
      </c>
      <c r="AH23" s="165">
        <v>3.77283147753011</v>
      </c>
      <c r="AI23" s="22">
        <v>89.450403385008</v>
      </c>
      <c r="AJ23" s="165">
        <v>1.26442421213788</v>
      </c>
      <c r="AK23" s="22">
        <v>92.8205057952976</v>
      </c>
      <c r="AL23" s="165">
        <v>3.59613878314139</v>
      </c>
      <c r="AM23" s="22">
        <v>82.5219682109187</v>
      </c>
      <c r="AN23" s="165">
        <v>4.30848912175021</v>
      </c>
      <c r="AO23" s="22">
        <v>-6.92843517408927</v>
      </c>
      <c r="AP23" s="165">
        <v>4.42659941533333</v>
      </c>
      <c r="AQ23" s="103"/>
      <c r="AR23" s="103"/>
      <c r="AS23" s="103"/>
      <c r="AT23" s="192"/>
      <c r="GM23" s="103"/>
      <c r="GN23" s="103"/>
      <c r="GO23" s="103"/>
      <c r="GP23" s="103"/>
    </row>
    <row customHeight="1" ht="13" r="24">
      <c r="A24" s="181" t="s">
        <v>318</v>
      </c>
      <c r="B24" s="156" t="n">
        <v>2</v>
      </c>
      <c r="C24" s="22">
        <v>62.6805343361203</v>
      </c>
      <c r="D24" s="165">
        <v>1.16128999428585</v>
      </c>
      <c r="E24" s="22">
        <v>63.4719555239655</v>
      </c>
      <c r="F24" s="165">
        <v>2.12257422726119</v>
      </c>
      <c r="G24" s="22">
        <v>62.0898051286711</v>
      </c>
      <c r="H24" s="165">
        <v>2.09829523473669</v>
      </c>
      <c r="I24" s="22">
        <v>58.2133157442337</v>
      </c>
      <c r="J24" s="165">
        <v>4.22167402315739</v>
      </c>
      <c r="K24" s="22">
        <v>-5.25863977973178</v>
      </c>
      <c r="L24" s="165">
        <v>4.84550872538482</v>
      </c>
      <c r="M24" s="22">
        <v>56.4367168902093</v>
      </c>
      <c r="N24" s="165">
        <v>1.18256321147672</v>
      </c>
      <c r="O24" s="22">
        <v>88.2758908475458</v>
      </c>
      <c r="P24" s="165">
        <v>2.82213747684704</v>
      </c>
      <c r="Q24" s="22">
        <v>31.8391739573365</v>
      </c>
      <c r="R24" s="165">
        <v>3.06211549592535</v>
      </c>
      <c r="S24" s="22">
        <v>83.0898631805741</v>
      </c>
      <c r="T24" s="165">
        <v>2.93345373533582</v>
      </c>
      <c r="U24" s="22">
        <v>57.762078338248</v>
      </c>
      <c r="V24" s="165">
        <v>2.77822157967918</v>
      </c>
      <c r="W24" s="22">
        <v>55.742390243001</v>
      </c>
      <c r="X24" s="165">
        <v>1.55911846960709</v>
      </c>
      <c r="Y24" s="22">
        <v>-27.3474729375732</v>
      </c>
      <c r="Z24" s="165">
        <v>3.30190328916975</v>
      </c>
      <c r="AA24" s="22">
        <v>60.7919384265045</v>
      </c>
      <c r="AB24" s="165">
        <v>2.03175984877224</v>
      </c>
      <c r="AC24" s="22">
        <v>64.0380589598333</v>
      </c>
      <c r="AD24" s="165">
        <v>2.90473755066777</v>
      </c>
      <c r="AE24" s="22">
        <v>56.8861991365092</v>
      </c>
      <c r="AF24" s="165">
        <v>3.81625668760854</v>
      </c>
      <c r="AG24" s="22">
        <v>-3.90573928999531</v>
      </c>
      <c r="AH24" s="165">
        <v>4.39367833766042</v>
      </c>
      <c r="AI24" s="22">
        <v>60.4829319187386</v>
      </c>
      <c r="AJ24" s="165">
        <v>1.56991863508425</v>
      </c>
      <c r="AK24" s="22">
        <v>60.6411265075324</v>
      </c>
      <c r="AL24" s="165">
        <v>3.13591388273304</v>
      </c>
      <c r="AM24" s="22">
        <v>71.3765968873577</v>
      </c>
      <c r="AN24" s="165">
        <v>7.68247485644501</v>
      </c>
      <c r="AO24" s="22">
        <v>10.8936649686191</v>
      </c>
      <c r="AP24" s="165">
        <v>8.41577511571601</v>
      </c>
      <c r="AQ24" s="103"/>
      <c r="AR24" s="103"/>
      <c r="AS24" s="103"/>
      <c r="AT24" s="192"/>
      <c r="GM24" s="103"/>
      <c r="GN24" s="103"/>
      <c r="GO24" s="103"/>
      <c r="GP24" s="103"/>
    </row>
    <row customHeight="1" ht="13" r="25">
      <c r="A25" s="181" t="s">
        <v>319</v>
      </c>
      <c r="B25" s="156" t="n">
        <v>2</v>
      </c>
      <c r="C25" s="22">
        <v>73.8887876531481</v>
      </c>
      <c r="D25" s="165">
        <v>1.09349712745704</v>
      </c>
      <c r="E25" s="22">
        <v>76.8929996085067</v>
      </c>
      <c r="F25" s="165">
        <v>2.10363655309595</v>
      </c>
      <c r="G25" s="22">
        <v>74.1612378578404</v>
      </c>
      <c r="H25" s="165">
        <v>1.32530209718242</v>
      </c>
      <c r="I25" s="22">
        <v>73.1550346581999</v>
      </c>
      <c r="J25" s="165">
        <v>2.99671096430834</v>
      </c>
      <c r="K25" s="22">
        <v>-3.73796495030676</v>
      </c>
      <c r="L25" s="165">
        <v>3.5180099265169</v>
      </c>
      <c r="M25" s="22">
        <v>74.6503981619047</v>
      </c>
      <c r="N25" s="165">
        <v>1.16107870516755</v>
      </c>
      <c r="O25" s="22" t="inlineStr">
        <is>
          <t>c</t>
        </is>
      </c>
      <c r="P25" s="165" t="inlineStr">
        <is>
          <t>c</t>
        </is>
      </c>
      <c r="Q25" s="22" t="inlineStr">
        <is>
          <t>c</t>
        </is>
      </c>
      <c r="R25" s="165" t="inlineStr">
        <is>
          <t>c</t>
        </is>
      </c>
      <c r="S25" s="22">
        <v>74.3360134930667</v>
      </c>
      <c r="T25" s="165">
        <v>1.28139886167661</v>
      </c>
      <c r="U25" s="22">
        <v>75.0164329614755</v>
      </c>
      <c r="V25" s="165">
        <v>2.63883866579817</v>
      </c>
      <c r="W25" s="22">
        <v>75.3025218582943</v>
      </c>
      <c r="X25" s="165">
        <v>4.80028800995958</v>
      </c>
      <c r="Y25" s="22">
        <v>0.966508365227583</v>
      </c>
      <c r="Z25" s="165">
        <v>5.01394903618709</v>
      </c>
      <c r="AA25" s="22">
        <v>76.983346938337</v>
      </c>
      <c r="AB25" s="165">
        <v>1.89965822021387</v>
      </c>
      <c r="AC25" s="22">
        <v>73.138595310362</v>
      </c>
      <c r="AD25" s="165">
        <v>1.51980619939796</v>
      </c>
      <c r="AE25" s="22" t="inlineStr">
        <is>
          <t>c</t>
        </is>
      </c>
      <c r="AF25" s="165" t="inlineStr">
        <is>
          <t>c</t>
        </is>
      </c>
      <c r="AG25" s="22" t="inlineStr">
        <is>
          <t>c</t>
        </is>
      </c>
      <c r="AH25" s="165" t="inlineStr">
        <is>
          <t>c</t>
        </is>
      </c>
      <c r="AI25" s="22">
        <v>74.5639358606035</v>
      </c>
      <c r="AJ25" s="165">
        <v>1.26419642505102</v>
      </c>
      <c r="AK25" s="22">
        <v>72.7550215497202</v>
      </c>
      <c r="AL25" s="165">
        <v>2.32059058435327</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41.8197331316002</v>
      </c>
      <c r="D26" s="165">
        <v>1.60850168816694</v>
      </c>
      <c r="E26" s="22">
        <v>37.2440943871152</v>
      </c>
      <c r="F26" s="165">
        <v>3.80548116591983</v>
      </c>
      <c r="G26" s="22">
        <v>43.7469090535493</v>
      </c>
      <c r="H26" s="165">
        <v>2.27192792240294</v>
      </c>
      <c r="I26" s="22">
        <v>40.7956698135224</v>
      </c>
      <c r="J26" s="165">
        <v>2.78024281704566</v>
      </c>
      <c r="K26" s="22">
        <v>3.5515754264072</v>
      </c>
      <c r="L26" s="165">
        <v>4.95153855389889</v>
      </c>
      <c r="M26" s="22">
        <v>34.5412674654236</v>
      </c>
      <c r="N26" s="165">
        <v>1.90645975381561</v>
      </c>
      <c r="O26" s="22">
        <v>64.4405048540206</v>
      </c>
      <c r="P26" s="165">
        <v>3.19263356142979</v>
      </c>
      <c r="Q26" s="22">
        <v>29.899237388597</v>
      </c>
      <c r="R26" s="165">
        <v>3.88850245483915</v>
      </c>
      <c r="S26" s="22">
        <v>45.2049274239389</v>
      </c>
      <c r="T26" s="165">
        <v>2.42607687740415</v>
      </c>
      <c r="U26" s="22">
        <v>38.1905997647039</v>
      </c>
      <c r="V26" s="165">
        <v>2.93808298041566</v>
      </c>
      <c r="W26" s="22">
        <v>38.7835475091304</v>
      </c>
      <c r="X26" s="165">
        <v>4.05439358220295</v>
      </c>
      <c r="Y26" s="22">
        <v>-6.42137991480855</v>
      </c>
      <c r="Z26" s="165">
        <v>4.7881203296484</v>
      </c>
      <c r="AA26" s="22">
        <v>40.5895848831924</v>
      </c>
      <c r="AB26" s="165">
        <v>3.85396943304489</v>
      </c>
      <c r="AC26" s="22">
        <v>41.1989274393265</v>
      </c>
      <c r="AD26" s="165">
        <v>2.18816315209324</v>
      </c>
      <c r="AE26" s="22">
        <v>45.5548443675661</v>
      </c>
      <c r="AF26" s="165">
        <v>3.19703869544952</v>
      </c>
      <c r="AG26" s="22">
        <v>4.96525948437375</v>
      </c>
      <c r="AH26" s="165">
        <v>4.87710557691239</v>
      </c>
      <c r="AI26" s="22">
        <v>46.0091981515044</v>
      </c>
      <c r="AJ26" s="165">
        <v>2.42528450578239</v>
      </c>
      <c r="AK26" s="22">
        <v>37.1124737015326</v>
      </c>
      <c r="AL26" s="165">
        <v>2.47684074294994</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75.1207631193984</v>
      </c>
      <c r="D27" s="165">
        <v>0.824613515422597</v>
      </c>
      <c r="E27" s="22">
        <v>75.3195457780829</v>
      </c>
      <c r="F27" s="165">
        <v>2.09640543717073</v>
      </c>
      <c r="G27" s="22">
        <v>74.2676057809613</v>
      </c>
      <c r="H27" s="165">
        <v>1.05349711212828</v>
      </c>
      <c r="I27" s="22">
        <v>76.6702822475484</v>
      </c>
      <c r="J27" s="165">
        <v>1.75249436871663</v>
      </c>
      <c r="K27" s="22">
        <v>1.35073646946547</v>
      </c>
      <c r="L27" s="165">
        <v>2.76986365936072</v>
      </c>
      <c r="M27" s="22">
        <v>74.0325696034199</v>
      </c>
      <c r="N27" s="165">
        <v>0.837531940211098</v>
      </c>
      <c r="O27" s="22">
        <v>86.592948925989</v>
      </c>
      <c r="P27" s="165">
        <v>2.52941643078424</v>
      </c>
      <c r="Q27" s="22">
        <v>12.5603793225691</v>
      </c>
      <c r="R27" s="165">
        <v>2.61215501375438</v>
      </c>
      <c r="S27" s="22">
        <v>74.9920795683058</v>
      </c>
      <c r="T27" s="165">
        <v>0.944998339389645</v>
      </c>
      <c r="U27" s="22">
        <v>75.9347619816429</v>
      </c>
      <c r="V27" s="165">
        <v>2.16495189635059</v>
      </c>
      <c r="W27" s="22">
        <v>72.9826816919976</v>
      </c>
      <c r="X27" s="165">
        <v>4.33593884805799</v>
      </c>
      <c r="Y27" s="22">
        <v>-2.00939787630824</v>
      </c>
      <c r="Z27" s="165">
        <v>4.54648544676291</v>
      </c>
      <c r="AA27" s="22">
        <v>76.0976576217403</v>
      </c>
      <c r="AB27" s="165">
        <v>1.66454320563063</v>
      </c>
      <c r="AC27" s="22">
        <v>74.2185366978029</v>
      </c>
      <c r="AD27" s="165">
        <v>0.961148933167124</v>
      </c>
      <c r="AE27" s="22">
        <v>77.3753583300063</v>
      </c>
      <c r="AF27" s="165">
        <v>2.67809050701729</v>
      </c>
      <c r="AG27" s="22">
        <v>1.27770070826608</v>
      </c>
      <c r="AH27" s="165">
        <v>3.00106640339096</v>
      </c>
      <c r="AI27" s="22">
        <v>75.1968723500355</v>
      </c>
      <c r="AJ27" s="165">
        <v>1.30155028818875</v>
      </c>
      <c r="AK27" s="22">
        <v>74.9569894691092</v>
      </c>
      <c r="AL27" s="165">
        <v>1.09879247609859</v>
      </c>
      <c r="AM27" s="22">
        <v>74.3940731009054</v>
      </c>
      <c r="AN27" s="165">
        <v>4.26519513638177</v>
      </c>
      <c r="AO27" s="22">
        <v>-0.802799249130132</v>
      </c>
      <c r="AP27" s="165">
        <v>4.36742788856872</v>
      </c>
      <c r="AQ27" s="103"/>
      <c r="AR27" s="103"/>
      <c r="AS27" s="103"/>
      <c r="AT27" s="192"/>
      <c r="GM27" s="103"/>
      <c r="GN27" s="103"/>
      <c r="GO27" s="103"/>
      <c r="GP27" s="103"/>
    </row>
    <row customHeight="1" ht="13" r="28">
      <c r="A28" s="181" t="s">
        <v>322</v>
      </c>
      <c r="B28" s="156" t="n">
        <v>2</v>
      </c>
      <c r="C28" s="22">
        <v>81.5153721339679</v>
      </c>
      <c r="D28" s="165">
        <v>1.0325477911635</v>
      </c>
      <c r="E28" s="22">
        <v>79.9682213318794</v>
      </c>
      <c r="F28" s="165">
        <v>2.2014813889684</v>
      </c>
      <c r="G28" s="22">
        <v>82.2666873725625</v>
      </c>
      <c r="H28" s="165">
        <v>1.44886985687506</v>
      </c>
      <c r="I28" s="22">
        <v>81.7324573214138</v>
      </c>
      <c r="J28" s="165">
        <v>2.3030933790054</v>
      </c>
      <c r="K28" s="22">
        <v>1.7642359895344</v>
      </c>
      <c r="L28" s="165">
        <v>3.35785555015812</v>
      </c>
      <c r="M28" s="22">
        <v>80.9793861456361</v>
      </c>
      <c r="N28" s="165">
        <v>1.277419996573</v>
      </c>
      <c r="O28" s="22">
        <v>83.2415774278365</v>
      </c>
      <c r="P28" s="165">
        <v>1.57271442642814</v>
      </c>
      <c r="Q28" s="22">
        <v>2.26219128220039</v>
      </c>
      <c r="R28" s="165">
        <v>1.98852136957007</v>
      </c>
      <c r="S28" s="22">
        <v>81.2597217161709</v>
      </c>
      <c r="T28" s="165">
        <v>1.43015559033754</v>
      </c>
      <c r="U28" s="22">
        <v>82.63463844985</v>
      </c>
      <c r="V28" s="165">
        <v>2.12135831052174</v>
      </c>
      <c r="W28" s="22">
        <v>82.9568933882243</v>
      </c>
      <c r="X28" s="165">
        <v>8.18204778246646</v>
      </c>
      <c r="Y28" s="22">
        <v>1.69717167205341</v>
      </c>
      <c r="Z28" s="165">
        <v>8.77344730776779</v>
      </c>
      <c r="AA28" s="22">
        <v>82.1767791619802</v>
      </c>
      <c r="AB28" s="165">
        <v>2.45762774752273</v>
      </c>
      <c r="AC28" s="22">
        <v>82.2480753080794</v>
      </c>
      <c r="AD28" s="165">
        <v>1.12779424624842</v>
      </c>
      <c r="AE28" s="22">
        <v>76.2268406140299</v>
      </c>
      <c r="AF28" s="165">
        <v>4.42673098159921</v>
      </c>
      <c r="AG28" s="22">
        <v>-5.94993854795031</v>
      </c>
      <c r="AH28" s="165">
        <v>5.02870775791841</v>
      </c>
      <c r="AI28" s="22">
        <v>83.335916797091</v>
      </c>
      <c r="AJ28" s="165">
        <v>1.56070279350555</v>
      </c>
      <c r="AK28" s="22">
        <v>79.2291201250613</v>
      </c>
      <c r="AL28" s="165">
        <v>1.40317320089998</v>
      </c>
      <c r="AM28" s="22">
        <v>87.8842177093804</v>
      </c>
      <c r="AN28" s="165">
        <v>3.72091599626076</v>
      </c>
      <c r="AO28" s="22">
        <v>4.54830091228938</v>
      </c>
      <c r="AP28" s="165">
        <v>4.00577348054903</v>
      </c>
      <c r="AQ28" s="103"/>
      <c r="AR28" s="103"/>
      <c r="AS28" s="103"/>
      <c r="AT28" s="192"/>
      <c r="GM28" s="103"/>
      <c r="GN28" s="103"/>
      <c r="GO28" s="103"/>
      <c r="GP28" s="103"/>
    </row>
    <row customHeight="1" ht="13" r="29">
      <c r="A29" s="181" t="s">
        <v>323</v>
      </c>
      <c r="B29" s="156" t="n">
        <v>2</v>
      </c>
      <c r="C29" s="22">
        <v>83.7599625130471</v>
      </c>
      <c r="D29" s="165">
        <v>0.896013822007936</v>
      </c>
      <c r="E29" s="22">
        <v>85.4117811845793</v>
      </c>
      <c r="F29" s="165">
        <v>1.48538978253786</v>
      </c>
      <c r="G29" s="22">
        <v>84.4868017565698</v>
      </c>
      <c r="H29" s="165">
        <v>1.31409565925353</v>
      </c>
      <c r="I29" s="22">
        <v>80.2704264041073</v>
      </c>
      <c r="J29" s="165">
        <v>2.02938863928153</v>
      </c>
      <c r="K29" s="22">
        <v>-5.14135478047193</v>
      </c>
      <c r="L29" s="165">
        <v>2.50718718992923</v>
      </c>
      <c r="M29" s="22">
        <v>83.6480837226566</v>
      </c>
      <c r="N29" s="165">
        <v>0.950070118360411</v>
      </c>
      <c r="O29" s="22">
        <v>85.8580842683325</v>
      </c>
      <c r="P29" s="165">
        <v>4.12323616296555</v>
      </c>
      <c r="Q29" s="22">
        <v>2.2100005456759</v>
      </c>
      <c r="R29" s="165">
        <v>4.23486716278667</v>
      </c>
      <c r="S29" s="22">
        <v>83.6714241788218</v>
      </c>
      <c r="T29" s="165">
        <v>1.01910104701902</v>
      </c>
      <c r="U29" s="22">
        <v>84.6518275820957</v>
      </c>
      <c r="V29" s="165">
        <v>1.83694799928854</v>
      </c>
      <c r="W29" s="22">
        <v>85.8406269738017</v>
      </c>
      <c r="X29" s="165">
        <v>5.00539808901969</v>
      </c>
      <c r="Y29" s="22">
        <v>2.16920279497992</v>
      </c>
      <c r="Z29" s="165">
        <v>4.92704145520772</v>
      </c>
      <c r="AA29" s="22">
        <v>79.5557976564993</v>
      </c>
      <c r="AB29" s="165">
        <v>2.41373761339754</v>
      </c>
      <c r="AC29" s="22">
        <v>86.4019038142036</v>
      </c>
      <c r="AD29" s="165">
        <v>0.996950178964333</v>
      </c>
      <c r="AE29" s="22">
        <v>80.2004801484253</v>
      </c>
      <c r="AF29" s="165">
        <v>2.70002391226785</v>
      </c>
      <c r="AG29" s="22">
        <v>0.644682491926034</v>
      </c>
      <c r="AH29" s="165">
        <v>3.55916649134777</v>
      </c>
      <c r="AI29" s="22">
        <v>82.688302430073</v>
      </c>
      <c r="AJ29" s="165">
        <v>1.52671480951013</v>
      </c>
      <c r="AK29" s="22">
        <v>84.3295686701413</v>
      </c>
      <c r="AL29" s="165">
        <v>1.32776988084306</v>
      </c>
      <c r="AM29" s="22">
        <v>87.5524381090565</v>
      </c>
      <c r="AN29" s="165">
        <v>2.58082351927992</v>
      </c>
      <c r="AO29" s="22">
        <v>4.86413567898352</v>
      </c>
      <c r="AP29" s="165">
        <v>2.82939538575677</v>
      </c>
      <c r="AQ29" s="103"/>
      <c r="AR29" s="103"/>
      <c r="AS29" s="103"/>
      <c r="AT29" s="192"/>
      <c r="GM29" s="103"/>
      <c r="GN29" s="103"/>
      <c r="GO29" s="103"/>
      <c r="GP29" s="103"/>
    </row>
    <row customHeight="1" ht="13" r="30">
      <c r="A30" s="181" t="s">
        <v>324</v>
      </c>
      <c r="B30" s="156" t="n">
        <v>2</v>
      </c>
      <c r="C30" s="22">
        <v>78.8758284659643</v>
      </c>
      <c r="D30" s="165">
        <v>1.13252114819789</v>
      </c>
      <c r="E30" s="22">
        <v>82.841312337656</v>
      </c>
      <c r="F30" s="165">
        <v>1.54409426352981</v>
      </c>
      <c r="G30" s="22">
        <v>78.8143026395156</v>
      </c>
      <c r="H30" s="165">
        <v>1.54825303476636</v>
      </c>
      <c r="I30" s="22">
        <v>78.1477906271295</v>
      </c>
      <c r="J30" s="165">
        <v>2.10351146568729</v>
      </c>
      <c r="K30" s="22">
        <v>-4.69352171052645</v>
      </c>
      <c r="L30" s="165">
        <v>2.49861820187274</v>
      </c>
      <c r="M30" s="22">
        <v>79.3833711892937</v>
      </c>
      <c r="N30" s="165">
        <v>0.910550775164645</v>
      </c>
      <c r="O30" s="22">
        <v>70.9262103392017</v>
      </c>
      <c r="P30" s="165">
        <v>10.4156492406868</v>
      </c>
      <c r="Q30" s="22">
        <v>-8.45716085009198</v>
      </c>
      <c r="R30" s="165">
        <v>10.4064596618532</v>
      </c>
      <c r="S30" s="22">
        <v>78.4718945241606</v>
      </c>
      <c r="T30" s="165">
        <v>1.76223821870239</v>
      </c>
      <c r="U30" s="22">
        <v>78.6378715670185</v>
      </c>
      <c r="V30" s="165">
        <v>1.48037032214396</v>
      </c>
      <c r="W30" s="22">
        <v>84.1926849770587</v>
      </c>
      <c r="X30" s="165">
        <v>3.43776011006639</v>
      </c>
      <c r="Y30" s="22">
        <v>5.72079045289813</v>
      </c>
      <c r="Z30" s="165">
        <v>3.88372317189331</v>
      </c>
      <c r="AA30" s="22">
        <v>82.2500462067118</v>
      </c>
      <c r="AB30" s="165">
        <v>2.3464440511802</v>
      </c>
      <c r="AC30" s="22">
        <v>79.8034501805996</v>
      </c>
      <c r="AD30" s="165">
        <v>0.939856304761145</v>
      </c>
      <c r="AE30" s="22">
        <v>73.4184513173361</v>
      </c>
      <c r="AF30" s="165">
        <v>4.00223770521787</v>
      </c>
      <c r="AG30" s="22">
        <v>-8.83159488937571</v>
      </c>
      <c r="AH30" s="165">
        <v>4.26475017520457</v>
      </c>
      <c r="AI30" s="22">
        <v>77.7213216434404</v>
      </c>
      <c r="AJ30" s="165">
        <v>1.94772146776137</v>
      </c>
      <c r="AK30" s="22">
        <v>79.7583133356892</v>
      </c>
      <c r="AL30" s="165">
        <v>1.0583664378726</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77.4947903299535</v>
      </c>
      <c r="D31" s="165">
        <v>1.19000255920538</v>
      </c>
      <c r="E31" s="22">
        <v>78.6539364880073</v>
      </c>
      <c r="F31" s="165">
        <v>2.60149269336036</v>
      </c>
      <c r="G31" s="22">
        <v>76.6353900974981</v>
      </c>
      <c r="H31" s="165">
        <v>1.53135426380106</v>
      </c>
      <c r="I31" s="22">
        <v>80.68412649297</v>
      </c>
      <c r="J31" s="165">
        <v>3.47043419037534</v>
      </c>
      <c r="K31" s="22">
        <v>2.03019000496273</v>
      </c>
      <c r="L31" s="165">
        <v>4.35383378208113</v>
      </c>
      <c r="M31" s="22">
        <v>77.9838984492291</v>
      </c>
      <c r="N31" s="165">
        <v>1.38318623844157</v>
      </c>
      <c r="O31" s="22">
        <v>76.5426102374057</v>
      </c>
      <c r="P31" s="165">
        <v>2.85048891491355</v>
      </c>
      <c r="Q31" s="22">
        <v>-1.44128821182338</v>
      </c>
      <c r="R31" s="165">
        <v>3.16177596007401</v>
      </c>
      <c r="S31" s="22">
        <v>78.2860503568655</v>
      </c>
      <c r="T31" s="165">
        <v>2.40357251914305</v>
      </c>
      <c r="U31" s="22">
        <v>74.8833071083878</v>
      </c>
      <c r="V31" s="165">
        <v>2.40518857467588</v>
      </c>
      <c r="W31" s="22">
        <v>79.6338870005258</v>
      </c>
      <c r="X31" s="165">
        <v>1.91386167874195</v>
      </c>
      <c r="Y31" s="22">
        <v>1.34783664366023</v>
      </c>
      <c r="Z31" s="165">
        <v>3.14677188792268</v>
      </c>
      <c r="AA31" s="22">
        <v>80.5376057200054</v>
      </c>
      <c r="AB31" s="165">
        <v>3.62440124251743</v>
      </c>
      <c r="AC31" s="22">
        <v>76.6297508799795</v>
      </c>
      <c r="AD31" s="165">
        <v>1.60780877994347</v>
      </c>
      <c r="AE31" s="22">
        <v>79.9389289292243</v>
      </c>
      <c r="AF31" s="165">
        <v>2.17229888447916</v>
      </c>
      <c r="AG31" s="22">
        <v>-0.598676790781113</v>
      </c>
      <c r="AH31" s="165">
        <v>4.5352417461167</v>
      </c>
      <c r="AI31" s="22">
        <v>78.1936510487918</v>
      </c>
      <c r="AJ31" s="165">
        <v>2.48822784152817</v>
      </c>
      <c r="AK31" s="22">
        <v>76.1498209317774</v>
      </c>
      <c r="AL31" s="165">
        <v>1.58535052662607</v>
      </c>
      <c r="AM31" s="22">
        <v>87.113437015996</v>
      </c>
      <c r="AN31" s="165">
        <v>2.72351949930125</v>
      </c>
      <c r="AO31" s="22">
        <v>8.91978596720419</v>
      </c>
      <c r="AP31" s="165">
        <v>3.68309412629719</v>
      </c>
      <c r="AQ31" s="103"/>
      <c r="AR31" s="103"/>
      <c r="AS31" s="103"/>
      <c r="AT31" s="192"/>
      <c r="GM31" s="103"/>
      <c r="GN31" s="103"/>
      <c r="GO31" s="103"/>
      <c r="GP31" s="103"/>
    </row>
    <row customHeight="1" ht="13" r="32">
      <c r="A32" s="181" t="s">
        <v>326</v>
      </c>
      <c r="B32" s="156" t="n">
        <v>2</v>
      </c>
      <c r="C32" s="22">
        <v>75.6012786675947</v>
      </c>
      <c r="D32" s="165">
        <v>1.15349015866266</v>
      </c>
      <c r="E32" s="22">
        <v>75.8007178779489</v>
      </c>
      <c r="F32" s="165">
        <v>2.62293193107162</v>
      </c>
      <c r="G32" s="22">
        <v>74.9324451239773</v>
      </c>
      <c r="H32" s="165">
        <v>1.49756743792746</v>
      </c>
      <c r="I32" s="22">
        <v>75.9622670823379</v>
      </c>
      <c r="J32" s="165">
        <v>2.0660153415229</v>
      </c>
      <c r="K32" s="22">
        <v>0.161549204389033</v>
      </c>
      <c r="L32" s="165">
        <v>3.13157365210252</v>
      </c>
      <c r="M32" s="22">
        <v>74.5826447218068</v>
      </c>
      <c r="N32" s="165">
        <v>1.27001416026794</v>
      </c>
      <c r="O32" s="22">
        <v>78.2954550653682</v>
      </c>
      <c r="P32" s="165">
        <v>2.37996231296004</v>
      </c>
      <c r="Q32" s="22">
        <v>3.71281034356137</v>
      </c>
      <c r="R32" s="165">
        <v>2.59919063817624</v>
      </c>
      <c r="S32" s="22">
        <v>75.5093006389697</v>
      </c>
      <c r="T32" s="165">
        <v>1.30007125697909</v>
      </c>
      <c r="U32" s="22">
        <v>75.4038887295683</v>
      </c>
      <c r="V32" s="165">
        <v>3.41339510788795</v>
      </c>
      <c r="W32" s="22">
        <v>75.0538546332456</v>
      </c>
      <c r="X32" s="165">
        <v>3.76252043605188</v>
      </c>
      <c r="Y32" s="22">
        <v>-0.45544600572407</v>
      </c>
      <c r="Z32" s="165">
        <v>3.8999593443116</v>
      </c>
      <c r="AA32" s="22">
        <v>72.2544725955253</v>
      </c>
      <c r="AB32" s="165">
        <v>1.52778941876894</v>
      </c>
      <c r="AC32" s="22">
        <v>79.5467813390456</v>
      </c>
      <c r="AD32" s="165">
        <v>1.75430581386815</v>
      </c>
      <c r="AE32" s="22">
        <v>80.2031718294641</v>
      </c>
      <c r="AF32" s="165">
        <v>3.50972383114554</v>
      </c>
      <c r="AG32" s="22">
        <v>7.94869923393887</v>
      </c>
      <c r="AH32" s="165">
        <v>3.79120202117091</v>
      </c>
      <c r="AI32" s="22">
        <v>75.324560916752</v>
      </c>
      <c r="AJ32" s="165">
        <v>1.32977183894663</v>
      </c>
      <c r="AK32" s="22">
        <v>77.0768553571231</v>
      </c>
      <c r="AL32" s="165">
        <v>2.27202863199559</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78.4949887288492</v>
      </c>
      <c r="D33" s="165">
        <v>1.64547848609498</v>
      </c>
      <c r="E33" s="22">
        <v>84.1051115758677</v>
      </c>
      <c r="F33" s="165">
        <v>2.47550674135784</v>
      </c>
      <c r="G33" s="22">
        <v>74.8980627725908</v>
      </c>
      <c r="H33" s="165">
        <v>2.54710403666924</v>
      </c>
      <c r="I33" s="22">
        <v>77.9397788688823</v>
      </c>
      <c r="J33" s="165">
        <v>5.50498541213495</v>
      </c>
      <c r="K33" s="22">
        <v>-6.16533270698541</v>
      </c>
      <c r="L33" s="165">
        <v>5.9933286546138</v>
      </c>
      <c r="M33" s="22">
        <v>77.7496356202258</v>
      </c>
      <c r="N33" s="165">
        <v>1.85079728187911</v>
      </c>
      <c r="O33" s="22" t="inlineStr">
        <is>
          <t>c</t>
        </is>
      </c>
      <c r="P33" s="165" t="inlineStr">
        <is>
          <t>c</t>
        </is>
      </c>
      <c r="Q33" s="22" t="inlineStr">
        <is>
          <t>c</t>
        </is>
      </c>
      <c r="R33" s="165" t="inlineStr">
        <is>
          <t>c</t>
        </is>
      </c>
      <c r="S33" s="22">
        <v>77.5070268596436</v>
      </c>
      <c r="T33" s="165">
        <v>2.16867594845376</v>
      </c>
      <c r="U33" s="22">
        <v>77.3040800143756</v>
      </c>
      <c r="V33" s="165">
        <v>3.77951171600481</v>
      </c>
      <c r="W33" s="22" t="inlineStr">
        <is>
          <t>c</t>
        </is>
      </c>
      <c r="X33" s="165" t="inlineStr">
        <is>
          <t>c</t>
        </is>
      </c>
      <c r="Y33" s="22" t="inlineStr">
        <is>
          <t>c</t>
        </is>
      </c>
      <c r="Z33" s="165" t="inlineStr">
        <is>
          <t>c</t>
        </is>
      </c>
      <c r="AA33" s="22">
        <v>84.4660184743255</v>
      </c>
      <c r="AB33" s="165">
        <v>6.92199309674664</v>
      </c>
      <c r="AC33" s="22">
        <v>76.6280137323014</v>
      </c>
      <c r="AD33" s="165">
        <v>2.41356997447568</v>
      </c>
      <c r="AE33" s="22">
        <v>77.5733567680767</v>
      </c>
      <c r="AF33" s="165">
        <v>3.31483327020768</v>
      </c>
      <c r="AG33" s="22">
        <v>-6.89266170624882</v>
      </c>
      <c r="AH33" s="165">
        <v>7.72074291480344</v>
      </c>
      <c r="AI33" s="22">
        <v>75.8989607983617</v>
      </c>
      <c r="AJ33" s="165">
        <v>3.06895662251006</v>
      </c>
      <c r="AK33" s="22">
        <v>77.9093492808107</v>
      </c>
      <c r="AL33" s="165">
        <v>2.42035009452736</v>
      </c>
      <c r="AM33" s="22">
        <v>78.0697381873161</v>
      </c>
      <c r="AN33" s="165">
        <v>4.11547915330813</v>
      </c>
      <c r="AO33" s="22">
        <v>2.17077738895449</v>
      </c>
      <c r="AP33" s="165">
        <v>4.69324143234587</v>
      </c>
      <c r="AQ33" s="103"/>
      <c r="AR33" s="103"/>
      <c r="AS33" s="103"/>
      <c r="AT33" s="192"/>
      <c r="GM33" s="103"/>
      <c r="GN33" s="103"/>
      <c r="GO33" s="103"/>
      <c r="GP33" s="103"/>
    </row>
    <row customHeight="1" ht="13" r="34">
      <c r="A34" s="181" t="s">
        <v>328</v>
      </c>
      <c r="B34" s="156" t="n">
        <v>2</v>
      </c>
      <c r="C34" s="22">
        <v>77.319334701353</v>
      </c>
      <c r="D34" s="165">
        <v>0.970977905374873</v>
      </c>
      <c r="E34" s="22">
        <v>82.0943827216236</v>
      </c>
      <c r="F34" s="165">
        <v>2.93086389307048</v>
      </c>
      <c r="G34" s="22">
        <v>77.399785176024</v>
      </c>
      <c r="H34" s="165">
        <v>1.37839016782651</v>
      </c>
      <c r="I34" s="22">
        <v>74.308344252771</v>
      </c>
      <c r="J34" s="165">
        <v>1.79285620454925</v>
      </c>
      <c r="K34" s="22">
        <v>-7.78603846885258</v>
      </c>
      <c r="L34" s="165">
        <v>3.49080293848</v>
      </c>
      <c r="M34" s="22">
        <v>77.3992614690146</v>
      </c>
      <c r="N34" s="165">
        <v>1.08673011394378</v>
      </c>
      <c r="O34" s="22" t="inlineStr">
        <is>
          <t>c</t>
        </is>
      </c>
      <c r="P34" s="165" t="inlineStr">
        <is>
          <t>c</t>
        </is>
      </c>
      <c r="Q34" s="22" t="inlineStr">
        <is>
          <t>c</t>
        </is>
      </c>
      <c r="R34" s="165" t="inlineStr">
        <is>
          <t>c</t>
        </is>
      </c>
      <c r="S34" s="22">
        <v>77.5804944446105</v>
      </c>
      <c r="T34" s="165">
        <v>1.92178744223355</v>
      </c>
      <c r="U34" s="22">
        <v>76.0328941587382</v>
      </c>
      <c r="V34" s="165">
        <v>2.34888258136764</v>
      </c>
      <c r="W34" s="22">
        <v>78.7302819018782</v>
      </c>
      <c r="X34" s="165">
        <v>1.95746388896717</v>
      </c>
      <c r="Y34" s="22">
        <v>1.14978745726771</v>
      </c>
      <c r="Z34" s="165">
        <v>3.2267812507636</v>
      </c>
      <c r="AA34" s="22">
        <v>79.5994120106074</v>
      </c>
      <c r="AB34" s="165">
        <v>3.22344745364074</v>
      </c>
      <c r="AC34" s="22">
        <v>75.6863915722681</v>
      </c>
      <c r="AD34" s="165">
        <v>1.3145661984301</v>
      </c>
      <c r="AE34" s="22">
        <v>79.6908491864882</v>
      </c>
      <c r="AF34" s="165">
        <v>1.81451069617341</v>
      </c>
      <c r="AG34" s="22">
        <v>0.091437175880742</v>
      </c>
      <c r="AH34" s="165">
        <v>3.69706090552227</v>
      </c>
      <c r="AI34" s="22">
        <v>77.9298372744228</v>
      </c>
      <c r="AJ34" s="165">
        <v>1.50587674865239</v>
      </c>
      <c r="AK34" s="22">
        <v>76.0335946455799</v>
      </c>
      <c r="AL34" s="165">
        <v>1.43691597178387</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92.4644327338255</v>
      </c>
      <c r="D35" s="165">
        <v>0.481011318235799</v>
      </c>
      <c r="E35" s="22">
        <v>94.7398346737608</v>
      </c>
      <c r="F35" s="165">
        <v>1.97619747345754</v>
      </c>
      <c r="G35" s="22">
        <v>92.3982454486372</v>
      </c>
      <c r="H35" s="165">
        <v>0.641234930402583</v>
      </c>
      <c r="I35" s="22">
        <v>92.0222181946801</v>
      </c>
      <c r="J35" s="165">
        <v>1.25508479004508</v>
      </c>
      <c r="K35" s="22">
        <v>-2.7176164790807</v>
      </c>
      <c r="L35" s="165">
        <v>2.37967390463477</v>
      </c>
      <c r="M35" s="22">
        <v>92.7397418652853</v>
      </c>
      <c r="N35" s="165">
        <v>0.484787620079748</v>
      </c>
      <c r="O35" s="22" t="inlineStr">
        <is>
          <t>c</t>
        </is>
      </c>
      <c r="P35" s="165" t="inlineStr">
        <is>
          <t>c</t>
        </is>
      </c>
      <c r="Q35" s="22" t="inlineStr">
        <is>
          <t>c</t>
        </is>
      </c>
      <c r="R35" s="165" t="inlineStr">
        <is>
          <t>c</t>
        </is>
      </c>
      <c r="S35" s="22">
        <v>92.1320581188965</v>
      </c>
      <c r="T35" s="165">
        <v>0.625125042854537</v>
      </c>
      <c r="U35" s="22">
        <v>92.5390388807205</v>
      </c>
      <c r="V35" s="165">
        <v>0.93900050662997</v>
      </c>
      <c r="W35" s="22">
        <v>95.3383752719606</v>
      </c>
      <c r="X35" s="165">
        <v>1.52940586536557</v>
      </c>
      <c r="Y35" s="22">
        <v>3.20631715306412</v>
      </c>
      <c r="Z35" s="165">
        <v>1.62587713058456</v>
      </c>
      <c r="AA35" s="22">
        <v>91.3607469851662</v>
      </c>
      <c r="AB35" s="165">
        <v>2.84782653381189</v>
      </c>
      <c r="AC35" s="22">
        <v>92.3893122120331</v>
      </c>
      <c r="AD35" s="165">
        <v>0.554100718080806</v>
      </c>
      <c r="AE35" s="22">
        <v>93.9594466167937</v>
      </c>
      <c r="AF35" s="165">
        <v>1.35407762809165</v>
      </c>
      <c r="AG35" s="22">
        <v>2.59869963162747</v>
      </c>
      <c r="AH35" s="165">
        <v>3.13711706454335</v>
      </c>
      <c r="AI35" s="22">
        <v>92.1358660189091</v>
      </c>
      <c r="AJ35" s="165">
        <v>1.08010976312976</v>
      </c>
      <c r="AK35" s="22">
        <v>92.0393270375938</v>
      </c>
      <c r="AL35" s="165">
        <v>0.756248767770346</v>
      </c>
      <c r="AM35" s="22">
        <v>94.8915764210097</v>
      </c>
      <c r="AN35" s="165">
        <v>1.13199718306343</v>
      </c>
      <c r="AO35" s="22">
        <v>2.75571040210059</v>
      </c>
      <c r="AP35" s="165">
        <v>1.56939529214128</v>
      </c>
      <c r="AQ35" s="103"/>
      <c r="AR35" s="103"/>
      <c r="AS35" s="103"/>
      <c r="AT35" s="192"/>
      <c r="GM35" s="103"/>
      <c r="GN35" s="103"/>
      <c r="GO35" s="103"/>
      <c r="GP35" s="103"/>
    </row>
    <row customHeight="1" ht="13" r="36">
      <c r="A36" s="181" t="s">
        <v>330</v>
      </c>
      <c r="B36" s="156" t="n">
        <v>2</v>
      </c>
      <c r="C36" s="22">
        <v>71.2566026112896</v>
      </c>
      <c r="D36" s="165">
        <v>1.15694592491527</v>
      </c>
      <c r="E36" s="22" t="inlineStr">
        <is>
          <t>c</t>
        </is>
      </c>
      <c r="F36" s="165" t="inlineStr">
        <is>
          <t>c</t>
        </is>
      </c>
      <c r="G36" s="22">
        <v>70.1638754942733</v>
      </c>
      <c r="H36" s="165">
        <v>2.15149911693322</v>
      </c>
      <c r="I36" s="22">
        <v>71.5573094840236</v>
      </c>
      <c r="J36" s="165">
        <v>1.2868225335463</v>
      </c>
      <c r="K36" s="22" t="inlineStr">
        <is>
          <t>c</t>
        </is>
      </c>
      <c r="L36" s="165" t="inlineStr">
        <is>
          <t>c</t>
        </is>
      </c>
      <c r="M36" s="22">
        <v>71.1095957632379</v>
      </c>
      <c r="N36" s="165">
        <v>1.24449831069054</v>
      </c>
      <c r="O36" s="22">
        <v>72.0704663185063</v>
      </c>
      <c r="P36" s="165">
        <v>3.00941984654332</v>
      </c>
      <c r="Q36" s="22">
        <v>0.960870555268343</v>
      </c>
      <c r="R36" s="165">
        <v>3.26449450540343</v>
      </c>
      <c r="S36" s="22">
        <v>71.8737536197318</v>
      </c>
      <c r="T36" s="165">
        <v>1.40168771759483</v>
      </c>
      <c r="U36" s="22">
        <v>69.0043134558348</v>
      </c>
      <c r="V36" s="165">
        <v>2.19976968282051</v>
      </c>
      <c r="W36" s="22">
        <v>75.1175863035559</v>
      </c>
      <c r="X36" s="165">
        <v>2.48220471390631</v>
      </c>
      <c r="Y36" s="22">
        <v>3.24383268382414</v>
      </c>
      <c r="Z36" s="165">
        <v>2.94726943184687</v>
      </c>
      <c r="AA36" s="22">
        <v>71.775031257805</v>
      </c>
      <c r="AB36" s="165">
        <v>1.78327812744039</v>
      </c>
      <c r="AC36" s="22">
        <v>70.5555513798515</v>
      </c>
      <c r="AD36" s="165">
        <v>1.4813135646497</v>
      </c>
      <c r="AE36" s="22" t="inlineStr">
        <is>
          <t>c</t>
        </is>
      </c>
      <c r="AF36" s="165" t="inlineStr">
        <is>
          <t>c</t>
        </is>
      </c>
      <c r="AG36" s="22" t="inlineStr">
        <is>
          <t>c</t>
        </is>
      </c>
      <c r="AH36" s="165" t="inlineStr">
        <is>
          <t>c</t>
        </is>
      </c>
      <c r="AI36" s="22">
        <v>70.8171906177626</v>
      </c>
      <c r="AJ36" s="165">
        <v>1.36788838709335</v>
      </c>
      <c r="AK36" s="22">
        <v>71.075497336371</v>
      </c>
      <c r="AL36" s="165">
        <v>2.50976335936555</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62.7818230948287</v>
      </c>
      <c r="D37" s="165">
        <v>1.05607665482827</v>
      </c>
      <c r="E37" s="22">
        <v>62.5517855485298</v>
      </c>
      <c r="F37" s="165">
        <v>1.73755432031445</v>
      </c>
      <c r="G37" s="22">
        <v>64.2680372799338</v>
      </c>
      <c r="H37" s="165">
        <v>2.00584451210319</v>
      </c>
      <c r="I37" s="22">
        <v>62.2907134806019</v>
      </c>
      <c r="J37" s="165">
        <v>1.85493767045258</v>
      </c>
      <c r="K37" s="22">
        <v>-0.261072067927977</v>
      </c>
      <c r="L37" s="165">
        <v>2.53662733277462</v>
      </c>
      <c r="M37" s="22">
        <v>62.8841060895137</v>
      </c>
      <c r="N37" s="165">
        <v>1.10669810790553</v>
      </c>
      <c r="O37" s="22">
        <v>65.463536794343</v>
      </c>
      <c r="P37" s="165">
        <v>3.69145334973953</v>
      </c>
      <c r="Q37" s="22">
        <v>2.57943070482924</v>
      </c>
      <c r="R37" s="165">
        <v>3.98738516056651</v>
      </c>
      <c r="S37" s="22">
        <v>62.7881059029424</v>
      </c>
      <c r="T37" s="165">
        <v>1.40219656345354</v>
      </c>
      <c r="U37" s="22">
        <v>63.4859482404002</v>
      </c>
      <c r="V37" s="165">
        <v>1.68794317583087</v>
      </c>
      <c r="W37" s="22">
        <v>62.3017653645294</v>
      </c>
      <c r="X37" s="165">
        <v>3.4064639533351</v>
      </c>
      <c r="Y37" s="22">
        <v>-0.486340538413032</v>
      </c>
      <c r="Z37" s="165">
        <v>3.84958476540873</v>
      </c>
      <c r="AA37" s="22">
        <v>63.3291324071901</v>
      </c>
      <c r="AB37" s="165">
        <v>1.30081238273983</v>
      </c>
      <c r="AC37" s="22">
        <v>63.5802358900331</v>
      </c>
      <c r="AD37" s="165">
        <v>2.06072226951142</v>
      </c>
      <c r="AE37" s="22">
        <v>51.1780011647821</v>
      </c>
      <c r="AF37" s="165">
        <v>4.05106442860342</v>
      </c>
      <c r="AG37" s="22">
        <v>-12.151131242408</v>
      </c>
      <c r="AH37" s="165">
        <v>4.2695890227934</v>
      </c>
      <c r="AI37" s="22">
        <v>62.7946421646197</v>
      </c>
      <c r="AJ37" s="165">
        <v>1.14089937164652</v>
      </c>
      <c r="AK37" s="22">
        <v>63.0812697871751</v>
      </c>
      <c r="AL37" s="165">
        <v>2.98017175316937</v>
      </c>
      <c r="AM37" s="22">
        <v>65.3339630992209</v>
      </c>
      <c r="AN37" s="165">
        <v>6.41918499669607</v>
      </c>
      <c r="AO37" s="22">
        <v>2.53932093460118</v>
      </c>
      <c r="AP37" s="165">
        <v>6.5281317440366</v>
      </c>
      <c r="AQ37" s="103"/>
      <c r="AR37" s="103"/>
      <c r="AS37" s="103"/>
      <c r="AT37" s="192"/>
      <c r="GM37" s="103"/>
      <c r="GN37" s="103"/>
      <c r="GO37" s="103"/>
      <c r="GP37" s="103"/>
    </row>
    <row customHeight="1" ht="13" r="38">
      <c r="A38" s="181" t="s">
        <v>332</v>
      </c>
      <c r="B38" s="156" t="n">
        <v>2</v>
      </c>
      <c r="C38" s="22">
        <v>61.2321747910598</v>
      </c>
      <c r="D38" s="165">
        <v>1.09846283950871</v>
      </c>
      <c r="E38" s="22" t="inlineStr">
        <is>
          <t>c</t>
        </is>
      </c>
      <c r="F38" s="165" t="inlineStr">
        <is>
          <t>c</t>
        </is>
      </c>
      <c r="G38" s="22">
        <v>62.1022888349165</v>
      </c>
      <c r="H38" s="165">
        <v>3.46568353627874</v>
      </c>
      <c r="I38" s="22">
        <v>60.058542379464</v>
      </c>
      <c r="J38" s="165">
        <v>1.2917568005484</v>
      </c>
      <c r="K38" s="22" t="inlineStr">
        <is>
          <t>c</t>
        </is>
      </c>
      <c r="L38" s="165" t="inlineStr">
        <is>
          <t>c</t>
        </is>
      </c>
      <c r="M38" s="22">
        <v>60.9289359830318</v>
      </c>
      <c r="N38" s="165">
        <v>1.34300633584828</v>
      </c>
      <c r="O38" s="22">
        <v>59.473988909801</v>
      </c>
      <c r="P38" s="165">
        <v>2.21016617029593</v>
      </c>
      <c r="Q38" s="22">
        <v>-1.45494707323081</v>
      </c>
      <c r="R38" s="165">
        <v>2.58295084099048</v>
      </c>
      <c r="S38" s="22">
        <v>59.7754756964116</v>
      </c>
      <c r="T38" s="165">
        <v>1.55721272651463</v>
      </c>
      <c r="U38" s="22">
        <v>60.4369967933319</v>
      </c>
      <c r="V38" s="165">
        <v>1.6480629364703</v>
      </c>
      <c r="W38" s="22" t="inlineStr">
        <is>
          <t>c</t>
        </is>
      </c>
      <c r="X38" s="165" t="inlineStr">
        <is>
          <t>c</t>
        </is>
      </c>
      <c r="Y38" s="22" t="inlineStr">
        <is>
          <t>c</t>
        </is>
      </c>
      <c r="Z38" s="165" t="inlineStr">
        <is>
          <t>c</t>
        </is>
      </c>
      <c r="AA38" s="22">
        <v>59.8633915845549</v>
      </c>
      <c r="AB38" s="165">
        <v>1.51649559741535</v>
      </c>
      <c r="AC38" s="22">
        <v>61.0360997655416</v>
      </c>
      <c r="AD38" s="165">
        <v>2.00815208752521</v>
      </c>
      <c r="AE38" s="22" t="inlineStr">
        <is>
          <t>c</t>
        </is>
      </c>
      <c r="AF38" s="165" t="inlineStr">
        <is>
          <t>c</t>
        </is>
      </c>
      <c r="AG38" s="22" t="inlineStr">
        <is>
          <t>c</t>
        </is>
      </c>
      <c r="AH38" s="165" t="inlineStr">
        <is>
          <t>c</t>
        </is>
      </c>
      <c r="AI38" s="22">
        <v>60.6011791489749</v>
      </c>
      <c r="AJ38" s="165">
        <v>1.17454672347947</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75.1467772530693</v>
      </c>
      <c r="D39" s="165">
        <v>1.21873180752426</v>
      </c>
      <c r="E39" s="22">
        <v>72.8634249891314</v>
      </c>
      <c r="F39" s="165">
        <v>1.86405707161795</v>
      </c>
      <c r="G39" s="22">
        <v>78.6883913933137</v>
      </c>
      <c r="H39" s="165">
        <v>1.4682334958503</v>
      </c>
      <c r="I39" s="22">
        <v>77.8496874718111</v>
      </c>
      <c r="J39" s="165">
        <v>3.12047944411781</v>
      </c>
      <c r="K39" s="22">
        <v>4.98626248267968</v>
      </c>
      <c r="L39" s="165">
        <v>3.67893401232917</v>
      </c>
      <c r="M39" s="22">
        <v>75.4022857721932</v>
      </c>
      <c r="N39" s="165">
        <v>1.25948340123157</v>
      </c>
      <c r="O39" s="22" t="inlineStr">
        <is>
          <t>c</t>
        </is>
      </c>
      <c r="P39" s="165" t="inlineStr">
        <is>
          <t>c</t>
        </is>
      </c>
      <c r="Q39" s="22" t="inlineStr">
        <is>
          <t>c</t>
        </is>
      </c>
      <c r="R39" s="165" t="inlineStr">
        <is>
          <t>c</t>
        </is>
      </c>
      <c r="S39" s="22">
        <v>74.0923332278094</v>
      </c>
      <c r="T39" s="165">
        <v>1.46999766861701</v>
      </c>
      <c r="U39" s="22">
        <v>79.1686248722633</v>
      </c>
      <c r="V39" s="165">
        <v>1.99155412402621</v>
      </c>
      <c r="W39" s="22">
        <v>77.1443080511486</v>
      </c>
      <c r="X39" s="165">
        <v>4.74983225985258</v>
      </c>
      <c r="Y39" s="22">
        <v>3.05197482333918</v>
      </c>
      <c r="Z39" s="165">
        <v>4.962528416196</v>
      </c>
      <c r="AA39" s="22">
        <v>76.4613096348561</v>
      </c>
      <c r="AB39" s="165">
        <v>1.69831175447743</v>
      </c>
      <c r="AC39" s="22">
        <v>73.8682787485409</v>
      </c>
      <c r="AD39" s="165">
        <v>2.04397427368763</v>
      </c>
      <c r="AE39" s="22">
        <v>75.445140397792</v>
      </c>
      <c r="AF39" s="165">
        <v>3.14658703523539</v>
      </c>
      <c r="AG39" s="22">
        <v>-1.01616923706405</v>
      </c>
      <c r="AH39" s="165">
        <v>3.41423395141064</v>
      </c>
      <c r="AI39" s="22">
        <v>75.1535160233393</v>
      </c>
      <c r="AJ39" s="165">
        <v>1.28960226728739</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73.5079644533181</v>
      </c>
      <c r="D40" s="165">
        <v>1.20250905125679</v>
      </c>
      <c r="E40" s="22">
        <v>76.3130135209386</v>
      </c>
      <c r="F40" s="165">
        <v>2.72149255588244</v>
      </c>
      <c r="G40" s="22">
        <v>73.2911795453573</v>
      </c>
      <c r="H40" s="165">
        <v>1.6041524256571</v>
      </c>
      <c r="I40" s="22">
        <v>70.8241230449033</v>
      </c>
      <c r="J40" s="165">
        <v>2.526140311203</v>
      </c>
      <c r="K40" s="22">
        <v>-5.48889047603528</v>
      </c>
      <c r="L40" s="165">
        <v>3.63733862262319</v>
      </c>
      <c r="M40" s="22">
        <v>72.9734667559011</v>
      </c>
      <c r="N40" s="165">
        <v>1.22306548807366</v>
      </c>
      <c r="O40" s="22" t="inlineStr">
        <is>
          <t>c</t>
        </is>
      </c>
      <c r="P40" s="165" t="inlineStr">
        <is>
          <t>c</t>
        </is>
      </c>
      <c r="Q40" s="22" t="inlineStr">
        <is>
          <t>c</t>
        </is>
      </c>
      <c r="R40" s="165" t="inlineStr">
        <is>
          <t>c</t>
        </is>
      </c>
      <c r="S40" s="22">
        <v>75.2444984961476</v>
      </c>
      <c r="T40" s="165">
        <v>1.52908850266539</v>
      </c>
      <c r="U40" s="22">
        <v>69.273958358273</v>
      </c>
      <c r="V40" s="165">
        <v>2.3009742772021</v>
      </c>
      <c r="W40" s="22" t="inlineStr">
        <is>
          <t>c</t>
        </is>
      </c>
      <c r="X40" s="165" t="inlineStr">
        <is>
          <t>c</t>
        </is>
      </c>
      <c r="Y40" s="22" t="inlineStr">
        <is>
          <t>c</t>
        </is>
      </c>
      <c r="Z40" s="165" t="inlineStr">
        <is>
          <t>c</t>
        </is>
      </c>
      <c r="AA40" s="22">
        <v>76.29899433737</v>
      </c>
      <c r="AB40" s="165">
        <v>3.16419881108896</v>
      </c>
      <c r="AC40" s="22">
        <v>74.1908548461867</v>
      </c>
      <c r="AD40" s="165">
        <v>1.56338033834115</v>
      </c>
      <c r="AE40" s="22">
        <v>68.63862513293</v>
      </c>
      <c r="AF40" s="165">
        <v>2.42377243295957</v>
      </c>
      <c r="AG40" s="22">
        <v>-7.66036920443999</v>
      </c>
      <c r="AH40" s="165">
        <v>4.17132350340555</v>
      </c>
      <c r="AI40" s="22">
        <v>72.7429036199345</v>
      </c>
      <c r="AJ40" s="165">
        <v>1.45601547440207</v>
      </c>
      <c r="AK40" s="22">
        <v>75.370552766217</v>
      </c>
      <c r="AL40" s="165">
        <v>2.28279156709007</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73.9443202220169</v>
      </c>
      <c r="D41" s="165">
        <v>0.984473260290223</v>
      </c>
      <c r="E41" s="22">
        <v>72.2252709109315</v>
      </c>
      <c r="F41" s="165">
        <v>2.35747870007347</v>
      </c>
      <c r="G41" s="22">
        <v>71.9015505148959</v>
      </c>
      <c r="H41" s="165">
        <v>1.46964834303872</v>
      </c>
      <c r="I41" s="22">
        <v>76.8491368643332</v>
      </c>
      <c r="J41" s="165">
        <v>1.62209813298404</v>
      </c>
      <c r="K41" s="22">
        <v>4.62386595340172</v>
      </c>
      <c r="L41" s="165">
        <v>2.94763011496996</v>
      </c>
      <c r="M41" s="22">
        <v>73.5608105658751</v>
      </c>
      <c r="N41" s="165">
        <v>0.964588742729289</v>
      </c>
      <c r="O41" s="22" t="inlineStr">
        <is>
          <t>c</t>
        </is>
      </c>
      <c r="P41" s="165" t="inlineStr">
        <is>
          <t>c</t>
        </is>
      </c>
      <c r="Q41" s="22" t="inlineStr">
        <is>
          <t>c</t>
        </is>
      </c>
      <c r="R41" s="165" t="inlineStr">
        <is>
          <t>c</t>
        </is>
      </c>
      <c r="S41" s="22">
        <v>75.1133695841134</v>
      </c>
      <c r="T41" s="165">
        <v>1.21534386157683</v>
      </c>
      <c r="U41" s="22">
        <v>71.7921774669521</v>
      </c>
      <c r="V41" s="165">
        <v>2.24633514864964</v>
      </c>
      <c r="W41" s="22">
        <v>69.695572379098</v>
      </c>
      <c r="X41" s="165">
        <v>4.72174873345546</v>
      </c>
      <c r="Y41" s="22">
        <v>-5.41779720501549</v>
      </c>
      <c r="Z41" s="165">
        <v>4.94059077446911</v>
      </c>
      <c r="AA41" s="22">
        <v>74.9224797852267</v>
      </c>
      <c r="AB41" s="165">
        <v>1.59604470773831</v>
      </c>
      <c r="AC41" s="22">
        <v>73.3461688701227</v>
      </c>
      <c r="AD41" s="165">
        <v>1.27873648251728</v>
      </c>
      <c r="AE41" s="22" t="inlineStr">
        <is>
          <t>c</t>
        </is>
      </c>
      <c r="AF41" s="165" t="inlineStr">
        <is>
          <t>c</t>
        </is>
      </c>
      <c r="AG41" s="22" t="inlineStr">
        <is>
          <t>c</t>
        </is>
      </c>
      <c r="AH41" s="165" t="inlineStr">
        <is>
          <t>c</t>
        </is>
      </c>
      <c r="AI41" s="22">
        <v>74.3869074737944</v>
      </c>
      <c r="AJ41" s="165">
        <v>1.34890293118537</v>
      </c>
      <c r="AK41" s="22">
        <v>72.8590063648036</v>
      </c>
      <c r="AL41" s="165">
        <v>1.70299726925522</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57.3548575740498</v>
      </c>
      <c r="D42" s="165">
        <v>1.28765941090612</v>
      </c>
      <c r="E42" s="22" t="inlineStr">
        <is>
          <t>c</t>
        </is>
      </c>
      <c r="F42" s="165" t="inlineStr">
        <is>
          <t>c</t>
        </is>
      </c>
      <c r="G42" s="22">
        <v>57.0524277873731</v>
      </c>
      <c r="H42" s="165">
        <v>1.3533246457035</v>
      </c>
      <c r="I42" s="22" t="inlineStr">
        <is>
          <t>a</t>
        </is>
      </c>
      <c r="J42" s="165" t="inlineStr">
        <is>
          <t>a</t>
        </is>
      </c>
      <c r="K42" s="22" t="inlineStr">
        <is>
          <t>a</t>
        </is>
      </c>
      <c r="L42" s="165" t="inlineStr">
        <is>
          <t>a</t>
        </is>
      </c>
      <c r="M42" s="22">
        <v>53.6651237083179</v>
      </c>
      <c r="N42" s="165">
        <v>1.70317524708971</v>
      </c>
      <c r="O42" s="22">
        <v>61.1235681589467</v>
      </c>
      <c r="P42" s="165">
        <v>2.06055408198456</v>
      </c>
      <c r="Q42" s="22">
        <v>7.45844445062871</v>
      </c>
      <c r="R42" s="165">
        <v>2.66871736662933</v>
      </c>
      <c r="S42" s="22">
        <v>57.9322449749908</v>
      </c>
      <c r="T42" s="165">
        <v>1.79847566111441</v>
      </c>
      <c r="U42" s="22">
        <v>54.0609087180986</v>
      </c>
      <c r="V42" s="165">
        <v>2.37137857974393</v>
      </c>
      <c r="W42" s="22" t="inlineStr">
        <is>
          <t>c</t>
        </is>
      </c>
      <c r="X42" s="165" t="inlineStr">
        <is>
          <t>c</t>
        </is>
      </c>
      <c r="Y42" s="22" t="inlineStr">
        <is>
          <t>c</t>
        </is>
      </c>
      <c r="Z42" s="165" t="inlineStr">
        <is>
          <t>c</t>
        </is>
      </c>
      <c r="AA42" s="22">
        <v>60.4072405473748</v>
      </c>
      <c r="AB42" s="165">
        <v>2.79937942542013</v>
      </c>
      <c r="AC42" s="22">
        <v>56.1221554871842</v>
      </c>
      <c r="AD42" s="165">
        <v>1.6375404989152</v>
      </c>
      <c r="AE42" s="22" t="inlineStr">
        <is>
          <t>c</t>
        </is>
      </c>
      <c r="AF42" s="165" t="inlineStr">
        <is>
          <t>c</t>
        </is>
      </c>
      <c r="AG42" s="22" t="inlineStr">
        <is>
          <t>c</t>
        </is>
      </c>
      <c r="AH42" s="165" t="inlineStr">
        <is>
          <t>c</t>
        </is>
      </c>
      <c r="AI42" s="22">
        <v>53.4130293411058</v>
      </c>
      <c r="AJ42" s="165">
        <v>2.18041540195278</v>
      </c>
      <c r="AK42" s="22">
        <v>60.8165403292771</v>
      </c>
      <c r="AL42" s="165">
        <v>1.91956335508349</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73.9501149173565</v>
      </c>
      <c r="D43" s="165">
        <v>1.50840562462396</v>
      </c>
      <c r="E43" s="22">
        <v>72.853332982294</v>
      </c>
      <c r="F43" s="165">
        <v>2.93297253415872</v>
      </c>
      <c r="G43" s="22">
        <v>73.7508526326555</v>
      </c>
      <c r="H43" s="165">
        <v>2.14188567620732</v>
      </c>
      <c r="I43" s="22" t="inlineStr">
        <is>
          <t>c</t>
        </is>
      </c>
      <c r="J43" s="165" t="inlineStr">
        <is>
          <t>c</t>
        </is>
      </c>
      <c r="K43" s="22" t="inlineStr">
        <is>
          <t>c</t>
        </is>
      </c>
      <c r="L43" s="165" t="inlineStr">
        <is>
          <t>c</t>
        </is>
      </c>
      <c r="M43" s="22">
        <v>74.1899943690183</v>
      </c>
      <c r="N43" s="165">
        <v>1.66707882271663</v>
      </c>
      <c r="O43" s="22" t="inlineStr">
        <is>
          <t>a</t>
        </is>
      </c>
      <c r="P43" s="165" t="inlineStr">
        <is>
          <t>a</t>
        </is>
      </c>
      <c r="Q43" s="22" t="inlineStr">
        <is>
          <t>a</t>
        </is>
      </c>
      <c r="R43" s="165" t="inlineStr">
        <is>
          <t>a</t>
        </is>
      </c>
      <c r="S43" s="22">
        <v>73.4911946555956</v>
      </c>
      <c r="T43" s="165">
        <v>2.02188894395276</v>
      </c>
      <c r="U43" s="22">
        <v>76.0182370782619</v>
      </c>
      <c r="V43" s="165">
        <v>3.22514894010774</v>
      </c>
      <c r="W43" s="22" t="inlineStr">
        <is>
          <t>c</t>
        </is>
      </c>
      <c r="X43" s="165" t="inlineStr">
        <is>
          <t>c</t>
        </is>
      </c>
      <c r="Y43" s="22" t="inlineStr">
        <is>
          <t>c</t>
        </is>
      </c>
      <c r="Z43" s="165" t="inlineStr">
        <is>
          <t>c</t>
        </is>
      </c>
      <c r="AA43" s="22">
        <v>72.4409457388342</v>
      </c>
      <c r="AB43" s="165">
        <v>2.43801284705708</v>
      </c>
      <c r="AC43" s="22">
        <v>75.5015450407767</v>
      </c>
      <c r="AD43" s="165">
        <v>2.36163155246241</v>
      </c>
      <c r="AE43" s="22" t="inlineStr">
        <is>
          <t>c</t>
        </is>
      </c>
      <c r="AF43" s="165" t="inlineStr">
        <is>
          <t>c</t>
        </is>
      </c>
      <c r="AG43" s="22" t="inlineStr">
        <is>
          <t>c</t>
        </is>
      </c>
      <c r="AH43" s="165" t="inlineStr">
        <is>
          <t>c</t>
        </is>
      </c>
      <c r="AI43" s="22">
        <v>73.5361377637952</v>
      </c>
      <c r="AJ43" s="165">
        <v>1.67719063591292</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50.8415557187826</v>
      </c>
      <c r="D44" s="165">
        <v>1.10762294439751</v>
      </c>
      <c r="E44" s="22">
        <v>45.9222073448167</v>
      </c>
      <c r="F44" s="165">
        <v>3.41935340414426</v>
      </c>
      <c r="G44" s="22">
        <v>47.3029428873275</v>
      </c>
      <c r="H44" s="165">
        <v>2.0898881557016</v>
      </c>
      <c r="I44" s="22">
        <v>54.9974470392014</v>
      </c>
      <c r="J44" s="165">
        <v>1.6185311086551</v>
      </c>
      <c r="K44" s="22">
        <v>9.07523969438471</v>
      </c>
      <c r="L44" s="165">
        <v>3.84213709168251</v>
      </c>
      <c r="M44" s="22">
        <v>44.8258561107376</v>
      </c>
      <c r="N44" s="165">
        <v>0.94745974186463</v>
      </c>
      <c r="O44" s="22">
        <v>73.55112769387</v>
      </c>
      <c r="P44" s="165">
        <v>3.83219011296575</v>
      </c>
      <c r="Q44" s="22">
        <v>28.7252715831324</v>
      </c>
      <c r="R44" s="165">
        <v>4.04604129618894</v>
      </c>
      <c r="S44" s="22">
        <v>59.6995387235037</v>
      </c>
      <c r="T44" s="165">
        <v>2.37683447154082</v>
      </c>
      <c r="U44" s="22">
        <v>46.4294965710537</v>
      </c>
      <c r="V44" s="165">
        <v>1.66395513123171</v>
      </c>
      <c r="W44" s="22">
        <v>44.4231925703565</v>
      </c>
      <c r="X44" s="165">
        <v>1.35807873602091</v>
      </c>
      <c r="Y44" s="22">
        <v>-15.2763461531473</v>
      </c>
      <c r="Z44" s="165">
        <v>2.82139272523159</v>
      </c>
      <c r="AA44" s="22">
        <v>62.0092448768202</v>
      </c>
      <c r="AB44" s="165">
        <v>5.28276000785828</v>
      </c>
      <c r="AC44" s="22">
        <v>57.1803398586209</v>
      </c>
      <c r="AD44" s="165">
        <v>3.16299784450564</v>
      </c>
      <c r="AE44" s="22">
        <v>47.6211951706446</v>
      </c>
      <c r="AF44" s="165">
        <v>1.31508896811828</v>
      </c>
      <c r="AG44" s="22">
        <v>-14.3880497061756</v>
      </c>
      <c r="AH44" s="165">
        <v>5.57257294217816</v>
      </c>
      <c r="AI44" s="22">
        <v>51.1410054409477</v>
      </c>
      <c r="AJ44" s="165">
        <v>1.12703785046008</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74.0089291519729</v>
      </c>
      <c r="D45" s="165">
        <v>1.06126246193724</v>
      </c>
      <c r="E45" s="22">
        <v>76.1446376712023</v>
      </c>
      <c r="F45" s="165">
        <v>1.68215301116839</v>
      </c>
      <c r="G45" s="22">
        <v>72.0802370966955</v>
      </c>
      <c r="H45" s="165">
        <v>1.51240688019495</v>
      </c>
      <c r="I45" s="22">
        <v>73.5354853259658</v>
      </c>
      <c r="J45" s="165">
        <v>2.71523890581016</v>
      </c>
      <c r="K45" s="22">
        <v>-2.60915234523648</v>
      </c>
      <c r="L45" s="165">
        <v>3.23690045192452</v>
      </c>
      <c r="M45" s="22">
        <v>73.8948027993917</v>
      </c>
      <c r="N45" s="165">
        <v>1.07110757597899</v>
      </c>
      <c r="O45" s="22" t="inlineStr">
        <is>
          <t>a</t>
        </is>
      </c>
      <c r="P45" s="165" t="inlineStr">
        <is>
          <t>a</t>
        </is>
      </c>
      <c r="Q45" s="22" t="inlineStr">
        <is>
          <t>a</t>
        </is>
      </c>
      <c r="R45" s="165" t="inlineStr">
        <is>
          <t>a</t>
        </is>
      </c>
      <c r="S45" s="22">
        <v>73.3891368085301</v>
      </c>
      <c r="T45" s="165">
        <v>1.36454019376619</v>
      </c>
      <c r="U45" s="22">
        <v>73.8314839299155</v>
      </c>
      <c r="V45" s="165">
        <v>2.23483899895154</v>
      </c>
      <c r="W45" s="22">
        <v>75.6828490430208</v>
      </c>
      <c r="X45" s="165">
        <v>3.43693758476385</v>
      </c>
      <c r="Y45" s="22">
        <v>2.29371223449071</v>
      </c>
      <c r="Z45" s="165">
        <v>3.72106229530509</v>
      </c>
      <c r="AA45" s="22">
        <v>73.6275114336853</v>
      </c>
      <c r="AB45" s="165">
        <v>1.41443004577135</v>
      </c>
      <c r="AC45" s="22">
        <v>74.2631332258668</v>
      </c>
      <c r="AD45" s="165">
        <v>1.84669502205926</v>
      </c>
      <c r="AE45" s="22">
        <v>73.277794856111</v>
      </c>
      <c r="AF45" s="165">
        <v>3.30589507773574</v>
      </c>
      <c r="AG45" s="22">
        <v>-0.349716577574227</v>
      </c>
      <c r="AH45" s="165">
        <v>3.47683191978796</v>
      </c>
      <c r="AI45" s="22">
        <v>73.2258571296767</v>
      </c>
      <c r="AJ45" s="165">
        <v>1.16267654194554</v>
      </c>
      <c r="AK45" s="22">
        <v>77.2372358359165</v>
      </c>
      <c r="AL45" s="165">
        <v>3.40571085408163</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68.4340161159689</v>
      </c>
      <c r="D46" s="165">
        <v>1.2952197007741</v>
      </c>
      <c r="E46" s="22">
        <v>67.4651150884071</v>
      </c>
      <c r="F46" s="165">
        <v>2.26084157836298</v>
      </c>
      <c r="G46" s="22">
        <v>66.2691677871175</v>
      </c>
      <c r="H46" s="165">
        <v>2.10181427122605</v>
      </c>
      <c r="I46" s="22">
        <v>73.5226151675122</v>
      </c>
      <c r="J46" s="165">
        <v>2.35280016224812</v>
      </c>
      <c r="K46" s="22">
        <v>6.0575000791051</v>
      </c>
      <c r="L46" s="165">
        <v>3.39605482213108</v>
      </c>
      <c r="M46" s="22">
        <v>68.0264848592454</v>
      </c>
      <c r="N46" s="165">
        <v>1.30973842310116</v>
      </c>
      <c r="O46" s="22">
        <v>72.0876291787964</v>
      </c>
      <c r="P46" s="165">
        <v>4.09765127474361</v>
      </c>
      <c r="Q46" s="22">
        <v>4.06114431955102</v>
      </c>
      <c r="R46" s="165">
        <v>4.19322054811389</v>
      </c>
      <c r="S46" s="22">
        <v>70.5377419322702</v>
      </c>
      <c r="T46" s="165">
        <v>1.52053442686086</v>
      </c>
      <c r="U46" s="22">
        <v>62.782232106282</v>
      </c>
      <c r="V46" s="165">
        <v>3.2680493149997</v>
      </c>
      <c r="W46" s="22" t="inlineStr">
        <is>
          <t>c</t>
        </is>
      </c>
      <c r="X46" s="165" t="inlineStr">
        <is>
          <t>c</t>
        </is>
      </c>
      <c r="Y46" s="22" t="inlineStr">
        <is>
          <t>c</t>
        </is>
      </c>
      <c r="Z46" s="165" t="inlineStr">
        <is>
          <t>c</t>
        </is>
      </c>
      <c r="AA46" s="22">
        <v>67.9587838513539</v>
      </c>
      <c r="AB46" s="165">
        <v>2.18365772675129</v>
      </c>
      <c r="AC46" s="22">
        <v>68.2053446003363</v>
      </c>
      <c r="AD46" s="165">
        <v>1.69221432207805</v>
      </c>
      <c r="AE46" s="22">
        <v>70.412048335374</v>
      </c>
      <c r="AF46" s="165">
        <v>6.3565712834685</v>
      </c>
      <c r="AG46" s="22">
        <v>2.45326448402007</v>
      </c>
      <c r="AH46" s="165">
        <v>6.5999395525902</v>
      </c>
      <c r="AI46" s="22">
        <v>68.8237509070617</v>
      </c>
      <c r="AJ46" s="165">
        <v>2.39658891627288</v>
      </c>
      <c r="AK46" s="22">
        <v>67.0412623101823</v>
      </c>
      <c r="AL46" s="165">
        <v>1.886586807635</v>
      </c>
      <c r="AM46" s="22">
        <v>72.1504768215164</v>
      </c>
      <c r="AN46" s="165">
        <v>3.26350922488098</v>
      </c>
      <c r="AO46" s="22">
        <v>3.32672591445474</v>
      </c>
      <c r="AP46" s="165">
        <v>4.02735781313762</v>
      </c>
      <c r="AQ46" s="103"/>
      <c r="AR46" s="103"/>
      <c r="AS46" s="103"/>
      <c r="AT46" s="192"/>
      <c r="GM46" s="103"/>
      <c r="GN46" s="103"/>
      <c r="GO46" s="103"/>
      <c r="GP46" s="103"/>
    </row>
    <row customHeight="1" ht="13" r="47">
      <c r="A47" s="181" t="s">
        <v>341</v>
      </c>
      <c r="B47" s="156" t="n">
        <v>2</v>
      </c>
      <c r="C47" s="22">
        <v>55.355545988311</v>
      </c>
      <c r="D47" s="165">
        <v>1.33476085907055</v>
      </c>
      <c r="E47" s="22" t="inlineStr">
        <is>
          <t>c</t>
        </is>
      </c>
      <c r="F47" s="165" t="inlineStr">
        <is>
          <t>c</t>
        </is>
      </c>
      <c r="G47" s="22">
        <v>54.7888988643094</v>
      </c>
      <c r="H47" s="165">
        <v>1.53848750778003</v>
      </c>
      <c r="I47" s="22">
        <v>56.1130262091075</v>
      </c>
      <c r="J47" s="165">
        <v>3.20384209580428</v>
      </c>
      <c r="K47" s="22" t="inlineStr">
        <is>
          <t>c</t>
        </is>
      </c>
      <c r="L47" s="165" t="inlineStr">
        <is>
          <t>c</t>
        </is>
      </c>
      <c r="M47" s="22">
        <v>54.52164558227</v>
      </c>
      <c r="N47" s="165">
        <v>1.41650795461408</v>
      </c>
      <c r="O47" s="22">
        <v>66.3362894041904</v>
      </c>
      <c r="P47" s="165">
        <v>5.35497978246221</v>
      </c>
      <c r="Q47" s="22">
        <v>11.8146438219204</v>
      </c>
      <c r="R47" s="165">
        <v>5.65596895738918</v>
      </c>
      <c r="S47" s="22">
        <v>55.8457008387314</v>
      </c>
      <c r="T47" s="165">
        <v>3.03505031091799</v>
      </c>
      <c r="U47" s="22">
        <v>54.3664423642777</v>
      </c>
      <c r="V47" s="165">
        <v>2.36131058131714</v>
      </c>
      <c r="W47" s="22">
        <v>56.1258474224807</v>
      </c>
      <c r="X47" s="165">
        <v>1.90254591874538</v>
      </c>
      <c r="Y47" s="22">
        <v>0.280146583749229</v>
      </c>
      <c r="Z47" s="165">
        <v>3.60603165618721</v>
      </c>
      <c r="AA47" s="22" t="inlineStr">
        <is>
          <t>c</t>
        </is>
      </c>
      <c r="AB47" s="165" t="inlineStr">
        <is>
          <t>c</t>
        </is>
      </c>
      <c r="AC47" s="22">
        <v>56.4844509640257</v>
      </c>
      <c r="AD47" s="165">
        <v>1.98827207467798</v>
      </c>
      <c r="AE47" s="22">
        <v>53.4670383354811</v>
      </c>
      <c r="AF47" s="165">
        <v>1.6268662685944</v>
      </c>
      <c r="AG47" s="22" t="inlineStr">
        <is>
          <t>c</t>
        </is>
      </c>
      <c r="AH47" s="165" t="inlineStr">
        <is>
          <t>c</t>
        </is>
      </c>
      <c r="AI47" s="22">
        <v>51.5963382811637</v>
      </c>
      <c r="AJ47" s="165">
        <v>1.54495765173765</v>
      </c>
      <c r="AK47" s="22">
        <v>60.8122473426414</v>
      </c>
      <c r="AL47" s="165">
        <v>2.32133621865034</v>
      </c>
      <c r="AM47" s="22">
        <v>56.6868645813729</v>
      </c>
      <c r="AN47" s="165">
        <v>4.99589605790538</v>
      </c>
      <c r="AO47" s="22">
        <v>5.09052630020922</v>
      </c>
      <c r="AP47" s="165">
        <v>5.29342435257222</v>
      </c>
      <c r="AQ47" s="103"/>
      <c r="AR47" s="103"/>
      <c r="AS47" s="103"/>
      <c r="AT47" s="192"/>
      <c r="GM47" s="103"/>
      <c r="GN47" s="103"/>
      <c r="GO47" s="103"/>
      <c r="GP47" s="103"/>
    </row>
    <row customHeight="1" ht="13" r="48">
      <c r="A48" s="181" t="s">
        <v>342</v>
      </c>
      <c r="B48" s="156" t="n">
        <v>2</v>
      </c>
      <c r="C48" s="22">
        <v>74.307474890751</v>
      </c>
      <c r="D48" s="165">
        <v>1.14065505782585</v>
      </c>
      <c r="E48" s="22">
        <v>77.9244564224552</v>
      </c>
      <c r="F48" s="165">
        <v>2.62169323463691</v>
      </c>
      <c r="G48" s="22">
        <v>73.5152587573697</v>
      </c>
      <c r="H48" s="165">
        <v>1.60292206530308</v>
      </c>
      <c r="I48" s="22">
        <v>73.2737922299111</v>
      </c>
      <c r="J48" s="165">
        <v>1.81388630723284</v>
      </c>
      <c r="K48" s="22">
        <v>-4.65066419254404</v>
      </c>
      <c r="L48" s="165">
        <v>3.12839241870666</v>
      </c>
      <c r="M48" s="22">
        <v>73.8934312165679</v>
      </c>
      <c r="N48" s="165">
        <v>1.13251610775284</v>
      </c>
      <c r="O48" s="22" t="inlineStr">
        <is>
          <t>c</t>
        </is>
      </c>
      <c r="P48" s="165" t="inlineStr">
        <is>
          <t>c</t>
        </is>
      </c>
      <c r="Q48" s="22" t="inlineStr">
        <is>
          <t>c</t>
        </is>
      </c>
      <c r="R48" s="165" t="inlineStr">
        <is>
          <t>c</t>
        </is>
      </c>
      <c r="S48" s="22">
        <v>73.5972870704109</v>
      </c>
      <c r="T48" s="165">
        <v>1.6481744901502</v>
      </c>
      <c r="U48" s="22">
        <v>69.3382464160999</v>
      </c>
      <c r="V48" s="165">
        <v>2.54471164355373</v>
      </c>
      <c r="W48" s="22">
        <v>79.1303503563104</v>
      </c>
      <c r="X48" s="165">
        <v>1.64944748429553</v>
      </c>
      <c r="Y48" s="22">
        <v>5.53306328589956</v>
      </c>
      <c r="Z48" s="165">
        <v>2.31193105284487</v>
      </c>
      <c r="AA48" s="22">
        <v>74.1919871710772</v>
      </c>
      <c r="AB48" s="165">
        <v>1.41673701675096</v>
      </c>
      <c r="AC48" s="22">
        <v>74.2337032978198</v>
      </c>
      <c r="AD48" s="165">
        <v>1.74641240568808</v>
      </c>
      <c r="AE48" s="22">
        <v>74.5888297664021</v>
      </c>
      <c r="AF48" s="165">
        <v>5.38180100829894</v>
      </c>
      <c r="AG48" s="22">
        <v>0.39684259532487</v>
      </c>
      <c r="AH48" s="165">
        <v>5.54849880597241</v>
      </c>
      <c r="AI48" s="22">
        <v>73.8635743761733</v>
      </c>
      <c r="AJ48" s="165">
        <v>1.21676510287946</v>
      </c>
      <c r="AK48" s="22">
        <v>76.954021309978</v>
      </c>
      <c r="AL48" s="165">
        <v>3.75220141722872</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76.2112661525196</v>
      </c>
      <c r="D49" s="165">
        <v>0.989271766988314</v>
      </c>
      <c r="E49" s="22">
        <v>76.5610691261942</v>
      </c>
      <c r="F49" s="165">
        <v>2.76728963651013</v>
      </c>
      <c r="G49" s="22">
        <v>76.615829349287</v>
      </c>
      <c r="H49" s="165">
        <v>2.96633379270925</v>
      </c>
      <c r="I49" s="22">
        <v>75.7060323103983</v>
      </c>
      <c r="J49" s="165">
        <v>1.1744305144775</v>
      </c>
      <c r="K49" s="22">
        <v>-0.85503681579597</v>
      </c>
      <c r="L49" s="165">
        <v>3.01434122945775</v>
      </c>
      <c r="M49" s="22">
        <v>75.735087018425</v>
      </c>
      <c r="N49" s="165">
        <v>1.03937349183144</v>
      </c>
      <c r="O49" s="22">
        <v>81.7228076762265</v>
      </c>
      <c r="P49" s="165">
        <v>3.3343878174405</v>
      </c>
      <c r="Q49" s="22">
        <v>5.98772065780146</v>
      </c>
      <c r="R49" s="165">
        <v>3.37393085656557</v>
      </c>
      <c r="S49" s="22">
        <v>75.5760317980241</v>
      </c>
      <c r="T49" s="165">
        <v>1.24953443226685</v>
      </c>
      <c r="U49" s="22">
        <v>77.0211636992603</v>
      </c>
      <c r="V49" s="165">
        <v>2.35544875363806</v>
      </c>
      <c r="W49" s="22">
        <v>74.6567907234105</v>
      </c>
      <c r="X49" s="165">
        <v>4.00048102489412</v>
      </c>
      <c r="Y49" s="22">
        <v>-0.919241074613623</v>
      </c>
      <c r="Z49" s="165">
        <v>4.21471389849743</v>
      </c>
      <c r="AA49" s="22">
        <v>75.8041306900515</v>
      </c>
      <c r="AB49" s="165">
        <v>1.40002663861152</v>
      </c>
      <c r="AC49" s="22">
        <v>77.9531715343246</v>
      </c>
      <c r="AD49" s="165">
        <v>2.24094503881132</v>
      </c>
      <c r="AE49" s="22">
        <v>73.1275706387259</v>
      </c>
      <c r="AF49" s="165">
        <v>2.82707723912324</v>
      </c>
      <c r="AG49" s="22">
        <v>-2.67656005132559</v>
      </c>
      <c r="AH49" s="165">
        <v>3.04976768274793</v>
      </c>
      <c r="AI49" s="22">
        <v>76.2679265009894</v>
      </c>
      <c r="AJ49" s="165">
        <v>1.08139620800184</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75.8977385709011</v>
      </c>
      <c r="D50" s="165">
        <v>0.939249114303277</v>
      </c>
      <c r="E50" s="22">
        <v>78.4317739034306</v>
      </c>
      <c r="F50" s="165">
        <v>1.81165258660555</v>
      </c>
      <c r="G50" s="22">
        <v>73.992137344191</v>
      </c>
      <c r="H50" s="165">
        <v>1.51758776739996</v>
      </c>
      <c r="I50" s="22">
        <v>76.4063974291387</v>
      </c>
      <c r="J50" s="165">
        <v>1.48555050315109</v>
      </c>
      <c r="K50" s="22">
        <v>-2.02537647429183</v>
      </c>
      <c r="L50" s="165">
        <v>2.33716381565234</v>
      </c>
      <c r="M50" s="22">
        <v>75.7947525166773</v>
      </c>
      <c r="N50" s="165">
        <v>0.940114193058383</v>
      </c>
      <c r="O50" s="22" t="inlineStr">
        <is>
          <t>a</t>
        </is>
      </c>
      <c r="P50" s="165" t="inlineStr">
        <is>
          <t>a</t>
        </is>
      </c>
      <c r="Q50" s="22" t="inlineStr">
        <is>
          <t>a</t>
        </is>
      </c>
      <c r="R50" s="165" t="inlineStr">
        <is>
          <t>a</t>
        </is>
      </c>
      <c r="S50" s="22">
        <v>74.9386027085467</v>
      </c>
      <c r="T50" s="165">
        <v>1.17125863106295</v>
      </c>
      <c r="U50" s="22">
        <v>77.280403339804</v>
      </c>
      <c r="V50" s="165">
        <v>1.92169914443396</v>
      </c>
      <c r="W50" s="22">
        <v>77.3466596413231</v>
      </c>
      <c r="X50" s="165">
        <v>2.7878320385203</v>
      </c>
      <c r="Y50" s="22">
        <v>2.40805693277636</v>
      </c>
      <c r="Z50" s="165">
        <v>2.99160669322337</v>
      </c>
      <c r="AA50" s="22">
        <v>75.52953320474</v>
      </c>
      <c r="AB50" s="165">
        <v>1.39458869663962</v>
      </c>
      <c r="AC50" s="22">
        <v>76.5118416797665</v>
      </c>
      <c r="AD50" s="165">
        <v>1.34479503430042</v>
      </c>
      <c r="AE50" s="22" t="inlineStr">
        <is>
          <t>c</t>
        </is>
      </c>
      <c r="AF50" s="165" t="inlineStr">
        <is>
          <t>c</t>
        </is>
      </c>
      <c r="AG50" s="22" t="inlineStr">
        <is>
          <t>c</t>
        </is>
      </c>
      <c r="AH50" s="165" t="inlineStr">
        <is>
          <t>c</t>
        </is>
      </c>
      <c r="AI50" s="22">
        <v>76.0242443355914</v>
      </c>
      <c r="AJ50" s="165">
        <v>0.961102794713627</v>
      </c>
      <c r="AK50" s="22">
        <v>75.128050848328</v>
      </c>
      <c r="AL50" s="165">
        <v>1.99159238224258</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83.0680580474161</v>
      </c>
      <c r="D51" s="165">
        <v>0.794398154761192</v>
      </c>
      <c r="E51" s="22">
        <v>84.4770580512225</v>
      </c>
      <c r="F51" s="165">
        <v>2.35304535648661</v>
      </c>
      <c r="G51" s="22">
        <v>84.7023426106474</v>
      </c>
      <c r="H51" s="165">
        <v>1.45141963422412</v>
      </c>
      <c r="I51" s="22">
        <v>82.4939423160952</v>
      </c>
      <c r="J51" s="165">
        <v>0.999716531321752</v>
      </c>
      <c r="K51" s="22">
        <v>-1.98311573512736</v>
      </c>
      <c r="L51" s="165">
        <v>2.56215519071038</v>
      </c>
      <c r="M51" s="22">
        <v>82.7199295948961</v>
      </c>
      <c r="N51" s="165">
        <v>0.871498744039185</v>
      </c>
      <c r="O51" s="22">
        <v>86.4390890488569</v>
      </c>
      <c r="P51" s="165">
        <v>1.90608230168813</v>
      </c>
      <c r="Q51" s="22">
        <v>3.7191594539608</v>
      </c>
      <c r="R51" s="165">
        <v>2.14166611924048</v>
      </c>
      <c r="S51" s="22">
        <v>83.0751169781022</v>
      </c>
      <c r="T51" s="165">
        <v>0.822710208914435</v>
      </c>
      <c r="U51" s="22">
        <v>82.140714009679</v>
      </c>
      <c r="V51" s="165">
        <v>3.59339787976262</v>
      </c>
      <c r="W51" s="22" t="inlineStr">
        <is>
          <t>c</t>
        </is>
      </c>
      <c r="X51" s="165" t="inlineStr">
        <is>
          <t>c</t>
        </is>
      </c>
      <c r="Y51" s="22" t="inlineStr">
        <is>
          <t>c</t>
        </is>
      </c>
      <c r="Z51" s="165" t="inlineStr">
        <is>
          <t>c</t>
        </is>
      </c>
      <c r="AA51" s="22">
        <v>82.9801856454588</v>
      </c>
      <c r="AB51" s="165">
        <v>0.857910819392238</v>
      </c>
      <c r="AC51" s="22">
        <v>82.7859830500132</v>
      </c>
      <c r="AD51" s="165">
        <v>1.74189609121696</v>
      </c>
      <c r="AE51" s="22" t="inlineStr">
        <is>
          <t>a</t>
        </is>
      </c>
      <c r="AF51" s="165" t="inlineStr">
        <is>
          <t>a</t>
        </is>
      </c>
      <c r="AG51" s="22" t="inlineStr">
        <is>
          <t>a</t>
        </is>
      </c>
      <c r="AH51" s="165" t="inlineStr">
        <is>
          <t>a</t>
        </is>
      </c>
      <c r="AI51" s="22">
        <v>83.0377920888296</v>
      </c>
      <c r="AJ51" s="165">
        <v>0.80993359534907</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75.4049944974268</v>
      </c>
      <c r="D52" s="165">
        <v>0.969665963746178</v>
      </c>
      <c r="E52" s="22" t="inlineStr">
        <is>
          <t>a</t>
        </is>
      </c>
      <c r="F52" s="165" t="inlineStr">
        <is>
          <t>a</t>
        </is>
      </c>
      <c r="G52" s="22" t="inlineStr">
        <is>
          <t>a</t>
        </is>
      </c>
      <c r="H52" s="165" t="inlineStr">
        <is>
          <t>a</t>
        </is>
      </c>
      <c r="I52" s="22">
        <v>75.340170447411</v>
      </c>
      <c r="J52" s="165">
        <v>0.968343424454641</v>
      </c>
      <c r="K52" s="22" t="inlineStr">
        <is>
          <t>a</t>
        </is>
      </c>
      <c r="L52" s="165" t="inlineStr">
        <is>
          <t>a</t>
        </is>
      </c>
      <c r="M52" s="22">
        <v>74.9106357591726</v>
      </c>
      <c r="N52" s="165">
        <v>0.986893185181028</v>
      </c>
      <c r="O52" s="22">
        <v>77.7949633673066</v>
      </c>
      <c r="P52" s="165">
        <v>2.78242180650377</v>
      </c>
      <c r="Q52" s="22">
        <v>2.88432760813397</v>
      </c>
      <c r="R52" s="165">
        <v>2.91497835422857</v>
      </c>
      <c r="S52" s="22">
        <v>74.8331949138519</v>
      </c>
      <c r="T52" s="165">
        <v>1.36713922087423</v>
      </c>
      <c r="U52" s="22">
        <v>75.905253188989</v>
      </c>
      <c r="V52" s="165">
        <v>1.2183243445672</v>
      </c>
      <c r="W52" s="22" t="inlineStr">
        <is>
          <t>c</t>
        </is>
      </c>
      <c r="X52" s="165" t="inlineStr">
        <is>
          <t>c</t>
        </is>
      </c>
      <c r="Y52" s="22" t="inlineStr">
        <is>
          <t>c</t>
        </is>
      </c>
      <c r="Z52" s="165" t="inlineStr">
        <is>
          <t>c</t>
        </is>
      </c>
      <c r="AA52" s="22">
        <v>75.1250248051502</v>
      </c>
      <c r="AB52" s="165">
        <v>1.11721500224903</v>
      </c>
      <c r="AC52" s="22">
        <v>76.1090625727129</v>
      </c>
      <c r="AD52" s="165">
        <v>1.82891245235</v>
      </c>
      <c r="AE52" s="22" t="inlineStr">
        <is>
          <t>c</t>
        </is>
      </c>
      <c r="AF52" s="165" t="inlineStr">
        <is>
          <t>c</t>
        </is>
      </c>
      <c r="AG52" s="22" t="inlineStr">
        <is>
          <t>c</t>
        </is>
      </c>
      <c r="AH52" s="165" t="inlineStr">
        <is>
          <t>c</t>
        </is>
      </c>
      <c r="AI52" s="22">
        <v>75.1986904142801</v>
      </c>
      <c r="AJ52" s="165">
        <v>1.23131327174777</v>
      </c>
      <c r="AK52" s="22">
        <v>75.6741694517312</v>
      </c>
      <c r="AL52" s="165">
        <v>1.84270616516991</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53.4554751995548</v>
      </c>
      <c r="D53" s="165">
        <v>1.12630923481757</v>
      </c>
      <c r="E53" s="22">
        <v>49.0707240819326</v>
      </c>
      <c r="F53" s="165">
        <v>2.38752974439646</v>
      </c>
      <c r="G53" s="22">
        <v>55.217696212337</v>
      </c>
      <c r="H53" s="165">
        <v>1.38586019812143</v>
      </c>
      <c r="I53" s="22">
        <v>58.2447112811738</v>
      </c>
      <c r="J53" s="165">
        <v>3.17026113227199</v>
      </c>
      <c r="K53" s="22">
        <v>9.17398719924122</v>
      </c>
      <c r="L53" s="165">
        <v>3.96621433866462</v>
      </c>
      <c r="M53" s="22">
        <v>52.9782330387816</v>
      </c>
      <c r="N53" s="165">
        <v>1.24276111997424</v>
      </c>
      <c r="O53" s="22">
        <v>57.4693681063894</v>
      </c>
      <c r="P53" s="165">
        <v>3.04368052465405</v>
      </c>
      <c r="Q53" s="22">
        <v>4.4911350676078</v>
      </c>
      <c r="R53" s="165">
        <v>3.32983564032766</v>
      </c>
      <c r="S53" s="22">
        <v>53.6283243470347</v>
      </c>
      <c r="T53" s="165">
        <v>1.2634966086404</v>
      </c>
      <c r="U53" s="22">
        <v>57.5779102913654</v>
      </c>
      <c r="V53" s="165">
        <v>4.51470949202844</v>
      </c>
      <c r="W53" s="22">
        <v>50.9123315007204</v>
      </c>
      <c r="X53" s="165">
        <v>3.70683292537562</v>
      </c>
      <c r="Y53" s="22">
        <v>-2.71599284631426</v>
      </c>
      <c r="Z53" s="165">
        <v>3.95792147467037</v>
      </c>
      <c r="AA53" s="22">
        <v>52.4711001957662</v>
      </c>
      <c r="AB53" s="165">
        <v>1.85377728357799</v>
      </c>
      <c r="AC53" s="22">
        <v>55.4154911318895</v>
      </c>
      <c r="AD53" s="165">
        <v>1.60913053725277</v>
      </c>
      <c r="AE53" s="22">
        <v>50.5442887258709</v>
      </c>
      <c r="AF53" s="165">
        <v>3.40264744837915</v>
      </c>
      <c r="AG53" s="22">
        <v>-1.92681146989528</v>
      </c>
      <c r="AH53" s="165">
        <v>3.54857739986047</v>
      </c>
      <c r="AI53" s="22">
        <v>52.1329442514169</v>
      </c>
      <c r="AJ53" s="165">
        <v>1.60249746600185</v>
      </c>
      <c r="AK53" s="22">
        <v>56.1239139373369</v>
      </c>
      <c r="AL53" s="165">
        <v>1.83292999757747</v>
      </c>
      <c r="AM53" s="22">
        <v>51.5056537548002</v>
      </c>
      <c r="AN53" s="165">
        <v>6.00019847409216</v>
      </c>
      <c r="AO53" s="22">
        <v>-0.627290496616688</v>
      </c>
      <c r="AP53" s="165">
        <v>6.4609918372069</v>
      </c>
      <c r="AQ53" s="103"/>
      <c r="AR53" s="103"/>
      <c r="AS53" s="103"/>
      <c r="AT53" s="192"/>
      <c r="GM53" s="103"/>
      <c r="GN53" s="103"/>
      <c r="GO53" s="103"/>
      <c r="GP53" s="103"/>
    </row>
    <row customHeight="1" ht="13" r="54">
      <c r="A54" s="181" t="s">
        <v>348</v>
      </c>
      <c r="B54" s="156" t="n">
        <v>2</v>
      </c>
      <c r="C54" s="22">
        <v>65.7352782071651</v>
      </c>
      <c r="D54" s="165">
        <v>1.22273090498968</v>
      </c>
      <c r="E54" s="22">
        <v>66.2528257728065</v>
      </c>
      <c r="F54" s="165">
        <v>2.23108102856368</v>
      </c>
      <c r="G54" s="22">
        <v>66.0045456344657</v>
      </c>
      <c r="H54" s="165">
        <v>1.85338111437499</v>
      </c>
      <c r="I54" s="22">
        <v>63.8567012603529</v>
      </c>
      <c r="J54" s="165">
        <v>2.07258341857797</v>
      </c>
      <c r="K54" s="22">
        <v>-2.3961245124536</v>
      </c>
      <c r="L54" s="165">
        <v>2.93804170742187</v>
      </c>
      <c r="M54" s="22">
        <v>65.9693206486614</v>
      </c>
      <c r="N54" s="165">
        <v>1.29199752545775</v>
      </c>
      <c r="O54" s="22" t="inlineStr">
        <is>
          <t>c</t>
        </is>
      </c>
      <c r="P54" s="165" t="inlineStr">
        <is>
          <t>c</t>
        </is>
      </c>
      <c r="Q54" s="22" t="inlineStr">
        <is>
          <t>c</t>
        </is>
      </c>
      <c r="R54" s="165" t="inlineStr">
        <is>
          <t>c</t>
        </is>
      </c>
      <c r="S54" s="22">
        <v>65.9616940173445</v>
      </c>
      <c r="T54" s="165">
        <v>1.60047102352654</v>
      </c>
      <c r="U54" s="22">
        <v>66.4122892645588</v>
      </c>
      <c r="V54" s="165">
        <v>2.41644250726663</v>
      </c>
      <c r="W54" s="22">
        <v>67.2713676956988</v>
      </c>
      <c r="X54" s="165">
        <v>5.34411609568626</v>
      </c>
      <c r="Y54" s="22">
        <v>1.30967367835433</v>
      </c>
      <c r="Z54" s="165">
        <v>5.36908139431658</v>
      </c>
      <c r="AA54" s="22">
        <v>64.4114949085637</v>
      </c>
      <c r="AB54" s="165">
        <v>4.79003562083893</v>
      </c>
      <c r="AC54" s="22">
        <v>66.440035398684</v>
      </c>
      <c r="AD54" s="165">
        <v>1.48498875867875</v>
      </c>
      <c r="AE54" s="22">
        <v>65.7785487428251</v>
      </c>
      <c r="AF54" s="165">
        <v>2.41544648959167</v>
      </c>
      <c r="AG54" s="22">
        <v>1.36705383426138</v>
      </c>
      <c r="AH54" s="165">
        <v>5.11994584489565</v>
      </c>
      <c r="AI54" s="22">
        <v>65.8117893207711</v>
      </c>
      <c r="AJ54" s="165">
        <v>1.79479620163828</v>
      </c>
      <c r="AK54" s="22">
        <v>66.6578029321914</v>
      </c>
      <c r="AL54" s="165">
        <v>1.8976862156745</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82.0754621878001</v>
      </c>
      <c r="D55" s="165">
        <v>1.23213401626596</v>
      </c>
      <c r="E55" s="22">
        <v>89.8744470468997</v>
      </c>
      <c r="F55" s="165">
        <v>2.8071303152532</v>
      </c>
      <c r="G55" s="22">
        <v>82.6012562147619</v>
      </c>
      <c r="H55" s="165">
        <v>1.8029058956778</v>
      </c>
      <c r="I55" s="22">
        <v>79.6834046297177</v>
      </c>
      <c r="J55" s="165">
        <v>2.55580306201976</v>
      </c>
      <c r="K55" s="22">
        <v>-10.191042417182</v>
      </c>
      <c r="L55" s="165">
        <v>3.65737727342899</v>
      </c>
      <c r="M55" s="22">
        <v>82.3664706481543</v>
      </c>
      <c r="N55" s="165">
        <v>1.52471372949577</v>
      </c>
      <c r="O55" s="22">
        <v>84.8409339834871</v>
      </c>
      <c r="P55" s="165">
        <v>2.13815455637925</v>
      </c>
      <c r="Q55" s="22">
        <v>2.47446333533286</v>
      </c>
      <c r="R55" s="165">
        <v>2.51181871846948</v>
      </c>
      <c r="S55" s="22">
        <v>79.1877726628222</v>
      </c>
      <c r="T55" s="165">
        <v>2.77354804519155</v>
      </c>
      <c r="U55" s="22">
        <v>78.890867739636</v>
      </c>
      <c r="V55" s="165">
        <v>2.89567241735065</v>
      </c>
      <c r="W55" s="22">
        <v>84.2951920192821</v>
      </c>
      <c r="X55" s="165">
        <v>1.92623019545642</v>
      </c>
      <c r="Y55" s="22">
        <v>5.1074193564599</v>
      </c>
      <c r="Z55" s="165">
        <v>3.5352317833669</v>
      </c>
      <c r="AA55" s="22">
        <v>81.8335193637238</v>
      </c>
      <c r="AB55" s="165">
        <v>2.90256471173553</v>
      </c>
      <c r="AC55" s="22">
        <v>81.6336859318286</v>
      </c>
      <c r="AD55" s="165">
        <v>2.21149986691108</v>
      </c>
      <c r="AE55" s="22">
        <v>82.9949621248349</v>
      </c>
      <c r="AF55" s="165">
        <v>2.03469448338518</v>
      </c>
      <c r="AG55" s="22">
        <v>1.16144276111112</v>
      </c>
      <c r="AH55" s="165">
        <v>3.52619269635299</v>
      </c>
      <c r="AI55" s="22">
        <v>81.3434631563996</v>
      </c>
      <c r="AJ55" s="165">
        <v>1.51243724724336</v>
      </c>
      <c r="AK55" s="22">
        <v>85.0822942329586</v>
      </c>
      <c r="AL55" s="165">
        <v>2.78806920815535</v>
      </c>
      <c r="AM55" s="22">
        <v>86.0839467742061</v>
      </c>
      <c r="AN55" s="165">
        <v>4.62848597021333</v>
      </c>
      <c r="AO55" s="22">
        <v>4.74048361780646</v>
      </c>
      <c r="AP55" s="165">
        <v>4.58910583054523</v>
      </c>
      <c r="AQ55" s="103"/>
      <c r="AR55" s="103"/>
      <c r="AS55" s="103"/>
      <c r="AT55" s="192"/>
      <c r="GM55" s="103"/>
      <c r="GN55" s="103"/>
      <c r="GO55" s="103"/>
      <c r="GP55" s="103"/>
    </row>
    <row customHeight="1" ht="13" r="56">
      <c r="A56" s="181" t="s">
        <v>350</v>
      </c>
      <c r="B56" s="156" t="n">
        <v>2</v>
      </c>
      <c r="C56" s="22">
        <v>73.0680425911954</v>
      </c>
      <c r="D56" s="165">
        <v>0.923417428273494</v>
      </c>
      <c r="E56" s="22">
        <v>74.3513714322106</v>
      </c>
      <c r="F56" s="165">
        <v>4.94779969043433</v>
      </c>
      <c r="G56" s="22">
        <v>72.4048847788378</v>
      </c>
      <c r="H56" s="165">
        <v>1.31811404518418</v>
      </c>
      <c r="I56" s="22">
        <v>73.6195307893642</v>
      </c>
      <c r="J56" s="165">
        <v>1.9371617835945</v>
      </c>
      <c r="K56" s="22">
        <v>-0.731840642846407</v>
      </c>
      <c r="L56" s="165">
        <v>5.38168430363305</v>
      </c>
      <c r="M56" s="22">
        <v>71.3577184273514</v>
      </c>
      <c r="N56" s="165">
        <v>1.1033752255221</v>
      </c>
      <c r="O56" s="22">
        <v>77.7725046691614</v>
      </c>
      <c r="P56" s="165">
        <v>1.98541797467646</v>
      </c>
      <c r="Q56" s="22">
        <v>6.41478624180999</v>
      </c>
      <c r="R56" s="165">
        <v>2.34329296871244</v>
      </c>
      <c r="S56" s="22">
        <v>71.4498517798513</v>
      </c>
      <c r="T56" s="165">
        <v>1.08879859968123</v>
      </c>
      <c r="U56" s="22">
        <v>73.1463201084393</v>
      </c>
      <c r="V56" s="165">
        <v>1.8248297744138</v>
      </c>
      <c r="W56" s="22">
        <v>77.6393154154208</v>
      </c>
      <c r="X56" s="165">
        <v>2.75539539395167</v>
      </c>
      <c r="Y56" s="22">
        <v>6.1894636355695</v>
      </c>
      <c r="Z56" s="165">
        <v>3.0630162043706</v>
      </c>
      <c r="AA56" s="22">
        <v>76.7128390912717</v>
      </c>
      <c r="AB56" s="165">
        <v>2.52543490612214</v>
      </c>
      <c r="AC56" s="22">
        <v>71.693706709447</v>
      </c>
      <c r="AD56" s="165">
        <v>1.17602074130658</v>
      </c>
      <c r="AE56" s="22">
        <v>73.1633189424446</v>
      </c>
      <c r="AF56" s="165">
        <v>2.43383258584185</v>
      </c>
      <c r="AG56" s="22">
        <v>-3.54952014882704</v>
      </c>
      <c r="AH56" s="165">
        <v>3.62437278207417</v>
      </c>
      <c r="AI56" s="22">
        <v>72.0592580141952</v>
      </c>
      <c r="AJ56" s="165">
        <v>1.21045645397317</v>
      </c>
      <c r="AK56" s="22">
        <v>73.0873628589071</v>
      </c>
      <c r="AL56" s="165">
        <v>1.92672947575652</v>
      </c>
      <c r="AM56" s="22">
        <v>81.3856801096322</v>
      </c>
      <c r="AN56" s="165">
        <v>2.95891758155674</v>
      </c>
      <c r="AO56" s="22">
        <v>9.32642209543707</v>
      </c>
      <c r="AP56" s="165">
        <v>3.22147599696612</v>
      </c>
      <c r="AQ56" s="103"/>
      <c r="AR56" s="103"/>
      <c r="AS56" s="103"/>
      <c r="AT56" s="192"/>
      <c r="GM56" s="103"/>
      <c r="GN56" s="103"/>
      <c r="GO56" s="103"/>
      <c r="GP56" s="103"/>
    </row>
    <row customHeight="1" ht="13" r="57">
      <c r="A57" s="181" t="s">
        <v>351</v>
      </c>
      <c r="B57" s="156" t="n">
        <v>2</v>
      </c>
      <c r="C57" s="22">
        <v>87.8240341930826</v>
      </c>
      <c r="D57" s="165">
        <v>1.05418783182737</v>
      </c>
      <c r="E57" s="22">
        <v>91.1226482275046</v>
      </c>
      <c r="F57" s="165">
        <v>1.71505767681126</v>
      </c>
      <c r="G57" s="22">
        <v>88.1069464490173</v>
      </c>
      <c r="H57" s="165">
        <v>1.69008633119529</v>
      </c>
      <c r="I57" s="22">
        <v>85.8360583419208</v>
      </c>
      <c r="J57" s="165">
        <v>2.20199960900759</v>
      </c>
      <c r="K57" s="22">
        <v>-5.28658988558381</v>
      </c>
      <c r="L57" s="165">
        <v>2.76437286844266</v>
      </c>
      <c r="M57" s="22">
        <v>87.2870860407582</v>
      </c>
      <c r="N57" s="165">
        <v>1.23268639361813</v>
      </c>
      <c r="O57" s="22">
        <v>88.8772673459259</v>
      </c>
      <c r="P57" s="165">
        <v>3.39464444177974</v>
      </c>
      <c r="Q57" s="22">
        <v>1.59018130516773</v>
      </c>
      <c r="R57" s="165">
        <v>3.60675861373018</v>
      </c>
      <c r="S57" s="22">
        <v>86.6478514978382</v>
      </c>
      <c r="T57" s="165">
        <v>1.65944500279767</v>
      </c>
      <c r="U57" s="22">
        <v>89.1798404649456</v>
      </c>
      <c r="V57" s="165">
        <v>2.45964667819004</v>
      </c>
      <c r="W57" s="22">
        <v>88.7788482338436</v>
      </c>
      <c r="X57" s="165">
        <v>2.11919156666558</v>
      </c>
      <c r="Y57" s="22">
        <v>2.13099673600539</v>
      </c>
      <c r="Z57" s="165">
        <v>2.53000432066949</v>
      </c>
      <c r="AA57" s="22">
        <v>89.719282504083</v>
      </c>
      <c r="AB57" s="165">
        <v>6.59031284037197</v>
      </c>
      <c r="AC57" s="22">
        <v>87.4387871506115</v>
      </c>
      <c r="AD57" s="165">
        <v>1.40921802118097</v>
      </c>
      <c r="AE57" s="22">
        <v>87.8758218915585</v>
      </c>
      <c r="AF57" s="165">
        <v>1.85139234576308</v>
      </c>
      <c r="AG57" s="22">
        <v>-1.84346061252448</v>
      </c>
      <c r="AH57" s="165">
        <v>6.54443099316277</v>
      </c>
      <c r="AI57" s="22">
        <v>86.0529962980806</v>
      </c>
      <c r="AJ57" s="165">
        <v>2.20097779754681</v>
      </c>
      <c r="AK57" s="22">
        <v>89.1758770637317</v>
      </c>
      <c r="AL57" s="165">
        <v>1.72291345102265</v>
      </c>
      <c r="AM57" s="22">
        <v>87.5847286175863</v>
      </c>
      <c r="AN57" s="165">
        <v>2.51587229041875</v>
      </c>
      <c r="AO57" s="22">
        <v>1.53173231950572</v>
      </c>
      <c r="AP57" s="165">
        <v>3.28698839278316</v>
      </c>
      <c r="AQ57" s="103"/>
      <c r="AR57" s="103"/>
      <c r="AS57" s="103"/>
      <c r="AT57" s="192"/>
      <c r="GM57" s="103"/>
      <c r="GN57" s="103"/>
      <c r="GO57" s="103"/>
      <c r="GP57" s="103"/>
    </row>
    <row customHeight="1" ht="13" r="58">
      <c r="A58" s="181" t="s">
        <v>352</v>
      </c>
      <c r="B58" s="156" t="n">
        <v>2</v>
      </c>
      <c r="C58" s="22">
        <v>77.5018987450964</v>
      </c>
      <c r="D58" s="165">
        <v>0.950579565184722</v>
      </c>
      <c r="E58" s="22">
        <v>75.7947409989477</v>
      </c>
      <c r="F58" s="165">
        <v>4.59234947010416</v>
      </c>
      <c r="G58" s="22">
        <v>76.900997553669</v>
      </c>
      <c r="H58" s="165">
        <v>1.65054394038933</v>
      </c>
      <c r="I58" s="22">
        <v>78.0504192590697</v>
      </c>
      <c r="J58" s="165">
        <v>1.06458663296514</v>
      </c>
      <c r="K58" s="22">
        <v>2.25567826012202</v>
      </c>
      <c r="L58" s="165">
        <v>4.78675153320591</v>
      </c>
      <c r="M58" s="22">
        <v>76.840733037034</v>
      </c>
      <c r="N58" s="165">
        <v>1.00999053008502</v>
      </c>
      <c r="O58" s="22">
        <v>83.7428806022859</v>
      </c>
      <c r="P58" s="165">
        <v>2.05359944564694</v>
      </c>
      <c r="Q58" s="22">
        <v>6.90214756525195</v>
      </c>
      <c r="R58" s="165">
        <v>2.27287857192339</v>
      </c>
      <c r="S58" s="22">
        <v>77.8138447293712</v>
      </c>
      <c r="T58" s="165">
        <v>1.47687420365347</v>
      </c>
      <c r="U58" s="22">
        <v>78.9524051831265</v>
      </c>
      <c r="V58" s="165">
        <v>1.69680248875254</v>
      </c>
      <c r="W58" s="22">
        <v>75.770675271569</v>
      </c>
      <c r="X58" s="165">
        <v>1.80615981922936</v>
      </c>
      <c r="Y58" s="22">
        <v>-2.04316945780218</v>
      </c>
      <c r="Z58" s="165">
        <v>2.43592913062499</v>
      </c>
      <c r="AA58" s="22">
        <v>75.1511416253104</v>
      </c>
      <c r="AB58" s="165">
        <v>1.28953216539587</v>
      </c>
      <c r="AC58" s="22">
        <v>78.1502846997942</v>
      </c>
      <c r="AD58" s="165">
        <v>1.68771222127074</v>
      </c>
      <c r="AE58" s="22">
        <v>82.4164078495443</v>
      </c>
      <c r="AF58" s="165">
        <v>2.3158657749083</v>
      </c>
      <c r="AG58" s="22">
        <v>7.26526622423388</v>
      </c>
      <c r="AH58" s="165">
        <v>2.68768751784462</v>
      </c>
      <c r="AI58" s="22">
        <v>77.9105706295788</v>
      </c>
      <c r="AJ58" s="165">
        <v>0.961935831034289</v>
      </c>
      <c r="AK58" s="22">
        <v>73.6219781688248</v>
      </c>
      <c r="AL58" s="165">
        <v>4.62758066908659</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81.7160465753039</v>
      </c>
      <c r="D59" s="165">
        <v>1.02665935083199</v>
      </c>
      <c r="E59" s="22">
        <v>79.4260614669615</v>
      </c>
      <c r="F59" s="165">
        <v>3.28465104277033</v>
      </c>
      <c r="G59" s="22">
        <v>78.7997098987972</v>
      </c>
      <c r="H59" s="165">
        <v>1.60261908309753</v>
      </c>
      <c r="I59" s="22">
        <v>82.7280083847863</v>
      </c>
      <c r="J59" s="165">
        <v>1.32086831741766</v>
      </c>
      <c r="K59" s="22">
        <v>3.30194691782475</v>
      </c>
      <c r="L59" s="165">
        <v>3.51044526451381</v>
      </c>
      <c r="M59" s="22">
        <v>76.7186498758642</v>
      </c>
      <c r="N59" s="165">
        <v>1.62401901092666</v>
      </c>
      <c r="O59" s="22">
        <v>83.4976957896817</v>
      </c>
      <c r="P59" s="165">
        <v>1.27121680928209</v>
      </c>
      <c r="Q59" s="22">
        <v>6.77904591381747</v>
      </c>
      <c r="R59" s="165">
        <v>2.01510885468284</v>
      </c>
      <c r="S59" s="22">
        <v>82.2751584230868</v>
      </c>
      <c r="T59" s="165">
        <v>1.20632383023123</v>
      </c>
      <c r="U59" s="22">
        <v>81.6393741901596</v>
      </c>
      <c r="V59" s="165">
        <v>2.74229778306528</v>
      </c>
      <c r="W59" s="22">
        <v>80.6555792077899</v>
      </c>
      <c r="X59" s="165">
        <v>4.56749627557001</v>
      </c>
      <c r="Y59" s="22">
        <v>-1.61957921529692</v>
      </c>
      <c r="Z59" s="165">
        <v>4.71820094563683</v>
      </c>
      <c r="AA59" s="22">
        <v>82.8832732025089</v>
      </c>
      <c r="AB59" s="165">
        <v>2.5711944722268</v>
      </c>
      <c r="AC59" s="22">
        <v>81.5371023152803</v>
      </c>
      <c r="AD59" s="165">
        <v>2.0459149324921</v>
      </c>
      <c r="AE59" s="22">
        <v>82.3372795838152</v>
      </c>
      <c r="AF59" s="165">
        <v>1.37160698711522</v>
      </c>
      <c r="AG59" s="22">
        <v>-0.5459936186937</v>
      </c>
      <c r="AH59" s="165">
        <v>2.90220137510341</v>
      </c>
      <c r="AI59" s="22">
        <v>80.8637003564081</v>
      </c>
      <c r="AJ59" s="165">
        <v>1.40948171225055</v>
      </c>
      <c r="AK59" s="22">
        <v>85.9000542420428</v>
      </c>
      <c r="AL59" s="165">
        <v>1.52425904556518</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85.5102807123259</v>
      </c>
      <c r="D60" s="165">
        <v>1.42166839349171</v>
      </c>
      <c r="E60" s="22">
        <v>83.3709002647582</v>
      </c>
      <c r="F60" s="165">
        <v>6.90440340725251</v>
      </c>
      <c r="G60" s="22">
        <v>87.6034927011353</v>
      </c>
      <c r="H60" s="165">
        <v>2.00950610105824</v>
      </c>
      <c r="I60" s="22">
        <v>83.0563159201072</v>
      </c>
      <c r="J60" s="165">
        <v>2.18977349477399</v>
      </c>
      <c r="K60" s="22">
        <v>-0.314584344650953</v>
      </c>
      <c r="L60" s="165">
        <v>7.09339189386109</v>
      </c>
      <c r="M60" s="22">
        <v>84.4231098343419</v>
      </c>
      <c r="N60" s="165">
        <v>1.45462473657592</v>
      </c>
      <c r="O60" s="22">
        <v>91.4175288015408</v>
      </c>
      <c r="P60" s="165">
        <v>6.53713363516583</v>
      </c>
      <c r="Q60" s="22">
        <v>6.99441896719885</v>
      </c>
      <c r="R60" s="165">
        <v>6.68256368025703</v>
      </c>
      <c r="S60" s="22">
        <v>93.3119497836371</v>
      </c>
      <c r="T60" s="165">
        <v>2.47967905936542</v>
      </c>
      <c r="U60" s="22">
        <v>82.6675077253406</v>
      </c>
      <c r="V60" s="165">
        <v>3.72221611650401</v>
      </c>
      <c r="W60" s="22">
        <v>84.7121953841976</v>
      </c>
      <c r="X60" s="165">
        <v>2.04357910106022</v>
      </c>
      <c r="Y60" s="22">
        <v>-8.59975439943952</v>
      </c>
      <c r="Z60" s="165">
        <v>3.32885992579861</v>
      </c>
      <c r="AA60" s="22">
        <v>93.5228793613568</v>
      </c>
      <c r="AB60" s="165">
        <v>4.61726814162812</v>
      </c>
      <c r="AC60" s="22">
        <v>82.4207614946284</v>
      </c>
      <c r="AD60" s="165">
        <v>2.13371106141201</v>
      </c>
      <c r="AE60" s="22">
        <v>85.447981566351</v>
      </c>
      <c r="AF60" s="165">
        <v>1.97035392024342</v>
      </c>
      <c r="AG60" s="22">
        <v>-8.07489779500577</v>
      </c>
      <c r="AH60" s="165">
        <v>4.99526799157503</v>
      </c>
      <c r="AI60" s="22">
        <v>86.5337824754648</v>
      </c>
      <c r="AJ60" s="165">
        <v>3.34263365743631</v>
      </c>
      <c r="AK60" s="22">
        <v>85.3688314515848</v>
      </c>
      <c r="AL60" s="165">
        <v>1.43787159199792</v>
      </c>
      <c r="AM60" s="22">
        <v>81.9744993827997</v>
      </c>
      <c r="AN60" s="165">
        <v>4.11133375408535</v>
      </c>
      <c r="AO60" s="22">
        <v>-4.55928309266508</v>
      </c>
      <c r="AP60" s="165">
        <v>5.4153028979166</v>
      </c>
      <c r="AQ60" s="103"/>
      <c r="AR60" s="103"/>
      <c r="AS60" s="103"/>
      <c r="AT60" s="192"/>
      <c r="GM60" s="103"/>
      <c r="GN60" s="103"/>
      <c r="GO60" s="103"/>
      <c r="GP60" s="103"/>
    </row>
    <row customHeight="1" ht="13" r="61">
      <c r="A61" s="181" t="s">
        <v>355</v>
      </c>
      <c r="B61" s="156" t="n">
        <v>2</v>
      </c>
      <c r="C61" s="22">
        <v>71.4266846140764</v>
      </c>
      <c r="D61" s="165">
        <v>1.06101659191028</v>
      </c>
      <c r="E61" s="22">
        <v>72.4429178262732</v>
      </c>
      <c r="F61" s="165">
        <v>1.53800203012228</v>
      </c>
      <c r="G61" s="22">
        <v>69.7757763249556</v>
      </c>
      <c r="H61" s="165">
        <v>2.21318235968676</v>
      </c>
      <c r="I61" s="22">
        <v>70.7540156443945</v>
      </c>
      <c r="J61" s="165">
        <v>2.53157322509795</v>
      </c>
      <c r="K61" s="22">
        <v>-1.68890218187866</v>
      </c>
      <c r="L61" s="165">
        <v>3.07926666723605</v>
      </c>
      <c r="M61" s="22">
        <v>71.3473869396142</v>
      </c>
      <c r="N61" s="165">
        <v>1.0573888165769</v>
      </c>
      <c r="O61" s="22" t="inlineStr">
        <is>
          <t>c</t>
        </is>
      </c>
      <c r="P61" s="165" t="inlineStr">
        <is>
          <t>c</t>
        </is>
      </c>
      <c r="Q61" s="22" t="inlineStr">
        <is>
          <t>c</t>
        </is>
      </c>
      <c r="R61" s="165" t="inlineStr">
        <is>
          <t>c</t>
        </is>
      </c>
      <c r="S61" s="22">
        <v>71.1634246222801</v>
      </c>
      <c r="T61" s="165">
        <v>1.10112547183272</v>
      </c>
      <c r="U61" s="22">
        <v>76.0818673746794</v>
      </c>
      <c r="V61" s="165">
        <v>3.48120223840771</v>
      </c>
      <c r="W61" s="22" t="inlineStr">
        <is>
          <t>c</t>
        </is>
      </c>
      <c r="X61" s="165" t="inlineStr">
        <is>
          <t>c</t>
        </is>
      </c>
      <c r="Y61" s="22" t="inlineStr">
        <is>
          <t>c</t>
        </is>
      </c>
      <c r="Z61" s="165" t="inlineStr">
        <is>
          <t>c</t>
        </is>
      </c>
      <c r="AA61" s="22">
        <v>72.0516594438841</v>
      </c>
      <c r="AB61" s="165">
        <v>1.158270244865</v>
      </c>
      <c r="AC61" s="22">
        <v>71.9785791047331</v>
      </c>
      <c r="AD61" s="165">
        <v>3.22530286933087</v>
      </c>
      <c r="AE61" s="22">
        <v>64.6959673241462</v>
      </c>
      <c r="AF61" s="165">
        <v>4.86298820191652</v>
      </c>
      <c r="AG61" s="22">
        <v>-7.35569211973797</v>
      </c>
      <c r="AH61" s="165">
        <v>5.112873233121</v>
      </c>
      <c r="AI61" s="22">
        <v>71.400767880527</v>
      </c>
      <c r="AJ61" s="165">
        <v>1.07022279044569</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94.8938168019831</v>
      </c>
      <c r="D62" s="165">
        <v>0.434286485665067</v>
      </c>
      <c r="E62" s="22">
        <v>96.1163235276984</v>
      </c>
      <c r="F62" s="165">
        <v>0.675153128817709</v>
      </c>
      <c r="G62" s="22">
        <v>95.1719803397651</v>
      </c>
      <c r="H62" s="165">
        <v>0.60545303327552</v>
      </c>
      <c r="I62" s="22">
        <v>92.2444685804312</v>
      </c>
      <c r="J62" s="165">
        <v>1.4662563895896</v>
      </c>
      <c r="K62" s="22">
        <v>-3.8718549472672</v>
      </c>
      <c r="L62" s="165">
        <v>1.60525381041477</v>
      </c>
      <c r="M62" s="22">
        <v>94.9282315884451</v>
      </c>
      <c r="N62" s="165">
        <v>0.439849772006873</v>
      </c>
      <c r="O62" s="22" t="inlineStr">
        <is>
          <t>c</t>
        </is>
      </c>
      <c r="P62" s="165" t="inlineStr">
        <is>
          <t>c</t>
        </is>
      </c>
      <c r="Q62" s="22" t="inlineStr">
        <is>
          <t>c</t>
        </is>
      </c>
      <c r="R62" s="165" t="inlineStr">
        <is>
          <t>c</t>
        </is>
      </c>
      <c r="S62" s="22">
        <v>94.837402688582</v>
      </c>
      <c r="T62" s="165">
        <v>0.525738076432918</v>
      </c>
      <c r="U62" s="22">
        <v>94.1247507097892</v>
      </c>
      <c r="V62" s="165">
        <v>1.07293588730338</v>
      </c>
      <c r="W62" s="22">
        <v>97.9594877913105</v>
      </c>
      <c r="X62" s="165">
        <v>1.08943119693129</v>
      </c>
      <c r="Y62" s="22">
        <v>3.12208510272855</v>
      </c>
      <c r="Z62" s="165">
        <v>1.20827397475761</v>
      </c>
      <c r="AA62" s="22">
        <v>94.6803766164578</v>
      </c>
      <c r="AB62" s="165">
        <v>0.522066114315014</v>
      </c>
      <c r="AC62" s="22">
        <v>94.9486029768268</v>
      </c>
      <c r="AD62" s="165">
        <v>0.840981845059734</v>
      </c>
      <c r="AE62" s="22">
        <v>96.2994476336791</v>
      </c>
      <c r="AF62" s="165">
        <v>1.17413485964631</v>
      </c>
      <c r="AG62" s="22">
        <v>1.61907101722127</v>
      </c>
      <c r="AH62" s="165">
        <v>1.27136534029424</v>
      </c>
      <c r="AI62" s="22">
        <v>94.8418482682538</v>
      </c>
      <c r="AJ62" s="165">
        <v>0.448099211131948</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75.0513768170819</v>
      </c>
      <c r="D63" s="166">
        <v>0.21898838105961</v>
      </c>
      <c r="E63" s="31">
        <v>77.2916069583759</v>
      </c>
      <c r="F63" s="166">
        <v>0.718642996586645</v>
      </c>
      <c r="G63" s="31">
        <v>74.8099725265788</v>
      </c>
      <c r="H63" s="166">
        <v>0.359995531156385</v>
      </c>
      <c r="I63" s="31">
        <v>75.0690024323793</v>
      </c>
      <c r="J63" s="166">
        <v>0.46799577268112</v>
      </c>
      <c r="K63" s="31">
        <v>-0.32506954653575</v>
      </c>
      <c r="L63" s="166">
        <v>0.895905651476079</v>
      </c>
      <c r="M63" s="31">
        <v>74.6325017805075</v>
      </c>
      <c r="N63" s="166">
        <v>0.253669616326091</v>
      </c>
      <c r="O63" s="31">
        <v>77.482896296256</v>
      </c>
      <c r="P63" s="166">
        <v>0.847215332410811</v>
      </c>
      <c r="Q63" s="31">
        <v>3.45026243203039</v>
      </c>
      <c r="R63" s="166">
        <v>0.894462142091247</v>
      </c>
      <c r="S63" s="31">
        <v>75.9944560342437</v>
      </c>
      <c r="T63" s="166">
        <v>0.354448060881129</v>
      </c>
      <c r="U63" s="31">
        <v>74.3293955907327</v>
      </c>
      <c r="V63" s="166">
        <v>0.500564868085794</v>
      </c>
      <c r="W63" s="31">
        <v>76.568379531996</v>
      </c>
      <c r="X63" s="166">
        <v>0.706566089862259</v>
      </c>
      <c r="Y63" s="31">
        <v>-0.33534090018249</v>
      </c>
      <c r="Z63" s="166">
        <v>0.81993588194979</v>
      </c>
      <c r="AA63" s="31">
        <v>76.8110647405153</v>
      </c>
      <c r="AB63" s="166">
        <v>0.63059573970602</v>
      </c>
      <c r="AC63" s="31">
        <v>75.2103787673299</v>
      </c>
      <c r="AD63" s="166">
        <v>0.326663339649374</v>
      </c>
      <c r="AE63" s="31">
        <v>75.2690486628513</v>
      </c>
      <c r="AF63" s="166">
        <v>0.652712637166</v>
      </c>
      <c r="AG63" s="31">
        <v>-1.33787507339012</v>
      </c>
      <c r="AH63" s="166">
        <v>0.985562782331762</v>
      </c>
      <c r="AI63" s="31">
        <v>74.757223665636</v>
      </c>
      <c r="AJ63" s="166">
        <v>0.350968876947021</v>
      </c>
      <c r="AK63" s="31">
        <v>75.7448937286049</v>
      </c>
      <c r="AL63" s="166">
        <v>0.432594497708075</v>
      </c>
      <c r="AM63" s="31">
        <v>77.6482403740683</v>
      </c>
      <c r="AN63" s="166">
        <v>0.997200915591843</v>
      </c>
      <c r="AO63" s="31">
        <v>2.26519480690064</v>
      </c>
      <c r="AP63" s="166">
        <v>1.12220659090646</v>
      </c>
      <c r="AQ63" s="103"/>
      <c r="AR63" s="103"/>
      <c r="AS63" s="103"/>
      <c r="AT63" s="192"/>
      <c r="GM63" s="103"/>
      <c r="GN63" s="103"/>
      <c r="GO63" s="103"/>
      <c r="GP63" s="103"/>
    </row>
    <row customHeight="1" ht="13" r="64">
      <c r="A64" s="185" t="s">
        <v>358</v>
      </c>
      <c r="B64" s="158" t="n">
        <v>2</v>
      </c>
      <c r="C64" s="35">
        <v>76.2096568233006</v>
      </c>
      <c r="D64" s="167">
        <v>0.338551146184832</v>
      </c>
      <c r="E64" s="35">
        <v>78.3887002737432</v>
      </c>
      <c r="F64" s="167">
        <v>1.11201747354906</v>
      </c>
      <c r="G64" s="35">
        <v>75.413046251709</v>
      </c>
      <c r="H64" s="167">
        <v>0.482747810454376</v>
      </c>
      <c r="I64" s="35">
        <v>77.6084086001576</v>
      </c>
      <c r="J64" s="167">
        <v>0.778547378215323</v>
      </c>
      <c r="K64" s="35">
        <v>0.253150875334983</v>
      </c>
      <c r="L64" s="167">
        <v>1.40162954060379</v>
      </c>
      <c r="M64" s="35">
        <v>75.6965055015635</v>
      </c>
      <c r="N64" s="167">
        <v>0.372482122869888</v>
      </c>
      <c r="O64" s="35">
        <v>75.9816910603264</v>
      </c>
      <c r="P64" s="167">
        <v>1.18327064786287</v>
      </c>
      <c r="Q64" s="35">
        <v>3.52870600662725</v>
      </c>
      <c r="R64" s="167">
        <v>1.26955958716111</v>
      </c>
      <c r="S64" s="35">
        <v>76.2694938901799</v>
      </c>
      <c r="T64" s="167">
        <v>0.515320062239345</v>
      </c>
      <c r="U64" s="35">
        <v>74.6005713233654</v>
      </c>
      <c r="V64" s="167">
        <v>0.745092813661844</v>
      </c>
      <c r="W64" s="35">
        <v>79.6778248057954</v>
      </c>
      <c r="X64" s="167">
        <v>0.807114935647679</v>
      </c>
      <c r="Y64" s="35">
        <v>2.33839469536112</v>
      </c>
      <c r="Z64" s="167">
        <v>0.997808711659853</v>
      </c>
      <c r="AA64" s="35">
        <v>78.2113680550076</v>
      </c>
      <c r="AB64" s="167">
        <v>0.966145880603698</v>
      </c>
      <c r="AC64" s="35">
        <v>75.936344579068</v>
      </c>
      <c r="AD64" s="167">
        <v>0.442160611340587</v>
      </c>
      <c r="AE64" s="35">
        <v>77.1082354267514</v>
      </c>
      <c r="AF64" s="167">
        <v>1.18777936728542</v>
      </c>
      <c r="AG64" s="35">
        <v>-0.0509666833286234</v>
      </c>
      <c r="AH64" s="167">
        <v>1.63189233427797</v>
      </c>
      <c r="AI64" s="35">
        <v>75.8842806921458</v>
      </c>
      <c r="AJ64" s="167">
        <v>0.603447290076367</v>
      </c>
      <c r="AK64" s="35">
        <v>76.1479990306076</v>
      </c>
      <c r="AL64" s="167">
        <v>0.575428224522214</v>
      </c>
      <c r="AM64" s="35">
        <v>80.9509629762982</v>
      </c>
      <c r="AN64" s="167">
        <v>1.10855723388532</v>
      </c>
      <c r="AO64" s="35">
        <v>5.21904557074423</v>
      </c>
      <c r="AP64" s="167">
        <v>1.34103814687846</v>
      </c>
      <c r="AQ64" s="103"/>
      <c r="AR64" s="103"/>
      <c r="AS64" s="103"/>
      <c r="AT64" s="192"/>
      <c r="GM64" s="103"/>
      <c r="GN64" s="103"/>
      <c r="GO64" s="103"/>
      <c r="GP64" s="103"/>
    </row>
    <row customHeight="1" ht="13" r="65">
      <c r="A65" s="186" t="s">
        <v>359</v>
      </c>
      <c r="B65" s="159" t="n">
        <v>2</v>
      </c>
      <c r="C65" s="40">
        <v>74.1724636508845</v>
      </c>
      <c r="D65" s="168">
        <v>0.162064210452503</v>
      </c>
      <c r="E65" s="40">
        <v>76.0725339332556</v>
      </c>
      <c r="F65" s="168">
        <v>0.465599052082284</v>
      </c>
      <c r="G65" s="40">
        <v>73.9860723186238</v>
      </c>
      <c r="H65" s="168">
        <v>0.270216465943993</v>
      </c>
      <c r="I65" s="40">
        <v>74.247834144223</v>
      </c>
      <c r="J65" s="168">
        <v>0.335774865524177</v>
      </c>
      <c r="K65" s="40">
        <v>-0.913713948781516</v>
      </c>
      <c r="L65" s="168">
        <v>0.604831038179841</v>
      </c>
      <c r="M65" s="40">
        <v>73.4359080235746</v>
      </c>
      <c r="N65" s="168">
        <v>0.185282706152493</v>
      </c>
      <c r="O65" s="40">
        <v>77.0287594698334</v>
      </c>
      <c r="P65" s="168">
        <v>0.609925309516836</v>
      </c>
      <c r="Q65" s="40">
        <v>5.34913032152359</v>
      </c>
      <c r="R65" s="168">
        <v>0.652821146162532</v>
      </c>
      <c r="S65" s="40">
        <v>74.9311472349965</v>
      </c>
      <c r="T65" s="168">
        <v>0.24888106404695</v>
      </c>
      <c r="U65" s="40">
        <v>73.4588241236958</v>
      </c>
      <c r="V65" s="168">
        <v>0.365946355673824</v>
      </c>
      <c r="W65" s="40">
        <v>75.2680263439438</v>
      </c>
      <c r="X65" s="168">
        <v>0.526878206966589</v>
      </c>
      <c r="Y65" s="40">
        <v>-0.433631040694583</v>
      </c>
      <c r="Z65" s="168">
        <v>0.605051122863165</v>
      </c>
      <c r="AA65" s="40">
        <v>75.3574536707337</v>
      </c>
      <c r="AB65" s="168">
        <v>0.399657899802685</v>
      </c>
      <c r="AC65" s="40">
        <v>74.4946342209221</v>
      </c>
      <c r="AD65" s="168">
        <v>0.266049478189246</v>
      </c>
      <c r="AE65" s="40">
        <v>73.9949232450801</v>
      </c>
      <c r="AF65" s="168">
        <v>0.524381244149321</v>
      </c>
      <c r="AG65" s="40">
        <v>-1.42502412767148</v>
      </c>
      <c r="AH65" s="168">
        <v>0.720897637450147</v>
      </c>
      <c r="AI65" s="40">
        <v>73.9534738777627</v>
      </c>
      <c r="AJ65" s="168">
        <v>0.232955191627076</v>
      </c>
      <c r="AK65" s="40">
        <v>74.7236004177204</v>
      </c>
      <c r="AL65" s="168">
        <v>0.385754789727756</v>
      </c>
      <c r="AM65" s="40">
        <v>77.639802993621</v>
      </c>
      <c r="AN65" s="168">
        <v>0.950730652370504</v>
      </c>
      <c r="AO65" s="40">
        <v>2.67233334491054</v>
      </c>
      <c r="AP65" s="168">
        <v>1.05391251890029</v>
      </c>
      <c r="AQ65" s="103"/>
      <c r="AR65" s="103"/>
      <c r="AS65" s="103"/>
      <c r="AT65" s="192"/>
      <c r="GM65" s="103"/>
      <c r="GN65" s="103"/>
      <c r="GO65" s="103"/>
      <c r="GP65" s="103"/>
    </row>
    <row customHeight="1" ht="13" r="66">
      <c r="A66" s="181" t="s">
        <v>360</v>
      </c>
      <c r="B66" s="156" t="n">
        <v>2</v>
      </c>
      <c r="C66" s="22">
        <v>89.9347547334024</v>
      </c>
      <c r="D66" s="165">
        <v>1.52787802730486</v>
      </c>
      <c r="E66" s="22">
        <v>81.7733991524586</v>
      </c>
      <c r="F66" s="165">
        <v>6.66395062297744</v>
      </c>
      <c r="G66" s="22">
        <v>90.6103914530415</v>
      </c>
      <c r="H66" s="165">
        <v>3.32341086845225</v>
      </c>
      <c r="I66" s="22">
        <v>92.9089049643745</v>
      </c>
      <c r="J66" s="165">
        <v>1.13103255772576</v>
      </c>
      <c r="K66" s="22">
        <v>11.1355058119158</v>
      </c>
      <c r="L66" s="165">
        <v>6.82292253431313</v>
      </c>
      <c r="M66" s="22">
        <v>90.9686144794452</v>
      </c>
      <c r="N66" s="165">
        <v>1.4743782057959</v>
      </c>
      <c r="O66" s="22" t="inlineStr">
        <is>
          <t>c</t>
        </is>
      </c>
      <c r="P66" s="165" t="inlineStr">
        <is>
          <t>c</t>
        </is>
      </c>
      <c r="Q66" s="22" t="inlineStr">
        <is>
          <t>c</t>
        </is>
      </c>
      <c r="R66" s="165" t="inlineStr">
        <is>
          <t>c</t>
        </is>
      </c>
      <c r="S66" s="22">
        <v>90.4351920076875</v>
      </c>
      <c r="T66" s="165">
        <v>2.70028956923182</v>
      </c>
      <c r="U66" s="22">
        <v>91.0602089278643</v>
      </c>
      <c r="V66" s="165">
        <v>1.95030950051091</v>
      </c>
      <c r="W66" s="22">
        <v>93.5895031580311</v>
      </c>
      <c r="X66" s="165">
        <v>1.97468779556056</v>
      </c>
      <c r="Y66" s="22">
        <v>3.1543111503436</v>
      </c>
      <c r="Z66" s="165">
        <v>3.32398155035763</v>
      </c>
      <c r="AA66" s="22" t="inlineStr">
        <is>
          <t>c</t>
        </is>
      </c>
      <c r="AB66" s="165" t="inlineStr">
        <is>
          <t>c</t>
        </is>
      </c>
      <c r="AC66" s="22">
        <v>90.3162168504118</v>
      </c>
      <c r="AD66" s="165">
        <v>2.64723573789952</v>
      </c>
      <c r="AE66" s="22">
        <v>92.1717704528439</v>
      </c>
      <c r="AF66" s="165">
        <v>1.38323765116927</v>
      </c>
      <c r="AG66" s="22" t="inlineStr">
        <is>
          <t>c</t>
        </is>
      </c>
      <c r="AH66" s="165" t="inlineStr">
        <is>
          <t>c</t>
        </is>
      </c>
      <c r="AI66" s="22">
        <v>90.7305158265639</v>
      </c>
      <c r="AJ66" s="165">
        <v>2.63909611956795</v>
      </c>
      <c r="AK66" s="22">
        <v>92.2393062670307</v>
      </c>
      <c r="AL66" s="165">
        <v>2.45618525113408</v>
      </c>
      <c r="AM66" s="22">
        <v>90.5140859138703</v>
      </c>
      <c r="AN66" s="165">
        <v>2.563088009745</v>
      </c>
      <c r="AO66" s="22">
        <v>-0.216429912693641</v>
      </c>
      <c r="AP66" s="165">
        <v>3.94695559488704</v>
      </c>
      <c r="AQ66" s="103"/>
      <c r="AR66" s="103"/>
      <c r="AS66" s="103"/>
      <c r="AT66" s="192"/>
      <c r="GM66" s="103"/>
      <c r="GN66" s="103"/>
      <c r="GO66" s="103"/>
      <c r="GP66" s="103"/>
    </row>
    <row customHeight="1" ht="13" r="67">
      <c r="A67" s="181" t="s">
        <v>361</v>
      </c>
      <c r="B67" s="156" t="n">
        <v>2</v>
      </c>
      <c r="C67" s="22">
        <v>68.7622227028863</v>
      </c>
      <c r="D67" s="165">
        <v>2.16637879120929</v>
      </c>
      <c r="E67" s="22" t="inlineStr">
        <is>
          <t>c</t>
        </is>
      </c>
      <c r="F67" s="165" t="inlineStr">
        <is>
          <t>c</t>
        </is>
      </c>
      <c r="G67" s="22">
        <v>61.6293812223081</v>
      </c>
      <c r="H67" s="165">
        <v>2.83342925072121</v>
      </c>
      <c r="I67" s="22">
        <v>74.9564697864544</v>
      </c>
      <c r="J67" s="165">
        <v>2.83692434133556</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58.8040822815577</v>
      </c>
      <c r="T67" s="165">
        <v>7.10848403034401</v>
      </c>
      <c r="U67" s="22">
        <v>69.4454660529022</v>
      </c>
      <c r="V67" s="165">
        <v>2.81753751387337</v>
      </c>
      <c r="W67" s="22">
        <v>71.4616590819363</v>
      </c>
      <c r="X67" s="165">
        <v>4.06895839728576</v>
      </c>
      <c r="Y67" s="22">
        <v>12.6575768003786</v>
      </c>
      <c r="Z67" s="165">
        <v>8.04223956541103</v>
      </c>
      <c r="AA67" s="22" t="inlineStr">
        <is>
          <t>c</t>
        </is>
      </c>
      <c r="AB67" s="165" t="inlineStr">
        <is>
          <t>c</t>
        </is>
      </c>
      <c r="AC67" s="22">
        <v>64.8012516611715</v>
      </c>
      <c r="AD67" s="165">
        <v>3.58588994678449</v>
      </c>
      <c r="AE67" s="22">
        <v>70.930344052078</v>
      </c>
      <c r="AF67" s="165">
        <v>3.11392800154522</v>
      </c>
      <c r="AG67" s="22" t="inlineStr">
        <is>
          <t>c</t>
        </is>
      </c>
      <c r="AH67" s="165" t="inlineStr">
        <is>
          <t>c</t>
        </is>
      </c>
      <c r="AI67" s="22">
        <v>75.0765422662955</v>
      </c>
      <c r="AJ67" s="165">
        <v>4.7947989101742</v>
      </c>
      <c r="AK67" s="22">
        <v>62.5011134565297</v>
      </c>
      <c r="AL67" s="165">
        <v>3.68538128225614</v>
      </c>
      <c r="AM67" s="22">
        <v>71.2036151731079</v>
      </c>
      <c r="AN67" s="165">
        <v>3.08613019387539</v>
      </c>
      <c r="AO67" s="22">
        <v>-3.87292709318756</v>
      </c>
      <c r="AP67" s="165">
        <v>5.6729978505192</v>
      </c>
      <c r="AQ67" s="103"/>
      <c r="AR67" s="103"/>
      <c r="AS67" s="103"/>
      <c r="AT67" s="192"/>
      <c r="GM67" s="103"/>
      <c r="GN67" s="103"/>
      <c r="GO67" s="103"/>
      <c r="GP67" s="103"/>
    </row>
    <row customHeight="1" ht="13" r="68">
      <c r="A68" s="181" t="s">
        <v>362</v>
      </c>
      <c r="B68" s="156" t="n">
        <v>2</v>
      </c>
      <c r="C68" s="22">
        <v>82.507514956352</v>
      </c>
      <c r="D68" s="165">
        <v>1.62757924419251</v>
      </c>
      <c r="E68" s="22" t="inlineStr">
        <is>
          <t>c</t>
        </is>
      </c>
      <c r="F68" s="165" t="inlineStr">
        <is>
          <t>c</t>
        </is>
      </c>
      <c r="G68" s="22">
        <v>84.5342009539105</v>
      </c>
      <c r="H68" s="165">
        <v>2.1567279120308</v>
      </c>
      <c r="I68" s="22">
        <v>81.1441008162402</v>
      </c>
      <c r="J68" s="165">
        <v>3.3672334521143</v>
      </c>
      <c r="K68" s="22" t="inlineStr">
        <is>
          <t>c</t>
        </is>
      </c>
      <c r="L68" s="165" t="inlineStr">
        <is>
          <t>c</t>
        </is>
      </c>
      <c r="M68" s="22">
        <v>83.2439846962332</v>
      </c>
      <c r="N68" s="165">
        <v>1.99952096785082</v>
      </c>
      <c r="O68" s="22" t="inlineStr">
        <is>
          <t>c</t>
        </is>
      </c>
      <c r="P68" s="165" t="inlineStr">
        <is>
          <t>c</t>
        </is>
      </c>
      <c r="Q68" s="22" t="inlineStr">
        <is>
          <t>c</t>
        </is>
      </c>
      <c r="R68" s="165" t="inlineStr">
        <is>
          <t>c</t>
        </is>
      </c>
      <c r="S68" s="22">
        <v>82.9822412808857</v>
      </c>
      <c r="T68" s="165">
        <v>3.4645985346865</v>
      </c>
      <c r="U68" s="22">
        <v>83.8357594245488</v>
      </c>
      <c r="V68" s="165">
        <v>2.68572154763237</v>
      </c>
      <c r="W68" s="22">
        <v>87.5526936462791</v>
      </c>
      <c r="X68" s="165">
        <v>3.17110506505855</v>
      </c>
      <c r="Y68" s="22">
        <v>4.57045236539339</v>
      </c>
      <c r="Z68" s="165">
        <v>4.67044267031284</v>
      </c>
      <c r="AA68" s="22" t="inlineStr">
        <is>
          <t>c</t>
        </is>
      </c>
      <c r="AB68" s="165" t="inlineStr">
        <is>
          <t>c</t>
        </is>
      </c>
      <c r="AC68" s="22">
        <v>85.2045381874731</v>
      </c>
      <c r="AD68" s="165">
        <v>2.27043029420039</v>
      </c>
      <c r="AE68" s="22">
        <v>82.4622542132451</v>
      </c>
      <c r="AF68" s="165">
        <v>3.55806380347744</v>
      </c>
      <c r="AG68" s="22" t="inlineStr">
        <is>
          <t>c</t>
        </is>
      </c>
      <c r="AH68" s="165" t="inlineStr">
        <is>
          <t>c</t>
        </is>
      </c>
      <c r="AI68" s="22">
        <v>89.095324759726</v>
      </c>
      <c r="AJ68" s="165">
        <v>5.33393732892284</v>
      </c>
      <c r="AK68" s="22">
        <v>82.9539945053496</v>
      </c>
      <c r="AL68" s="165">
        <v>2.21733506172135</v>
      </c>
      <c r="AM68" s="22">
        <v>82.5740663530784</v>
      </c>
      <c r="AN68" s="165">
        <v>3.27170903991238</v>
      </c>
      <c r="AO68" s="22">
        <v>-6.52125840664765</v>
      </c>
      <c r="AP68" s="165">
        <v>6.64381908707444</v>
      </c>
      <c r="AQ68" s="103"/>
      <c r="AR68" s="103"/>
      <c r="AS68" s="103"/>
      <c r="AT68" s="192"/>
      <c r="GM68" s="103"/>
      <c r="GN68" s="103"/>
      <c r="GO68" s="103"/>
      <c r="GP68" s="103"/>
    </row>
    <row customHeight="1" ht="13" r="69">
      <c r="A69" s="187" t="s">
        <v>363</v>
      </c>
      <c r="B69" s="171" t="n">
        <v>2</v>
      </c>
      <c r="C69" s="172">
        <v>85.5484170613417</v>
      </c>
      <c r="D69" s="173">
        <v>1.59791729400154</v>
      </c>
      <c r="E69" s="172">
        <v>85.1931757750211</v>
      </c>
      <c r="F69" s="173">
        <v>5.04902348851056</v>
      </c>
      <c r="G69" s="172">
        <v>86.3227279590681</v>
      </c>
      <c r="H69" s="173">
        <v>1.83453476449905</v>
      </c>
      <c r="I69" s="172">
        <v>88.7409821540505</v>
      </c>
      <c r="J69" s="173">
        <v>3.6155463689394</v>
      </c>
      <c r="K69" s="172">
        <v>3.5478063790294</v>
      </c>
      <c r="L69" s="173">
        <v>5.83939240373174</v>
      </c>
      <c r="M69" s="172">
        <v>86.2381737589814</v>
      </c>
      <c r="N69" s="173">
        <v>1.61150465811484</v>
      </c>
      <c r="O69" s="172" t="inlineStr">
        <is>
          <t>c</t>
        </is>
      </c>
      <c r="P69" s="173" t="inlineStr">
        <is>
          <t>c</t>
        </is>
      </c>
      <c r="Q69" s="172" t="inlineStr">
        <is>
          <t>c</t>
        </is>
      </c>
      <c r="R69" s="173" t="inlineStr">
        <is>
          <t>c</t>
        </is>
      </c>
      <c r="S69" s="172">
        <v>87.9707672828243</v>
      </c>
      <c r="T69" s="173">
        <v>2.19507708576402</v>
      </c>
      <c r="U69" s="172">
        <v>81.3845509218063</v>
      </c>
      <c r="V69" s="173">
        <v>2.80520148074659</v>
      </c>
      <c r="W69" s="172" t="inlineStr">
        <is>
          <t>c</t>
        </is>
      </c>
      <c r="X69" s="173" t="inlineStr">
        <is>
          <t>c</t>
        </is>
      </c>
      <c r="Y69" s="172" t="inlineStr">
        <is>
          <t>c</t>
        </is>
      </c>
      <c r="Z69" s="173" t="inlineStr">
        <is>
          <t>c</t>
        </is>
      </c>
      <c r="AA69" s="172">
        <v>97.0951240222564</v>
      </c>
      <c r="AB69" s="173">
        <v>1.92856496412588</v>
      </c>
      <c r="AC69" s="172">
        <v>83.9540765649622</v>
      </c>
      <c r="AD69" s="173">
        <v>1.99249851390818</v>
      </c>
      <c r="AE69" s="172">
        <v>93.0630223883372</v>
      </c>
      <c r="AF69" s="173">
        <v>2.41371631106692</v>
      </c>
      <c r="AG69" s="172">
        <v>-4.03210163391918</v>
      </c>
      <c r="AH69" s="173">
        <v>3.05138489416563</v>
      </c>
      <c r="AI69" s="172">
        <v>86.0448697623674</v>
      </c>
      <c r="AJ69" s="173">
        <v>2.54232105840472</v>
      </c>
      <c r="AK69" s="172">
        <v>87.5276639200062</v>
      </c>
      <c r="AL69" s="173">
        <v>1.90303578840455</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b.meanpct.d_tt4g57asubfullauto</t>
        </is>
      </c>
      <c r="D70" s="165" t="inlineStr">
        <is>
          <t>se.meanpct.d_tt4g57asubfullauto</t>
        </is>
      </c>
      <c r="E70" s="22" t="inlineStr">
        <is>
          <t>b.meanpct.d_tt4g57asubfullauto..schloc..1 Rural</t>
        </is>
      </c>
      <c r="F70" s="165" t="inlineStr">
        <is>
          <t>se.meanpct.d_tt4g57asubfullauto..schloc..1 Rural</t>
        </is>
      </c>
      <c r="G70" s="22" t="inlineStr">
        <is>
          <t>b.meanpct.d_tt4g57asubfullauto..schloc..2 Town</t>
        </is>
      </c>
      <c r="H70" s="165" t="inlineStr">
        <is>
          <t>se.meanpct.d_tt4g57asubfullauto..schloc..2 Town</t>
        </is>
      </c>
      <c r="I70" s="22" t="inlineStr">
        <is>
          <t>b.meanpct.d_tt4g57asubfullauto..schloc..3 City</t>
        </is>
      </c>
      <c r="J70" s="165" t="inlineStr">
        <is>
          <t>se.meanpct.d_tt4g57asubfullauto..schloc..3 City</t>
        </is>
      </c>
      <c r="K70" s="22" t="inlineStr">
        <is>
          <t>b.meanpct.d_tt4g57asubfullauto..schloc..(3 City-1 Rural)</t>
        </is>
      </c>
      <c r="L70" s="165" t="inlineStr">
        <is>
          <t>se.meanpct.d_tt4g57asubfullauto..schloc..(3 City-1 Rural)</t>
        </is>
      </c>
      <c r="M70" s="22" t="inlineStr">
        <is>
          <t>b.meanpct.d_tt4g57asubfullauto..schtype..1 Public</t>
        </is>
      </c>
      <c r="N70" s="165" t="inlineStr">
        <is>
          <t>se.meanpct.d_tt4g57asubfullauto..schtype..1 Public</t>
        </is>
      </c>
      <c r="O70" s="22" t="inlineStr">
        <is>
          <t>b.meanpct.d_tt4g57asubfullauto..schtype..2 Private</t>
        </is>
      </c>
      <c r="P70" s="165" t="inlineStr">
        <is>
          <t>se.meanpct.d_tt4g57asubfullauto..schtype..2 Private</t>
        </is>
      </c>
      <c r="Q70" s="22" t="inlineStr">
        <is>
          <t>b.meanpct.d_tt4g57asubfullauto..schtype..(2 Private-1 Public)</t>
        </is>
      </c>
      <c r="R70" s="165" t="inlineStr">
        <is>
          <t>se.meanpct.d_tt4g57asubfullauto..schtype..(2 Private-1 Public)</t>
        </is>
      </c>
      <c r="S70" s="22" t="inlineStr">
        <is>
          <t>b.meanpct.d_tt4g57asubfullauto..disadv..1 under_10pct</t>
        </is>
      </c>
      <c r="T70" s="165" t="inlineStr">
        <is>
          <t>se.meanpct.d_tt4g57asubfullauto..disadv..1 under_10pct</t>
        </is>
      </c>
      <c r="U70" s="22" t="inlineStr">
        <is>
          <t>b.meanpct.d_tt4g57asubfullauto..disadv..2 10_to_30pct</t>
        </is>
      </c>
      <c r="V70" s="165" t="inlineStr">
        <is>
          <t>se.meanpct.d_tt4g57asubfullauto..disadv..2 10_to_30pct</t>
        </is>
      </c>
      <c r="W70" s="22" t="inlineStr">
        <is>
          <t>b.meanpct.d_tt4g57asubfullauto..disadv..3 over_30pct</t>
        </is>
      </c>
      <c r="X70" s="165" t="inlineStr">
        <is>
          <t>se.meanpct.d_tt4g57asubfullauto..disadv..3 over_30pct</t>
        </is>
      </c>
      <c r="Y70" s="22" t="inlineStr">
        <is>
          <t>b.meanpct.d_tt4g57asubfullauto..disadv..(3 over_30pct-1 under_10pct)</t>
        </is>
      </c>
      <c r="Z70" s="165" t="inlineStr">
        <is>
          <t>se.meanpct.d_tt4g57asubfullauto..disadv..(3 over_30pct-1 under_10pct)</t>
        </is>
      </c>
      <c r="AA70" s="22" t="inlineStr">
        <is>
          <t>b.meanpct.d_tt4g57asubfullauto..diflang..1 None</t>
        </is>
      </c>
      <c r="AB70" s="165" t="inlineStr">
        <is>
          <t>se.meanpct.d_tt4g57asubfullauto..diflang..1 None</t>
        </is>
      </c>
      <c r="AC70" s="22" t="inlineStr">
        <is>
          <t>b.meanpct.d_tt4g57asubfullauto..diflang..2 0_to_10pct</t>
        </is>
      </c>
      <c r="AD70" s="165" t="inlineStr">
        <is>
          <t>se.meanpct.d_tt4g57asubfullauto..diflang..2 0_to_10pct</t>
        </is>
      </c>
      <c r="AE70" s="22" t="inlineStr">
        <is>
          <t>b.meanpct.d_tt4g57asubfullauto..diflang..3 over_10pct</t>
        </is>
      </c>
      <c r="AF70" s="165" t="inlineStr">
        <is>
          <t>se.meanpct.d_tt4g57asubfullauto..diflang..3 over_10pct</t>
        </is>
      </c>
      <c r="AG70" s="22" t="inlineStr">
        <is>
          <t>b.meanpct.d_tt4g57asubfullauto..diflang..(3 over_10pct-1 None)</t>
        </is>
      </c>
      <c r="AH70" s="165" t="inlineStr">
        <is>
          <t>se.meanpct.d_tt4g57asubfullauto..diflang..(3 over_10pct-1 None)</t>
        </is>
      </c>
      <c r="AI70" s="22" t="inlineStr">
        <is>
          <t>b.meanpct.d_tt4g57asubfullauto..spneed..1 under_10pct</t>
        </is>
      </c>
      <c r="AJ70" s="165" t="inlineStr">
        <is>
          <t>se.meanpct.d_tt4g57asubfullauto..spneed..1 under_10pct</t>
        </is>
      </c>
      <c r="AK70" s="22" t="inlineStr">
        <is>
          <t>b.meanpct.d_tt4g57asubfullauto..spneed..2 10_to_30pct</t>
        </is>
      </c>
      <c r="AL70" s="165" t="inlineStr">
        <is>
          <t>se.meanpct.d_tt4g57asubfullauto..spneed..2 10_to_30pct</t>
        </is>
      </c>
      <c r="AM70" s="22" t="inlineStr">
        <is>
          <t>b.meanpct.d_tt4g57asubfullauto..spneed..3 over_30pct</t>
        </is>
      </c>
      <c r="AN70" s="165" t="inlineStr">
        <is>
          <t>se.meanpct.d_tt4g57asubfullauto..spneed..3 over_30pct</t>
        </is>
      </c>
      <c r="AO70" s="22" t="inlineStr">
        <is>
          <t>b.meanpct.d_tt4g57asubfullauto..spneed..(3 over_30pct-1 under_10pct)</t>
        </is>
      </c>
      <c r="AP70" s="165" t="inlineStr">
        <is>
          <t>se.meanpct.d_tt4g57asubfullauto..spneed..(3 over_30pct-1 under_10pct)</t>
        </is>
      </c>
      <c r="AQ70" s="22" t="inlineStr">
        <is>
          <t>b.(meanpct.d_tt4g57asubfullauto_isc1)-(meanpct.d_tt4g57asubfullauto_isc2)</t>
        </is>
      </c>
      <c r="AR70" s="165" t="inlineStr">
        <is>
          <t>se.(meanpct.d_tt4g57asubfullauto_isc1)-(meanpct.d_tt4g57asubfullauto_isc2)</t>
        </is>
      </c>
      <c r="AS70" s="103" t="inlineStr">
        <is>
          <t>b.(meanpct.d_tt4g57asubfullauto_isc3)-(meanpct.d_tt4g57asubfullauto_isc2)</t>
        </is>
      </c>
      <c r="AT70" s="192" t="inlineStr">
        <is>
          <t>se.(meanpct.d_tt4g57asubfullauto_isc3)-(meanpct.d_tt4g57asubfullauto_isc2)</t>
        </is>
      </c>
      <c r="GO70" s="103"/>
      <c r="GP70" s="103"/>
    </row>
    <row customHeight="1" ht="13" r="71">
      <c r="A71" s="181" t="s">
        <v>307</v>
      </c>
      <c r="B71" s="160" t="n">
        <v>1</v>
      </c>
      <c r="C71" s="22">
        <v>75.9394746411991</v>
      </c>
      <c r="D71" s="165">
        <v>1.49145233674391</v>
      </c>
      <c r="E71" s="22">
        <v>75.4876518618371</v>
      </c>
      <c r="F71" s="165">
        <v>4.52815052675906</v>
      </c>
      <c r="G71" s="22">
        <v>76.156272209924</v>
      </c>
      <c r="H71" s="165">
        <v>3.09961093869137</v>
      </c>
      <c r="I71" s="22">
        <v>76.0373585835756</v>
      </c>
      <c r="J71" s="165">
        <v>1.89600297202488</v>
      </c>
      <c r="K71" s="22">
        <v>0.549706721738559</v>
      </c>
      <c r="L71" s="165">
        <v>4.97979980766442</v>
      </c>
      <c r="M71" s="22">
        <v>72.8301473418505</v>
      </c>
      <c r="N71" s="165">
        <v>1.92981322040616</v>
      </c>
      <c r="O71" s="22">
        <v>83.156956301385</v>
      </c>
      <c r="P71" s="165">
        <v>1.84346007341478</v>
      </c>
      <c r="Q71" s="22">
        <v>10.3268089595344</v>
      </c>
      <c r="R71" s="165">
        <v>2.66150968797926</v>
      </c>
      <c r="S71" s="22">
        <v>78.8925472536157</v>
      </c>
      <c r="T71" s="165">
        <v>2.06245631305883</v>
      </c>
      <c r="U71" s="22">
        <v>80.4142045066485</v>
      </c>
      <c r="V71" s="165">
        <v>3.0671155504796</v>
      </c>
      <c r="W71" s="22">
        <v>68.0763770145109</v>
      </c>
      <c r="X71" s="165">
        <v>2.83235100919716</v>
      </c>
      <c r="Y71" s="22">
        <v>-10.8161702391048</v>
      </c>
      <c r="Z71" s="165">
        <v>3.47028267538323</v>
      </c>
      <c r="AA71" s="22">
        <v>80.2085870132349</v>
      </c>
      <c r="AB71" s="165">
        <v>4.94831390222566</v>
      </c>
      <c r="AC71" s="22">
        <v>78.2270516524375</v>
      </c>
      <c r="AD71" s="165">
        <v>2.07904400015971</v>
      </c>
      <c r="AE71" s="22">
        <v>70.2609111067934</v>
      </c>
      <c r="AF71" s="165">
        <v>3.06311592935242</v>
      </c>
      <c r="AG71" s="22">
        <v>-9.94767590644149</v>
      </c>
      <c r="AH71" s="165">
        <v>5.82734602650799</v>
      </c>
      <c r="AI71" s="22">
        <v>74.087278898271</v>
      </c>
      <c r="AJ71" s="165">
        <v>3.19429070948664</v>
      </c>
      <c r="AK71" s="22">
        <v>76.8311154716448</v>
      </c>
      <c r="AL71" s="165">
        <v>2.2914103453792</v>
      </c>
      <c r="AM71" s="22">
        <v>77.2693428669156</v>
      </c>
      <c r="AN71" s="165">
        <v>3.49512243417196</v>
      </c>
      <c r="AO71" s="22">
        <v>3.18206396864456</v>
      </c>
      <c r="AP71" s="165">
        <v>4.78906189582072</v>
      </c>
      <c r="AQ71" s="22">
        <v>-1.02128033435402</v>
      </c>
      <c r="AR71" s="165">
        <v>1.9616629900468</v>
      </c>
      <c r="AS71" s="103"/>
      <c r="AT71" s="192"/>
      <c r="GO71" s="103"/>
      <c r="GP71" s="103"/>
    </row>
    <row customHeight="1" ht="13" r="72">
      <c r="A72" s="181" t="s">
        <v>311</v>
      </c>
      <c r="B72" s="160" t="n">
        <v>1</v>
      </c>
      <c r="C72" s="22">
        <v>70.0135250915432</v>
      </c>
      <c r="D72" s="165">
        <v>1.15123662247427</v>
      </c>
      <c r="E72" s="22">
        <v>69.5464745471683</v>
      </c>
      <c r="F72" s="165">
        <v>2.64361805864045</v>
      </c>
      <c r="G72" s="22">
        <v>69.3788991295343</v>
      </c>
      <c r="H72" s="165">
        <v>1.53216695888138</v>
      </c>
      <c r="I72" s="22">
        <v>72.2543890713919</v>
      </c>
      <c r="J72" s="165">
        <v>2.43982179141592</v>
      </c>
      <c r="K72" s="22">
        <v>2.70791452422365</v>
      </c>
      <c r="L72" s="165">
        <v>3.56120882906417</v>
      </c>
      <c r="M72" s="22">
        <v>71.7427818492733</v>
      </c>
      <c r="N72" s="165">
        <v>1.60911124557838</v>
      </c>
      <c r="O72" s="22">
        <v>67.8726017640193</v>
      </c>
      <c r="P72" s="165">
        <v>1.77405616543579</v>
      </c>
      <c r="Q72" s="22">
        <v>-3.87018008525396</v>
      </c>
      <c r="R72" s="165">
        <v>2.33606684815793</v>
      </c>
      <c r="S72" s="22">
        <v>70.8903140701501</v>
      </c>
      <c r="T72" s="165">
        <v>1.90343164069569</v>
      </c>
      <c r="U72" s="22">
        <v>67.9903253732527</v>
      </c>
      <c r="V72" s="165">
        <v>1.81469187469723</v>
      </c>
      <c r="W72" s="22">
        <v>70.6085860047276</v>
      </c>
      <c r="X72" s="165">
        <v>2.216601242613</v>
      </c>
      <c r="Y72" s="22">
        <v>-0.281728065422513</v>
      </c>
      <c r="Z72" s="165">
        <v>2.83552894304087</v>
      </c>
      <c r="AA72" s="22">
        <v>71.8017158984731</v>
      </c>
      <c r="AB72" s="165">
        <v>3.90036948646429</v>
      </c>
      <c r="AC72" s="22">
        <v>68.8672469812666</v>
      </c>
      <c r="AD72" s="165">
        <v>1.79769863584506</v>
      </c>
      <c r="AE72" s="22">
        <v>70.4482311991858</v>
      </c>
      <c r="AF72" s="165">
        <v>1.81046029291159</v>
      </c>
      <c r="AG72" s="22">
        <v>-1.35348469928731</v>
      </c>
      <c r="AH72" s="165">
        <v>4.32820927792488</v>
      </c>
      <c r="AI72" s="22">
        <v>72.9212423587141</v>
      </c>
      <c r="AJ72" s="165">
        <v>1.57859389930509</v>
      </c>
      <c r="AK72" s="22">
        <v>67.9270510745236</v>
      </c>
      <c r="AL72" s="165">
        <v>1.67876792610054</v>
      </c>
      <c r="AM72" s="22">
        <v>67.5450973196807</v>
      </c>
      <c r="AN72" s="165">
        <v>3.18496809829502</v>
      </c>
      <c r="AO72" s="22">
        <v>-5.37614503903343</v>
      </c>
      <c r="AP72" s="165">
        <v>3.62381944286878</v>
      </c>
      <c r="AQ72" s="22">
        <v>2.03907046416759</v>
      </c>
      <c r="AR72" s="165">
        <v>1.47437775476107</v>
      </c>
      <c r="AS72" s="103"/>
      <c r="AT72" s="192"/>
      <c r="GO72" s="103"/>
      <c r="GP72" s="103"/>
    </row>
    <row customHeight="1" ht="13" r="73">
      <c r="A73" s="183" t="s">
        <v>313</v>
      </c>
      <c r="B73" s="160" t="n">
        <v>1</v>
      </c>
      <c r="C73" s="22">
        <v>70.286798443741</v>
      </c>
      <c r="D73" s="165">
        <v>1.36914700367528</v>
      </c>
      <c r="E73" s="22">
        <v>71.4551852025075</v>
      </c>
      <c r="F73" s="165">
        <v>3.14085544287349</v>
      </c>
      <c r="G73" s="22">
        <v>67.6518275456399</v>
      </c>
      <c r="H73" s="165">
        <v>2.06605378907684</v>
      </c>
      <c r="I73" s="22">
        <v>76.303697350481</v>
      </c>
      <c r="J73" s="165">
        <v>2.39400211046509</v>
      </c>
      <c r="K73" s="22">
        <v>4.84851214797345</v>
      </c>
      <c r="L73" s="165">
        <v>3.81213575914462</v>
      </c>
      <c r="M73" s="22">
        <v>71.005559646627</v>
      </c>
      <c r="N73" s="165">
        <v>1.44538205919529</v>
      </c>
      <c r="O73" s="22">
        <v>69.0175740469417</v>
      </c>
      <c r="P73" s="165">
        <v>3.08830896776522</v>
      </c>
      <c r="Q73" s="22">
        <v>-1.98798559968536</v>
      </c>
      <c r="R73" s="165">
        <v>3.40401430983974</v>
      </c>
      <c r="S73" s="22">
        <v>72.413931469362</v>
      </c>
      <c r="T73" s="165">
        <v>2.09142955690398</v>
      </c>
      <c r="U73" s="22">
        <v>69.5557904494366</v>
      </c>
      <c r="V73" s="165">
        <v>2.62677740152865</v>
      </c>
      <c r="W73" s="22">
        <v>67.3467384952661</v>
      </c>
      <c r="X73" s="165">
        <v>3.18627490843571</v>
      </c>
      <c r="Y73" s="22">
        <v>-5.06719297409587</v>
      </c>
      <c r="Z73" s="165">
        <v>3.86284285696554</v>
      </c>
      <c r="AA73" s="22">
        <v>70.6435915104686</v>
      </c>
      <c r="AB73" s="165">
        <v>5.25213347382404</v>
      </c>
      <c r="AC73" s="22">
        <v>69.4272004027537</v>
      </c>
      <c r="AD73" s="165">
        <v>2.33988111267903</v>
      </c>
      <c r="AE73" s="22">
        <v>70.4121753828118</v>
      </c>
      <c r="AF73" s="165">
        <v>2.12398962865958</v>
      </c>
      <c r="AG73" s="22">
        <v>-0.231416127656757</v>
      </c>
      <c r="AH73" s="165">
        <v>5.64933502406706</v>
      </c>
      <c r="AI73" s="22">
        <v>73.2507028884352</v>
      </c>
      <c r="AJ73" s="165">
        <v>2.85856724815788</v>
      </c>
      <c r="AK73" s="22">
        <v>68.1429644792179</v>
      </c>
      <c r="AL73" s="165">
        <v>2.14053491177162</v>
      </c>
      <c r="AM73" s="22">
        <v>69.0133004701674</v>
      </c>
      <c r="AN73" s="165">
        <v>2.85296362453308</v>
      </c>
      <c r="AO73" s="22">
        <v>-4.23740241826786</v>
      </c>
      <c r="AP73" s="165">
        <v>4.05330508934311</v>
      </c>
      <c r="AQ73" s="22">
        <v>7.62956200664834</v>
      </c>
      <c r="AR73" s="165">
        <v>2.01121838057314</v>
      </c>
      <c r="AS73" s="103"/>
      <c r="AT73" s="192"/>
      <c r="GO73" s="103"/>
      <c r="GP73" s="103"/>
    </row>
    <row customHeight="1" ht="13" r="74">
      <c r="A74" s="181" t="s">
        <v>314</v>
      </c>
      <c r="B74" s="160" t="n">
        <v>1</v>
      </c>
      <c r="C74" s="22">
        <v>80.2036903017251</v>
      </c>
      <c r="D74" s="165">
        <v>1.38705363087944</v>
      </c>
      <c r="E74" s="22">
        <v>81.4487543075013</v>
      </c>
      <c r="F74" s="165">
        <v>2.68674922485627</v>
      </c>
      <c r="G74" s="22">
        <v>81.3140737631316</v>
      </c>
      <c r="H74" s="165">
        <v>1.73033214055368</v>
      </c>
      <c r="I74" s="22">
        <v>78.4743953371572</v>
      </c>
      <c r="J74" s="165">
        <v>2.54192345006734</v>
      </c>
      <c r="K74" s="22">
        <v>-2.97435897034411</v>
      </c>
      <c r="L74" s="165">
        <v>3.90416862802343</v>
      </c>
      <c r="M74" s="22">
        <v>81.2273262000723</v>
      </c>
      <c r="N74" s="165">
        <v>1.46867405880227</v>
      </c>
      <c r="O74" s="22">
        <v>77.905211481396</v>
      </c>
      <c r="P74" s="165">
        <v>3.05634568768534</v>
      </c>
      <c r="Q74" s="22">
        <v>-3.32211471867633</v>
      </c>
      <c r="R74" s="165">
        <v>3.27288358039051</v>
      </c>
      <c r="S74" s="22">
        <v>79.2627631456654</v>
      </c>
      <c r="T74" s="165">
        <v>2.06210626283845</v>
      </c>
      <c r="U74" s="22">
        <v>77.6567706136741</v>
      </c>
      <c r="V74" s="165">
        <v>3.16712530241588</v>
      </c>
      <c r="W74" s="22">
        <v>82.2184466553199</v>
      </c>
      <c r="X74" s="165">
        <v>2.29986076465391</v>
      </c>
      <c r="Y74" s="22">
        <v>2.95568350965445</v>
      </c>
      <c r="Z74" s="165">
        <v>2.98660416838732</v>
      </c>
      <c r="AA74" s="22">
        <v>81.4472100265571</v>
      </c>
      <c r="AB74" s="165">
        <v>2.1140236288265</v>
      </c>
      <c r="AC74" s="22">
        <v>77.3643645888689</v>
      </c>
      <c r="AD74" s="165">
        <v>2.53960071025096</v>
      </c>
      <c r="AE74" s="22">
        <v>81.8609817333427</v>
      </c>
      <c r="AF74" s="165">
        <v>3.07525216019616</v>
      </c>
      <c r="AG74" s="22">
        <v>0.413771706785624</v>
      </c>
      <c r="AH74" s="165">
        <v>3.61236872143424</v>
      </c>
      <c r="AI74" s="22">
        <v>79.8615536861414</v>
      </c>
      <c r="AJ74" s="165">
        <v>1.82966913311377</v>
      </c>
      <c r="AK74" s="22">
        <v>79.7355283636772</v>
      </c>
      <c r="AL74" s="165">
        <v>2.56909010811986</v>
      </c>
      <c r="AM74" s="22">
        <v>79.476442573383</v>
      </c>
      <c r="AN74" s="165">
        <v>4.88012978739116</v>
      </c>
      <c r="AO74" s="22">
        <v>-0.38511111275848</v>
      </c>
      <c r="AP74" s="165">
        <v>5.42362791273812</v>
      </c>
      <c r="AQ74" s="22">
        <v>6.72980248119633</v>
      </c>
      <c r="AR74" s="165">
        <v>1.98985142958349</v>
      </c>
      <c r="AS74" s="103"/>
      <c r="AT74" s="192"/>
      <c r="GO74" s="103"/>
      <c r="GP74" s="103"/>
    </row>
    <row customHeight="1" ht="13" r="75">
      <c r="A75" s="181" t="s">
        <v>325</v>
      </c>
      <c r="B75" s="160" t="n">
        <v>1</v>
      </c>
      <c r="C75" s="22">
        <v>74.4459613122277</v>
      </c>
      <c r="D75" s="165">
        <v>1.24070259336089</v>
      </c>
      <c r="E75" s="22">
        <v>75.9915363917886</v>
      </c>
      <c r="F75" s="165">
        <v>2.92972784053551</v>
      </c>
      <c r="G75" s="22">
        <v>74.6997688006983</v>
      </c>
      <c r="H75" s="165">
        <v>1.66374292846925</v>
      </c>
      <c r="I75" s="22">
        <v>68.7638002978658</v>
      </c>
      <c r="J75" s="165">
        <v>4.43646616709288</v>
      </c>
      <c r="K75" s="22">
        <v>-7.22773609392274</v>
      </c>
      <c r="L75" s="165">
        <v>5.25603306213899</v>
      </c>
      <c r="M75" s="22">
        <v>73.8318218034364</v>
      </c>
      <c r="N75" s="165">
        <v>1.47301649501314</v>
      </c>
      <c r="O75" s="22">
        <v>76.9940676916505</v>
      </c>
      <c r="P75" s="165">
        <v>2.1274999515647</v>
      </c>
      <c r="Q75" s="22">
        <v>3.16224588821404</v>
      </c>
      <c r="R75" s="165">
        <v>2.64104307411952</v>
      </c>
      <c r="S75" s="22">
        <v>73.3513395984084</v>
      </c>
      <c r="T75" s="165">
        <v>2.20845749060231</v>
      </c>
      <c r="U75" s="22">
        <v>78.8425816438157</v>
      </c>
      <c r="V75" s="165">
        <v>3.32062550344232</v>
      </c>
      <c r="W75" s="22">
        <v>73.1842262216218</v>
      </c>
      <c r="X75" s="165">
        <v>1.8349587685979</v>
      </c>
      <c r="Y75" s="22">
        <v>-0.167113376786531</v>
      </c>
      <c r="Z75" s="165">
        <v>2.78062024799798</v>
      </c>
      <c r="AA75" s="22">
        <v>75.4171468574674</v>
      </c>
      <c r="AB75" s="165">
        <v>2.27487665932336</v>
      </c>
      <c r="AC75" s="22">
        <v>74.3056967800015</v>
      </c>
      <c r="AD75" s="165">
        <v>2.05349712464128</v>
      </c>
      <c r="AE75" s="22">
        <v>72.6189318548468</v>
      </c>
      <c r="AF75" s="165">
        <v>2.50658574324115</v>
      </c>
      <c r="AG75" s="22">
        <v>-2.79821500262065</v>
      </c>
      <c r="AH75" s="165">
        <v>3.34479986968083</v>
      </c>
      <c r="AI75" s="22">
        <v>75.8635740911535</v>
      </c>
      <c r="AJ75" s="165">
        <v>2.11309968789703</v>
      </c>
      <c r="AK75" s="22">
        <v>73.3835035210181</v>
      </c>
      <c r="AL75" s="165">
        <v>2.11176909470884</v>
      </c>
      <c r="AM75" s="22">
        <v>72.8629836656208</v>
      </c>
      <c r="AN75" s="165">
        <v>3.29298809535529</v>
      </c>
      <c r="AO75" s="22">
        <v>-3.00059042553272</v>
      </c>
      <c r="AP75" s="165">
        <v>4.02619239594723</v>
      </c>
      <c r="AQ75" s="22">
        <v>-3.04882901772582</v>
      </c>
      <c r="AR75" s="165">
        <v>1.71914194180928</v>
      </c>
      <c r="AS75" s="103"/>
      <c r="AT75" s="192"/>
      <c r="GO75" s="103"/>
      <c r="GP75" s="103"/>
    </row>
    <row customHeight="1" ht="13" r="76">
      <c r="A76" s="181" t="s">
        <v>330</v>
      </c>
      <c r="B76" s="160" t="n">
        <v>1</v>
      </c>
      <c r="C76" s="22">
        <v>70.3565463257401</v>
      </c>
      <c r="D76" s="165">
        <v>1.03999640323</v>
      </c>
      <c r="E76" s="22" t="inlineStr">
        <is>
          <t>c</t>
        </is>
      </c>
      <c r="F76" s="165" t="inlineStr">
        <is>
          <t>c</t>
        </is>
      </c>
      <c r="G76" s="22">
        <v>70.6036546610795</v>
      </c>
      <c r="H76" s="165">
        <v>1.92777484747294</v>
      </c>
      <c r="I76" s="22">
        <v>70.04197747649</v>
      </c>
      <c r="J76" s="165">
        <v>1.19168924068365</v>
      </c>
      <c r="K76" s="22" t="inlineStr">
        <is>
          <t>c</t>
        </is>
      </c>
      <c r="L76" s="165" t="inlineStr">
        <is>
          <t>c</t>
        </is>
      </c>
      <c r="M76" s="22">
        <v>70.1612321027159</v>
      </c>
      <c r="N76" s="165">
        <v>1.04223148924644</v>
      </c>
      <c r="O76" s="22" t="inlineStr">
        <is>
          <t>c</t>
        </is>
      </c>
      <c r="P76" s="165" t="inlineStr">
        <is>
          <t>c</t>
        </is>
      </c>
      <c r="Q76" s="22" t="inlineStr">
        <is>
          <t>c</t>
        </is>
      </c>
      <c r="R76" s="165" t="inlineStr">
        <is>
          <t>c</t>
        </is>
      </c>
      <c r="S76" s="22">
        <v>70.7332337591061</v>
      </c>
      <c r="T76" s="165">
        <v>1.1351046815832</v>
      </c>
      <c r="U76" s="22">
        <v>69.1613796485107</v>
      </c>
      <c r="V76" s="165">
        <v>2.52866656133353</v>
      </c>
      <c r="W76" s="22" t="inlineStr">
        <is>
          <t>c</t>
        </is>
      </c>
      <c r="X76" s="165" t="inlineStr">
        <is>
          <t>c</t>
        </is>
      </c>
      <c r="Y76" s="22" t="inlineStr">
        <is>
          <t>c</t>
        </is>
      </c>
      <c r="Z76" s="165" t="inlineStr">
        <is>
          <t>c</t>
        </is>
      </c>
      <c r="AA76" s="22">
        <v>71.9117001194854</v>
      </c>
      <c r="AB76" s="165">
        <v>1.58456669991276</v>
      </c>
      <c r="AC76" s="22">
        <v>69.2254881428355</v>
      </c>
      <c r="AD76" s="165">
        <v>1.42792471577443</v>
      </c>
      <c r="AE76" s="22" t="inlineStr">
        <is>
          <t>a</t>
        </is>
      </c>
      <c r="AF76" s="165" t="inlineStr">
        <is>
          <t>a</t>
        </is>
      </c>
      <c r="AG76" s="22" t="inlineStr">
        <is>
          <t>a</t>
        </is>
      </c>
      <c r="AH76" s="165" t="inlineStr">
        <is>
          <t>a</t>
        </is>
      </c>
      <c r="AI76" s="22">
        <v>71.2688193785178</v>
      </c>
      <c r="AJ76" s="165">
        <v>1.22264362762495</v>
      </c>
      <c r="AK76" s="22">
        <v>68.1002205745274</v>
      </c>
      <c r="AL76" s="165">
        <v>1.77424051422596</v>
      </c>
      <c r="AM76" s="22" t="inlineStr">
        <is>
          <t>c</t>
        </is>
      </c>
      <c r="AN76" s="165" t="inlineStr">
        <is>
          <t>c</t>
        </is>
      </c>
      <c r="AO76" s="22" t="inlineStr">
        <is>
          <t>c</t>
        </is>
      </c>
      <c r="AP76" s="165" t="inlineStr">
        <is>
          <t>c</t>
        </is>
      </c>
      <c r="AQ76" s="22">
        <v>-0.90005628554951</v>
      </c>
      <c r="AR76" s="165">
        <v>1.55567232793715</v>
      </c>
      <c r="AS76" s="103"/>
      <c r="AT76" s="192"/>
      <c r="GO76" s="103"/>
      <c r="GP76" s="103"/>
    </row>
    <row customHeight="1" ht="13" r="77">
      <c r="A77" s="181" t="s">
        <v>332</v>
      </c>
      <c r="B77" s="160" t="n">
        <v>1</v>
      </c>
      <c r="C77" s="22">
        <v>75.3763984135171</v>
      </c>
      <c r="D77" s="165">
        <v>1.02638580623292</v>
      </c>
      <c r="E77" s="22">
        <v>81.2949465841195</v>
      </c>
      <c r="F77" s="165">
        <v>4.8205007742975</v>
      </c>
      <c r="G77" s="22">
        <v>78.0880350163544</v>
      </c>
      <c r="H77" s="165">
        <v>3.29329964570609</v>
      </c>
      <c r="I77" s="22">
        <v>74.3374838239741</v>
      </c>
      <c r="J77" s="165">
        <v>1.15870041708725</v>
      </c>
      <c r="K77" s="22">
        <v>-6.9574627601454</v>
      </c>
      <c r="L77" s="165">
        <v>5.02128163757245</v>
      </c>
      <c r="M77" s="22">
        <v>75.1494705262442</v>
      </c>
      <c r="N77" s="165">
        <v>1.07716964480105</v>
      </c>
      <c r="O77" s="22" t="inlineStr">
        <is>
          <t>a</t>
        </is>
      </c>
      <c r="P77" s="165" t="inlineStr">
        <is>
          <t>a</t>
        </is>
      </c>
      <c r="Q77" s="22" t="inlineStr">
        <is>
          <t>a</t>
        </is>
      </c>
      <c r="R77" s="165" t="inlineStr">
        <is>
          <t>a</t>
        </is>
      </c>
      <c r="S77" s="22">
        <v>75.7492394314852</v>
      </c>
      <c r="T77" s="165">
        <v>1.26814332498924</v>
      </c>
      <c r="U77" s="22">
        <v>73.7401059974</v>
      </c>
      <c r="V77" s="165">
        <v>2.31055594494758</v>
      </c>
      <c r="W77" s="22">
        <v>71.6525865981844</v>
      </c>
      <c r="X77" s="165">
        <v>5.03749829031594</v>
      </c>
      <c r="Y77" s="22">
        <v>-4.09665283330084</v>
      </c>
      <c r="Z77" s="165">
        <v>5.1611710527445</v>
      </c>
      <c r="AA77" s="22">
        <v>75.6244386199037</v>
      </c>
      <c r="AB77" s="165">
        <v>1.54415728934602</v>
      </c>
      <c r="AC77" s="22">
        <v>74.4442963686262</v>
      </c>
      <c r="AD77" s="165">
        <v>1.67453118875091</v>
      </c>
      <c r="AE77" s="22" t="inlineStr">
        <is>
          <t>c</t>
        </is>
      </c>
      <c r="AF77" s="165" t="inlineStr">
        <is>
          <t>c</t>
        </is>
      </c>
      <c r="AG77" s="22" t="inlineStr">
        <is>
          <t>c</t>
        </is>
      </c>
      <c r="AH77" s="165" t="inlineStr">
        <is>
          <t>c</t>
        </is>
      </c>
      <c r="AI77" s="22">
        <v>75.3911494543193</v>
      </c>
      <c r="AJ77" s="165">
        <v>1.11116718042316</v>
      </c>
      <c r="AK77" s="22" t="inlineStr">
        <is>
          <t>c</t>
        </is>
      </c>
      <c r="AL77" s="165" t="inlineStr">
        <is>
          <t>c</t>
        </is>
      </c>
      <c r="AM77" s="22" t="inlineStr">
        <is>
          <t>c</t>
        </is>
      </c>
      <c r="AN77" s="165" t="inlineStr">
        <is>
          <t>c</t>
        </is>
      </c>
      <c r="AO77" s="22" t="inlineStr">
        <is>
          <t>c</t>
        </is>
      </c>
      <c r="AP77" s="165" t="inlineStr">
        <is>
          <t>c</t>
        </is>
      </c>
      <c r="AQ77" s="22">
        <v>14.1442236224573</v>
      </c>
      <c r="AR77" s="165">
        <v>1.50335904993382</v>
      </c>
      <c r="AS77" s="103"/>
      <c r="AT77" s="192"/>
      <c r="GO77" s="103"/>
      <c r="GP77" s="103"/>
    </row>
    <row customHeight="1" ht="13" r="78">
      <c r="A78" s="181" t="s">
        <v>338</v>
      </c>
      <c r="B78" s="160" t="n">
        <v>1</v>
      </c>
      <c r="C78" s="22">
        <v>44.1522769770024</v>
      </c>
      <c r="D78" s="165">
        <v>1.30133846028163</v>
      </c>
      <c r="E78" s="22">
        <v>36.6553712984352</v>
      </c>
      <c r="F78" s="165">
        <v>2.27121262813835</v>
      </c>
      <c r="G78" s="22">
        <v>44.2873555408863</v>
      </c>
      <c r="H78" s="165">
        <v>3.07354404223714</v>
      </c>
      <c r="I78" s="22">
        <v>52.3849531549819</v>
      </c>
      <c r="J78" s="165">
        <v>2.48635876751251</v>
      </c>
      <c r="K78" s="22">
        <v>15.7295818565467</v>
      </c>
      <c r="L78" s="165">
        <v>3.33067615130982</v>
      </c>
      <c r="M78" s="22">
        <v>35.9957023174085</v>
      </c>
      <c r="N78" s="165">
        <v>1.35728170716659</v>
      </c>
      <c r="O78" s="22">
        <v>73.3408133786947</v>
      </c>
      <c r="P78" s="165">
        <v>3.20887517837691</v>
      </c>
      <c r="Q78" s="22">
        <v>37.3451110612862</v>
      </c>
      <c r="R78" s="165">
        <v>3.56796641381993</v>
      </c>
      <c r="S78" s="22">
        <v>53.143828176742</v>
      </c>
      <c r="T78" s="165">
        <v>2.04896247637203</v>
      </c>
      <c r="U78" s="22">
        <v>33.7609886572866</v>
      </c>
      <c r="V78" s="165">
        <v>3.04519675132327</v>
      </c>
      <c r="W78" s="22">
        <v>36.3488284546185</v>
      </c>
      <c r="X78" s="165">
        <v>2.06279760006582</v>
      </c>
      <c r="Y78" s="22">
        <v>-16.7949997221235</v>
      </c>
      <c r="Z78" s="165">
        <v>2.92051221245653</v>
      </c>
      <c r="AA78" s="22">
        <v>47.115133701812</v>
      </c>
      <c r="AB78" s="165">
        <v>3.27204720745969</v>
      </c>
      <c r="AC78" s="22">
        <v>46.1865449802086</v>
      </c>
      <c r="AD78" s="165">
        <v>3.104881538732</v>
      </c>
      <c r="AE78" s="22">
        <v>40.5279135710385</v>
      </c>
      <c r="AF78" s="165">
        <v>2.13208764419212</v>
      </c>
      <c r="AG78" s="22">
        <v>-6.5872201307735</v>
      </c>
      <c r="AH78" s="165">
        <v>4.16043072168807</v>
      </c>
      <c r="AI78" s="22">
        <v>43.5234164518592</v>
      </c>
      <c r="AJ78" s="165">
        <v>1.41280172019806</v>
      </c>
      <c r="AK78" s="22">
        <v>65.6164528344252</v>
      </c>
      <c r="AL78" s="165">
        <v>6.80150989487549</v>
      </c>
      <c r="AM78" s="22" t="inlineStr">
        <is>
          <t>c</t>
        </is>
      </c>
      <c r="AN78" s="165" t="inlineStr">
        <is>
          <t>c</t>
        </is>
      </c>
      <c r="AO78" s="22" t="inlineStr">
        <is>
          <t>c</t>
        </is>
      </c>
      <c r="AP78" s="165" t="inlineStr">
        <is>
          <t>c</t>
        </is>
      </c>
      <c r="AQ78" s="22">
        <v>-6.6892787417802</v>
      </c>
      <c r="AR78" s="165">
        <v>1.70889156331348</v>
      </c>
      <c r="AS78" s="103"/>
      <c r="AT78" s="192"/>
      <c r="GO78" s="103"/>
      <c r="GP78" s="103"/>
    </row>
    <row customHeight="1" ht="13" r="79">
      <c r="A79" s="181" t="s">
        <v>343</v>
      </c>
      <c r="B79" s="160" t="n">
        <v>1</v>
      </c>
      <c r="C79" s="22">
        <v>81.7112456416258</v>
      </c>
      <c r="D79" s="165">
        <v>1.01522029941132</v>
      </c>
      <c r="E79" s="22">
        <v>83.4032276692515</v>
      </c>
      <c r="F79" s="165">
        <v>2.20757896582305</v>
      </c>
      <c r="G79" s="22">
        <v>80.2953205792224</v>
      </c>
      <c r="H79" s="165">
        <v>3.15928130019795</v>
      </c>
      <c r="I79" s="22">
        <v>81.188752673878</v>
      </c>
      <c r="J79" s="165">
        <v>1.3756318694526</v>
      </c>
      <c r="K79" s="22">
        <v>-2.21447499537342</v>
      </c>
      <c r="L79" s="165">
        <v>2.54007586899422</v>
      </c>
      <c r="M79" s="22">
        <v>81.1739176919727</v>
      </c>
      <c r="N79" s="165">
        <v>1.21007470114596</v>
      </c>
      <c r="O79" s="22">
        <v>86.7458048036456</v>
      </c>
      <c r="P79" s="165">
        <v>2.22726481793711</v>
      </c>
      <c r="Q79" s="22">
        <v>5.57188711167281</v>
      </c>
      <c r="R79" s="165">
        <v>2.56495796156398</v>
      </c>
      <c r="S79" s="22">
        <v>82.5404082644827</v>
      </c>
      <c r="T79" s="165">
        <v>1.2489808384177</v>
      </c>
      <c r="U79" s="22">
        <v>78.3065256793347</v>
      </c>
      <c r="V79" s="165">
        <v>2.84352330708969</v>
      </c>
      <c r="W79" s="22">
        <v>79.1391713385067</v>
      </c>
      <c r="X79" s="165">
        <v>3.01256695127126</v>
      </c>
      <c r="Y79" s="22">
        <v>-3.40123692597606</v>
      </c>
      <c r="Z79" s="165">
        <v>3.24619986762978</v>
      </c>
      <c r="AA79" s="22">
        <v>82.7377732534522</v>
      </c>
      <c r="AB79" s="165">
        <v>1.3077768232325</v>
      </c>
      <c r="AC79" s="22">
        <v>76.820104688339</v>
      </c>
      <c r="AD79" s="165">
        <v>2.6329975837019</v>
      </c>
      <c r="AE79" s="22">
        <v>83.5861058797418</v>
      </c>
      <c r="AF79" s="165">
        <v>2.49178047515632</v>
      </c>
      <c r="AG79" s="22">
        <v>0.848332626289519</v>
      </c>
      <c r="AH79" s="165">
        <v>3.03863809552629</v>
      </c>
      <c r="AI79" s="22">
        <v>82.0803524481252</v>
      </c>
      <c r="AJ79" s="165">
        <v>1.20104334962566</v>
      </c>
      <c r="AK79" s="22" t="inlineStr">
        <is>
          <t>c</t>
        </is>
      </c>
      <c r="AL79" s="165" t="inlineStr">
        <is>
          <t>c</t>
        </is>
      </c>
      <c r="AM79" s="22" t="inlineStr">
        <is>
          <t>c</t>
        </is>
      </c>
      <c r="AN79" s="165" t="inlineStr">
        <is>
          <t>c</t>
        </is>
      </c>
      <c r="AO79" s="22" t="inlineStr">
        <is>
          <t>c</t>
        </is>
      </c>
      <c r="AP79" s="165" t="inlineStr">
        <is>
          <t>c</t>
        </is>
      </c>
      <c r="AQ79" s="22">
        <v>5.49997948910624</v>
      </c>
      <c r="AR79" s="165">
        <v>1.41750868967248</v>
      </c>
      <c r="AS79" s="103"/>
      <c r="AT79" s="192"/>
      <c r="GO79" s="103"/>
      <c r="GP79" s="103"/>
    </row>
    <row customHeight="1" ht="13" r="80">
      <c r="A80" s="181" t="s">
        <v>348</v>
      </c>
      <c r="B80" s="160" t="n">
        <v>1</v>
      </c>
      <c r="C80" s="22">
        <v>68.3109815316952</v>
      </c>
      <c r="D80" s="165">
        <v>1.24230568174047</v>
      </c>
      <c r="E80" s="22">
        <v>68.0745361263114</v>
      </c>
      <c r="F80" s="165">
        <v>3.11460924978069</v>
      </c>
      <c r="G80" s="22">
        <v>68.2922576041945</v>
      </c>
      <c r="H80" s="165">
        <v>1.46133503279519</v>
      </c>
      <c r="I80" s="22">
        <v>71.1907362859275</v>
      </c>
      <c r="J80" s="165">
        <v>3.85221042727465</v>
      </c>
      <c r="K80" s="22">
        <v>3.11620015961617</v>
      </c>
      <c r="L80" s="165">
        <v>5.1840395534012</v>
      </c>
      <c r="M80" s="22">
        <v>68.6889793059243</v>
      </c>
      <c r="N80" s="165">
        <v>1.29855103572781</v>
      </c>
      <c r="O80" s="22" t="inlineStr">
        <is>
          <t>c</t>
        </is>
      </c>
      <c r="P80" s="165" t="inlineStr">
        <is>
          <t>c</t>
        </is>
      </c>
      <c r="Q80" s="22" t="inlineStr">
        <is>
          <t>c</t>
        </is>
      </c>
      <c r="R80" s="165" t="inlineStr">
        <is>
          <t>c</t>
        </is>
      </c>
      <c r="S80" s="22">
        <v>70.5836566722488</v>
      </c>
      <c r="T80" s="165">
        <v>1.87391102931436</v>
      </c>
      <c r="U80" s="22">
        <v>66.125385508815</v>
      </c>
      <c r="V80" s="165">
        <v>2.64511743225858</v>
      </c>
      <c r="W80" s="22">
        <v>64.3362062129589</v>
      </c>
      <c r="X80" s="165">
        <v>4.34331527797761</v>
      </c>
      <c r="Y80" s="22">
        <v>-6.24745045928984</v>
      </c>
      <c r="Z80" s="165">
        <v>4.61713726014147</v>
      </c>
      <c r="AA80" s="22">
        <v>76.5894434184818</v>
      </c>
      <c r="AB80" s="165">
        <v>6.48209851033299</v>
      </c>
      <c r="AC80" s="22">
        <v>69.3271780446798</v>
      </c>
      <c r="AD80" s="165">
        <v>1.49973177664075</v>
      </c>
      <c r="AE80" s="22">
        <v>61.1221866602468</v>
      </c>
      <c r="AF80" s="165">
        <v>4.09330917705472</v>
      </c>
      <c r="AG80" s="22">
        <v>-15.467256758235</v>
      </c>
      <c r="AH80" s="165">
        <v>7.58538878684372</v>
      </c>
      <c r="AI80" s="22">
        <v>68.7659013534301</v>
      </c>
      <c r="AJ80" s="165">
        <v>1.96706410245988</v>
      </c>
      <c r="AK80" s="22">
        <v>69.1751763113836</v>
      </c>
      <c r="AL80" s="165">
        <v>2.14161440029985</v>
      </c>
      <c r="AM80" s="22" t="inlineStr">
        <is>
          <t>c</t>
        </is>
      </c>
      <c r="AN80" s="165" t="inlineStr">
        <is>
          <t>c</t>
        </is>
      </c>
      <c r="AO80" s="22" t="inlineStr">
        <is>
          <t>c</t>
        </is>
      </c>
      <c r="AP80" s="165" t="inlineStr">
        <is>
          <t>c</t>
        </is>
      </c>
      <c r="AQ80" s="22">
        <v>2.5757033245302</v>
      </c>
      <c r="AR80" s="165">
        <v>1.7430990427688</v>
      </c>
      <c r="AS80" s="103"/>
      <c r="AT80" s="192"/>
      <c r="GO80" s="103"/>
      <c r="GP80" s="103"/>
    </row>
    <row customHeight="1" ht="13" r="81">
      <c r="A81" s="181" t="s">
        <v>350</v>
      </c>
      <c r="B81" s="160" t="n">
        <v>1</v>
      </c>
      <c r="C81" s="22">
        <v>78.3642438064179</v>
      </c>
      <c r="D81" s="165">
        <v>1.14063403060167</v>
      </c>
      <c r="E81" s="22">
        <v>76.6729969380228</v>
      </c>
      <c r="F81" s="165">
        <v>3.02797191391808</v>
      </c>
      <c r="G81" s="22">
        <v>80.3407489571279</v>
      </c>
      <c r="H81" s="165">
        <v>1.36959635010099</v>
      </c>
      <c r="I81" s="22">
        <v>74.4480543989919</v>
      </c>
      <c r="J81" s="165">
        <v>1.96722231618679</v>
      </c>
      <c r="K81" s="22">
        <v>-2.22494253903089</v>
      </c>
      <c r="L81" s="165">
        <v>3.24056829505241</v>
      </c>
      <c r="M81" s="22">
        <v>79.6428185056175</v>
      </c>
      <c r="N81" s="165">
        <v>1.02297215629625</v>
      </c>
      <c r="O81" s="22">
        <v>72.4182961810383</v>
      </c>
      <c r="P81" s="165">
        <v>2.62565439140255</v>
      </c>
      <c r="Q81" s="22">
        <v>-7.22452232457918</v>
      </c>
      <c r="R81" s="165">
        <v>2.46877631018517</v>
      </c>
      <c r="S81" s="22">
        <v>78.137642553118</v>
      </c>
      <c r="T81" s="165">
        <v>1.09188104745115</v>
      </c>
      <c r="U81" s="22">
        <v>77.6423835029906</v>
      </c>
      <c r="V81" s="165">
        <v>2.05352513198022</v>
      </c>
      <c r="W81" s="22">
        <v>78.6637636399194</v>
      </c>
      <c r="X81" s="165">
        <v>2.92447224258425</v>
      </c>
      <c r="Y81" s="22">
        <v>0.526121086801382</v>
      </c>
      <c r="Z81" s="165">
        <v>3.06164460672232</v>
      </c>
      <c r="AA81" s="22">
        <v>77.640472290636</v>
      </c>
      <c r="AB81" s="165">
        <v>2.65784323462408</v>
      </c>
      <c r="AC81" s="22">
        <v>77.7880467831613</v>
      </c>
      <c r="AD81" s="165">
        <v>1.35258981755336</v>
      </c>
      <c r="AE81" s="22">
        <v>79.6976198189145</v>
      </c>
      <c r="AF81" s="165">
        <v>2.35334006710708</v>
      </c>
      <c r="AG81" s="22">
        <v>2.05714752827852</v>
      </c>
      <c r="AH81" s="165">
        <v>2.7952367305876</v>
      </c>
      <c r="AI81" s="22">
        <v>77.2532859792834</v>
      </c>
      <c r="AJ81" s="165">
        <v>1.20353898492983</v>
      </c>
      <c r="AK81" s="22">
        <v>80.5298587313977</v>
      </c>
      <c r="AL81" s="165">
        <v>2.04831093903171</v>
      </c>
      <c r="AM81" s="22">
        <v>71.4773266481616</v>
      </c>
      <c r="AN81" s="165">
        <v>4.26624930985284</v>
      </c>
      <c r="AO81" s="22">
        <v>-5.77595933112177</v>
      </c>
      <c r="AP81" s="165">
        <v>4.36654637520071</v>
      </c>
      <c r="AQ81" s="22">
        <v>5.29620121522254</v>
      </c>
      <c r="AR81" s="165">
        <v>1.46756456028546</v>
      </c>
      <c r="AS81" s="103"/>
      <c r="AT81" s="192"/>
      <c r="GO81" s="103"/>
      <c r="GP81" s="103"/>
    </row>
    <row customHeight="1" ht="13" r="82">
      <c r="A82" s="181" t="s">
        <v>352</v>
      </c>
      <c r="B82" s="160" t="n">
        <v>1</v>
      </c>
      <c r="C82" s="22">
        <v>83.6481262651594</v>
      </c>
      <c r="D82" s="165">
        <v>0.836230153757827</v>
      </c>
      <c r="E82" s="22">
        <v>86.8452131834543</v>
      </c>
      <c r="F82" s="165">
        <v>3.57225211052932</v>
      </c>
      <c r="G82" s="22">
        <v>81.5862261142693</v>
      </c>
      <c r="H82" s="165">
        <v>1.3202736584806</v>
      </c>
      <c r="I82" s="22">
        <v>84.0876271495847</v>
      </c>
      <c r="J82" s="165">
        <v>1.01436004679303</v>
      </c>
      <c r="K82" s="22">
        <v>-2.7575860338696</v>
      </c>
      <c r="L82" s="165">
        <v>3.74285525916792</v>
      </c>
      <c r="M82" s="22">
        <v>83.94743920051</v>
      </c>
      <c r="N82" s="165">
        <v>0.839547237466972</v>
      </c>
      <c r="O82" s="22">
        <v>81.8127392281251</v>
      </c>
      <c r="P82" s="165">
        <v>4.40594542626974</v>
      </c>
      <c r="Q82" s="22">
        <v>-2.13469997238488</v>
      </c>
      <c r="R82" s="165">
        <v>4.57043558869045</v>
      </c>
      <c r="S82" s="22">
        <v>83.1242462713042</v>
      </c>
      <c r="T82" s="165">
        <v>1.18788470848212</v>
      </c>
      <c r="U82" s="22">
        <v>84.2250984704442</v>
      </c>
      <c r="V82" s="165">
        <v>1.66734583476615</v>
      </c>
      <c r="W82" s="22">
        <v>84.9988468448057</v>
      </c>
      <c r="X82" s="165">
        <v>2.01770857428016</v>
      </c>
      <c r="Y82" s="22">
        <v>1.87460057350147</v>
      </c>
      <c r="Z82" s="165">
        <v>2.3662749683376</v>
      </c>
      <c r="AA82" s="22">
        <v>83.6129568203223</v>
      </c>
      <c r="AB82" s="165">
        <v>1.60149621581789</v>
      </c>
      <c r="AC82" s="22">
        <v>83.1668166465722</v>
      </c>
      <c r="AD82" s="165">
        <v>1.13227813497152</v>
      </c>
      <c r="AE82" s="22">
        <v>85.5113204311937</v>
      </c>
      <c r="AF82" s="165">
        <v>2.48123080888335</v>
      </c>
      <c r="AG82" s="22">
        <v>1.89836361087144</v>
      </c>
      <c r="AH82" s="165">
        <v>3.03253591098728</v>
      </c>
      <c r="AI82" s="22">
        <v>83.7148038936256</v>
      </c>
      <c r="AJ82" s="165">
        <v>0.895804945722747</v>
      </c>
      <c r="AK82" s="22">
        <v>84.5740750426563</v>
      </c>
      <c r="AL82" s="165">
        <v>2.74233399058583</v>
      </c>
      <c r="AM82" s="22" t="inlineStr">
        <is>
          <t>c</t>
        </is>
      </c>
      <c r="AN82" s="165" t="inlineStr">
        <is>
          <t>c</t>
        </is>
      </c>
      <c r="AO82" s="22" t="inlineStr">
        <is>
          <t>c</t>
        </is>
      </c>
      <c r="AP82" s="165" t="inlineStr">
        <is>
          <t>c</t>
        </is>
      </c>
      <c r="AQ82" s="22">
        <v>6.14622752006295</v>
      </c>
      <c r="AR82" s="165">
        <v>1.26604991204953</v>
      </c>
      <c r="AS82" s="103"/>
      <c r="AT82" s="192"/>
      <c r="GO82" s="103"/>
      <c r="GP82" s="103"/>
    </row>
    <row customHeight="1" ht="13" r="83">
      <c r="A83" s="181" t="s">
        <v>353</v>
      </c>
      <c r="B83" s="160" t="n">
        <v>1</v>
      </c>
      <c r="C83" s="22">
        <v>76.1607509871761</v>
      </c>
      <c r="D83" s="165">
        <v>1.56604394690378</v>
      </c>
      <c r="E83" s="22" t="inlineStr">
        <is>
          <t>c</t>
        </is>
      </c>
      <c r="F83" s="165" t="inlineStr">
        <is>
          <t>c</t>
        </is>
      </c>
      <c r="G83" s="22">
        <v>75.3127079644123</v>
      </c>
      <c r="H83" s="165">
        <v>3.76936109706018</v>
      </c>
      <c r="I83" s="22">
        <v>76.5954729995143</v>
      </c>
      <c r="J83" s="165">
        <v>1.7448040199559</v>
      </c>
      <c r="K83" s="22" t="inlineStr">
        <is>
          <t>c</t>
        </is>
      </c>
      <c r="L83" s="165" t="inlineStr">
        <is>
          <t>c</t>
        </is>
      </c>
      <c r="M83" s="22">
        <v>77.099554813869</v>
      </c>
      <c r="N83" s="165">
        <v>2.49669263040253</v>
      </c>
      <c r="O83" s="22">
        <v>75.7725575407937</v>
      </c>
      <c r="P83" s="165">
        <v>1.88722858484784</v>
      </c>
      <c r="Q83" s="22">
        <v>-1.32699727307535</v>
      </c>
      <c r="R83" s="165">
        <v>3.22972442515938</v>
      </c>
      <c r="S83" s="22">
        <v>75.8732115185743</v>
      </c>
      <c r="T83" s="165">
        <v>1.84592421988406</v>
      </c>
      <c r="U83" s="22">
        <v>76.8111299808277</v>
      </c>
      <c r="V83" s="165">
        <v>3.30447269437423</v>
      </c>
      <c r="W83" s="22">
        <v>80.9403294224646</v>
      </c>
      <c r="X83" s="165">
        <v>8.07699426596917</v>
      </c>
      <c r="Y83" s="22">
        <v>5.06711790389031</v>
      </c>
      <c r="Z83" s="165">
        <v>8.40317933306132</v>
      </c>
      <c r="AA83" s="22">
        <v>72.790582832488</v>
      </c>
      <c r="AB83" s="165">
        <v>4.53112265848346</v>
      </c>
      <c r="AC83" s="22">
        <v>78.6707061104707</v>
      </c>
      <c r="AD83" s="165">
        <v>1.96123765353362</v>
      </c>
      <c r="AE83" s="22">
        <v>74.3565499710698</v>
      </c>
      <c r="AF83" s="165">
        <v>2.23362712872528</v>
      </c>
      <c r="AG83" s="22">
        <v>1.56596713858183</v>
      </c>
      <c r="AH83" s="165">
        <v>4.88471791250375</v>
      </c>
      <c r="AI83" s="22">
        <v>75.4178882641247</v>
      </c>
      <c r="AJ83" s="165">
        <v>1.8107365401118</v>
      </c>
      <c r="AK83" s="22">
        <v>79.03578282566</v>
      </c>
      <c r="AL83" s="165">
        <v>2.51704881954911</v>
      </c>
      <c r="AM83" s="22" t="inlineStr">
        <is>
          <t>c</t>
        </is>
      </c>
      <c r="AN83" s="165" t="inlineStr">
        <is>
          <t>c</t>
        </is>
      </c>
      <c r="AO83" s="22" t="inlineStr">
        <is>
          <t>c</t>
        </is>
      </c>
      <c r="AP83" s="165" t="inlineStr">
        <is>
          <t>c</t>
        </is>
      </c>
      <c r="AQ83" s="22">
        <v>-5.55529558812783</v>
      </c>
      <c r="AR83" s="165">
        <v>1.87257124464858</v>
      </c>
      <c r="AS83" s="103"/>
      <c r="AT83" s="192"/>
      <c r="GO83" s="103"/>
      <c r="GP83" s="103"/>
    </row>
    <row customHeight="1" ht="13" r="84">
      <c r="A84" s="77" t="s">
        <v>364</v>
      </c>
      <c r="B84" s="161" t="n">
        <v>1</v>
      </c>
      <c r="C84" s="51">
        <v>73.2236017745858</v>
      </c>
      <c r="D84" s="169">
        <v>0.35225853464017</v>
      </c>
      <c r="E84" s="51">
        <v>73.542070890789</v>
      </c>
      <c r="F84" s="169">
        <v>1.04016450376309</v>
      </c>
      <c r="G84" s="51">
        <v>73.3629433617362</v>
      </c>
      <c r="H84" s="169">
        <v>0.705482414713651</v>
      </c>
      <c r="I84" s="51">
        <v>73.3170834377778</v>
      </c>
      <c r="J84" s="169">
        <v>0.693776769130226</v>
      </c>
      <c r="K84" s="51">
        <v>-0.22531581305611</v>
      </c>
      <c r="L84" s="169">
        <v>1.32095497069787</v>
      </c>
      <c r="M84" s="51">
        <v>72.6242659715746</v>
      </c>
      <c r="N84" s="169">
        <v>0.423807599881492</v>
      </c>
      <c r="O84" s="51">
        <v>77.335449818972</v>
      </c>
      <c r="P84" s="169">
        <v>0.899511263871617</v>
      </c>
      <c r="Q84" s="51">
        <v>4.28083762741531</v>
      </c>
      <c r="R84" s="169">
        <v>1.03608932992133</v>
      </c>
      <c r="S84" s="51">
        <v>74.3568692262417</v>
      </c>
      <c r="T84" s="169">
        <v>0.494296977970734</v>
      </c>
      <c r="U84" s="51">
        <v>72.0564066319167</v>
      </c>
      <c r="V84" s="169">
        <v>0.780679929076522</v>
      </c>
      <c r="W84" s="51">
        <v>71.8333971279671</v>
      </c>
      <c r="X84" s="169">
        <v>1.13917818316085</v>
      </c>
      <c r="Y84" s="51">
        <v>-2.85289350437787</v>
      </c>
      <c r="Z84" s="169">
        <v>1.25093002017942</v>
      </c>
      <c r="AA84" s="51">
        <v>74.7414300710262</v>
      </c>
      <c r="AB84" s="169">
        <v>0.981892635513218</v>
      </c>
      <c r="AC84" s="51">
        <v>72.8661284806223</v>
      </c>
      <c r="AD84" s="169">
        <v>0.582402575392813</v>
      </c>
      <c r="AE84" s="51">
        <v>71.9990752226374</v>
      </c>
      <c r="AF84" s="169">
        <v>0.852023164193916</v>
      </c>
      <c r="AG84" s="51">
        <v>-2.9370269886551</v>
      </c>
      <c r="AH84" s="169">
        <v>1.42084119817557</v>
      </c>
      <c r="AI84" s="51">
        <v>73.3457721881304</v>
      </c>
      <c r="AJ84" s="169">
        <v>0.500523861850022</v>
      </c>
      <c r="AK84" s="51">
        <v>74.4908764750914</v>
      </c>
      <c r="AL84" s="169">
        <v>0.954856546736085</v>
      </c>
      <c r="AM84" s="51">
        <v>73.7262386147523</v>
      </c>
      <c r="AN84" s="169">
        <v>1.73459186126032</v>
      </c>
      <c r="AO84" s="51">
        <v>-2.27114838796037</v>
      </c>
      <c r="AP84" s="169">
        <v>2.00758435327943</v>
      </c>
      <c r="AQ84" s="51">
        <v>2.33876607999807</v>
      </c>
      <c r="AR84" s="169">
        <v>0.460251496738307</v>
      </c>
      <c r="AS84" s="103"/>
      <c r="AT84" s="192"/>
      <c r="GO84" s="103"/>
      <c r="GP84" s="103"/>
    </row>
    <row customHeight="1" ht="13" r="85">
      <c r="A85" s="181" t="s">
        <v>65</v>
      </c>
      <c r="B85" s="160" t="n">
        <v>1</v>
      </c>
      <c r="C85" s="22">
        <v>69.8327765883554</v>
      </c>
      <c r="D85" s="165">
        <v>1.5725832894047</v>
      </c>
      <c r="E85" s="22">
        <v>68.1224242444883</v>
      </c>
      <c r="F85" s="165">
        <v>3.82147140415231</v>
      </c>
      <c r="G85" s="22">
        <v>70.2647588452643</v>
      </c>
      <c r="H85" s="165">
        <v>1.91332285690954</v>
      </c>
      <c r="I85" s="22">
        <v>66.8533130072615</v>
      </c>
      <c r="J85" s="165">
        <v>4.43727356864573</v>
      </c>
      <c r="K85" s="22">
        <v>-1.26911123722681</v>
      </c>
      <c r="L85" s="165">
        <v>5.83488869185225</v>
      </c>
      <c r="M85" s="22">
        <v>72.41620146669</v>
      </c>
      <c r="N85" s="165">
        <v>2.53114681915091</v>
      </c>
      <c r="O85" s="22">
        <v>67.3724689567008</v>
      </c>
      <c r="P85" s="165">
        <v>2.14126965883796</v>
      </c>
      <c r="Q85" s="22">
        <v>-5.04373250998918</v>
      </c>
      <c r="R85" s="165">
        <v>3.32368808126479</v>
      </c>
      <c r="S85" s="22">
        <v>69.865540834789</v>
      </c>
      <c r="T85" s="165">
        <v>2.94897370225386</v>
      </c>
      <c r="U85" s="22">
        <v>67.3419801194298</v>
      </c>
      <c r="V85" s="165">
        <v>2.36144537896026</v>
      </c>
      <c r="W85" s="22">
        <v>73.8456310007585</v>
      </c>
      <c r="X85" s="165">
        <v>3.14453734545759</v>
      </c>
      <c r="Y85" s="22">
        <v>3.98009016596951</v>
      </c>
      <c r="Z85" s="165">
        <v>4.40129899121504</v>
      </c>
      <c r="AA85" s="22" t="inlineStr">
        <is>
          <t>c</t>
        </is>
      </c>
      <c r="AB85" s="165" t="inlineStr">
        <is>
          <t>c</t>
        </is>
      </c>
      <c r="AC85" s="22">
        <v>68.5852601456889</v>
      </c>
      <c r="AD85" s="165">
        <v>2.32127169406472</v>
      </c>
      <c r="AE85" s="22">
        <v>70.472486616281</v>
      </c>
      <c r="AF85" s="165">
        <v>2.56779255920413</v>
      </c>
      <c r="AG85" s="22" t="inlineStr">
        <is>
          <t>c</t>
        </is>
      </c>
      <c r="AH85" s="165" t="inlineStr">
        <is>
          <t>c</t>
        </is>
      </c>
      <c r="AI85" s="22">
        <v>72.7517736362681</v>
      </c>
      <c r="AJ85" s="165">
        <v>2.08527474321418</v>
      </c>
      <c r="AK85" s="22">
        <v>67.7796691798309</v>
      </c>
      <c r="AL85" s="165">
        <v>2.33496684291316</v>
      </c>
      <c r="AM85" s="22">
        <v>66.4292022725893</v>
      </c>
      <c r="AN85" s="165">
        <v>5.24367183400357</v>
      </c>
      <c r="AO85" s="22">
        <v>-6.32257136367882</v>
      </c>
      <c r="AP85" s="165">
        <v>5.64222822569717</v>
      </c>
      <c r="AQ85" s="22">
        <v>-1.50305372668804</v>
      </c>
      <c r="AR85" s="165">
        <v>1.9206277496079</v>
      </c>
      <c r="AS85" s="103"/>
      <c r="AT85" s="192"/>
      <c r="GO85" s="103"/>
      <c r="GP85" s="103"/>
    </row>
    <row customHeight="1" ht="13" r="86">
      <c r="A86" s="181" t="s">
        <v>361</v>
      </c>
      <c r="B86" s="160" t="n">
        <v>1</v>
      </c>
      <c r="C86" s="22">
        <v>74.3298724103567</v>
      </c>
      <c r="D86" s="165">
        <v>1.98983506495021</v>
      </c>
      <c r="E86" s="22">
        <v>68.125615602973</v>
      </c>
      <c r="F86" s="165">
        <v>4.24171562301054</v>
      </c>
      <c r="G86" s="22">
        <v>74.0080954472901</v>
      </c>
      <c r="H86" s="165">
        <v>2.51142708508374</v>
      </c>
      <c r="I86" s="22">
        <v>77.3939278571141</v>
      </c>
      <c r="J86" s="165">
        <v>4.93337402270364</v>
      </c>
      <c r="K86" s="22">
        <v>9.26831225414108</v>
      </c>
      <c r="L86" s="165">
        <v>6.54176914614283</v>
      </c>
      <c r="M86" s="22" t="inlineStr">
        <is>
          <t>w</t>
        </is>
      </c>
      <c r="N86" s="165" t="inlineStr">
        <is>
          <t>w</t>
        </is>
      </c>
      <c r="O86" s="22" t="inlineStr">
        <is>
          <t>w</t>
        </is>
      </c>
      <c r="P86" s="165" t="inlineStr">
        <is>
          <t>w</t>
        </is>
      </c>
      <c r="Q86" s="22" t="inlineStr">
        <is>
          <t>w</t>
        </is>
      </c>
      <c r="R86" s="165" t="inlineStr">
        <is>
          <t>w</t>
        </is>
      </c>
      <c r="S86" s="22">
        <v>74.3780382648978</v>
      </c>
      <c r="T86" s="165">
        <v>2.81638116767499</v>
      </c>
      <c r="U86" s="22">
        <v>71.6713185602432</v>
      </c>
      <c r="V86" s="165">
        <v>4.41076823994297</v>
      </c>
      <c r="W86" s="22">
        <v>75.8991991020788</v>
      </c>
      <c r="X86" s="165">
        <v>4.3112823061802</v>
      </c>
      <c r="Y86" s="22">
        <v>1.52116083718094</v>
      </c>
      <c r="Z86" s="165">
        <v>5.12486959587756</v>
      </c>
      <c r="AA86" s="22">
        <v>83.8964901713214</v>
      </c>
      <c r="AB86" s="165">
        <v>3.33402814173656</v>
      </c>
      <c r="AC86" s="22">
        <v>71.5674049946395</v>
      </c>
      <c r="AD86" s="165">
        <v>2.72566643089761</v>
      </c>
      <c r="AE86" s="22">
        <v>76.5533150873646</v>
      </c>
      <c r="AF86" s="165">
        <v>3.00819470369319</v>
      </c>
      <c r="AG86" s="22">
        <v>-7.34317508395678</v>
      </c>
      <c r="AH86" s="165">
        <v>4.45674415641452</v>
      </c>
      <c r="AI86" s="22">
        <v>75.2559208438998</v>
      </c>
      <c r="AJ86" s="165">
        <v>4.02095088871798</v>
      </c>
      <c r="AK86" s="22">
        <v>73.3365130384697</v>
      </c>
      <c r="AL86" s="165">
        <v>2.64613683112691</v>
      </c>
      <c r="AM86" s="22">
        <v>74.6544238878579</v>
      </c>
      <c r="AN86" s="165">
        <v>4.24257248016311</v>
      </c>
      <c r="AO86" s="22">
        <v>-0.60149695604197</v>
      </c>
      <c r="AP86" s="165">
        <v>5.70649188044506</v>
      </c>
      <c r="AQ86" s="22">
        <v>5.56764970747039</v>
      </c>
      <c r="AR86" s="165">
        <v>2.94153712414222</v>
      </c>
      <c r="AS86" s="103"/>
      <c r="AT86" s="192"/>
      <c r="GO86" s="103"/>
      <c r="GP86" s="103"/>
    </row>
    <row customHeight="1" ht="13" r="87">
      <c r="A87" s="187" t="s">
        <v>362</v>
      </c>
      <c r="B87" s="175" t="n">
        <v>1</v>
      </c>
      <c r="C87" s="172">
        <v>83.0171460996846</v>
      </c>
      <c r="D87" s="173">
        <v>1.53137938051677</v>
      </c>
      <c r="E87" s="172">
        <v>87.5072979393075</v>
      </c>
      <c r="F87" s="173">
        <v>4.88161126582017</v>
      </c>
      <c r="G87" s="172">
        <v>86.6682075145191</v>
      </c>
      <c r="H87" s="173">
        <v>2.78513682451708</v>
      </c>
      <c r="I87" s="172">
        <v>81.1646489674546</v>
      </c>
      <c r="J87" s="173">
        <v>2.18730937296677</v>
      </c>
      <c r="K87" s="172">
        <v>-6.3426489718529</v>
      </c>
      <c r="L87" s="173">
        <v>5.41512797151369</v>
      </c>
      <c r="M87" s="172">
        <v>83.1836702794107</v>
      </c>
      <c r="N87" s="173">
        <v>1.65515952139725</v>
      </c>
      <c r="O87" s="172" t="inlineStr">
        <is>
          <t>c</t>
        </is>
      </c>
      <c r="P87" s="173" t="inlineStr">
        <is>
          <t>c</t>
        </is>
      </c>
      <c r="Q87" s="172" t="inlineStr">
        <is>
          <t>c</t>
        </is>
      </c>
      <c r="R87" s="173" t="inlineStr">
        <is>
          <t>c</t>
        </is>
      </c>
      <c r="S87" s="172">
        <v>83.2234333067358</v>
      </c>
      <c r="T87" s="173">
        <v>2.36548259942977</v>
      </c>
      <c r="U87" s="172">
        <v>84.3352820975321</v>
      </c>
      <c r="V87" s="173">
        <v>2.68172315181046</v>
      </c>
      <c r="W87" s="172">
        <v>83.2874893367844</v>
      </c>
      <c r="X87" s="173">
        <v>3.66239551745762</v>
      </c>
      <c r="Y87" s="172">
        <v>0.064056030048576</v>
      </c>
      <c r="Z87" s="173">
        <v>4.32195274651518</v>
      </c>
      <c r="AA87" s="172" t="inlineStr">
        <is>
          <t>c</t>
        </is>
      </c>
      <c r="AB87" s="173" t="inlineStr">
        <is>
          <t>c</t>
        </is>
      </c>
      <c r="AC87" s="172">
        <v>84.762686977346</v>
      </c>
      <c r="AD87" s="173">
        <v>2.33663386407477</v>
      </c>
      <c r="AE87" s="172">
        <v>82.648054407739</v>
      </c>
      <c r="AF87" s="173">
        <v>2.15520159174188</v>
      </c>
      <c r="AG87" s="172" t="inlineStr">
        <is>
          <t>c</t>
        </is>
      </c>
      <c r="AH87" s="173" t="inlineStr">
        <is>
          <t>c</t>
        </is>
      </c>
      <c r="AI87" s="172">
        <v>85.1672687546811</v>
      </c>
      <c r="AJ87" s="173">
        <v>2.93708976468532</v>
      </c>
      <c r="AK87" s="172">
        <v>82.8744521944415</v>
      </c>
      <c r="AL87" s="173">
        <v>2.14138754301699</v>
      </c>
      <c r="AM87" s="172">
        <v>83.8553086848881</v>
      </c>
      <c r="AN87" s="173">
        <v>3.45613336794985</v>
      </c>
      <c r="AO87" s="172">
        <v>-1.31196006979299</v>
      </c>
      <c r="AP87" s="173">
        <v>4.46686213962</v>
      </c>
      <c r="AQ87" s="172">
        <v>0.509631143332641</v>
      </c>
      <c r="AR87" s="173">
        <v>2.23475658701304</v>
      </c>
      <c r="AS87" s="174"/>
      <c r="AT87" s="197"/>
      <c r="GO87" s="103"/>
      <c r="GP87" s="103"/>
    </row>
    <row customHeight="1" ht="13" r="88">
      <c r="A88" s="181"/>
      <c r="B88" s="162"/>
      <c r="C88" s="22" t="inlineStr">
        <is>
          <t>b.meanpct.d_tt4g57asubfullauto</t>
        </is>
      </c>
      <c r="D88" s="165" t="inlineStr">
        <is>
          <t>se.meanpct.d_tt4g57asubfullauto</t>
        </is>
      </c>
      <c r="E88" s="22" t="inlineStr">
        <is>
          <t>b.meanpct.d_tt4g57asubfullauto..schloc..1 Rural</t>
        </is>
      </c>
      <c r="F88" s="165" t="inlineStr">
        <is>
          <t>se.meanpct.d_tt4g57asubfullauto..schloc..1 Rural</t>
        </is>
      </c>
      <c r="G88" s="22" t="inlineStr">
        <is>
          <t>b.meanpct.d_tt4g57asubfullauto..schloc..2 Town</t>
        </is>
      </c>
      <c r="H88" s="165" t="inlineStr">
        <is>
          <t>se.meanpct.d_tt4g57asubfullauto..schloc..2 Town</t>
        </is>
      </c>
      <c r="I88" s="22" t="inlineStr">
        <is>
          <t>b.meanpct.d_tt4g57asubfullauto..schloc..3 City</t>
        </is>
      </c>
      <c r="J88" s="165" t="inlineStr">
        <is>
          <t>se.meanpct.d_tt4g57asubfullauto..schloc..3 City</t>
        </is>
      </c>
      <c r="K88" s="22" t="inlineStr">
        <is>
          <t>b.meanpct.d_tt4g57asubfullauto..schloc..(3 City-1 Rural)</t>
        </is>
      </c>
      <c r="L88" s="165" t="inlineStr">
        <is>
          <t>se.meanpct.d_tt4g57asubfullauto..schloc..(3 City-1 Rural)</t>
        </is>
      </c>
      <c r="M88" s="22" t="inlineStr">
        <is>
          <t>b.meanpct.d_tt4g57asubfullauto..schtype..1 Public</t>
        </is>
      </c>
      <c r="N88" s="165" t="inlineStr">
        <is>
          <t>se.meanpct.d_tt4g57asubfullauto..schtype..1 Public</t>
        </is>
      </c>
      <c r="O88" s="22" t="inlineStr">
        <is>
          <t>b.meanpct.d_tt4g57asubfullauto..schtype..2 Private</t>
        </is>
      </c>
      <c r="P88" s="165" t="inlineStr">
        <is>
          <t>se.meanpct.d_tt4g57asubfullauto..schtype..2 Private</t>
        </is>
      </c>
      <c r="Q88" s="22" t="inlineStr">
        <is>
          <t>b.meanpct.d_tt4g57asubfullauto..schtype..(2 Private-1 Public)</t>
        </is>
      </c>
      <c r="R88" s="165" t="inlineStr">
        <is>
          <t>se.meanpct.d_tt4g57asubfullauto..schtype..(2 Private-1 Public)</t>
        </is>
      </c>
      <c r="S88" s="22" t="inlineStr">
        <is>
          <t>b.meanpct.d_tt4g57asubfullauto..disadv..1 under_10pct</t>
        </is>
      </c>
      <c r="T88" s="165" t="inlineStr">
        <is>
          <t>se.meanpct.d_tt4g57asubfullauto..disadv..1 under_10pct</t>
        </is>
      </c>
      <c r="U88" s="22" t="inlineStr">
        <is>
          <t>b.meanpct.d_tt4g57asubfullauto..disadv..2 10_to_30pct</t>
        </is>
      </c>
      <c r="V88" s="165" t="inlineStr">
        <is>
          <t>se.meanpct.d_tt4g57asubfullauto..disadv..2 10_to_30pct</t>
        </is>
      </c>
      <c r="W88" s="22" t="inlineStr">
        <is>
          <t>b.meanpct.d_tt4g57asubfullauto..disadv..3 over_30pct</t>
        </is>
      </c>
      <c r="X88" s="165" t="inlineStr">
        <is>
          <t>se.meanpct.d_tt4g57asubfullauto..disadv..3 over_30pct</t>
        </is>
      </c>
      <c r="Y88" s="22" t="inlineStr">
        <is>
          <t>b.meanpct.d_tt4g57asubfullauto..disadv..(3 over_30pct-1 under_10pct)</t>
        </is>
      </c>
      <c r="Z88" s="165" t="inlineStr">
        <is>
          <t>se.meanpct.d_tt4g57asubfullauto..disadv..(3 over_30pct-1 under_10pct)</t>
        </is>
      </c>
      <c r="AA88" s="22" t="inlineStr">
        <is>
          <t>b.meanpct.d_tt4g57asubfullauto..diflang..1 None</t>
        </is>
      </c>
      <c r="AB88" s="165" t="inlineStr">
        <is>
          <t>se.meanpct.d_tt4g57asubfullauto..diflang..1 None</t>
        </is>
      </c>
      <c r="AC88" s="22" t="inlineStr">
        <is>
          <t>b.meanpct.d_tt4g57asubfullauto..diflang..2 0_to_10pct</t>
        </is>
      </c>
      <c r="AD88" s="165" t="inlineStr">
        <is>
          <t>se.meanpct.d_tt4g57asubfullauto..diflang..2 0_to_10pct</t>
        </is>
      </c>
      <c r="AE88" s="22" t="inlineStr">
        <is>
          <t>b.meanpct.d_tt4g57asubfullauto..diflang..3 over_10pct</t>
        </is>
      </c>
      <c r="AF88" s="165" t="inlineStr">
        <is>
          <t>se.meanpct.d_tt4g57asubfullauto..diflang..3 over_10pct</t>
        </is>
      </c>
      <c r="AG88" s="22" t="inlineStr">
        <is>
          <t>b.meanpct.d_tt4g57asubfullauto..diflang..(3 over_10pct-1 None)</t>
        </is>
      </c>
      <c r="AH88" s="165" t="inlineStr">
        <is>
          <t>se.meanpct.d_tt4g57asubfullauto..diflang..(3 over_10pct-1 None)</t>
        </is>
      </c>
      <c r="AI88" s="22" t="inlineStr">
        <is>
          <t>b.meanpct.d_tt4g57asubfullauto..spneed..1 under_10pct</t>
        </is>
      </c>
      <c r="AJ88" s="165" t="inlineStr">
        <is>
          <t>se.meanpct.d_tt4g57asubfullauto..spneed..1 under_10pct</t>
        </is>
      </c>
      <c r="AK88" s="22" t="inlineStr">
        <is>
          <t>b.meanpct.d_tt4g57asubfullauto..spneed..2 10_to_30pct</t>
        </is>
      </c>
      <c r="AL88" s="165" t="inlineStr">
        <is>
          <t>se.meanpct.d_tt4g57asubfullauto..spneed..2 10_to_30pct</t>
        </is>
      </c>
      <c r="AM88" s="22" t="inlineStr">
        <is>
          <t>b.meanpct.d_tt4g57asubfullauto..spneed..3 over_30pct</t>
        </is>
      </c>
      <c r="AN88" s="165" t="inlineStr">
        <is>
          <t>se.meanpct.d_tt4g57asubfullauto..spneed..3 over_30pct</t>
        </is>
      </c>
      <c r="AO88" s="22" t="inlineStr">
        <is>
          <t>b.meanpct.d_tt4g57asubfullauto..spneed..(3 over_30pct-1 under_10pct)</t>
        </is>
      </c>
      <c r="AP88" s="165" t="inlineStr">
        <is>
          <t>se.meanpct.d_tt4g57asubfullauto..spneed..(3 over_30pct-1 under_10pct)</t>
        </is>
      </c>
      <c r="AQ88" s="103" t="inlineStr">
        <is>
          <t>b.(meanpct.d_tt4g57asubfullauto_isc1)-(meanpct.d_tt4g57asubfullauto_isc2)</t>
        </is>
      </c>
      <c r="AR88" s="103" t="inlineStr">
        <is>
          <t>se.(meanpct.d_tt4g57asubfullauto_isc1)-(meanpct.d_tt4g57asubfullauto_isc2)</t>
        </is>
      </c>
      <c r="AS88" s="22" t="inlineStr">
        <is>
          <t>b.(meanpct.d_tt4g57asubfullauto_isc3)-(meanpct.d_tt4g57asubfullauto_isc2)</t>
        </is>
      </c>
      <c r="AT88" s="189" t="inlineStr">
        <is>
          <t>se.(meanpct.d_tt4g57asubfullauto_isc3)-(meanpct.d_tt4g57asubfullauto_isc2)</t>
        </is>
      </c>
      <c r="GM88" s="103"/>
      <c r="GN88" s="103"/>
    </row>
    <row customHeight="1" ht="13" r="89">
      <c r="A89" s="181" t="s">
        <v>319</v>
      </c>
      <c r="B89" s="162" t="n">
        <v>3</v>
      </c>
      <c r="C89" s="22">
        <v>73.0524579764708</v>
      </c>
      <c r="D89" s="165">
        <v>0.978763743476594</v>
      </c>
      <c r="E89" s="22" t="inlineStr">
        <is>
          <t>a</t>
        </is>
      </c>
      <c r="F89" s="165" t="inlineStr">
        <is>
          <t>a</t>
        </is>
      </c>
      <c r="G89" s="22">
        <v>72.3143900029602</v>
      </c>
      <c r="H89" s="165">
        <v>1.33218169956788</v>
      </c>
      <c r="I89" s="22">
        <v>74.3545622258927</v>
      </c>
      <c r="J89" s="165">
        <v>1.71313159421256</v>
      </c>
      <c r="K89" s="22" t="inlineStr">
        <is>
          <t>a</t>
        </is>
      </c>
      <c r="L89" s="165" t="inlineStr">
        <is>
          <t>a</t>
        </is>
      </c>
      <c r="M89" s="22">
        <v>72.8731685582179</v>
      </c>
      <c r="N89" s="165">
        <v>1.0512446828422</v>
      </c>
      <c r="O89" s="22" t="inlineStr">
        <is>
          <t>c</t>
        </is>
      </c>
      <c r="P89" s="165" t="inlineStr">
        <is>
          <t>c</t>
        </is>
      </c>
      <c r="Q89" s="22" t="inlineStr">
        <is>
          <t>c</t>
        </is>
      </c>
      <c r="R89" s="165" t="inlineStr">
        <is>
          <t>c</t>
        </is>
      </c>
      <c r="S89" s="22">
        <v>74.5400096675776</v>
      </c>
      <c r="T89" s="165">
        <v>1.41124086370279</v>
      </c>
      <c r="U89" s="22">
        <v>70.4676107959045</v>
      </c>
      <c r="V89" s="165">
        <v>2.12434012371106</v>
      </c>
      <c r="W89" s="22">
        <v>71.8531731268596</v>
      </c>
      <c r="X89" s="165">
        <v>3.15677418144853</v>
      </c>
      <c r="Y89" s="22">
        <v>-2.68683654071791</v>
      </c>
      <c r="Z89" s="165">
        <v>3.56483065843069</v>
      </c>
      <c r="AA89" s="22">
        <v>72.5908694692342</v>
      </c>
      <c r="AB89" s="165">
        <v>1.88131468485627</v>
      </c>
      <c r="AC89" s="22">
        <v>73.3302734301639</v>
      </c>
      <c r="AD89" s="165">
        <v>1.33708328052236</v>
      </c>
      <c r="AE89" s="22" t="inlineStr">
        <is>
          <t>c</t>
        </is>
      </c>
      <c r="AF89" s="165" t="inlineStr">
        <is>
          <t>c</t>
        </is>
      </c>
      <c r="AG89" s="22" t="inlineStr">
        <is>
          <t>c</t>
        </is>
      </c>
      <c r="AH89" s="165" t="inlineStr">
        <is>
          <t>c</t>
        </is>
      </c>
      <c r="AI89" s="22">
        <v>73.0475036529275</v>
      </c>
      <c r="AJ89" s="165">
        <v>1.40376013029354</v>
      </c>
      <c r="AK89" s="22">
        <v>72.8994769084632</v>
      </c>
      <c r="AL89" s="165">
        <v>1.65904818866804</v>
      </c>
      <c r="AM89" s="22" t="inlineStr">
        <is>
          <t>c</t>
        </is>
      </c>
      <c r="AN89" s="165" t="inlineStr">
        <is>
          <t>c</t>
        </is>
      </c>
      <c r="AO89" s="22" t="inlineStr">
        <is>
          <t>c</t>
        </is>
      </c>
      <c r="AP89" s="165" t="inlineStr">
        <is>
          <t>c</t>
        </is>
      </c>
      <c r="AQ89" s="103"/>
      <c r="AR89" s="103"/>
      <c r="AS89" s="22">
        <v>-0.836329676677366</v>
      </c>
      <c r="AT89" s="189">
        <v>1.46755389451329</v>
      </c>
      <c r="GM89" s="103"/>
      <c r="GN89" s="103"/>
    </row>
    <row customHeight="1" ht="13" r="90">
      <c r="A90" s="181" t="s">
        <v>322</v>
      </c>
      <c r="B90" s="162" t="n">
        <v>3</v>
      </c>
      <c r="C90" s="22">
        <v>81.2009815986649</v>
      </c>
      <c r="D90" s="165">
        <v>1.10181265362301</v>
      </c>
      <c r="E90" s="22" t="inlineStr">
        <is>
          <t>c</t>
        </is>
      </c>
      <c r="F90" s="165" t="inlineStr">
        <is>
          <t>c</t>
        </is>
      </c>
      <c r="G90" s="22">
        <v>82.2644018444209</v>
      </c>
      <c r="H90" s="165">
        <v>1.31168629211869</v>
      </c>
      <c r="I90" s="22">
        <v>79.7022537950451</v>
      </c>
      <c r="J90" s="165">
        <v>2.18895338733135</v>
      </c>
      <c r="K90" s="22" t="inlineStr">
        <is>
          <t>c</t>
        </is>
      </c>
      <c r="L90" s="165" t="inlineStr">
        <is>
          <t>c</t>
        </is>
      </c>
      <c r="M90" s="22">
        <v>81.6036657938265</v>
      </c>
      <c r="N90" s="165">
        <v>1.08758691290301</v>
      </c>
      <c r="O90" s="22" t="inlineStr">
        <is>
          <t>c</t>
        </is>
      </c>
      <c r="P90" s="165" t="inlineStr">
        <is>
          <t>c</t>
        </is>
      </c>
      <c r="Q90" s="22" t="inlineStr">
        <is>
          <t>c</t>
        </is>
      </c>
      <c r="R90" s="165" t="inlineStr">
        <is>
          <t>c</t>
        </is>
      </c>
      <c r="S90" s="22">
        <v>83.6063969884874</v>
      </c>
      <c r="T90" s="165">
        <v>1.35323915362075</v>
      </c>
      <c r="U90" s="22">
        <v>77.8642408599963</v>
      </c>
      <c r="V90" s="165">
        <v>2.83408989108338</v>
      </c>
      <c r="W90" s="22">
        <v>79.6962655909254</v>
      </c>
      <c r="X90" s="165">
        <v>2.85930762921914</v>
      </c>
      <c r="Y90" s="22">
        <v>-3.91013139756205</v>
      </c>
      <c r="Z90" s="165">
        <v>3.03376577064245</v>
      </c>
      <c r="AA90" s="22">
        <v>84.6468231523771</v>
      </c>
      <c r="AB90" s="165">
        <v>1.50165054195151</v>
      </c>
      <c r="AC90" s="22">
        <v>80.7085860303872</v>
      </c>
      <c r="AD90" s="165">
        <v>1.94789793692806</v>
      </c>
      <c r="AE90" s="22">
        <v>73.8636036497341</v>
      </c>
      <c r="AF90" s="165">
        <v>3.06562356389738</v>
      </c>
      <c r="AG90" s="22">
        <v>-10.7832195026429</v>
      </c>
      <c r="AH90" s="165">
        <v>3.43159302596403</v>
      </c>
      <c r="AI90" s="22">
        <v>83.711486200012</v>
      </c>
      <c r="AJ90" s="165">
        <v>1.49860566568529</v>
      </c>
      <c r="AK90" s="22">
        <v>82.7088015929135</v>
      </c>
      <c r="AL90" s="165">
        <v>1.77848383399789</v>
      </c>
      <c r="AM90" s="22">
        <v>70.069489940078</v>
      </c>
      <c r="AN90" s="165">
        <v>3.39334417177535</v>
      </c>
      <c r="AO90" s="22">
        <v>-13.641996259934</v>
      </c>
      <c r="AP90" s="165">
        <v>3.65799769915565</v>
      </c>
      <c r="AQ90" s="103"/>
      <c r="AR90" s="103"/>
      <c r="AS90" s="22">
        <v>-0.314390535303048</v>
      </c>
      <c r="AT90" s="189">
        <v>1.51001525314164</v>
      </c>
      <c r="GM90" s="103"/>
      <c r="GN90" s="103"/>
    </row>
    <row customHeight="1" ht="13" r="91">
      <c r="A91" s="181" t="s">
        <v>413</v>
      </c>
      <c r="B91" s="162" t="n">
        <v>3</v>
      </c>
      <c r="C91" s="22">
        <v>77.1680997463881</v>
      </c>
      <c r="D91" s="165">
        <v>1.22841814914151</v>
      </c>
      <c r="E91" s="22" t="inlineStr">
        <is>
          <t>c</t>
        </is>
      </c>
      <c r="F91" s="165" t="inlineStr">
        <is>
          <t>c</t>
        </is>
      </c>
      <c r="G91" s="22">
        <v>76.7201757526708</v>
      </c>
      <c r="H91" s="165">
        <v>1.4041920506014</v>
      </c>
      <c r="I91" s="22">
        <v>78.3892742975742</v>
      </c>
      <c r="J91" s="165">
        <v>2.35579325613083</v>
      </c>
      <c r="K91" s="22" t="inlineStr">
        <is>
          <t>c</t>
        </is>
      </c>
      <c r="L91" s="165" t="inlineStr">
        <is>
          <t>c</t>
        </is>
      </c>
      <c r="M91" s="22">
        <v>79.8863513518531</v>
      </c>
      <c r="N91" s="165">
        <v>2.91643986402951</v>
      </c>
      <c r="O91" s="22">
        <v>76.080917853737</v>
      </c>
      <c r="P91" s="165">
        <v>1.304195373943</v>
      </c>
      <c r="Q91" s="22">
        <v>-3.80543349811612</v>
      </c>
      <c r="R91" s="165">
        <v>3.20067942739924</v>
      </c>
      <c r="S91" s="22">
        <v>76.0864126513761</v>
      </c>
      <c r="T91" s="165">
        <v>1.85531431969405</v>
      </c>
      <c r="U91" s="22">
        <v>77.9401475041833</v>
      </c>
      <c r="V91" s="165">
        <v>2.18394339109861</v>
      </c>
      <c r="W91" s="22">
        <v>77.7471098236336</v>
      </c>
      <c r="X91" s="165">
        <v>2.72379627097617</v>
      </c>
      <c r="Y91" s="22">
        <v>1.6606971722575</v>
      </c>
      <c r="Z91" s="165">
        <v>3.37436713084668</v>
      </c>
      <c r="AA91" s="22" t="inlineStr">
        <is>
          <t>c</t>
        </is>
      </c>
      <c r="AB91" s="165" t="inlineStr">
        <is>
          <t>c</t>
        </is>
      </c>
      <c r="AC91" s="22">
        <v>77.8906878596513</v>
      </c>
      <c r="AD91" s="165">
        <v>1.40845021417291</v>
      </c>
      <c r="AE91" s="22">
        <v>76.152267422957</v>
      </c>
      <c r="AF91" s="165">
        <v>2.30655674538728</v>
      </c>
      <c r="AG91" s="22" t="inlineStr">
        <is>
          <t>c</t>
        </is>
      </c>
      <c r="AH91" s="165" t="inlineStr">
        <is>
          <t>c</t>
        </is>
      </c>
      <c r="AI91" s="22">
        <v>76.7651548933479</v>
      </c>
      <c r="AJ91" s="165">
        <v>1.99811355887784</v>
      </c>
      <c r="AK91" s="22">
        <v>76.3396123557149</v>
      </c>
      <c r="AL91" s="165">
        <v>2.06288280569207</v>
      </c>
      <c r="AM91" s="22">
        <v>80.429126759362</v>
      </c>
      <c r="AN91" s="165">
        <v>2.16219650893364</v>
      </c>
      <c r="AO91" s="22">
        <v>3.66397186601412</v>
      </c>
      <c r="AP91" s="165">
        <v>2.94220901830824</v>
      </c>
      <c r="AQ91" s="103"/>
      <c r="AR91" s="103"/>
      <c r="AS91" s="22">
        <v>5.83226943134467</v>
      </c>
      <c r="AT91" s="189">
        <v>1.65069800375152</v>
      </c>
      <c r="GM91" s="103"/>
      <c r="GN91" s="103"/>
    </row>
    <row customHeight="1" ht="13" r="92">
      <c r="A92" s="181" t="s">
        <v>341</v>
      </c>
      <c r="B92" s="162" t="n">
        <v>3</v>
      </c>
      <c r="C92" s="22">
        <v>51.6701826228427</v>
      </c>
      <c r="D92" s="165">
        <v>1.14462834193095</v>
      </c>
      <c r="E92" s="22" t="inlineStr">
        <is>
          <t>c</t>
        </is>
      </c>
      <c r="F92" s="165" t="inlineStr">
        <is>
          <t>c</t>
        </is>
      </c>
      <c r="G92" s="22">
        <v>50.2691175409572</v>
      </c>
      <c r="H92" s="165">
        <v>1.31349182281574</v>
      </c>
      <c r="I92" s="22">
        <v>55.6228681525062</v>
      </c>
      <c r="J92" s="165">
        <v>2.58946288783376</v>
      </c>
      <c r="K92" s="22" t="inlineStr">
        <is>
          <t>c</t>
        </is>
      </c>
      <c r="L92" s="165" t="inlineStr">
        <is>
          <t>c</t>
        </is>
      </c>
      <c r="M92" s="22">
        <v>49.7426357402298</v>
      </c>
      <c r="N92" s="165">
        <v>1.23515890500564</v>
      </c>
      <c r="O92" s="22">
        <v>65.2787585642391</v>
      </c>
      <c r="P92" s="165">
        <v>3.35243304368003</v>
      </c>
      <c r="Q92" s="22">
        <v>15.5361228240093</v>
      </c>
      <c r="R92" s="165">
        <v>3.53446555612873</v>
      </c>
      <c r="S92" s="22">
        <v>53.3691790301269</v>
      </c>
      <c r="T92" s="165">
        <v>2.77191462713938</v>
      </c>
      <c r="U92" s="22">
        <v>50.6254171134777</v>
      </c>
      <c r="V92" s="165">
        <v>1.9071963858231</v>
      </c>
      <c r="W92" s="22">
        <v>52.6935462414788</v>
      </c>
      <c r="X92" s="165">
        <v>2.07689825775471</v>
      </c>
      <c r="Y92" s="22">
        <v>-0.675632788648038</v>
      </c>
      <c r="Z92" s="165">
        <v>3.53174710993035</v>
      </c>
      <c r="AA92" s="22" t="inlineStr">
        <is>
          <t>c</t>
        </is>
      </c>
      <c r="AB92" s="165" t="inlineStr">
        <is>
          <t>c</t>
        </is>
      </c>
      <c r="AC92" s="22">
        <v>51.3140533991387</v>
      </c>
      <c r="AD92" s="165">
        <v>1.63488568386536</v>
      </c>
      <c r="AE92" s="22">
        <v>51.9706890941243</v>
      </c>
      <c r="AF92" s="165">
        <v>2.00792811747345</v>
      </c>
      <c r="AG92" s="22" t="inlineStr">
        <is>
          <t>c</t>
        </is>
      </c>
      <c r="AH92" s="165" t="inlineStr">
        <is>
          <t>c</t>
        </is>
      </c>
      <c r="AI92" s="22">
        <v>49.0318580906494</v>
      </c>
      <c r="AJ92" s="165">
        <v>1.51151441055772</v>
      </c>
      <c r="AK92" s="22">
        <v>55.3503068163324</v>
      </c>
      <c r="AL92" s="165">
        <v>2.24922977275816</v>
      </c>
      <c r="AM92" s="22" t="inlineStr">
        <is>
          <t>c</t>
        </is>
      </c>
      <c r="AN92" s="165" t="inlineStr">
        <is>
          <t>c</t>
        </is>
      </c>
      <c r="AO92" s="22" t="inlineStr">
        <is>
          <t>c</t>
        </is>
      </c>
      <c r="AP92" s="165" t="inlineStr">
        <is>
          <t>c</t>
        </is>
      </c>
      <c r="AQ92" s="103"/>
      <c r="AR92" s="103"/>
      <c r="AS92" s="22">
        <v>-3.68536336546834</v>
      </c>
      <c r="AT92" s="189">
        <v>1.75834029472635</v>
      </c>
      <c r="GM92" s="103"/>
      <c r="GN92" s="103"/>
    </row>
    <row customHeight="1" ht="13" r="93">
      <c r="A93" s="181" t="s">
        <v>343</v>
      </c>
      <c r="B93" s="162" t="n">
        <v>3</v>
      </c>
      <c r="C93" s="22">
        <v>78.5285948148406</v>
      </c>
      <c r="D93" s="165">
        <v>0.949410042599502</v>
      </c>
      <c r="E93" s="22">
        <v>77.2790827499003</v>
      </c>
      <c r="F93" s="165">
        <v>3.11807557249664</v>
      </c>
      <c r="G93" s="22">
        <v>82.0081170488245</v>
      </c>
      <c r="H93" s="165">
        <v>1.54745268915201</v>
      </c>
      <c r="I93" s="22">
        <v>77.2401861659237</v>
      </c>
      <c r="J93" s="165">
        <v>1.31895878719592</v>
      </c>
      <c r="K93" s="22">
        <v>-0.038896583976566</v>
      </c>
      <c r="L93" s="165">
        <v>3.42868103549571</v>
      </c>
      <c r="M93" s="22">
        <v>78.6673220562526</v>
      </c>
      <c r="N93" s="165">
        <v>1.01462652356775</v>
      </c>
      <c r="O93" s="22">
        <v>78.8206371383346</v>
      </c>
      <c r="P93" s="165">
        <v>3.77422528033319</v>
      </c>
      <c r="Q93" s="22">
        <v>0.153315082082017</v>
      </c>
      <c r="R93" s="165">
        <v>3.78930660197874</v>
      </c>
      <c r="S93" s="22">
        <v>79.4441044505653</v>
      </c>
      <c r="T93" s="165">
        <v>1.17115814532675</v>
      </c>
      <c r="U93" s="22">
        <v>76.4347558096229</v>
      </c>
      <c r="V93" s="165">
        <v>2.61692608643739</v>
      </c>
      <c r="W93" s="22">
        <v>78.1356737386082</v>
      </c>
      <c r="X93" s="165">
        <v>4.34584789525149</v>
      </c>
      <c r="Y93" s="22">
        <v>-1.30843071195704</v>
      </c>
      <c r="Z93" s="165">
        <v>4.47083124526592</v>
      </c>
      <c r="AA93" s="22">
        <v>78.5982437607106</v>
      </c>
      <c r="AB93" s="165">
        <v>1.2463167665685</v>
      </c>
      <c r="AC93" s="22">
        <v>80.25424112975</v>
      </c>
      <c r="AD93" s="165">
        <v>2.48284071342675</v>
      </c>
      <c r="AE93" s="22">
        <v>77.6766510557379</v>
      </c>
      <c r="AF93" s="165">
        <v>1.88926363113419</v>
      </c>
      <c r="AG93" s="22">
        <v>-0.921592704972724</v>
      </c>
      <c r="AH93" s="165">
        <v>2.25027875773043</v>
      </c>
      <c r="AI93" s="22">
        <v>78.6794216297616</v>
      </c>
      <c r="AJ93" s="165">
        <v>1.04045715838456</v>
      </c>
      <c r="AK93" s="22" t="inlineStr">
        <is>
          <t>c</t>
        </is>
      </c>
      <c r="AL93" s="165" t="inlineStr">
        <is>
          <t>c</t>
        </is>
      </c>
      <c r="AM93" s="22" t="inlineStr">
        <is>
          <t>c</t>
        </is>
      </c>
      <c r="AN93" s="165" t="inlineStr">
        <is>
          <t>c</t>
        </is>
      </c>
      <c r="AO93" s="22" t="inlineStr">
        <is>
          <t>c</t>
        </is>
      </c>
      <c r="AP93" s="165" t="inlineStr">
        <is>
          <t>c</t>
        </is>
      </c>
      <c r="AQ93" s="103"/>
      <c r="AR93" s="103"/>
      <c r="AS93" s="22">
        <v>2.31732866232103</v>
      </c>
      <c r="AT93" s="189">
        <v>1.37114479831598</v>
      </c>
      <c r="GM93" s="103"/>
      <c r="GN93" s="103"/>
    </row>
    <row customHeight="1" ht="13" r="94">
      <c r="A94" s="181" t="s">
        <v>348</v>
      </c>
      <c r="B94" s="162" t="n">
        <v>3</v>
      </c>
      <c r="C94" s="22">
        <v>73.0756898918588</v>
      </c>
      <c r="D94" s="165">
        <v>1.2466676085463</v>
      </c>
      <c r="E94" s="22" t="inlineStr">
        <is>
          <t>c</t>
        </is>
      </c>
      <c r="F94" s="165" t="inlineStr">
        <is>
          <t>c</t>
        </is>
      </c>
      <c r="G94" s="22">
        <v>73.3671055116714</v>
      </c>
      <c r="H94" s="165">
        <v>1.496953912443</v>
      </c>
      <c r="I94" s="22">
        <v>71.4164566712252</v>
      </c>
      <c r="J94" s="165">
        <v>2.49482069663148</v>
      </c>
      <c r="K94" s="22" t="inlineStr">
        <is>
          <t>c</t>
        </is>
      </c>
      <c r="L94" s="165" t="inlineStr">
        <is>
          <t>c</t>
        </is>
      </c>
      <c r="M94" s="22">
        <v>72.7812827382327</v>
      </c>
      <c r="N94" s="165">
        <v>1.32373245988126</v>
      </c>
      <c r="O94" s="22" t="inlineStr">
        <is>
          <t>c</t>
        </is>
      </c>
      <c r="P94" s="165" t="inlineStr">
        <is>
          <t>c</t>
        </is>
      </c>
      <c r="Q94" s="22" t="inlineStr">
        <is>
          <t>c</t>
        </is>
      </c>
      <c r="R94" s="165" t="inlineStr">
        <is>
          <t>c</t>
        </is>
      </c>
      <c r="S94" s="22">
        <v>69.7797689221345</v>
      </c>
      <c r="T94" s="165">
        <v>1.82388441312036</v>
      </c>
      <c r="U94" s="22">
        <v>76.3972420120815</v>
      </c>
      <c r="V94" s="165">
        <v>2.00660089899413</v>
      </c>
      <c r="W94" s="22" t="inlineStr">
        <is>
          <t>c</t>
        </is>
      </c>
      <c r="X94" s="165" t="inlineStr">
        <is>
          <t>c</t>
        </is>
      </c>
      <c r="Y94" s="22" t="inlineStr">
        <is>
          <t>c</t>
        </is>
      </c>
      <c r="Z94" s="165" t="inlineStr">
        <is>
          <t>c</t>
        </is>
      </c>
      <c r="AA94" s="22">
        <v>68.5570523928449</v>
      </c>
      <c r="AB94" s="165">
        <v>3.41370296589678</v>
      </c>
      <c r="AC94" s="22">
        <v>73.2634104938858</v>
      </c>
      <c r="AD94" s="165">
        <v>1.50412441567334</v>
      </c>
      <c r="AE94" s="22" t="inlineStr">
        <is>
          <t>c</t>
        </is>
      </c>
      <c r="AF94" s="165" t="inlineStr">
        <is>
          <t>c</t>
        </is>
      </c>
      <c r="AG94" s="22" t="inlineStr">
        <is>
          <t>c</t>
        </is>
      </c>
      <c r="AH94" s="165" t="inlineStr">
        <is>
          <t>c</t>
        </is>
      </c>
      <c r="AI94" s="22">
        <v>72.3926810116208</v>
      </c>
      <c r="AJ94" s="165">
        <v>1.63882693437762</v>
      </c>
      <c r="AK94" s="22">
        <v>73.280552166672</v>
      </c>
      <c r="AL94" s="165">
        <v>1.99133853093198</v>
      </c>
      <c r="AM94" s="22" t="inlineStr">
        <is>
          <t>c</t>
        </is>
      </c>
      <c r="AN94" s="165" t="inlineStr">
        <is>
          <t>c</t>
        </is>
      </c>
      <c r="AO94" s="22" t="inlineStr">
        <is>
          <t>c</t>
        </is>
      </c>
      <c r="AP94" s="165" t="inlineStr">
        <is>
          <t>c</t>
        </is>
      </c>
      <c r="AQ94" s="103"/>
      <c r="AR94" s="103"/>
      <c r="AS94" s="22">
        <v>7.34041168469378</v>
      </c>
      <c r="AT94" s="189">
        <v>1.7462104661854</v>
      </c>
      <c r="GM94" s="103"/>
      <c r="GN94" s="103"/>
    </row>
    <row customHeight="1" ht="13" r="95">
      <c r="A95" s="181" t="s">
        <v>352</v>
      </c>
      <c r="B95" s="162" t="n">
        <v>3</v>
      </c>
      <c r="C95" s="22">
        <v>74.5611453556102</v>
      </c>
      <c r="D95" s="165">
        <v>0.85472179064764</v>
      </c>
      <c r="E95" s="22" t="inlineStr">
        <is>
          <t>c</t>
        </is>
      </c>
      <c r="F95" s="165" t="inlineStr">
        <is>
          <t>c</t>
        </is>
      </c>
      <c r="G95" s="22">
        <v>77.4726995768363</v>
      </c>
      <c r="H95" s="165">
        <v>1.55504731127297</v>
      </c>
      <c r="I95" s="22">
        <v>72.827403006711</v>
      </c>
      <c r="J95" s="165">
        <v>1.06365220880672</v>
      </c>
      <c r="K95" s="22" t="inlineStr">
        <is>
          <t>c</t>
        </is>
      </c>
      <c r="L95" s="165" t="inlineStr">
        <is>
          <t>c</t>
        </is>
      </c>
      <c r="M95" s="22">
        <v>73.7812864798286</v>
      </c>
      <c r="N95" s="165">
        <v>0.877816257795253</v>
      </c>
      <c r="O95" s="22">
        <v>79.0255554650786</v>
      </c>
      <c r="P95" s="165">
        <v>3.18780843120896</v>
      </c>
      <c r="Q95" s="22">
        <v>5.24426898524999</v>
      </c>
      <c r="R95" s="165">
        <v>3.3047907805149</v>
      </c>
      <c r="S95" s="22">
        <v>74.9643762245222</v>
      </c>
      <c r="T95" s="165">
        <v>1.41823024618993</v>
      </c>
      <c r="U95" s="22">
        <v>72.7155480075865</v>
      </c>
      <c r="V95" s="165">
        <v>2.14759010095175</v>
      </c>
      <c r="W95" s="22">
        <v>75.9721764663913</v>
      </c>
      <c r="X95" s="165">
        <v>1.16760714594933</v>
      </c>
      <c r="Y95" s="22">
        <v>1.00780024186909</v>
      </c>
      <c r="Z95" s="165">
        <v>1.91252144949567</v>
      </c>
      <c r="AA95" s="22">
        <v>73.8539362086522</v>
      </c>
      <c r="AB95" s="165">
        <v>1.26397414423173</v>
      </c>
      <c r="AC95" s="22">
        <v>75.0246040289518</v>
      </c>
      <c r="AD95" s="165">
        <v>1.67187537033908</v>
      </c>
      <c r="AE95" s="22">
        <v>78.275223480462</v>
      </c>
      <c r="AF95" s="165">
        <v>2.39548588778614</v>
      </c>
      <c r="AG95" s="22">
        <v>4.42128727180986</v>
      </c>
      <c r="AH95" s="165">
        <v>2.78570689954372</v>
      </c>
      <c r="AI95" s="22">
        <v>74.8977393172512</v>
      </c>
      <c r="AJ95" s="165">
        <v>0.909568692501944</v>
      </c>
      <c r="AK95" s="22" t="inlineStr">
        <is>
          <t>c</t>
        </is>
      </c>
      <c r="AL95" s="165" t="inlineStr">
        <is>
          <t>c</t>
        </is>
      </c>
      <c r="AM95" s="22" t="inlineStr">
        <is>
          <t>c</t>
        </is>
      </c>
      <c r="AN95" s="165" t="inlineStr">
        <is>
          <t>c</t>
        </is>
      </c>
      <c r="AO95" s="22" t="inlineStr">
        <is>
          <t>c</t>
        </is>
      </c>
      <c r="AP95" s="165" t="inlineStr">
        <is>
          <t>c</t>
        </is>
      </c>
      <c r="AQ95" s="103"/>
      <c r="AR95" s="103"/>
      <c r="AS95" s="22">
        <v>-2.9407533894862</v>
      </c>
      <c r="AT95" s="189">
        <v>1.27833909787454</v>
      </c>
      <c r="GM95" s="103"/>
      <c r="GN95" s="103"/>
    </row>
    <row customHeight="1" ht="13" r="96">
      <c r="A96" s="181" t="s">
        <v>353</v>
      </c>
      <c r="B96" s="162" t="n">
        <v>3</v>
      </c>
      <c r="C96" s="22">
        <v>77.4946465678251</v>
      </c>
      <c r="D96" s="165">
        <v>1.73325917015286</v>
      </c>
      <c r="E96" s="22">
        <v>76.6896817535086</v>
      </c>
      <c r="F96" s="165">
        <v>5.67655060975645</v>
      </c>
      <c r="G96" s="22">
        <v>70.4964418548978</v>
      </c>
      <c r="H96" s="165">
        <v>4.51934856070653</v>
      </c>
      <c r="I96" s="22">
        <v>79.4230797072339</v>
      </c>
      <c r="J96" s="165">
        <v>1.78511187043201</v>
      </c>
      <c r="K96" s="22">
        <v>2.73339795372526</v>
      </c>
      <c r="L96" s="165">
        <v>5.9844938437698</v>
      </c>
      <c r="M96" s="22">
        <v>70.9014834982169</v>
      </c>
      <c r="N96" s="165">
        <v>3.8329866178893</v>
      </c>
      <c r="O96" s="22">
        <v>79.4091250197546</v>
      </c>
      <c r="P96" s="165">
        <v>1.77963623245453</v>
      </c>
      <c r="Q96" s="22">
        <v>8.50764152153771</v>
      </c>
      <c r="R96" s="165">
        <v>4.19380423802243</v>
      </c>
      <c r="S96" s="22">
        <v>78.029257627812</v>
      </c>
      <c r="T96" s="165">
        <v>2.05533048989651</v>
      </c>
      <c r="U96" s="22">
        <v>72.8704460927759</v>
      </c>
      <c r="V96" s="165">
        <v>3.77300325970654</v>
      </c>
      <c r="W96" s="22">
        <v>82.3511792871192</v>
      </c>
      <c r="X96" s="165">
        <v>2.85632668959528</v>
      </c>
      <c r="Y96" s="22">
        <v>4.32192165930718</v>
      </c>
      <c r="Z96" s="165">
        <v>3.55532066379166</v>
      </c>
      <c r="AA96" s="22">
        <v>73.0420881401433</v>
      </c>
      <c r="AB96" s="165">
        <v>4.0187332474292</v>
      </c>
      <c r="AC96" s="22">
        <v>80.8034909751515</v>
      </c>
      <c r="AD96" s="165">
        <v>1.80681185773538</v>
      </c>
      <c r="AE96" s="22">
        <v>77.2649168063431</v>
      </c>
      <c r="AF96" s="165">
        <v>4.03076115151577</v>
      </c>
      <c r="AG96" s="22">
        <v>4.22282866619983</v>
      </c>
      <c r="AH96" s="165">
        <v>5.61073814336865</v>
      </c>
      <c r="AI96" s="22">
        <v>76.9940708353499</v>
      </c>
      <c r="AJ96" s="165">
        <v>1.86832155119083</v>
      </c>
      <c r="AK96" s="22">
        <v>81.059083885461</v>
      </c>
      <c r="AL96" s="165">
        <v>4.17310156137319</v>
      </c>
      <c r="AM96" s="22" t="inlineStr">
        <is>
          <t>a</t>
        </is>
      </c>
      <c r="AN96" s="165" t="inlineStr">
        <is>
          <t>a</t>
        </is>
      </c>
      <c r="AO96" s="22" t="inlineStr">
        <is>
          <t>a</t>
        </is>
      </c>
      <c r="AP96" s="165" t="inlineStr">
        <is>
          <t>a</t>
        </is>
      </c>
      <c r="AQ96" s="103"/>
      <c r="AR96" s="103"/>
      <c r="AS96" s="22">
        <v>-4.22140000747883</v>
      </c>
      <c r="AT96" s="189">
        <v>2.01450161915293</v>
      </c>
      <c r="GM96" s="103"/>
      <c r="GN96" s="103"/>
    </row>
    <row customHeight="1" ht="13" r="97">
      <c r="A97" s="78" t="s">
        <v>445</v>
      </c>
      <c r="B97" s="212" t="n">
        <v>3</v>
      </c>
      <c r="C97" s="213">
        <v>73.3439748218127</v>
      </c>
      <c r="D97" s="214">
        <v>0.41798345932125</v>
      </c>
      <c r="E97" s="213">
        <v>76.9843822517045</v>
      </c>
      <c r="F97" s="214">
        <v>3.23827199679577</v>
      </c>
      <c r="G97" s="213">
        <v>73.1140561416549</v>
      </c>
      <c r="H97" s="214">
        <v>0.736019801531471</v>
      </c>
      <c r="I97" s="213">
        <v>73.622010502764</v>
      </c>
      <c r="J97" s="214">
        <v>0.710008579459798</v>
      </c>
      <c r="K97" s="213">
        <v>1.34725068487435</v>
      </c>
      <c r="L97" s="214">
        <v>3.44855115263231</v>
      </c>
      <c r="M97" s="213">
        <v>72.5296495270823</v>
      </c>
      <c r="N97" s="214">
        <v>0.691050853778094</v>
      </c>
      <c r="O97" s="213">
        <v>75.7229988082288</v>
      </c>
      <c r="P97" s="214">
        <v>1.27300804500883</v>
      </c>
      <c r="Q97" s="213">
        <v>5.12718298295258</v>
      </c>
      <c r="R97" s="214">
        <v>1.61994168016096</v>
      </c>
      <c r="S97" s="213">
        <v>73.7274381953252</v>
      </c>
      <c r="T97" s="214">
        <v>0.635935397600733</v>
      </c>
      <c r="U97" s="213">
        <v>71.9144260244536</v>
      </c>
      <c r="V97" s="214">
        <v>0.889823888920165</v>
      </c>
      <c r="W97" s="213">
        <v>74.0641606107166</v>
      </c>
      <c r="X97" s="214">
        <v>1.09060681839026</v>
      </c>
      <c r="Y97" s="213">
        <v>-0.22723033792161</v>
      </c>
      <c r="Z97" s="214">
        <v>1.29408165292533</v>
      </c>
      <c r="AA97" s="213">
        <v>75.2148355206604</v>
      </c>
      <c r="AB97" s="214">
        <v>1.01034675382707</v>
      </c>
      <c r="AC97" s="213">
        <v>74.073668418385</v>
      </c>
      <c r="AD97" s="214">
        <v>0.621556839292051</v>
      </c>
      <c r="AE97" s="213">
        <v>72.5338919182264</v>
      </c>
      <c r="AF97" s="214">
        <v>1.10936333527179</v>
      </c>
      <c r="AG97" s="213">
        <v>-0.765174067401492</v>
      </c>
      <c r="AH97" s="214">
        <v>1.87216670309689</v>
      </c>
      <c r="AI97" s="213">
        <v>73.189989453865</v>
      </c>
      <c r="AJ97" s="214">
        <v>0.538802788835174</v>
      </c>
      <c r="AK97" s="213">
        <v>73.6063056209262</v>
      </c>
      <c r="AL97" s="214">
        <v>1.00843899538822</v>
      </c>
      <c r="AM97" s="213">
        <v>75.24930834972</v>
      </c>
      <c r="AN97" s="214">
        <v>2.01183239929216</v>
      </c>
      <c r="AO97" s="213">
        <v>-4.98901219695994</v>
      </c>
      <c r="AP97" s="214">
        <v>2.34720797302041</v>
      </c>
      <c r="AQ97" s="174"/>
      <c r="AR97" s="174"/>
      <c r="AS97" s="213">
        <v>0.436471600493211</v>
      </c>
      <c r="AT97" s="215">
        <v>0.571074667602642</v>
      </c>
      <c r="GM97" s="103"/>
      <c r="GN97" s="103"/>
    </row>
    <row r="99">
      <c r="A99" s="91" t="s">
        <v>507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214</v>
      </c>
    </row>
    <row r="2">
      <c r="A2" s="38" t="s">
        <v>215</v>
      </c>
    </row>
    <row r="3">
      <c r="A3" s="46" t="s">
        <v>450</v>
      </c>
    </row>
    <row r="4">
      <c r="A4" s="54" t="str">
        <f>=HYPERLINK("#'TOC'!A1", "Back to TOC")</f>
      </c>
    </row>
    <row customHeight="1" ht="16" r="7">
      <c r="B7" s="150" t="s">
        <v>295</v>
      </c>
      <c r="C7" s="148" t="s">
        <v>511</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b.meanpct.d_tt4g57bsubfullauto</t>
        </is>
      </c>
      <c r="D11" s="178" t="inlineStr">
        <is>
          <t>se.meanpct.d_tt4g57bsubfullauto</t>
        </is>
      </c>
      <c r="E11" s="177" t="inlineStr">
        <is>
          <t>b.meanpct.d_tt4g57bsubfullauto..schloc..1 Rural</t>
        </is>
      </c>
      <c r="F11" s="178" t="inlineStr">
        <is>
          <t>se.meanpct.d_tt4g57bsubfullauto..schloc..1 Rural</t>
        </is>
      </c>
      <c r="G11" s="177" t="inlineStr">
        <is>
          <t>b.meanpct.d_tt4g57bsubfullauto..schloc..2 Town</t>
        </is>
      </c>
      <c r="H11" s="178" t="inlineStr">
        <is>
          <t>se.meanpct.d_tt4g57bsubfullauto..schloc..2 Town</t>
        </is>
      </c>
      <c r="I11" s="177" t="inlineStr">
        <is>
          <t>b.meanpct.d_tt4g57bsubfullauto..schloc..3 City</t>
        </is>
      </c>
      <c r="J11" s="178" t="inlineStr">
        <is>
          <t>se.meanpct.d_tt4g57bsubfullauto..schloc..3 City</t>
        </is>
      </c>
      <c r="K11" s="177" t="inlineStr">
        <is>
          <t>b.meanpct.d_tt4g57bsubfullauto..schloc..(3 City-1 Rural)</t>
        </is>
      </c>
      <c r="L11" s="178" t="inlineStr">
        <is>
          <t>se.meanpct.d_tt4g57bsubfullauto..schloc..(3 City-1 Rural)</t>
        </is>
      </c>
      <c r="M11" s="177" t="inlineStr">
        <is>
          <t>b.meanpct.d_tt4g57bsubfullauto..schtype..1 Public</t>
        </is>
      </c>
      <c r="N11" s="178" t="inlineStr">
        <is>
          <t>se.meanpct.d_tt4g57bsubfullauto..schtype..1 Public</t>
        </is>
      </c>
      <c r="O11" s="177" t="inlineStr">
        <is>
          <t>b.meanpct.d_tt4g57bsubfullauto..schtype..2 Private</t>
        </is>
      </c>
      <c r="P11" s="178" t="inlineStr">
        <is>
          <t>se.meanpct.d_tt4g57bsubfullauto..schtype..2 Private</t>
        </is>
      </c>
      <c r="Q11" s="177" t="inlineStr">
        <is>
          <t>b.meanpct.d_tt4g57bsubfullauto..schtype..(2 Private-1 Public)</t>
        </is>
      </c>
      <c r="R11" s="178" t="inlineStr">
        <is>
          <t>se.meanpct.d_tt4g57bsubfullauto..schtype..(2 Private-1 Public)</t>
        </is>
      </c>
      <c r="S11" s="177" t="inlineStr">
        <is>
          <t>b.meanpct.d_tt4g57bsubfullauto..disadv..1 under_10pct</t>
        </is>
      </c>
      <c r="T11" s="178" t="inlineStr">
        <is>
          <t>se.meanpct.d_tt4g57bsubfullauto..disadv..1 under_10pct</t>
        </is>
      </c>
      <c r="U11" s="177" t="inlineStr">
        <is>
          <t>b.meanpct.d_tt4g57bsubfullauto..disadv..2 10_to_30pct</t>
        </is>
      </c>
      <c r="V11" s="178" t="inlineStr">
        <is>
          <t>se.meanpct.d_tt4g57bsubfullauto..disadv..2 10_to_30pct</t>
        </is>
      </c>
      <c r="W11" s="177" t="inlineStr">
        <is>
          <t>b.meanpct.d_tt4g57bsubfullauto..disadv..3 over_30pct</t>
        </is>
      </c>
      <c r="X11" s="178" t="inlineStr">
        <is>
          <t>se.meanpct.d_tt4g57bsubfullauto..disadv..3 over_30pct</t>
        </is>
      </c>
      <c r="Y11" s="177" t="inlineStr">
        <is>
          <t>b.meanpct.d_tt4g57bsubfullauto..disadv..(3 over_30pct-1 under_10pct)</t>
        </is>
      </c>
      <c r="Z11" s="178" t="inlineStr">
        <is>
          <t>se.meanpct.d_tt4g57bsubfullauto..disadv..(3 over_30pct-1 under_10pct)</t>
        </is>
      </c>
      <c r="AA11" s="177" t="inlineStr">
        <is>
          <t>b.meanpct.d_tt4g57bsubfullauto..diflang..1 None</t>
        </is>
      </c>
      <c r="AB11" s="178" t="inlineStr">
        <is>
          <t>se.meanpct.d_tt4g57bsubfullauto..diflang..1 None</t>
        </is>
      </c>
      <c r="AC11" s="177" t="inlineStr">
        <is>
          <t>b.meanpct.d_tt4g57bsubfullauto..diflang..2 0_to_10pct</t>
        </is>
      </c>
      <c r="AD11" s="178" t="inlineStr">
        <is>
          <t>se.meanpct.d_tt4g57bsubfullauto..diflang..2 0_to_10pct</t>
        </is>
      </c>
      <c r="AE11" s="177" t="inlineStr">
        <is>
          <t>b.meanpct.d_tt4g57bsubfullauto..diflang..3 over_10pct</t>
        </is>
      </c>
      <c r="AF11" s="178" t="inlineStr">
        <is>
          <t>se.meanpct.d_tt4g57bsubfullauto..diflang..3 over_10pct</t>
        </is>
      </c>
      <c r="AG11" s="177" t="inlineStr">
        <is>
          <t>b.meanpct.d_tt4g57bsubfullauto..diflang..(3 over_10pct-1 None)</t>
        </is>
      </c>
      <c r="AH11" s="178" t="inlineStr">
        <is>
          <t>se.meanpct.d_tt4g57bsubfullauto..diflang..(3 over_10pct-1 None)</t>
        </is>
      </c>
      <c r="AI11" s="177" t="inlineStr">
        <is>
          <t>b.meanpct.d_tt4g57bsubfullauto..spneed..1 under_10pct</t>
        </is>
      </c>
      <c r="AJ11" s="178" t="inlineStr">
        <is>
          <t>se.meanpct.d_tt4g57bsubfullauto..spneed..1 under_10pct</t>
        </is>
      </c>
      <c r="AK11" s="177" t="inlineStr">
        <is>
          <t>b.meanpct.d_tt4g57bsubfullauto..spneed..2 10_to_30pct</t>
        </is>
      </c>
      <c r="AL11" s="178" t="inlineStr">
        <is>
          <t>se.meanpct.d_tt4g57bsubfullauto..spneed..2 10_to_30pct</t>
        </is>
      </c>
      <c r="AM11" s="177" t="inlineStr">
        <is>
          <t>b.meanpct.d_tt4g57bsubfullauto..spneed..3 over_30pct</t>
        </is>
      </c>
      <c r="AN11" s="178" t="inlineStr">
        <is>
          <t>se.meanpct.d_tt4g57bsubfullauto..spneed..3 over_30pct</t>
        </is>
      </c>
      <c r="AO11" s="177" t="inlineStr">
        <is>
          <t>b.meanpct.d_tt4g57bsubfullauto..spneed..(3 over_30pct-1 under_10pct)</t>
        </is>
      </c>
      <c r="AP11" s="178" t="inlineStr">
        <is>
          <t>se.meanpct.d_tt4g57bsubfullauto..spneed..(3 over_30pct-1 under_10pct)</t>
        </is>
      </c>
      <c r="AQ11" s="179" t="inlineStr">
        <is>
          <t>b.(meanpct.d_tt4g57bsubfullauto_isc1)-(meanpct.d_tt4g57bsubfullauto_isc2)</t>
        </is>
      </c>
      <c r="AR11" s="179" t="inlineStr">
        <is>
          <t>se.(meanpct.d_tt4g57bsubfullauto_isc1)-(meanpct.d_tt4g57bsubfullauto_isc2)</t>
        </is>
      </c>
      <c r="AS11" s="179" t="inlineStr">
        <is>
          <t>b.(meanpct.d_tt4g57bsubfullauto_isc3)-(meanpct.d_tt4g57bsubfullauto_isc2)</t>
        </is>
      </c>
      <c r="AT11" s="199" t="inlineStr">
        <is>
          <t>se.(meanpct.d_tt4g57bsubfullauto_isc3)-(meanpct.d_tt4g57bsubfullauto_isc2)</t>
        </is>
      </c>
      <c r="GM11" s="103"/>
      <c r="GN11" s="103"/>
      <c r="GO11" s="103"/>
      <c r="GP11" s="103"/>
    </row>
    <row customHeight="1" ht="13" r="12">
      <c r="A12" s="181" t="s">
        <v>306</v>
      </c>
      <c r="B12" s="156" t="n">
        <v>2</v>
      </c>
      <c r="C12" s="22">
        <v>93.9428604526113</v>
      </c>
      <c r="D12" s="165">
        <v>0.58990286125657</v>
      </c>
      <c r="E12" s="22">
        <v>93.0474252318457</v>
      </c>
      <c r="F12" s="165">
        <v>1.0994228073561</v>
      </c>
      <c r="G12" s="22">
        <v>94.0052832949644</v>
      </c>
      <c r="H12" s="165">
        <v>1.0536094591729</v>
      </c>
      <c r="I12" s="22">
        <v>95.1464774363223</v>
      </c>
      <c r="J12" s="165">
        <v>0.730075043937088</v>
      </c>
      <c r="K12" s="22">
        <v>2.09905220447666</v>
      </c>
      <c r="L12" s="165">
        <v>1.33312190520405</v>
      </c>
      <c r="M12" s="22">
        <v>93.7371541381756</v>
      </c>
      <c r="N12" s="165">
        <v>0.670000630674195</v>
      </c>
      <c r="O12" s="22">
        <v>95.2793327403005</v>
      </c>
      <c r="P12" s="165">
        <v>1.42204625238332</v>
      </c>
      <c r="Q12" s="22">
        <v>1.54217860212496</v>
      </c>
      <c r="R12" s="165">
        <v>1.64958463825146</v>
      </c>
      <c r="S12" s="22">
        <v>94.7871781184204</v>
      </c>
      <c r="T12" s="165">
        <v>0.572653634012922</v>
      </c>
      <c r="U12" s="22">
        <v>94.1914294914148</v>
      </c>
      <c r="V12" s="165">
        <v>1.17657593516311</v>
      </c>
      <c r="W12" s="22">
        <v>91.1882196434372</v>
      </c>
      <c r="X12" s="165">
        <v>1.84678620292223</v>
      </c>
      <c r="Y12" s="22">
        <v>-3.59895847498319</v>
      </c>
      <c r="Z12" s="165">
        <v>1.92928682040218</v>
      </c>
      <c r="AA12" s="22">
        <v>93.7795954007518</v>
      </c>
      <c r="AB12" s="165">
        <v>0.72764473104768</v>
      </c>
      <c r="AC12" s="22">
        <v>95.06596951694</v>
      </c>
      <c r="AD12" s="165">
        <v>0.955080073837334</v>
      </c>
      <c r="AE12" s="22">
        <v>87.6098597464892</v>
      </c>
      <c r="AF12" s="165">
        <v>5.0798334881981</v>
      </c>
      <c r="AG12" s="22">
        <v>-6.16973565426261</v>
      </c>
      <c r="AH12" s="165">
        <v>5.10184291511985</v>
      </c>
      <c r="AI12" s="22">
        <v>93.8959486303873</v>
      </c>
      <c r="AJ12" s="165">
        <v>0.609190896578887</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91.4588503498763</v>
      </c>
      <c r="D13" s="165">
        <v>0.689332206309841</v>
      </c>
      <c r="E13" s="22" t="inlineStr">
        <is>
          <t>c</t>
        </is>
      </c>
      <c r="F13" s="165" t="inlineStr">
        <is>
          <t>c</t>
        </is>
      </c>
      <c r="G13" s="22">
        <v>91.1196271625596</v>
      </c>
      <c r="H13" s="165">
        <v>1.42535874127901</v>
      </c>
      <c r="I13" s="22">
        <v>91.3080179637189</v>
      </c>
      <c r="J13" s="165">
        <v>0.845788884190299</v>
      </c>
      <c r="K13" s="22" t="inlineStr">
        <is>
          <t>c</t>
        </is>
      </c>
      <c r="L13" s="165" t="inlineStr">
        <is>
          <t>c</t>
        </is>
      </c>
      <c r="M13" s="22">
        <v>92.5389351456382</v>
      </c>
      <c r="N13" s="165">
        <v>0.96911062529052</v>
      </c>
      <c r="O13" s="22">
        <v>90.3023531524629</v>
      </c>
      <c r="P13" s="165">
        <v>0.985867516163673</v>
      </c>
      <c r="Q13" s="22">
        <v>-2.23658199317538</v>
      </c>
      <c r="R13" s="165">
        <v>1.37249111461756</v>
      </c>
      <c r="S13" s="22">
        <v>89.3500788051591</v>
      </c>
      <c r="T13" s="165">
        <v>1.16653774728573</v>
      </c>
      <c r="U13" s="22">
        <v>92.4753261421934</v>
      </c>
      <c r="V13" s="165">
        <v>1.23803412011136</v>
      </c>
      <c r="W13" s="22">
        <v>93.2918338045581</v>
      </c>
      <c r="X13" s="165">
        <v>1.18091055099495</v>
      </c>
      <c r="Y13" s="22">
        <v>3.94175499939901</v>
      </c>
      <c r="Z13" s="165">
        <v>1.68237157554637</v>
      </c>
      <c r="AA13" s="22">
        <v>87.5087925289581</v>
      </c>
      <c r="AB13" s="165">
        <v>1.89370757977221</v>
      </c>
      <c r="AC13" s="22">
        <v>91.8577456173711</v>
      </c>
      <c r="AD13" s="165">
        <v>0.888349925376242</v>
      </c>
      <c r="AE13" s="22">
        <v>92.2700336114519</v>
      </c>
      <c r="AF13" s="165">
        <v>1.77169163943267</v>
      </c>
      <c r="AG13" s="22">
        <v>4.76124108249377</v>
      </c>
      <c r="AH13" s="165">
        <v>2.55975557597909</v>
      </c>
      <c r="AI13" s="22">
        <v>90.4833269281666</v>
      </c>
      <c r="AJ13" s="165">
        <v>1.38249996901494</v>
      </c>
      <c r="AK13" s="22">
        <v>91.787453035123</v>
      </c>
      <c r="AL13" s="165">
        <v>1.00267282231869</v>
      </c>
      <c r="AM13" s="22">
        <v>91.8003763271968</v>
      </c>
      <c r="AN13" s="165">
        <v>1.71125269719145</v>
      </c>
      <c r="AO13" s="22">
        <v>1.31704939903017</v>
      </c>
      <c r="AP13" s="165">
        <v>2.15988146840985</v>
      </c>
      <c r="AQ13" s="103"/>
      <c r="AR13" s="103"/>
      <c r="AS13" s="103"/>
      <c r="AT13" s="192"/>
      <c r="GM13" s="103"/>
      <c r="GN13" s="103"/>
      <c r="GO13" s="103"/>
      <c r="GP13" s="103"/>
    </row>
    <row customHeight="1" ht="13" r="14">
      <c r="A14" s="181" t="s">
        <v>308</v>
      </c>
      <c r="B14" s="156" t="n">
        <v>2</v>
      </c>
      <c r="C14" s="22">
        <v>96.234355766512</v>
      </c>
      <c r="D14" s="165">
        <v>0.376624791287114</v>
      </c>
      <c r="E14" s="22">
        <v>97.8902042019503</v>
      </c>
      <c r="F14" s="165">
        <v>0.7699908746394</v>
      </c>
      <c r="G14" s="22">
        <v>96.2161622146503</v>
      </c>
      <c r="H14" s="165">
        <v>0.583853503610827</v>
      </c>
      <c r="I14" s="22">
        <v>95.6164585571015</v>
      </c>
      <c r="J14" s="165">
        <v>0.646028304870575</v>
      </c>
      <c r="K14" s="22">
        <v>-2.27374564484874</v>
      </c>
      <c r="L14" s="165">
        <v>1.00589482248166</v>
      </c>
      <c r="M14" s="22">
        <v>96.3680222426301</v>
      </c>
      <c r="N14" s="165">
        <v>0.400058331380767</v>
      </c>
      <c r="O14" s="22">
        <v>94.8767957976156</v>
      </c>
      <c r="P14" s="165">
        <v>1.31999480407685</v>
      </c>
      <c r="Q14" s="22">
        <v>-1.49122644501452</v>
      </c>
      <c r="R14" s="165">
        <v>1.38503326208355</v>
      </c>
      <c r="S14" s="22">
        <v>96.7378661061379</v>
      </c>
      <c r="T14" s="165">
        <v>0.406568925485765</v>
      </c>
      <c r="U14" s="22">
        <v>97.2632985544912</v>
      </c>
      <c r="V14" s="165">
        <v>0.566863365926476</v>
      </c>
      <c r="W14" s="22">
        <v>93.5183049594589</v>
      </c>
      <c r="X14" s="165">
        <v>1.23031105587143</v>
      </c>
      <c r="Y14" s="22">
        <v>-3.21956114667901</v>
      </c>
      <c r="Z14" s="165">
        <v>1.30279932314265</v>
      </c>
      <c r="AA14" s="22">
        <v>97.742329642997</v>
      </c>
      <c r="AB14" s="165">
        <v>0.76592851671834</v>
      </c>
      <c r="AC14" s="22">
        <v>96.3275175426401</v>
      </c>
      <c r="AD14" s="165">
        <v>0.513616988516183</v>
      </c>
      <c r="AE14" s="22">
        <v>95.1222676894167</v>
      </c>
      <c r="AF14" s="165">
        <v>0.857982293792348</v>
      </c>
      <c r="AG14" s="22">
        <v>-2.62006195358032</v>
      </c>
      <c r="AH14" s="165">
        <v>1.16162438718151</v>
      </c>
      <c r="AI14" s="22">
        <v>96.140335588942</v>
      </c>
      <c r="AJ14" s="165">
        <v>0.396822850850596</v>
      </c>
      <c r="AK14" s="22">
        <v>97.1828666131895</v>
      </c>
      <c r="AL14" s="165">
        <v>0.980434704125201</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79.9276769993521</v>
      </c>
      <c r="D15" s="165">
        <v>0.996407988701822</v>
      </c>
      <c r="E15" s="22">
        <v>80.6172855268777</v>
      </c>
      <c r="F15" s="165">
        <v>1.57913460932808</v>
      </c>
      <c r="G15" s="22">
        <v>79.1603260881515</v>
      </c>
      <c r="H15" s="165">
        <v>1.79625560843654</v>
      </c>
      <c r="I15" s="22">
        <v>79.9546198049303</v>
      </c>
      <c r="J15" s="165">
        <v>2.17277519413171</v>
      </c>
      <c r="K15" s="22">
        <v>-0.662665721947434</v>
      </c>
      <c r="L15" s="165">
        <v>2.68229933227077</v>
      </c>
      <c r="M15" s="22">
        <v>79.7698579377645</v>
      </c>
      <c r="N15" s="165">
        <v>1.00754903097251</v>
      </c>
      <c r="O15" s="22">
        <v>90.9327644548529</v>
      </c>
      <c r="P15" s="165">
        <v>1.47421297634374</v>
      </c>
      <c r="Q15" s="22">
        <v>11.1629065170884</v>
      </c>
      <c r="R15" s="165">
        <v>1.83022841614249</v>
      </c>
      <c r="S15" s="22">
        <v>80.2307459680431</v>
      </c>
      <c r="T15" s="165">
        <v>1.409537460022</v>
      </c>
      <c r="U15" s="22">
        <v>79.4831767963255</v>
      </c>
      <c r="V15" s="165">
        <v>2.21352562503325</v>
      </c>
      <c r="W15" s="22">
        <v>80.6004620393402</v>
      </c>
      <c r="X15" s="165">
        <v>2.28796052613636</v>
      </c>
      <c r="Y15" s="22">
        <v>0.36971607129712</v>
      </c>
      <c r="Z15" s="165">
        <v>2.6694966853104</v>
      </c>
      <c r="AA15" s="22">
        <v>80.6421860887941</v>
      </c>
      <c r="AB15" s="165">
        <v>1.26762076163575</v>
      </c>
      <c r="AC15" s="22">
        <v>76.3227670370046</v>
      </c>
      <c r="AD15" s="165">
        <v>2.26096035880174</v>
      </c>
      <c r="AE15" s="22">
        <v>81.321284991866</v>
      </c>
      <c r="AF15" s="165">
        <v>3.14595663220072</v>
      </c>
      <c r="AG15" s="22">
        <v>0.679098903071917</v>
      </c>
      <c r="AH15" s="165">
        <v>3.33886803778962</v>
      </c>
      <c r="AI15" s="22">
        <v>79.7761710420672</v>
      </c>
      <c r="AJ15" s="165">
        <v>1.04843731519631</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92.995507866695</v>
      </c>
      <c r="D16" s="165">
        <v>0.530261348533236</v>
      </c>
      <c r="E16" s="22">
        <v>94.7721647892841</v>
      </c>
      <c r="F16" s="165">
        <v>1.34424151856241</v>
      </c>
      <c r="G16" s="22">
        <v>92.6886075975235</v>
      </c>
      <c r="H16" s="165">
        <v>0.602826045026212</v>
      </c>
      <c r="I16" s="22" t="inlineStr">
        <is>
          <t>a</t>
        </is>
      </c>
      <c r="J16" s="165" t="inlineStr">
        <is>
          <t>a</t>
        </is>
      </c>
      <c r="K16" s="22" t="inlineStr">
        <is>
          <t>a</t>
        </is>
      </c>
      <c r="L16" s="165" t="inlineStr">
        <is>
          <t>a</t>
        </is>
      </c>
      <c r="M16" s="22">
        <v>92.9791379224767</v>
      </c>
      <c r="N16" s="165">
        <v>0.656912034509075</v>
      </c>
      <c r="O16" s="22">
        <v>92.8332350244031</v>
      </c>
      <c r="P16" s="165">
        <v>0.993875610661052</v>
      </c>
      <c r="Q16" s="22">
        <v>-0.145902898073629</v>
      </c>
      <c r="R16" s="165">
        <v>1.22222637144438</v>
      </c>
      <c r="S16" s="22">
        <v>92.4822080995137</v>
      </c>
      <c r="T16" s="165">
        <v>0.927521926727992</v>
      </c>
      <c r="U16" s="22">
        <v>93.583810784662</v>
      </c>
      <c r="V16" s="165">
        <v>0.875264253107173</v>
      </c>
      <c r="W16" s="22">
        <v>93.7908494507792</v>
      </c>
      <c r="X16" s="165">
        <v>1.60644194820194</v>
      </c>
      <c r="Y16" s="22">
        <v>1.30864135126558</v>
      </c>
      <c r="Z16" s="165">
        <v>1.84640919875802</v>
      </c>
      <c r="AA16" s="22">
        <v>92.4128430811138</v>
      </c>
      <c r="AB16" s="165">
        <v>1.08890311349801</v>
      </c>
      <c r="AC16" s="22">
        <v>93.6526214740212</v>
      </c>
      <c r="AD16" s="165">
        <v>0.830568293220101</v>
      </c>
      <c r="AE16" s="22">
        <v>92.940982213662</v>
      </c>
      <c r="AF16" s="165">
        <v>1.52182079506218</v>
      </c>
      <c r="AG16" s="22">
        <v>0.528139132548162</v>
      </c>
      <c r="AH16" s="165">
        <v>1.98883266670938</v>
      </c>
      <c r="AI16" s="22">
        <v>92.6646530703502</v>
      </c>
      <c r="AJ16" s="165">
        <v>0.643899345202403</v>
      </c>
      <c r="AK16" s="22">
        <v>95.147303839458</v>
      </c>
      <c r="AL16" s="165">
        <v>1.21016253277534</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89.2721890998107</v>
      </c>
      <c r="D17" s="165">
        <v>0.614299661725099</v>
      </c>
      <c r="E17" s="22" t="inlineStr">
        <is>
          <t>c</t>
        </is>
      </c>
      <c r="F17" s="165" t="inlineStr">
        <is>
          <t>c</t>
        </is>
      </c>
      <c r="G17" s="22">
        <v>89.0188493845911</v>
      </c>
      <c r="H17" s="165">
        <v>0.737853745453207</v>
      </c>
      <c r="I17" s="22">
        <v>88.1239059153313</v>
      </c>
      <c r="J17" s="165">
        <v>1.36925214150868</v>
      </c>
      <c r="K17" s="22" t="inlineStr">
        <is>
          <t>c</t>
        </is>
      </c>
      <c r="L17" s="165" t="inlineStr">
        <is>
          <t>c</t>
        </is>
      </c>
      <c r="M17" s="22">
        <v>86.7597500424329</v>
      </c>
      <c r="N17" s="165">
        <v>1.15877891728944</v>
      </c>
      <c r="O17" s="22">
        <v>90.1619227991024</v>
      </c>
      <c r="P17" s="165">
        <v>0.753865502005167</v>
      </c>
      <c r="Q17" s="22">
        <v>3.40217275666949</v>
      </c>
      <c r="R17" s="165">
        <v>1.37732958171086</v>
      </c>
      <c r="S17" s="22">
        <v>88.6806707101452</v>
      </c>
      <c r="T17" s="165">
        <v>1.05716664436621</v>
      </c>
      <c r="U17" s="22">
        <v>89.5676704332278</v>
      </c>
      <c r="V17" s="165">
        <v>1.16617100862776</v>
      </c>
      <c r="W17" s="22">
        <v>88.4525081633733</v>
      </c>
      <c r="X17" s="165">
        <v>1.4307695719003</v>
      </c>
      <c r="Y17" s="22">
        <v>-0.228162546771841</v>
      </c>
      <c r="Z17" s="165">
        <v>1.85399277561549</v>
      </c>
      <c r="AA17" s="22" t="inlineStr">
        <is>
          <t>c</t>
        </is>
      </c>
      <c r="AB17" s="165" t="inlineStr">
        <is>
          <t>c</t>
        </is>
      </c>
      <c r="AC17" s="22">
        <v>90.076268409153</v>
      </c>
      <c r="AD17" s="165">
        <v>0.824661248714944</v>
      </c>
      <c r="AE17" s="22">
        <v>88.105554915698</v>
      </c>
      <c r="AF17" s="165">
        <v>1.04209063650354</v>
      </c>
      <c r="AG17" s="22" t="inlineStr">
        <is>
          <t>c</t>
        </is>
      </c>
      <c r="AH17" s="165" t="inlineStr">
        <is>
          <t>c</t>
        </is>
      </c>
      <c r="AI17" s="22">
        <v>89.4874181660511</v>
      </c>
      <c r="AJ17" s="165">
        <v>1.20894505065365</v>
      </c>
      <c r="AK17" s="22">
        <v>88.4277289982246</v>
      </c>
      <c r="AL17" s="165">
        <v>0.789289646562316</v>
      </c>
      <c r="AM17" s="22">
        <v>89.5828061186362</v>
      </c>
      <c r="AN17" s="165">
        <v>1.67431857384081</v>
      </c>
      <c r="AO17" s="22">
        <v>0.0953879525850567</v>
      </c>
      <c r="AP17" s="165">
        <v>1.91223708920291</v>
      </c>
      <c r="AQ17" s="103"/>
      <c r="AR17" s="103"/>
      <c r="AS17" s="103"/>
      <c r="AT17" s="192"/>
      <c r="GM17" s="103"/>
      <c r="GN17" s="103"/>
      <c r="GO17" s="103"/>
      <c r="GP17" s="103"/>
    </row>
    <row customHeight="1" ht="13" r="18">
      <c r="A18" s="183" t="s">
        <v>312</v>
      </c>
      <c r="B18" s="156" t="n">
        <v>2</v>
      </c>
      <c r="C18" s="22">
        <v>91.5366481942014</v>
      </c>
      <c r="D18" s="165">
        <v>0.772904568946355</v>
      </c>
      <c r="E18" s="22" t="inlineStr">
        <is>
          <t>c</t>
        </is>
      </c>
      <c r="F18" s="165" t="inlineStr">
        <is>
          <t>c</t>
        </is>
      </c>
      <c r="G18" s="22">
        <v>91.009348807831</v>
      </c>
      <c r="H18" s="165">
        <v>0.872029024728788</v>
      </c>
      <c r="I18" s="22">
        <v>91.4344787226495</v>
      </c>
      <c r="J18" s="165">
        <v>2.53803974413295</v>
      </c>
      <c r="K18" s="22" t="inlineStr">
        <is>
          <t>c</t>
        </is>
      </c>
      <c r="L18" s="165" t="inlineStr">
        <is>
          <t>c</t>
        </is>
      </c>
      <c r="M18" s="22">
        <v>87.6345312475706</v>
      </c>
      <c r="N18" s="165">
        <v>1.74469393595124</v>
      </c>
      <c r="O18" s="22">
        <v>92.6096594086796</v>
      </c>
      <c r="P18" s="165">
        <v>0.828620359163795</v>
      </c>
      <c r="Q18" s="22">
        <v>4.97512816110904</v>
      </c>
      <c r="R18" s="165">
        <v>1.93722362737981</v>
      </c>
      <c r="S18" s="22">
        <v>92.1303481168596</v>
      </c>
      <c r="T18" s="165">
        <v>1.13120583512126</v>
      </c>
      <c r="U18" s="22">
        <v>91.0581413614984</v>
      </c>
      <c r="V18" s="165">
        <v>1.45862353500411</v>
      </c>
      <c r="W18" s="22">
        <v>90.2306437350552</v>
      </c>
      <c r="X18" s="165">
        <v>1.7398411865396</v>
      </c>
      <c r="Y18" s="22">
        <v>-1.89970438180441</v>
      </c>
      <c r="Z18" s="165">
        <v>2.25378804037837</v>
      </c>
      <c r="AA18" s="22" t="inlineStr">
        <is>
          <t>c</t>
        </is>
      </c>
      <c r="AB18" s="165" t="inlineStr">
        <is>
          <t>c</t>
        </is>
      </c>
      <c r="AC18" s="22">
        <v>92.6459220168778</v>
      </c>
      <c r="AD18" s="165">
        <v>1.08370858538597</v>
      </c>
      <c r="AE18" s="22">
        <v>89.5634359630889</v>
      </c>
      <c r="AF18" s="165">
        <v>1.17892244314722</v>
      </c>
      <c r="AG18" s="22" t="inlineStr">
        <is>
          <t>c</t>
        </is>
      </c>
      <c r="AH18" s="165" t="inlineStr">
        <is>
          <t>c</t>
        </is>
      </c>
      <c r="AI18" s="22">
        <v>91.9614215992348</v>
      </c>
      <c r="AJ18" s="165">
        <v>1.23471972671836</v>
      </c>
      <c r="AK18" s="22">
        <v>91.1829320745355</v>
      </c>
      <c r="AL18" s="165">
        <v>1.1303856887389</v>
      </c>
      <c r="AM18" s="22">
        <v>89.8972516344561</v>
      </c>
      <c r="AN18" s="165">
        <v>2.2490619230974</v>
      </c>
      <c r="AO18" s="22">
        <v>-2.06416996477867</v>
      </c>
      <c r="AP18" s="165">
        <v>2.47382183091454</v>
      </c>
      <c r="AQ18" s="103"/>
      <c r="AR18" s="103"/>
      <c r="AS18" s="103"/>
      <c r="AT18" s="192"/>
      <c r="GM18" s="103"/>
      <c r="GN18" s="103"/>
      <c r="GO18" s="103"/>
      <c r="GP18" s="103"/>
    </row>
    <row customHeight="1" ht="13" r="19">
      <c r="A19" s="183" t="s">
        <v>313</v>
      </c>
      <c r="B19" s="156" t="n">
        <v>2</v>
      </c>
      <c r="C19" s="22">
        <v>85.6629697524102</v>
      </c>
      <c r="D19" s="165">
        <v>0.996807855723692</v>
      </c>
      <c r="E19" s="22" t="inlineStr">
        <is>
          <t>c</t>
        </is>
      </c>
      <c r="F19" s="165" t="inlineStr">
        <is>
          <t>c</t>
        </is>
      </c>
      <c r="G19" s="22">
        <v>84.4737528603777</v>
      </c>
      <c r="H19" s="165">
        <v>1.31139532766994</v>
      </c>
      <c r="I19" s="22">
        <v>86.1187980722664</v>
      </c>
      <c r="J19" s="165">
        <v>1.59337229191714</v>
      </c>
      <c r="K19" s="22" t="inlineStr">
        <is>
          <t>c</t>
        </is>
      </c>
      <c r="L19" s="165" t="inlineStr">
        <is>
          <t>c</t>
        </is>
      </c>
      <c r="M19" s="22">
        <v>85.8777963460597</v>
      </c>
      <c r="N19" s="165">
        <v>1.56990893987044</v>
      </c>
      <c r="O19" s="22">
        <v>85.0183661385457</v>
      </c>
      <c r="P19" s="165">
        <v>1.39748065071045</v>
      </c>
      <c r="Q19" s="22">
        <v>-0.859430207513967</v>
      </c>
      <c r="R19" s="165">
        <v>2.10258336211618</v>
      </c>
      <c r="S19" s="22">
        <v>82.9518197663604</v>
      </c>
      <c r="T19" s="165">
        <v>1.77391682230958</v>
      </c>
      <c r="U19" s="22">
        <v>85.9215815136855</v>
      </c>
      <c r="V19" s="165">
        <v>1.16846339033101</v>
      </c>
      <c r="W19" s="22">
        <v>86.249098147388</v>
      </c>
      <c r="X19" s="165">
        <v>2.39759008870887</v>
      </c>
      <c r="Y19" s="22">
        <v>3.2972783810276</v>
      </c>
      <c r="Z19" s="165">
        <v>2.942883191128</v>
      </c>
      <c r="AA19" s="22" t="inlineStr">
        <is>
          <t>c</t>
        </is>
      </c>
      <c r="AB19" s="165" t="inlineStr">
        <is>
          <t>c</t>
        </is>
      </c>
      <c r="AC19" s="22">
        <v>85.6088794973883</v>
      </c>
      <c r="AD19" s="165">
        <v>1.17943211636468</v>
      </c>
      <c r="AE19" s="22">
        <v>85.348543306655</v>
      </c>
      <c r="AF19" s="165">
        <v>1.97400085279084</v>
      </c>
      <c r="AG19" s="22" t="inlineStr">
        <is>
          <t>c</t>
        </is>
      </c>
      <c r="AH19" s="165" t="inlineStr">
        <is>
          <t>c</t>
        </is>
      </c>
      <c r="AI19" s="22">
        <v>84.3234081406465</v>
      </c>
      <c r="AJ19" s="165">
        <v>2.04059258313932</v>
      </c>
      <c r="AK19" s="22">
        <v>84.5179126850192</v>
      </c>
      <c r="AL19" s="165">
        <v>1.08967169995816</v>
      </c>
      <c r="AM19" s="22">
        <v>88.8643831239262</v>
      </c>
      <c r="AN19" s="165">
        <v>2.82569343961783</v>
      </c>
      <c r="AO19" s="22">
        <v>4.54097498327964</v>
      </c>
      <c r="AP19" s="165">
        <v>2.93272236703661</v>
      </c>
      <c r="AQ19" s="103"/>
      <c r="AR19" s="103"/>
      <c r="AS19" s="103"/>
      <c r="AT19" s="192"/>
      <c r="GM19" s="103"/>
      <c r="GN19" s="103"/>
      <c r="GO19" s="103"/>
      <c r="GP19" s="103"/>
    </row>
    <row customHeight="1" ht="13" r="20">
      <c r="A20" s="181" t="s">
        <v>314</v>
      </c>
      <c r="B20" s="156" t="n">
        <v>2</v>
      </c>
      <c r="C20" s="22">
        <v>88.8610528035466</v>
      </c>
      <c r="D20" s="165">
        <v>0.969000954518041</v>
      </c>
      <c r="E20" s="22">
        <v>91.3775904211671</v>
      </c>
      <c r="F20" s="165">
        <v>2.49238499814281</v>
      </c>
      <c r="G20" s="22">
        <v>89.9153731714557</v>
      </c>
      <c r="H20" s="165">
        <v>1.80733157220805</v>
      </c>
      <c r="I20" s="22">
        <v>86.8923572255606</v>
      </c>
      <c r="J20" s="165">
        <v>1.28861915069877</v>
      </c>
      <c r="K20" s="22">
        <v>-4.48523319560644</v>
      </c>
      <c r="L20" s="165">
        <v>2.82855388997227</v>
      </c>
      <c r="M20" s="22">
        <v>88.744188681119</v>
      </c>
      <c r="N20" s="165">
        <v>1.12407323217244</v>
      </c>
      <c r="O20" s="22">
        <v>89.3874385161462</v>
      </c>
      <c r="P20" s="165">
        <v>1.89772579502228</v>
      </c>
      <c r="Q20" s="22">
        <v>0.643249835027177</v>
      </c>
      <c r="R20" s="165">
        <v>2.20284382821267</v>
      </c>
      <c r="S20" s="22">
        <v>89.20481960843</v>
      </c>
      <c r="T20" s="165">
        <v>1.26086115365758</v>
      </c>
      <c r="U20" s="22">
        <v>86.7568106522852</v>
      </c>
      <c r="V20" s="165">
        <v>2.82018722218791</v>
      </c>
      <c r="W20" s="22">
        <v>89.4260903556719</v>
      </c>
      <c r="X20" s="165">
        <v>1.74738187284357</v>
      </c>
      <c r="Y20" s="22">
        <v>0.221270747241988</v>
      </c>
      <c r="Z20" s="165">
        <v>2.1880976242535</v>
      </c>
      <c r="AA20" s="22">
        <v>88.1046534126368</v>
      </c>
      <c r="AB20" s="165">
        <v>1.32875711601409</v>
      </c>
      <c r="AC20" s="22">
        <v>88.3421136843506</v>
      </c>
      <c r="AD20" s="165">
        <v>1.79264584432631</v>
      </c>
      <c r="AE20" s="22">
        <v>91.8958828950131</v>
      </c>
      <c r="AF20" s="165">
        <v>2.29363310546448</v>
      </c>
      <c r="AG20" s="22">
        <v>3.79122948237632</v>
      </c>
      <c r="AH20" s="165">
        <v>2.7301781779684</v>
      </c>
      <c r="AI20" s="22">
        <v>88.271853840448</v>
      </c>
      <c r="AJ20" s="165">
        <v>1.09246174158232</v>
      </c>
      <c r="AK20" s="22">
        <v>88.9530568286146</v>
      </c>
      <c r="AL20" s="165">
        <v>2.47534859961517</v>
      </c>
      <c r="AM20" s="22">
        <v>94.0096670050959</v>
      </c>
      <c r="AN20" s="165">
        <v>2.89509311605804</v>
      </c>
      <c r="AO20" s="22">
        <v>5.73781316464783</v>
      </c>
      <c r="AP20" s="165">
        <v>3.11975675749137</v>
      </c>
      <c r="AQ20" s="103"/>
      <c r="AR20" s="103"/>
      <c r="AS20" s="103"/>
      <c r="AT20" s="192"/>
      <c r="GM20" s="103"/>
      <c r="GN20" s="103"/>
      <c r="GO20" s="103"/>
      <c r="GP20" s="103"/>
    </row>
    <row customHeight="1" ht="13" r="21">
      <c r="A21" s="181" t="s">
        <v>315</v>
      </c>
      <c r="B21" s="156" t="n">
        <v>2</v>
      </c>
      <c r="C21" s="22">
        <v>89.243429468105</v>
      </c>
      <c r="D21" s="165">
        <v>0.740260257623958</v>
      </c>
      <c r="E21" s="22">
        <v>87.8223975307672</v>
      </c>
      <c r="F21" s="165">
        <v>2.12897977636276</v>
      </c>
      <c r="G21" s="22">
        <v>89.8818848627063</v>
      </c>
      <c r="H21" s="165">
        <v>0.945036284517407</v>
      </c>
      <c r="I21" s="22">
        <v>88.9260834272669</v>
      </c>
      <c r="J21" s="165">
        <v>1.274543336573</v>
      </c>
      <c r="K21" s="22">
        <v>1.1036858964997</v>
      </c>
      <c r="L21" s="165">
        <v>2.48753824606215</v>
      </c>
      <c r="M21" s="22">
        <v>89.0014668607324</v>
      </c>
      <c r="N21" s="165">
        <v>0.745645683269339</v>
      </c>
      <c r="O21" s="22" t="inlineStr">
        <is>
          <t>c</t>
        </is>
      </c>
      <c r="P21" s="165" t="inlineStr">
        <is>
          <t>c</t>
        </is>
      </c>
      <c r="Q21" s="22" t="inlineStr">
        <is>
          <t>c</t>
        </is>
      </c>
      <c r="R21" s="165" t="inlineStr">
        <is>
          <t>c</t>
        </is>
      </c>
      <c r="S21" s="22">
        <v>90.1111966735811</v>
      </c>
      <c r="T21" s="165">
        <v>0.916773453298684</v>
      </c>
      <c r="U21" s="22">
        <v>87.5229290752518</v>
      </c>
      <c r="V21" s="165">
        <v>1.39832992281866</v>
      </c>
      <c r="W21" s="22">
        <v>87.6970750820808</v>
      </c>
      <c r="X21" s="165">
        <v>2.58692670674311</v>
      </c>
      <c r="Y21" s="22">
        <v>-2.41412159150026</v>
      </c>
      <c r="Z21" s="165">
        <v>2.78536627946572</v>
      </c>
      <c r="AA21" s="22">
        <v>88.4231573823658</v>
      </c>
      <c r="AB21" s="165">
        <v>1.11625740387716</v>
      </c>
      <c r="AC21" s="22">
        <v>90.9622866439042</v>
      </c>
      <c r="AD21" s="165">
        <v>1.04573943674906</v>
      </c>
      <c r="AE21" s="22">
        <v>86.8417457561278</v>
      </c>
      <c r="AF21" s="165">
        <v>2.21449229355364</v>
      </c>
      <c r="AG21" s="22">
        <v>-1.58141162623805</v>
      </c>
      <c r="AH21" s="165">
        <v>2.48935787289137</v>
      </c>
      <c r="AI21" s="22">
        <v>89.1555757692028</v>
      </c>
      <c r="AJ21" s="165">
        <v>0.778386130572553</v>
      </c>
      <c r="AK21" s="22">
        <v>86.8732214414892</v>
      </c>
      <c r="AL21" s="165">
        <v>2.23549695188971</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91.6441412229668</v>
      </c>
      <c r="D22" s="165">
        <v>1.39395636132561</v>
      </c>
      <c r="E22" s="22">
        <v>78.8928281127547</v>
      </c>
      <c r="F22" s="165">
        <v>8.14855035317649</v>
      </c>
      <c r="G22" s="22">
        <v>96.7188879712477</v>
      </c>
      <c r="H22" s="165">
        <v>0.809521895208291</v>
      </c>
      <c r="I22" s="22">
        <v>91.250246352655</v>
      </c>
      <c r="J22" s="165">
        <v>1.74360172079809</v>
      </c>
      <c r="K22" s="22">
        <v>12.3574182399003</v>
      </c>
      <c r="L22" s="165">
        <v>8.3562461590813</v>
      </c>
      <c r="M22" s="22">
        <v>93.339598195255</v>
      </c>
      <c r="N22" s="165">
        <v>1.48140890939363</v>
      </c>
      <c r="O22" s="22">
        <v>90.4628860697243</v>
      </c>
      <c r="P22" s="165">
        <v>2.3031268792252</v>
      </c>
      <c r="Q22" s="22">
        <v>-2.87671212553074</v>
      </c>
      <c r="R22" s="165">
        <v>2.78645733986127</v>
      </c>
      <c r="S22" s="22">
        <v>91.7079696496836</v>
      </c>
      <c r="T22" s="165">
        <v>2.82217520145335</v>
      </c>
      <c r="U22" s="22">
        <v>92.0170495844495</v>
      </c>
      <c r="V22" s="165">
        <v>2.29243837830289</v>
      </c>
      <c r="W22" s="22">
        <v>91.7669860200853</v>
      </c>
      <c r="X22" s="165">
        <v>1.92238222492323</v>
      </c>
      <c r="Y22" s="22">
        <v>0.0590163704016931</v>
      </c>
      <c r="Z22" s="165">
        <v>3.27002918519314</v>
      </c>
      <c r="AA22" s="22">
        <v>91.1393682970589</v>
      </c>
      <c r="AB22" s="165">
        <v>1.65860456664572</v>
      </c>
      <c r="AC22" s="22">
        <v>94.5596369204136</v>
      </c>
      <c r="AD22" s="165">
        <v>0.973968440175789</v>
      </c>
      <c r="AE22" s="22">
        <v>89.1813626600054</v>
      </c>
      <c r="AF22" s="165">
        <v>5.32284213796388</v>
      </c>
      <c r="AG22" s="22">
        <v>-1.95800563705352</v>
      </c>
      <c r="AH22" s="165">
        <v>5.57112833935063</v>
      </c>
      <c r="AI22" s="22">
        <v>95.2770629555342</v>
      </c>
      <c r="AJ22" s="165">
        <v>1.13031210805319</v>
      </c>
      <c r="AK22" s="22">
        <v>88.4778194202327</v>
      </c>
      <c r="AL22" s="165">
        <v>2.71255742245552</v>
      </c>
      <c r="AM22" s="22">
        <v>93.7718635830168</v>
      </c>
      <c r="AN22" s="165">
        <v>2.04857748300201</v>
      </c>
      <c r="AO22" s="22">
        <v>-1.50519937251741</v>
      </c>
      <c r="AP22" s="165">
        <v>2.30395515782803</v>
      </c>
      <c r="AQ22" s="103"/>
      <c r="AR22" s="103"/>
      <c r="AS22" s="103"/>
      <c r="AT22" s="192"/>
      <c r="GM22" s="103"/>
      <c r="GN22" s="103"/>
      <c r="GO22" s="103"/>
      <c r="GP22" s="103"/>
    </row>
    <row customHeight="1" ht="13" r="23">
      <c r="A23" s="181" t="s">
        <v>317</v>
      </c>
      <c r="B23" s="156" t="n">
        <v>2</v>
      </c>
      <c r="C23" s="22">
        <v>95.9613216218584</v>
      </c>
      <c r="D23" s="165">
        <v>0.785803355395453</v>
      </c>
      <c r="E23" s="22">
        <v>97.6855670715668</v>
      </c>
      <c r="F23" s="165">
        <v>1.28005917123062</v>
      </c>
      <c r="G23" s="22">
        <v>95.7648077192893</v>
      </c>
      <c r="H23" s="165">
        <v>1.45428835799476</v>
      </c>
      <c r="I23" s="22">
        <v>96.9366941417316</v>
      </c>
      <c r="J23" s="165">
        <v>0.746681850083571</v>
      </c>
      <c r="K23" s="22">
        <v>-0.74887292983513</v>
      </c>
      <c r="L23" s="165">
        <v>1.39912928754343</v>
      </c>
      <c r="M23" s="22">
        <v>97.0386354224671</v>
      </c>
      <c r="N23" s="165">
        <v>0.771500740757011</v>
      </c>
      <c r="O23" s="22">
        <v>95.6267313773641</v>
      </c>
      <c r="P23" s="165">
        <v>1.49667802819649</v>
      </c>
      <c r="Q23" s="22">
        <v>-1.41190404510304</v>
      </c>
      <c r="R23" s="165">
        <v>1.71896384029076</v>
      </c>
      <c r="S23" s="22">
        <v>95.1712639820044</v>
      </c>
      <c r="T23" s="165">
        <v>1.27739344264203</v>
      </c>
      <c r="U23" s="22">
        <v>98.5795895388313</v>
      </c>
      <c r="V23" s="165">
        <v>0.740012527807659</v>
      </c>
      <c r="W23" s="22">
        <v>96.903126775023</v>
      </c>
      <c r="X23" s="165">
        <v>1.05118190842548</v>
      </c>
      <c r="Y23" s="22">
        <v>1.73186279301858</v>
      </c>
      <c r="Z23" s="165">
        <v>1.72839839902884</v>
      </c>
      <c r="AA23" s="22">
        <v>97.2158664515351</v>
      </c>
      <c r="AB23" s="165">
        <v>0.741585094990582</v>
      </c>
      <c r="AC23" s="22">
        <v>97.1581040351013</v>
      </c>
      <c r="AD23" s="165">
        <v>1.21717319196625</v>
      </c>
      <c r="AE23" s="22">
        <v>94.8725804367884</v>
      </c>
      <c r="AF23" s="165">
        <v>2.24258441266316</v>
      </c>
      <c r="AG23" s="22">
        <v>-2.34328601474667</v>
      </c>
      <c r="AH23" s="165">
        <v>2.41317832665884</v>
      </c>
      <c r="AI23" s="22">
        <v>97.5688440846067</v>
      </c>
      <c r="AJ23" s="165">
        <v>0.540784836480517</v>
      </c>
      <c r="AK23" s="22">
        <v>95.2724361020816</v>
      </c>
      <c r="AL23" s="165">
        <v>1.97345690054837</v>
      </c>
      <c r="AM23" s="22">
        <v>91.3574623713798</v>
      </c>
      <c r="AN23" s="165">
        <v>3.93440296578608</v>
      </c>
      <c r="AO23" s="22">
        <v>-6.21138171322688</v>
      </c>
      <c r="AP23" s="165">
        <v>3.952518207704</v>
      </c>
      <c r="AQ23" s="103"/>
      <c r="AR23" s="103"/>
      <c r="AS23" s="103"/>
      <c r="AT23" s="192"/>
      <c r="GM23" s="103"/>
      <c r="GN23" s="103"/>
      <c r="GO23" s="103"/>
      <c r="GP23" s="103"/>
    </row>
    <row customHeight="1" ht="13" r="24">
      <c r="A24" s="181" t="s">
        <v>318</v>
      </c>
      <c r="B24" s="156" t="n">
        <v>2</v>
      </c>
      <c r="C24" s="22">
        <v>87.0718121861199</v>
      </c>
      <c r="D24" s="165">
        <v>1.02336316173736</v>
      </c>
      <c r="E24" s="22">
        <v>85.4147766750847</v>
      </c>
      <c r="F24" s="165">
        <v>2.84259603145652</v>
      </c>
      <c r="G24" s="22">
        <v>88.5245186390514</v>
      </c>
      <c r="H24" s="165">
        <v>1.16918783783246</v>
      </c>
      <c r="I24" s="22">
        <v>84.6006909464457</v>
      </c>
      <c r="J24" s="165">
        <v>3.17569482160061</v>
      </c>
      <c r="K24" s="22">
        <v>-0.814085728638958</v>
      </c>
      <c r="L24" s="165">
        <v>4.23796400228225</v>
      </c>
      <c r="M24" s="22">
        <v>84.4524350699151</v>
      </c>
      <c r="N24" s="165">
        <v>1.3144174838502</v>
      </c>
      <c r="O24" s="22">
        <v>99.0679818231357</v>
      </c>
      <c r="P24" s="165">
        <v>0.4914566603277</v>
      </c>
      <c r="Q24" s="22">
        <v>14.6155467532206</v>
      </c>
      <c r="R24" s="165">
        <v>1.40506911115227</v>
      </c>
      <c r="S24" s="22">
        <v>95.675630831405</v>
      </c>
      <c r="T24" s="165">
        <v>1.19005777765093</v>
      </c>
      <c r="U24" s="22">
        <v>84.3945205884631</v>
      </c>
      <c r="V24" s="165">
        <v>1.84517849865034</v>
      </c>
      <c r="W24" s="22">
        <v>84.9805024362407</v>
      </c>
      <c r="X24" s="165">
        <v>1.67948527057361</v>
      </c>
      <c r="Y24" s="22">
        <v>-10.6951283951643</v>
      </c>
      <c r="Z24" s="165">
        <v>2.06113007360006</v>
      </c>
      <c r="AA24" s="22">
        <v>85.5452308595414</v>
      </c>
      <c r="AB24" s="165">
        <v>1.65081484103914</v>
      </c>
      <c r="AC24" s="22">
        <v>90.8951903647213</v>
      </c>
      <c r="AD24" s="165">
        <v>1.39432121248565</v>
      </c>
      <c r="AE24" s="22">
        <v>80.7826156015284</v>
      </c>
      <c r="AF24" s="165">
        <v>2.92894697655091</v>
      </c>
      <c r="AG24" s="22">
        <v>-4.76261525801307</v>
      </c>
      <c r="AH24" s="165">
        <v>3.34606316246774</v>
      </c>
      <c r="AI24" s="22">
        <v>87.7542949123741</v>
      </c>
      <c r="AJ24" s="165">
        <v>1.4287080879719</v>
      </c>
      <c r="AK24" s="22">
        <v>85.7354756946611</v>
      </c>
      <c r="AL24" s="165">
        <v>2.19116431459008</v>
      </c>
      <c r="AM24" s="22">
        <v>88.0718166999202</v>
      </c>
      <c r="AN24" s="165">
        <v>3.97707534540264</v>
      </c>
      <c r="AO24" s="22">
        <v>0.31752178754607</v>
      </c>
      <c r="AP24" s="165">
        <v>4.30602230564139</v>
      </c>
      <c r="AQ24" s="103"/>
      <c r="AR24" s="103"/>
      <c r="AS24" s="103"/>
      <c r="AT24" s="192"/>
      <c r="GM24" s="103"/>
      <c r="GN24" s="103"/>
      <c r="GO24" s="103"/>
      <c r="GP24" s="103"/>
    </row>
    <row customHeight="1" ht="13" r="25">
      <c r="A25" s="181" t="s">
        <v>319</v>
      </c>
      <c r="B25" s="156" t="n">
        <v>2</v>
      </c>
      <c r="C25" s="22">
        <v>93.5122544712992</v>
      </c>
      <c r="D25" s="165">
        <v>0.677243495883273</v>
      </c>
      <c r="E25" s="22">
        <v>93.4255388919735</v>
      </c>
      <c r="F25" s="165">
        <v>1.34520603060575</v>
      </c>
      <c r="G25" s="22">
        <v>94.3198064976637</v>
      </c>
      <c r="H25" s="165">
        <v>0.787242287559849</v>
      </c>
      <c r="I25" s="22">
        <v>94.2160599846032</v>
      </c>
      <c r="J25" s="165">
        <v>1.26938230483921</v>
      </c>
      <c r="K25" s="22">
        <v>0.790521092629774</v>
      </c>
      <c r="L25" s="165">
        <v>1.81217813715775</v>
      </c>
      <c r="M25" s="22">
        <v>93.9830904615106</v>
      </c>
      <c r="N25" s="165">
        <v>0.568038724886406</v>
      </c>
      <c r="O25" s="22" t="inlineStr">
        <is>
          <t>c</t>
        </is>
      </c>
      <c r="P25" s="165" t="inlineStr">
        <is>
          <t>c</t>
        </is>
      </c>
      <c r="Q25" s="22" t="inlineStr">
        <is>
          <t>c</t>
        </is>
      </c>
      <c r="R25" s="165" t="inlineStr">
        <is>
          <t>c</t>
        </is>
      </c>
      <c r="S25" s="22">
        <v>94.0533314495159</v>
      </c>
      <c r="T25" s="165">
        <v>0.683743581253765</v>
      </c>
      <c r="U25" s="22">
        <v>93.7642548259445</v>
      </c>
      <c r="V25" s="165">
        <v>1.32644405632418</v>
      </c>
      <c r="W25" s="22">
        <v>95.55275864188</v>
      </c>
      <c r="X25" s="165">
        <v>1.52155939512603</v>
      </c>
      <c r="Y25" s="22">
        <v>1.49942719236412</v>
      </c>
      <c r="Z25" s="165">
        <v>1.72998618951206</v>
      </c>
      <c r="AA25" s="22">
        <v>91.897164850091</v>
      </c>
      <c r="AB25" s="165">
        <v>1.30674614922393</v>
      </c>
      <c r="AC25" s="22">
        <v>95.4130072727028</v>
      </c>
      <c r="AD25" s="165">
        <v>0.612772900839412</v>
      </c>
      <c r="AE25" s="22" t="inlineStr">
        <is>
          <t>c</t>
        </is>
      </c>
      <c r="AF25" s="165" t="inlineStr">
        <is>
          <t>c</t>
        </is>
      </c>
      <c r="AG25" s="22" t="inlineStr">
        <is>
          <t>c</t>
        </is>
      </c>
      <c r="AH25" s="165" t="inlineStr">
        <is>
          <t>c</t>
        </is>
      </c>
      <c r="AI25" s="22">
        <v>94.0764305838835</v>
      </c>
      <c r="AJ25" s="165">
        <v>0.616383081912938</v>
      </c>
      <c r="AK25" s="22">
        <v>93.963998611887</v>
      </c>
      <c r="AL25" s="165">
        <v>1.43654583102884</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81.4487498658169</v>
      </c>
      <c r="D26" s="165">
        <v>1.4044052896267</v>
      </c>
      <c r="E26" s="22">
        <v>78.9749019906095</v>
      </c>
      <c r="F26" s="165">
        <v>3.3769017949134</v>
      </c>
      <c r="G26" s="22">
        <v>82.0085561197098</v>
      </c>
      <c r="H26" s="165">
        <v>1.83330614599706</v>
      </c>
      <c r="I26" s="22">
        <v>81.6582608023263</v>
      </c>
      <c r="J26" s="165">
        <v>2.38808240037397</v>
      </c>
      <c r="K26" s="22">
        <v>2.68335881171683</v>
      </c>
      <c r="L26" s="165">
        <v>4.117241698216</v>
      </c>
      <c r="M26" s="22">
        <v>78.4203590337935</v>
      </c>
      <c r="N26" s="165">
        <v>1.73527203579575</v>
      </c>
      <c r="O26" s="22">
        <v>91.0418099802681</v>
      </c>
      <c r="P26" s="165">
        <v>1.61337923779118</v>
      </c>
      <c r="Q26" s="22">
        <v>12.6214509464745</v>
      </c>
      <c r="R26" s="165">
        <v>2.26785617649816</v>
      </c>
      <c r="S26" s="22">
        <v>82.8188523869138</v>
      </c>
      <c r="T26" s="165">
        <v>1.791651309493</v>
      </c>
      <c r="U26" s="22">
        <v>80.5255697954642</v>
      </c>
      <c r="V26" s="165">
        <v>2.54916644408393</v>
      </c>
      <c r="W26" s="22">
        <v>80.1742763819413</v>
      </c>
      <c r="X26" s="165">
        <v>3.76332043088998</v>
      </c>
      <c r="Y26" s="22">
        <v>-2.64457600497251</v>
      </c>
      <c r="Z26" s="165">
        <v>4.16055627547786</v>
      </c>
      <c r="AA26" s="22">
        <v>76.5284785255486</v>
      </c>
      <c r="AB26" s="165">
        <v>3.56646249448248</v>
      </c>
      <c r="AC26" s="22">
        <v>83.9323318826293</v>
      </c>
      <c r="AD26" s="165">
        <v>1.6598410149865</v>
      </c>
      <c r="AE26" s="22">
        <v>79.7724634992523</v>
      </c>
      <c r="AF26" s="165">
        <v>2.66735124975648</v>
      </c>
      <c r="AG26" s="22">
        <v>3.24398497370372</v>
      </c>
      <c r="AH26" s="165">
        <v>3.93126117604422</v>
      </c>
      <c r="AI26" s="22">
        <v>83.1985983645249</v>
      </c>
      <c r="AJ26" s="165">
        <v>1.88642005209201</v>
      </c>
      <c r="AK26" s="22">
        <v>80.7860908860122</v>
      </c>
      <c r="AL26" s="165">
        <v>2.32525962254857</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92.8605979349706</v>
      </c>
      <c r="D27" s="165">
        <v>0.489441105664102</v>
      </c>
      <c r="E27" s="22">
        <v>91.8727751829579</v>
      </c>
      <c r="F27" s="165">
        <v>1.05657400752368</v>
      </c>
      <c r="G27" s="22">
        <v>93.290726087783</v>
      </c>
      <c r="H27" s="165">
        <v>0.526458727204568</v>
      </c>
      <c r="I27" s="22">
        <v>92.5939555753708</v>
      </c>
      <c r="J27" s="165">
        <v>1.26034069134828</v>
      </c>
      <c r="K27" s="22">
        <v>0.721180392412961</v>
      </c>
      <c r="L27" s="165">
        <v>1.62418072831616</v>
      </c>
      <c r="M27" s="22">
        <v>92.638765774327</v>
      </c>
      <c r="N27" s="165">
        <v>0.520146746548404</v>
      </c>
      <c r="O27" s="22">
        <v>95.1279621527585</v>
      </c>
      <c r="P27" s="165">
        <v>1.41411787569934</v>
      </c>
      <c r="Q27" s="22">
        <v>2.48919637843152</v>
      </c>
      <c r="R27" s="165">
        <v>1.53124488665238</v>
      </c>
      <c r="S27" s="22">
        <v>93.028426302584</v>
      </c>
      <c r="T27" s="165">
        <v>0.504447133884139</v>
      </c>
      <c r="U27" s="22">
        <v>93.0209384538981</v>
      </c>
      <c r="V27" s="165">
        <v>1.04513444439722</v>
      </c>
      <c r="W27" s="22">
        <v>88.8330857218517</v>
      </c>
      <c r="X27" s="165">
        <v>2.62260829416965</v>
      </c>
      <c r="Y27" s="22">
        <v>-4.19534058073231</v>
      </c>
      <c r="Z27" s="165">
        <v>2.5497655508626</v>
      </c>
      <c r="AA27" s="22">
        <v>93.4104867704684</v>
      </c>
      <c r="AB27" s="165">
        <v>0.837238988433363</v>
      </c>
      <c r="AC27" s="22">
        <v>92.6079491606821</v>
      </c>
      <c r="AD27" s="165">
        <v>0.629647376497949</v>
      </c>
      <c r="AE27" s="22">
        <v>92.7649035199314</v>
      </c>
      <c r="AF27" s="165">
        <v>1.36868415534964</v>
      </c>
      <c r="AG27" s="22">
        <v>-0.645583250536987</v>
      </c>
      <c r="AH27" s="165">
        <v>1.56564576695225</v>
      </c>
      <c r="AI27" s="22">
        <v>93.0171036600474</v>
      </c>
      <c r="AJ27" s="165">
        <v>0.643900812611407</v>
      </c>
      <c r="AK27" s="22">
        <v>92.5516866768559</v>
      </c>
      <c r="AL27" s="165">
        <v>0.712404201487424</v>
      </c>
      <c r="AM27" s="22">
        <v>94.4785509808192</v>
      </c>
      <c r="AN27" s="165">
        <v>1.60577894423739</v>
      </c>
      <c r="AO27" s="22">
        <v>1.46144732077187</v>
      </c>
      <c r="AP27" s="165">
        <v>1.66174560530153</v>
      </c>
      <c r="AQ27" s="103"/>
      <c r="AR27" s="103"/>
      <c r="AS27" s="103"/>
      <c r="AT27" s="192"/>
      <c r="GM27" s="103"/>
      <c r="GN27" s="103"/>
      <c r="GO27" s="103"/>
      <c r="GP27" s="103"/>
    </row>
    <row customHeight="1" ht="13" r="28">
      <c r="A28" s="181" t="s">
        <v>322</v>
      </c>
      <c r="B28" s="156" t="n">
        <v>2</v>
      </c>
      <c r="C28" s="22">
        <v>90.093650753452</v>
      </c>
      <c r="D28" s="165">
        <v>0.826987240268276</v>
      </c>
      <c r="E28" s="22">
        <v>88.7174652391972</v>
      </c>
      <c r="F28" s="165">
        <v>1.77539028027893</v>
      </c>
      <c r="G28" s="22">
        <v>91.3180525903278</v>
      </c>
      <c r="H28" s="165">
        <v>1.02159183397209</v>
      </c>
      <c r="I28" s="22">
        <v>89.2310222876882</v>
      </c>
      <c r="J28" s="165">
        <v>1.84904112459959</v>
      </c>
      <c r="K28" s="22">
        <v>0.513557048490952</v>
      </c>
      <c r="L28" s="165">
        <v>2.66683443733417</v>
      </c>
      <c r="M28" s="22">
        <v>90.2356296098653</v>
      </c>
      <c r="N28" s="165">
        <v>0.998879071521448</v>
      </c>
      <c r="O28" s="22">
        <v>90.1493123306786</v>
      </c>
      <c r="P28" s="165">
        <v>1.63769034560975</v>
      </c>
      <c r="Q28" s="22">
        <v>-0.0863172791867584</v>
      </c>
      <c r="R28" s="165">
        <v>2.00086466603311</v>
      </c>
      <c r="S28" s="22">
        <v>90.4177297235863</v>
      </c>
      <c r="T28" s="165">
        <v>1.03170231819861</v>
      </c>
      <c r="U28" s="22">
        <v>89.4050283634262</v>
      </c>
      <c r="V28" s="165">
        <v>1.9584446138072</v>
      </c>
      <c r="W28" s="22">
        <v>90.5117330402905</v>
      </c>
      <c r="X28" s="165">
        <v>2.84007249480041</v>
      </c>
      <c r="Y28" s="22">
        <v>0.0940033167042174</v>
      </c>
      <c r="Z28" s="165">
        <v>3.42072947212502</v>
      </c>
      <c r="AA28" s="22">
        <v>90.9626381523505</v>
      </c>
      <c r="AB28" s="165">
        <v>1.2326487143044</v>
      </c>
      <c r="AC28" s="22">
        <v>89.9933113419452</v>
      </c>
      <c r="AD28" s="165">
        <v>1.1263884597091</v>
      </c>
      <c r="AE28" s="22">
        <v>89.557725806789</v>
      </c>
      <c r="AF28" s="165">
        <v>1.95261485823676</v>
      </c>
      <c r="AG28" s="22">
        <v>-1.4049123455615</v>
      </c>
      <c r="AH28" s="165">
        <v>2.38360194171254</v>
      </c>
      <c r="AI28" s="22">
        <v>91.5256254352985</v>
      </c>
      <c r="AJ28" s="165">
        <v>0.972551846070707</v>
      </c>
      <c r="AK28" s="22">
        <v>88.9818546847465</v>
      </c>
      <c r="AL28" s="165">
        <v>1.26870595365266</v>
      </c>
      <c r="AM28" s="22">
        <v>88.1967293090292</v>
      </c>
      <c r="AN28" s="165">
        <v>3.90258211331179</v>
      </c>
      <c r="AO28" s="22">
        <v>-3.32889612626927</v>
      </c>
      <c r="AP28" s="165">
        <v>4.12927731619519</v>
      </c>
      <c r="AQ28" s="103"/>
      <c r="AR28" s="103"/>
      <c r="AS28" s="103"/>
      <c r="AT28" s="192"/>
      <c r="GM28" s="103"/>
      <c r="GN28" s="103"/>
      <c r="GO28" s="103"/>
      <c r="GP28" s="103"/>
    </row>
    <row customHeight="1" ht="13" r="29">
      <c r="A29" s="181" t="s">
        <v>323</v>
      </c>
      <c r="B29" s="156" t="n">
        <v>2</v>
      </c>
      <c r="C29" s="22">
        <v>95.583210056662</v>
      </c>
      <c r="D29" s="165">
        <v>0.490880521538579</v>
      </c>
      <c r="E29" s="22">
        <v>96.3000300147425</v>
      </c>
      <c r="F29" s="165">
        <v>0.856659725865284</v>
      </c>
      <c r="G29" s="22">
        <v>95.9280961868254</v>
      </c>
      <c r="H29" s="165">
        <v>0.845915205477662</v>
      </c>
      <c r="I29" s="22">
        <v>93.1819581162915</v>
      </c>
      <c r="J29" s="165">
        <v>1.21195059598155</v>
      </c>
      <c r="K29" s="22">
        <v>-3.11807189845099</v>
      </c>
      <c r="L29" s="165">
        <v>1.50479192567924</v>
      </c>
      <c r="M29" s="22">
        <v>95.3193414431849</v>
      </c>
      <c r="N29" s="165">
        <v>0.551993894731525</v>
      </c>
      <c r="O29" s="22">
        <v>96.3069982672543</v>
      </c>
      <c r="P29" s="165">
        <v>1.98399648957868</v>
      </c>
      <c r="Q29" s="22">
        <v>0.98765682406939</v>
      </c>
      <c r="R29" s="165">
        <v>2.10532648886535</v>
      </c>
      <c r="S29" s="22">
        <v>95.704883543421</v>
      </c>
      <c r="T29" s="165">
        <v>0.621965444897548</v>
      </c>
      <c r="U29" s="22">
        <v>94.429928536733</v>
      </c>
      <c r="V29" s="165">
        <v>1.37168741889013</v>
      </c>
      <c r="W29" s="22">
        <v>94.4465616567208</v>
      </c>
      <c r="X29" s="165">
        <v>2.30165726791966</v>
      </c>
      <c r="Y29" s="22">
        <v>-1.25832188670023</v>
      </c>
      <c r="Z29" s="165">
        <v>2.29148006828817</v>
      </c>
      <c r="AA29" s="22">
        <v>94.3456811747852</v>
      </c>
      <c r="AB29" s="165">
        <v>1.18657162508565</v>
      </c>
      <c r="AC29" s="22">
        <v>96.258008448049</v>
      </c>
      <c r="AD29" s="165">
        <v>0.684394002031135</v>
      </c>
      <c r="AE29" s="22">
        <v>92.568836364112</v>
      </c>
      <c r="AF29" s="165">
        <v>1.89617105529213</v>
      </c>
      <c r="AG29" s="22">
        <v>-1.77684481067324</v>
      </c>
      <c r="AH29" s="165">
        <v>2.58691593525466</v>
      </c>
      <c r="AI29" s="22">
        <v>93.5735376453165</v>
      </c>
      <c r="AJ29" s="165">
        <v>0.903680307875024</v>
      </c>
      <c r="AK29" s="22">
        <v>96.6490171310629</v>
      </c>
      <c r="AL29" s="165">
        <v>0.657423098035346</v>
      </c>
      <c r="AM29" s="22">
        <v>96.6763953113909</v>
      </c>
      <c r="AN29" s="165">
        <v>1.33909138400399</v>
      </c>
      <c r="AO29" s="22">
        <v>3.1028576660744</v>
      </c>
      <c r="AP29" s="165">
        <v>1.51080679083442</v>
      </c>
      <c r="AQ29" s="103"/>
      <c r="AR29" s="103"/>
      <c r="AS29" s="103"/>
      <c r="AT29" s="192"/>
      <c r="GM29" s="103"/>
      <c r="GN29" s="103"/>
      <c r="GO29" s="103"/>
      <c r="GP29" s="103"/>
    </row>
    <row customHeight="1" ht="13" r="30">
      <c r="A30" s="181" t="s">
        <v>324</v>
      </c>
      <c r="B30" s="156" t="n">
        <v>2</v>
      </c>
      <c r="C30" s="22">
        <v>94.7126980847716</v>
      </c>
      <c r="D30" s="165">
        <v>0.434549511440245</v>
      </c>
      <c r="E30" s="22">
        <v>95.3235745692218</v>
      </c>
      <c r="F30" s="165">
        <v>1.29706496205603</v>
      </c>
      <c r="G30" s="22">
        <v>95.0654567059485</v>
      </c>
      <c r="H30" s="165">
        <v>0.529572445613477</v>
      </c>
      <c r="I30" s="22">
        <v>93.9375195463455</v>
      </c>
      <c r="J30" s="165">
        <v>0.826129441159774</v>
      </c>
      <c r="K30" s="22">
        <v>-1.38605502287632</v>
      </c>
      <c r="L30" s="165">
        <v>1.50232037022573</v>
      </c>
      <c r="M30" s="22">
        <v>94.8005470507514</v>
      </c>
      <c r="N30" s="165">
        <v>0.437990068580165</v>
      </c>
      <c r="O30" s="22">
        <v>93.3262428612543</v>
      </c>
      <c r="P30" s="165">
        <v>2.33988996792458</v>
      </c>
      <c r="Q30" s="22">
        <v>-1.47430418949703</v>
      </c>
      <c r="R30" s="165">
        <v>2.39659132934756</v>
      </c>
      <c r="S30" s="22">
        <v>94.905386367796</v>
      </c>
      <c r="T30" s="165">
        <v>0.638472664683987</v>
      </c>
      <c r="U30" s="22">
        <v>94.4979016172173</v>
      </c>
      <c r="V30" s="165">
        <v>0.724130124600954</v>
      </c>
      <c r="W30" s="22">
        <v>94.9540034444935</v>
      </c>
      <c r="X30" s="165">
        <v>1.5831809274735</v>
      </c>
      <c r="Y30" s="22">
        <v>0.0486170766974823</v>
      </c>
      <c r="Z30" s="165">
        <v>1.6549025351213</v>
      </c>
      <c r="AA30" s="22">
        <v>96.776792573543</v>
      </c>
      <c r="AB30" s="165">
        <v>1.61182955045224</v>
      </c>
      <c r="AC30" s="22">
        <v>94.8739922765858</v>
      </c>
      <c r="AD30" s="165">
        <v>0.460041022513205</v>
      </c>
      <c r="AE30" s="22">
        <v>93.1442062157006</v>
      </c>
      <c r="AF30" s="165">
        <v>1.14552722867451</v>
      </c>
      <c r="AG30" s="22">
        <v>-3.63258635784234</v>
      </c>
      <c r="AH30" s="165">
        <v>1.95744502519705</v>
      </c>
      <c r="AI30" s="22">
        <v>94.6192553486411</v>
      </c>
      <c r="AJ30" s="165">
        <v>0.648722576308655</v>
      </c>
      <c r="AK30" s="22">
        <v>94.6884880270559</v>
      </c>
      <c r="AL30" s="165">
        <v>0.550770613258402</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92.626447531885</v>
      </c>
      <c r="D31" s="165">
        <v>0.593176836625188</v>
      </c>
      <c r="E31" s="22">
        <v>92.0668035860958</v>
      </c>
      <c r="F31" s="165">
        <v>1.35508288747902</v>
      </c>
      <c r="G31" s="22">
        <v>92.2413462320077</v>
      </c>
      <c r="H31" s="165">
        <v>0.732396117028331</v>
      </c>
      <c r="I31" s="22">
        <v>94.3444552743402</v>
      </c>
      <c r="J31" s="165">
        <v>1.79219056711619</v>
      </c>
      <c r="K31" s="22">
        <v>2.27765168824436</v>
      </c>
      <c r="L31" s="165">
        <v>2.23901506017655</v>
      </c>
      <c r="M31" s="22">
        <v>92.6337242804555</v>
      </c>
      <c r="N31" s="165">
        <v>0.692401946472915</v>
      </c>
      <c r="O31" s="22">
        <v>92.0460838570177</v>
      </c>
      <c r="P31" s="165">
        <v>1.73893472366081</v>
      </c>
      <c r="Q31" s="22">
        <v>-0.587640423437804</v>
      </c>
      <c r="R31" s="165">
        <v>1.87320328645739</v>
      </c>
      <c r="S31" s="22">
        <v>92.8490220612891</v>
      </c>
      <c r="T31" s="165">
        <v>1.09125693796007</v>
      </c>
      <c r="U31" s="22">
        <v>90.7850223830224</v>
      </c>
      <c r="V31" s="165">
        <v>1.11976993008942</v>
      </c>
      <c r="W31" s="22">
        <v>93.7976489526172</v>
      </c>
      <c r="X31" s="165">
        <v>1.01237524299882</v>
      </c>
      <c r="Y31" s="22">
        <v>0.948626891328047</v>
      </c>
      <c r="Z31" s="165">
        <v>1.55256744756097</v>
      </c>
      <c r="AA31" s="22">
        <v>93.576302198366</v>
      </c>
      <c r="AB31" s="165">
        <v>1.73911575485631</v>
      </c>
      <c r="AC31" s="22">
        <v>91.8449108689668</v>
      </c>
      <c r="AD31" s="165">
        <v>0.820576518381116</v>
      </c>
      <c r="AE31" s="22">
        <v>94.5156076611542</v>
      </c>
      <c r="AF31" s="165">
        <v>1.0437047955444</v>
      </c>
      <c r="AG31" s="22">
        <v>0.939305462788241</v>
      </c>
      <c r="AH31" s="165">
        <v>1.9965509455161</v>
      </c>
      <c r="AI31" s="22">
        <v>91.6677645070179</v>
      </c>
      <c r="AJ31" s="165">
        <v>1.31333303451196</v>
      </c>
      <c r="AK31" s="22">
        <v>92.593350896627</v>
      </c>
      <c r="AL31" s="165">
        <v>0.709638808034884</v>
      </c>
      <c r="AM31" s="22">
        <v>95.1328031131209</v>
      </c>
      <c r="AN31" s="165">
        <v>2.00770455871135</v>
      </c>
      <c r="AO31" s="22">
        <v>3.46503860610295</v>
      </c>
      <c r="AP31" s="165">
        <v>2.38125202504259</v>
      </c>
      <c r="AQ31" s="103"/>
      <c r="AR31" s="103"/>
      <c r="AS31" s="103"/>
      <c r="AT31" s="192"/>
      <c r="GM31" s="103"/>
      <c r="GN31" s="103"/>
      <c r="GO31" s="103"/>
      <c r="GP31" s="103"/>
    </row>
    <row customHeight="1" ht="13" r="32">
      <c r="A32" s="181" t="s">
        <v>326</v>
      </c>
      <c r="B32" s="156" t="n">
        <v>2</v>
      </c>
      <c r="C32" s="22">
        <v>94.987455796398</v>
      </c>
      <c r="D32" s="165">
        <v>0.559429107459813</v>
      </c>
      <c r="E32" s="22">
        <v>94.1162718313857</v>
      </c>
      <c r="F32" s="165">
        <v>1.19683989640977</v>
      </c>
      <c r="G32" s="22">
        <v>95.4255466074226</v>
      </c>
      <c r="H32" s="165">
        <v>0.606471687834844</v>
      </c>
      <c r="I32" s="22">
        <v>94.530964867824</v>
      </c>
      <c r="J32" s="165">
        <v>1.16702832528243</v>
      </c>
      <c r="K32" s="22">
        <v>0.414693036438265</v>
      </c>
      <c r="L32" s="165">
        <v>1.67177087858459</v>
      </c>
      <c r="M32" s="22">
        <v>94.2717569434394</v>
      </c>
      <c r="N32" s="165">
        <v>0.649829300497059</v>
      </c>
      <c r="O32" s="22">
        <v>96.7689523028343</v>
      </c>
      <c r="P32" s="165">
        <v>0.724357700571618</v>
      </c>
      <c r="Q32" s="22">
        <v>2.49719535939492</v>
      </c>
      <c r="R32" s="165">
        <v>0.889796761416212</v>
      </c>
      <c r="S32" s="22">
        <v>95.1264126128796</v>
      </c>
      <c r="T32" s="165">
        <v>0.670352586181276</v>
      </c>
      <c r="U32" s="22">
        <v>93.1512860225958</v>
      </c>
      <c r="V32" s="165">
        <v>1.53119133152076</v>
      </c>
      <c r="W32" s="22">
        <v>94.6672828770018</v>
      </c>
      <c r="X32" s="165">
        <v>1.48978432672279</v>
      </c>
      <c r="Y32" s="22">
        <v>-0.459129735877866</v>
      </c>
      <c r="Z32" s="165">
        <v>1.60174589090724</v>
      </c>
      <c r="AA32" s="22">
        <v>94.2947043516865</v>
      </c>
      <c r="AB32" s="165">
        <v>0.746387839461091</v>
      </c>
      <c r="AC32" s="22">
        <v>95.5076038461875</v>
      </c>
      <c r="AD32" s="165">
        <v>0.792159204520331</v>
      </c>
      <c r="AE32" s="22">
        <v>97.0235005704744</v>
      </c>
      <c r="AF32" s="165">
        <v>1.42648489546585</v>
      </c>
      <c r="AG32" s="22">
        <v>2.72879621878785</v>
      </c>
      <c r="AH32" s="165">
        <v>1.50065700598827</v>
      </c>
      <c r="AI32" s="22">
        <v>94.6484084425059</v>
      </c>
      <c r="AJ32" s="165">
        <v>0.677803819392728</v>
      </c>
      <c r="AK32" s="22">
        <v>95.4786363178808</v>
      </c>
      <c r="AL32" s="165">
        <v>0.933450700778396</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95.9798477860531</v>
      </c>
      <c r="D33" s="165">
        <v>0.742266111697037</v>
      </c>
      <c r="E33" s="22">
        <v>97.1801707221257</v>
      </c>
      <c r="F33" s="165">
        <v>0.838618298790716</v>
      </c>
      <c r="G33" s="22">
        <v>95.1679856966853</v>
      </c>
      <c r="H33" s="165">
        <v>1.25004451341495</v>
      </c>
      <c r="I33" s="22">
        <v>94.3515999146348</v>
      </c>
      <c r="J33" s="165">
        <v>2.79375345382152</v>
      </c>
      <c r="K33" s="22">
        <v>-2.82857080749086</v>
      </c>
      <c r="L33" s="165">
        <v>2.90165393075363</v>
      </c>
      <c r="M33" s="22">
        <v>95.7214983414744</v>
      </c>
      <c r="N33" s="165">
        <v>0.868770318842987</v>
      </c>
      <c r="O33" s="22" t="inlineStr">
        <is>
          <t>c</t>
        </is>
      </c>
      <c r="P33" s="165" t="inlineStr">
        <is>
          <t>c</t>
        </is>
      </c>
      <c r="Q33" s="22" t="inlineStr">
        <is>
          <t>c</t>
        </is>
      </c>
      <c r="R33" s="165" t="inlineStr">
        <is>
          <t>c</t>
        </is>
      </c>
      <c r="S33" s="22">
        <v>96.4464838828774</v>
      </c>
      <c r="T33" s="165">
        <v>1.03589668427834</v>
      </c>
      <c r="U33" s="22">
        <v>95.7912816346322</v>
      </c>
      <c r="V33" s="165">
        <v>1.62678061704574</v>
      </c>
      <c r="W33" s="22" t="inlineStr">
        <is>
          <t>c</t>
        </is>
      </c>
      <c r="X33" s="165" t="inlineStr">
        <is>
          <t>c</t>
        </is>
      </c>
      <c r="Y33" s="22" t="inlineStr">
        <is>
          <t>c</t>
        </is>
      </c>
      <c r="Z33" s="165" t="inlineStr">
        <is>
          <t>c</t>
        </is>
      </c>
      <c r="AA33" s="22">
        <v>100</v>
      </c>
      <c r="AB33" s="165">
        <v>0</v>
      </c>
      <c r="AC33" s="22">
        <v>96.7011501130666</v>
      </c>
      <c r="AD33" s="165">
        <v>0.87173327876702</v>
      </c>
      <c r="AE33" s="22">
        <v>94.5590331020936</v>
      </c>
      <c r="AF33" s="165">
        <v>1.74269674222546</v>
      </c>
      <c r="AG33" s="22">
        <v>-5.44096689790645</v>
      </c>
      <c r="AH33" s="165">
        <v>1.74269674222546</v>
      </c>
      <c r="AI33" s="22">
        <v>96.6227387869002</v>
      </c>
      <c r="AJ33" s="165">
        <v>1.0412603945327</v>
      </c>
      <c r="AK33" s="22">
        <v>95.1433569066172</v>
      </c>
      <c r="AL33" s="165">
        <v>1.3048411970457</v>
      </c>
      <c r="AM33" s="22">
        <v>98.284720889398</v>
      </c>
      <c r="AN33" s="165">
        <v>1.03691024662723</v>
      </c>
      <c r="AO33" s="22">
        <v>1.66198210249782</v>
      </c>
      <c r="AP33" s="165">
        <v>1.45590135191592</v>
      </c>
      <c r="AQ33" s="103"/>
      <c r="AR33" s="103"/>
      <c r="AS33" s="103"/>
      <c r="AT33" s="192"/>
      <c r="GM33" s="103"/>
      <c r="GN33" s="103"/>
      <c r="GO33" s="103"/>
      <c r="GP33" s="103"/>
    </row>
    <row customHeight="1" ht="13" r="34">
      <c r="A34" s="181" t="s">
        <v>328</v>
      </c>
      <c r="B34" s="156" t="n">
        <v>2</v>
      </c>
      <c r="C34" s="22">
        <v>94.2815218251421</v>
      </c>
      <c r="D34" s="165">
        <v>0.449926097369366</v>
      </c>
      <c r="E34" s="22">
        <v>94.4796605438049</v>
      </c>
      <c r="F34" s="165">
        <v>1.68881325651265</v>
      </c>
      <c r="G34" s="22">
        <v>94.0732551703054</v>
      </c>
      <c r="H34" s="165">
        <v>0.64889726967092</v>
      </c>
      <c r="I34" s="22">
        <v>95.0332123445236</v>
      </c>
      <c r="J34" s="165">
        <v>0.964258890587451</v>
      </c>
      <c r="K34" s="22">
        <v>0.553551800718708</v>
      </c>
      <c r="L34" s="165">
        <v>1.90250404419586</v>
      </c>
      <c r="M34" s="22">
        <v>94.2932183337256</v>
      </c>
      <c r="N34" s="165">
        <v>0.478803001504143</v>
      </c>
      <c r="O34" s="22" t="inlineStr">
        <is>
          <t>c</t>
        </is>
      </c>
      <c r="P34" s="165" t="inlineStr">
        <is>
          <t>c</t>
        </is>
      </c>
      <c r="Q34" s="22" t="inlineStr">
        <is>
          <t>c</t>
        </is>
      </c>
      <c r="R34" s="165" t="inlineStr">
        <is>
          <t>c</t>
        </is>
      </c>
      <c r="S34" s="22">
        <v>95.0079120642742</v>
      </c>
      <c r="T34" s="165">
        <v>0.820425464531846</v>
      </c>
      <c r="U34" s="22">
        <v>94.3229982786476</v>
      </c>
      <c r="V34" s="165">
        <v>0.965456428465414</v>
      </c>
      <c r="W34" s="22">
        <v>93.656993947824</v>
      </c>
      <c r="X34" s="165">
        <v>1.0415573530473</v>
      </c>
      <c r="Y34" s="22">
        <v>-1.35091811645019</v>
      </c>
      <c r="Z34" s="165">
        <v>1.40620556241533</v>
      </c>
      <c r="AA34" s="22">
        <v>94.7947998834753</v>
      </c>
      <c r="AB34" s="165">
        <v>1.27560579991566</v>
      </c>
      <c r="AC34" s="22">
        <v>95.3740286300651</v>
      </c>
      <c r="AD34" s="165">
        <v>0.575813727354857</v>
      </c>
      <c r="AE34" s="22">
        <v>91.4965382102489</v>
      </c>
      <c r="AF34" s="165">
        <v>1.28767045333297</v>
      </c>
      <c r="AG34" s="22">
        <v>-3.29826167322642</v>
      </c>
      <c r="AH34" s="165">
        <v>1.87156801001873</v>
      </c>
      <c r="AI34" s="22">
        <v>93.96664887357</v>
      </c>
      <c r="AJ34" s="165">
        <v>0.799432292583887</v>
      </c>
      <c r="AK34" s="22">
        <v>94.8098931142015</v>
      </c>
      <c r="AL34" s="165">
        <v>0.71666957837087</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97.3461933356827</v>
      </c>
      <c r="D35" s="165">
        <v>0.351591451670679</v>
      </c>
      <c r="E35" s="22">
        <v>98.8960442633076</v>
      </c>
      <c r="F35" s="165">
        <v>0.614178566354335</v>
      </c>
      <c r="G35" s="22">
        <v>97.311504747934</v>
      </c>
      <c r="H35" s="165">
        <v>0.440061179535289</v>
      </c>
      <c r="I35" s="22">
        <v>96.6024631877767</v>
      </c>
      <c r="J35" s="165">
        <v>0.777295454906756</v>
      </c>
      <c r="K35" s="22">
        <v>-2.29358107553085</v>
      </c>
      <c r="L35" s="165">
        <v>1.00100677403592</v>
      </c>
      <c r="M35" s="22">
        <v>97.4618521703679</v>
      </c>
      <c r="N35" s="165">
        <v>0.357290759266711</v>
      </c>
      <c r="O35" s="22" t="inlineStr">
        <is>
          <t>c</t>
        </is>
      </c>
      <c r="P35" s="165" t="inlineStr">
        <is>
          <t>c</t>
        </is>
      </c>
      <c r="Q35" s="22" t="inlineStr">
        <is>
          <t>c</t>
        </is>
      </c>
      <c r="R35" s="165" t="inlineStr">
        <is>
          <t>c</t>
        </is>
      </c>
      <c r="S35" s="22">
        <v>97.2252258191415</v>
      </c>
      <c r="T35" s="165">
        <v>0.445884606091307</v>
      </c>
      <c r="U35" s="22">
        <v>97.6083321007101</v>
      </c>
      <c r="V35" s="165">
        <v>0.789228879096566</v>
      </c>
      <c r="W35" s="22">
        <v>96.9424073072922</v>
      </c>
      <c r="X35" s="165">
        <v>1.10328747072506</v>
      </c>
      <c r="Y35" s="22">
        <v>-0.2828185118493</v>
      </c>
      <c r="Z35" s="165">
        <v>1.19876117201072</v>
      </c>
      <c r="AA35" s="22">
        <v>96.5303703040095</v>
      </c>
      <c r="AB35" s="165">
        <v>1.69427687846589</v>
      </c>
      <c r="AC35" s="22">
        <v>97.4231197563079</v>
      </c>
      <c r="AD35" s="165">
        <v>0.399734522497543</v>
      </c>
      <c r="AE35" s="22">
        <v>97.1854902521719</v>
      </c>
      <c r="AF35" s="165">
        <v>0.953708040228209</v>
      </c>
      <c r="AG35" s="22">
        <v>0.655119948162394</v>
      </c>
      <c r="AH35" s="165">
        <v>1.91281023123641</v>
      </c>
      <c r="AI35" s="22">
        <v>97.5996547296233</v>
      </c>
      <c r="AJ35" s="165">
        <v>0.605636682606389</v>
      </c>
      <c r="AK35" s="22">
        <v>97.2378718316541</v>
      </c>
      <c r="AL35" s="165">
        <v>0.517631591823978</v>
      </c>
      <c r="AM35" s="22">
        <v>96.9395505609187</v>
      </c>
      <c r="AN35" s="165">
        <v>1.11737643174498</v>
      </c>
      <c r="AO35" s="22">
        <v>-0.660104168704578</v>
      </c>
      <c r="AP35" s="165">
        <v>1.25862446274351</v>
      </c>
      <c r="AQ35" s="103"/>
      <c r="AR35" s="103"/>
      <c r="AS35" s="103"/>
      <c r="AT35" s="192"/>
      <c r="GM35" s="103"/>
      <c r="GN35" s="103"/>
      <c r="GO35" s="103"/>
      <c r="GP35" s="103"/>
    </row>
    <row customHeight="1" ht="13" r="36">
      <c r="A36" s="181" t="s">
        <v>330</v>
      </c>
      <c r="B36" s="156" t="n">
        <v>2</v>
      </c>
      <c r="C36" s="22">
        <v>86.321607312813</v>
      </c>
      <c r="D36" s="165">
        <v>0.785939788882426</v>
      </c>
      <c r="E36" s="22" t="inlineStr">
        <is>
          <t>c</t>
        </is>
      </c>
      <c r="F36" s="165" t="inlineStr">
        <is>
          <t>c</t>
        </is>
      </c>
      <c r="G36" s="22">
        <v>86.3257639938256</v>
      </c>
      <c r="H36" s="165">
        <v>1.30730642878413</v>
      </c>
      <c r="I36" s="22">
        <v>86.1016540148938</v>
      </c>
      <c r="J36" s="165">
        <v>1.01346374399604</v>
      </c>
      <c r="K36" s="22" t="inlineStr">
        <is>
          <t>c</t>
        </is>
      </c>
      <c r="L36" s="165" t="inlineStr">
        <is>
          <t>c</t>
        </is>
      </c>
      <c r="M36" s="22">
        <v>86.015758367531</v>
      </c>
      <c r="N36" s="165">
        <v>0.843334604496006</v>
      </c>
      <c r="O36" s="22">
        <v>88.6393127710327</v>
      </c>
      <c r="P36" s="165">
        <v>1.9623487263864</v>
      </c>
      <c r="Q36" s="22">
        <v>2.62355440350171</v>
      </c>
      <c r="R36" s="165">
        <v>2.12648357593675</v>
      </c>
      <c r="S36" s="22">
        <v>86.121904493667</v>
      </c>
      <c r="T36" s="165">
        <v>0.991895075757673</v>
      </c>
      <c r="U36" s="22">
        <v>87.3597939632928</v>
      </c>
      <c r="V36" s="165">
        <v>1.40918012451602</v>
      </c>
      <c r="W36" s="22">
        <v>85.9398719968399</v>
      </c>
      <c r="X36" s="165">
        <v>3.16694050689255</v>
      </c>
      <c r="Y36" s="22">
        <v>-0.182032496827119</v>
      </c>
      <c r="Z36" s="165">
        <v>3.42592211928603</v>
      </c>
      <c r="AA36" s="22">
        <v>86.9001858086788</v>
      </c>
      <c r="AB36" s="165">
        <v>1.15380504275991</v>
      </c>
      <c r="AC36" s="22">
        <v>85.9813520633647</v>
      </c>
      <c r="AD36" s="165">
        <v>1.07641051285528</v>
      </c>
      <c r="AE36" s="22" t="inlineStr">
        <is>
          <t>c</t>
        </is>
      </c>
      <c r="AF36" s="165" t="inlineStr">
        <is>
          <t>c</t>
        </is>
      </c>
      <c r="AG36" s="22" t="inlineStr">
        <is>
          <t>c</t>
        </is>
      </c>
      <c r="AH36" s="165" t="inlineStr">
        <is>
          <t>c</t>
        </is>
      </c>
      <c r="AI36" s="22">
        <v>86.5712726529337</v>
      </c>
      <c r="AJ36" s="165">
        <v>0.886564823984931</v>
      </c>
      <c r="AK36" s="22">
        <v>85.4501691482369</v>
      </c>
      <c r="AL36" s="165">
        <v>1.91362872295446</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79.5459964398777</v>
      </c>
      <c r="D37" s="165">
        <v>0.806909909186095</v>
      </c>
      <c r="E37" s="22">
        <v>77.641489731339</v>
      </c>
      <c r="F37" s="165">
        <v>1.42531560358748</v>
      </c>
      <c r="G37" s="22">
        <v>78.6746688005716</v>
      </c>
      <c r="H37" s="165">
        <v>1.49697070901169</v>
      </c>
      <c r="I37" s="22">
        <v>83.3598481755144</v>
      </c>
      <c r="J37" s="165">
        <v>1.33522534306514</v>
      </c>
      <c r="K37" s="22">
        <v>5.71835844417538</v>
      </c>
      <c r="L37" s="165">
        <v>2.01673840307761</v>
      </c>
      <c r="M37" s="22">
        <v>79.4229095153166</v>
      </c>
      <c r="N37" s="165">
        <v>0.838339392646248</v>
      </c>
      <c r="O37" s="22">
        <v>80.8734045330545</v>
      </c>
      <c r="P37" s="165">
        <v>2.6222247647323</v>
      </c>
      <c r="Q37" s="22">
        <v>1.45049501773786</v>
      </c>
      <c r="R37" s="165">
        <v>2.74589115142102</v>
      </c>
      <c r="S37" s="22">
        <v>80.1077640298538</v>
      </c>
      <c r="T37" s="165">
        <v>1.05245105818869</v>
      </c>
      <c r="U37" s="22">
        <v>78.4111625804566</v>
      </c>
      <c r="V37" s="165">
        <v>1.53259784728302</v>
      </c>
      <c r="W37" s="22">
        <v>78.9073368167576</v>
      </c>
      <c r="X37" s="165">
        <v>3.07046591137892</v>
      </c>
      <c r="Y37" s="22">
        <v>-1.20042721309611</v>
      </c>
      <c r="Z37" s="165">
        <v>3.18215243976975</v>
      </c>
      <c r="AA37" s="22">
        <v>79.2057138233544</v>
      </c>
      <c r="AB37" s="165">
        <v>0.971042049319544</v>
      </c>
      <c r="AC37" s="22">
        <v>80.5296758452153</v>
      </c>
      <c r="AD37" s="165">
        <v>1.65166035838029</v>
      </c>
      <c r="AE37" s="22">
        <v>80.0246813638367</v>
      </c>
      <c r="AF37" s="165">
        <v>2.55035274225817</v>
      </c>
      <c r="AG37" s="22">
        <v>0.818967540482348</v>
      </c>
      <c r="AH37" s="165">
        <v>2.68767316393815</v>
      </c>
      <c r="AI37" s="22">
        <v>79.1515042409244</v>
      </c>
      <c r="AJ37" s="165">
        <v>0.876650722145467</v>
      </c>
      <c r="AK37" s="22">
        <v>79.7061283541139</v>
      </c>
      <c r="AL37" s="165">
        <v>2.44766597398161</v>
      </c>
      <c r="AM37" s="22">
        <v>83.6858913520464</v>
      </c>
      <c r="AN37" s="165">
        <v>3.61027513825421</v>
      </c>
      <c r="AO37" s="22">
        <v>4.53438711112197</v>
      </c>
      <c r="AP37" s="165">
        <v>3.77331863062351</v>
      </c>
      <c r="AQ37" s="103"/>
      <c r="AR37" s="103"/>
      <c r="AS37" s="103"/>
      <c r="AT37" s="192"/>
      <c r="GM37" s="103"/>
      <c r="GN37" s="103"/>
      <c r="GO37" s="103"/>
      <c r="GP37" s="103"/>
    </row>
    <row customHeight="1" ht="13" r="38">
      <c r="A38" s="181" t="s">
        <v>332</v>
      </c>
      <c r="B38" s="156" t="n">
        <v>2</v>
      </c>
      <c r="C38" s="22">
        <v>77.8637295394373</v>
      </c>
      <c r="D38" s="165">
        <v>1.13743868314233</v>
      </c>
      <c r="E38" s="22" t="inlineStr">
        <is>
          <t>c</t>
        </is>
      </c>
      <c r="F38" s="165" t="inlineStr">
        <is>
          <t>c</t>
        </is>
      </c>
      <c r="G38" s="22">
        <v>78.0504928080939</v>
      </c>
      <c r="H38" s="165">
        <v>2.73575872976201</v>
      </c>
      <c r="I38" s="22">
        <v>77.5515664056931</v>
      </c>
      <c r="J38" s="165">
        <v>1.35330156024914</v>
      </c>
      <c r="K38" s="22" t="inlineStr">
        <is>
          <t>c</t>
        </is>
      </c>
      <c r="L38" s="165" t="inlineStr">
        <is>
          <t>c</t>
        </is>
      </c>
      <c r="M38" s="22">
        <v>78.160466816654</v>
      </c>
      <c r="N38" s="165">
        <v>1.33068418035659</v>
      </c>
      <c r="O38" s="22">
        <v>74.781057831722</v>
      </c>
      <c r="P38" s="165">
        <v>2.72361238423775</v>
      </c>
      <c r="Q38" s="22">
        <v>-3.37940898493201</v>
      </c>
      <c r="R38" s="165">
        <v>3.02361580957332</v>
      </c>
      <c r="S38" s="22">
        <v>77.6531747785605</v>
      </c>
      <c r="T38" s="165">
        <v>1.63227012473292</v>
      </c>
      <c r="U38" s="22">
        <v>76.6845172720906</v>
      </c>
      <c r="V38" s="165">
        <v>1.71949451772646</v>
      </c>
      <c r="W38" s="22" t="inlineStr">
        <is>
          <t>c</t>
        </is>
      </c>
      <c r="X38" s="165" t="inlineStr">
        <is>
          <t>c</t>
        </is>
      </c>
      <c r="Y38" s="22" t="inlineStr">
        <is>
          <t>c</t>
        </is>
      </c>
      <c r="Z38" s="165" t="inlineStr">
        <is>
          <t>c</t>
        </is>
      </c>
      <c r="AA38" s="22">
        <v>78.3595597218611</v>
      </c>
      <c r="AB38" s="165">
        <v>1.54767043701681</v>
      </c>
      <c r="AC38" s="22">
        <v>76.0203850748176</v>
      </c>
      <c r="AD38" s="165">
        <v>1.89359966201782</v>
      </c>
      <c r="AE38" s="22" t="inlineStr">
        <is>
          <t>c</t>
        </is>
      </c>
      <c r="AF38" s="165" t="inlineStr">
        <is>
          <t>c</t>
        </is>
      </c>
      <c r="AG38" s="22" t="inlineStr">
        <is>
          <t>c</t>
        </is>
      </c>
      <c r="AH38" s="165" t="inlineStr">
        <is>
          <t>c</t>
        </is>
      </c>
      <c r="AI38" s="22">
        <v>77.3413091374585</v>
      </c>
      <c r="AJ38" s="165">
        <v>1.22218595248926</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88.2703223552537</v>
      </c>
      <c r="D39" s="165">
        <v>0.800001211672225</v>
      </c>
      <c r="E39" s="22">
        <v>87.4002805690816</v>
      </c>
      <c r="F39" s="165">
        <v>1.23539119073493</v>
      </c>
      <c r="G39" s="22">
        <v>88.9154421862782</v>
      </c>
      <c r="H39" s="165">
        <v>1.5150354861542</v>
      </c>
      <c r="I39" s="22">
        <v>89.9078332517069</v>
      </c>
      <c r="J39" s="165">
        <v>2.05963296625445</v>
      </c>
      <c r="K39" s="22">
        <v>2.50755268262529</v>
      </c>
      <c r="L39" s="165">
        <v>2.46753912882446</v>
      </c>
      <c r="M39" s="22">
        <v>88.3747453874982</v>
      </c>
      <c r="N39" s="165">
        <v>0.798608480171852</v>
      </c>
      <c r="O39" s="22" t="inlineStr">
        <is>
          <t>c</t>
        </is>
      </c>
      <c r="P39" s="165" t="inlineStr">
        <is>
          <t>c</t>
        </is>
      </c>
      <c r="Q39" s="22" t="inlineStr">
        <is>
          <t>c</t>
        </is>
      </c>
      <c r="R39" s="165" t="inlineStr">
        <is>
          <t>c</t>
        </is>
      </c>
      <c r="S39" s="22">
        <v>88.1991269066339</v>
      </c>
      <c r="T39" s="165">
        <v>1.03827763363827</v>
      </c>
      <c r="U39" s="22">
        <v>91.0249726848497</v>
      </c>
      <c r="V39" s="165">
        <v>1.53017826958972</v>
      </c>
      <c r="W39" s="22">
        <v>79.9680235841281</v>
      </c>
      <c r="X39" s="165">
        <v>4.66686107051612</v>
      </c>
      <c r="Y39" s="22">
        <v>-8.23110332250576</v>
      </c>
      <c r="Z39" s="165">
        <v>4.85042181278164</v>
      </c>
      <c r="AA39" s="22">
        <v>88.0725076929347</v>
      </c>
      <c r="AB39" s="165">
        <v>1.1651043117391</v>
      </c>
      <c r="AC39" s="22">
        <v>88.2485874123025</v>
      </c>
      <c r="AD39" s="165">
        <v>1.44476258595699</v>
      </c>
      <c r="AE39" s="22">
        <v>89.9533588196746</v>
      </c>
      <c r="AF39" s="165">
        <v>2.27382591889786</v>
      </c>
      <c r="AG39" s="22">
        <v>1.8808511267399</v>
      </c>
      <c r="AH39" s="165">
        <v>2.57750727703216</v>
      </c>
      <c r="AI39" s="22">
        <v>88.3718914130861</v>
      </c>
      <c r="AJ39" s="165">
        <v>0.864321306257909</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90.6250472874154</v>
      </c>
      <c r="D40" s="165">
        <v>0.621097026274707</v>
      </c>
      <c r="E40" s="22">
        <v>93.1332737697114</v>
      </c>
      <c r="F40" s="165">
        <v>1.13840357877983</v>
      </c>
      <c r="G40" s="22">
        <v>90.4129744066666</v>
      </c>
      <c r="H40" s="165">
        <v>0.908607821038552</v>
      </c>
      <c r="I40" s="22">
        <v>88.6910522383627</v>
      </c>
      <c r="J40" s="165">
        <v>1.18578126931526</v>
      </c>
      <c r="K40" s="22">
        <v>-4.44222153134866</v>
      </c>
      <c r="L40" s="165">
        <v>1.51214622493578</v>
      </c>
      <c r="M40" s="22">
        <v>90.5694385287925</v>
      </c>
      <c r="N40" s="165">
        <v>0.615571684284027</v>
      </c>
      <c r="O40" s="22" t="inlineStr">
        <is>
          <t>c</t>
        </is>
      </c>
      <c r="P40" s="165" t="inlineStr">
        <is>
          <t>c</t>
        </is>
      </c>
      <c r="Q40" s="22" t="inlineStr">
        <is>
          <t>c</t>
        </is>
      </c>
      <c r="R40" s="165" t="inlineStr">
        <is>
          <t>c</t>
        </is>
      </c>
      <c r="S40" s="22">
        <v>90.9501976609684</v>
      </c>
      <c r="T40" s="165">
        <v>0.813069414307873</v>
      </c>
      <c r="U40" s="22">
        <v>91.6087484769279</v>
      </c>
      <c r="V40" s="165">
        <v>1.02660972836729</v>
      </c>
      <c r="W40" s="22" t="inlineStr">
        <is>
          <t>c</t>
        </is>
      </c>
      <c r="X40" s="165" t="inlineStr">
        <is>
          <t>c</t>
        </is>
      </c>
      <c r="Y40" s="22" t="inlineStr">
        <is>
          <t>c</t>
        </is>
      </c>
      <c r="Z40" s="165" t="inlineStr">
        <is>
          <t>c</t>
        </is>
      </c>
      <c r="AA40" s="22">
        <v>93.9868766187068</v>
      </c>
      <c r="AB40" s="165">
        <v>1.22728650439707</v>
      </c>
      <c r="AC40" s="22">
        <v>91.1958731111536</v>
      </c>
      <c r="AD40" s="165">
        <v>0.84171019823879</v>
      </c>
      <c r="AE40" s="22">
        <v>86.3543688102517</v>
      </c>
      <c r="AF40" s="165">
        <v>1.64057404665132</v>
      </c>
      <c r="AG40" s="22">
        <v>-7.63250780845513</v>
      </c>
      <c r="AH40" s="165">
        <v>2.0715947186377</v>
      </c>
      <c r="AI40" s="22">
        <v>90.6644774799722</v>
      </c>
      <c r="AJ40" s="165">
        <v>0.798250341147059</v>
      </c>
      <c r="AK40" s="22">
        <v>90.6199255872871</v>
      </c>
      <c r="AL40" s="165">
        <v>1.40828639743306</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90.8682719466559</v>
      </c>
      <c r="D41" s="165">
        <v>0.698310682862366</v>
      </c>
      <c r="E41" s="22">
        <v>89.7271942220808</v>
      </c>
      <c r="F41" s="165">
        <v>1.78433319398527</v>
      </c>
      <c r="G41" s="22">
        <v>90.9737524402121</v>
      </c>
      <c r="H41" s="165">
        <v>0.984631533316214</v>
      </c>
      <c r="I41" s="22">
        <v>91.3080655340958</v>
      </c>
      <c r="J41" s="165">
        <v>1.09950570848702</v>
      </c>
      <c r="K41" s="22">
        <v>1.58087131201501</v>
      </c>
      <c r="L41" s="165">
        <v>2.09403716323107</v>
      </c>
      <c r="M41" s="22">
        <v>90.8877791571756</v>
      </c>
      <c r="N41" s="165">
        <v>0.698800898817342</v>
      </c>
      <c r="O41" s="22" t="inlineStr">
        <is>
          <t>c</t>
        </is>
      </c>
      <c r="P41" s="165" t="inlineStr">
        <is>
          <t>c</t>
        </is>
      </c>
      <c r="Q41" s="22" t="inlineStr">
        <is>
          <t>c</t>
        </is>
      </c>
      <c r="R41" s="165" t="inlineStr">
        <is>
          <t>c</t>
        </is>
      </c>
      <c r="S41" s="22">
        <v>91.3256096064442</v>
      </c>
      <c r="T41" s="165">
        <v>0.700268286055889</v>
      </c>
      <c r="U41" s="22">
        <v>89.7435133374592</v>
      </c>
      <c r="V41" s="165">
        <v>1.3407857143434</v>
      </c>
      <c r="W41" s="22">
        <v>91.8106779410325</v>
      </c>
      <c r="X41" s="165">
        <v>3.31500292766756</v>
      </c>
      <c r="Y41" s="22">
        <v>0.485068334588277</v>
      </c>
      <c r="Z41" s="165">
        <v>3.26417012072641</v>
      </c>
      <c r="AA41" s="22">
        <v>90.8568568338963</v>
      </c>
      <c r="AB41" s="165">
        <v>0.863563277419946</v>
      </c>
      <c r="AC41" s="22">
        <v>91.0593097041451</v>
      </c>
      <c r="AD41" s="165">
        <v>0.872742246776563</v>
      </c>
      <c r="AE41" s="22" t="inlineStr">
        <is>
          <t>c</t>
        </is>
      </c>
      <c r="AF41" s="165" t="inlineStr">
        <is>
          <t>c</t>
        </is>
      </c>
      <c r="AG41" s="22" t="inlineStr">
        <is>
          <t>c</t>
        </is>
      </c>
      <c r="AH41" s="165" t="inlineStr">
        <is>
          <t>c</t>
        </is>
      </c>
      <c r="AI41" s="22">
        <v>91.6548908461872</v>
      </c>
      <c r="AJ41" s="165">
        <v>0.690712233229489</v>
      </c>
      <c r="AK41" s="22">
        <v>89.5337966895173</v>
      </c>
      <c r="AL41" s="165">
        <v>1.38626821379345</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87.3714960068292</v>
      </c>
      <c r="D42" s="165">
        <v>0.898851944580774</v>
      </c>
      <c r="E42" s="22" t="inlineStr">
        <is>
          <t>c</t>
        </is>
      </c>
      <c r="F42" s="165" t="inlineStr">
        <is>
          <t>c</t>
        </is>
      </c>
      <c r="G42" s="22">
        <v>86.8950763312309</v>
      </c>
      <c r="H42" s="165">
        <v>0.964683114881267</v>
      </c>
      <c r="I42" s="22" t="inlineStr">
        <is>
          <t>a</t>
        </is>
      </c>
      <c r="J42" s="165" t="inlineStr">
        <is>
          <t>a</t>
        </is>
      </c>
      <c r="K42" s="22" t="inlineStr">
        <is>
          <t>a</t>
        </is>
      </c>
      <c r="L42" s="165" t="inlineStr">
        <is>
          <t>a</t>
        </is>
      </c>
      <c r="M42" s="22">
        <v>85.377521172295</v>
      </c>
      <c r="N42" s="165">
        <v>1.49146276608491</v>
      </c>
      <c r="O42" s="22">
        <v>89.1863435000215</v>
      </c>
      <c r="P42" s="165">
        <v>1.27938729294927</v>
      </c>
      <c r="Q42" s="22">
        <v>3.80882232772653</v>
      </c>
      <c r="R42" s="165">
        <v>2.10511331892523</v>
      </c>
      <c r="S42" s="22">
        <v>87.4169390591091</v>
      </c>
      <c r="T42" s="165">
        <v>1.14221570679194</v>
      </c>
      <c r="U42" s="22">
        <v>86.7662888628614</v>
      </c>
      <c r="V42" s="165">
        <v>1.85496457790081</v>
      </c>
      <c r="W42" s="22" t="inlineStr">
        <is>
          <t>c</t>
        </is>
      </c>
      <c r="X42" s="165" t="inlineStr">
        <is>
          <t>c</t>
        </is>
      </c>
      <c r="Y42" s="22" t="inlineStr">
        <is>
          <t>c</t>
        </is>
      </c>
      <c r="Z42" s="165" t="inlineStr">
        <is>
          <t>c</t>
        </is>
      </c>
      <c r="AA42" s="22">
        <v>85.0947240665914</v>
      </c>
      <c r="AB42" s="165">
        <v>2.16851872537796</v>
      </c>
      <c r="AC42" s="22">
        <v>87.2165498800638</v>
      </c>
      <c r="AD42" s="165">
        <v>1.17627137519854</v>
      </c>
      <c r="AE42" s="22" t="inlineStr">
        <is>
          <t>c</t>
        </is>
      </c>
      <c r="AF42" s="165" t="inlineStr">
        <is>
          <t>c</t>
        </is>
      </c>
      <c r="AG42" s="22" t="inlineStr">
        <is>
          <t>c</t>
        </is>
      </c>
      <c r="AH42" s="165" t="inlineStr">
        <is>
          <t>c</t>
        </is>
      </c>
      <c r="AI42" s="22">
        <v>86.4859891167131</v>
      </c>
      <c r="AJ42" s="165">
        <v>1.59015406156395</v>
      </c>
      <c r="AK42" s="22">
        <v>87.5020273884562</v>
      </c>
      <c r="AL42" s="165">
        <v>1.18488113323977</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90.1193943874111</v>
      </c>
      <c r="D43" s="165">
        <v>1.07595472141971</v>
      </c>
      <c r="E43" s="22">
        <v>87.7276607013268</v>
      </c>
      <c r="F43" s="165">
        <v>2.16048705928889</v>
      </c>
      <c r="G43" s="22">
        <v>90.1479485662288</v>
      </c>
      <c r="H43" s="165">
        <v>1.57485698132137</v>
      </c>
      <c r="I43" s="22" t="inlineStr">
        <is>
          <t>c</t>
        </is>
      </c>
      <c r="J43" s="165" t="inlineStr">
        <is>
          <t>c</t>
        </is>
      </c>
      <c r="K43" s="22" t="inlineStr">
        <is>
          <t>c</t>
        </is>
      </c>
      <c r="L43" s="165" t="inlineStr">
        <is>
          <t>c</t>
        </is>
      </c>
      <c r="M43" s="22">
        <v>90.0455318588508</v>
      </c>
      <c r="N43" s="165">
        <v>1.09929624178521</v>
      </c>
      <c r="O43" s="22" t="inlineStr">
        <is>
          <t>a</t>
        </is>
      </c>
      <c r="P43" s="165" t="inlineStr">
        <is>
          <t>a</t>
        </is>
      </c>
      <c r="Q43" s="22" t="inlineStr">
        <is>
          <t>a</t>
        </is>
      </c>
      <c r="R43" s="165" t="inlineStr">
        <is>
          <t>a</t>
        </is>
      </c>
      <c r="S43" s="22">
        <v>89.7730395975826</v>
      </c>
      <c r="T43" s="165">
        <v>1.3080777149285</v>
      </c>
      <c r="U43" s="22">
        <v>91.3623332834528</v>
      </c>
      <c r="V43" s="165">
        <v>2.46506877901346</v>
      </c>
      <c r="W43" s="22" t="inlineStr">
        <is>
          <t>c</t>
        </is>
      </c>
      <c r="X43" s="165" t="inlineStr">
        <is>
          <t>c</t>
        </is>
      </c>
      <c r="Y43" s="22" t="inlineStr">
        <is>
          <t>c</t>
        </is>
      </c>
      <c r="Z43" s="165" t="inlineStr">
        <is>
          <t>c</t>
        </is>
      </c>
      <c r="AA43" s="22">
        <v>90.1894939164549</v>
      </c>
      <c r="AB43" s="165">
        <v>1.54847716605888</v>
      </c>
      <c r="AC43" s="22">
        <v>90.062039460756</v>
      </c>
      <c r="AD43" s="165">
        <v>1.78699823063283</v>
      </c>
      <c r="AE43" s="22" t="inlineStr">
        <is>
          <t>c</t>
        </is>
      </c>
      <c r="AF43" s="165" t="inlineStr">
        <is>
          <t>c</t>
        </is>
      </c>
      <c r="AG43" s="22" t="inlineStr">
        <is>
          <t>c</t>
        </is>
      </c>
      <c r="AH43" s="165" t="inlineStr">
        <is>
          <t>c</t>
        </is>
      </c>
      <c r="AI43" s="22">
        <v>90.0513203763625</v>
      </c>
      <c r="AJ43" s="165">
        <v>1.13688305130436</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73.1635082323328</v>
      </c>
      <c r="D44" s="165">
        <v>1.01759004844062</v>
      </c>
      <c r="E44" s="22">
        <v>74.5353448296882</v>
      </c>
      <c r="F44" s="165">
        <v>2.42166926065822</v>
      </c>
      <c r="G44" s="22">
        <v>70.8011046091935</v>
      </c>
      <c r="H44" s="165">
        <v>1.46931090922835</v>
      </c>
      <c r="I44" s="22">
        <v>74.423238870253</v>
      </c>
      <c r="J44" s="165">
        <v>1.57375005580147</v>
      </c>
      <c r="K44" s="22">
        <v>-0.112105959435183</v>
      </c>
      <c r="L44" s="165">
        <v>3.03099897373274</v>
      </c>
      <c r="M44" s="22">
        <v>69.8427387663777</v>
      </c>
      <c r="N44" s="165">
        <v>0.836976625782557</v>
      </c>
      <c r="O44" s="22">
        <v>85.7153223741469</v>
      </c>
      <c r="P44" s="165">
        <v>4.12552265274527</v>
      </c>
      <c r="Q44" s="22">
        <v>15.8725836077692</v>
      </c>
      <c r="R44" s="165">
        <v>4.30291511823326</v>
      </c>
      <c r="S44" s="22">
        <v>79.2813636764039</v>
      </c>
      <c r="T44" s="165">
        <v>2.32469376940236</v>
      </c>
      <c r="U44" s="22">
        <v>68.7620314167051</v>
      </c>
      <c r="V44" s="165">
        <v>1.51434508203347</v>
      </c>
      <c r="W44" s="22">
        <v>69.4573319242723</v>
      </c>
      <c r="X44" s="165">
        <v>1.1728442928625</v>
      </c>
      <c r="Y44" s="22">
        <v>-9.82403175213156</v>
      </c>
      <c r="Z44" s="165">
        <v>2.68800423443105</v>
      </c>
      <c r="AA44" s="22">
        <v>81.0510174197907</v>
      </c>
      <c r="AB44" s="165">
        <v>3.92769106787678</v>
      </c>
      <c r="AC44" s="22">
        <v>76.2324494183807</v>
      </c>
      <c r="AD44" s="165">
        <v>3.54453685312733</v>
      </c>
      <c r="AE44" s="22">
        <v>71.5155036827483</v>
      </c>
      <c r="AF44" s="165">
        <v>1.12441235763414</v>
      </c>
      <c r="AG44" s="22">
        <v>-9.53551373704234</v>
      </c>
      <c r="AH44" s="165">
        <v>4.18722687940318</v>
      </c>
      <c r="AI44" s="22">
        <v>73.3862726726523</v>
      </c>
      <c r="AJ44" s="165">
        <v>1.02710848916729</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83.715605855365</v>
      </c>
      <c r="D45" s="165">
        <v>0.778392044286857</v>
      </c>
      <c r="E45" s="22">
        <v>81.894733177905</v>
      </c>
      <c r="F45" s="165">
        <v>1.15491371253109</v>
      </c>
      <c r="G45" s="22">
        <v>84.652267242277</v>
      </c>
      <c r="H45" s="165">
        <v>1.13442373961343</v>
      </c>
      <c r="I45" s="22">
        <v>83.7986141841935</v>
      </c>
      <c r="J45" s="165">
        <v>2.47085562231761</v>
      </c>
      <c r="K45" s="22">
        <v>1.90388100628843</v>
      </c>
      <c r="L45" s="165">
        <v>2.76012235997696</v>
      </c>
      <c r="M45" s="22">
        <v>83.596662752747</v>
      </c>
      <c r="N45" s="165">
        <v>0.788119148319165</v>
      </c>
      <c r="O45" s="22" t="inlineStr">
        <is>
          <t>a</t>
        </is>
      </c>
      <c r="P45" s="165" t="inlineStr">
        <is>
          <t>a</t>
        </is>
      </c>
      <c r="Q45" s="22" t="inlineStr">
        <is>
          <t>a</t>
        </is>
      </c>
      <c r="R45" s="165" t="inlineStr">
        <is>
          <t>a</t>
        </is>
      </c>
      <c r="S45" s="22">
        <v>83.3869409900272</v>
      </c>
      <c r="T45" s="165">
        <v>0.984544663386166</v>
      </c>
      <c r="U45" s="22">
        <v>83.9887814022471</v>
      </c>
      <c r="V45" s="165">
        <v>1.38280761792082</v>
      </c>
      <c r="W45" s="22">
        <v>82.8390812645621</v>
      </c>
      <c r="X45" s="165">
        <v>3.48333784313749</v>
      </c>
      <c r="Y45" s="22">
        <v>-0.547859725465031</v>
      </c>
      <c r="Z45" s="165">
        <v>3.63618097970298</v>
      </c>
      <c r="AA45" s="22">
        <v>83.1171185248961</v>
      </c>
      <c r="AB45" s="165">
        <v>1.01166857379356</v>
      </c>
      <c r="AC45" s="22">
        <v>83.2650041282833</v>
      </c>
      <c r="AD45" s="165">
        <v>1.66184504034054</v>
      </c>
      <c r="AE45" s="22">
        <v>86.217593476388</v>
      </c>
      <c r="AF45" s="165">
        <v>2.15934923140718</v>
      </c>
      <c r="AG45" s="22">
        <v>3.10047495149189</v>
      </c>
      <c r="AH45" s="165">
        <v>2.34790713336202</v>
      </c>
      <c r="AI45" s="22">
        <v>83.0398285607169</v>
      </c>
      <c r="AJ45" s="165">
        <v>0.889441685403532</v>
      </c>
      <c r="AK45" s="22">
        <v>84.1164587259308</v>
      </c>
      <c r="AL45" s="165">
        <v>2.23747735284881</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95.4170566284995</v>
      </c>
      <c r="D46" s="165">
        <v>0.509202628503595</v>
      </c>
      <c r="E46" s="22">
        <v>96.4187475702656</v>
      </c>
      <c r="F46" s="165">
        <v>0.771935935505927</v>
      </c>
      <c r="G46" s="22">
        <v>94.1523176010698</v>
      </c>
      <c r="H46" s="165">
        <v>1.03239942731955</v>
      </c>
      <c r="I46" s="22">
        <v>95.5354333850162</v>
      </c>
      <c r="J46" s="165">
        <v>0.877929171316976</v>
      </c>
      <c r="K46" s="22">
        <v>-0.883314185249418</v>
      </c>
      <c r="L46" s="165">
        <v>1.29183089102097</v>
      </c>
      <c r="M46" s="22">
        <v>95.3682392066451</v>
      </c>
      <c r="N46" s="165">
        <v>0.544573656010092</v>
      </c>
      <c r="O46" s="22">
        <v>95.8549680113469</v>
      </c>
      <c r="P46" s="165">
        <v>1.375083986604</v>
      </c>
      <c r="Q46" s="22">
        <v>0.486728804701855</v>
      </c>
      <c r="R46" s="165">
        <v>1.48369666583423</v>
      </c>
      <c r="S46" s="22">
        <v>95.3144392668883</v>
      </c>
      <c r="T46" s="165">
        <v>0.612678081903911</v>
      </c>
      <c r="U46" s="22">
        <v>95.7906528346785</v>
      </c>
      <c r="V46" s="165">
        <v>1.28392791793289</v>
      </c>
      <c r="W46" s="22" t="inlineStr">
        <is>
          <t>c</t>
        </is>
      </c>
      <c r="X46" s="165" t="inlineStr">
        <is>
          <t>c</t>
        </is>
      </c>
      <c r="Y46" s="22" t="inlineStr">
        <is>
          <t>c</t>
        </is>
      </c>
      <c r="Z46" s="165" t="inlineStr">
        <is>
          <t>c</t>
        </is>
      </c>
      <c r="AA46" s="22">
        <v>96.6476672149796</v>
      </c>
      <c r="AB46" s="165">
        <v>0.868354917168312</v>
      </c>
      <c r="AC46" s="22">
        <v>94.9094763623591</v>
      </c>
      <c r="AD46" s="165">
        <v>0.730705846380836</v>
      </c>
      <c r="AE46" s="22">
        <v>92.1854485910298</v>
      </c>
      <c r="AF46" s="165">
        <v>2.62944667356657</v>
      </c>
      <c r="AG46" s="22">
        <v>-4.46221862394987</v>
      </c>
      <c r="AH46" s="165">
        <v>2.90654224819891</v>
      </c>
      <c r="AI46" s="22">
        <v>95.4126979319043</v>
      </c>
      <c r="AJ46" s="165">
        <v>0.91214581996935</v>
      </c>
      <c r="AK46" s="22">
        <v>95.0348337935644</v>
      </c>
      <c r="AL46" s="165">
        <v>0.758996422781877</v>
      </c>
      <c r="AM46" s="22">
        <v>96.2987121623067</v>
      </c>
      <c r="AN46" s="165">
        <v>1.23630842839277</v>
      </c>
      <c r="AO46" s="22">
        <v>0.886014230402424</v>
      </c>
      <c r="AP46" s="165">
        <v>1.46646670585744</v>
      </c>
      <c r="AQ46" s="103"/>
      <c r="AR46" s="103"/>
      <c r="AS46" s="103"/>
      <c r="AT46" s="192"/>
      <c r="GM46" s="103"/>
      <c r="GN46" s="103"/>
      <c r="GO46" s="103"/>
      <c r="GP46" s="103"/>
    </row>
    <row customHeight="1" ht="13" r="47">
      <c r="A47" s="181" t="s">
        <v>341</v>
      </c>
      <c r="B47" s="156" t="n">
        <v>2</v>
      </c>
      <c r="C47" s="22">
        <v>92.8767905376529</v>
      </c>
      <c r="D47" s="165">
        <v>0.567587880056334</v>
      </c>
      <c r="E47" s="22" t="inlineStr">
        <is>
          <t>c</t>
        </is>
      </c>
      <c r="F47" s="165" t="inlineStr">
        <is>
          <t>c</t>
        </is>
      </c>
      <c r="G47" s="22">
        <v>92.6426221052031</v>
      </c>
      <c r="H47" s="165">
        <v>0.706188882963292</v>
      </c>
      <c r="I47" s="22">
        <v>93.8382515049555</v>
      </c>
      <c r="J47" s="165">
        <v>1.13943005311117</v>
      </c>
      <c r="K47" s="22" t="inlineStr">
        <is>
          <t>c</t>
        </is>
      </c>
      <c r="L47" s="165" t="inlineStr">
        <is>
          <t>c</t>
        </is>
      </c>
      <c r="M47" s="22">
        <v>93.0532549787379</v>
      </c>
      <c r="N47" s="165">
        <v>0.574770421607515</v>
      </c>
      <c r="O47" s="22">
        <v>91.7993949639251</v>
      </c>
      <c r="P47" s="165">
        <v>1.8839487666344</v>
      </c>
      <c r="Q47" s="22">
        <v>-1.25386001481274</v>
      </c>
      <c r="R47" s="165">
        <v>1.94615584373114</v>
      </c>
      <c r="S47" s="22">
        <v>92.647067913032</v>
      </c>
      <c r="T47" s="165">
        <v>1.14903738574473</v>
      </c>
      <c r="U47" s="22">
        <v>92.9981551762831</v>
      </c>
      <c r="V47" s="165">
        <v>0.997944163283234</v>
      </c>
      <c r="W47" s="22">
        <v>92.8641044955005</v>
      </c>
      <c r="X47" s="165">
        <v>0.817578109164957</v>
      </c>
      <c r="Y47" s="22">
        <v>0.217036582468481</v>
      </c>
      <c r="Z47" s="165">
        <v>1.47747865019517</v>
      </c>
      <c r="AA47" s="22" t="inlineStr">
        <is>
          <t>c</t>
        </is>
      </c>
      <c r="AB47" s="165" t="inlineStr">
        <is>
          <t>c</t>
        </is>
      </c>
      <c r="AC47" s="22">
        <v>92.8049466764658</v>
      </c>
      <c r="AD47" s="165">
        <v>0.811493508079934</v>
      </c>
      <c r="AE47" s="22">
        <v>93.4092068844676</v>
      </c>
      <c r="AF47" s="165">
        <v>0.795532893100004</v>
      </c>
      <c r="AG47" s="22" t="inlineStr">
        <is>
          <t>c</t>
        </is>
      </c>
      <c r="AH47" s="165" t="inlineStr">
        <is>
          <t>c</t>
        </is>
      </c>
      <c r="AI47" s="22">
        <v>92.8282654654192</v>
      </c>
      <c r="AJ47" s="165">
        <v>0.720756438128917</v>
      </c>
      <c r="AK47" s="22">
        <v>93.2667235546791</v>
      </c>
      <c r="AL47" s="165">
        <v>1.05375029203527</v>
      </c>
      <c r="AM47" s="22">
        <v>91.2630457189309</v>
      </c>
      <c r="AN47" s="165">
        <v>1.53413226257832</v>
      </c>
      <c r="AO47" s="22">
        <v>-1.56521974648828</v>
      </c>
      <c r="AP47" s="165">
        <v>1.68904855513213</v>
      </c>
      <c r="AQ47" s="103"/>
      <c r="AR47" s="103"/>
      <c r="AS47" s="103"/>
      <c r="AT47" s="192"/>
      <c r="GM47" s="103"/>
      <c r="GN47" s="103"/>
      <c r="GO47" s="103"/>
      <c r="GP47" s="103"/>
    </row>
    <row customHeight="1" ht="13" r="48">
      <c r="A48" s="181" t="s">
        <v>342</v>
      </c>
      <c r="B48" s="156" t="n">
        <v>2</v>
      </c>
      <c r="C48" s="22">
        <v>95.722456312929</v>
      </c>
      <c r="D48" s="165">
        <v>0.45256263795624</v>
      </c>
      <c r="E48" s="22">
        <v>93.9568779043978</v>
      </c>
      <c r="F48" s="165">
        <v>1.16381719947227</v>
      </c>
      <c r="G48" s="22">
        <v>95.8047094737769</v>
      </c>
      <c r="H48" s="165">
        <v>0.694304652152622</v>
      </c>
      <c r="I48" s="22">
        <v>96.426693231744</v>
      </c>
      <c r="J48" s="165">
        <v>0.641869765071982</v>
      </c>
      <c r="K48" s="22">
        <v>2.46981532734623</v>
      </c>
      <c r="L48" s="165">
        <v>1.36080393516721</v>
      </c>
      <c r="M48" s="22">
        <v>95.7267689096532</v>
      </c>
      <c r="N48" s="165">
        <v>0.456109738296752</v>
      </c>
      <c r="O48" s="22" t="inlineStr">
        <is>
          <t>c</t>
        </is>
      </c>
      <c r="P48" s="165" t="inlineStr">
        <is>
          <t>c</t>
        </is>
      </c>
      <c r="Q48" s="22" t="inlineStr">
        <is>
          <t>c</t>
        </is>
      </c>
      <c r="R48" s="165" t="inlineStr">
        <is>
          <t>c</t>
        </is>
      </c>
      <c r="S48" s="22">
        <v>95.8585541351215</v>
      </c>
      <c r="T48" s="165">
        <v>0.654830004932245</v>
      </c>
      <c r="U48" s="22">
        <v>94.851156623652</v>
      </c>
      <c r="V48" s="165">
        <v>0.926063316921586</v>
      </c>
      <c r="W48" s="22">
        <v>96.1271560222802</v>
      </c>
      <c r="X48" s="165">
        <v>0.758741285367784</v>
      </c>
      <c r="Y48" s="22">
        <v>0.268601887158724</v>
      </c>
      <c r="Z48" s="165">
        <v>0.959109085538869</v>
      </c>
      <c r="AA48" s="22">
        <v>96.0951177830976</v>
      </c>
      <c r="AB48" s="165">
        <v>0.592877956920955</v>
      </c>
      <c r="AC48" s="22">
        <v>95.0717053347776</v>
      </c>
      <c r="AD48" s="165">
        <v>0.80914064851991</v>
      </c>
      <c r="AE48" s="22">
        <v>94.1659538396107</v>
      </c>
      <c r="AF48" s="165">
        <v>1.6634915660253</v>
      </c>
      <c r="AG48" s="22">
        <v>-1.9291639434869</v>
      </c>
      <c r="AH48" s="165">
        <v>1.79117310812431</v>
      </c>
      <c r="AI48" s="22">
        <v>95.5432288369051</v>
      </c>
      <c r="AJ48" s="165">
        <v>0.469736181166672</v>
      </c>
      <c r="AK48" s="22">
        <v>97.7051169760692</v>
      </c>
      <c r="AL48" s="165">
        <v>1.08476818750761</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87.9716715511249</v>
      </c>
      <c r="D49" s="165">
        <v>0.771553040249169</v>
      </c>
      <c r="E49" s="22">
        <v>88.0256112576129</v>
      </c>
      <c r="F49" s="165">
        <v>1.91918598963916</v>
      </c>
      <c r="G49" s="22">
        <v>86.9409108217639</v>
      </c>
      <c r="H49" s="165">
        <v>2.38977670527487</v>
      </c>
      <c r="I49" s="22">
        <v>88.0050638397469</v>
      </c>
      <c r="J49" s="165">
        <v>0.941188018474147</v>
      </c>
      <c r="K49" s="22">
        <v>-0.0205474178660126</v>
      </c>
      <c r="L49" s="165">
        <v>2.15111389311542</v>
      </c>
      <c r="M49" s="22">
        <v>87.4978163218749</v>
      </c>
      <c r="N49" s="165">
        <v>0.827454007473966</v>
      </c>
      <c r="O49" s="22">
        <v>93.3853531379433</v>
      </c>
      <c r="P49" s="165">
        <v>3.11991262449945</v>
      </c>
      <c r="Q49" s="22">
        <v>5.88753681606845</v>
      </c>
      <c r="R49" s="165">
        <v>3.29938098263856</v>
      </c>
      <c r="S49" s="22">
        <v>88.384978885055</v>
      </c>
      <c r="T49" s="165">
        <v>0.919418457721678</v>
      </c>
      <c r="U49" s="22">
        <v>88.2835446005911</v>
      </c>
      <c r="V49" s="165">
        <v>1.63459921211318</v>
      </c>
      <c r="W49" s="22">
        <v>83.5739793710228</v>
      </c>
      <c r="X49" s="165">
        <v>4.54424922392468</v>
      </c>
      <c r="Y49" s="22">
        <v>-4.81099951403222</v>
      </c>
      <c r="Z49" s="165">
        <v>4.63871750916253</v>
      </c>
      <c r="AA49" s="22">
        <v>88.3740302212348</v>
      </c>
      <c r="AB49" s="165">
        <v>0.952189282395208</v>
      </c>
      <c r="AC49" s="22">
        <v>87.7714653258793</v>
      </c>
      <c r="AD49" s="165">
        <v>2.04912711879098</v>
      </c>
      <c r="AE49" s="22">
        <v>85.5410198515964</v>
      </c>
      <c r="AF49" s="165">
        <v>2.54451361121098</v>
      </c>
      <c r="AG49" s="22">
        <v>-2.83301036963843</v>
      </c>
      <c r="AH49" s="165">
        <v>2.7578894231431</v>
      </c>
      <c r="AI49" s="22">
        <v>88.2009998457027</v>
      </c>
      <c r="AJ49" s="165">
        <v>0.717292092710901</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88.6821289167744</v>
      </c>
      <c r="D50" s="165">
        <v>0.727553214351682</v>
      </c>
      <c r="E50" s="22">
        <v>90.305487738389</v>
      </c>
      <c r="F50" s="165">
        <v>1.18637408739807</v>
      </c>
      <c r="G50" s="22">
        <v>86.5298470404409</v>
      </c>
      <c r="H50" s="165">
        <v>1.19282565299943</v>
      </c>
      <c r="I50" s="22">
        <v>90.567936631225</v>
      </c>
      <c r="J50" s="165">
        <v>1.10739831253814</v>
      </c>
      <c r="K50" s="22">
        <v>0.262448892835963</v>
      </c>
      <c r="L50" s="165">
        <v>1.62591669173068</v>
      </c>
      <c r="M50" s="22">
        <v>88.6337236717601</v>
      </c>
      <c r="N50" s="165">
        <v>0.72979669992426</v>
      </c>
      <c r="O50" s="22" t="inlineStr">
        <is>
          <t>a</t>
        </is>
      </c>
      <c r="P50" s="165" t="inlineStr">
        <is>
          <t>a</t>
        </is>
      </c>
      <c r="Q50" s="22" t="inlineStr">
        <is>
          <t>a</t>
        </is>
      </c>
      <c r="R50" s="165" t="inlineStr">
        <is>
          <t>a</t>
        </is>
      </c>
      <c r="S50" s="22">
        <v>88.5550191284442</v>
      </c>
      <c r="T50" s="165">
        <v>0.863312449067155</v>
      </c>
      <c r="U50" s="22">
        <v>88.338576373671</v>
      </c>
      <c r="V50" s="165">
        <v>1.68136769761933</v>
      </c>
      <c r="W50" s="22">
        <v>90.6380603270274</v>
      </c>
      <c r="X50" s="165">
        <v>1.74574350604459</v>
      </c>
      <c r="Y50" s="22">
        <v>2.08304119858325</v>
      </c>
      <c r="Z50" s="165">
        <v>1.87833994168592</v>
      </c>
      <c r="AA50" s="22">
        <v>88.4385396579209</v>
      </c>
      <c r="AB50" s="165">
        <v>1.04927725269625</v>
      </c>
      <c r="AC50" s="22">
        <v>89.0836024478426</v>
      </c>
      <c r="AD50" s="165">
        <v>1.04826992710654</v>
      </c>
      <c r="AE50" s="22" t="inlineStr">
        <is>
          <t>c</t>
        </is>
      </c>
      <c r="AF50" s="165" t="inlineStr">
        <is>
          <t>c</t>
        </is>
      </c>
      <c r="AG50" s="22" t="inlineStr">
        <is>
          <t>c</t>
        </is>
      </c>
      <c r="AH50" s="165" t="inlineStr">
        <is>
          <t>c</t>
        </is>
      </c>
      <c r="AI50" s="22">
        <v>88.6078267481892</v>
      </c>
      <c r="AJ50" s="165">
        <v>0.786277267990364</v>
      </c>
      <c r="AK50" s="22">
        <v>89.1441316939618</v>
      </c>
      <c r="AL50" s="165">
        <v>1.80760231366696</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90.4326373770201</v>
      </c>
      <c r="D51" s="165">
        <v>0.679602950411678</v>
      </c>
      <c r="E51" s="22">
        <v>87.8291957775353</v>
      </c>
      <c r="F51" s="165">
        <v>3.73178777348521</v>
      </c>
      <c r="G51" s="22">
        <v>90.0393312183716</v>
      </c>
      <c r="H51" s="165">
        <v>1.3691666649465</v>
      </c>
      <c r="I51" s="22">
        <v>90.7564599999785</v>
      </c>
      <c r="J51" s="165">
        <v>0.796746391838896</v>
      </c>
      <c r="K51" s="22">
        <v>2.9272642224432</v>
      </c>
      <c r="L51" s="165">
        <v>3.7728546973118</v>
      </c>
      <c r="M51" s="22">
        <v>90.0608304453229</v>
      </c>
      <c r="N51" s="165">
        <v>0.71288454279405</v>
      </c>
      <c r="O51" s="22">
        <v>94.0276763054067</v>
      </c>
      <c r="P51" s="165">
        <v>1.61850326017708</v>
      </c>
      <c r="Q51" s="22">
        <v>3.96684586008378</v>
      </c>
      <c r="R51" s="165">
        <v>1.67967871973358</v>
      </c>
      <c r="S51" s="22">
        <v>90.7137241591636</v>
      </c>
      <c r="T51" s="165">
        <v>0.689602766437193</v>
      </c>
      <c r="U51" s="22">
        <v>86.3162528182909</v>
      </c>
      <c r="V51" s="165">
        <v>4.08664185718328</v>
      </c>
      <c r="W51" s="22" t="inlineStr">
        <is>
          <t>c</t>
        </is>
      </c>
      <c r="X51" s="165" t="inlineStr">
        <is>
          <t>c</t>
        </is>
      </c>
      <c r="Y51" s="22" t="inlineStr">
        <is>
          <t>c</t>
        </is>
      </c>
      <c r="Z51" s="165" t="inlineStr">
        <is>
          <t>c</t>
        </is>
      </c>
      <c r="AA51" s="22">
        <v>90.5715900915775</v>
      </c>
      <c r="AB51" s="165">
        <v>0.722979569024775</v>
      </c>
      <c r="AC51" s="22">
        <v>89.2862036635467</v>
      </c>
      <c r="AD51" s="165">
        <v>1.65466329831409</v>
      </c>
      <c r="AE51" s="22" t="inlineStr">
        <is>
          <t>a</t>
        </is>
      </c>
      <c r="AF51" s="165" t="inlineStr">
        <is>
          <t>a</t>
        </is>
      </c>
      <c r="AG51" s="22" t="inlineStr">
        <is>
          <t>a</t>
        </is>
      </c>
      <c r="AH51" s="165" t="inlineStr">
        <is>
          <t>a</t>
        </is>
      </c>
      <c r="AI51" s="22">
        <v>90.4759380561836</v>
      </c>
      <c r="AJ51" s="165">
        <v>0.686385365884263</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91.529221578954</v>
      </c>
      <c r="D52" s="165">
        <v>0.574518309734127</v>
      </c>
      <c r="E52" s="22" t="inlineStr">
        <is>
          <t>a</t>
        </is>
      </c>
      <c r="F52" s="165" t="inlineStr">
        <is>
          <t>a</t>
        </is>
      </c>
      <c r="G52" s="22" t="inlineStr">
        <is>
          <t>a</t>
        </is>
      </c>
      <c r="H52" s="165" t="inlineStr">
        <is>
          <t>a</t>
        </is>
      </c>
      <c r="I52" s="22">
        <v>91.6068938995933</v>
      </c>
      <c r="J52" s="165">
        <v>0.592694496210156</v>
      </c>
      <c r="K52" s="22" t="inlineStr">
        <is>
          <t>a</t>
        </is>
      </c>
      <c r="L52" s="165" t="inlineStr">
        <is>
          <t>a</t>
        </is>
      </c>
      <c r="M52" s="22">
        <v>91.6200219791198</v>
      </c>
      <c r="N52" s="165">
        <v>0.648264844881702</v>
      </c>
      <c r="O52" s="22">
        <v>90.9913229629529</v>
      </c>
      <c r="P52" s="165">
        <v>1.52982510367774</v>
      </c>
      <c r="Q52" s="22">
        <v>-0.628699016166905</v>
      </c>
      <c r="R52" s="165">
        <v>1.69569437637326</v>
      </c>
      <c r="S52" s="22">
        <v>90.5994239498945</v>
      </c>
      <c r="T52" s="165">
        <v>0.873784520704846</v>
      </c>
      <c r="U52" s="22">
        <v>92.7669520503658</v>
      </c>
      <c r="V52" s="165">
        <v>0.762236071167319</v>
      </c>
      <c r="W52" s="22" t="inlineStr">
        <is>
          <t>c</t>
        </is>
      </c>
      <c r="X52" s="165" t="inlineStr">
        <is>
          <t>c</t>
        </is>
      </c>
      <c r="Y52" s="22" t="inlineStr">
        <is>
          <t>c</t>
        </is>
      </c>
      <c r="Z52" s="165" t="inlineStr">
        <is>
          <t>c</t>
        </is>
      </c>
      <c r="AA52" s="22">
        <v>91.9603689528327</v>
      </c>
      <c r="AB52" s="165">
        <v>0.757268007814876</v>
      </c>
      <c r="AC52" s="22">
        <v>91.4106372823332</v>
      </c>
      <c r="AD52" s="165">
        <v>0.965207477588463</v>
      </c>
      <c r="AE52" s="22" t="inlineStr">
        <is>
          <t>c</t>
        </is>
      </c>
      <c r="AF52" s="165" t="inlineStr">
        <is>
          <t>c</t>
        </is>
      </c>
      <c r="AG52" s="22" t="inlineStr">
        <is>
          <t>c</t>
        </is>
      </c>
      <c r="AH52" s="165" t="inlineStr">
        <is>
          <t>c</t>
        </is>
      </c>
      <c r="AI52" s="22">
        <v>91.173351246715</v>
      </c>
      <c r="AJ52" s="165">
        <v>0.717481433814391</v>
      </c>
      <c r="AK52" s="22">
        <v>92.6875083109745</v>
      </c>
      <c r="AL52" s="165">
        <v>1.01029789536107</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90.0648311702426</v>
      </c>
      <c r="D53" s="165">
        <v>0.567294664190044</v>
      </c>
      <c r="E53" s="22">
        <v>89.2254538345161</v>
      </c>
      <c r="F53" s="165">
        <v>1.17867309258944</v>
      </c>
      <c r="G53" s="22">
        <v>90.503281992979</v>
      </c>
      <c r="H53" s="165">
        <v>0.609327706009522</v>
      </c>
      <c r="I53" s="22">
        <v>89.6523829051141</v>
      </c>
      <c r="J53" s="165">
        <v>2.45435260198461</v>
      </c>
      <c r="K53" s="22">
        <v>0.426929070598007</v>
      </c>
      <c r="L53" s="165">
        <v>2.714767404732</v>
      </c>
      <c r="M53" s="22">
        <v>90.0417460695935</v>
      </c>
      <c r="N53" s="165">
        <v>0.610566039838082</v>
      </c>
      <c r="O53" s="22">
        <v>89.8169144269069</v>
      </c>
      <c r="P53" s="165">
        <v>1.27339886348997</v>
      </c>
      <c r="Q53" s="22">
        <v>-0.224831642686652</v>
      </c>
      <c r="R53" s="165">
        <v>1.3563682444892</v>
      </c>
      <c r="S53" s="22">
        <v>90.0679085474356</v>
      </c>
      <c r="T53" s="165">
        <v>0.649851721900495</v>
      </c>
      <c r="U53" s="22">
        <v>90.0944807989353</v>
      </c>
      <c r="V53" s="165">
        <v>2.19575566221243</v>
      </c>
      <c r="W53" s="22">
        <v>89.9554798319612</v>
      </c>
      <c r="X53" s="165">
        <v>2.32264518108682</v>
      </c>
      <c r="Y53" s="22">
        <v>-0.112428715474422</v>
      </c>
      <c r="Z53" s="165">
        <v>2.44936165875751</v>
      </c>
      <c r="AA53" s="22">
        <v>90.7018210053854</v>
      </c>
      <c r="AB53" s="165">
        <v>0.957524608457084</v>
      </c>
      <c r="AC53" s="22">
        <v>90.2541825166855</v>
      </c>
      <c r="AD53" s="165">
        <v>0.822126621248677</v>
      </c>
      <c r="AE53" s="22">
        <v>87.1984778127856</v>
      </c>
      <c r="AF53" s="165">
        <v>1.85579210145214</v>
      </c>
      <c r="AG53" s="22">
        <v>-3.50334319259979</v>
      </c>
      <c r="AH53" s="165">
        <v>2.09550117743005</v>
      </c>
      <c r="AI53" s="22">
        <v>89.9917017352901</v>
      </c>
      <c r="AJ53" s="165">
        <v>0.809964628828826</v>
      </c>
      <c r="AK53" s="22">
        <v>90.2575619054469</v>
      </c>
      <c r="AL53" s="165">
        <v>0.969646143898452</v>
      </c>
      <c r="AM53" s="22">
        <v>89.0080790266511</v>
      </c>
      <c r="AN53" s="165">
        <v>2.82418794052713</v>
      </c>
      <c r="AO53" s="22">
        <v>-0.98362270863899</v>
      </c>
      <c r="AP53" s="165">
        <v>3.05860244071153</v>
      </c>
      <c r="AQ53" s="103"/>
      <c r="AR53" s="103"/>
      <c r="AS53" s="103"/>
      <c r="AT53" s="192"/>
      <c r="GM53" s="103"/>
      <c r="GN53" s="103"/>
      <c r="GO53" s="103"/>
      <c r="GP53" s="103"/>
    </row>
    <row customHeight="1" ht="13" r="54">
      <c r="A54" s="181" t="s">
        <v>348</v>
      </c>
      <c r="B54" s="156" t="n">
        <v>2</v>
      </c>
      <c r="C54" s="22">
        <v>94.4543663574382</v>
      </c>
      <c r="D54" s="165">
        <v>0.651427951727688</v>
      </c>
      <c r="E54" s="22">
        <v>95.0097491350157</v>
      </c>
      <c r="F54" s="165">
        <v>1.40519235253465</v>
      </c>
      <c r="G54" s="22">
        <v>94.2386463135373</v>
      </c>
      <c r="H54" s="165">
        <v>0.828641423216614</v>
      </c>
      <c r="I54" s="22">
        <v>93.4225002836765</v>
      </c>
      <c r="J54" s="165">
        <v>1.69222506566128</v>
      </c>
      <c r="K54" s="22">
        <v>-1.58724885133914</v>
      </c>
      <c r="L54" s="165">
        <v>2.09320144541347</v>
      </c>
      <c r="M54" s="22">
        <v>94.5081505167432</v>
      </c>
      <c r="N54" s="165">
        <v>0.682497650050796</v>
      </c>
      <c r="O54" s="22" t="inlineStr">
        <is>
          <t>c</t>
        </is>
      </c>
      <c r="P54" s="165" t="inlineStr">
        <is>
          <t>c</t>
        </is>
      </c>
      <c r="Q54" s="22" t="inlineStr">
        <is>
          <t>c</t>
        </is>
      </c>
      <c r="R54" s="165" t="inlineStr">
        <is>
          <t>c</t>
        </is>
      </c>
      <c r="S54" s="22">
        <v>94.4128596788278</v>
      </c>
      <c r="T54" s="165">
        <v>0.868740459933647</v>
      </c>
      <c r="U54" s="22">
        <v>93.3729089417398</v>
      </c>
      <c r="V54" s="165">
        <v>1.40486622580665</v>
      </c>
      <c r="W54" s="22">
        <v>97.8466359457912</v>
      </c>
      <c r="X54" s="165">
        <v>1.46051871780654</v>
      </c>
      <c r="Y54" s="22">
        <v>3.43377626696338</v>
      </c>
      <c r="Z54" s="165">
        <v>1.54516085050098</v>
      </c>
      <c r="AA54" s="22">
        <v>92.8451136652482</v>
      </c>
      <c r="AB54" s="165">
        <v>3.29036485696181</v>
      </c>
      <c r="AC54" s="22">
        <v>94.5187669020869</v>
      </c>
      <c r="AD54" s="165">
        <v>0.830268882815071</v>
      </c>
      <c r="AE54" s="22">
        <v>94.1836274277986</v>
      </c>
      <c r="AF54" s="165">
        <v>1.426042481476</v>
      </c>
      <c r="AG54" s="22">
        <v>1.33851376255045</v>
      </c>
      <c r="AH54" s="165">
        <v>3.41419179056574</v>
      </c>
      <c r="AI54" s="22">
        <v>94.8112680963508</v>
      </c>
      <c r="AJ54" s="165">
        <v>0.848918527909318</v>
      </c>
      <c r="AK54" s="22">
        <v>93.697233593134</v>
      </c>
      <c r="AL54" s="165">
        <v>1.2002172694022</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91.6297285350824</v>
      </c>
      <c r="D55" s="165">
        <v>0.719647055178843</v>
      </c>
      <c r="E55" s="22">
        <v>95.9937467241276</v>
      </c>
      <c r="F55" s="165">
        <v>1.33301354067954</v>
      </c>
      <c r="G55" s="22">
        <v>91.2586106329811</v>
      </c>
      <c r="H55" s="165">
        <v>1.43392022422422</v>
      </c>
      <c r="I55" s="22">
        <v>90.7003197759305</v>
      </c>
      <c r="J55" s="165">
        <v>1.22114065843775</v>
      </c>
      <c r="K55" s="22">
        <v>-5.29342694819702</v>
      </c>
      <c r="L55" s="165">
        <v>1.76676906838059</v>
      </c>
      <c r="M55" s="22">
        <v>91.5768563501349</v>
      </c>
      <c r="N55" s="165">
        <v>0.877627929461982</v>
      </c>
      <c r="O55" s="22">
        <v>93.8346560984736</v>
      </c>
      <c r="P55" s="165">
        <v>1.93854603653807</v>
      </c>
      <c r="Q55" s="22">
        <v>2.25779974833868</v>
      </c>
      <c r="R55" s="165">
        <v>2.19594612111729</v>
      </c>
      <c r="S55" s="22">
        <v>93.1066469423841</v>
      </c>
      <c r="T55" s="165">
        <v>1.59256475915305</v>
      </c>
      <c r="U55" s="22">
        <v>92.1849185743003</v>
      </c>
      <c r="V55" s="165">
        <v>2.0228131371132</v>
      </c>
      <c r="W55" s="22">
        <v>91.5678255035599</v>
      </c>
      <c r="X55" s="165">
        <v>1.14358754066496</v>
      </c>
      <c r="Y55" s="22">
        <v>-1.5388214388242</v>
      </c>
      <c r="Z55" s="165">
        <v>2.02563139843406</v>
      </c>
      <c r="AA55" s="22">
        <v>91.1778884918463</v>
      </c>
      <c r="AB55" s="165">
        <v>2.15461709876409</v>
      </c>
      <c r="AC55" s="22">
        <v>90.4940834086216</v>
      </c>
      <c r="AD55" s="165">
        <v>1.67562987808973</v>
      </c>
      <c r="AE55" s="22">
        <v>92.672552535425</v>
      </c>
      <c r="AF55" s="165">
        <v>1.03071440533783</v>
      </c>
      <c r="AG55" s="22">
        <v>1.49466404357878</v>
      </c>
      <c r="AH55" s="165">
        <v>2.51504381370653</v>
      </c>
      <c r="AI55" s="22">
        <v>91.724216838913</v>
      </c>
      <c r="AJ55" s="165">
        <v>0.935954440554453</v>
      </c>
      <c r="AK55" s="22">
        <v>92.1437876425157</v>
      </c>
      <c r="AL55" s="165">
        <v>2.17664144283497</v>
      </c>
      <c r="AM55" s="22">
        <v>91.4956670554126</v>
      </c>
      <c r="AN55" s="165">
        <v>3.6168496822005</v>
      </c>
      <c r="AO55" s="22">
        <v>-0.228549783500441</v>
      </c>
      <c r="AP55" s="165">
        <v>3.68372759643017</v>
      </c>
      <c r="AQ55" s="103"/>
      <c r="AR55" s="103"/>
      <c r="AS55" s="103"/>
      <c r="AT55" s="192"/>
      <c r="GM55" s="103"/>
      <c r="GN55" s="103"/>
      <c r="GO55" s="103"/>
      <c r="GP55" s="103"/>
    </row>
    <row customHeight="1" ht="13" r="56">
      <c r="A56" s="181" t="s">
        <v>350</v>
      </c>
      <c r="B56" s="156" t="n">
        <v>2</v>
      </c>
      <c r="C56" s="22">
        <v>91.3425740914274</v>
      </c>
      <c r="D56" s="165">
        <v>0.59310405759903</v>
      </c>
      <c r="E56" s="22">
        <v>89.3446782572113</v>
      </c>
      <c r="F56" s="165">
        <v>2.82813072430579</v>
      </c>
      <c r="G56" s="22">
        <v>92.1897082251605</v>
      </c>
      <c r="H56" s="165">
        <v>0.623740250933411</v>
      </c>
      <c r="I56" s="22">
        <v>89.9566595903146</v>
      </c>
      <c r="J56" s="165">
        <v>1.43128249076122</v>
      </c>
      <c r="K56" s="22">
        <v>0.611981333103344</v>
      </c>
      <c r="L56" s="165">
        <v>3.17745259991367</v>
      </c>
      <c r="M56" s="22">
        <v>91.961633548801</v>
      </c>
      <c r="N56" s="165">
        <v>0.579546361241812</v>
      </c>
      <c r="O56" s="22">
        <v>89.3679314454449</v>
      </c>
      <c r="P56" s="165">
        <v>1.70669589350265</v>
      </c>
      <c r="Q56" s="22">
        <v>-2.59370210335609</v>
      </c>
      <c r="R56" s="165">
        <v>1.80306300911242</v>
      </c>
      <c r="S56" s="22">
        <v>91.1067429198564</v>
      </c>
      <c r="T56" s="165">
        <v>0.873368586566518</v>
      </c>
      <c r="U56" s="22">
        <v>91.5337657633219</v>
      </c>
      <c r="V56" s="165">
        <v>0.898476767344728</v>
      </c>
      <c r="W56" s="22">
        <v>91.2744558338365</v>
      </c>
      <c r="X56" s="165">
        <v>1.44985370580644</v>
      </c>
      <c r="Y56" s="22">
        <v>0.167712913980111</v>
      </c>
      <c r="Z56" s="165">
        <v>1.63590375789694</v>
      </c>
      <c r="AA56" s="22">
        <v>93.499870091388</v>
      </c>
      <c r="AB56" s="165">
        <v>1.07907954409721</v>
      </c>
      <c r="AC56" s="22">
        <v>91.1940972177393</v>
      </c>
      <c r="AD56" s="165">
        <v>0.797424024116728</v>
      </c>
      <c r="AE56" s="22">
        <v>89.5951861569954</v>
      </c>
      <c r="AF56" s="165">
        <v>1.39630800417214</v>
      </c>
      <c r="AG56" s="22">
        <v>-3.90468393439254</v>
      </c>
      <c r="AH56" s="165">
        <v>1.80436289461744</v>
      </c>
      <c r="AI56" s="22">
        <v>91.4342793502337</v>
      </c>
      <c r="AJ56" s="165">
        <v>0.873406713813705</v>
      </c>
      <c r="AK56" s="22">
        <v>91.4638044540535</v>
      </c>
      <c r="AL56" s="165">
        <v>0.964105949180105</v>
      </c>
      <c r="AM56" s="22">
        <v>88.3239715570506</v>
      </c>
      <c r="AN56" s="165">
        <v>2.84043758967348</v>
      </c>
      <c r="AO56" s="22">
        <v>-3.11030779318315</v>
      </c>
      <c r="AP56" s="165">
        <v>2.97067009566811</v>
      </c>
      <c r="AQ56" s="103"/>
      <c r="AR56" s="103"/>
      <c r="AS56" s="103"/>
      <c r="AT56" s="192"/>
      <c r="GM56" s="103"/>
      <c r="GN56" s="103"/>
      <c r="GO56" s="103"/>
      <c r="GP56" s="103"/>
    </row>
    <row customHeight="1" ht="13" r="57">
      <c r="A57" s="181" t="s">
        <v>351</v>
      </c>
      <c r="B57" s="156" t="n">
        <v>2</v>
      </c>
      <c r="C57" s="22">
        <v>97.5490671876771</v>
      </c>
      <c r="D57" s="165">
        <v>0.351306057617284</v>
      </c>
      <c r="E57" s="22">
        <v>98.4344260488579</v>
      </c>
      <c r="F57" s="165">
        <v>0.955275895519945</v>
      </c>
      <c r="G57" s="22">
        <v>97.2146337066335</v>
      </c>
      <c r="H57" s="165">
        <v>0.626717325681451</v>
      </c>
      <c r="I57" s="22">
        <v>97.8029123687437</v>
      </c>
      <c r="J57" s="165">
        <v>0.542712909937838</v>
      </c>
      <c r="K57" s="22">
        <v>-0.631513680114196</v>
      </c>
      <c r="L57" s="165">
        <v>1.09742990689221</v>
      </c>
      <c r="M57" s="22">
        <v>97.3847837744255</v>
      </c>
      <c r="N57" s="165">
        <v>0.467511205814418</v>
      </c>
      <c r="O57" s="22">
        <v>98.260477271948</v>
      </c>
      <c r="P57" s="165">
        <v>0.530686455182288</v>
      </c>
      <c r="Q57" s="22">
        <v>0.875693497522462</v>
      </c>
      <c r="R57" s="165">
        <v>0.709970026857472</v>
      </c>
      <c r="S57" s="22">
        <v>97.818933450196</v>
      </c>
      <c r="T57" s="165">
        <v>0.538516209656718</v>
      </c>
      <c r="U57" s="22">
        <v>97.1418065593908</v>
      </c>
      <c r="V57" s="165">
        <v>0.810938612844425</v>
      </c>
      <c r="W57" s="22">
        <v>97.6608594167023</v>
      </c>
      <c r="X57" s="165">
        <v>0.840373004322324</v>
      </c>
      <c r="Y57" s="22">
        <v>-0.158074033493719</v>
      </c>
      <c r="Z57" s="165">
        <v>0.979641298647168</v>
      </c>
      <c r="AA57" s="22">
        <v>99.4908956990047</v>
      </c>
      <c r="AB57" s="165">
        <v>0.549209809774671</v>
      </c>
      <c r="AC57" s="22">
        <v>97.2597720405462</v>
      </c>
      <c r="AD57" s="165">
        <v>0.529447361201986</v>
      </c>
      <c r="AE57" s="22">
        <v>97.6911794654022</v>
      </c>
      <c r="AF57" s="165">
        <v>0.720902740474414</v>
      </c>
      <c r="AG57" s="22">
        <v>-1.7997162336025</v>
      </c>
      <c r="AH57" s="165">
        <v>0.925002082368234</v>
      </c>
      <c r="AI57" s="22">
        <v>97.9925949693179</v>
      </c>
      <c r="AJ57" s="165">
        <v>0.632948359540137</v>
      </c>
      <c r="AK57" s="22">
        <v>97.2236212377459</v>
      </c>
      <c r="AL57" s="165">
        <v>0.648596323496258</v>
      </c>
      <c r="AM57" s="22">
        <v>97.9741874197578</v>
      </c>
      <c r="AN57" s="165">
        <v>0.963177389326192</v>
      </c>
      <c r="AO57" s="22">
        <v>-0.0184075495601803</v>
      </c>
      <c r="AP57" s="165">
        <v>1.15897449729724</v>
      </c>
      <c r="AQ57" s="103"/>
      <c r="AR57" s="103"/>
      <c r="AS57" s="103"/>
      <c r="AT57" s="192"/>
      <c r="GM57" s="103"/>
      <c r="GN57" s="103"/>
      <c r="GO57" s="103"/>
      <c r="GP57" s="103"/>
    </row>
    <row customHeight="1" ht="13" r="58">
      <c r="A58" s="181" t="s">
        <v>352</v>
      </c>
      <c r="B58" s="156" t="n">
        <v>2</v>
      </c>
      <c r="C58" s="22">
        <v>91.5307393980366</v>
      </c>
      <c r="D58" s="165">
        <v>0.643480942856627</v>
      </c>
      <c r="E58" s="22">
        <v>92.4411302693097</v>
      </c>
      <c r="F58" s="165">
        <v>2.72631742894007</v>
      </c>
      <c r="G58" s="22">
        <v>91.742661944314</v>
      </c>
      <c r="H58" s="165">
        <v>0.924371570782404</v>
      </c>
      <c r="I58" s="22">
        <v>91.1873821080939</v>
      </c>
      <c r="J58" s="165">
        <v>0.807626854606106</v>
      </c>
      <c r="K58" s="22">
        <v>-1.25374816121584</v>
      </c>
      <c r="L58" s="165">
        <v>2.86259877220437</v>
      </c>
      <c r="M58" s="22">
        <v>91.2481991901866</v>
      </c>
      <c r="N58" s="165">
        <v>0.693068159043988</v>
      </c>
      <c r="O58" s="22">
        <v>94.1962512544366</v>
      </c>
      <c r="P58" s="165">
        <v>2.02354526434787</v>
      </c>
      <c r="Q58" s="22">
        <v>2.94805206425002</v>
      </c>
      <c r="R58" s="165">
        <v>2.15211737662317</v>
      </c>
      <c r="S58" s="22">
        <v>92.2869334963769</v>
      </c>
      <c r="T58" s="165">
        <v>0.989027156926255</v>
      </c>
      <c r="U58" s="22">
        <v>91.9591538781009</v>
      </c>
      <c r="V58" s="165">
        <v>1.14967078224064</v>
      </c>
      <c r="W58" s="22">
        <v>89.8230092479541</v>
      </c>
      <c r="X58" s="165">
        <v>1.17070934742689</v>
      </c>
      <c r="Y58" s="22">
        <v>-2.46392424842281</v>
      </c>
      <c r="Z58" s="165">
        <v>1.51239955257324</v>
      </c>
      <c r="AA58" s="22">
        <v>91.2890277276185</v>
      </c>
      <c r="AB58" s="165">
        <v>0.964079241465921</v>
      </c>
      <c r="AC58" s="22">
        <v>90.9565456138754</v>
      </c>
      <c r="AD58" s="165">
        <v>1.04390821704389</v>
      </c>
      <c r="AE58" s="22">
        <v>93.3832354017383</v>
      </c>
      <c r="AF58" s="165">
        <v>1.36728914874048</v>
      </c>
      <c r="AG58" s="22">
        <v>2.09420767411987</v>
      </c>
      <c r="AH58" s="165">
        <v>1.69209814061321</v>
      </c>
      <c r="AI58" s="22">
        <v>91.6876333750821</v>
      </c>
      <c r="AJ58" s="165">
        <v>0.682893775942404</v>
      </c>
      <c r="AK58" s="22">
        <v>90.3647990094873</v>
      </c>
      <c r="AL58" s="165">
        <v>2.51134666756724</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93.8900019194467</v>
      </c>
      <c r="D59" s="165">
        <v>0.697944261582698</v>
      </c>
      <c r="E59" s="22">
        <v>92.2535596048408</v>
      </c>
      <c r="F59" s="165">
        <v>2.26394318865598</v>
      </c>
      <c r="G59" s="22">
        <v>91.5342551193355</v>
      </c>
      <c r="H59" s="165">
        <v>1.82372026751426</v>
      </c>
      <c r="I59" s="22">
        <v>94.0493200019282</v>
      </c>
      <c r="J59" s="165">
        <v>0.76502149108523</v>
      </c>
      <c r="K59" s="22">
        <v>1.79576039708746</v>
      </c>
      <c r="L59" s="165">
        <v>2.39852522902458</v>
      </c>
      <c r="M59" s="22">
        <v>92.6551062807082</v>
      </c>
      <c r="N59" s="165">
        <v>0.955941110883371</v>
      </c>
      <c r="O59" s="22">
        <v>93.8853168054752</v>
      </c>
      <c r="P59" s="165">
        <v>0.844959064641463</v>
      </c>
      <c r="Q59" s="22">
        <v>1.23021052476699</v>
      </c>
      <c r="R59" s="165">
        <v>1.32565855070031</v>
      </c>
      <c r="S59" s="22">
        <v>93.4698913936288</v>
      </c>
      <c r="T59" s="165">
        <v>0.79743638004243</v>
      </c>
      <c r="U59" s="22">
        <v>93.4547737863481</v>
      </c>
      <c r="V59" s="165">
        <v>1.81970885178958</v>
      </c>
      <c r="W59" s="22">
        <v>94.7638957960095</v>
      </c>
      <c r="X59" s="165">
        <v>1.28575025349987</v>
      </c>
      <c r="Y59" s="22">
        <v>1.29400440238074</v>
      </c>
      <c r="Z59" s="165">
        <v>1.46082997888572</v>
      </c>
      <c r="AA59" s="22">
        <v>94.2078358960093</v>
      </c>
      <c r="AB59" s="165">
        <v>1.23951897163994</v>
      </c>
      <c r="AC59" s="22">
        <v>94.0656423734795</v>
      </c>
      <c r="AD59" s="165">
        <v>0.988956909291776</v>
      </c>
      <c r="AE59" s="22">
        <v>92.8864522573559</v>
      </c>
      <c r="AF59" s="165">
        <v>1.21147190176667</v>
      </c>
      <c r="AG59" s="22">
        <v>-1.32138363865337</v>
      </c>
      <c r="AH59" s="165">
        <v>1.70374564965558</v>
      </c>
      <c r="AI59" s="22">
        <v>92.9215535513414</v>
      </c>
      <c r="AJ59" s="165">
        <v>0.825797398087097</v>
      </c>
      <c r="AK59" s="22">
        <v>95.5958228374562</v>
      </c>
      <c r="AL59" s="165">
        <v>1.401299617433</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89.7619546865939</v>
      </c>
      <c r="D60" s="165">
        <v>1.39145397147721</v>
      </c>
      <c r="E60" s="22">
        <v>81.8232432900512</v>
      </c>
      <c r="F60" s="165">
        <v>5.68148982286639</v>
      </c>
      <c r="G60" s="22">
        <v>90.6267597324975</v>
      </c>
      <c r="H60" s="165">
        <v>2.04802353798164</v>
      </c>
      <c r="I60" s="22">
        <v>89.8985712133328</v>
      </c>
      <c r="J60" s="165">
        <v>1.60447804624954</v>
      </c>
      <c r="K60" s="22">
        <v>8.07532792328159</v>
      </c>
      <c r="L60" s="165">
        <v>5.89557109018197</v>
      </c>
      <c r="M60" s="22">
        <v>89.2571505296381</v>
      </c>
      <c r="N60" s="165">
        <v>1.28203274044484</v>
      </c>
      <c r="O60" s="22">
        <v>91.7549762302649</v>
      </c>
      <c r="P60" s="165">
        <v>6.55044701313047</v>
      </c>
      <c r="Q60" s="22">
        <v>2.49782570062676</v>
      </c>
      <c r="R60" s="165">
        <v>6.67060897983235</v>
      </c>
      <c r="S60" s="22">
        <v>94.3130743088713</v>
      </c>
      <c r="T60" s="165">
        <v>2.429646814676</v>
      </c>
      <c r="U60" s="22">
        <v>86.4558876044927</v>
      </c>
      <c r="V60" s="165">
        <v>3.68894056952202</v>
      </c>
      <c r="W60" s="22">
        <v>89.8032821428539</v>
      </c>
      <c r="X60" s="165">
        <v>1.63499751311592</v>
      </c>
      <c r="Y60" s="22">
        <v>-4.50979216601736</v>
      </c>
      <c r="Z60" s="165">
        <v>2.89843543798656</v>
      </c>
      <c r="AA60" s="22">
        <v>93.1167886196443</v>
      </c>
      <c r="AB60" s="165">
        <v>4.68752381472764</v>
      </c>
      <c r="AC60" s="22">
        <v>87.9122207876554</v>
      </c>
      <c r="AD60" s="165">
        <v>1.8773571359918</v>
      </c>
      <c r="AE60" s="22">
        <v>90.0822497100929</v>
      </c>
      <c r="AF60" s="165">
        <v>1.5934104582091</v>
      </c>
      <c r="AG60" s="22">
        <v>-3.03453890955146</v>
      </c>
      <c r="AH60" s="165">
        <v>4.94536973892648</v>
      </c>
      <c r="AI60" s="22">
        <v>89.3651668387715</v>
      </c>
      <c r="AJ60" s="165">
        <v>3.07155548934931</v>
      </c>
      <c r="AK60" s="22">
        <v>89.8902262650031</v>
      </c>
      <c r="AL60" s="165">
        <v>1.38157488868337</v>
      </c>
      <c r="AM60" s="22">
        <v>88.0289688263543</v>
      </c>
      <c r="AN60" s="165">
        <v>3.90985168558406</v>
      </c>
      <c r="AO60" s="22">
        <v>-1.33619801241721</v>
      </c>
      <c r="AP60" s="165">
        <v>4.99015737467867</v>
      </c>
      <c r="AQ60" s="103"/>
      <c r="AR60" s="103"/>
      <c r="AS60" s="103"/>
      <c r="AT60" s="192"/>
      <c r="GM60" s="103"/>
      <c r="GN60" s="103"/>
      <c r="GO60" s="103"/>
      <c r="GP60" s="103"/>
    </row>
    <row customHeight="1" ht="13" r="61">
      <c r="A61" s="181" t="s">
        <v>355</v>
      </c>
      <c r="B61" s="156" t="n">
        <v>2</v>
      </c>
      <c r="C61" s="22">
        <v>80.1537383965185</v>
      </c>
      <c r="D61" s="165">
        <v>1.00271688201894</v>
      </c>
      <c r="E61" s="22">
        <v>79.0935162557444</v>
      </c>
      <c r="F61" s="165">
        <v>1.49419877333208</v>
      </c>
      <c r="G61" s="22">
        <v>81.5361610978893</v>
      </c>
      <c r="H61" s="165">
        <v>1.84357663780668</v>
      </c>
      <c r="I61" s="22">
        <v>81.3100022599287</v>
      </c>
      <c r="J61" s="165">
        <v>2.0250409199167</v>
      </c>
      <c r="K61" s="22">
        <v>2.21648600418428</v>
      </c>
      <c r="L61" s="165">
        <v>2.50623685707431</v>
      </c>
      <c r="M61" s="22">
        <v>80.1588243073259</v>
      </c>
      <c r="N61" s="165">
        <v>1.00875266238053</v>
      </c>
      <c r="O61" s="22" t="inlineStr">
        <is>
          <t>c</t>
        </is>
      </c>
      <c r="P61" s="165" t="inlineStr">
        <is>
          <t>c</t>
        </is>
      </c>
      <c r="Q61" s="22" t="inlineStr">
        <is>
          <t>c</t>
        </is>
      </c>
      <c r="R61" s="165" t="inlineStr">
        <is>
          <t>c</t>
        </is>
      </c>
      <c r="S61" s="22">
        <v>80.2204371227617</v>
      </c>
      <c r="T61" s="165">
        <v>1.01092079502424</v>
      </c>
      <c r="U61" s="22">
        <v>82.1823537003634</v>
      </c>
      <c r="V61" s="165">
        <v>2.83893857363794</v>
      </c>
      <c r="W61" s="22" t="inlineStr">
        <is>
          <t>c</t>
        </is>
      </c>
      <c r="X61" s="165" t="inlineStr">
        <is>
          <t>c</t>
        </is>
      </c>
      <c r="Y61" s="22" t="inlineStr">
        <is>
          <t>c</t>
        </is>
      </c>
      <c r="Z61" s="165" t="inlineStr">
        <is>
          <t>c</t>
        </is>
      </c>
      <c r="AA61" s="22">
        <v>81.4302251586123</v>
      </c>
      <c r="AB61" s="165">
        <v>1.02825875446812</v>
      </c>
      <c r="AC61" s="22">
        <v>78.6336993621059</v>
      </c>
      <c r="AD61" s="165">
        <v>2.19139297098039</v>
      </c>
      <c r="AE61" s="22">
        <v>70.675369826385</v>
      </c>
      <c r="AF61" s="165">
        <v>5.89309866408157</v>
      </c>
      <c r="AG61" s="22">
        <v>-10.7548553322273</v>
      </c>
      <c r="AH61" s="165">
        <v>6.04581923309687</v>
      </c>
      <c r="AI61" s="22">
        <v>80.1198154014764</v>
      </c>
      <c r="AJ61" s="165">
        <v>1.00758575646838</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97.4223427279144</v>
      </c>
      <c r="D62" s="165">
        <v>0.29855179942907</v>
      </c>
      <c r="E62" s="22">
        <v>97.6875241055378</v>
      </c>
      <c r="F62" s="165">
        <v>0.606155556863687</v>
      </c>
      <c r="G62" s="22">
        <v>97.69463049839</v>
      </c>
      <c r="H62" s="165">
        <v>0.383572128372203</v>
      </c>
      <c r="I62" s="22">
        <v>96.4735810152697</v>
      </c>
      <c r="J62" s="165">
        <v>0.807846620155519</v>
      </c>
      <c r="K62" s="22">
        <v>-1.21394309026805</v>
      </c>
      <c r="L62" s="165">
        <v>1.01143738849607</v>
      </c>
      <c r="M62" s="22">
        <v>97.4010027011634</v>
      </c>
      <c r="N62" s="165">
        <v>0.299465909075899</v>
      </c>
      <c r="O62" s="22" t="inlineStr">
        <is>
          <t>c</t>
        </is>
      </c>
      <c r="P62" s="165" t="inlineStr">
        <is>
          <t>c</t>
        </is>
      </c>
      <c r="Q62" s="22" t="inlineStr">
        <is>
          <t>c</t>
        </is>
      </c>
      <c r="R62" s="165" t="inlineStr">
        <is>
          <t>c</t>
        </is>
      </c>
      <c r="S62" s="22">
        <v>97.7670376301751</v>
      </c>
      <c r="T62" s="165">
        <v>0.347019510437534</v>
      </c>
      <c r="U62" s="22">
        <v>96.1224158782311</v>
      </c>
      <c r="V62" s="165">
        <v>0.864898620878149</v>
      </c>
      <c r="W62" s="22">
        <v>97.834575866596</v>
      </c>
      <c r="X62" s="165">
        <v>1.1100038277744</v>
      </c>
      <c r="Y62" s="22">
        <v>0.067538236420873</v>
      </c>
      <c r="Z62" s="165">
        <v>1.2031182583699</v>
      </c>
      <c r="AA62" s="22">
        <v>97.5080432078202</v>
      </c>
      <c r="AB62" s="165">
        <v>0.382002659490547</v>
      </c>
      <c r="AC62" s="22">
        <v>97.2380057303764</v>
      </c>
      <c r="AD62" s="165">
        <v>0.54160967740017</v>
      </c>
      <c r="AE62" s="22">
        <v>97.4807940367469</v>
      </c>
      <c r="AF62" s="165">
        <v>0.943980928538791</v>
      </c>
      <c r="AG62" s="22">
        <v>-0.0272491710732794</v>
      </c>
      <c r="AH62" s="165">
        <v>1.01942509300651</v>
      </c>
      <c r="AI62" s="22">
        <v>97.400659123169</v>
      </c>
      <c r="AJ62" s="165">
        <v>0.305763697412445</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92.1774196109648</v>
      </c>
      <c r="D63" s="166">
        <v>0.140717548713548</v>
      </c>
      <c r="E63" s="31">
        <v>92.4724576550552</v>
      </c>
      <c r="F63" s="166">
        <v>0.552341118149693</v>
      </c>
      <c r="G63" s="31">
        <v>92.454016236549</v>
      </c>
      <c r="H63" s="166">
        <v>0.209166729248634</v>
      </c>
      <c r="I63" s="31">
        <v>91.7255406127434</v>
      </c>
      <c r="J63" s="166">
        <v>0.28631743848977</v>
      </c>
      <c r="K63" s="31">
        <v>0.239642378557472</v>
      </c>
      <c r="L63" s="166">
        <v>0.643180525265842</v>
      </c>
      <c r="M63" s="31">
        <v>92.0863078055872</v>
      </c>
      <c r="N63" s="166">
        <v>0.158138937065177</v>
      </c>
      <c r="O63" s="31">
        <v>92.3188336665824</v>
      </c>
      <c r="P63" s="166">
        <v>0.46956907846282</v>
      </c>
      <c r="Q63" s="31">
        <v>0.752720633126472</v>
      </c>
      <c r="R63" s="166">
        <v>0.507525811369585</v>
      </c>
      <c r="S63" s="31">
        <v>92.668659577167</v>
      </c>
      <c r="T63" s="166">
        <v>0.218993066043924</v>
      </c>
      <c r="U63" s="31">
        <v>91.9279095125649</v>
      </c>
      <c r="V63" s="166">
        <v>0.289703214359306</v>
      </c>
      <c r="W63" s="31">
        <v>92.334841563448</v>
      </c>
      <c r="X63" s="166">
        <v>0.381367081506116</v>
      </c>
      <c r="Y63" s="31">
        <v>-0.782093784126573</v>
      </c>
      <c r="Z63" s="166">
        <v>0.451341582517062</v>
      </c>
      <c r="AA63" s="31">
        <v>92.8615210478075</v>
      </c>
      <c r="AB63" s="166">
        <v>0.328265438848221</v>
      </c>
      <c r="AC63" s="31">
        <v>92.4268690889685</v>
      </c>
      <c r="AD63" s="166">
        <v>0.18631985764778</v>
      </c>
      <c r="AE63" s="31">
        <v>91.9680515365886</v>
      </c>
      <c r="AF63" s="166">
        <v>0.392679950891877</v>
      </c>
      <c r="AG63" s="31">
        <v>-1.80467948876315</v>
      </c>
      <c r="AH63" s="166">
        <v>0.559055123606446</v>
      </c>
      <c r="AI63" s="31">
        <v>92.3595399238339</v>
      </c>
      <c r="AJ63" s="166">
        <v>0.206878917006202</v>
      </c>
      <c r="AK63" s="31">
        <v>92.3777165649373</v>
      </c>
      <c r="AL63" s="166">
        <v>0.262427876644721</v>
      </c>
      <c r="AM63" s="31">
        <v>92.6582376456399</v>
      </c>
      <c r="AN63" s="166">
        <v>0.597926859794736</v>
      </c>
      <c r="AO63" s="31">
        <v>-0.377178713293836</v>
      </c>
      <c r="AP63" s="166">
        <v>0.66730729989536</v>
      </c>
      <c r="AQ63" s="103"/>
      <c r="AR63" s="103"/>
      <c r="AS63" s="103"/>
      <c r="AT63" s="192"/>
      <c r="GM63" s="103"/>
      <c r="GN63" s="103"/>
      <c r="GO63" s="103"/>
      <c r="GP63" s="103"/>
    </row>
    <row customHeight="1" ht="13" r="64">
      <c r="A64" s="185" t="s">
        <v>358</v>
      </c>
      <c r="B64" s="158" t="n">
        <v>2</v>
      </c>
      <c r="C64" s="35">
        <v>93.7253324216013</v>
      </c>
      <c r="D64" s="167">
        <v>0.174066508812705</v>
      </c>
      <c r="E64" s="35">
        <v>93.7450983526694</v>
      </c>
      <c r="F64" s="167">
        <v>0.585311708891051</v>
      </c>
      <c r="G64" s="35">
        <v>93.706286982586</v>
      </c>
      <c r="H64" s="167">
        <v>0.237365056806973</v>
      </c>
      <c r="I64" s="35">
        <v>93.6360960356667</v>
      </c>
      <c r="J64" s="167">
        <v>0.424185038859115</v>
      </c>
      <c r="K64" s="35">
        <v>0.0763351478109154</v>
      </c>
      <c r="L64" s="167">
        <v>0.744164578525495</v>
      </c>
      <c r="M64" s="35">
        <v>93.7376952312341</v>
      </c>
      <c r="N64" s="167">
        <v>0.186006141745331</v>
      </c>
      <c r="O64" s="35">
        <v>92.8086951362508</v>
      </c>
      <c r="P64" s="167">
        <v>0.614747250943302</v>
      </c>
      <c r="Q64" s="35">
        <v>-0.259380623446978</v>
      </c>
      <c r="R64" s="167">
        <v>0.659402970431512</v>
      </c>
      <c r="S64" s="35">
        <v>93.7793740134178</v>
      </c>
      <c r="T64" s="167">
        <v>0.26183580475266</v>
      </c>
      <c r="U64" s="35">
        <v>93.4459774427297</v>
      </c>
      <c r="V64" s="167">
        <v>0.341719510142052</v>
      </c>
      <c r="W64" s="35">
        <v>93.3334613515474</v>
      </c>
      <c r="X64" s="167">
        <v>0.443440118962617</v>
      </c>
      <c r="Y64" s="35">
        <v>-0.223843161087727</v>
      </c>
      <c r="Z64" s="167">
        <v>0.530880660613144</v>
      </c>
      <c r="AA64" s="35">
        <v>94.6871294800891</v>
      </c>
      <c r="AB64" s="167">
        <v>0.464007311686647</v>
      </c>
      <c r="AC64" s="35">
        <v>93.6098593929527</v>
      </c>
      <c r="AD64" s="167">
        <v>0.235302200101456</v>
      </c>
      <c r="AE64" s="35">
        <v>93.0285394408346</v>
      </c>
      <c r="AF64" s="167">
        <v>0.534108723022775</v>
      </c>
      <c r="AG64" s="35">
        <v>-1.62672370561001</v>
      </c>
      <c r="AH64" s="167">
        <v>0.756640494550383</v>
      </c>
      <c r="AI64" s="35">
        <v>93.6779774443503</v>
      </c>
      <c r="AJ64" s="167">
        <v>0.306748860344898</v>
      </c>
      <c r="AK64" s="35">
        <v>93.7474255423528</v>
      </c>
      <c r="AL64" s="167">
        <v>0.260588156007998</v>
      </c>
      <c r="AM64" s="35">
        <v>93.6228570857725</v>
      </c>
      <c r="AN64" s="167">
        <v>0.794000124869337</v>
      </c>
      <c r="AO64" s="35">
        <v>0.0338631728211568</v>
      </c>
      <c r="AP64" s="167">
        <v>0.87515738965638</v>
      </c>
      <c r="AQ64" s="103"/>
      <c r="AR64" s="103"/>
      <c r="AS64" s="103"/>
      <c r="AT64" s="192"/>
      <c r="GM64" s="103"/>
      <c r="GN64" s="103"/>
      <c r="GO64" s="103"/>
      <c r="GP64" s="103"/>
    </row>
    <row customHeight="1" ht="13" r="65">
      <c r="A65" s="186" t="s">
        <v>359</v>
      </c>
      <c r="B65" s="159" t="n">
        <v>2</v>
      </c>
      <c r="C65" s="40">
        <v>90.3743288166594</v>
      </c>
      <c r="D65" s="168">
        <v>0.110079788175255</v>
      </c>
      <c r="E65" s="40">
        <v>90.2089619326492</v>
      </c>
      <c r="F65" s="168">
        <v>0.355092243098955</v>
      </c>
      <c r="G65" s="40">
        <v>90.4096508262026</v>
      </c>
      <c r="H65" s="168">
        <v>0.179875011342894</v>
      </c>
      <c r="I65" s="40">
        <v>90.3210708774368</v>
      </c>
      <c r="J65" s="168">
        <v>0.218001091627325</v>
      </c>
      <c r="K65" s="40">
        <v>0.499059874431336</v>
      </c>
      <c r="L65" s="168">
        <v>0.440251934639258</v>
      </c>
      <c r="M65" s="40">
        <v>90.1011556368689</v>
      </c>
      <c r="N65" s="168">
        <v>0.123330131007628</v>
      </c>
      <c r="O65" s="40">
        <v>91.7667495126964</v>
      </c>
      <c r="P65" s="168">
        <v>0.364189069684874</v>
      </c>
      <c r="Q65" s="40">
        <v>2.21990032895947</v>
      </c>
      <c r="R65" s="168">
        <v>0.399830110082684</v>
      </c>
      <c r="S65" s="40">
        <v>90.8690413978401</v>
      </c>
      <c r="T65" s="168">
        <v>0.162488091606163</v>
      </c>
      <c r="U65" s="40">
        <v>90.0550623040201</v>
      </c>
      <c r="V65" s="168">
        <v>0.245460341102124</v>
      </c>
      <c r="W65" s="40">
        <v>90.1952088507662</v>
      </c>
      <c r="X65" s="168">
        <v>0.342391067694427</v>
      </c>
      <c r="Y65" s="40">
        <v>-1.14217037464274</v>
      </c>
      <c r="Z65" s="168">
        <v>0.389405958129919</v>
      </c>
      <c r="AA65" s="40">
        <v>90.6344748902439</v>
      </c>
      <c r="AB65" s="168">
        <v>0.237687273956662</v>
      </c>
      <c r="AC65" s="40">
        <v>90.5678757956667</v>
      </c>
      <c r="AD65" s="168">
        <v>0.185568564389745</v>
      </c>
      <c r="AE65" s="40">
        <v>89.7187183917576</v>
      </c>
      <c r="AF65" s="168">
        <v>0.36151430158621</v>
      </c>
      <c r="AG65" s="40">
        <v>-1.5346805808268</v>
      </c>
      <c r="AH65" s="168">
        <v>0.46784026301782</v>
      </c>
      <c r="AI65" s="40">
        <v>90.4367592912945</v>
      </c>
      <c r="AJ65" s="168">
        <v>0.145760415946461</v>
      </c>
      <c r="AK65" s="40">
        <v>91.4396226724438</v>
      </c>
      <c r="AL65" s="168">
        <v>0.244844802294319</v>
      </c>
      <c r="AM65" s="40">
        <v>92.2190632694216</v>
      </c>
      <c r="AN65" s="168">
        <v>0.586982813677435</v>
      </c>
      <c r="AO65" s="40">
        <v>0.181580618313708</v>
      </c>
      <c r="AP65" s="168">
        <v>0.644655111492737</v>
      </c>
      <c r="AQ65" s="103"/>
      <c r="AR65" s="103"/>
      <c r="AS65" s="103"/>
      <c r="AT65" s="192"/>
      <c r="GM65" s="103"/>
      <c r="GN65" s="103"/>
      <c r="GO65" s="103"/>
      <c r="GP65" s="103"/>
    </row>
    <row customHeight="1" ht="13" r="66">
      <c r="A66" s="181" t="s">
        <v>360</v>
      </c>
      <c r="B66" s="156" t="n">
        <v>2</v>
      </c>
      <c r="C66" s="22">
        <v>95.9088360751152</v>
      </c>
      <c r="D66" s="165">
        <v>1.12462441066178</v>
      </c>
      <c r="E66" s="22">
        <v>91.1330050597393</v>
      </c>
      <c r="F66" s="165">
        <v>7.24868070068571</v>
      </c>
      <c r="G66" s="22">
        <v>97.9293319756013</v>
      </c>
      <c r="H66" s="165">
        <v>1.4327509375987</v>
      </c>
      <c r="I66" s="22">
        <v>97.3268627296258</v>
      </c>
      <c r="J66" s="165">
        <v>0.674104170817858</v>
      </c>
      <c r="K66" s="22">
        <v>6.19385766988653</v>
      </c>
      <c r="L66" s="165">
        <v>7.26207064876431</v>
      </c>
      <c r="M66" s="22">
        <v>96.4870833904861</v>
      </c>
      <c r="N66" s="165">
        <v>1.16462891303705</v>
      </c>
      <c r="O66" s="22" t="inlineStr">
        <is>
          <t>c</t>
        </is>
      </c>
      <c r="P66" s="165" t="inlineStr">
        <is>
          <t>c</t>
        </is>
      </c>
      <c r="Q66" s="22" t="inlineStr">
        <is>
          <t>c</t>
        </is>
      </c>
      <c r="R66" s="165" t="inlineStr">
        <is>
          <t>c</t>
        </is>
      </c>
      <c r="S66" s="22">
        <v>97.1157414714986</v>
      </c>
      <c r="T66" s="165">
        <v>1.89948235835269</v>
      </c>
      <c r="U66" s="22">
        <v>96.1073185503469</v>
      </c>
      <c r="V66" s="165">
        <v>1.43667752297399</v>
      </c>
      <c r="W66" s="22">
        <v>97.1781816999995</v>
      </c>
      <c r="X66" s="165">
        <v>1.3026449049255</v>
      </c>
      <c r="Y66" s="22">
        <v>0.0624402285009182</v>
      </c>
      <c r="Z66" s="165">
        <v>2.33081904296495</v>
      </c>
      <c r="AA66" s="22" t="inlineStr">
        <is>
          <t>c</t>
        </is>
      </c>
      <c r="AB66" s="165" t="inlineStr">
        <is>
          <t>c</t>
        </is>
      </c>
      <c r="AC66" s="22">
        <v>96.2731407362484</v>
      </c>
      <c r="AD66" s="165">
        <v>2.00879144385385</v>
      </c>
      <c r="AE66" s="22">
        <v>96.7914350695374</v>
      </c>
      <c r="AF66" s="165">
        <v>1.00912159061435</v>
      </c>
      <c r="AG66" s="22" t="inlineStr">
        <is>
          <t>c</t>
        </is>
      </c>
      <c r="AH66" s="165" t="inlineStr">
        <is>
          <t>c</t>
        </is>
      </c>
      <c r="AI66" s="22">
        <v>98.533695801779</v>
      </c>
      <c r="AJ66" s="165">
        <v>0.585674000300495</v>
      </c>
      <c r="AK66" s="22">
        <v>95.4362508398146</v>
      </c>
      <c r="AL66" s="165">
        <v>2.25983858796327</v>
      </c>
      <c r="AM66" s="22">
        <v>96.9448325026318</v>
      </c>
      <c r="AN66" s="165">
        <v>1.71214288840642</v>
      </c>
      <c r="AO66" s="22">
        <v>-1.58886329914721</v>
      </c>
      <c r="AP66" s="165">
        <v>1.87165002910045</v>
      </c>
      <c r="AQ66" s="103"/>
      <c r="AR66" s="103"/>
      <c r="AS66" s="103"/>
      <c r="AT66" s="192"/>
      <c r="GM66" s="103"/>
      <c r="GN66" s="103"/>
      <c r="GO66" s="103"/>
      <c r="GP66" s="103"/>
    </row>
    <row customHeight="1" ht="13" r="67">
      <c r="A67" s="181" t="s">
        <v>361</v>
      </c>
      <c r="B67" s="156" t="n">
        <v>2</v>
      </c>
      <c r="C67" s="22">
        <v>73.0895242871289</v>
      </c>
      <c r="D67" s="165">
        <v>1.99274236108786</v>
      </c>
      <c r="E67" s="22" t="inlineStr">
        <is>
          <t>c</t>
        </is>
      </c>
      <c r="F67" s="165" t="inlineStr">
        <is>
          <t>c</t>
        </is>
      </c>
      <c r="G67" s="22">
        <v>70.3542169767197</v>
      </c>
      <c r="H67" s="165">
        <v>3.48557301758906</v>
      </c>
      <c r="I67" s="22">
        <v>77.7109697386393</v>
      </c>
      <c r="J67" s="165">
        <v>2.81932411049057</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71.6083434776588</v>
      </c>
      <c r="T67" s="165">
        <v>4.87320554830081</v>
      </c>
      <c r="U67" s="22">
        <v>75.2313817485925</v>
      </c>
      <c r="V67" s="165">
        <v>3.624093036433</v>
      </c>
      <c r="W67" s="22">
        <v>67.7705637382015</v>
      </c>
      <c r="X67" s="165">
        <v>5.47111038647966</v>
      </c>
      <c r="Y67" s="22">
        <v>-3.8377797394573</v>
      </c>
      <c r="Z67" s="165">
        <v>7.31349320688177</v>
      </c>
      <c r="AA67" s="22" t="inlineStr">
        <is>
          <t>c</t>
        </is>
      </c>
      <c r="AB67" s="165" t="inlineStr">
        <is>
          <t>c</t>
        </is>
      </c>
      <c r="AC67" s="22">
        <v>73.1564839545901</v>
      </c>
      <c r="AD67" s="165">
        <v>3.17693404682899</v>
      </c>
      <c r="AE67" s="22">
        <v>71.7308940902732</v>
      </c>
      <c r="AF67" s="165">
        <v>4.08977231136627</v>
      </c>
      <c r="AG67" s="22" t="inlineStr">
        <is>
          <t>c</t>
        </is>
      </c>
      <c r="AH67" s="165" t="inlineStr">
        <is>
          <t>c</t>
        </is>
      </c>
      <c r="AI67" s="22">
        <v>76.9217655811982</v>
      </c>
      <c r="AJ67" s="165">
        <v>4.9915629902612</v>
      </c>
      <c r="AK67" s="22">
        <v>69.7176379243569</v>
      </c>
      <c r="AL67" s="165">
        <v>3.43688893514208</v>
      </c>
      <c r="AM67" s="22">
        <v>75.0893249017763</v>
      </c>
      <c r="AN67" s="165">
        <v>4.77929701673483</v>
      </c>
      <c r="AO67" s="22">
        <v>-1.83244067942189</v>
      </c>
      <c r="AP67" s="165">
        <v>7.0475510740002</v>
      </c>
      <c r="AQ67" s="103"/>
      <c r="AR67" s="103"/>
      <c r="AS67" s="103"/>
      <c r="AT67" s="192"/>
      <c r="GM67" s="103"/>
      <c r="GN67" s="103"/>
      <c r="GO67" s="103"/>
      <c r="GP67" s="103"/>
    </row>
    <row customHeight="1" ht="13" r="68">
      <c r="A68" s="181" t="s">
        <v>362</v>
      </c>
      <c r="B68" s="156" t="n">
        <v>2</v>
      </c>
      <c r="C68" s="22">
        <v>92.4205351190738</v>
      </c>
      <c r="D68" s="165">
        <v>1.41391658951097</v>
      </c>
      <c r="E68" s="22" t="inlineStr">
        <is>
          <t>c</t>
        </is>
      </c>
      <c r="F68" s="165" t="inlineStr">
        <is>
          <t>c</t>
        </is>
      </c>
      <c r="G68" s="22">
        <v>93.1392035641926</v>
      </c>
      <c r="H68" s="165">
        <v>1.58891727102841</v>
      </c>
      <c r="I68" s="22">
        <v>93.0571219774993</v>
      </c>
      <c r="J68" s="165">
        <v>2.52236993905449</v>
      </c>
      <c r="K68" s="22" t="inlineStr">
        <is>
          <t>c</t>
        </is>
      </c>
      <c r="L68" s="165" t="inlineStr">
        <is>
          <t>c</t>
        </is>
      </c>
      <c r="M68" s="22">
        <v>92.526407299235</v>
      </c>
      <c r="N68" s="165">
        <v>1.55675186371128</v>
      </c>
      <c r="O68" s="22" t="inlineStr">
        <is>
          <t>c</t>
        </is>
      </c>
      <c r="P68" s="165" t="inlineStr">
        <is>
          <t>c</t>
        </is>
      </c>
      <c r="Q68" s="22" t="inlineStr">
        <is>
          <t>c</t>
        </is>
      </c>
      <c r="R68" s="165" t="inlineStr">
        <is>
          <t>c</t>
        </is>
      </c>
      <c r="S68" s="22">
        <v>95.7579882496579</v>
      </c>
      <c r="T68" s="165">
        <v>1.6088508166863</v>
      </c>
      <c r="U68" s="22">
        <v>93.6450637192467</v>
      </c>
      <c r="V68" s="165">
        <v>1.5218297565262</v>
      </c>
      <c r="W68" s="22">
        <v>90.6031376081851</v>
      </c>
      <c r="X68" s="165">
        <v>3.27802327214549</v>
      </c>
      <c r="Y68" s="22">
        <v>-5.15485064147282</v>
      </c>
      <c r="Z68" s="165">
        <v>3.63119493303533</v>
      </c>
      <c r="AA68" s="22" t="inlineStr">
        <is>
          <t>c</t>
        </is>
      </c>
      <c r="AB68" s="165" t="inlineStr">
        <is>
          <t>c</t>
        </is>
      </c>
      <c r="AC68" s="22">
        <v>94.8533228609827</v>
      </c>
      <c r="AD68" s="165">
        <v>1.31717806531378</v>
      </c>
      <c r="AE68" s="22">
        <v>90.4120164184211</v>
      </c>
      <c r="AF68" s="165">
        <v>3.02436493312544</v>
      </c>
      <c r="AG68" s="22" t="inlineStr">
        <is>
          <t>c</t>
        </is>
      </c>
      <c r="AH68" s="165" t="inlineStr">
        <is>
          <t>c</t>
        </is>
      </c>
      <c r="AI68" s="22">
        <v>97.7471499909715</v>
      </c>
      <c r="AJ68" s="165">
        <v>1.60255003523414</v>
      </c>
      <c r="AK68" s="22">
        <v>94.0141051402673</v>
      </c>
      <c r="AL68" s="165">
        <v>1.35669054744057</v>
      </c>
      <c r="AM68" s="22">
        <v>88.1160447652105</v>
      </c>
      <c r="AN68" s="165">
        <v>3.65509650781618</v>
      </c>
      <c r="AO68" s="22">
        <v>-9.63110522576098</v>
      </c>
      <c r="AP68" s="165">
        <v>4.09167992756267</v>
      </c>
      <c r="AQ68" s="103"/>
      <c r="AR68" s="103"/>
      <c r="AS68" s="103"/>
      <c r="AT68" s="192"/>
      <c r="GM68" s="103"/>
      <c r="GN68" s="103"/>
      <c r="GO68" s="103"/>
      <c r="GP68" s="103"/>
    </row>
    <row customHeight="1" ht="13" r="69">
      <c r="A69" s="187" t="s">
        <v>363</v>
      </c>
      <c r="B69" s="171" t="n">
        <v>2</v>
      </c>
      <c r="C69" s="172">
        <v>93.8217440381864</v>
      </c>
      <c r="D69" s="173">
        <v>0.841198007958097</v>
      </c>
      <c r="E69" s="172">
        <v>95.9432632016791</v>
      </c>
      <c r="F69" s="173">
        <v>1.98332516218471</v>
      </c>
      <c r="G69" s="172">
        <v>93.6339100765469</v>
      </c>
      <c r="H69" s="173">
        <v>1.09920161124192</v>
      </c>
      <c r="I69" s="172">
        <v>97.6773970427095</v>
      </c>
      <c r="J69" s="173">
        <v>1.4776130924299</v>
      </c>
      <c r="K69" s="172">
        <v>1.73413384103046</v>
      </c>
      <c r="L69" s="173">
        <v>2.52284537432965</v>
      </c>
      <c r="M69" s="172">
        <v>94.3566588146496</v>
      </c>
      <c r="N69" s="173">
        <v>0.891165432189659</v>
      </c>
      <c r="O69" s="172" t="inlineStr">
        <is>
          <t>c</t>
        </is>
      </c>
      <c r="P69" s="173" t="inlineStr">
        <is>
          <t>c</t>
        </is>
      </c>
      <c r="Q69" s="172" t="inlineStr">
        <is>
          <t>c</t>
        </is>
      </c>
      <c r="R69" s="173" t="inlineStr">
        <is>
          <t>c</t>
        </is>
      </c>
      <c r="S69" s="172">
        <v>95.6277917945935</v>
      </c>
      <c r="T69" s="173">
        <v>0.99171995095589</v>
      </c>
      <c r="U69" s="172">
        <v>92.9179002704474</v>
      </c>
      <c r="V69" s="173">
        <v>1.97334912647789</v>
      </c>
      <c r="W69" s="172" t="inlineStr">
        <is>
          <t>c</t>
        </is>
      </c>
      <c r="X69" s="173" t="inlineStr">
        <is>
          <t>c</t>
        </is>
      </c>
      <c r="Y69" s="172" t="inlineStr">
        <is>
          <t>c</t>
        </is>
      </c>
      <c r="Z69" s="173" t="inlineStr">
        <is>
          <t>c</t>
        </is>
      </c>
      <c r="AA69" s="172">
        <v>98.8786281674266</v>
      </c>
      <c r="AB69" s="173">
        <v>1.10053901480653</v>
      </c>
      <c r="AC69" s="172">
        <v>94.1490356625094</v>
      </c>
      <c r="AD69" s="173">
        <v>1.07435165173805</v>
      </c>
      <c r="AE69" s="172">
        <v>95.656172604286</v>
      </c>
      <c r="AF69" s="173">
        <v>1.85254623189985</v>
      </c>
      <c r="AG69" s="172">
        <v>-3.22245556314061</v>
      </c>
      <c r="AH69" s="173">
        <v>2.12900347544179</v>
      </c>
      <c r="AI69" s="172">
        <v>95.6795621083866</v>
      </c>
      <c r="AJ69" s="173">
        <v>1.05632723782553</v>
      </c>
      <c r="AK69" s="172">
        <v>94.3596473568531</v>
      </c>
      <c r="AL69" s="173">
        <v>1.0797372254681</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b.meanpct.d_tt4g57bsubfullauto</t>
        </is>
      </c>
      <c r="D70" s="165" t="inlineStr">
        <is>
          <t>se.meanpct.d_tt4g57bsubfullauto</t>
        </is>
      </c>
      <c r="E70" s="22" t="inlineStr">
        <is>
          <t>b.meanpct.d_tt4g57bsubfullauto..schloc..1 Rural</t>
        </is>
      </c>
      <c r="F70" s="165" t="inlineStr">
        <is>
          <t>se.meanpct.d_tt4g57bsubfullauto..schloc..1 Rural</t>
        </is>
      </c>
      <c r="G70" s="22" t="inlineStr">
        <is>
          <t>b.meanpct.d_tt4g57bsubfullauto..schloc..2 Town</t>
        </is>
      </c>
      <c r="H70" s="165" t="inlineStr">
        <is>
          <t>se.meanpct.d_tt4g57bsubfullauto..schloc..2 Town</t>
        </is>
      </c>
      <c r="I70" s="22" t="inlineStr">
        <is>
          <t>b.meanpct.d_tt4g57bsubfullauto..schloc..3 City</t>
        </is>
      </c>
      <c r="J70" s="165" t="inlineStr">
        <is>
          <t>se.meanpct.d_tt4g57bsubfullauto..schloc..3 City</t>
        </is>
      </c>
      <c r="K70" s="22" t="inlineStr">
        <is>
          <t>b.meanpct.d_tt4g57bsubfullauto..schloc..(3 City-1 Rural)</t>
        </is>
      </c>
      <c r="L70" s="165" t="inlineStr">
        <is>
          <t>se.meanpct.d_tt4g57bsubfullauto..schloc..(3 City-1 Rural)</t>
        </is>
      </c>
      <c r="M70" s="22" t="inlineStr">
        <is>
          <t>b.meanpct.d_tt4g57bsubfullauto..schtype..1 Public</t>
        </is>
      </c>
      <c r="N70" s="165" t="inlineStr">
        <is>
          <t>se.meanpct.d_tt4g57bsubfullauto..schtype..1 Public</t>
        </is>
      </c>
      <c r="O70" s="22" t="inlineStr">
        <is>
          <t>b.meanpct.d_tt4g57bsubfullauto..schtype..2 Private</t>
        </is>
      </c>
      <c r="P70" s="165" t="inlineStr">
        <is>
          <t>se.meanpct.d_tt4g57bsubfullauto..schtype..2 Private</t>
        </is>
      </c>
      <c r="Q70" s="22" t="inlineStr">
        <is>
          <t>b.meanpct.d_tt4g57bsubfullauto..schtype..(2 Private-1 Public)</t>
        </is>
      </c>
      <c r="R70" s="165" t="inlineStr">
        <is>
          <t>se.meanpct.d_tt4g57bsubfullauto..schtype..(2 Private-1 Public)</t>
        </is>
      </c>
      <c r="S70" s="22" t="inlineStr">
        <is>
          <t>b.meanpct.d_tt4g57bsubfullauto..disadv..1 under_10pct</t>
        </is>
      </c>
      <c r="T70" s="165" t="inlineStr">
        <is>
          <t>se.meanpct.d_tt4g57bsubfullauto..disadv..1 under_10pct</t>
        </is>
      </c>
      <c r="U70" s="22" t="inlineStr">
        <is>
          <t>b.meanpct.d_tt4g57bsubfullauto..disadv..2 10_to_30pct</t>
        </is>
      </c>
      <c r="V70" s="165" t="inlineStr">
        <is>
          <t>se.meanpct.d_tt4g57bsubfullauto..disadv..2 10_to_30pct</t>
        </is>
      </c>
      <c r="W70" s="22" t="inlineStr">
        <is>
          <t>b.meanpct.d_tt4g57bsubfullauto..disadv..3 over_30pct</t>
        </is>
      </c>
      <c r="X70" s="165" t="inlineStr">
        <is>
          <t>se.meanpct.d_tt4g57bsubfullauto..disadv..3 over_30pct</t>
        </is>
      </c>
      <c r="Y70" s="22" t="inlineStr">
        <is>
          <t>b.meanpct.d_tt4g57bsubfullauto..disadv..(3 over_30pct-1 under_10pct)</t>
        </is>
      </c>
      <c r="Z70" s="165" t="inlineStr">
        <is>
          <t>se.meanpct.d_tt4g57bsubfullauto..disadv..(3 over_30pct-1 under_10pct)</t>
        </is>
      </c>
      <c r="AA70" s="22" t="inlineStr">
        <is>
          <t>b.meanpct.d_tt4g57bsubfullauto..diflang..1 None</t>
        </is>
      </c>
      <c r="AB70" s="165" t="inlineStr">
        <is>
          <t>se.meanpct.d_tt4g57bsubfullauto..diflang..1 None</t>
        </is>
      </c>
      <c r="AC70" s="22" t="inlineStr">
        <is>
          <t>b.meanpct.d_tt4g57bsubfullauto..diflang..2 0_to_10pct</t>
        </is>
      </c>
      <c r="AD70" s="165" t="inlineStr">
        <is>
          <t>se.meanpct.d_tt4g57bsubfullauto..diflang..2 0_to_10pct</t>
        </is>
      </c>
      <c r="AE70" s="22" t="inlineStr">
        <is>
          <t>b.meanpct.d_tt4g57bsubfullauto..diflang..3 over_10pct</t>
        </is>
      </c>
      <c r="AF70" s="165" t="inlineStr">
        <is>
          <t>se.meanpct.d_tt4g57bsubfullauto..diflang..3 over_10pct</t>
        </is>
      </c>
      <c r="AG70" s="22" t="inlineStr">
        <is>
          <t>b.meanpct.d_tt4g57bsubfullauto..diflang..(3 over_10pct-1 None)</t>
        </is>
      </c>
      <c r="AH70" s="165" t="inlineStr">
        <is>
          <t>se.meanpct.d_tt4g57bsubfullauto..diflang..(3 over_10pct-1 None)</t>
        </is>
      </c>
      <c r="AI70" s="22" t="inlineStr">
        <is>
          <t>b.meanpct.d_tt4g57bsubfullauto..spneed..1 under_10pct</t>
        </is>
      </c>
      <c r="AJ70" s="165" t="inlineStr">
        <is>
          <t>se.meanpct.d_tt4g57bsubfullauto..spneed..1 under_10pct</t>
        </is>
      </c>
      <c r="AK70" s="22" t="inlineStr">
        <is>
          <t>b.meanpct.d_tt4g57bsubfullauto..spneed..2 10_to_30pct</t>
        </is>
      </c>
      <c r="AL70" s="165" t="inlineStr">
        <is>
          <t>se.meanpct.d_tt4g57bsubfullauto..spneed..2 10_to_30pct</t>
        </is>
      </c>
      <c r="AM70" s="22" t="inlineStr">
        <is>
          <t>b.meanpct.d_tt4g57bsubfullauto..spneed..3 over_30pct</t>
        </is>
      </c>
      <c r="AN70" s="165" t="inlineStr">
        <is>
          <t>se.meanpct.d_tt4g57bsubfullauto..spneed..3 over_30pct</t>
        </is>
      </c>
      <c r="AO70" s="22" t="inlineStr">
        <is>
          <t>b.meanpct.d_tt4g57bsubfullauto..spneed..(3 over_30pct-1 under_10pct)</t>
        </is>
      </c>
      <c r="AP70" s="165" t="inlineStr">
        <is>
          <t>se.meanpct.d_tt4g57bsubfullauto..spneed..(3 over_30pct-1 under_10pct)</t>
        </is>
      </c>
      <c r="AQ70" s="22" t="inlineStr">
        <is>
          <t>b.(meanpct.d_tt4g57bsubfullauto_isc1)-(meanpct.d_tt4g57bsubfullauto_isc2)</t>
        </is>
      </c>
      <c r="AR70" s="165" t="inlineStr">
        <is>
          <t>se.(meanpct.d_tt4g57bsubfullauto_isc1)-(meanpct.d_tt4g57bsubfullauto_isc2)</t>
        </is>
      </c>
      <c r="AS70" s="103" t="inlineStr">
        <is>
          <t>b.(meanpct.d_tt4g57bsubfullauto_isc3)-(meanpct.d_tt4g57bsubfullauto_isc2)</t>
        </is>
      </c>
      <c r="AT70" s="192" t="inlineStr">
        <is>
          <t>se.(meanpct.d_tt4g57bsubfullauto_isc3)-(meanpct.d_tt4g57bsubfullauto_isc2)</t>
        </is>
      </c>
      <c r="GO70" s="103"/>
      <c r="GP70" s="103"/>
    </row>
    <row customHeight="1" ht="13" r="71">
      <c r="A71" s="181" t="s">
        <v>307</v>
      </c>
      <c r="B71" s="160" t="n">
        <v>1</v>
      </c>
      <c r="C71" s="22">
        <v>87.2376910454844</v>
      </c>
      <c r="D71" s="165">
        <v>1.09345348521981</v>
      </c>
      <c r="E71" s="22">
        <v>86.7715916899669</v>
      </c>
      <c r="F71" s="165">
        <v>3.4338733598333</v>
      </c>
      <c r="G71" s="22">
        <v>88.0951861372389</v>
      </c>
      <c r="H71" s="165">
        <v>2.00828644153417</v>
      </c>
      <c r="I71" s="22">
        <v>86.7890678272869</v>
      </c>
      <c r="J71" s="165">
        <v>1.40677169270962</v>
      </c>
      <c r="K71" s="22">
        <v>0.0174761373200454</v>
      </c>
      <c r="L71" s="165">
        <v>3.73085945823366</v>
      </c>
      <c r="M71" s="22">
        <v>86.5225172802267</v>
      </c>
      <c r="N71" s="165">
        <v>1.39719521353965</v>
      </c>
      <c r="O71" s="22">
        <v>89.2693601579258</v>
      </c>
      <c r="P71" s="165">
        <v>1.62059672927718</v>
      </c>
      <c r="Q71" s="22">
        <v>2.74684287769911</v>
      </c>
      <c r="R71" s="165">
        <v>2.13661007578648</v>
      </c>
      <c r="S71" s="22">
        <v>88.9801591974751</v>
      </c>
      <c r="T71" s="165">
        <v>1.36880172865145</v>
      </c>
      <c r="U71" s="22">
        <v>87.4831167190034</v>
      </c>
      <c r="V71" s="165">
        <v>2.37612832065895</v>
      </c>
      <c r="W71" s="22">
        <v>85.691068680395</v>
      </c>
      <c r="X71" s="165">
        <v>2.21237332673008</v>
      </c>
      <c r="Y71" s="22">
        <v>-3.28909051708015</v>
      </c>
      <c r="Z71" s="165">
        <v>2.63620435451202</v>
      </c>
      <c r="AA71" s="22">
        <v>90.3095378768081</v>
      </c>
      <c r="AB71" s="165">
        <v>2.49259837146617</v>
      </c>
      <c r="AC71" s="22">
        <v>88.6063590169722</v>
      </c>
      <c r="AD71" s="165">
        <v>1.34725475904928</v>
      </c>
      <c r="AE71" s="22">
        <v>84.8418952783407</v>
      </c>
      <c r="AF71" s="165">
        <v>2.06375011916107</v>
      </c>
      <c r="AG71" s="22">
        <v>-5.46764259846739</v>
      </c>
      <c r="AH71" s="165">
        <v>3.09750471082575</v>
      </c>
      <c r="AI71" s="22">
        <v>86.8975451279086</v>
      </c>
      <c r="AJ71" s="165">
        <v>1.83698986281468</v>
      </c>
      <c r="AK71" s="22">
        <v>87.815047352256</v>
      </c>
      <c r="AL71" s="165">
        <v>1.67353131454635</v>
      </c>
      <c r="AM71" s="22">
        <v>88.1331691974092</v>
      </c>
      <c r="AN71" s="165">
        <v>2.30808581465122</v>
      </c>
      <c r="AO71" s="22">
        <v>1.2356240695006</v>
      </c>
      <c r="AP71" s="165">
        <v>2.94195046561037</v>
      </c>
      <c r="AQ71" s="22">
        <v>-4.22115930439185</v>
      </c>
      <c r="AR71" s="165">
        <v>1.29260180063133</v>
      </c>
      <c r="AS71" s="103"/>
      <c r="AT71" s="192"/>
      <c r="GO71" s="103"/>
      <c r="GP71" s="103"/>
    </row>
    <row customHeight="1" ht="13" r="72">
      <c r="A72" s="181" t="s">
        <v>311</v>
      </c>
      <c r="B72" s="160" t="n">
        <v>1</v>
      </c>
      <c r="C72" s="22">
        <v>83.7973281107742</v>
      </c>
      <c r="D72" s="165">
        <v>0.825455852694802</v>
      </c>
      <c r="E72" s="22">
        <v>85.3773610561229</v>
      </c>
      <c r="F72" s="165">
        <v>1.74848706620863</v>
      </c>
      <c r="G72" s="22">
        <v>83.3561308371721</v>
      </c>
      <c r="H72" s="165">
        <v>1.00423290599402</v>
      </c>
      <c r="I72" s="22">
        <v>83.3852326131139</v>
      </c>
      <c r="J72" s="165">
        <v>2.17997260048551</v>
      </c>
      <c r="K72" s="22">
        <v>-1.99212844300898</v>
      </c>
      <c r="L72" s="165">
        <v>2.66263933314614</v>
      </c>
      <c r="M72" s="22">
        <v>83.7167388365907</v>
      </c>
      <c r="N72" s="165">
        <v>1.12388547706278</v>
      </c>
      <c r="O72" s="22">
        <v>83.6734088323402</v>
      </c>
      <c r="P72" s="165">
        <v>1.25850620506472</v>
      </c>
      <c r="Q72" s="22">
        <v>-0.0433300042505209</v>
      </c>
      <c r="R72" s="165">
        <v>1.71430889817809</v>
      </c>
      <c r="S72" s="22">
        <v>86.4885700971737</v>
      </c>
      <c r="T72" s="165">
        <v>1.15706578975355</v>
      </c>
      <c r="U72" s="22">
        <v>82.1715675371052</v>
      </c>
      <c r="V72" s="165">
        <v>1.44937280636317</v>
      </c>
      <c r="W72" s="22">
        <v>81.2755786457334</v>
      </c>
      <c r="X72" s="165">
        <v>1.82513769262219</v>
      </c>
      <c r="Y72" s="22">
        <v>-5.21299145144027</v>
      </c>
      <c r="Z72" s="165">
        <v>2.13247571276914</v>
      </c>
      <c r="AA72" s="22">
        <v>86.9720051890326</v>
      </c>
      <c r="AB72" s="165">
        <v>2.98311559607972</v>
      </c>
      <c r="AC72" s="22">
        <v>84.7304313825608</v>
      </c>
      <c r="AD72" s="165">
        <v>1.00326817180475</v>
      </c>
      <c r="AE72" s="22">
        <v>82.1475642026021</v>
      </c>
      <c r="AF72" s="165">
        <v>1.33403343508221</v>
      </c>
      <c r="AG72" s="22">
        <v>-4.82444098643045</v>
      </c>
      <c r="AH72" s="165">
        <v>3.16591991679535</v>
      </c>
      <c r="AI72" s="22">
        <v>83.6155535930119</v>
      </c>
      <c r="AJ72" s="165">
        <v>1.22413591033952</v>
      </c>
      <c r="AK72" s="22">
        <v>83.6290963119415</v>
      </c>
      <c r="AL72" s="165">
        <v>1.34430657153828</v>
      </c>
      <c r="AM72" s="22">
        <v>83.6442520864275</v>
      </c>
      <c r="AN72" s="165">
        <v>1.69437748543323</v>
      </c>
      <c r="AO72" s="22">
        <v>0.0286984934156038</v>
      </c>
      <c r="AP72" s="165">
        <v>2.24605702965525</v>
      </c>
      <c r="AQ72" s="22">
        <v>-5.47486098903646</v>
      </c>
      <c r="AR72" s="165">
        <v>1.02895162138153</v>
      </c>
      <c r="AS72" s="103"/>
      <c r="AT72" s="192"/>
      <c r="GO72" s="103"/>
      <c r="GP72" s="103"/>
    </row>
    <row customHeight="1" ht="13" r="73">
      <c r="A73" s="183" t="s">
        <v>313</v>
      </c>
      <c r="B73" s="160" t="n">
        <v>1</v>
      </c>
      <c r="C73" s="22">
        <v>85.4743746043265</v>
      </c>
      <c r="D73" s="165">
        <v>1.05491712493479</v>
      </c>
      <c r="E73" s="22">
        <v>88.0780884538846</v>
      </c>
      <c r="F73" s="165">
        <v>2.6330516607711</v>
      </c>
      <c r="G73" s="22">
        <v>84.5215726715631</v>
      </c>
      <c r="H73" s="165">
        <v>1.46810095630392</v>
      </c>
      <c r="I73" s="22">
        <v>85.8006016796471</v>
      </c>
      <c r="J73" s="165">
        <v>2.55849419799792</v>
      </c>
      <c r="K73" s="22">
        <v>-2.27748677423742</v>
      </c>
      <c r="L73" s="165">
        <v>3.61504178113636</v>
      </c>
      <c r="M73" s="22">
        <v>84.5720553314586</v>
      </c>
      <c r="N73" s="165">
        <v>1.43496488737241</v>
      </c>
      <c r="O73" s="22">
        <v>86.8720520923187</v>
      </c>
      <c r="P73" s="165">
        <v>1.72205379266064</v>
      </c>
      <c r="Q73" s="22">
        <v>2.29999676086011</v>
      </c>
      <c r="R73" s="165">
        <v>2.2371322263626</v>
      </c>
      <c r="S73" s="22">
        <v>88.6296106223797</v>
      </c>
      <c r="T73" s="165">
        <v>1.37548555318664</v>
      </c>
      <c r="U73" s="22">
        <v>86.0599878672195</v>
      </c>
      <c r="V73" s="165">
        <v>1.90105374018118</v>
      </c>
      <c r="W73" s="22">
        <v>80.6693761597202</v>
      </c>
      <c r="X73" s="165">
        <v>2.37125970225995</v>
      </c>
      <c r="Y73" s="22">
        <v>-7.96023446265944</v>
      </c>
      <c r="Z73" s="165">
        <v>2.69169420847137</v>
      </c>
      <c r="AA73" s="22">
        <v>89.9858975462416</v>
      </c>
      <c r="AB73" s="165">
        <v>2.72335431019228</v>
      </c>
      <c r="AC73" s="22">
        <v>85.9118980694486</v>
      </c>
      <c r="AD73" s="165">
        <v>1.72211104128743</v>
      </c>
      <c r="AE73" s="22">
        <v>84.1232610743023</v>
      </c>
      <c r="AF73" s="165">
        <v>1.67141552725477</v>
      </c>
      <c r="AG73" s="22">
        <v>-5.86263647193927</v>
      </c>
      <c r="AH73" s="165">
        <v>3.11895178489928</v>
      </c>
      <c r="AI73" s="22">
        <v>86.8168863966974</v>
      </c>
      <c r="AJ73" s="165">
        <v>1.93943782489863</v>
      </c>
      <c r="AK73" s="22">
        <v>84.4318618499864</v>
      </c>
      <c r="AL73" s="165">
        <v>1.76611617131011</v>
      </c>
      <c r="AM73" s="22">
        <v>85.3194230569069</v>
      </c>
      <c r="AN73" s="165">
        <v>1.99458692336157</v>
      </c>
      <c r="AO73" s="22">
        <v>-1.49746333979054</v>
      </c>
      <c r="AP73" s="165">
        <v>2.7157387422707</v>
      </c>
      <c r="AQ73" s="22">
        <v>-0.188595148083749</v>
      </c>
      <c r="AR73" s="165">
        <v>1.45137040128051</v>
      </c>
      <c r="AS73" s="103"/>
      <c r="AT73" s="192"/>
      <c r="GO73" s="103"/>
      <c r="GP73" s="103"/>
    </row>
    <row customHeight="1" ht="13" r="74">
      <c r="A74" s="181" t="s">
        <v>314</v>
      </c>
      <c r="B74" s="160" t="n">
        <v>1</v>
      </c>
      <c r="C74" s="22">
        <v>91.5386720929346</v>
      </c>
      <c r="D74" s="165">
        <v>0.806779330480703</v>
      </c>
      <c r="E74" s="22">
        <v>90.0177980480265</v>
      </c>
      <c r="F74" s="165">
        <v>1.93158399813125</v>
      </c>
      <c r="G74" s="22">
        <v>90.6648992454022</v>
      </c>
      <c r="H74" s="165">
        <v>1.38006553477431</v>
      </c>
      <c r="I74" s="22">
        <v>93.1542788335552</v>
      </c>
      <c r="J74" s="165">
        <v>0.939474923318947</v>
      </c>
      <c r="K74" s="22">
        <v>3.13648078552865</v>
      </c>
      <c r="L74" s="165">
        <v>2.05712215537179</v>
      </c>
      <c r="M74" s="22">
        <v>91.7905377270167</v>
      </c>
      <c r="N74" s="165">
        <v>0.909330581134918</v>
      </c>
      <c r="O74" s="22">
        <v>90.7628733905994</v>
      </c>
      <c r="P74" s="165">
        <v>1.69719262807476</v>
      </c>
      <c r="Q74" s="22">
        <v>-1.02766433641737</v>
      </c>
      <c r="R74" s="165">
        <v>1.92408044024733</v>
      </c>
      <c r="S74" s="22">
        <v>90.2532976176543</v>
      </c>
      <c r="T74" s="165">
        <v>1.38028784351789</v>
      </c>
      <c r="U74" s="22">
        <v>92.0135257597201</v>
      </c>
      <c r="V74" s="165">
        <v>1.54188687513123</v>
      </c>
      <c r="W74" s="22">
        <v>93.1185040911136</v>
      </c>
      <c r="X74" s="165">
        <v>1.47012509778236</v>
      </c>
      <c r="Y74" s="22">
        <v>2.86520647345935</v>
      </c>
      <c r="Z74" s="165">
        <v>2.15142452083536</v>
      </c>
      <c r="AA74" s="22">
        <v>92.2152708951649</v>
      </c>
      <c r="AB74" s="165">
        <v>1.1430792626766</v>
      </c>
      <c r="AC74" s="22">
        <v>90.9328613833003</v>
      </c>
      <c r="AD74" s="165">
        <v>1.57393586607772</v>
      </c>
      <c r="AE74" s="22">
        <v>90.4404281948194</v>
      </c>
      <c r="AF74" s="165">
        <v>3.05401640775662</v>
      </c>
      <c r="AG74" s="22">
        <v>-1.77484270034546</v>
      </c>
      <c r="AH74" s="165">
        <v>3.39503956273719</v>
      </c>
      <c r="AI74" s="22">
        <v>91.4592938315538</v>
      </c>
      <c r="AJ74" s="165">
        <v>0.986272639496212</v>
      </c>
      <c r="AK74" s="22">
        <v>93.3619042116629</v>
      </c>
      <c r="AL74" s="165">
        <v>1.78649908826832</v>
      </c>
      <c r="AM74" s="22">
        <v>82.3944844163166</v>
      </c>
      <c r="AN74" s="165">
        <v>6.78352087928311</v>
      </c>
      <c r="AO74" s="22">
        <v>-9.06480941523714</v>
      </c>
      <c r="AP74" s="165">
        <v>6.94212074576325</v>
      </c>
      <c r="AQ74" s="22">
        <v>2.67761928938793</v>
      </c>
      <c r="AR74" s="165">
        <v>1.26089481636961</v>
      </c>
      <c r="AS74" s="103"/>
      <c r="AT74" s="192"/>
      <c r="GO74" s="103"/>
      <c r="GP74" s="103"/>
    </row>
    <row customHeight="1" ht="13" r="75">
      <c r="A75" s="181" t="s">
        <v>325</v>
      </c>
      <c r="B75" s="160" t="n">
        <v>1</v>
      </c>
      <c r="C75" s="22">
        <v>88.7262387062528</v>
      </c>
      <c r="D75" s="165">
        <v>0.947194231810039</v>
      </c>
      <c r="E75" s="22">
        <v>90.3515959236346</v>
      </c>
      <c r="F75" s="165">
        <v>2.05202343476111</v>
      </c>
      <c r="G75" s="22">
        <v>87.5105814363441</v>
      </c>
      <c r="H75" s="165">
        <v>1.29836141427421</v>
      </c>
      <c r="I75" s="22">
        <v>89.8933254853599</v>
      </c>
      <c r="J75" s="165">
        <v>1.91648661255325</v>
      </c>
      <c r="K75" s="22">
        <v>-0.45827043827471</v>
      </c>
      <c r="L75" s="165">
        <v>2.8092652688964</v>
      </c>
      <c r="M75" s="22">
        <v>88.5644622755165</v>
      </c>
      <c r="N75" s="165">
        <v>1.04705518242371</v>
      </c>
      <c r="O75" s="22">
        <v>88.032002248018</v>
      </c>
      <c r="P75" s="165">
        <v>2.81019902443382</v>
      </c>
      <c r="Q75" s="22">
        <v>-0.53246002749853</v>
      </c>
      <c r="R75" s="165">
        <v>3.09331483642861</v>
      </c>
      <c r="S75" s="22">
        <v>88.8985614046562</v>
      </c>
      <c r="T75" s="165">
        <v>1.52957269293941</v>
      </c>
      <c r="U75" s="22">
        <v>90.3618623755971</v>
      </c>
      <c r="V75" s="165">
        <v>2.33251180018559</v>
      </c>
      <c r="W75" s="22">
        <v>87.4961085269739</v>
      </c>
      <c r="X75" s="165">
        <v>1.74352244888612</v>
      </c>
      <c r="Y75" s="22">
        <v>-1.40245287768235</v>
      </c>
      <c r="Z75" s="165">
        <v>2.30486777671361</v>
      </c>
      <c r="AA75" s="22">
        <v>88.1719240418331</v>
      </c>
      <c r="AB75" s="165">
        <v>1.85938866394388</v>
      </c>
      <c r="AC75" s="22">
        <v>89.1363746656207</v>
      </c>
      <c r="AD75" s="165">
        <v>1.40344435135852</v>
      </c>
      <c r="AE75" s="22">
        <v>87.6851295887958</v>
      </c>
      <c r="AF75" s="165">
        <v>2.19479034988742</v>
      </c>
      <c r="AG75" s="22">
        <v>-0.486794453037376</v>
      </c>
      <c r="AH75" s="165">
        <v>3.08810800969936</v>
      </c>
      <c r="AI75" s="22">
        <v>89.2330832415189</v>
      </c>
      <c r="AJ75" s="165">
        <v>1.50228803658223</v>
      </c>
      <c r="AK75" s="22">
        <v>88.1535790352973</v>
      </c>
      <c r="AL75" s="165">
        <v>1.57712489620483</v>
      </c>
      <c r="AM75" s="22">
        <v>87.9625507890628</v>
      </c>
      <c r="AN75" s="165">
        <v>3.05789583548597</v>
      </c>
      <c r="AO75" s="22">
        <v>-1.27053245245611</v>
      </c>
      <c r="AP75" s="165">
        <v>3.47224644772347</v>
      </c>
      <c r="AQ75" s="22">
        <v>-3.90020882563221</v>
      </c>
      <c r="AR75" s="165">
        <v>1.1176026450769</v>
      </c>
      <c r="AS75" s="103"/>
      <c r="AT75" s="192"/>
      <c r="GO75" s="103"/>
      <c r="GP75" s="103"/>
    </row>
    <row customHeight="1" ht="13" r="76">
      <c r="A76" s="181" t="s">
        <v>330</v>
      </c>
      <c r="B76" s="160" t="n">
        <v>1</v>
      </c>
      <c r="C76" s="22">
        <v>87.2885779200493</v>
      </c>
      <c r="D76" s="165">
        <v>0.846322493834134</v>
      </c>
      <c r="E76" s="22" t="inlineStr">
        <is>
          <t>c</t>
        </is>
      </c>
      <c r="F76" s="165" t="inlineStr">
        <is>
          <t>c</t>
        </is>
      </c>
      <c r="G76" s="22">
        <v>87.5504522920865</v>
      </c>
      <c r="H76" s="165">
        <v>1.28024373596211</v>
      </c>
      <c r="I76" s="22">
        <v>87.0953933753693</v>
      </c>
      <c r="J76" s="165">
        <v>1.06009789756113</v>
      </c>
      <c r="K76" s="22" t="inlineStr">
        <is>
          <t>c</t>
        </is>
      </c>
      <c r="L76" s="165" t="inlineStr">
        <is>
          <t>c</t>
        </is>
      </c>
      <c r="M76" s="22">
        <v>87.2022938481101</v>
      </c>
      <c r="N76" s="165">
        <v>0.855073355273183</v>
      </c>
      <c r="O76" s="22" t="inlineStr">
        <is>
          <t>c</t>
        </is>
      </c>
      <c r="P76" s="165" t="inlineStr">
        <is>
          <t>c</t>
        </is>
      </c>
      <c r="Q76" s="22" t="inlineStr">
        <is>
          <t>c</t>
        </is>
      </c>
      <c r="R76" s="165" t="inlineStr">
        <is>
          <t>c</t>
        </is>
      </c>
      <c r="S76" s="22">
        <v>87.1169449364431</v>
      </c>
      <c r="T76" s="165">
        <v>1.00075181015054</v>
      </c>
      <c r="U76" s="22">
        <v>87.8246042411205</v>
      </c>
      <c r="V76" s="165">
        <v>1.84965170113782</v>
      </c>
      <c r="W76" s="22" t="inlineStr">
        <is>
          <t>c</t>
        </is>
      </c>
      <c r="X76" s="165" t="inlineStr">
        <is>
          <t>c</t>
        </is>
      </c>
      <c r="Y76" s="22" t="inlineStr">
        <is>
          <t>c</t>
        </is>
      </c>
      <c r="Z76" s="165" t="inlineStr">
        <is>
          <t>c</t>
        </is>
      </c>
      <c r="AA76" s="22">
        <v>88.796605922765</v>
      </c>
      <c r="AB76" s="165">
        <v>1.1699592143434</v>
      </c>
      <c r="AC76" s="22">
        <v>86.012133760011</v>
      </c>
      <c r="AD76" s="165">
        <v>1.2230338837908</v>
      </c>
      <c r="AE76" s="22" t="inlineStr">
        <is>
          <t>a</t>
        </is>
      </c>
      <c r="AF76" s="165" t="inlineStr">
        <is>
          <t>a</t>
        </is>
      </c>
      <c r="AG76" s="22" t="inlineStr">
        <is>
          <t>a</t>
        </is>
      </c>
      <c r="AH76" s="165" t="inlineStr">
        <is>
          <t>a</t>
        </is>
      </c>
      <c r="AI76" s="22">
        <v>86.9695040970549</v>
      </c>
      <c r="AJ76" s="165">
        <v>1.03052853470425</v>
      </c>
      <c r="AK76" s="22">
        <v>87.8078594279518</v>
      </c>
      <c r="AL76" s="165">
        <v>1.44437908689104</v>
      </c>
      <c r="AM76" s="22" t="inlineStr">
        <is>
          <t>c</t>
        </is>
      </c>
      <c r="AN76" s="165" t="inlineStr">
        <is>
          <t>c</t>
        </is>
      </c>
      <c r="AO76" s="22" t="inlineStr">
        <is>
          <t>c</t>
        </is>
      </c>
      <c r="AP76" s="165" t="inlineStr">
        <is>
          <t>c</t>
        </is>
      </c>
      <c r="AQ76" s="22">
        <v>0.966970607236362</v>
      </c>
      <c r="AR76" s="165">
        <v>1.15497320978375</v>
      </c>
      <c r="AS76" s="103"/>
      <c r="AT76" s="192"/>
      <c r="GO76" s="103"/>
      <c r="GP76" s="103"/>
    </row>
    <row customHeight="1" ht="13" r="77">
      <c r="A77" s="181" t="s">
        <v>332</v>
      </c>
      <c r="B77" s="160" t="n">
        <v>1</v>
      </c>
      <c r="C77" s="22">
        <v>87.1774635638319</v>
      </c>
      <c r="D77" s="165">
        <v>0.917480951179425</v>
      </c>
      <c r="E77" s="22">
        <v>89.0868171163252</v>
      </c>
      <c r="F77" s="165">
        <v>4.86821404201638</v>
      </c>
      <c r="G77" s="22">
        <v>87.2072203848648</v>
      </c>
      <c r="H77" s="165">
        <v>3.19000797631389</v>
      </c>
      <c r="I77" s="22">
        <v>87.0793029393267</v>
      </c>
      <c r="J77" s="165">
        <v>0.935261278264711</v>
      </c>
      <c r="K77" s="22">
        <v>-2.00751417699851</v>
      </c>
      <c r="L77" s="165">
        <v>4.9105463739824</v>
      </c>
      <c r="M77" s="22">
        <v>87.2033105087002</v>
      </c>
      <c r="N77" s="165">
        <v>0.930998599326487</v>
      </c>
      <c r="O77" s="22" t="inlineStr">
        <is>
          <t>a</t>
        </is>
      </c>
      <c r="P77" s="165" t="inlineStr">
        <is>
          <t>a</t>
        </is>
      </c>
      <c r="Q77" s="22" t="inlineStr">
        <is>
          <t>a</t>
        </is>
      </c>
      <c r="R77" s="165" t="inlineStr">
        <is>
          <t>a</t>
        </is>
      </c>
      <c r="S77" s="22">
        <v>87.4019066292514</v>
      </c>
      <c r="T77" s="165">
        <v>1.08553271929171</v>
      </c>
      <c r="U77" s="22">
        <v>86.1367717197775</v>
      </c>
      <c r="V77" s="165">
        <v>2.00395352296212</v>
      </c>
      <c r="W77" s="22">
        <v>87.9850513916186</v>
      </c>
      <c r="X77" s="165">
        <v>5.10779245951827</v>
      </c>
      <c r="Y77" s="22">
        <v>0.58314476236724</v>
      </c>
      <c r="Z77" s="165">
        <v>5.25791945279857</v>
      </c>
      <c r="AA77" s="22">
        <v>86.443887258299</v>
      </c>
      <c r="AB77" s="165">
        <v>1.41790519639107</v>
      </c>
      <c r="AC77" s="22">
        <v>87.4909037015661</v>
      </c>
      <c r="AD77" s="165">
        <v>1.32553079169026</v>
      </c>
      <c r="AE77" s="22" t="inlineStr">
        <is>
          <t>c</t>
        </is>
      </c>
      <c r="AF77" s="165" t="inlineStr">
        <is>
          <t>c</t>
        </is>
      </c>
      <c r="AG77" s="22" t="inlineStr">
        <is>
          <t>c</t>
        </is>
      </c>
      <c r="AH77" s="165" t="inlineStr">
        <is>
          <t>c</t>
        </is>
      </c>
      <c r="AI77" s="22">
        <v>87.1822174439671</v>
      </c>
      <c r="AJ77" s="165">
        <v>0.973274915180647</v>
      </c>
      <c r="AK77" s="22" t="inlineStr">
        <is>
          <t>c</t>
        </is>
      </c>
      <c r="AL77" s="165" t="inlineStr">
        <is>
          <t>c</t>
        </is>
      </c>
      <c r="AM77" s="22" t="inlineStr">
        <is>
          <t>c</t>
        </is>
      </c>
      <c r="AN77" s="165" t="inlineStr">
        <is>
          <t>c</t>
        </is>
      </c>
      <c r="AO77" s="22" t="inlineStr">
        <is>
          <t>c</t>
        </is>
      </c>
      <c r="AP77" s="165" t="inlineStr">
        <is>
          <t>c</t>
        </is>
      </c>
      <c r="AQ77" s="22">
        <v>9.31373402439459</v>
      </c>
      <c r="AR77" s="165">
        <v>1.4613480262024</v>
      </c>
      <c r="AS77" s="103"/>
      <c r="AT77" s="192"/>
      <c r="GO77" s="103"/>
      <c r="GP77" s="103"/>
    </row>
    <row customHeight="1" ht="13" r="78">
      <c r="A78" s="181" t="s">
        <v>338</v>
      </c>
      <c r="B78" s="160" t="n">
        <v>1</v>
      </c>
      <c r="C78" s="22">
        <v>71.5999967702839</v>
      </c>
      <c r="D78" s="165">
        <v>1.2677335436856</v>
      </c>
      <c r="E78" s="22">
        <v>68.3472332966618</v>
      </c>
      <c r="F78" s="165">
        <v>2.34537558628745</v>
      </c>
      <c r="G78" s="22">
        <v>72.7667563025227</v>
      </c>
      <c r="H78" s="165">
        <v>2.40172725405678</v>
      </c>
      <c r="I78" s="22">
        <v>74.030514877627</v>
      </c>
      <c r="J78" s="165">
        <v>1.5034807156996</v>
      </c>
      <c r="K78" s="22">
        <v>5.68328158096523</v>
      </c>
      <c r="L78" s="165">
        <v>2.78129498010687</v>
      </c>
      <c r="M78" s="22">
        <v>68.4071413027373</v>
      </c>
      <c r="N78" s="165">
        <v>1.46087177680853</v>
      </c>
      <c r="O78" s="22">
        <v>82.3877470952226</v>
      </c>
      <c r="P78" s="165">
        <v>2.47043816598112</v>
      </c>
      <c r="Q78" s="22">
        <v>13.9806057924852</v>
      </c>
      <c r="R78" s="165">
        <v>2.90667434949507</v>
      </c>
      <c r="S78" s="22">
        <v>73.1555192220237</v>
      </c>
      <c r="T78" s="165">
        <v>2.02587244707013</v>
      </c>
      <c r="U78" s="22">
        <v>69.77873545968</v>
      </c>
      <c r="V78" s="165">
        <v>2.88886700411151</v>
      </c>
      <c r="W78" s="22">
        <v>69.7317878311352</v>
      </c>
      <c r="X78" s="165">
        <v>2.44330840538334</v>
      </c>
      <c r="Y78" s="22">
        <v>-3.42373139088851</v>
      </c>
      <c r="Z78" s="165">
        <v>3.25553423728389</v>
      </c>
      <c r="AA78" s="22">
        <v>72.2694466832954</v>
      </c>
      <c r="AB78" s="165">
        <v>2.98077971910771</v>
      </c>
      <c r="AC78" s="22">
        <v>70.5479843020829</v>
      </c>
      <c r="AD78" s="165">
        <v>2.35357014027771</v>
      </c>
      <c r="AE78" s="22">
        <v>71.6124724043296</v>
      </c>
      <c r="AF78" s="165">
        <v>1.82784657460345</v>
      </c>
      <c r="AG78" s="22">
        <v>-0.656974278965819</v>
      </c>
      <c r="AH78" s="165">
        <v>3.50464440834472</v>
      </c>
      <c r="AI78" s="22">
        <v>71.2404063132344</v>
      </c>
      <c r="AJ78" s="165">
        <v>1.26897938338438</v>
      </c>
      <c r="AK78" s="22">
        <v>87.460831170359</v>
      </c>
      <c r="AL78" s="165">
        <v>3.24778228280097</v>
      </c>
      <c r="AM78" s="22" t="inlineStr">
        <is>
          <t>c</t>
        </is>
      </c>
      <c r="AN78" s="165" t="inlineStr">
        <is>
          <t>c</t>
        </is>
      </c>
      <c r="AO78" s="22" t="inlineStr">
        <is>
          <t>c</t>
        </is>
      </c>
      <c r="AP78" s="165" t="inlineStr">
        <is>
          <t>c</t>
        </is>
      </c>
      <c r="AQ78" s="22">
        <v>-1.56351146204885</v>
      </c>
      <c r="AR78" s="165">
        <v>1.62561921878127</v>
      </c>
      <c r="AS78" s="103"/>
      <c r="AT78" s="192"/>
      <c r="GO78" s="103"/>
      <c r="GP78" s="103"/>
    </row>
    <row customHeight="1" ht="13" r="79">
      <c r="A79" s="181" t="s">
        <v>343</v>
      </c>
      <c r="B79" s="160" t="n">
        <v>1</v>
      </c>
      <c r="C79" s="22">
        <v>91.7529093037104</v>
      </c>
      <c r="D79" s="165">
        <v>0.514203623720495</v>
      </c>
      <c r="E79" s="22">
        <v>90.6806771879817</v>
      </c>
      <c r="F79" s="165">
        <v>1.29153359216411</v>
      </c>
      <c r="G79" s="22">
        <v>93.7391562405003</v>
      </c>
      <c r="H79" s="165">
        <v>1.24221540839742</v>
      </c>
      <c r="I79" s="22">
        <v>91.2402434771115</v>
      </c>
      <c r="J79" s="165">
        <v>0.794174042869555</v>
      </c>
      <c r="K79" s="22">
        <v>0.559566289129776</v>
      </c>
      <c r="L79" s="165">
        <v>1.58382501319094</v>
      </c>
      <c r="M79" s="22">
        <v>91.2830076232057</v>
      </c>
      <c r="N79" s="165">
        <v>0.593021680508474</v>
      </c>
      <c r="O79" s="22">
        <v>94.7511849983405</v>
      </c>
      <c r="P79" s="165">
        <v>1.4257773393633</v>
      </c>
      <c r="Q79" s="22">
        <v>3.4681773751348</v>
      </c>
      <c r="R79" s="165">
        <v>1.53799770144054</v>
      </c>
      <c r="S79" s="22">
        <v>92.0007366547999</v>
      </c>
      <c r="T79" s="165">
        <v>0.638968987140415</v>
      </c>
      <c r="U79" s="22">
        <v>90.2362146038577</v>
      </c>
      <c r="V79" s="165">
        <v>1.44137377714196</v>
      </c>
      <c r="W79" s="22">
        <v>92.0799511052634</v>
      </c>
      <c r="X79" s="165">
        <v>2.99082172973828</v>
      </c>
      <c r="Y79" s="22">
        <v>0.0792144504635104</v>
      </c>
      <c r="Z79" s="165">
        <v>2.96874472332482</v>
      </c>
      <c r="AA79" s="22">
        <v>91.7085890886465</v>
      </c>
      <c r="AB79" s="165">
        <v>0.667847147600295</v>
      </c>
      <c r="AC79" s="22">
        <v>92.4445011590012</v>
      </c>
      <c r="AD79" s="165">
        <v>1.49046415243457</v>
      </c>
      <c r="AE79" s="22">
        <v>91.1145982230991</v>
      </c>
      <c r="AF79" s="165">
        <v>1.70453527896441</v>
      </c>
      <c r="AG79" s="22">
        <v>-0.59399086554744</v>
      </c>
      <c r="AH79" s="165">
        <v>1.90576889140534</v>
      </c>
      <c r="AI79" s="22">
        <v>91.7334756676433</v>
      </c>
      <c r="AJ79" s="165">
        <v>0.643559162934161</v>
      </c>
      <c r="AK79" s="22" t="inlineStr">
        <is>
          <t>c</t>
        </is>
      </c>
      <c r="AL79" s="165" t="inlineStr">
        <is>
          <t>c</t>
        </is>
      </c>
      <c r="AM79" s="22" t="inlineStr">
        <is>
          <t>c</t>
        </is>
      </c>
      <c r="AN79" s="165" t="inlineStr">
        <is>
          <t>c</t>
        </is>
      </c>
      <c r="AO79" s="22" t="inlineStr">
        <is>
          <t>c</t>
        </is>
      </c>
      <c r="AP79" s="165" t="inlineStr">
        <is>
          <t>c</t>
        </is>
      </c>
      <c r="AQ79" s="22">
        <v>3.78123775258557</v>
      </c>
      <c r="AR79" s="165">
        <v>0.927199795386638</v>
      </c>
      <c r="AS79" s="103"/>
      <c r="AT79" s="192"/>
      <c r="GO79" s="103"/>
      <c r="GP79" s="103"/>
    </row>
    <row customHeight="1" ht="13" r="80">
      <c r="A80" s="181" t="s">
        <v>348</v>
      </c>
      <c r="B80" s="160" t="n">
        <v>1</v>
      </c>
      <c r="C80" s="22">
        <v>95.8101157291429</v>
      </c>
      <c r="D80" s="165">
        <v>0.469221277086651</v>
      </c>
      <c r="E80" s="22">
        <v>96.0031798774414</v>
      </c>
      <c r="F80" s="165">
        <v>0.997124782739035</v>
      </c>
      <c r="G80" s="22">
        <v>96.5390693976229</v>
      </c>
      <c r="H80" s="165">
        <v>0.514083009209687</v>
      </c>
      <c r="I80" s="22">
        <v>93.5031355209989</v>
      </c>
      <c r="J80" s="165">
        <v>1.57012438624248</v>
      </c>
      <c r="K80" s="22">
        <v>-2.5000443564425</v>
      </c>
      <c r="L80" s="165">
        <v>1.81598160862144</v>
      </c>
      <c r="M80" s="22">
        <v>95.9973337143504</v>
      </c>
      <c r="N80" s="165">
        <v>0.451244399515255</v>
      </c>
      <c r="O80" s="22" t="inlineStr">
        <is>
          <t>c</t>
        </is>
      </c>
      <c r="P80" s="165" t="inlineStr">
        <is>
          <t>c</t>
        </is>
      </c>
      <c r="Q80" s="22" t="inlineStr">
        <is>
          <t>c</t>
        </is>
      </c>
      <c r="R80" s="165" t="inlineStr">
        <is>
          <t>c</t>
        </is>
      </c>
      <c r="S80" s="22">
        <v>95.1511347699834</v>
      </c>
      <c r="T80" s="165">
        <v>0.617835992040092</v>
      </c>
      <c r="U80" s="22">
        <v>97.1190162038761</v>
      </c>
      <c r="V80" s="165">
        <v>0.899152278631958</v>
      </c>
      <c r="W80" s="22">
        <v>96.5405880528035</v>
      </c>
      <c r="X80" s="165">
        <v>1.90795984465697</v>
      </c>
      <c r="Y80" s="22">
        <v>1.38945328282009</v>
      </c>
      <c r="Z80" s="165">
        <v>1.97892427677424</v>
      </c>
      <c r="AA80" s="22">
        <v>97.8973799617303</v>
      </c>
      <c r="AB80" s="165">
        <v>1.52722945967027</v>
      </c>
      <c r="AC80" s="22">
        <v>96.1123493019338</v>
      </c>
      <c r="AD80" s="165">
        <v>0.548047702712522</v>
      </c>
      <c r="AE80" s="22">
        <v>93.0750502742485</v>
      </c>
      <c r="AF80" s="165">
        <v>1.81552865885452</v>
      </c>
      <c r="AG80" s="22">
        <v>-4.8223296874818</v>
      </c>
      <c r="AH80" s="165">
        <v>2.55311745213025</v>
      </c>
      <c r="AI80" s="22">
        <v>94.9593207328522</v>
      </c>
      <c r="AJ80" s="165">
        <v>0.657713856075982</v>
      </c>
      <c r="AK80" s="22">
        <v>96.7655123758998</v>
      </c>
      <c r="AL80" s="165">
        <v>0.758809347384665</v>
      </c>
      <c r="AM80" s="22" t="inlineStr">
        <is>
          <t>c</t>
        </is>
      </c>
      <c r="AN80" s="165" t="inlineStr">
        <is>
          <t>c</t>
        </is>
      </c>
      <c r="AO80" s="22" t="inlineStr">
        <is>
          <t>c</t>
        </is>
      </c>
      <c r="AP80" s="165" t="inlineStr">
        <is>
          <t>c</t>
        </is>
      </c>
      <c r="AQ80" s="22">
        <v>1.35574937170468</v>
      </c>
      <c r="AR80" s="165">
        <v>0.802824378779667</v>
      </c>
      <c r="AS80" s="103"/>
      <c r="AT80" s="192"/>
      <c r="GO80" s="103"/>
      <c r="GP80" s="103"/>
    </row>
    <row customHeight="1" ht="13" r="81">
      <c r="A81" s="181" t="s">
        <v>350</v>
      </c>
      <c r="B81" s="160" t="n">
        <v>1</v>
      </c>
      <c r="C81" s="22">
        <v>91.2449602329834</v>
      </c>
      <c r="D81" s="165">
        <v>0.681674817769867</v>
      </c>
      <c r="E81" s="22">
        <v>91.6967789612734</v>
      </c>
      <c r="F81" s="165">
        <v>2.0449154621708</v>
      </c>
      <c r="G81" s="22">
        <v>92.6190054833921</v>
      </c>
      <c r="H81" s="165">
        <v>0.821479313619527</v>
      </c>
      <c r="I81" s="22">
        <v>88.7233637877459</v>
      </c>
      <c r="J81" s="165">
        <v>1.26647721451229</v>
      </c>
      <c r="K81" s="22">
        <v>-2.97341517352751</v>
      </c>
      <c r="L81" s="165">
        <v>2.35391246393024</v>
      </c>
      <c r="M81" s="22">
        <v>92.5425389376864</v>
      </c>
      <c r="N81" s="165">
        <v>0.673600236720885</v>
      </c>
      <c r="O81" s="22">
        <v>86.8918920556699</v>
      </c>
      <c r="P81" s="165">
        <v>1.64142690112055</v>
      </c>
      <c r="Q81" s="22">
        <v>-5.65064688201649</v>
      </c>
      <c r="R81" s="165">
        <v>1.75432918867362</v>
      </c>
      <c r="S81" s="22">
        <v>92.3606029462991</v>
      </c>
      <c r="T81" s="165">
        <v>0.818056393478545</v>
      </c>
      <c r="U81" s="22">
        <v>89.4555255096521</v>
      </c>
      <c r="V81" s="165">
        <v>1.30101053920193</v>
      </c>
      <c r="W81" s="22">
        <v>90.8072148393313</v>
      </c>
      <c r="X81" s="165">
        <v>1.82909589129321</v>
      </c>
      <c r="Y81" s="22">
        <v>-1.5533881069678</v>
      </c>
      <c r="Z81" s="165">
        <v>1.96269305564307</v>
      </c>
      <c r="AA81" s="22">
        <v>91.9271652923289</v>
      </c>
      <c r="AB81" s="165">
        <v>1.90979642662162</v>
      </c>
      <c r="AC81" s="22">
        <v>90.9922862283324</v>
      </c>
      <c r="AD81" s="165">
        <v>0.828630462140534</v>
      </c>
      <c r="AE81" s="22">
        <v>91.795903297189</v>
      </c>
      <c r="AF81" s="165">
        <v>1.79828618384476</v>
      </c>
      <c r="AG81" s="22">
        <v>-0.131261995139852</v>
      </c>
      <c r="AH81" s="165">
        <v>2.67561221469251</v>
      </c>
      <c r="AI81" s="22">
        <v>90.8534573761904</v>
      </c>
      <c r="AJ81" s="165">
        <v>0.908742449449219</v>
      </c>
      <c r="AK81" s="22">
        <v>92.2426860765009</v>
      </c>
      <c r="AL81" s="165">
        <v>1.02577448501</v>
      </c>
      <c r="AM81" s="22">
        <v>89.7012834488766</v>
      </c>
      <c r="AN81" s="165">
        <v>1.84746332407976</v>
      </c>
      <c r="AO81" s="22">
        <v>-1.15217392731377</v>
      </c>
      <c r="AP81" s="165">
        <v>2.1237180786416</v>
      </c>
      <c r="AQ81" s="22">
        <v>-0.0976138584439639</v>
      </c>
      <c r="AR81" s="165">
        <v>0.903577877286742</v>
      </c>
      <c r="AS81" s="103"/>
      <c r="AT81" s="192"/>
      <c r="GO81" s="103"/>
      <c r="GP81" s="103"/>
    </row>
    <row customHeight="1" ht="13" r="82">
      <c r="A82" s="181" t="s">
        <v>352</v>
      </c>
      <c r="B82" s="160" t="n">
        <v>1</v>
      </c>
      <c r="C82" s="22">
        <v>93.6522767731457</v>
      </c>
      <c r="D82" s="165">
        <v>0.606822164902894</v>
      </c>
      <c r="E82" s="22">
        <v>95.302189541945</v>
      </c>
      <c r="F82" s="165">
        <v>1.87113935202245</v>
      </c>
      <c r="G82" s="22">
        <v>91.8553837060354</v>
      </c>
      <c r="H82" s="165">
        <v>1.50407249542302</v>
      </c>
      <c r="I82" s="22">
        <v>94.4080171194416</v>
      </c>
      <c r="J82" s="165">
        <v>0.627795903165152</v>
      </c>
      <c r="K82" s="22">
        <v>-0.894172422503445</v>
      </c>
      <c r="L82" s="165">
        <v>1.9735163584201</v>
      </c>
      <c r="M82" s="22">
        <v>93.7248917641642</v>
      </c>
      <c r="N82" s="165">
        <v>0.610239541129888</v>
      </c>
      <c r="O82" s="22">
        <v>94.719001261406</v>
      </c>
      <c r="P82" s="165">
        <v>2.13408955860845</v>
      </c>
      <c r="Q82" s="22">
        <v>0.994109497241809</v>
      </c>
      <c r="R82" s="165">
        <v>2.2015361268524</v>
      </c>
      <c r="S82" s="22">
        <v>94.3203248105984</v>
      </c>
      <c r="T82" s="165">
        <v>0.826885689778344</v>
      </c>
      <c r="U82" s="22">
        <v>94.3041568795339</v>
      </c>
      <c r="V82" s="165">
        <v>0.969104255012679</v>
      </c>
      <c r="W82" s="22">
        <v>92.5736227503581</v>
      </c>
      <c r="X82" s="165">
        <v>1.63424032862333</v>
      </c>
      <c r="Y82" s="22">
        <v>-1.74670206024027</v>
      </c>
      <c r="Z82" s="165">
        <v>1.85404425654577</v>
      </c>
      <c r="AA82" s="22">
        <v>94.0875712897399</v>
      </c>
      <c r="AB82" s="165">
        <v>0.946460643048599</v>
      </c>
      <c r="AC82" s="22">
        <v>93.9584244903174</v>
      </c>
      <c r="AD82" s="165">
        <v>0.794227858195852</v>
      </c>
      <c r="AE82" s="22">
        <v>93.1396840811042</v>
      </c>
      <c r="AF82" s="165">
        <v>1.9835540529531</v>
      </c>
      <c r="AG82" s="22">
        <v>-0.94788720863572</v>
      </c>
      <c r="AH82" s="165">
        <v>2.22393298615288</v>
      </c>
      <c r="AI82" s="22">
        <v>93.7986321136621</v>
      </c>
      <c r="AJ82" s="165">
        <v>0.625854706482435</v>
      </c>
      <c r="AK82" s="22">
        <v>96.5094503227622</v>
      </c>
      <c r="AL82" s="165">
        <v>2.33264134646452</v>
      </c>
      <c r="AM82" s="22" t="inlineStr">
        <is>
          <t>c</t>
        </is>
      </c>
      <c r="AN82" s="165" t="inlineStr">
        <is>
          <t>c</t>
        </is>
      </c>
      <c r="AO82" s="22" t="inlineStr">
        <is>
          <t>c</t>
        </is>
      </c>
      <c r="AP82" s="165" t="inlineStr">
        <is>
          <t>c</t>
        </is>
      </c>
      <c r="AQ82" s="22">
        <v>2.12153737510913</v>
      </c>
      <c r="AR82" s="165">
        <v>0.88447773495837</v>
      </c>
      <c r="AS82" s="103"/>
      <c r="AT82" s="192"/>
      <c r="GO82" s="103"/>
      <c r="GP82" s="103"/>
    </row>
    <row customHeight="1" ht="13" r="83">
      <c r="A83" s="181" t="s">
        <v>353</v>
      </c>
      <c r="B83" s="160" t="n">
        <v>1</v>
      </c>
      <c r="C83" s="22">
        <v>90.76703959076</v>
      </c>
      <c r="D83" s="165">
        <v>1.11256263116527</v>
      </c>
      <c r="E83" s="22" t="inlineStr">
        <is>
          <t>c</t>
        </is>
      </c>
      <c r="F83" s="165" t="inlineStr">
        <is>
          <t>c</t>
        </is>
      </c>
      <c r="G83" s="22">
        <v>90.6644894021271</v>
      </c>
      <c r="H83" s="165">
        <v>2.23943195869139</v>
      </c>
      <c r="I83" s="22">
        <v>90.7784812242248</v>
      </c>
      <c r="J83" s="165">
        <v>1.3270991477637</v>
      </c>
      <c r="K83" s="22" t="inlineStr">
        <is>
          <t>c</t>
        </is>
      </c>
      <c r="L83" s="165" t="inlineStr">
        <is>
          <t>c</t>
        </is>
      </c>
      <c r="M83" s="22">
        <v>92.1554296554549</v>
      </c>
      <c r="N83" s="165">
        <v>1.44197640045687</v>
      </c>
      <c r="O83" s="22">
        <v>90.3716780751655</v>
      </c>
      <c r="P83" s="165">
        <v>1.35371751365146</v>
      </c>
      <c r="Q83" s="22">
        <v>-1.78375158028938</v>
      </c>
      <c r="R83" s="165">
        <v>2.03481215277821</v>
      </c>
      <c r="S83" s="22">
        <v>90.1795390318369</v>
      </c>
      <c r="T83" s="165">
        <v>1.37563159200306</v>
      </c>
      <c r="U83" s="22">
        <v>94.333479141157</v>
      </c>
      <c r="V83" s="165">
        <v>1.10829530159018</v>
      </c>
      <c r="W83" s="22">
        <v>90.9955836015872</v>
      </c>
      <c r="X83" s="165">
        <v>3.71969784309676</v>
      </c>
      <c r="Y83" s="22">
        <v>0.816044569750318</v>
      </c>
      <c r="Z83" s="165">
        <v>3.92808271478494</v>
      </c>
      <c r="AA83" s="22">
        <v>87.1731859971431</v>
      </c>
      <c r="AB83" s="165">
        <v>4.57477922215187</v>
      </c>
      <c r="AC83" s="22">
        <v>90.9689969862184</v>
      </c>
      <c r="AD83" s="165">
        <v>1.13626760670042</v>
      </c>
      <c r="AE83" s="22">
        <v>92.3269295064972</v>
      </c>
      <c r="AF83" s="165">
        <v>1.28543957998532</v>
      </c>
      <c r="AG83" s="22">
        <v>5.15374350935411</v>
      </c>
      <c r="AH83" s="165">
        <v>4.83586313302304</v>
      </c>
      <c r="AI83" s="22">
        <v>90.641487386982</v>
      </c>
      <c r="AJ83" s="165">
        <v>1.33793693685114</v>
      </c>
      <c r="AK83" s="22">
        <v>90.7702437741403</v>
      </c>
      <c r="AL83" s="165">
        <v>1.91331649271162</v>
      </c>
      <c r="AM83" s="22" t="inlineStr">
        <is>
          <t>c</t>
        </is>
      </c>
      <c r="AN83" s="165" t="inlineStr">
        <is>
          <t>c</t>
        </is>
      </c>
      <c r="AO83" s="22" t="inlineStr">
        <is>
          <t>c</t>
        </is>
      </c>
      <c r="AP83" s="165" t="inlineStr">
        <is>
          <t>c</t>
        </is>
      </c>
      <c r="AQ83" s="22">
        <v>-3.12296232868674</v>
      </c>
      <c r="AR83" s="165">
        <v>1.31336278329394</v>
      </c>
      <c r="AS83" s="103"/>
      <c r="AT83" s="192"/>
      <c r="GO83" s="103"/>
      <c r="GP83" s="103"/>
    </row>
    <row customHeight="1" ht="13" r="84">
      <c r="A84" s="77" t="s">
        <v>364</v>
      </c>
      <c r="B84" s="161" t="n">
        <v>1</v>
      </c>
      <c r="C84" s="51">
        <v>88.3827724866128</v>
      </c>
      <c r="D84" s="169">
        <v>0.252013452653869</v>
      </c>
      <c r="E84" s="51">
        <v>88.3635222699379</v>
      </c>
      <c r="F84" s="169">
        <v>0.789531274646602</v>
      </c>
      <c r="G84" s="51">
        <v>88.5473609054424</v>
      </c>
      <c r="H84" s="169">
        <v>0.499826278233207</v>
      </c>
      <c r="I84" s="51">
        <v>88.3400297567635</v>
      </c>
      <c r="J84" s="169">
        <v>0.394414862424381</v>
      </c>
      <c r="K84" s="51">
        <v>-0.142874021781196</v>
      </c>
      <c r="L84" s="169">
        <v>0.895676908634556</v>
      </c>
      <c r="M84" s="51">
        <v>88.2591836228133</v>
      </c>
      <c r="N84" s="169">
        <v>0.292632408442818</v>
      </c>
      <c r="O84" s="51">
        <v>88.9843497905209</v>
      </c>
      <c r="P84" s="169">
        <v>0.630548755488335</v>
      </c>
      <c r="Q84" s="51">
        <v>1.35020919023208</v>
      </c>
      <c r="R84" s="169">
        <v>0.734121842520725</v>
      </c>
      <c r="S84" s="51">
        <v>88.8589414431829</v>
      </c>
      <c r="T84" s="169">
        <v>0.351352272314019</v>
      </c>
      <c r="U84" s="51">
        <v>88.43488134584</v>
      </c>
      <c r="V84" s="169">
        <v>0.514332297797177</v>
      </c>
      <c r="W84" s="51">
        <v>88.0268235923921</v>
      </c>
      <c r="X84" s="169">
        <v>0.802495962262525</v>
      </c>
      <c r="Y84" s="51">
        <v>-0.99048116958535</v>
      </c>
      <c r="Z84" s="169">
        <v>0.886684574153691</v>
      </c>
      <c r="AA84" s="51">
        <v>88.9977141247322</v>
      </c>
      <c r="AB84" s="169">
        <v>0.647594125799322</v>
      </c>
      <c r="AC84" s="51">
        <v>88.4944671981598</v>
      </c>
      <c r="AD84" s="169">
        <v>0.383614741053849</v>
      </c>
      <c r="AE84" s="51">
        <v>87.8179655051026</v>
      </c>
      <c r="AF84" s="169">
        <v>0.620855163315025</v>
      </c>
      <c r="AG84" s="51">
        <v>-1.45524212646972</v>
      </c>
      <c r="AH84" s="169">
        <v>0.99299313279435</v>
      </c>
      <c r="AI84" s="51">
        <v>88.215331410465</v>
      </c>
      <c r="AJ84" s="169">
        <v>0.328892749498606</v>
      </c>
      <c r="AK84" s="51">
        <v>90.4516210058772</v>
      </c>
      <c r="AL84" s="169">
        <v>0.580095599234117</v>
      </c>
      <c r="AM84" s="51">
        <v>86.3671479876186</v>
      </c>
      <c r="AN84" s="169">
        <v>1.63680393920725</v>
      </c>
      <c r="AO84" s="51">
        <v>-2.04463864641816</v>
      </c>
      <c r="AP84" s="169">
        <v>1.77154801281368</v>
      </c>
      <c r="AQ84" s="51">
        <v>-1.09070333183097</v>
      </c>
      <c r="AR84" s="169">
        <v>0.355623796965089</v>
      </c>
      <c r="AS84" s="103"/>
      <c r="AT84" s="192"/>
      <c r="GO84" s="103"/>
      <c r="GP84" s="103"/>
    </row>
    <row customHeight="1" ht="13" r="85">
      <c r="A85" s="181" t="s">
        <v>65</v>
      </c>
      <c r="B85" s="160" t="n">
        <v>1</v>
      </c>
      <c r="C85" s="22">
        <v>82.6882940099744</v>
      </c>
      <c r="D85" s="165">
        <v>1.16878393547364</v>
      </c>
      <c r="E85" s="22">
        <v>83.3697387118241</v>
      </c>
      <c r="F85" s="165">
        <v>2.85957971489746</v>
      </c>
      <c r="G85" s="22">
        <v>82.7572594823284</v>
      </c>
      <c r="H85" s="165">
        <v>1.24634279756419</v>
      </c>
      <c r="I85" s="22">
        <v>80.1784463466313</v>
      </c>
      <c r="J85" s="165">
        <v>3.60228015826644</v>
      </c>
      <c r="K85" s="22">
        <v>-3.19129236519277</v>
      </c>
      <c r="L85" s="165">
        <v>4.67374429365917</v>
      </c>
      <c r="M85" s="22">
        <v>82.9343972541984</v>
      </c>
      <c r="N85" s="165">
        <v>1.59701854323694</v>
      </c>
      <c r="O85" s="22">
        <v>82.2803719384137</v>
      </c>
      <c r="P85" s="165">
        <v>1.63511495491139</v>
      </c>
      <c r="Q85" s="22">
        <v>-0.65402531578475</v>
      </c>
      <c r="R85" s="165">
        <v>2.29917964812559</v>
      </c>
      <c r="S85" s="22">
        <v>85.0494498688861</v>
      </c>
      <c r="T85" s="165">
        <v>1.75498386975958</v>
      </c>
      <c r="U85" s="22">
        <v>80.56282427214</v>
      </c>
      <c r="V85" s="165">
        <v>1.99733642469185</v>
      </c>
      <c r="W85" s="22">
        <v>81.8779098075069</v>
      </c>
      <c r="X85" s="165">
        <v>2.74418175148059</v>
      </c>
      <c r="Y85" s="22">
        <v>-3.17154006137916</v>
      </c>
      <c r="Z85" s="165">
        <v>3.28432959488893</v>
      </c>
      <c r="AA85" s="22" t="inlineStr">
        <is>
          <t>c</t>
        </is>
      </c>
      <c r="AB85" s="165" t="inlineStr">
        <is>
          <t>c</t>
        </is>
      </c>
      <c r="AC85" s="22">
        <v>84.1377837825845</v>
      </c>
      <c r="AD85" s="165">
        <v>1.47219848628087</v>
      </c>
      <c r="AE85" s="22">
        <v>80.814600627342</v>
      </c>
      <c r="AF85" s="165">
        <v>1.8402315257954</v>
      </c>
      <c r="AG85" s="22" t="inlineStr">
        <is>
          <t>c</t>
        </is>
      </c>
      <c r="AH85" s="165" t="inlineStr">
        <is>
          <t>c</t>
        </is>
      </c>
      <c r="AI85" s="22">
        <v>81.9714654471024</v>
      </c>
      <c r="AJ85" s="165">
        <v>1.69288184608821</v>
      </c>
      <c r="AK85" s="22">
        <v>83.0794550867941</v>
      </c>
      <c r="AL85" s="165">
        <v>2.04200990504139</v>
      </c>
      <c r="AM85" s="22">
        <v>82.3813117507387</v>
      </c>
      <c r="AN85" s="165">
        <v>2.47422821172359</v>
      </c>
      <c r="AO85" s="22">
        <v>0.409846303636328</v>
      </c>
      <c r="AP85" s="165">
        <v>3.2643049030564</v>
      </c>
      <c r="AQ85" s="22">
        <v>-8.84835418422701</v>
      </c>
      <c r="AR85" s="165">
        <v>1.40122709098825</v>
      </c>
      <c r="AS85" s="103"/>
      <c r="AT85" s="192"/>
      <c r="GO85" s="103"/>
      <c r="GP85" s="103"/>
    </row>
    <row customHeight="1" ht="13" r="86">
      <c r="A86" s="181" t="s">
        <v>361</v>
      </c>
      <c r="B86" s="160" t="n">
        <v>1</v>
      </c>
      <c r="C86" s="22">
        <v>65.8941895530031</v>
      </c>
      <c r="D86" s="165">
        <v>2.06675043364542</v>
      </c>
      <c r="E86" s="22">
        <v>67.6915242001165</v>
      </c>
      <c r="F86" s="165">
        <v>5.63863606308387</v>
      </c>
      <c r="G86" s="22">
        <v>64.7053923922855</v>
      </c>
      <c r="H86" s="165">
        <v>2.62205464655571</v>
      </c>
      <c r="I86" s="22">
        <v>69.8133311189577</v>
      </c>
      <c r="J86" s="165">
        <v>4.14105562090391</v>
      </c>
      <c r="K86" s="22">
        <v>2.12180691884116</v>
      </c>
      <c r="L86" s="165">
        <v>7.07867467541006</v>
      </c>
      <c r="M86" s="22" t="inlineStr">
        <is>
          <t>w</t>
        </is>
      </c>
      <c r="N86" s="165" t="inlineStr">
        <is>
          <t>w</t>
        </is>
      </c>
      <c r="O86" s="22" t="inlineStr">
        <is>
          <t>w</t>
        </is>
      </c>
      <c r="P86" s="165" t="inlineStr">
        <is>
          <t>w</t>
        </is>
      </c>
      <c r="Q86" s="22" t="inlineStr">
        <is>
          <t>w</t>
        </is>
      </c>
      <c r="R86" s="165" t="inlineStr">
        <is>
          <t>w</t>
        </is>
      </c>
      <c r="S86" s="22">
        <v>65.7910457500586</v>
      </c>
      <c r="T86" s="165">
        <v>2.95812194394881</v>
      </c>
      <c r="U86" s="22">
        <v>63.8306463121104</v>
      </c>
      <c r="V86" s="165">
        <v>3.84427944087576</v>
      </c>
      <c r="W86" s="22">
        <v>69.7861347904023</v>
      </c>
      <c r="X86" s="165">
        <v>4.25074450746328</v>
      </c>
      <c r="Y86" s="22">
        <v>3.99508904034364</v>
      </c>
      <c r="Z86" s="165">
        <v>5.35579687021598</v>
      </c>
      <c r="AA86" s="22">
        <v>64.5525834681169</v>
      </c>
      <c r="AB86" s="165">
        <v>7.30035779475743</v>
      </c>
      <c r="AC86" s="22">
        <v>65.9411243386133</v>
      </c>
      <c r="AD86" s="165">
        <v>2.56509895276635</v>
      </c>
      <c r="AE86" s="22">
        <v>66.4304452440729</v>
      </c>
      <c r="AF86" s="165">
        <v>4.47183038465582</v>
      </c>
      <c r="AG86" s="22">
        <v>1.87786177595599</v>
      </c>
      <c r="AH86" s="165">
        <v>8.88139455159207</v>
      </c>
      <c r="AI86" s="22">
        <v>65.9267467652218</v>
      </c>
      <c r="AJ86" s="165">
        <v>3.44293592295564</v>
      </c>
      <c r="AK86" s="22">
        <v>65.2344479962135</v>
      </c>
      <c r="AL86" s="165">
        <v>3.07921217566239</v>
      </c>
      <c r="AM86" s="22">
        <v>67.2893500698801</v>
      </c>
      <c r="AN86" s="165">
        <v>5.20352960619833</v>
      </c>
      <c r="AO86" s="22">
        <v>1.36260330465835</v>
      </c>
      <c r="AP86" s="165">
        <v>6.14618332172169</v>
      </c>
      <c r="AQ86" s="22">
        <v>-7.19533473412579</v>
      </c>
      <c r="AR86" s="165">
        <v>2.87097186901014</v>
      </c>
      <c r="AS86" s="103"/>
      <c r="AT86" s="192"/>
      <c r="GO86" s="103"/>
      <c r="GP86" s="103"/>
    </row>
    <row customHeight="1" ht="13" r="87">
      <c r="A87" s="187" t="s">
        <v>362</v>
      </c>
      <c r="B87" s="175" t="n">
        <v>1</v>
      </c>
      <c r="C87" s="172">
        <v>89.3650342240366</v>
      </c>
      <c r="D87" s="173">
        <v>1.24733098603626</v>
      </c>
      <c r="E87" s="172">
        <v>93.8904324727475</v>
      </c>
      <c r="F87" s="173">
        <v>4.44555613310017</v>
      </c>
      <c r="G87" s="172">
        <v>91.5805502328239</v>
      </c>
      <c r="H87" s="173">
        <v>2.36226916678074</v>
      </c>
      <c r="I87" s="172">
        <v>87.3664218617716</v>
      </c>
      <c r="J87" s="173">
        <v>1.83838305078156</v>
      </c>
      <c r="K87" s="172">
        <v>-6.52401061097592</v>
      </c>
      <c r="L87" s="173">
        <v>4.77807435928613</v>
      </c>
      <c r="M87" s="172">
        <v>88.9784626903719</v>
      </c>
      <c r="N87" s="173">
        <v>1.39294325859333</v>
      </c>
      <c r="O87" s="172" t="inlineStr">
        <is>
          <t>c</t>
        </is>
      </c>
      <c r="P87" s="173" t="inlineStr">
        <is>
          <t>c</t>
        </is>
      </c>
      <c r="Q87" s="172" t="inlineStr">
        <is>
          <t>c</t>
        </is>
      </c>
      <c r="R87" s="173" t="inlineStr">
        <is>
          <t>c</t>
        </is>
      </c>
      <c r="S87" s="172">
        <v>89.9741438360976</v>
      </c>
      <c r="T87" s="173">
        <v>1.91191117529984</v>
      </c>
      <c r="U87" s="172">
        <v>90.6781389455507</v>
      </c>
      <c r="V87" s="173">
        <v>1.91831647666194</v>
      </c>
      <c r="W87" s="172">
        <v>86.3483578771952</v>
      </c>
      <c r="X87" s="173">
        <v>3.9098435777143</v>
      </c>
      <c r="Y87" s="172">
        <v>-3.62578595890244</v>
      </c>
      <c r="Z87" s="173">
        <v>4.45715073383685</v>
      </c>
      <c r="AA87" s="172" t="inlineStr">
        <is>
          <t>c</t>
        </is>
      </c>
      <c r="AB87" s="173" t="inlineStr">
        <is>
          <t>c</t>
        </is>
      </c>
      <c r="AC87" s="172">
        <v>89.3737416180065</v>
      </c>
      <c r="AD87" s="173">
        <v>1.88353002913567</v>
      </c>
      <c r="AE87" s="172">
        <v>89.0291783026633</v>
      </c>
      <c r="AF87" s="173">
        <v>1.88809190208656</v>
      </c>
      <c r="AG87" s="172" t="inlineStr">
        <is>
          <t>c</t>
        </is>
      </c>
      <c r="AH87" s="173" t="inlineStr">
        <is>
          <t>c</t>
        </is>
      </c>
      <c r="AI87" s="172">
        <v>90.8239117190607</v>
      </c>
      <c r="AJ87" s="173">
        <v>2.56994220913579</v>
      </c>
      <c r="AK87" s="172">
        <v>88.8170656058793</v>
      </c>
      <c r="AL87" s="173">
        <v>1.84444583005473</v>
      </c>
      <c r="AM87" s="172">
        <v>89.9631410410328</v>
      </c>
      <c r="AN87" s="173">
        <v>3.03363472513332</v>
      </c>
      <c r="AO87" s="172">
        <v>-0.860770678027862</v>
      </c>
      <c r="AP87" s="173">
        <v>3.96131243528623</v>
      </c>
      <c r="AQ87" s="172">
        <v>-3.05550089503714</v>
      </c>
      <c r="AR87" s="173">
        <v>1.88546936088088</v>
      </c>
      <c r="AS87" s="174"/>
      <c r="AT87" s="197"/>
      <c r="GO87" s="103"/>
      <c r="GP87" s="103"/>
    </row>
    <row customHeight="1" ht="13" r="88">
      <c r="A88" s="181"/>
      <c r="B88" s="162"/>
      <c r="C88" s="22" t="inlineStr">
        <is>
          <t>b.meanpct.d_tt4g57bsubfullauto</t>
        </is>
      </c>
      <c r="D88" s="165" t="inlineStr">
        <is>
          <t>se.meanpct.d_tt4g57bsubfullauto</t>
        </is>
      </c>
      <c r="E88" s="22" t="inlineStr">
        <is>
          <t>b.meanpct.d_tt4g57bsubfullauto..schloc..1 Rural</t>
        </is>
      </c>
      <c r="F88" s="165" t="inlineStr">
        <is>
          <t>se.meanpct.d_tt4g57bsubfullauto..schloc..1 Rural</t>
        </is>
      </c>
      <c r="G88" s="22" t="inlineStr">
        <is>
          <t>b.meanpct.d_tt4g57bsubfullauto..schloc..2 Town</t>
        </is>
      </c>
      <c r="H88" s="165" t="inlineStr">
        <is>
          <t>se.meanpct.d_tt4g57bsubfullauto..schloc..2 Town</t>
        </is>
      </c>
      <c r="I88" s="22" t="inlineStr">
        <is>
          <t>b.meanpct.d_tt4g57bsubfullauto..schloc..3 City</t>
        </is>
      </c>
      <c r="J88" s="165" t="inlineStr">
        <is>
          <t>se.meanpct.d_tt4g57bsubfullauto..schloc..3 City</t>
        </is>
      </c>
      <c r="K88" s="22" t="inlineStr">
        <is>
          <t>b.meanpct.d_tt4g57bsubfullauto..schloc..(3 City-1 Rural)</t>
        </is>
      </c>
      <c r="L88" s="165" t="inlineStr">
        <is>
          <t>se.meanpct.d_tt4g57bsubfullauto..schloc..(3 City-1 Rural)</t>
        </is>
      </c>
      <c r="M88" s="22" t="inlineStr">
        <is>
          <t>b.meanpct.d_tt4g57bsubfullauto..schtype..1 Public</t>
        </is>
      </c>
      <c r="N88" s="165" t="inlineStr">
        <is>
          <t>se.meanpct.d_tt4g57bsubfullauto..schtype..1 Public</t>
        </is>
      </c>
      <c r="O88" s="22" t="inlineStr">
        <is>
          <t>b.meanpct.d_tt4g57bsubfullauto..schtype..2 Private</t>
        </is>
      </c>
      <c r="P88" s="165" t="inlineStr">
        <is>
          <t>se.meanpct.d_tt4g57bsubfullauto..schtype..2 Private</t>
        </is>
      </c>
      <c r="Q88" s="22" t="inlineStr">
        <is>
          <t>b.meanpct.d_tt4g57bsubfullauto..schtype..(2 Private-1 Public)</t>
        </is>
      </c>
      <c r="R88" s="165" t="inlineStr">
        <is>
          <t>se.meanpct.d_tt4g57bsubfullauto..schtype..(2 Private-1 Public)</t>
        </is>
      </c>
      <c r="S88" s="22" t="inlineStr">
        <is>
          <t>b.meanpct.d_tt4g57bsubfullauto..disadv..1 under_10pct</t>
        </is>
      </c>
      <c r="T88" s="165" t="inlineStr">
        <is>
          <t>se.meanpct.d_tt4g57bsubfullauto..disadv..1 under_10pct</t>
        </is>
      </c>
      <c r="U88" s="22" t="inlineStr">
        <is>
          <t>b.meanpct.d_tt4g57bsubfullauto..disadv..2 10_to_30pct</t>
        </is>
      </c>
      <c r="V88" s="165" t="inlineStr">
        <is>
          <t>se.meanpct.d_tt4g57bsubfullauto..disadv..2 10_to_30pct</t>
        </is>
      </c>
      <c r="W88" s="22" t="inlineStr">
        <is>
          <t>b.meanpct.d_tt4g57bsubfullauto..disadv..3 over_30pct</t>
        </is>
      </c>
      <c r="X88" s="165" t="inlineStr">
        <is>
          <t>se.meanpct.d_tt4g57bsubfullauto..disadv..3 over_30pct</t>
        </is>
      </c>
      <c r="Y88" s="22" t="inlineStr">
        <is>
          <t>b.meanpct.d_tt4g57bsubfullauto..disadv..(3 over_30pct-1 under_10pct)</t>
        </is>
      </c>
      <c r="Z88" s="165" t="inlineStr">
        <is>
          <t>se.meanpct.d_tt4g57bsubfullauto..disadv..(3 over_30pct-1 under_10pct)</t>
        </is>
      </c>
      <c r="AA88" s="22" t="inlineStr">
        <is>
          <t>b.meanpct.d_tt4g57bsubfullauto..diflang..1 None</t>
        </is>
      </c>
      <c r="AB88" s="165" t="inlineStr">
        <is>
          <t>se.meanpct.d_tt4g57bsubfullauto..diflang..1 None</t>
        </is>
      </c>
      <c r="AC88" s="22" t="inlineStr">
        <is>
          <t>b.meanpct.d_tt4g57bsubfullauto..diflang..2 0_to_10pct</t>
        </is>
      </c>
      <c r="AD88" s="165" t="inlineStr">
        <is>
          <t>se.meanpct.d_tt4g57bsubfullauto..diflang..2 0_to_10pct</t>
        </is>
      </c>
      <c r="AE88" s="22" t="inlineStr">
        <is>
          <t>b.meanpct.d_tt4g57bsubfullauto..diflang..3 over_10pct</t>
        </is>
      </c>
      <c r="AF88" s="165" t="inlineStr">
        <is>
          <t>se.meanpct.d_tt4g57bsubfullauto..diflang..3 over_10pct</t>
        </is>
      </c>
      <c r="AG88" s="22" t="inlineStr">
        <is>
          <t>b.meanpct.d_tt4g57bsubfullauto..diflang..(3 over_10pct-1 None)</t>
        </is>
      </c>
      <c r="AH88" s="165" t="inlineStr">
        <is>
          <t>se.meanpct.d_tt4g57bsubfullauto..diflang..(3 over_10pct-1 None)</t>
        </is>
      </c>
      <c r="AI88" s="22" t="inlineStr">
        <is>
          <t>b.meanpct.d_tt4g57bsubfullauto..spneed..1 under_10pct</t>
        </is>
      </c>
      <c r="AJ88" s="165" t="inlineStr">
        <is>
          <t>se.meanpct.d_tt4g57bsubfullauto..spneed..1 under_10pct</t>
        </is>
      </c>
      <c r="AK88" s="22" t="inlineStr">
        <is>
          <t>b.meanpct.d_tt4g57bsubfullauto..spneed..2 10_to_30pct</t>
        </is>
      </c>
      <c r="AL88" s="165" t="inlineStr">
        <is>
          <t>se.meanpct.d_tt4g57bsubfullauto..spneed..2 10_to_30pct</t>
        </is>
      </c>
      <c r="AM88" s="22" t="inlineStr">
        <is>
          <t>b.meanpct.d_tt4g57bsubfullauto..spneed..3 over_30pct</t>
        </is>
      </c>
      <c r="AN88" s="165" t="inlineStr">
        <is>
          <t>se.meanpct.d_tt4g57bsubfullauto..spneed..3 over_30pct</t>
        </is>
      </c>
      <c r="AO88" s="22" t="inlineStr">
        <is>
          <t>b.meanpct.d_tt4g57bsubfullauto..spneed..(3 over_30pct-1 under_10pct)</t>
        </is>
      </c>
      <c r="AP88" s="165" t="inlineStr">
        <is>
          <t>se.meanpct.d_tt4g57bsubfullauto..spneed..(3 over_30pct-1 under_10pct)</t>
        </is>
      </c>
      <c r="AQ88" s="103" t="inlineStr">
        <is>
          <t>b.(meanpct.d_tt4g57bsubfullauto_isc1)-(meanpct.d_tt4g57bsubfullauto_isc2)</t>
        </is>
      </c>
      <c r="AR88" s="103" t="inlineStr">
        <is>
          <t>se.(meanpct.d_tt4g57bsubfullauto_isc1)-(meanpct.d_tt4g57bsubfullauto_isc2)</t>
        </is>
      </c>
      <c r="AS88" s="22" t="inlineStr">
        <is>
          <t>b.(meanpct.d_tt4g57bsubfullauto_isc3)-(meanpct.d_tt4g57bsubfullauto_isc2)</t>
        </is>
      </c>
      <c r="AT88" s="189" t="inlineStr">
        <is>
          <t>se.(meanpct.d_tt4g57bsubfullauto_isc3)-(meanpct.d_tt4g57bsubfullauto_isc2)</t>
        </is>
      </c>
      <c r="GM88" s="103"/>
      <c r="GN88" s="103"/>
    </row>
    <row customHeight="1" ht="13" r="89">
      <c r="A89" s="181" t="s">
        <v>319</v>
      </c>
      <c r="B89" s="162" t="n">
        <v>3</v>
      </c>
      <c r="C89" s="22">
        <v>91.3964963497195</v>
      </c>
      <c r="D89" s="165">
        <v>0.621420542567684</v>
      </c>
      <c r="E89" s="22" t="inlineStr">
        <is>
          <t>a</t>
        </is>
      </c>
      <c r="F89" s="165" t="inlineStr">
        <is>
          <t>a</t>
        </is>
      </c>
      <c r="G89" s="22">
        <v>91.559618489644</v>
      </c>
      <c r="H89" s="165">
        <v>0.707321055654588</v>
      </c>
      <c r="I89" s="22">
        <v>92.4390590067603</v>
      </c>
      <c r="J89" s="165">
        <v>1.01481348519616</v>
      </c>
      <c r="K89" s="22" t="inlineStr">
        <is>
          <t>a</t>
        </is>
      </c>
      <c r="L89" s="165" t="inlineStr">
        <is>
          <t>a</t>
        </is>
      </c>
      <c r="M89" s="22">
        <v>91.9640152483896</v>
      </c>
      <c r="N89" s="165">
        <v>0.595076513824313</v>
      </c>
      <c r="O89" s="22" t="inlineStr">
        <is>
          <t>c</t>
        </is>
      </c>
      <c r="P89" s="165" t="inlineStr">
        <is>
          <t>c</t>
        </is>
      </c>
      <c r="Q89" s="22" t="inlineStr">
        <is>
          <t>c</t>
        </is>
      </c>
      <c r="R89" s="165" t="inlineStr">
        <is>
          <t>c</t>
        </is>
      </c>
      <c r="S89" s="22">
        <v>93.1035509354879</v>
      </c>
      <c r="T89" s="165">
        <v>0.757778206227611</v>
      </c>
      <c r="U89" s="22">
        <v>89.3358499034577</v>
      </c>
      <c r="V89" s="165">
        <v>1.34811121225799</v>
      </c>
      <c r="W89" s="22">
        <v>92.618173916674</v>
      </c>
      <c r="X89" s="165">
        <v>2.16522685552653</v>
      </c>
      <c r="Y89" s="22">
        <v>-0.485377018813836</v>
      </c>
      <c r="Z89" s="165">
        <v>2.28105730525187</v>
      </c>
      <c r="AA89" s="22">
        <v>92.8262160386839</v>
      </c>
      <c r="AB89" s="165">
        <v>0.841991484299046</v>
      </c>
      <c r="AC89" s="22">
        <v>91.3326092422232</v>
      </c>
      <c r="AD89" s="165">
        <v>0.893517225124536</v>
      </c>
      <c r="AE89" s="22" t="inlineStr">
        <is>
          <t>c</t>
        </is>
      </c>
      <c r="AF89" s="165" t="inlineStr">
        <is>
          <t>c</t>
        </is>
      </c>
      <c r="AG89" s="22" t="inlineStr">
        <is>
          <t>c</t>
        </is>
      </c>
      <c r="AH89" s="165" t="inlineStr">
        <is>
          <t>c</t>
        </is>
      </c>
      <c r="AI89" s="22">
        <v>92.2290807319909</v>
      </c>
      <c r="AJ89" s="165">
        <v>0.704098171115516</v>
      </c>
      <c r="AK89" s="22">
        <v>90.6355995050094</v>
      </c>
      <c r="AL89" s="165">
        <v>1.43350024452709</v>
      </c>
      <c r="AM89" s="22" t="inlineStr">
        <is>
          <t>c</t>
        </is>
      </c>
      <c r="AN89" s="165" t="inlineStr">
        <is>
          <t>c</t>
        </is>
      </c>
      <c r="AO89" s="22" t="inlineStr">
        <is>
          <t>c</t>
        </is>
      </c>
      <c r="AP89" s="165" t="inlineStr">
        <is>
          <t>c</t>
        </is>
      </c>
      <c r="AQ89" s="103"/>
      <c r="AR89" s="103"/>
      <c r="AS89" s="22">
        <v>-2.1157581215797</v>
      </c>
      <c r="AT89" s="189">
        <v>0.919142123635573</v>
      </c>
      <c r="GM89" s="103"/>
      <c r="GN89" s="103"/>
    </row>
    <row customHeight="1" ht="13" r="90">
      <c r="A90" s="181" t="s">
        <v>322</v>
      </c>
      <c r="B90" s="162" t="n">
        <v>3</v>
      </c>
      <c r="C90" s="22">
        <v>93.1008238035562</v>
      </c>
      <c r="D90" s="165">
        <v>0.746430883980347</v>
      </c>
      <c r="E90" s="22" t="inlineStr">
        <is>
          <t>c</t>
        </is>
      </c>
      <c r="F90" s="165" t="inlineStr">
        <is>
          <t>c</t>
        </is>
      </c>
      <c r="G90" s="22">
        <v>92.8680131956357</v>
      </c>
      <c r="H90" s="165">
        <v>0.921022529443073</v>
      </c>
      <c r="I90" s="22">
        <v>93.5504323344895</v>
      </c>
      <c r="J90" s="165">
        <v>1.35433122786074</v>
      </c>
      <c r="K90" s="22" t="inlineStr">
        <is>
          <t>c</t>
        </is>
      </c>
      <c r="L90" s="165" t="inlineStr">
        <is>
          <t>c</t>
        </is>
      </c>
      <c r="M90" s="22">
        <v>93.0417968466016</v>
      </c>
      <c r="N90" s="165">
        <v>0.777422851098726</v>
      </c>
      <c r="O90" s="22" t="inlineStr">
        <is>
          <t>c</t>
        </is>
      </c>
      <c r="P90" s="165" t="inlineStr">
        <is>
          <t>c</t>
        </is>
      </c>
      <c r="Q90" s="22" t="inlineStr">
        <is>
          <t>c</t>
        </is>
      </c>
      <c r="R90" s="165" t="inlineStr">
        <is>
          <t>c</t>
        </is>
      </c>
      <c r="S90" s="22">
        <v>93.8350409427192</v>
      </c>
      <c r="T90" s="165">
        <v>0.982522241663397</v>
      </c>
      <c r="U90" s="22">
        <v>90.7601183789714</v>
      </c>
      <c r="V90" s="165">
        <v>1.5343618023268</v>
      </c>
      <c r="W90" s="22">
        <v>94.0146956049897</v>
      </c>
      <c r="X90" s="165">
        <v>1.98819280860439</v>
      </c>
      <c r="Y90" s="22">
        <v>0.179654662270451</v>
      </c>
      <c r="Z90" s="165">
        <v>2.21076592008777</v>
      </c>
      <c r="AA90" s="22">
        <v>94.4608765491461</v>
      </c>
      <c r="AB90" s="165">
        <v>1.13307584188159</v>
      </c>
      <c r="AC90" s="22">
        <v>92.3415304087208</v>
      </c>
      <c r="AD90" s="165">
        <v>1.07406982920061</v>
      </c>
      <c r="AE90" s="22">
        <v>89.1749202770125</v>
      </c>
      <c r="AF90" s="165">
        <v>2.76382412746114</v>
      </c>
      <c r="AG90" s="22">
        <v>-5.2859562721336</v>
      </c>
      <c r="AH90" s="165">
        <v>2.95679484633584</v>
      </c>
      <c r="AI90" s="22">
        <v>93.6687258028303</v>
      </c>
      <c r="AJ90" s="165">
        <v>1.28172228321895</v>
      </c>
      <c r="AK90" s="22">
        <v>92.6879994050867</v>
      </c>
      <c r="AL90" s="165">
        <v>1.25961348514995</v>
      </c>
      <c r="AM90" s="22">
        <v>92.0591282935867</v>
      </c>
      <c r="AN90" s="165">
        <v>1.94153251575014</v>
      </c>
      <c r="AO90" s="22">
        <v>-1.60959750924366</v>
      </c>
      <c r="AP90" s="165">
        <v>2.38818579647901</v>
      </c>
      <c r="AQ90" s="103"/>
      <c r="AR90" s="103"/>
      <c r="AS90" s="22">
        <v>3.00717305010414</v>
      </c>
      <c r="AT90" s="189">
        <v>1.11403184879348</v>
      </c>
      <c r="GM90" s="103"/>
      <c r="GN90" s="103"/>
    </row>
    <row customHeight="1" ht="13" r="91">
      <c r="A91" s="181" t="s">
        <v>413</v>
      </c>
      <c r="B91" s="162" t="n">
        <v>3</v>
      </c>
      <c r="C91" s="22">
        <v>92.8512803950953</v>
      </c>
      <c r="D91" s="165">
        <v>0.683133550803334</v>
      </c>
      <c r="E91" s="22" t="inlineStr">
        <is>
          <t>c</t>
        </is>
      </c>
      <c r="F91" s="165" t="inlineStr">
        <is>
          <t>c</t>
        </is>
      </c>
      <c r="G91" s="22">
        <v>92.4789016839695</v>
      </c>
      <c r="H91" s="165">
        <v>0.823354609561705</v>
      </c>
      <c r="I91" s="22">
        <v>93.1894960125572</v>
      </c>
      <c r="J91" s="165">
        <v>1.55518890097852</v>
      </c>
      <c r="K91" s="22" t="inlineStr">
        <is>
          <t>c</t>
        </is>
      </c>
      <c r="L91" s="165" t="inlineStr">
        <is>
          <t>c</t>
        </is>
      </c>
      <c r="M91" s="22">
        <v>93.0267576022349</v>
      </c>
      <c r="N91" s="165">
        <v>1.61641172354158</v>
      </c>
      <c r="O91" s="22">
        <v>92.5135448273797</v>
      </c>
      <c r="P91" s="165">
        <v>0.797447484240378</v>
      </c>
      <c r="Q91" s="22">
        <v>-0.513212774855205</v>
      </c>
      <c r="R91" s="165">
        <v>1.79699153286567</v>
      </c>
      <c r="S91" s="22">
        <v>92.8560159805884</v>
      </c>
      <c r="T91" s="165">
        <v>1.20916742456904</v>
      </c>
      <c r="U91" s="22">
        <v>94.2540416503691</v>
      </c>
      <c r="V91" s="165">
        <v>1.14103919187315</v>
      </c>
      <c r="W91" s="22">
        <v>90.1532707665031</v>
      </c>
      <c r="X91" s="165">
        <v>1.89232170889084</v>
      </c>
      <c r="Y91" s="22">
        <v>-2.70274521408534</v>
      </c>
      <c r="Z91" s="165">
        <v>2.21544337631839</v>
      </c>
      <c r="AA91" s="22" t="inlineStr">
        <is>
          <t>c</t>
        </is>
      </c>
      <c r="AB91" s="165" t="inlineStr">
        <is>
          <t>c</t>
        </is>
      </c>
      <c r="AC91" s="22">
        <v>92.4927466505831</v>
      </c>
      <c r="AD91" s="165">
        <v>0.939079584136917</v>
      </c>
      <c r="AE91" s="22">
        <v>93.2027968133657</v>
      </c>
      <c r="AF91" s="165">
        <v>1.10280502897035</v>
      </c>
      <c r="AG91" s="22" t="inlineStr">
        <is>
          <t>c</t>
        </is>
      </c>
      <c r="AH91" s="165" t="inlineStr">
        <is>
          <t>c</t>
        </is>
      </c>
      <c r="AI91" s="22">
        <v>94.1385137115945</v>
      </c>
      <c r="AJ91" s="165">
        <v>0.952451895387422</v>
      </c>
      <c r="AK91" s="22">
        <v>91.3706419191681</v>
      </c>
      <c r="AL91" s="165">
        <v>1.14088909016136</v>
      </c>
      <c r="AM91" s="22">
        <v>93.3361636880074</v>
      </c>
      <c r="AN91" s="165">
        <v>1.58390120163498</v>
      </c>
      <c r="AO91" s="22">
        <v>-0.802350023587138</v>
      </c>
      <c r="AP91" s="165">
        <v>1.67727367758604</v>
      </c>
      <c r="AQ91" s="103"/>
      <c r="AR91" s="103"/>
      <c r="AS91" s="22">
        <v>1.31463220089391</v>
      </c>
      <c r="AT91" s="189">
        <v>1.03152940866042</v>
      </c>
      <c r="GM91" s="103"/>
      <c r="GN91" s="103"/>
    </row>
    <row customHeight="1" ht="13" r="92">
      <c r="A92" s="181" t="s">
        <v>341</v>
      </c>
      <c r="B92" s="162" t="n">
        <v>3</v>
      </c>
      <c r="C92" s="22">
        <v>92.9357487694436</v>
      </c>
      <c r="D92" s="165">
        <v>0.54847332359061</v>
      </c>
      <c r="E92" s="22" t="inlineStr">
        <is>
          <t>c</t>
        </is>
      </c>
      <c r="F92" s="165" t="inlineStr">
        <is>
          <t>c</t>
        </is>
      </c>
      <c r="G92" s="22">
        <v>93.1309699391252</v>
      </c>
      <c r="H92" s="165">
        <v>0.580433448512434</v>
      </c>
      <c r="I92" s="22">
        <v>91.9457795559939</v>
      </c>
      <c r="J92" s="165">
        <v>1.49958773769968</v>
      </c>
      <c r="K92" s="22" t="inlineStr">
        <is>
          <t>c</t>
        </is>
      </c>
      <c r="L92" s="165" t="inlineStr">
        <is>
          <t>c</t>
        </is>
      </c>
      <c r="M92" s="22">
        <v>92.9189301597813</v>
      </c>
      <c r="N92" s="165">
        <v>0.587896332543663</v>
      </c>
      <c r="O92" s="22">
        <v>93.0536831560503</v>
      </c>
      <c r="P92" s="165">
        <v>1.48204603651552</v>
      </c>
      <c r="Q92" s="22">
        <v>0.134752996269057</v>
      </c>
      <c r="R92" s="165">
        <v>1.58793834292965</v>
      </c>
      <c r="S92" s="22">
        <v>94.086820432226</v>
      </c>
      <c r="T92" s="165">
        <v>1.02902841505943</v>
      </c>
      <c r="U92" s="22">
        <v>91.7349096281399</v>
      </c>
      <c r="V92" s="165">
        <v>0.841070349478031</v>
      </c>
      <c r="W92" s="22">
        <v>94.6355848553765</v>
      </c>
      <c r="X92" s="165">
        <v>0.889279816212905</v>
      </c>
      <c r="Y92" s="22">
        <v>0.548764423150544</v>
      </c>
      <c r="Z92" s="165">
        <v>1.38387949316131</v>
      </c>
      <c r="AA92" s="22" t="inlineStr">
        <is>
          <t>c</t>
        </is>
      </c>
      <c r="AB92" s="165" t="inlineStr">
        <is>
          <t>c</t>
        </is>
      </c>
      <c r="AC92" s="22">
        <v>92.8098787949397</v>
      </c>
      <c r="AD92" s="165">
        <v>0.794629185625604</v>
      </c>
      <c r="AE92" s="22">
        <v>92.7966249256214</v>
      </c>
      <c r="AF92" s="165">
        <v>0.904399268932542</v>
      </c>
      <c r="AG92" s="22" t="inlineStr">
        <is>
          <t>c</t>
        </is>
      </c>
      <c r="AH92" s="165" t="inlineStr">
        <is>
          <t>c</t>
        </is>
      </c>
      <c r="AI92" s="22">
        <v>92.5561303032803</v>
      </c>
      <c r="AJ92" s="165">
        <v>0.728176552312796</v>
      </c>
      <c r="AK92" s="22">
        <v>93.1466512618975</v>
      </c>
      <c r="AL92" s="165">
        <v>1.02574492726085</v>
      </c>
      <c r="AM92" s="22" t="inlineStr">
        <is>
          <t>c</t>
        </is>
      </c>
      <c r="AN92" s="165" t="inlineStr">
        <is>
          <t>c</t>
        </is>
      </c>
      <c r="AO92" s="22" t="inlineStr">
        <is>
          <t>c</t>
        </is>
      </c>
      <c r="AP92" s="165" t="inlineStr">
        <is>
          <t>c</t>
        </is>
      </c>
      <c r="AQ92" s="103"/>
      <c r="AR92" s="103"/>
      <c r="AS92" s="22">
        <v>0.0589582317906832</v>
      </c>
      <c r="AT92" s="189">
        <v>0.789290180020868</v>
      </c>
      <c r="GM92" s="103"/>
      <c r="GN92" s="103"/>
    </row>
    <row customHeight="1" ht="13" r="93">
      <c r="A93" s="181" t="s">
        <v>343</v>
      </c>
      <c r="B93" s="162" t="n">
        <v>3</v>
      </c>
      <c r="C93" s="22">
        <v>90.1194095636174</v>
      </c>
      <c r="D93" s="165">
        <v>0.70599477970613</v>
      </c>
      <c r="E93" s="22">
        <v>90.4114177977515</v>
      </c>
      <c r="F93" s="165">
        <v>2.30282119712764</v>
      </c>
      <c r="G93" s="22">
        <v>90.1565232636339</v>
      </c>
      <c r="H93" s="165">
        <v>1.44027077267222</v>
      </c>
      <c r="I93" s="22">
        <v>90.7158009340995</v>
      </c>
      <c r="J93" s="165">
        <v>0.871782444115725</v>
      </c>
      <c r="K93" s="22">
        <v>0.304383136348022</v>
      </c>
      <c r="L93" s="165">
        <v>2.50903192308491</v>
      </c>
      <c r="M93" s="22">
        <v>90.3064875471707</v>
      </c>
      <c r="N93" s="165">
        <v>0.703330294555539</v>
      </c>
      <c r="O93" s="22">
        <v>92.8299489252823</v>
      </c>
      <c r="P93" s="165">
        <v>1.90115709960293</v>
      </c>
      <c r="Q93" s="22">
        <v>2.52346137811162</v>
      </c>
      <c r="R93" s="165">
        <v>2.00442913625755</v>
      </c>
      <c r="S93" s="22">
        <v>90.4756489569606</v>
      </c>
      <c r="T93" s="165">
        <v>0.802472896522173</v>
      </c>
      <c r="U93" s="22">
        <v>88.7108862045607</v>
      </c>
      <c r="V93" s="165">
        <v>2.36791104509814</v>
      </c>
      <c r="W93" s="22">
        <v>92.4790871041075</v>
      </c>
      <c r="X93" s="165">
        <v>1.97680024065258</v>
      </c>
      <c r="Y93" s="22">
        <v>2.00343814714695</v>
      </c>
      <c r="Z93" s="165">
        <v>2.17736146513678</v>
      </c>
      <c r="AA93" s="22">
        <v>89.9831782103518</v>
      </c>
      <c r="AB93" s="165">
        <v>0.865146812389754</v>
      </c>
      <c r="AC93" s="22">
        <v>91.2105608802896</v>
      </c>
      <c r="AD93" s="165">
        <v>2.22293476631458</v>
      </c>
      <c r="AE93" s="22">
        <v>91.1907374088517</v>
      </c>
      <c r="AF93" s="165">
        <v>1.58934157257367</v>
      </c>
      <c r="AG93" s="22">
        <v>1.20755919849991</v>
      </c>
      <c r="AH93" s="165">
        <v>1.91116912897233</v>
      </c>
      <c r="AI93" s="22">
        <v>90.3857124117967</v>
      </c>
      <c r="AJ93" s="165">
        <v>0.715672475431611</v>
      </c>
      <c r="AK93" s="22" t="inlineStr">
        <is>
          <t>c</t>
        </is>
      </c>
      <c r="AL93" s="165" t="inlineStr">
        <is>
          <t>c</t>
        </is>
      </c>
      <c r="AM93" s="22" t="inlineStr">
        <is>
          <t>c</t>
        </is>
      </c>
      <c r="AN93" s="165" t="inlineStr">
        <is>
          <t>c</t>
        </is>
      </c>
      <c r="AO93" s="22" t="inlineStr">
        <is>
          <t>c</t>
        </is>
      </c>
      <c r="AP93" s="165" t="inlineStr">
        <is>
          <t>c</t>
        </is>
      </c>
      <c r="AQ93" s="103"/>
      <c r="AR93" s="103"/>
      <c r="AS93" s="22">
        <v>2.1477380124925</v>
      </c>
      <c r="AT93" s="189">
        <v>1.04581199213341</v>
      </c>
      <c r="GM93" s="103"/>
      <c r="GN93" s="103"/>
    </row>
    <row customHeight="1" ht="13" r="94">
      <c r="A94" s="181" t="s">
        <v>348</v>
      </c>
      <c r="B94" s="162" t="n">
        <v>3</v>
      </c>
      <c r="C94" s="22">
        <v>93.1944483614727</v>
      </c>
      <c r="D94" s="165">
        <v>0.667132844461538</v>
      </c>
      <c r="E94" s="22" t="inlineStr">
        <is>
          <t>c</t>
        </is>
      </c>
      <c r="F94" s="165" t="inlineStr">
        <is>
          <t>c</t>
        </is>
      </c>
      <c r="G94" s="22">
        <v>92.7106154906327</v>
      </c>
      <c r="H94" s="165">
        <v>0.865756506074895</v>
      </c>
      <c r="I94" s="22">
        <v>93.7875638334017</v>
      </c>
      <c r="J94" s="165">
        <v>1.27740814702128</v>
      </c>
      <c r="K94" s="22" t="inlineStr">
        <is>
          <t>c</t>
        </is>
      </c>
      <c r="L94" s="165" t="inlineStr">
        <is>
          <t>c</t>
        </is>
      </c>
      <c r="M94" s="22">
        <v>93.1083643779292</v>
      </c>
      <c r="N94" s="165">
        <v>0.728914382019034</v>
      </c>
      <c r="O94" s="22" t="inlineStr">
        <is>
          <t>c</t>
        </is>
      </c>
      <c r="P94" s="165" t="inlineStr">
        <is>
          <t>c</t>
        </is>
      </c>
      <c r="Q94" s="22" t="inlineStr">
        <is>
          <t>c</t>
        </is>
      </c>
      <c r="R94" s="165" t="inlineStr">
        <is>
          <t>c</t>
        </is>
      </c>
      <c r="S94" s="22">
        <v>93.3568807097638</v>
      </c>
      <c r="T94" s="165">
        <v>0.987529880855281</v>
      </c>
      <c r="U94" s="22">
        <v>92.8385485899545</v>
      </c>
      <c r="V94" s="165">
        <v>1.31159434076576</v>
      </c>
      <c r="W94" s="22" t="inlineStr">
        <is>
          <t>c</t>
        </is>
      </c>
      <c r="X94" s="165" t="inlineStr">
        <is>
          <t>c</t>
        </is>
      </c>
      <c r="Y94" s="22" t="inlineStr">
        <is>
          <t>c</t>
        </is>
      </c>
      <c r="Z94" s="165" t="inlineStr">
        <is>
          <t>c</t>
        </is>
      </c>
      <c r="AA94" s="22">
        <v>93.3995706059125</v>
      </c>
      <c r="AB94" s="165">
        <v>1.40791512958997</v>
      </c>
      <c r="AC94" s="22">
        <v>93.1126752124426</v>
      </c>
      <c r="AD94" s="165">
        <v>0.806771174177437</v>
      </c>
      <c r="AE94" s="22" t="inlineStr">
        <is>
          <t>c</t>
        </is>
      </c>
      <c r="AF94" s="165" t="inlineStr">
        <is>
          <t>c</t>
        </is>
      </c>
      <c r="AG94" s="22" t="inlineStr">
        <is>
          <t>c</t>
        </is>
      </c>
      <c r="AH94" s="165" t="inlineStr">
        <is>
          <t>c</t>
        </is>
      </c>
      <c r="AI94" s="22">
        <v>93.1882994534173</v>
      </c>
      <c r="AJ94" s="165">
        <v>0.980332449849564</v>
      </c>
      <c r="AK94" s="22">
        <v>93.3748401876884</v>
      </c>
      <c r="AL94" s="165">
        <v>0.998939650118224</v>
      </c>
      <c r="AM94" s="22" t="inlineStr">
        <is>
          <t>c</t>
        </is>
      </c>
      <c r="AN94" s="165" t="inlineStr">
        <is>
          <t>c</t>
        </is>
      </c>
      <c r="AO94" s="22" t="inlineStr">
        <is>
          <t>c</t>
        </is>
      </c>
      <c r="AP94" s="165" t="inlineStr">
        <is>
          <t>c</t>
        </is>
      </c>
      <c r="AQ94" s="103"/>
      <c r="AR94" s="103"/>
      <c r="AS94" s="22">
        <v>-1.25991799596555</v>
      </c>
      <c r="AT94" s="189">
        <v>0.932429412047622</v>
      </c>
      <c r="GM94" s="103"/>
      <c r="GN94" s="103"/>
    </row>
    <row customHeight="1" ht="13" r="95">
      <c r="A95" s="181" t="s">
        <v>352</v>
      </c>
      <c r="B95" s="162" t="n">
        <v>3</v>
      </c>
      <c r="C95" s="22">
        <v>90.2596747287349</v>
      </c>
      <c r="D95" s="165">
        <v>0.560532602075115</v>
      </c>
      <c r="E95" s="22" t="inlineStr">
        <is>
          <t>c</t>
        </is>
      </c>
      <c r="F95" s="165" t="inlineStr">
        <is>
          <t>c</t>
        </is>
      </c>
      <c r="G95" s="22">
        <v>91.8597105154505</v>
      </c>
      <c r="H95" s="165">
        <v>0.844644281138606</v>
      </c>
      <c r="I95" s="22">
        <v>89.3258141645173</v>
      </c>
      <c r="J95" s="165">
        <v>0.701845738239907</v>
      </c>
      <c r="K95" s="22" t="inlineStr">
        <is>
          <t>c</t>
        </is>
      </c>
      <c r="L95" s="165" t="inlineStr">
        <is>
          <t>c</t>
        </is>
      </c>
      <c r="M95" s="22">
        <v>89.8261074271201</v>
      </c>
      <c r="N95" s="165">
        <v>0.623911257847388</v>
      </c>
      <c r="O95" s="22">
        <v>92.9174671965397</v>
      </c>
      <c r="P95" s="165">
        <v>1.16919981672344</v>
      </c>
      <c r="Q95" s="22">
        <v>3.0913597694196</v>
      </c>
      <c r="R95" s="165">
        <v>1.32249805694149</v>
      </c>
      <c r="S95" s="22">
        <v>90.8041361666514</v>
      </c>
      <c r="T95" s="165">
        <v>0.921945482726038</v>
      </c>
      <c r="U95" s="22">
        <v>89.3579770948525</v>
      </c>
      <c r="V95" s="165">
        <v>1.2082603521967</v>
      </c>
      <c r="W95" s="22">
        <v>90.1754850438766</v>
      </c>
      <c r="X95" s="165">
        <v>0.865884876794662</v>
      </c>
      <c r="Y95" s="22">
        <v>-0.628651122774784</v>
      </c>
      <c r="Z95" s="165">
        <v>1.29106387448437</v>
      </c>
      <c r="AA95" s="22">
        <v>90.7079978839853</v>
      </c>
      <c r="AB95" s="165">
        <v>0.734256084848743</v>
      </c>
      <c r="AC95" s="22">
        <v>89.8181113229901</v>
      </c>
      <c r="AD95" s="165">
        <v>1.15570370628461</v>
      </c>
      <c r="AE95" s="22">
        <v>88.968548279897</v>
      </c>
      <c r="AF95" s="165">
        <v>1.35962183780636</v>
      </c>
      <c r="AG95" s="22">
        <v>-1.73944960408826</v>
      </c>
      <c r="AH95" s="165">
        <v>1.52977625318489</v>
      </c>
      <c r="AI95" s="22">
        <v>90.2617099057291</v>
      </c>
      <c r="AJ95" s="165">
        <v>0.59664494835691</v>
      </c>
      <c r="AK95" s="22" t="inlineStr">
        <is>
          <t>c</t>
        </is>
      </c>
      <c r="AL95" s="165" t="inlineStr">
        <is>
          <t>c</t>
        </is>
      </c>
      <c r="AM95" s="22" t="inlineStr">
        <is>
          <t>c</t>
        </is>
      </c>
      <c r="AN95" s="165" t="inlineStr">
        <is>
          <t>c</t>
        </is>
      </c>
      <c r="AO95" s="22" t="inlineStr">
        <is>
          <t>c</t>
        </is>
      </c>
      <c r="AP95" s="165" t="inlineStr">
        <is>
          <t>c</t>
        </is>
      </c>
      <c r="AQ95" s="103"/>
      <c r="AR95" s="103"/>
      <c r="AS95" s="22">
        <v>-1.27106466930162</v>
      </c>
      <c r="AT95" s="189">
        <v>0.853384158400396</v>
      </c>
      <c r="GM95" s="103"/>
      <c r="GN95" s="103"/>
    </row>
    <row customHeight="1" ht="13" r="96">
      <c r="A96" s="181" t="s">
        <v>353</v>
      </c>
      <c r="B96" s="162" t="n">
        <v>3</v>
      </c>
      <c r="C96" s="22">
        <v>93.794008463003</v>
      </c>
      <c r="D96" s="165">
        <v>0.768618171121332</v>
      </c>
      <c r="E96" s="22">
        <v>95.2881702619213</v>
      </c>
      <c r="F96" s="165">
        <v>2.3281081890581</v>
      </c>
      <c r="G96" s="22">
        <v>93.1686756310124</v>
      </c>
      <c r="H96" s="165">
        <v>1.78837314636367</v>
      </c>
      <c r="I96" s="22">
        <v>93.976425808279</v>
      </c>
      <c r="J96" s="165">
        <v>0.887704390124232</v>
      </c>
      <c r="K96" s="22">
        <v>-1.31174445364232</v>
      </c>
      <c r="L96" s="165">
        <v>2.45351901976639</v>
      </c>
      <c r="M96" s="22">
        <v>94.1120990201894</v>
      </c>
      <c r="N96" s="165">
        <v>1.06395758494175</v>
      </c>
      <c r="O96" s="22">
        <v>93.7771043517548</v>
      </c>
      <c r="P96" s="165">
        <v>0.952133844981693</v>
      </c>
      <c r="Q96" s="22">
        <v>-0.334994668434604</v>
      </c>
      <c r="R96" s="165">
        <v>1.41403031702723</v>
      </c>
      <c r="S96" s="22">
        <v>93.554069096819</v>
      </c>
      <c r="T96" s="165">
        <v>0.933554235365123</v>
      </c>
      <c r="U96" s="22">
        <v>96.0669668132657</v>
      </c>
      <c r="V96" s="165">
        <v>1.14409929230305</v>
      </c>
      <c r="W96" s="22">
        <v>92.9084001046074</v>
      </c>
      <c r="X96" s="165">
        <v>1.53088808209744</v>
      </c>
      <c r="Y96" s="22">
        <v>-0.645668992211569</v>
      </c>
      <c r="Z96" s="165">
        <v>1.80978340687872</v>
      </c>
      <c r="AA96" s="22">
        <v>90.6225781768177</v>
      </c>
      <c r="AB96" s="165">
        <v>1.91378776439848</v>
      </c>
      <c r="AC96" s="22">
        <v>96.0515725970291</v>
      </c>
      <c r="AD96" s="165">
        <v>0.743806661255773</v>
      </c>
      <c r="AE96" s="22">
        <v>93.8355049025245</v>
      </c>
      <c r="AF96" s="165">
        <v>0.974292572686788</v>
      </c>
      <c r="AG96" s="22">
        <v>3.21292672570675</v>
      </c>
      <c r="AH96" s="165">
        <v>2.14940003184654</v>
      </c>
      <c r="AI96" s="22">
        <v>93.5831453509129</v>
      </c>
      <c r="AJ96" s="165">
        <v>0.853514874185976</v>
      </c>
      <c r="AK96" s="22">
        <v>95.5963954948165</v>
      </c>
      <c r="AL96" s="165">
        <v>1.20036539855076</v>
      </c>
      <c r="AM96" s="22" t="inlineStr">
        <is>
          <t>a</t>
        </is>
      </c>
      <c r="AN96" s="165" t="inlineStr">
        <is>
          <t>a</t>
        </is>
      </c>
      <c r="AO96" s="22" t="inlineStr">
        <is>
          <t>a</t>
        </is>
      </c>
      <c r="AP96" s="165" t="inlineStr">
        <is>
          <t>a</t>
        </is>
      </c>
      <c r="AQ96" s="103"/>
      <c r="AR96" s="103"/>
      <c r="AS96" s="22">
        <v>-0.0959934564437219</v>
      </c>
      <c r="AT96" s="189">
        <v>1.03821967100133</v>
      </c>
      <c r="GM96" s="103"/>
      <c r="GN96" s="103"/>
    </row>
    <row customHeight="1" ht="13" r="97">
      <c r="A97" s="78" t="s">
        <v>445</v>
      </c>
      <c r="B97" s="212" t="n">
        <v>3</v>
      </c>
      <c r="C97" s="213">
        <v>92.2064863043303</v>
      </c>
      <c r="D97" s="214">
        <v>0.235825761365355</v>
      </c>
      <c r="E97" s="213">
        <v>92.8497940298364</v>
      </c>
      <c r="F97" s="214">
        <v>1.63730519496975</v>
      </c>
      <c r="G97" s="213">
        <v>92.241628526138</v>
      </c>
      <c r="H97" s="214">
        <v>0.37705723362542</v>
      </c>
      <c r="I97" s="213">
        <v>92.3662964562623</v>
      </c>
      <c r="J97" s="214">
        <v>0.418401312172238</v>
      </c>
      <c r="K97" s="213">
        <v>-0.503680658647149</v>
      </c>
      <c r="L97" s="214">
        <v>1.75463648453281</v>
      </c>
      <c r="M97" s="213">
        <v>92.2880697786771</v>
      </c>
      <c r="N97" s="214">
        <v>0.317809199449781</v>
      </c>
      <c r="O97" s="213">
        <v>93.0183496914013</v>
      </c>
      <c r="P97" s="214">
        <v>0.590605395574035</v>
      </c>
      <c r="Q97" s="213">
        <v>0.980273340102093</v>
      </c>
      <c r="R97" s="214">
        <v>0.735307983378432</v>
      </c>
      <c r="S97" s="213">
        <v>92.759020402652</v>
      </c>
      <c r="T97" s="214">
        <v>0.340065437258894</v>
      </c>
      <c r="U97" s="213">
        <v>91.6324122829464</v>
      </c>
      <c r="V97" s="214">
        <v>0.504312317244703</v>
      </c>
      <c r="W97" s="213">
        <v>92.426385342305</v>
      </c>
      <c r="X97" s="214">
        <v>0.639099049408004</v>
      </c>
      <c r="Y97" s="213">
        <v>-0.247226445045369</v>
      </c>
      <c r="Z97" s="214">
        <v>0.736748026128456</v>
      </c>
      <c r="AA97" s="213">
        <v>92.0000695774829</v>
      </c>
      <c r="AB97" s="214">
        <v>0.497918727959556</v>
      </c>
      <c r="AC97" s="213">
        <v>92.3962106386523</v>
      </c>
      <c r="AD97" s="214">
        <v>0.413569128638244</v>
      </c>
      <c r="AE97" s="213">
        <v>91.5281887678788</v>
      </c>
      <c r="AF97" s="214">
        <v>0.645425461968216</v>
      </c>
      <c r="AG97" s="213">
        <v>-0.651229988003802</v>
      </c>
      <c r="AH97" s="214">
        <v>1.09986757965918</v>
      </c>
      <c r="AI97" s="213">
        <v>92.501414708944</v>
      </c>
      <c r="AJ97" s="214">
        <v>0.309578432847811</v>
      </c>
      <c r="AK97" s="213">
        <v>92.8020212956111</v>
      </c>
      <c r="AL97" s="214">
        <v>0.484024998479121</v>
      </c>
      <c r="AM97" s="213">
        <v>92.697645990797</v>
      </c>
      <c r="AN97" s="214">
        <v>1.25282595820966</v>
      </c>
      <c r="AO97" s="213">
        <v>-1.2059737664154</v>
      </c>
      <c r="AP97" s="214">
        <v>1.45916743282146</v>
      </c>
      <c r="AQ97" s="174"/>
      <c r="AR97" s="174"/>
      <c r="AS97" s="213">
        <v>0.223220906498829</v>
      </c>
      <c r="AT97" s="215">
        <v>0.343289078510659</v>
      </c>
      <c r="GM97" s="103"/>
      <c r="GN97" s="103"/>
    </row>
    <row r="99">
      <c r="A99" s="91" t="s">
        <v>507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216</v>
      </c>
    </row>
    <row r="2">
      <c r="A2" s="38" t="s">
        <v>217</v>
      </c>
    </row>
    <row r="3">
      <c r="A3" s="46" t="s">
        <v>450</v>
      </c>
    </row>
    <row r="4">
      <c r="A4" s="54" t="str">
        <f>=HYPERLINK("#'TOC'!A1", "Back to TOC")</f>
      </c>
    </row>
    <row customHeight="1" ht="16" r="7">
      <c r="B7" s="150" t="s">
        <v>295</v>
      </c>
      <c r="C7" s="148" t="s">
        <v>513</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b.meanpct.d_tt4g57csubfullauto</t>
        </is>
      </c>
      <c r="D11" s="178" t="inlineStr">
        <is>
          <t>se.meanpct.d_tt4g57csubfullauto</t>
        </is>
      </c>
      <c r="E11" s="177" t="inlineStr">
        <is>
          <t>b.meanpct.d_tt4g57csubfullauto..schloc..1 Rural</t>
        </is>
      </c>
      <c r="F11" s="178" t="inlineStr">
        <is>
          <t>se.meanpct.d_tt4g57csubfullauto..schloc..1 Rural</t>
        </is>
      </c>
      <c r="G11" s="177" t="inlineStr">
        <is>
          <t>b.meanpct.d_tt4g57csubfullauto..schloc..2 Town</t>
        </is>
      </c>
      <c r="H11" s="178" t="inlineStr">
        <is>
          <t>se.meanpct.d_tt4g57csubfullauto..schloc..2 Town</t>
        </is>
      </c>
      <c r="I11" s="177" t="inlineStr">
        <is>
          <t>b.meanpct.d_tt4g57csubfullauto..schloc..3 City</t>
        </is>
      </c>
      <c r="J11" s="178" t="inlineStr">
        <is>
          <t>se.meanpct.d_tt4g57csubfullauto..schloc..3 City</t>
        </is>
      </c>
      <c r="K11" s="177" t="inlineStr">
        <is>
          <t>b.meanpct.d_tt4g57csubfullauto..schloc..(3 City-1 Rural)</t>
        </is>
      </c>
      <c r="L11" s="178" t="inlineStr">
        <is>
          <t>se.meanpct.d_tt4g57csubfullauto..schloc..(3 City-1 Rural)</t>
        </is>
      </c>
      <c r="M11" s="177" t="inlineStr">
        <is>
          <t>b.meanpct.d_tt4g57csubfullauto..schtype..1 Public</t>
        </is>
      </c>
      <c r="N11" s="178" t="inlineStr">
        <is>
          <t>se.meanpct.d_tt4g57csubfullauto..schtype..1 Public</t>
        </is>
      </c>
      <c r="O11" s="177" t="inlineStr">
        <is>
          <t>b.meanpct.d_tt4g57csubfullauto..schtype..2 Private</t>
        </is>
      </c>
      <c r="P11" s="178" t="inlineStr">
        <is>
          <t>se.meanpct.d_tt4g57csubfullauto..schtype..2 Private</t>
        </is>
      </c>
      <c r="Q11" s="177" t="inlineStr">
        <is>
          <t>b.meanpct.d_tt4g57csubfullauto..schtype..(2 Private-1 Public)</t>
        </is>
      </c>
      <c r="R11" s="178" t="inlineStr">
        <is>
          <t>se.meanpct.d_tt4g57csubfullauto..schtype..(2 Private-1 Public)</t>
        </is>
      </c>
      <c r="S11" s="177" t="inlineStr">
        <is>
          <t>b.meanpct.d_tt4g57csubfullauto..disadv..1 under_10pct</t>
        </is>
      </c>
      <c r="T11" s="178" t="inlineStr">
        <is>
          <t>se.meanpct.d_tt4g57csubfullauto..disadv..1 under_10pct</t>
        </is>
      </c>
      <c r="U11" s="177" t="inlineStr">
        <is>
          <t>b.meanpct.d_tt4g57csubfullauto..disadv..2 10_to_30pct</t>
        </is>
      </c>
      <c r="V11" s="178" t="inlineStr">
        <is>
          <t>se.meanpct.d_tt4g57csubfullauto..disadv..2 10_to_30pct</t>
        </is>
      </c>
      <c r="W11" s="177" t="inlineStr">
        <is>
          <t>b.meanpct.d_tt4g57csubfullauto..disadv..3 over_30pct</t>
        </is>
      </c>
      <c r="X11" s="178" t="inlineStr">
        <is>
          <t>se.meanpct.d_tt4g57csubfullauto..disadv..3 over_30pct</t>
        </is>
      </c>
      <c r="Y11" s="177" t="inlineStr">
        <is>
          <t>b.meanpct.d_tt4g57csubfullauto..disadv..(3 over_30pct-1 under_10pct)</t>
        </is>
      </c>
      <c r="Z11" s="178" t="inlineStr">
        <is>
          <t>se.meanpct.d_tt4g57csubfullauto..disadv..(3 over_30pct-1 under_10pct)</t>
        </is>
      </c>
      <c r="AA11" s="177" t="inlineStr">
        <is>
          <t>b.meanpct.d_tt4g57csubfullauto..diflang..1 None</t>
        </is>
      </c>
      <c r="AB11" s="178" t="inlineStr">
        <is>
          <t>se.meanpct.d_tt4g57csubfullauto..diflang..1 None</t>
        </is>
      </c>
      <c r="AC11" s="177" t="inlineStr">
        <is>
          <t>b.meanpct.d_tt4g57csubfullauto..diflang..2 0_to_10pct</t>
        </is>
      </c>
      <c r="AD11" s="178" t="inlineStr">
        <is>
          <t>se.meanpct.d_tt4g57csubfullauto..diflang..2 0_to_10pct</t>
        </is>
      </c>
      <c r="AE11" s="177" t="inlineStr">
        <is>
          <t>b.meanpct.d_tt4g57csubfullauto..diflang..3 over_10pct</t>
        </is>
      </c>
      <c r="AF11" s="178" t="inlineStr">
        <is>
          <t>se.meanpct.d_tt4g57csubfullauto..diflang..3 over_10pct</t>
        </is>
      </c>
      <c r="AG11" s="177" t="inlineStr">
        <is>
          <t>b.meanpct.d_tt4g57csubfullauto..diflang..(3 over_10pct-1 None)</t>
        </is>
      </c>
      <c r="AH11" s="178" t="inlineStr">
        <is>
          <t>se.meanpct.d_tt4g57csubfullauto..diflang..(3 over_10pct-1 None)</t>
        </is>
      </c>
      <c r="AI11" s="177" t="inlineStr">
        <is>
          <t>b.meanpct.d_tt4g57csubfullauto..spneed..1 under_10pct</t>
        </is>
      </c>
      <c r="AJ11" s="178" t="inlineStr">
        <is>
          <t>se.meanpct.d_tt4g57csubfullauto..spneed..1 under_10pct</t>
        </is>
      </c>
      <c r="AK11" s="177" t="inlineStr">
        <is>
          <t>b.meanpct.d_tt4g57csubfullauto..spneed..2 10_to_30pct</t>
        </is>
      </c>
      <c r="AL11" s="178" t="inlineStr">
        <is>
          <t>se.meanpct.d_tt4g57csubfullauto..spneed..2 10_to_30pct</t>
        </is>
      </c>
      <c r="AM11" s="177" t="inlineStr">
        <is>
          <t>b.meanpct.d_tt4g57csubfullauto..spneed..3 over_30pct</t>
        </is>
      </c>
      <c r="AN11" s="178" t="inlineStr">
        <is>
          <t>se.meanpct.d_tt4g57csubfullauto..spneed..3 over_30pct</t>
        </is>
      </c>
      <c r="AO11" s="177" t="inlineStr">
        <is>
          <t>b.meanpct.d_tt4g57csubfullauto..spneed..(3 over_30pct-1 under_10pct)</t>
        </is>
      </c>
      <c r="AP11" s="178" t="inlineStr">
        <is>
          <t>se.meanpct.d_tt4g57csubfullauto..spneed..(3 over_30pct-1 under_10pct)</t>
        </is>
      </c>
      <c r="AQ11" s="179" t="inlineStr">
        <is>
          <t>b.(meanpct.d_tt4g57csubfullauto_isc1)-(meanpct.d_tt4g57csubfullauto_isc2)</t>
        </is>
      </c>
      <c r="AR11" s="179" t="inlineStr">
        <is>
          <t>se.(meanpct.d_tt4g57csubfullauto_isc1)-(meanpct.d_tt4g57csubfullauto_isc2)</t>
        </is>
      </c>
      <c r="AS11" s="179" t="inlineStr">
        <is>
          <t>b.(meanpct.d_tt4g57csubfullauto_isc3)-(meanpct.d_tt4g57csubfullauto_isc2)</t>
        </is>
      </c>
      <c r="AT11" s="199" t="inlineStr">
        <is>
          <t>se.(meanpct.d_tt4g57csubfullauto_isc3)-(meanpct.d_tt4g57csubfullauto_isc2)</t>
        </is>
      </c>
      <c r="GM11" s="103"/>
      <c r="GN11" s="103"/>
      <c r="GO11" s="103"/>
      <c r="GP11" s="103"/>
    </row>
    <row customHeight="1" ht="13" r="12">
      <c r="A12" s="181" t="s">
        <v>306</v>
      </c>
      <c r="B12" s="156" t="n">
        <v>2</v>
      </c>
      <c r="C12" s="22">
        <v>91.7232373683858</v>
      </c>
      <c r="D12" s="165">
        <v>0.603053103661733</v>
      </c>
      <c r="E12" s="22">
        <v>93.5547083504992</v>
      </c>
      <c r="F12" s="165">
        <v>1.09012190396958</v>
      </c>
      <c r="G12" s="22">
        <v>90.3806725581878</v>
      </c>
      <c r="H12" s="165">
        <v>1.26251889612593</v>
      </c>
      <c r="I12" s="22">
        <v>90.150434846326</v>
      </c>
      <c r="J12" s="165">
        <v>0.85756072915033</v>
      </c>
      <c r="K12" s="22">
        <v>-3.40427350417315</v>
      </c>
      <c r="L12" s="165">
        <v>1.40413684536596</v>
      </c>
      <c r="M12" s="22">
        <v>91.979125739682</v>
      </c>
      <c r="N12" s="165">
        <v>0.676543977875275</v>
      </c>
      <c r="O12" s="22">
        <v>90.060083212147</v>
      </c>
      <c r="P12" s="165">
        <v>1.44560938499634</v>
      </c>
      <c r="Q12" s="22">
        <v>-1.91904252753504</v>
      </c>
      <c r="R12" s="165">
        <v>1.66465886592599</v>
      </c>
      <c r="S12" s="22">
        <v>91.6584802167965</v>
      </c>
      <c r="T12" s="165">
        <v>0.770990558068364</v>
      </c>
      <c r="U12" s="22">
        <v>93.3134485385332</v>
      </c>
      <c r="V12" s="165">
        <v>0.869118460330971</v>
      </c>
      <c r="W12" s="22">
        <v>89.3586290980506</v>
      </c>
      <c r="X12" s="165">
        <v>2.0145998959279</v>
      </c>
      <c r="Y12" s="22">
        <v>-2.29985111874593</v>
      </c>
      <c r="Z12" s="165">
        <v>2.19489793512698</v>
      </c>
      <c r="AA12" s="22">
        <v>90.9846383555928</v>
      </c>
      <c r="AB12" s="165">
        <v>0.761952284531622</v>
      </c>
      <c r="AC12" s="22">
        <v>93.8728841430923</v>
      </c>
      <c r="AD12" s="165">
        <v>1.02981410961486</v>
      </c>
      <c r="AE12" s="22">
        <v>89.0091114383157</v>
      </c>
      <c r="AF12" s="165">
        <v>2.99687964608613</v>
      </c>
      <c r="AG12" s="22">
        <v>-1.97552691727704</v>
      </c>
      <c r="AH12" s="165">
        <v>3.14905037944773</v>
      </c>
      <c r="AI12" s="22">
        <v>91.6770562652082</v>
      </c>
      <c r="AJ12" s="165">
        <v>0.630898999729194</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56.6563658634347</v>
      </c>
      <c r="D13" s="165">
        <v>1.34176540027285</v>
      </c>
      <c r="E13" s="22" t="inlineStr">
        <is>
          <t>c</t>
        </is>
      </c>
      <c r="F13" s="165" t="inlineStr">
        <is>
          <t>c</t>
        </is>
      </c>
      <c r="G13" s="22">
        <v>64.3515644256696</v>
      </c>
      <c r="H13" s="165">
        <v>3.64378122050194</v>
      </c>
      <c r="I13" s="22">
        <v>53.2930105161284</v>
      </c>
      <c r="J13" s="165">
        <v>1.53154686400302</v>
      </c>
      <c r="K13" s="22" t="inlineStr">
        <is>
          <t>c</t>
        </is>
      </c>
      <c r="L13" s="165" t="inlineStr">
        <is>
          <t>c</t>
        </is>
      </c>
      <c r="M13" s="22">
        <v>58.8844087744539</v>
      </c>
      <c r="N13" s="165">
        <v>1.84376165890144</v>
      </c>
      <c r="O13" s="22">
        <v>54.4241911571292</v>
      </c>
      <c r="P13" s="165">
        <v>1.88565992423182</v>
      </c>
      <c r="Q13" s="22">
        <v>-4.46021761732476</v>
      </c>
      <c r="R13" s="165">
        <v>2.60675868047627</v>
      </c>
      <c r="S13" s="22">
        <v>52.1017775122066</v>
      </c>
      <c r="T13" s="165">
        <v>2.53040220686986</v>
      </c>
      <c r="U13" s="22">
        <v>55.9840091857819</v>
      </c>
      <c r="V13" s="165">
        <v>3.07006495723008</v>
      </c>
      <c r="W13" s="22">
        <v>64.0943605503568</v>
      </c>
      <c r="X13" s="165">
        <v>2.06045602920481</v>
      </c>
      <c r="Y13" s="22">
        <v>11.9925830381502</v>
      </c>
      <c r="Z13" s="165">
        <v>3.30352234277354</v>
      </c>
      <c r="AA13" s="22">
        <v>53.4980901990257</v>
      </c>
      <c r="AB13" s="165">
        <v>4.42989804922557</v>
      </c>
      <c r="AC13" s="22">
        <v>57.3012672088999</v>
      </c>
      <c r="AD13" s="165">
        <v>1.96712356185896</v>
      </c>
      <c r="AE13" s="22">
        <v>55.4293602868029</v>
      </c>
      <c r="AF13" s="165">
        <v>3.24097414973669</v>
      </c>
      <c r="AG13" s="22">
        <v>1.93127008777723</v>
      </c>
      <c r="AH13" s="165">
        <v>5.75330432875145</v>
      </c>
      <c r="AI13" s="22">
        <v>57.3492854710451</v>
      </c>
      <c r="AJ13" s="165">
        <v>2.57262508023071</v>
      </c>
      <c r="AK13" s="22">
        <v>54.8010212394736</v>
      </c>
      <c r="AL13" s="165">
        <v>1.85999542649151</v>
      </c>
      <c r="AM13" s="22">
        <v>63.4762981177659</v>
      </c>
      <c r="AN13" s="165">
        <v>5.87600035386004</v>
      </c>
      <c r="AO13" s="22">
        <v>6.12701264672081</v>
      </c>
      <c r="AP13" s="165">
        <v>6.5237819526912</v>
      </c>
      <c r="AQ13" s="103"/>
      <c r="AR13" s="103"/>
      <c r="AS13" s="103"/>
      <c r="AT13" s="192"/>
      <c r="GM13" s="103"/>
      <c r="GN13" s="103"/>
      <c r="GO13" s="103"/>
      <c r="GP13" s="103"/>
    </row>
    <row customHeight="1" ht="13" r="14">
      <c r="A14" s="181" t="s">
        <v>308</v>
      </c>
      <c r="B14" s="156" t="n">
        <v>2</v>
      </c>
      <c r="C14" s="22">
        <v>71.6534465426039</v>
      </c>
      <c r="D14" s="165">
        <v>1.03752645566267</v>
      </c>
      <c r="E14" s="22">
        <v>76.9193934743207</v>
      </c>
      <c r="F14" s="165">
        <v>3.72654745321129</v>
      </c>
      <c r="G14" s="22">
        <v>70.2686630813629</v>
      </c>
      <c r="H14" s="165">
        <v>1.54768964289537</v>
      </c>
      <c r="I14" s="22">
        <v>71.9913796223992</v>
      </c>
      <c r="J14" s="165">
        <v>1.37233389537137</v>
      </c>
      <c r="K14" s="22">
        <v>-4.92801385192159</v>
      </c>
      <c r="L14" s="165">
        <v>3.97111582636998</v>
      </c>
      <c r="M14" s="22">
        <v>71.6512296012063</v>
      </c>
      <c r="N14" s="165">
        <v>1.13448541631575</v>
      </c>
      <c r="O14" s="22">
        <v>71.6758989188439</v>
      </c>
      <c r="P14" s="165">
        <v>3.48320116468453</v>
      </c>
      <c r="Q14" s="22">
        <v>0.0246693176375885</v>
      </c>
      <c r="R14" s="165">
        <v>3.7904530570437</v>
      </c>
      <c r="S14" s="22">
        <v>70.9333785354454</v>
      </c>
      <c r="T14" s="165">
        <v>1.30187917585735</v>
      </c>
      <c r="U14" s="22">
        <v>73.0641178470311</v>
      </c>
      <c r="V14" s="165">
        <v>1.92440909187905</v>
      </c>
      <c r="W14" s="22">
        <v>71.8777747221773</v>
      </c>
      <c r="X14" s="165">
        <v>2.4189886300296</v>
      </c>
      <c r="Y14" s="22">
        <v>0.94439618673195</v>
      </c>
      <c r="Z14" s="165">
        <v>2.78760676095558</v>
      </c>
      <c r="AA14" s="22">
        <v>75.5195931866929</v>
      </c>
      <c r="AB14" s="165">
        <v>2.51679523884865</v>
      </c>
      <c r="AC14" s="22">
        <v>70.2789057384751</v>
      </c>
      <c r="AD14" s="165">
        <v>1.29632726462105</v>
      </c>
      <c r="AE14" s="22">
        <v>73.0801749783377</v>
      </c>
      <c r="AF14" s="165">
        <v>1.87201363665986</v>
      </c>
      <c r="AG14" s="22">
        <v>-2.43941820835521</v>
      </c>
      <c r="AH14" s="165">
        <v>3.22727415930735</v>
      </c>
      <c r="AI14" s="22">
        <v>71.8466758976538</v>
      </c>
      <c r="AJ14" s="165">
        <v>1.06066919736079</v>
      </c>
      <c r="AK14" s="22">
        <v>69.0510852775322</v>
      </c>
      <c r="AL14" s="165">
        <v>3.77568744552096</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79.1433332100133</v>
      </c>
      <c r="D15" s="165">
        <v>0.954500889492742</v>
      </c>
      <c r="E15" s="22">
        <v>81.2159452838262</v>
      </c>
      <c r="F15" s="165">
        <v>1.35450243544505</v>
      </c>
      <c r="G15" s="22">
        <v>76.7126383522412</v>
      </c>
      <c r="H15" s="165">
        <v>1.65251739637491</v>
      </c>
      <c r="I15" s="22">
        <v>78.4410824399643</v>
      </c>
      <c r="J15" s="165">
        <v>2.07594472851922</v>
      </c>
      <c r="K15" s="22">
        <v>-2.77486284386181</v>
      </c>
      <c r="L15" s="165">
        <v>2.5030865236641</v>
      </c>
      <c r="M15" s="22">
        <v>79.2282473831725</v>
      </c>
      <c r="N15" s="165">
        <v>0.986956243661341</v>
      </c>
      <c r="O15" s="22">
        <v>79.1392658991996</v>
      </c>
      <c r="P15" s="165">
        <v>3.14887971661919</v>
      </c>
      <c r="Q15" s="22">
        <v>-0.0889814839729297</v>
      </c>
      <c r="R15" s="165">
        <v>3.36251458626541</v>
      </c>
      <c r="S15" s="22">
        <v>79.3902250073312</v>
      </c>
      <c r="T15" s="165">
        <v>1.32664224548725</v>
      </c>
      <c r="U15" s="22">
        <v>79.5409643038708</v>
      </c>
      <c r="V15" s="165">
        <v>1.85041897108428</v>
      </c>
      <c r="W15" s="22">
        <v>78.5378682289615</v>
      </c>
      <c r="X15" s="165">
        <v>2.22156591997129</v>
      </c>
      <c r="Y15" s="22">
        <v>-0.852356778369725</v>
      </c>
      <c r="Z15" s="165">
        <v>2.67801002870477</v>
      </c>
      <c r="AA15" s="22">
        <v>78.6946544552883</v>
      </c>
      <c r="AB15" s="165">
        <v>1.20581980481756</v>
      </c>
      <c r="AC15" s="22">
        <v>78.2288625606151</v>
      </c>
      <c r="AD15" s="165">
        <v>1.96825605654468</v>
      </c>
      <c r="AE15" s="22">
        <v>83.6610013987936</v>
      </c>
      <c r="AF15" s="165">
        <v>3.02479647909295</v>
      </c>
      <c r="AG15" s="22">
        <v>4.96634694350533</v>
      </c>
      <c r="AH15" s="165">
        <v>3.30629244926864</v>
      </c>
      <c r="AI15" s="22">
        <v>78.9792712131935</v>
      </c>
      <c r="AJ15" s="165">
        <v>1.00540643238113</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90.3653972426886</v>
      </c>
      <c r="D16" s="165">
        <v>0.681544916511552</v>
      </c>
      <c r="E16" s="22">
        <v>94.9852675901138</v>
      </c>
      <c r="F16" s="165">
        <v>1.29246757274836</v>
      </c>
      <c r="G16" s="22">
        <v>89.6082589885594</v>
      </c>
      <c r="H16" s="165">
        <v>0.759113607823078</v>
      </c>
      <c r="I16" s="22" t="inlineStr">
        <is>
          <t>a</t>
        </is>
      </c>
      <c r="J16" s="165" t="inlineStr">
        <is>
          <t>a</t>
        </is>
      </c>
      <c r="K16" s="22" t="inlineStr">
        <is>
          <t>a</t>
        </is>
      </c>
      <c r="L16" s="165" t="inlineStr">
        <is>
          <t>a</t>
        </is>
      </c>
      <c r="M16" s="22">
        <v>92.1642606385186</v>
      </c>
      <c r="N16" s="165">
        <v>0.762015375605846</v>
      </c>
      <c r="O16" s="22">
        <v>86.030122598586</v>
      </c>
      <c r="P16" s="165">
        <v>1.57219008323352</v>
      </c>
      <c r="Q16" s="22">
        <v>-6.13413803993267</v>
      </c>
      <c r="R16" s="165">
        <v>1.80908996877177</v>
      </c>
      <c r="S16" s="22">
        <v>88.6956234339046</v>
      </c>
      <c r="T16" s="165">
        <v>1.21658325617008</v>
      </c>
      <c r="U16" s="22">
        <v>91.9968489558164</v>
      </c>
      <c r="V16" s="165">
        <v>1.06821953476082</v>
      </c>
      <c r="W16" s="22">
        <v>91.8381482345948</v>
      </c>
      <c r="X16" s="165">
        <v>1.97605450282692</v>
      </c>
      <c r="Y16" s="22">
        <v>3.14252480069024</v>
      </c>
      <c r="Z16" s="165">
        <v>2.37645489268174</v>
      </c>
      <c r="AA16" s="22">
        <v>91.0963648588225</v>
      </c>
      <c r="AB16" s="165">
        <v>1.07851891186719</v>
      </c>
      <c r="AC16" s="22">
        <v>90.6230882123706</v>
      </c>
      <c r="AD16" s="165">
        <v>1.06990518863986</v>
      </c>
      <c r="AE16" s="22">
        <v>88.1703597132291</v>
      </c>
      <c r="AF16" s="165">
        <v>2.45607012893031</v>
      </c>
      <c r="AG16" s="22">
        <v>-2.92600514559339</v>
      </c>
      <c r="AH16" s="165">
        <v>2.75831160356824</v>
      </c>
      <c r="AI16" s="22">
        <v>89.8323378204117</v>
      </c>
      <c r="AJ16" s="165">
        <v>0.779437364172293</v>
      </c>
      <c r="AK16" s="22">
        <v>93.6638230942761</v>
      </c>
      <c r="AL16" s="165">
        <v>1.40588563171497</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81.7546264022556</v>
      </c>
      <c r="D17" s="165">
        <v>0.824987136852647</v>
      </c>
      <c r="E17" s="22" t="inlineStr">
        <is>
          <t>c</t>
        </is>
      </c>
      <c r="F17" s="165" t="inlineStr">
        <is>
          <t>c</t>
        </is>
      </c>
      <c r="G17" s="22">
        <v>81.7937706001667</v>
      </c>
      <c r="H17" s="165">
        <v>0.971380095336478</v>
      </c>
      <c r="I17" s="22">
        <v>80.4186958122226</v>
      </c>
      <c r="J17" s="165">
        <v>2.11254349905294</v>
      </c>
      <c r="K17" s="22" t="inlineStr">
        <is>
          <t>c</t>
        </is>
      </c>
      <c r="L17" s="165" t="inlineStr">
        <is>
          <t>c</t>
        </is>
      </c>
      <c r="M17" s="22">
        <v>81.3947441706819</v>
      </c>
      <c r="N17" s="165">
        <v>1.41076678212028</v>
      </c>
      <c r="O17" s="22">
        <v>81.8371283839616</v>
      </c>
      <c r="P17" s="165">
        <v>1.04372554818115</v>
      </c>
      <c r="Q17" s="22">
        <v>0.442384213279681</v>
      </c>
      <c r="R17" s="165">
        <v>1.70225827674119</v>
      </c>
      <c r="S17" s="22">
        <v>81.6473166485582</v>
      </c>
      <c r="T17" s="165">
        <v>1.61029107850898</v>
      </c>
      <c r="U17" s="22">
        <v>81.5507919866943</v>
      </c>
      <c r="V17" s="165">
        <v>1.19289663365167</v>
      </c>
      <c r="W17" s="22">
        <v>81.4505890454548</v>
      </c>
      <c r="X17" s="165">
        <v>2.00818256892047</v>
      </c>
      <c r="Y17" s="22">
        <v>-0.196727603103398</v>
      </c>
      <c r="Z17" s="165">
        <v>2.58514005020994</v>
      </c>
      <c r="AA17" s="22" t="inlineStr">
        <is>
          <t>c</t>
        </is>
      </c>
      <c r="AB17" s="165" t="inlineStr">
        <is>
          <t>c</t>
        </is>
      </c>
      <c r="AC17" s="22">
        <v>82.6711390023979</v>
      </c>
      <c r="AD17" s="165">
        <v>1.03208303995666</v>
      </c>
      <c r="AE17" s="22">
        <v>80.202758271987</v>
      </c>
      <c r="AF17" s="165">
        <v>1.51758170307338</v>
      </c>
      <c r="AG17" s="22" t="inlineStr">
        <is>
          <t>c</t>
        </is>
      </c>
      <c r="AH17" s="165" t="inlineStr">
        <is>
          <t>c</t>
        </is>
      </c>
      <c r="AI17" s="22">
        <v>82.1495172533931</v>
      </c>
      <c r="AJ17" s="165">
        <v>1.69382706579162</v>
      </c>
      <c r="AK17" s="22">
        <v>80.4770377815863</v>
      </c>
      <c r="AL17" s="165">
        <v>1.01961052471781</v>
      </c>
      <c r="AM17" s="22">
        <v>83.6555648860411</v>
      </c>
      <c r="AN17" s="165">
        <v>2.34067839359376</v>
      </c>
      <c r="AO17" s="22">
        <v>1.50604763264801</v>
      </c>
      <c r="AP17" s="165">
        <v>2.80125360010646</v>
      </c>
      <c r="AQ17" s="103"/>
      <c r="AR17" s="103"/>
      <c r="AS17" s="103"/>
      <c r="AT17" s="192"/>
      <c r="GM17" s="103"/>
      <c r="GN17" s="103"/>
      <c r="GO17" s="103"/>
      <c r="GP17" s="103"/>
    </row>
    <row customHeight="1" ht="13" r="18">
      <c r="A18" s="183" t="s">
        <v>312</v>
      </c>
      <c r="B18" s="156" t="n">
        <v>2</v>
      </c>
      <c r="C18" s="22">
        <v>86.0436370536011</v>
      </c>
      <c r="D18" s="165">
        <v>1.00921941472939</v>
      </c>
      <c r="E18" s="22" t="inlineStr">
        <is>
          <t>c</t>
        </is>
      </c>
      <c r="F18" s="165" t="inlineStr">
        <is>
          <t>c</t>
        </is>
      </c>
      <c r="G18" s="22">
        <v>85.1050622978539</v>
      </c>
      <c r="H18" s="165">
        <v>1.1772482543088</v>
      </c>
      <c r="I18" s="22">
        <v>88.3914634856779</v>
      </c>
      <c r="J18" s="165">
        <v>2.30140388852709</v>
      </c>
      <c r="K18" s="22" t="inlineStr">
        <is>
          <t>c</t>
        </is>
      </c>
      <c r="L18" s="165" t="inlineStr">
        <is>
          <t>c</t>
        </is>
      </c>
      <c r="M18" s="22">
        <v>84.4680037996572</v>
      </c>
      <c r="N18" s="165">
        <v>1.90649122125635</v>
      </c>
      <c r="O18" s="22">
        <v>86.4282573045131</v>
      </c>
      <c r="P18" s="165">
        <v>1.23671434680315</v>
      </c>
      <c r="Q18" s="22">
        <v>1.96025350485597</v>
      </c>
      <c r="R18" s="165">
        <v>2.26922851943298</v>
      </c>
      <c r="S18" s="22">
        <v>86.7198261281411</v>
      </c>
      <c r="T18" s="165">
        <v>1.93124485090383</v>
      </c>
      <c r="U18" s="22">
        <v>84.8333471042165</v>
      </c>
      <c r="V18" s="165">
        <v>1.25924864807178</v>
      </c>
      <c r="W18" s="22">
        <v>86.5411131896594</v>
      </c>
      <c r="X18" s="165">
        <v>2.4142950780128</v>
      </c>
      <c r="Y18" s="22">
        <v>-0.178712938481681</v>
      </c>
      <c r="Z18" s="165">
        <v>3.15131058337877</v>
      </c>
      <c r="AA18" s="22" t="inlineStr">
        <is>
          <t>c</t>
        </is>
      </c>
      <c r="AB18" s="165" t="inlineStr">
        <is>
          <t>c</t>
        </is>
      </c>
      <c r="AC18" s="22">
        <v>86.269974331998</v>
      </c>
      <c r="AD18" s="165">
        <v>1.37511254871944</v>
      </c>
      <c r="AE18" s="22">
        <v>84.5897206550667</v>
      </c>
      <c r="AF18" s="165">
        <v>1.55967183238276</v>
      </c>
      <c r="AG18" s="22" t="inlineStr">
        <is>
          <t>c</t>
        </is>
      </c>
      <c r="AH18" s="165" t="inlineStr">
        <is>
          <t>c</t>
        </is>
      </c>
      <c r="AI18" s="22">
        <v>86.2282067686311</v>
      </c>
      <c r="AJ18" s="165">
        <v>1.87988519151385</v>
      </c>
      <c r="AK18" s="22">
        <v>85.2083814292032</v>
      </c>
      <c r="AL18" s="165">
        <v>1.10240112323729</v>
      </c>
      <c r="AM18" s="22">
        <v>86.6629435383552</v>
      </c>
      <c r="AN18" s="165">
        <v>2.95643687177858</v>
      </c>
      <c r="AO18" s="22">
        <v>0.434736769724026</v>
      </c>
      <c r="AP18" s="165">
        <v>3.3815170229654</v>
      </c>
      <c r="AQ18" s="103"/>
      <c r="AR18" s="103"/>
      <c r="AS18" s="103"/>
      <c r="AT18" s="192"/>
      <c r="GM18" s="103"/>
      <c r="GN18" s="103"/>
      <c r="GO18" s="103"/>
      <c r="GP18" s="103"/>
    </row>
    <row customHeight="1" ht="13" r="19">
      <c r="A19" s="183" t="s">
        <v>313</v>
      </c>
      <c r="B19" s="156" t="n">
        <v>2</v>
      </c>
      <c r="C19" s="22">
        <v>74.911921906994</v>
      </c>
      <c r="D19" s="165">
        <v>1.32273047456351</v>
      </c>
      <c r="E19" s="22" t="inlineStr">
        <is>
          <t>c</t>
        </is>
      </c>
      <c r="F19" s="165" t="inlineStr">
        <is>
          <t>c</t>
        </is>
      </c>
      <c r="G19" s="22">
        <v>74.2327558746522</v>
      </c>
      <c r="H19" s="165">
        <v>1.66539888103016</v>
      </c>
      <c r="I19" s="22">
        <v>75.5479718834604</v>
      </c>
      <c r="J19" s="165">
        <v>2.82664692302014</v>
      </c>
      <c r="K19" s="22" t="inlineStr">
        <is>
          <t>c</t>
        </is>
      </c>
      <c r="L19" s="165" t="inlineStr">
        <is>
          <t>c</t>
        </is>
      </c>
      <c r="M19" s="22">
        <v>78.2896758124194</v>
      </c>
      <c r="N19" s="165">
        <v>2.28388406517749</v>
      </c>
      <c r="O19" s="22">
        <v>72.1904406916436</v>
      </c>
      <c r="P19" s="165">
        <v>1.57516971926082</v>
      </c>
      <c r="Q19" s="22">
        <v>-6.09923512077573</v>
      </c>
      <c r="R19" s="165">
        <v>2.76483187398804</v>
      </c>
      <c r="S19" s="22">
        <v>73.1562029039493</v>
      </c>
      <c r="T19" s="165">
        <v>2.51560565257199</v>
      </c>
      <c r="U19" s="22">
        <v>73.4863104033154</v>
      </c>
      <c r="V19" s="165">
        <v>2.26754432483085</v>
      </c>
      <c r="W19" s="22">
        <v>75.186125509985</v>
      </c>
      <c r="X19" s="165">
        <v>3.39529360919406</v>
      </c>
      <c r="Y19" s="22">
        <v>2.02992260603575</v>
      </c>
      <c r="Z19" s="165">
        <v>4.38611489693016</v>
      </c>
      <c r="AA19" s="22" t="inlineStr">
        <is>
          <t>c</t>
        </is>
      </c>
      <c r="AB19" s="165" t="inlineStr">
        <is>
          <t>c</t>
        </is>
      </c>
      <c r="AC19" s="22">
        <v>76.4029852706957</v>
      </c>
      <c r="AD19" s="165">
        <v>1.55604934045756</v>
      </c>
      <c r="AE19" s="22">
        <v>71.8900753344522</v>
      </c>
      <c r="AF19" s="165">
        <v>2.89929844640979</v>
      </c>
      <c r="AG19" s="22" t="inlineStr">
        <is>
          <t>c</t>
        </is>
      </c>
      <c r="AH19" s="165" t="inlineStr">
        <is>
          <t>c</t>
        </is>
      </c>
      <c r="AI19" s="22">
        <v>73.6573879582504</v>
      </c>
      <c r="AJ19" s="165">
        <v>2.6511282070109</v>
      </c>
      <c r="AK19" s="22">
        <v>73.7188761601021</v>
      </c>
      <c r="AL19" s="165">
        <v>1.83274772575161</v>
      </c>
      <c r="AM19" s="22">
        <v>76.7842636545043</v>
      </c>
      <c r="AN19" s="165">
        <v>4.58419352996912</v>
      </c>
      <c r="AO19" s="22">
        <v>3.12687569625396</v>
      </c>
      <c r="AP19" s="165">
        <v>5.24856491754393</v>
      </c>
      <c r="AQ19" s="103"/>
      <c r="AR19" s="103"/>
      <c r="AS19" s="103"/>
      <c r="AT19" s="192"/>
      <c r="GM19" s="103"/>
      <c r="GN19" s="103"/>
      <c r="GO19" s="103"/>
      <c r="GP19" s="103"/>
    </row>
    <row customHeight="1" ht="13" r="20">
      <c r="A20" s="181" t="s">
        <v>314</v>
      </c>
      <c r="B20" s="156" t="n">
        <v>2</v>
      </c>
      <c r="C20" s="22">
        <v>86.3700841898559</v>
      </c>
      <c r="D20" s="165">
        <v>1.12087027576321</v>
      </c>
      <c r="E20" s="22">
        <v>95.1748769528621</v>
      </c>
      <c r="F20" s="165">
        <v>1.87836535752597</v>
      </c>
      <c r="G20" s="22">
        <v>88.0971042024149</v>
      </c>
      <c r="H20" s="165">
        <v>2.07674312596836</v>
      </c>
      <c r="I20" s="22">
        <v>81.6038372299292</v>
      </c>
      <c r="J20" s="165">
        <v>1.73564515881012</v>
      </c>
      <c r="K20" s="22">
        <v>-13.571039722933</v>
      </c>
      <c r="L20" s="165">
        <v>2.54423371531186</v>
      </c>
      <c r="M20" s="22">
        <v>88.6844462646314</v>
      </c>
      <c r="N20" s="165">
        <v>1.17622842055648</v>
      </c>
      <c r="O20" s="22">
        <v>77.7368282768784</v>
      </c>
      <c r="P20" s="165">
        <v>2.98846419916963</v>
      </c>
      <c r="Q20" s="22">
        <v>-10.947617987753</v>
      </c>
      <c r="R20" s="165">
        <v>3.2086793872758</v>
      </c>
      <c r="S20" s="22">
        <v>84.1269411993878</v>
      </c>
      <c r="T20" s="165">
        <v>1.66213072867019</v>
      </c>
      <c r="U20" s="22">
        <v>86.3426968340469</v>
      </c>
      <c r="V20" s="165">
        <v>2.50856736970087</v>
      </c>
      <c r="W20" s="22">
        <v>89.8979637000568</v>
      </c>
      <c r="X20" s="165">
        <v>2.16738693371574</v>
      </c>
      <c r="Y20" s="22">
        <v>5.77102250066893</v>
      </c>
      <c r="Z20" s="165">
        <v>2.79108356315927</v>
      </c>
      <c r="AA20" s="22">
        <v>86.0525867580996</v>
      </c>
      <c r="AB20" s="165">
        <v>1.56509349928052</v>
      </c>
      <c r="AC20" s="22">
        <v>85.0580881578267</v>
      </c>
      <c r="AD20" s="165">
        <v>2.17254614964585</v>
      </c>
      <c r="AE20" s="22">
        <v>89.2172448959512</v>
      </c>
      <c r="AF20" s="165">
        <v>2.59474518377769</v>
      </c>
      <c r="AG20" s="22">
        <v>3.16465813785157</v>
      </c>
      <c r="AH20" s="165">
        <v>3.01600519456867</v>
      </c>
      <c r="AI20" s="22">
        <v>87.2882619798151</v>
      </c>
      <c r="AJ20" s="165">
        <v>1.26710461900794</v>
      </c>
      <c r="AK20" s="22">
        <v>82.3372137889489</v>
      </c>
      <c r="AL20" s="165">
        <v>3.21054797077515</v>
      </c>
      <c r="AM20" s="22">
        <v>90.4370250665203</v>
      </c>
      <c r="AN20" s="165">
        <v>3.78135377161084</v>
      </c>
      <c r="AO20" s="22">
        <v>3.14876308670526</v>
      </c>
      <c r="AP20" s="165">
        <v>4.10374313888266</v>
      </c>
      <c r="AQ20" s="103"/>
      <c r="AR20" s="103"/>
      <c r="AS20" s="103"/>
      <c r="AT20" s="192"/>
      <c r="GM20" s="103"/>
      <c r="GN20" s="103"/>
      <c r="GO20" s="103"/>
      <c r="GP20" s="103"/>
    </row>
    <row customHeight="1" ht="13" r="21">
      <c r="A21" s="181" t="s">
        <v>315</v>
      </c>
      <c r="B21" s="156" t="n">
        <v>2</v>
      </c>
      <c r="C21" s="22">
        <v>85.6968948377206</v>
      </c>
      <c r="D21" s="165">
        <v>0.983065576606429</v>
      </c>
      <c r="E21" s="22">
        <v>82.8651123244583</v>
      </c>
      <c r="F21" s="165">
        <v>3.09910164384335</v>
      </c>
      <c r="G21" s="22">
        <v>86.7857618515886</v>
      </c>
      <c r="H21" s="165">
        <v>1.14028166633758</v>
      </c>
      <c r="I21" s="22">
        <v>85.5735695902829</v>
      </c>
      <c r="J21" s="165">
        <v>1.36750924951553</v>
      </c>
      <c r="K21" s="22">
        <v>2.70845726582455</v>
      </c>
      <c r="L21" s="165">
        <v>3.42536470130585</v>
      </c>
      <c r="M21" s="22">
        <v>85.7231832350741</v>
      </c>
      <c r="N21" s="165">
        <v>0.940062936724101</v>
      </c>
      <c r="O21" s="22" t="inlineStr">
        <is>
          <t>c</t>
        </is>
      </c>
      <c r="P21" s="165" t="inlineStr">
        <is>
          <t>c</t>
        </is>
      </c>
      <c r="Q21" s="22" t="inlineStr">
        <is>
          <t>c</t>
        </is>
      </c>
      <c r="R21" s="165" t="inlineStr">
        <is>
          <t>c</t>
        </is>
      </c>
      <c r="S21" s="22">
        <v>85.780113634557</v>
      </c>
      <c r="T21" s="165">
        <v>1.06372602329483</v>
      </c>
      <c r="U21" s="22">
        <v>84.5261434153531</v>
      </c>
      <c r="V21" s="165">
        <v>1.85767310148569</v>
      </c>
      <c r="W21" s="22">
        <v>85.3170961288704</v>
      </c>
      <c r="X21" s="165">
        <v>2.92443562839724</v>
      </c>
      <c r="Y21" s="22">
        <v>-0.463017505686594</v>
      </c>
      <c r="Z21" s="165">
        <v>3.08234068500436</v>
      </c>
      <c r="AA21" s="22">
        <v>85.2051975874716</v>
      </c>
      <c r="AB21" s="165">
        <v>1.3357599071245</v>
      </c>
      <c r="AC21" s="22">
        <v>86.9571031337052</v>
      </c>
      <c r="AD21" s="165">
        <v>1.33344846941506</v>
      </c>
      <c r="AE21" s="22">
        <v>83.2003773458953</v>
      </c>
      <c r="AF21" s="165">
        <v>2.35696356284009</v>
      </c>
      <c r="AG21" s="22">
        <v>-2.00482024157625</v>
      </c>
      <c r="AH21" s="165">
        <v>2.43113995739598</v>
      </c>
      <c r="AI21" s="22">
        <v>85.5132089833691</v>
      </c>
      <c r="AJ21" s="165">
        <v>0.999157900280889</v>
      </c>
      <c r="AK21" s="22">
        <v>83.6050148026655</v>
      </c>
      <c r="AL21" s="165">
        <v>4.02672207688589</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90.107571464491</v>
      </c>
      <c r="D22" s="165">
        <v>1.0360067498623</v>
      </c>
      <c r="E22" s="22">
        <v>85.1815313504231</v>
      </c>
      <c r="F22" s="165">
        <v>6.10534249722077</v>
      </c>
      <c r="G22" s="22">
        <v>92.7831715673478</v>
      </c>
      <c r="H22" s="165">
        <v>2.3115637291354</v>
      </c>
      <c r="I22" s="22">
        <v>89.9250113944277</v>
      </c>
      <c r="J22" s="165">
        <v>1.29518137224611</v>
      </c>
      <c r="K22" s="22">
        <v>4.74348004400463</v>
      </c>
      <c r="L22" s="165">
        <v>6.20086954575416</v>
      </c>
      <c r="M22" s="22">
        <v>92.0814894504362</v>
      </c>
      <c r="N22" s="165">
        <v>1.72454159492005</v>
      </c>
      <c r="O22" s="22">
        <v>88.9138783611007</v>
      </c>
      <c r="P22" s="165">
        <v>1.44448536186245</v>
      </c>
      <c r="Q22" s="22">
        <v>-3.16761108933557</v>
      </c>
      <c r="R22" s="165">
        <v>2.33738452911865</v>
      </c>
      <c r="S22" s="22">
        <v>90.5824209230638</v>
      </c>
      <c r="T22" s="165">
        <v>1.92953740981291</v>
      </c>
      <c r="U22" s="22">
        <v>92.4896361306871</v>
      </c>
      <c r="V22" s="165">
        <v>2.20615307520233</v>
      </c>
      <c r="W22" s="22">
        <v>89.6502064568855</v>
      </c>
      <c r="X22" s="165">
        <v>1.79777985380125</v>
      </c>
      <c r="Y22" s="22">
        <v>-0.932214466178237</v>
      </c>
      <c r="Z22" s="165">
        <v>2.98114898823735</v>
      </c>
      <c r="AA22" s="22">
        <v>90.4738192205375</v>
      </c>
      <c r="AB22" s="165">
        <v>1.45627011820337</v>
      </c>
      <c r="AC22" s="22">
        <v>88.8434467370287</v>
      </c>
      <c r="AD22" s="165">
        <v>2.83616395363243</v>
      </c>
      <c r="AE22" s="22">
        <v>91.5669396235285</v>
      </c>
      <c r="AF22" s="165">
        <v>3.28739898000241</v>
      </c>
      <c r="AG22" s="22">
        <v>1.09312040299098</v>
      </c>
      <c r="AH22" s="165">
        <v>3.64246640920683</v>
      </c>
      <c r="AI22" s="22">
        <v>93.1884396878739</v>
      </c>
      <c r="AJ22" s="165">
        <v>1.44103112639824</v>
      </c>
      <c r="AK22" s="22">
        <v>88.6635688418085</v>
      </c>
      <c r="AL22" s="165">
        <v>1.57593166139106</v>
      </c>
      <c r="AM22" s="22">
        <v>90.2605224789177</v>
      </c>
      <c r="AN22" s="165">
        <v>2.68547598765947</v>
      </c>
      <c r="AO22" s="22">
        <v>-2.92791720895619</v>
      </c>
      <c r="AP22" s="165">
        <v>3.03970381970024</v>
      </c>
      <c r="AQ22" s="103"/>
      <c r="AR22" s="103"/>
      <c r="AS22" s="103"/>
      <c r="AT22" s="192"/>
      <c r="GM22" s="103"/>
      <c r="GN22" s="103"/>
      <c r="GO22" s="103"/>
      <c r="GP22" s="103"/>
    </row>
    <row customHeight="1" ht="13" r="23">
      <c r="A23" s="181" t="s">
        <v>317</v>
      </c>
      <c r="B23" s="156" t="n">
        <v>2</v>
      </c>
      <c r="C23" s="22">
        <v>95.0324273592321</v>
      </c>
      <c r="D23" s="165">
        <v>0.791184103298105</v>
      </c>
      <c r="E23" s="22">
        <v>97.7675729203081</v>
      </c>
      <c r="F23" s="165">
        <v>1.17045360322615</v>
      </c>
      <c r="G23" s="22">
        <v>94.5596025334844</v>
      </c>
      <c r="H23" s="165">
        <v>1.60258475834578</v>
      </c>
      <c r="I23" s="22">
        <v>95.1517928651641</v>
      </c>
      <c r="J23" s="165">
        <v>0.954486894608783</v>
      </c>
      <c r="K23" s="22">
        <v>-2.61578005514397</v>
      </c>
      <c r="L23" s="165">
        <v>1.51099540693206</v>
      </c>
      <c r="M23" s="22">
        <v>96.4001163536317</v>
      </c>
      <c r="N23" s="165">
        <v>0.75932013220962</v>
      </c>
      <c r="O23" s="22">
        <v>92.3682698270226</v>
      </c>
      <c r="P23" s="165">
        <v>2.12640322882048</v>
      </c>
      <c r="Q23" s="22">
        <v>-4.03184652660907</v>
      </c>
      <c r="R23" s="165">
        <v>2.25143060545629</v>
      </c>
      <c r="S23" s="22">
        <v>92.9517486053997</v>
      </c>
      <c r="T23" s="165">
        <v>1.70221927317409</v>
      </c>
      <c r="U23" s="22">
        <v>97.2611649579436</v>
      </c>
      <c r="V23" s="165">
        <v>1.27324401665793</v>
      </c>
      <c r="W23" s="22">
        <v>96.297628447801</v>
      </c>
      <c r="X23" s="165">
        <v>1.02458858602729</v>
      </c>
      <c r="Y23" s="22">
        <v>3.3458798424013</v>
      </c>
      <c r="Z23" s="165">
        <v>2.00973550379308</v>
      </c>
      <c r="AA23" s="22">
        <v>95.9538326229663</v>
      </c>
      <c r="AB23" s="165">
        <v>0.889000255551157</v>
      </c>
      <c r="AC23" s="22">
        <v>95.7860594065952</v>
      </c>
      <c r="AD23" s="165">
        <v>1.01032468976204</v>
      </c>
      <c r="AE23" s="22">
        <v>94.1402371714173</v>
      </c>
      <c r="AF23" s="165">
        <v>2.12990661262806</v>
      </c>
      <c r="AG23" s="22">
        <v>-1.81359545154908</v>
      </c>
      <c r="AH23" s="165">
        <v>2.26318490425227</v>
      </c>
      <c r="AI23" s="22">
        <v>95.9028304981628</v>
      </c>
      <c r="AJ23" s="165">
        <v>0.74015722879916</v>
      </c>
      <c r="AK23" s="22">
        <v>96.4854552062934</v>
      </c>
      <c r="AL23" s="165">
        <v>1.77309390410117</v>
      </c>
      <c r="AM23" s="22">
        <v>90.8625467833789</v>
      </c>
      <c r="AN23" s="165">
        <v>3.42105981097596</v>
      </c>
      <c r="AO23" s="22">
        <v>-5.04028371478394</v>
      </c>
      <c r="AP23" s="165">
        <v>3.45737944712518</v>
      </c>
      <c r="AQ23" s="103"/>
      <c r="AR23" s="103"/>
      <c r="AS23" s="103"/>
      <c r="AT23" s="192"/>
      <c r="GM23" s="103"/>
      <c r="GN23" s="103"/>
      <c r="GO23" s="103"/>
      <c r="GP23" s="103"/>
    </row>
    <row customHeight="1" ht="13" r="24">
      <c r="A24" s="181" t="s">
        <v>318</v>
      </c>
      <c r="B24" s="156" t="n">
        <v>2</v>
      </c>
      <c r="C24" s="22">
        <v>71.7413375644206</v>
      </c>
      <c r="D24" s="165">
        <v>1.52192188024316</v>
      </c>
      <c r="E24" s="22">
        <v>71.3131323307191</v>
      </c>
      <c r="F24" s="165">
        <v>3.56343952286776</v>
      </c>
      <c r="G24" s="22">
        <v>72.8967874707059</v>
      </c>
      <c r="H24" s="165">
        <v>1.84418061388403</v>
      </c>
      <c r="I24" s="22">
        <v>71.3339570787887</v>
      </c>
      <c r="J24" s="165">
        <v>4.03548793020283</v>
      </c>
      <c r="K24" s="22">
        <v>0.0208247480696002</v>
      </c>
      <c r="L24" s="165">
        <v>5.31468187809908</v>
      </c>
      <c r="M24" s="22">
        <v>70.1319402638978</v>
      </c>
      <c r="N24" s="165">
        <v>1.70867245646197</v>
      </c>
      <c r="O24" s="22">
        <v>82.0376996621529</v>
      </c>
      <c r="P24" s="165">
        <v>2.74644169559198</v>
      </c>
      <c r="Q24" s="22">
        <v>11.9057593982551</v>
      </c>
      <c r="R24" s="165">
        <v>3.24301164982906</v>
      </c>
      <c r="S24" s="22">
        <v>80.0902143424054</v>
      </c>
      <c r="T24" s="165">
        <v>2.85394536458771</v>
      </c>
      <c r="U24" s="22">
        <v>68.813059771346</v>
      </c>
      <c r="V24" s="165">
        <v>3.84010207157672</v>
      </c>
      <c r="W24" s="22">
        <v>71.0229141103999</v>
      </c>
      <c r="X24" s="165">
        <v>2.1588645857006</v>
      </c>
      <c r="Y24" s="22">
        <v>-9.06730023200546</v>
      </c>
      <c r="Z24" s="165">
        <v>3.58127722641248</v>
      </c>
      <c r="AA24" s="22">
        <v>70.7322337718267</v>
      </c>
      <c r="AB24" s="165">
        <v>2.13382127847481</v>
      </c>
      <c r="AC24" s="22">
        <v>75.4927379864153</v>
      </c>
      <c r="AD24" s="165">
        <v>2.75946547396263</v>
      </c>
      <c r="AE24" s="22">
        <v>68.9174833222469</v>
      </c>
      <c r="AF24" s="165">
        <v>3.87589942907802</v>
      </c>
      <c r="AG24" s="22">
        <v>-1.81475044957988</v>
      </c>
      <c r="AH24" s="165">
        <v>4.76580221409332</v>
      </c>
      <c r="AI24" s="22">
        <v>72.4375913785884</v>
      </c>
      <c r="AJ24" s="165">
        <v>2.13886627787582</v>
      </c>
      <c r="AK24" s="22">
        <v>69.3192873017968</v>
      </c>
      <c r="AL24" s="165">
        <v>2.66710975267371</v>
      </c>
      <c r="AM24" s="22">
        <v>81.1709932382814</v>
      </c>
      <c r="AN24" s="165">
        <v>5.60112889256944</v>
      </c>
      <c r="AO24" s="22">
        <v>8.73340185969299</v>
      </c>
      <c r="AP24" s="165">
        <v>6.09448481680814</v>
      </c>
      <c r="AQ24" s="103"/>
      <c r="AR24" s="103"/>
      <c r="AS24" s="103"/>
      <c r="AT24" s="192"/>
      <c r="GM24" s="103"/>
      <c r="GN24" s="103"/>
      <c r="GO24" s="103"/>
      <c r="GP24" s="103"/>
    </row>
    <row customHeight="1" ht="13" r="25">
      <c r="A25" s="181" t="s">
        <v>319</v>
      </c>
      <c r="B25" s="156" t="n">
        <v>2</v>
      </c>
      <c r="C25" s="22">
        <v>84.5791073934961</v>
      </c>
      <c r="D25" s="165">
        <v>0.967852877323262</v>
      </c>
      <c r="E25" s="22">
        <v>87.198199308391</v>
      </c>
      <c r="F25" s="165">
        <v>2.04205736837553</v>
      </c>
      <c r="G25" s="22">
        <v>85.0243926846717</v>
      </c>
      <c r="H25" s="165">
        <v>1.23094339446416</v>
      </c>
      <c r="I25" s="22">
        <v>80.6405645510919</v>
      </c>
      <c r="J25" s="165">
        <v>2.47164278523322</v>
      </c>
      <c r="K25" s="22">
        <v>-6.55763475729916</v>
      </c>
      <c r="L25" s="165">
        <v>2.76928171333884</v>
      </c>
      <c r="M25" s="22">
        <v>84.2755534673555</v>
      </c>
      <c r="N25" s="165">
        <v>0.985342730812474</v>
      </c>
      <c r="O25" s="22" t="inlineStr">
        <is>
          <t>c</t>
        </is>
      </c>
      <c r="P25" s="165" t="inlineStr">
        <is>
          <t>c</t>
        </is>
      </c>
      <c r="Q25" s="22" t="inlineStr">
        <is>
          <t>c</t>
        </is>
      </c>
      <c r="R25" s="165" t="inlineStr">
        <is>
          <t>c</t>
        </is>
      </c>
      <c r="S25" s="22">
        <v>84.3818196607622</v>
      </c>
      <c r="T25" s="165">
        <v>1.15804893499362</v>
      </c>
      <c r="U25" s="22">
        <v>83.395486993171</v>
      </c>
      <c r="V25" s="165">
        <v>2.10233027108011</v>
      </c>
      <c r="W25" s="22">
        <v>88.9635033901068</v>
      </c>
      <c r="X25" s="165">
        <v>2.48359372375216</v>
      </c>
      <c r="Y25" s="22">
        <v>4.58168372934458</v>
      </c>
      <c r="Z25" s="165">
        <v>2.66045542998115</v>
      </c>
      <c r="AA25" s="22">
        <v>84.9571187665201</v>
      </c>
      <c r="AB25" s="165">
        <v>1.66552228684273</v>
      </c>
      <c r="AC25" s="22">
        <v>84.4401673057837</v>
      </c>
      <c r="AD25" s="165">
        <v>1.43952236885707</v>
      </c>
      <c r="AE25" s="22" t="inlineStr">
        <is>
          <t>c</t>
        </is>
      </c>
      <c r="AF25" s="165" t="inlineStr">
        <is>
          <t>c</t>
        </is>
      </c>
      <c r="AG25" s="22" t="inlineStr">
        <is>
          <t>c</t>
        </is>
      </c>
      <c r="AH25" s="165" t="inlineStr">
        <is>
          <t>c</t>
        </is>
      </c>
      <c r="AI25" s="22">
        <v>84.0181551340018</v>
      </c>
      <c r="AJ25" s="165">
        <v>1.14215583727996</v>
      </c>
      <c r="AK25" s="22">
        <v>84.8114710742474</v>
      </c>
      <c r="AL25" s="165">
        <v>2.11775637282835</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68.7366311644042</v>
      </c>
      <c r="D26" s="165">
        <v>1.57749532384852</v>
      </c>
      <c r="E26" s="22">
        <v>64.7355078402248</v>
      </c>
      <c r="F26" s="165">
        <v>3.47316265064124</v>
      </c>
      <c r="G26" s="22">
        <v>68.6307274078323</v>
      </c>
      <c r="H26" s="165">
        <v>2.17372647447429</v>
      </c>
      <c r="I26" s="22">
        <v>70.633183507425</v>
      </c>
      <c r="J26" s="165">
        <v>2.80769414820485</v>
      </c>
      <c r="K26" s="22">
        <v>5.89767566720025</v>
      </c>
      <c r="L26" s="165">
        <v>4.41660268517423</v>
      </c>
      <c r="M26" s="22">
        <v>68.0510352062728</v>
      </c>
      <c r="N26" s="165">
        <v>1.96312705393617</v>
      </c>
      <c r="O26" s="22">
        <v>71.1080565747215</v>
      </c>
      <c r="P26" s="165">
        <v>2.84593266334689</v>
      </c>
      <c r="Q26" s="22">
        <v>3.05702136844874</v>
      </c>
      <c r="R26" s="165">
        <v>3.56624634324036</v>
      </c>
      <c r="S26" s="22">
        <v>68.1455164649911</v>
      </c>
      <c r="T26" s="165">
        <v>2.24218933761954</v>
      </c>
      <c r="U26" s="22">
        <v>70.5324422180705</v>
      </c>
      <c r="V26" s="165">
        <v>2.66182244792353</v>
      </c>
      <c r="W26" s="22">
        <v>68.0330787456651</v>
      </c>
      <c r="X26" s="165">
        <v>3.89552957383283</v>
      </c>
      <c r="Y26" s="22">
        <v>-0.11243771932601</v>
      </c>
      <c r="Z26" s="165">
        <v>4.51179541021306</v>
      </c>
      <c r="AA26" s="22">
        <v>67.0270194968779</v>
      </c>
      <c r="AB26" s="165">
        <v>3.92658793003264</v>
      </c>
      <c r="AC26" s="22">
        <v>66.955035534104</v>
      </c>
      <c r="AD26" s="165">
        <v>2.05627467676048</v>
      </c>
      <c r="AE26" s="22">
        <v>76.091486209351</v>
      </c>
      <c r="AF26" s="165">
        <v>2.85564746526125</v>
      </c>
      <c r="AG26" s="22">
        <v>9.06446671247309</v>
      </c>
      <c r="AH26" s="165">
        <v>4.40069211043169</v>
      </c>
      <c r="AI26" s="22">
        <v>65.4302828534273</v>
      </c>
      <c r="AJ26" s="165">
        <v>2.33161955717234</v>
      </c>
      <c r="AK26" s="22">
        <v>72.0958755766865</v>
      </c>
      <c r="AL26" s="165">
        <v>2.33380851008078</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81.7709401645154</v>
      </c>
      <c r="D27" s="165">
        <v>0.685543107043944</v>
      </c>
      <c r="E27" s="22">
        <v>82.424056158622</v>
      </c>
      <c r="F27" s="165">
        <v>1.60979677370732</v>
      </c>
      <c r="G27" s="22">
        <v>81.5553638433832</v>
      </c>
      <c r="H27" s="165">
        <v>0.886669778753928</v>
      </c>
      <c r="I27" s="22">
        <v>81.5958232353001</v>
      </c>
      <c r="J27" s="165">
        <v>1.68029974457482</v>
      </c>
      <c r="K27" s="22">
        <v>-0.828232923321835</v>
      </c>
      <c r="L27" s="165">
        <v>2.31936275972576</v>
      </c>
      <c r="M27" s="22">
        <v>81.8167171656422</v>
      </c>
      <c r="N27" s="165">
        <v>0.683962318886092</v>
      </c>
      <c r="O27" s="22">
        <v>80.8826960097074</v>
      </c>
      <c r="P27" s="165">
        <v>3.75892388907893</v>
      </c>
      <c r="Q27" s="22">
        <v>-0.934021155934857</v>
      </c>
      <c r="R27" s="165">
        <v>3.84255013410301</v>
      </c>
      <c r="S27" s="22">
        <v>81.4657497859672</v>
      </c>
      <c r="T27" s="165">
        <v>0.773834036142504</v>
      </c>
      <c r="U27" s="22">
        <v>83.2397839071477</v>
      </c>
      <c r="V27" s="165">
        <v>1.60553735068684</v>
      </c>
      <c r="W27" s="22">
        <v>81.8081684058951</v>
      </c>
      <c r="X27" s="165">
        <v>1.78112590915276</v>
      </c>
      <c r="Y27" s="22">
        <v>0.342418619927926</v>
      </c>
      <c r="Z27" s="165">
        <v>1.82022701426098</v>
      </c>
      <c r="AA27" s="22">
        <v>84.057501943827</v>
      </c>
      <c r="AB27" s="165">
        <v>1.15316791349488</v>
      </c>
      <c r="AC27" s="22">
        <v>80.6315189821907</v>
      </c>
      <c r="AD27" s="165">
        <v>0.850467050007377</v>
      </c>
      <c r="AE27" s="22">
        <v>83.0941346151948</v>
      </c>
      <c r="AF27" s="165">
        <v>2.76391516936081</v>
      </c>
      <c r="AG27" s="22">
        <v>-0.96336732863216</v>
      </c>
      <c r="AH27" s="165">
        <v>3.02131539536566</v>
      </c>
      <c r="AI27" s="22">
        <v>82.3741025609314</v>
      </c>
      <c r="AJ27" s="165">
        <v>1.11158099418478</v>
      </c>
      <c r="AK27" s="22">
        <v>81.1809870290741</v>
      </c>
      <c r="AL27" s="165">
        <v>0.958858463261892</v>
      </c>
      <c r="AM27" s="22">
        <v>81.8496728519075</v>
      </c>
      <c r="AN27" s="165">
        <v>3.49663947206004</v>
      </c>
      <c r="AO27" s="22">
        <v>-0.524429709023863</v>
      </c>
      <c r="AP27" s="165">
        <v>3.76807505374596</v>
      </c>
      <c r="AQ27" s="103"/>
      <c r="AR27" s="103"/>
      <c r="AS27" s="103"/>
      <c r="AT27" s="192"/>
      <c r="GM27" s="103"/>
      <c r="GN27" s="103"/>
      <c r="GO27" s="103"/>
      <c r="GP27" s="103"/>
    </row>
    <row customHeight="1" ht="13" r="28">
      <c r="A28" s="181" t="s">
        <v>322</v>
      </c>
      <c r="B28" s="156" t="n">
        <v>2</v>
      </c>
      <c r="C28" s="22">
        <v>68.4481712998674</v>
      </c>
      <c r="D28" s="165">
        <v>1.29629044293641</v>
      </c>
      <c r="E28" s="22">
        <v>72.7512314125157</v>
      </c>
      <c r="F28" s="165">
        <v>2.69282633354832</v>
      </c>
      <c r="G28" s="22">
        <v>67.3204219163139</v>
      </c>
      <c r="H28" s="165">
        <v>1.71819862577049</v>
      </c>
      <c r="I28" s="22">
        <v>65.8367055680749</v>
      </c>
      <c r="J28" s="165">
        <v>3.36059240727041</v>
      </c>
      <c r="K28" s="22">
        <v>-6.91452584444086</v>
      </c>
      <c r="L28" s="165">
        <v>4.31422810580705</v>
      </c>
      <c r="M28" s="22">
        <v>65.5265517875818</v>
      </c>
      <c r="N28" s="165">
        <v>1.67599307460058</v>
      </c>
      <c r="O28" s="22">
        <v>74.8320018336864</v>
      </c>
      <c r="P28" s="165">
        <v>2.63945147326227</v>
      </c>
      <c r="Q28" s="22">
        <v>9.30545004610468</v>
      </c>
      <c r="R28" s="165">
        <v>3.2241611785964</v>
      </c>
      <c r="S28" s="22">
        <v>69.9413076794592</v>
      </c>
      <c r="T28" s="165">
        <v>1.47713431119641</v>
      </c>
      <c r="U28" s="22">
        <v>63.4749626979795</v>
      </c>
      <c r="V28" s="165">
        <v>3.25677072929319</v>
      </c>
      <c r="W28" s="22">
        <v>68.136261361801</v>
      </c>
      <c r="X28" s="165">
        <v>4.40392060126086</v>
      </c>
      <c r="Y28" s="22">
        <v>-1.80504631765815</v>
      </c>
      <c r="Z28" s="165">
        <v>4.55131800035313</v>
      </c>
      <c r="AA28" s="22">
        <v>71.5311755690841</v>
      </c>
      <c r="AB28" s="165">
        <v>2.68823277757463</v>
      </c>
      <c r="AC28" s="22">
        <v>66.862915970596</v>
      </c>
      <c r="AD28" s="165">
        <v>1.69263156585989</v>
      </c>
      <c r="AE28" s="22">
        <v>70.5359032342662</v>
      </c>
      <c r="AF28" s="165">
        <v>3.31230058421616</v>
      </c>
      <c r="AG28" s="22">
        <v>-0.995272334817912</v>
      </c>
      <c r="AH28" s="165">
        <v>4.31435597606517</v>
      </c>
      <c r="AI28" s="22">
        <v>71.8628158503486</v>
      </c>
      <c r="AJ28" s="165">
        <v>1.71611794142597</v>
      </c>
      <c r="AK28" s="22">
        <v>64.974357272025</v>
      </c>
      <c r="AL28" s="165">
        <v>2.0575945558712</v>
      </c>
      <c r="AM28" s="22">
        <v>65.6361874327905</v>
      </c>
      <c r="AN28" s="165">
        <v>5.98076309472912</v>
      </c>
      <c r="AO28" s="22">
        <v>-6.22662841755816</v>
      </c>
      <c r="AP28" s="165">
        <v>6.30472655443546</v>
      </c>
      <c r="AQ28" s="103"/>
      <c r="AR28" s="103"/>
      <c r="AS28" s="103"/>
      <c r="AT28" s="192"/>
      <c r="GM28" s="103"/>
      <c r="GN28" s="103"/>
      <c r="GO28" s="103"/>
      <c r="GP28" s="103"/>
    </row>
    <row customHeight="1" ht="13" r="29">
      <c r="A29" s="181" t="s">
        <v>323</v>
      </c>
      <c r="B29" s="156" t="n">
        <v>2</v>
      </c>
      <c r="C29" s="22">
        <v>74.6747425564127</v>
      </c>
      <c r="D29" s="165">
        <v>1.02067492630355</v>
      </c>
      <c r="E29" s="22">
        <v>73.7116194258243</v>
      </c>
      <c r="F29" s="165">
        <v>2.11069160234845</v>
      </c>
      <c r="G29" s="22">
        <v>75.4071161617929</v>
      </c>
      <c r="H29" s="165">
        <v>1.54784495888666</v>
      </c>
      <c r="I29" s="22">
        <v>73.7324808566041</v>
      </c>
      <c r="J29" s="165">
        <v>2.04669562737182</v>
      </c>
      <c r="K29" s="22">
        <v>0.020861430779803</v>
      </c>
      <c r="L29" s="165">
        <v>2.96918780542378</v>
      </c>
      <c r="M29" s="22">
        <v>73.8676188330236</v>
      </c>
      <c r="N29" s="165">
        <v>1.09878113983448</v>
      </c>
      <c r="O29" s="22">
        <v>83.1206820119972</v>
      </c>
      <c r="P29" s="165">
        <v>5.05345800889716</v>
      </c>
      <c r="Q29" s="22">
        <v>9.25306317897369</v>
      </c>
      <c r="R29" s="165">
        <v>5.26713363203357</v>
      </c>
      <c r="S29" s="22">
        <v>73.0692548955952</v>
      </c>
      <c r="T29" s="165">
        <v>1.28063592686537</v>
      </c>
      <c r="U29" s="22">
        <v>78.9559046224146</v>
      </c>
      <c r="V29" s="165">
        <v>1.91460356703369</v>
      </c>
      <c r="W29" s="22">
        <v>73.7932853758212</v>
      </c>
      <c r="X29" s="165">
        <v>5.59849407159118</v>
      </c>
      <c r="Y29" s="22">
        <v>0.72403048022602</v>
      </c>
      <c r="Z29" s="165">
        <v>5.88939631421044</v>
      </c>
      <c r="AA29" s="22">
        <v>68.8392738040418</v>
      </c>
      <c r="AB29" s="165">
        <v>3.33885169685374</v>
      </c>
      <c r="AC29" s="22">
        <v>75.856920271901</v>
      </c>
      <c r="AD29" s="165">
        <v>1.21360568058985</v>
      </c>
      <c r="AE29" s="22">
        <v>77.5539579348708</v>
      </c>
      <c r="AF29" s="165">
        <v>2.38074555611894</v>
      </c>
      <c r="AG29" s="22">
        <v>8.71468413082906</v>
      </c>
      <c r="AH29" s="165">
        <v>3.97926693661298</v>
      </c>
      <c r="AI29" s="22">
        <v>72.5344945770187</v>
      </c>
      <c r="AJ29" s="165">
        <v>1.68604884678539</v>
      </c>
      <c r="AK29" s="22">
        <v>74.7827810398328</v>
      </c>
      <c r="AL29" s="165">
        <v>1.69735346736885</v>
      </c>
      <c r="AM29" s="22">
        <v>80.1186176973662</v>
      </c>
      <c r="AN29" s="165">
        <v>3.44885632406259</v>
      </c>
      <c r="AO29" s="22">
        <v>7.58412312034748</v>
      </c>
      <c r="AP29" s="165">
        <v>3.84776062308971</v>
      </c>
      <c r="AQ29" s="103"/>
      <c r="AR29" s="103"/>
      <c r="AS29" s="103"/>
      <c r="AT29" s="192"/>
      <c r="GM29" s="103"/>
      <c r="GN29" s="103"/>
      <c r="GO29" s="103"/>
      <c r="GP29" s="103"/>
    </row>
    <row customHeight="1" ht="13" r="30">
      <c r="A30" s="181" t="s">
        <v>324</v>
      </c>
      <c r="B30" s="156" t="n">
        <v>2</v>
      </c>
      <c r="C30" s="22">
        <v>77.313208267459</v>
      </c>
      <c r="D30" s="165">
        <v>0.872361631771287</v>
      </c>
      <c r="E30" s="22">
        <v>82.5656751006872</v>
      </c>
      <c r="F30" s="165">
        <v>2.31144319322621</v>
      </c>
      <c r="G30" s="22">
        <v>76.5727433999897</v>
      </c>
      <c r="H30" s="165">
        <v>1.11349456030638</v>
      </c>
      <c r="I30" s="22">
        <v>77.1577554284996</v>
      </c>
      <c r="J30" s="165">
        <v>1.75784376363064</v>
      </c>
      <c r="K30" s="22">
        <v>-5.40791967218756</v>
      </c>
      <c r="L30" s="165">
        <v>3.03678180796795</v>
      </c>
      <c r="M30" s="22">
        <v>77.6896266208808</v>
      </c>
      <c r="N30" s="165">
        <v>0.836566207181819</v>
      </c>
      <c r="O30" s="22">
        <v>71.4000839997077</v>
      </c>
      <c r="P30" s="165">
        <v>4.40356406380785</v>
      </c>
      <c r="Q30" s="22">
        <v>-6.28954262117304</v>
      </c>
      <c r="R30" s="165">
        <v>4.44432619983851</v>
      </c>
      <c r="S30" s="22">
        <v>77.4404488234501</v>
      </c>
      <c r="T30" s="165">
        <v>1.2183430680153</v>
      </c>
      <c r="U30" s="22">
        <v>76.7045513091994</v>
      </c>
      <c r="V30" s="165">
        <v>1.53065334525157</v>
      </c>
      <c r="W30" s="22">
        <v>80.3903691703833</v>
      </c>
      <c r="X30" s="165">
        <v>3.56759438190192</v>
      </c>
      <c r="Y30" s="22">
        <v>2.94992034693324</v>
      </c>
      <c r="Z30" s="165">
        <v>3.81654251615039</v>
      </c>
      <c r="AA30" s="22">
        <v>78.7189011370327</v>
      </c>
      <c r="AB30" s="165">
        <v>2.75476427434161</v>
      </c>
      <c r="AC30" s="22">
        <v>77.2119792224613</v>
      </c>
      <c r="AD30" s="165">
        <v>0.938060862713131</v>
      </c>
      <c r="AE30" s="22">
        <v>76.5667981692275</v>
      </c>
      <c r="AF30" s="165">
        <v>2.27992291973491</v>
      </c>
      <c r="AG30" s="22">
        <v>-2.15210296780529</v>
      </c>
      <c r="AH30" s="165">
        <v>3.25127984399642</v>
      </c>
      <c r="AI30" s="22">
        <v>76.5513911924959</v>
      </c>
      <c r="AJ30" s="165">
        <v>1.31630111118691</v>
      </c>
      <c r="AK30" s="22">
        <v>77.7704849542028</v>
      </c>
      <c r="AL30" s="165">
        <v>1.13634802289333</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91.6660284045127</v>
      </c>
      <c r="D31" s="165">
        <v>0.630461375647078</v>
      </c>
      <c r="E31" s="22">
        <v>93.0560477962431</v>
      </c>
      <c r="F31" s="165">
        <v>1.34973189556567</v>
      </c>
      <c r="G31" s="22">
        <v>90.8839727029386</v>
      </c>
      <c r="H31" s="165">
        <v>0.793689029511817</v>
      </c>
      <c r="I31" s="22">
        <v>90.2582934491931</v>
      </c>
      <c r="J31" s="165">
        <v>2.5647289902541</v>
      </c>
      <c r="K31" s="22">
        <v>-2.79775434704995</v>
      </c>
      <c r="L31" s="165">
        <v>2.88864957060529</v>
      </c>
      <c r="M31" s="22">
        <v>91.5214628874918</v>
      </c>
      <c r="N31" s="165">
        <v>0.704276012725879</v>
      </c>
      <c r="O31" s="22">
        <v>90.0777820263946</v>
      </c>
      <c r="P31" s="165">
        <v>1.78234821117586</v>
      </c>
      <c r="Q31" s="22">
        <v>-1.44368086109723</v>
      </c>
      <c r="R31" s="165">
        <v>1.91372676327001</v>
      </c>
      <c r="S31" s="22">
        <v>92.2046013469676</v>
      </c>
      <c r="T31" s="165">
        <v>1.26762516251583</v>
      </c>
      <c r="U31" s="22">
        <v>88.3549534195603</v>
      </c>
      <c r="V31" s="165">
        <v>1.1643867972071</v>
      </c>
      <c r="W31" s="22">
        <v>93.0520480885055</v>
      </c>
      <c r="X31" s="165">
        <v>0.968426772574461</v>
      </c>
      <c r="Y31" s="22">
        <v>0.84744674153788</v>
      </c>
      <c r="Z31" s="165">
        <v>1.65021417688033</v>
      </c>
      <c r="AA31" s="22">
        <v>90.1895228241961</v>
      </c>
      <c r="AB31" s="165">
        <v>1.65652200832967</v>
      </c>
      <c r="AC31" s="22">
        <v>91.41366711893</v>
      </c>
      <c r="AD31" s="165">
        <v>0.795312303978594</v>
      </c>
      <c r="AE31" s="22">
        <v>91.890884463048</v>
      </c>
      <c r="AF31" s="165">
        <v>1.61295162892785</v>
      </c>
      <c r="AG31" s="22">
        <v>1.70136163885194</v>
      </c>
      <c r="AH31" s="165">
        <v>2.35153259372282</v>
      </c>
      <c r="AI31" s="22">
        <v>91.0062420717181</v>
      </c>
      <c r="AJ31" s="165">
        <v>1.38868878617628</v>
      </c>
      <c r="AK31" s="22">
        <v>91.3755038837612</v>
      </c>
      <c r="AL31" s="165">
        <v>0.834424573214211</v>
      </c>
      <c r="AM31" s="22">
        <v>92.1657813725067</v>
      </c>
      <c r="AN31" s="165">
        <v>2.2256729718476</v>
      </c>
      <c r="AO31" s="22">
        <v>1.15953930078852</v>
      </c>
      <c r="AP31" s="165">
        <v>2.67217664328735</v>
      </c>
      <c r="AQ31" s="103"/>
      <c r="AR31" s="103"/>
      <c r="AS31" s="103"/>
      <c r="AT31" s="192"/>
      <c r="GM31" s="103"/>
      <c r="GN31" s="103"/>
      <c r="GO31" s="103"/>
      <c r="GP31" s="103"/>
    </row>
    <row customHeight="1" ht="13" r="32">
      <c r="A32" s="181" t="s">
        <v>326</v>
      </c>
      <c r="B32" s="156" t="n">
        <v>2</v>
      </c>
      <c r="C32" s="22">
        <v>80.3045326828054</v>
      </c>
      <c r="D32" s="165">
        <v>0.853569201785118</v>
      </c>
      <c r="E32" s="22">
        <v>82.2233974495652</v>
      </c>
      <c r="F32" s="165">
        <v>2.287087873819</v>
      </c>
      <c r="G32" s="22">
        <v>79.2372206362677</v>
      </c>
      <c r="H32" s="165">
        <v>1.18965178667438</v>
      </c>
      <c r="I32" s="22">
        <v>81.0352222863529</v>
      </c>
      <c r="J32" s="165">
        <v>1.50328340326427</v>
      </c>
      <c r="K32" s="22">
        <v>-1.18817516321231</v>
      </c>
      <c r="L32" s="165">
        <v>2.66492062651694</v>
      </c>
      <c r="M32" s="22">
        <v>81.1701242962453</v>
      </c>
      <c r="N32" s="165">
        <v>1.0039120277239</v>
      </c>
      <c r="O32" s="22">
        <v>78.0140261919834</v>
      </c>
      <c r="P32" s="165">
        <v>1.86079458149855</v>
      </c>
      <c r="Q32" s="22">
        <v>-3.15609810426194</v>
      </c>
      <c r="R32" s="165">
        <v>2.05686098315622</v>
      </c>
      <c r="S32" s="22">
        <v>80.8817236129192</v>
      </c>
      <c r="T32" s="165">
        <v>0.944933091563018</v>
      </c>
      <c r="U32" s="22">
        <v>78.304134737693</v>
      </c>
      <c r="V32" s="165">
        <v>3.06851097817702</v>
      </c>
      <c r="W32" s="22">
        <v>78.5286510636435</v>
      </c>
      <c r="X32" s="165">
        <v>3.44853611325177</v>
      </c>
      <c r="Y32" s="22">
        <v>-2.35307254927571</v>
      </c>
      <c r="Z32" s="165">
        <v>3.50087232417331</v>
      </c>
      <c r="AA32" s="22">
        <v>79.0881302294722</v>
      </c>
      <c r="AB32" s="165">
        <v>1.12200732670092</v>
      </c>
      <c r="AC32" s="22">
        <v>81.9725175018401</v>
      </c>
      <c r="AD32" s="165">
        <v>1.47947572241909</v>
      </c>
      <c r="AE32" s="22">
        <v>83.4734140944796</v>
      </c>
      <c r="AF32" s="165">
        <v>4.78171411814709</v>
      </c>
      <c r="AG32" s="22">
        <v>4.38528386500734</v>
      </c>
      <c r="AH32" s="165">
        <v>4.89951577045792</v>
      </c>
      <c r="AI32" s="22">
        <v>79.7329387947383</v>
      </c>
      <c r="AJ32" s="165">
        <v>1.07145179413708</v>
      </c>
      <c r="AK32" s="22">
        <v>83.1527655183454</v>
      </c>
      <c r="AL32" s="165">
        <v>1.66275142899916</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80.8564064274853</v>
      </c>
      <c r="D33" s="165">
        <v>1.38640236215755</v>
      </c>
      <c r="E33" s="22">
        <v>83.3601471101141</v>
      </c>
      <c r="F33" s="165">
        <v>2.38206742572844</v>
      </c>
      <c r="G33" s="22">
        <v>79.1136066802593</v>
      </c>
      <c r="H33" s="165">
        <v>2.1453327334608</v>
      </c>
      <c r="I33" s="22">
        <v>78.5777193277974</v>
      </c>
      <c r="J33" s="165">
        <v>5.05455783353553</v>
      </c>
      <c r="K33" s="22">
        <v>-4.7824277823167</v>
      </c>
      <c r="L33" s="165">
        <v>5.52870592702915</v>
      </c>
      <c r="M33" s="22">
        <v>80.3847140732817</v>
      </c>
      <c r="N33" s="165">
        <v>1.52404163688798</v>
      </c>
      <c r="O33" s="22" t="inlineStr">
        <is>
          <t>c</t>
        </is>
      </c>
      <c r="P33" s="165" t="inlineStr">
        <is>
          <t>c</t>
        </is>
      </c>
      <c r="Q33" s="22" t="inlineStr">
        <is>
          <t>c</t>
        </is>
      </c>
      <c r="R33" s="165" t="inlineStr">
        <is>
          <t>c</t>
        </is>
      </c>
      <c r="S33" s="22">
        <v>81.2342762240212</v>
      </c>
      <c r="T33" s="165">
        <v>1.66437499871033</v>
      </c>
      <c r="U33" s="22">
        <v>78.4159707735538</v>
      </c>
      <c r="V33" s="165">
        <v>3.2834660059301</v>
      </c>
      <c r="W33" s="22" t="inlineStr">
        <is>
          <t>c</t>
        </is>
      </c>
      <c r="X33" s="165" t="inlineStr">
        <is>
          <t>c</t>
        </is>
      </c>
      <c r="Y33" s="22" t="inlineStr">
        <is>
          <t>c</t>
        </is>
      </c>
      <c r="Z33" s="165" t="inlineStr">
        <is>
          <t>c</t>
        </is>
      </c>
      <c r="AA33" s="22">
        <v>94.1747565809275</v>
      </c>
      <c r="AB33" s="165">
        <v>4.31979561903442</v>
      </c>
      <c r="AC33" s="22">
        <v>80.3258261911379</v>
      </c>
      <c r="AD33" s="165">
        <v>2.18115078593531</v>
      </c>
      <c r="AE33" s="22">
        <v>79.2526876703478</v>
      </c>
      <c r="AF33" s="165">
        <v>2.68927590518733</v>
      </c>
      <c r="AG33" s="22">
        <v>-14.9220689105797</v>
      </c>
      <c r="AH33" s="165">
        <v>5.25417685453329</v>
      </c>
      <c r="AI33" s="22">
        <v>78.9331218925937</v>
      </c>
      <c r="AJ33" s="165">
        <v>2.81770077105422</v>
      </c>
      <c r="AK33" s="22">
        <v>80.1457388017865</v>
      </c>
      <c r="AL33" s="165">
        <v>1.94912810963397</v>
      </c>
      <c r="AM33" s="22">
        <v>85.3362036824586</v>
      </c>
      <c r="AN33" s="165">
        <v>3.41627075040189</v>
      </c>
      <c r="AO33" s="22">
        <v>6.40308178986488</v>
      </c>
      <c r="AP33" s="165">
        <v>4.32988908072565</v>
      </c>
      <c r="AQ33" s="103"/>
      <c r="AR33" s="103"/>
      <c r="AS33" s="103"/>
      <c r="AT33" s="192"/>
      <c r="GM33" s="103"/>
      <c r="GN33" s="103"/>
      <c r="GO33" s="103"/>
      <c r="GP33" s="103"/>
    </row>
    <row customHeight="1" ht="13" r="34">
      <c r="A34" s="181" t="s">
        <v>328</v>
      </c>
      <c r="B34" s="156" t="n">
        <v>2</v>
      </c>
      <c r="C34" s="22">
        <v>76.4145106558147</v>
      </c>
      <c r="D34" s="165">
        <v>1.04444371573754</v>
      </c>
      <c r="E34" s="22">
        <v>82.837285019124</v>
      </c>
      <c r="F34" s="165">
        <v>3.64417309745384</v>
      </c>
      <c r="G34" s="22">
        <v>76.9150464434873</v>
      </c>
      <c r="H34" s="165">
        <v>1.33246534680228</v>
      </c>
      <c r="I34" s="22">
        <v>73.6598136445195</v>
      </c>
      <c r="J34" s="165">
        <v>2.42139792913222</v>
      </c>
      <c r="K34" s="22">
        <v>-9.17747137460449</v>
      </c>
      <c r="L34" s="165">
        <v>4.37784190369847</v>
      </c>
      <c r="M34" s="22">
        <v>75.5085749051985</v>
      </c>
      <c r="N34" s="165">
        <v>1.13218520874205</v>
      </c>
      <c r="O34" s="22" t="inlineStr">
        <is>
          <t>c</t>
        </is>
      </c>
      <c r="P34" s="165" t="inlineStr">
        <is>
          <t>c</t>
        </is>
      </c>
      <c r="Q34" s="22" t="inlineStr">
        <is>
          <t>c</t>
        </is>
      </c>
      <c r="R34" s="165" t="inlineStr">
        <is>
          <t>c</t>
        </is>
      </c>
      <c r="S34" s="22">
        <v>74.1920703227373</v>
      </c>
      <c r="T34" s="165">
        <v>2.22067603566346</v>
      </c>
      <c r="U34" s="22">
        <v>77.5780971974427</v>
      </c>
      <c r="V34" s="165">
        <v>1.92274820590977</v>
      </c>
      <c r="W34" s="22">
        <v>79.3777078353593</v>
      </c>
      <c r="X34" s="165">
        <v>1.91766571309128</v>
      </c>
      <c r="Y34" s="22">
        <v>5.18563751262202</v>
      </c>
      <c r="Z34" s="165">
        <v>3.0781011668683</v>
      </c>
      <c r="AA34" s="22">
        <v>79.8950531222628</v>
      </c>
      <c r="AB34" s="165">
        <v>2.69525214488062</v>
      </c>
      <c r="AC34" s="22">
        <v>75.1509349805861</v>
      </c>
      <c r="AD34" s="165">
        <v>1.54673055665573</v>
      </c>
      <c r="AE34" s="22">
        <v>77.4292259199798</v>
      </c>
      <c r="AF34" s="165">
        <v>2.40712371049052</v>
      </c>
      <c r="AG34" s="22">
        <v>-2.46582720228295</v>
      </c>
      <c r="AH34" s="165">
        <v>3.55910478589502</v>
      </c>
      <c r="AI34" s="22">
        <v>78.65592132126</v>
      </c>
      <c r="AJ34" s="165">
        <v>1.75409972633159</v>
      </c>
      <c r="AK34" s="22">
        <v>74.5439333825788</v>
      </c>
      <c r="AL34" s="165">
        <v>1.73097102707497</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90.2202806573412</v>
      </c>
      <c r="D35" s="165">
        <v>0.61807704497162</v>
      </c>
      <c r="E35" s="22">
        <v>92.3610258879775</v>
      </c>
      <c r="F35" s="165">
        <v>1.22931418526341</v>
      </c>
      <c r="G35" s="22">
        <v>89.6938464448454</v>
      </c>
      <c r="H35" s="165">
        <v>0.747188907907274</v>
      </c>
      <c r="I35" s="22">
        <v>90.5336088753001</v>
      </c>
      <c r="J35" s="165">
        <v>1.34521108785151</v>
      </c>
      <c r="K35" s="22">
        <v>-1.82741701267733</v>
      </c>
      <c r="L35" s="165">
        <v>1.81969978659049</v>
      </c>
      <c r="M35" s="22">
        <v>90.3911326202384</v>
      </c>
      <c r="N35" s="165">
        <v>0.575271512984344</v>
      </c>
      <c r="O35" s="22" t="inlineStr">
        <is>
          <t>c</t>
        </is>
      </c>
      <c r="P35" s="165" t="inlineStr">
        <is>
          <t>c</t>
        </is>
      </c>
      <c r="Q35" s="22" t="inlineStr">
        <is>
          <t>c</t>
        </is>
      </c>
      <c r="R35" s="165" t="inlineStr">
        <is>
          <t>c</t>
        </is>
      </c>
      <c r="S35" s="22">
        <v>89.9837894965293</v>
      </c>
      <c r="T35" s="165">
        <v>0.855274009269933</v>
      </c>
      <c r="U35" s="22">
        <v>90.5004219831167</v>
      </c>
      <c r="V35" s="165">
        <v>0.988778997655668</v>
      </c>
      <c r="W35" s="22">
        <v>91.0476832526895</v>
      </c>
      <c r="X35" s="165">
        <v>2.09599013876286</v>
      </c>
      <c r="Y35" s="22">
        <v>1.06389375616023</v>
      </c>
      <c r="Z35" s="165">
        <v>2.25630502290142</v>
      </c>
      <c r="AA35" s="22">
        <v>90.4315495748429</v>
      </c>
      <c r="AB35" s="165">
        <v>2.6898710497565</v>
      </c>
      <c r="AC35" s="22">
        <v>90.2346877243108</v>
      </c>
      <c r="AD35" s="165">
        <v>0.665331813521945</v>
      </c>
      <c r="AE35" s="22">
        <v>90.014191292759</v>
      </c>
      <c r="AF35" s="165">
        <v>1.85340043691907</v>
      </c>
      <c r="AG35" s="22">
        <v>-0.417358282083896</v>
      </c>
      <c r="AH35" s="165">
        <v>3.30240142538469</v>
      </c>
      <c r="AI35" s="22">
        <v>91.7007880680896</v>
      </c>
      <c r="AJ35" s="165">
        <v>1.13719426999292</v>
      </c>
      <c r="AK35" s="22">
        <v>89.212131856966</v>
      </c>
      <c r="AL35" s="165">
        <v>0.920957718571123</v>
      </c>
      <c r="AM35" s="22">
        <v>90.4500017655548</v>
      </c>
      <c r="AN35" s="165">
        <v>1.30376918661849</v>
      </c>
      <c r="AO35" s="22">
        <v>-1.25078630253479</v>
      </c>
      <c r="AP35" s="165">
        <v>1.67974277457646</v>
      </c>
      <c r="AQ35" s="103"/>
      <c r="AR35" s="103"/>
      <c r="AS35" s="103"/>
      <c r="AT35" s="192"/>
      <c r="GM35" s="103"/>
      <c r="GN35" s="103"/>
      <c r="GO35" s="103"/>
      <c r="GP35" s="103"/>
    </row>
    <row customHeight="1" ht="13" r="36">
      <c r="A36" s="181" t="s">
        <v>330</v>
      </c>
      <c r="B36" s="156" t="n">
        <v>2</v>
      </c>
      <c r="C36" s="22">
        <v>80.8053206914718</v>
      </c>
      <c r="D36" s="165">
        <v>0.924146577407272</v>
      </c>
      <c r="E36" s="22" t="inlineStr">
        <is>
          <t>c</t>
        </is>
      </c>
      <c r="F36" s="165" t="inlineStr">
        <is>
          <t>c</t>
        </is>
      </c>
      <c r="G36" s="22">
        <v>80.4538868751513</v>
      </c>
      <c r="H36" s="165">
        <v>2.02393826052221</v>
      </c>
      <c r="I36" s="22">
        <v>80.8217600097511</v>
      </c>
      <c r="J36" s="165">
        <v>1.06677065204845</v>
      </c>
      <c r="K36" s="22" t="inlineStr">
        <is>
          <t>c</t>
        </is>
      </c>
      <c r="L36" s="165" t="inlineStr">
        <is>
          <t>c</t>
        </is>
      </c>
      <c r="M36" s="22">
        <v>80.8622743848506</v>
      </c>
      <c r="N36" s="165">
        <v>0.992782684515303</v>
      </c>
      <c r="O36" s="22">
        <v>80.2866536830663</v>
      </c>
      <c r="P36" s="165">
        <v>2.47392709530296</v>
      </c>
      <c r="Q36" s="22">
        <v>-0.575620701784231</v>
      </c>
      <c r="R36" s="165">
        <v>2.66143979451823</v>
      </c>
      <c r="S36" s="22">
        <v>80.1156772374865</v>
      </c>
      <c r="T36" s="165">
        <v>1.25271536719708</v>
      </c>
      <c r="U36" s="22">
        <v>82.3378054083725</v>
      </c>
      <c r="V36" s="165">
        <v>1.56084634267617</v>
      </c>
      <c r="W36" s="22">
        <v>85.2629510849476</v>
      </c>
      <c r="X36" s="165">
        <v>4.50539368800075</v>
      </c>
      <c r="Y36" s="22">
        <v>5.14727384746116</v>
      </c>
      <c r="Z36" s="165">
        <v>4.78569542941265</v>
      </c>
      <c r="AA36" s="22">
        <v>81.7988160851966</v>
      </c>
      <c r="AB36" s="165">
        <v>1.39853740230149</v>
      </c>
      <c r="AC36" s="22">
        <v>79.6736107290693</v>
      </c>
      <c r="AD36" s="165">
        <v>1.27236390607692</v>
      </c>
      <c r="AE36" s="22" t="inlineStr">
        <is>
          <t>c</t>
        </is>
      </c>
      <c r="AF36" s="165" t="inlineStr">
        <is>
          <t>c</t>
        </is>
      </c>
      <c r="AG36" s="22" t="inlineStr">
        <is>
          <t>c</t>
        </is>
      </c>
      <c r="AH36" s="165" t="inlineStr">
        <is>
          <t>c</t>
        </is>
      </c>
      <c r="AI36" s="22">
        <v>79.9764026879809</v>
      </c>
      <c r="AJ36" s="165">
        <v>1.04207797630892</v>
      </c>
      <c r="AK36" s="22">
        <v>82.7733187660717</v>
      </c>
      <c r="AL36" s="165">
        <v>2.12936725489272</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78.9963699091501</v>
      </c>
      <c r="D37" s="165">
        <v>0.820878445027661</v>
      </c>
      <c r="E37" s="22">
        <v>77.7805077133815</v>
      </c>
      <c r="F37" s="165">
        <v>1.38573807016723</v>
      </c>
      <c r="G37" s="22">
        <v>78.2262990385664</v>
      </c>
      <c r="H37" s="165">
        <v>1.70995681590055</v>
      </c>
      <c r="I37" s="22">
        <v>81.5375947910071</v>
      </c>
      <c r="J37" s="165">
        <v>1.32765293265473</v>
      </c>
      <c r="K37" s="22">
        <v>3.75708707762561</v>
      </c>
      <c r="L37" s="165">
        <v>1.95817682629673</v>
      </c>
      <c r="M37" s="22">
        <v>78.8453877547371</v>
      </c>
      <c r="N37" s="165">
        <v>0.852568702667515</v>
      </c>
      <c r="O37" s="22">
        <v>80.9752027727986</v>
      </c>
      <c r="P37" s="165">
        <v>2.15496711335321</v>
      </c>
      <c r="Q37" s="22">
        <v>2.12981501806154</v>
      </c>
      <c r="R37" s="165">
        <v>2.25723361461858</v>
      </c>
      <c r="S37" s="22">
        <v>78.9976660644605</v>
      </c>
      <c r="T37" s="165">
        <v>1.05805714856693</v>
      </c>
      <c r="U37" s="22">
        <v>77.6742601286799</v>
      </c>
      <c r="V37" s="165">
        <v>1.82627206478204</v>
      </c>
      <c r="W37" s="22">
        <v>83.181542341682</v>
      </c>
      <c r="X37" s="165">
        <v>2.89821397354715</v>
      </c>
      <c r="Y37" s="22">
        <v>4.1838762772215</v>
      </c>
      <c r="Z37" s="165">
        <v>3.16879208756337</v>
      </c>
      <c r="AA37" s="22">
        <v>78.9010971386381</v>
      </c>
      <c r="AB37" s="165">
        <v>0.865842782748356</v>
      </c>
      <c r="AC37" s="22">
        <v>80.4319226438128</v>
      </c>
      <c r="AD37" s="165">
        <v>2.18577271266478</v>
      </c>
      <c r="AE37" s="22">
        <v>71.0416257479263</v>
      </c>
      <c r="AF37" s="165">
        <v>7.132452259847</v>
      </c>
      <c r="AG37" s="22">
        <v>-7.85947139071186</v>
      </c>
      <c r="AH37" s="165">
        <v>7.01882833086443</v>
      </c>
      <c r="AI37" s="22">
        <v>78.8079495833187</v>
      </c>
      <c r="AJ37" s="165">
        <v>0.817803458318076</v>
      </c>
      <c r="AK37" s="22">
        <v>72.5522773938825</v>
      </c>
      <c r="AL37" s="165">
        <v>3.83342248725782</v>
      </c>
      <c r="AM37" s="22">
        <v>87.4511234723031</v>
      </c>
      <c r="AN37" s="165">
        <v>4.07464969375504</v>
      </c>
      <c r="AO37" s="22">
        <v>8.64317388898434</v>
      </c>
      <c r="AP37" s="165">
        <v>4.19441848410609</v>
      </c>
      <c r="AQ37" s="103"/>
      <c r="AR37" s="103"/>
      <c r="AS37" s="103"/>
      <c r="AT37" s="192"/>
      <c r="GM37" s="103"/>
      <c r="GN37" s="103"/>
      <c r="GO37" s="103"/>
      <c r="GP37" s="103"/>
    </row>
    <row customHeight="1" ht="13" r="38">
      <c r="A38" s="181" t="s">
        <v>332</v>
      </c>
      <c r="B38" s="156" t="n">
        <v>2</v>
      </c>
      <c r="C38" s="22">
        <v>58.3728122971825</v>
      </c>
      <c r="D38" s="165">
        <v>1.22014841086214</v>
      </c>
      <c r="E38" s="22" t="inlineStr">
        <is>
          <t>c</t>
        </is>
      </c>
      <c r="F38" s="165" t="inlineStr">
        <is>
          <t>c</t>
        </is>
      </c>
      <c r="G38" s="22">
        <v>60.7098195983859</v>
      </c>
      <c r="H38" s="165">
        <v>2.71976922207365</v>
      </c>
      <c r="I38" s="22">
        <v>57.4745188100202</v>
      </c>
      <c r="J38" s="165">
        <v>1.55029444221228</v>
      </c>
      <c r="K38" s="22" t="inlineStr">
        <is>
          <t>c</t>
        </is>
      </c>
      <c r="L38" s="165" t="inlineStr">
        <is>
          <t>c</t>
        </is>
      </c>
      <c r="M38" s="22">
        <v>58.4547706023564</v>
      </c>
      <c r="N38" s="165">
        <v>1.56080066912906</v>
      </c>
      <c r="O38" s="22">
        <v>59.1385489166654</v>
      </c>
      <c r="P38" s="165">
        <v>1.77259132012978</v>
      </c>
      <c r="Q38" s="22">
        <v>0.683778314308945</v>
      </c>
      <c r="R38" s="165">
        <v>2.34941374669316</v>
      </c>
      <c r="S38" s="22">
        <v>56.958286467944</v>
      </c>
      <c r="T38" s="165">
        <v>1.99843801208095</v>
      </c>
      <c r="U38" s="22">
        <v>60.0808552003643</v>
      </c>
      <c r="V38" s="165">
        <v>1.81337888766317</v>
      </c>
      <c r="W38" s="22" t="inlineStr">
        <is>
          <t>c</t>
        </is>
      </c>
      <c r="X38" s="165" t="inlineStr">
        <is>
          <t>c</t>
        </is>
      </c>
      <c r="Y38" s="22" t="inlineStr">
        <is>
          <t>c</t>
        </is>
      </c>
      <c r="Z38" s="165" t="inlineStr">
        <is>
          <t>c</t>
        </is>
      </c>
      <c r="AA38" s="22">
        <v>58.2204734776442</v>
      </c>
      <c r="AB38" s="165">
        <v>1.78946435173694</v>
      </c>
      <c r="AC38" s="22">
        <v>58.3238080503224</v>
      </c>
      <c r="AD38" s="165">
        <v>2.30935855243108</v>
      </c>
      <c r="AE38" s="22" t="inlineStr">
        <is>
          <t>c</t>
        </is>
      </c>
      <c r="AF38" s="165" t="inlineStr">
        <is>
          <t>c</t>
        </is>
      </c>
      <c r="AG38" s="22" t="inlineStr">
        <is>
          <t>c</t>
        </is>
      </c>
      <c r="AH38" s="165" t="inlineStr">
        <is>
          <t>c</t>
        </is>
      </c>
      <c r="AI38" s="22">
        <v>58.2936591024654</v>
      </c>
      <c r="AJ38" s="165">
        <v>1.37134749500999</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87.9442090852118</v>
      </c>
      <c r="D39" s="165">
        <v>0.967028381932476</v>
      </c>
      <c r="E39" s="22">
        <v>88.8459226124201</v>
      </c>
      <c r="F39" s="165">
        <v>1.21135467749414</v>
      </c>
      <c r="G39" s="22">
        <v>86.0181745907003</v>
      </c>
      <c r="H39" s="165">
        <v>1.8855318117598</v>
      </c>
      <c r="I39" s="22">
        <v>87.5296365992586</v>
      </c>
      <c r="J39" s="165">
        <v>2.5262534735845</v>
      </c>
      <c r="K39" s="22">
        <v>-1.31628601316147</v>
      </c>
      <c r="L39" s="165">
        <v>2.79617239619111</v>
      </c>
      <c r="M39" s="22">
        <v>88.5003770149302</v>
      </c>
      <c r="N39" s="165">
        <v>0.963411095486917</v>
      </c>
      <c r="O39" s="22" t="inlineStr">
        <is>
          <t>c</t>
        </is>
      </c>
      <c r="P39" s="165" t="inlineStr">
        <is>
          <t>c</t>
        </is>
      </c>
      <c r="Q39" s="22" t="inlineStr">
        <is>
          <t>c</t>
        </is>
      </c>
      <c r="R39" s="165" t="inlineStr">
        <is>
          <t>c</t>
        </is>
      </c>
      <c r="S39" s="22">
        <v>87.4616283114429</v>
      </c>
      <c r="T39" s="165">
        <v>1.18796554737231</v>
      </c>
      <c r="U39" s="22">
        <v>90.8743953310647</v>
      </c>
      <c r="V39" s="165">
        <v>1.50267528902901</v>
      </c>
      <c r="W39" s="22">
        <v>84.4909856547899</v>
      </c>
      <c r="X39" s="165">
        <v>3.86215935200936</v>
      </c>
      <c r="Y39" s="22">
        <v>-2.97064265665301</v>
      </c>
      <c r="Z39" s="165">
        <v>4.15248164436691</v>
      </c>
      <c r="AA39" s="22">
        <v>88.2123742859961</v>
      </c>
      <c r="AB39" s="165">
        <v>1.29480722966148</v>
      </c>
      <c r="AC39" s="22">
        <v>86.3036047197584</v>
      </c>
      <c r="AD39" s="165">
        <v>1.59464172865838</v>
      </c>
      <c r="AE39" s="22">
        <v>92.0828336792379</v>
      </c>
      <c r="AF39" s="165">
        <v>2.44304579523206</v>
      </c>
      <c r="AG39" s="22">
        <v>3.87045939324179</v>
      </c>
      <c r="AH39" s="165">
        <v>2.84625029031965</v>
      </c>
      <c r="AI39" s="22">
        <v>88.2506687796639</v>
      </c>
      <c r="AJ39" s="165">
        <v>0.945720646338546</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55.6332936824347</v>
      </c>
      <c r="D40" s="165">
        <v>1.40341497593794</v>
      </c>
      <c r="E40" s="22">
        <v>59.0921631817884</v>
      </c>
      <c r="F40" s="165">
        <v>3.025004878729</v>
      </c>
      <c r="G40" s="22">
        <v>56.3649761701869</v>
      </c>
      <c r="H40" s="165">
        <v>2.0172142998314</v>
      </c>
      <c r="I40" s="22">
        <v>50.7784324465296</v>
      </c>
      <c r="J40" s="165">
        <v>1.89710172713611</v>
      </c>
      <c r="K40" s="22">
        <v>-8.31373073525875</v>
      </c>
      <c r="L40" s="165">
        <v>3.50359156849656</v>
      </c>
      <c r="M40" s="22">
        <v>55.4022797673897</v>
      </c>
      <c r="N40" s="165">
        <v>1.43481694791669</v>
      </c>
      <c r="O40" s="22" t="inlineStr">
        <is>
          <t>c</t>
        </is>
      </c>
      <c r="P40" s="165" t="inlineStr">
        <is>
          <t>c</t>
        </is>
      </c>
      <c r="Q40" s="22" t="inlineStr">
        <is>
          <t>c</t>
        </is>
      </c>
      <c r="R40" s="165" t="inlineStr">
        <is>
          <t>c</t>
        </is>
      </c>
      <c r="S40" s="22">
        <v>54.1502339498968</v>
      </c>
      <c r="T40" s="165">
        <v>1.51141616179048</v>
      </c>
      <c r="U40" s="22">
        <v>58.6976918843794</v>
      </c>
      <c r="V40" s="165">
        <v>3.28792882708221</v>
      </c>
      <c r="W40" s="22" t="inlineStr">
        <is>
          <t>c</t>
        </is>
      </c>
      <c r="X40" s="165" t="inlineStr">
        <is>
          <t>c</t>
        </is>
      </c>
      <c r="Y40" s="22" t="inlineStr">
        <is>
          <t>c</t>
        </is>
      </c>
      <c r="Z40" s="165" t="inlineStr">
        <is>
          <t>c</t>
        </is>
      </c>
      <c r="AA40" s="22">
        <v>55.703587184031</v>
      </c>
      <c r="AB40" s="165">
        <v>2.79542421791724</v>
      </c>
      <c r="AC40" s="22">
        <v>56.7932575141503</v>
      </c>
      <c r="AD40" s="165">
        <v>1.75198683272947</v>
      </c>
      <c r="AE40" s="22">
        <v>51.5338681174818</v>
      </c>
      <c r="AF40" s="165">
        <v>2.45932763242868</v>
      </c>
      <c r="AG40" s="22">
        <v>-4.16971906654915</v>
      </c>
      <c r="AH40" s="165">
        <v>3.78085608948893</v>
      </c>
      <c r="AI40" s="22">
        <v>53.3110259895912</v>
      </c>
      <c r="AJ40" s="165">
        <v>1.35643561699352</v>
      </c>
      <c r="AK40" s="22">
        <v>60.1677582910748</v>
      </c>
      <c r="AL40" s="165">
        <v>2.75969672046082</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82.253292701514</v>
      </c>
      <c r="D41" s="165">
        <v>0.992459218900652</v>
      </c>
      <c r="E41" s="22">
        <v>80.9538457527187</v>
      </c>
      <c r="F41" s="165">
        <v>2.68836046016008</v>
      </c>
      <c r="G41" s="22">
        <v>83.5403111499777</v>
      </c>
      <c r="H41" s="165">
        <v>1.23586545153016</v>
      </c>
      <c r="I41" s="22">
        <v>81.5721730603783</v>
      </c>
      <c r="J41" s="165">
        <v>1.55723631882387</v>
      </c>
      <c r="K41" s="22">
        <v>0.618327307659541</v>
      </c>
      <c r="L41" s="165">
        <v>3.04575816233736</v>
      </c>
      <c r="M41" s="22">
        <v>82.1233106729019</v>
      </c>
      <c r="N41" s="165">
        <v>0.999615008630019</v>
      </c>
      <c r="O41" s="22" t="inlineStr">
        <is>
          <t>c</t>
        </is>
      </c>
      <c r="P41" s="165" t="inlineStr">
        <is>
          <t>c</t>
        </is>
      </c>
      <c r="Q41" s="22" t="inlineStr">
        <is>
          <t>c</t>
        </is>
      </c>
      <c r="R41" s="165" t="inlineStr">
        <is>
          <t>c</t>
        </is>
      </c>
      <c r="S41" s="22">
        <v>82.3132268217578</v>
      </c>
      <c r="T41" s="165">
        <v>1.20597071519144</v>
      </c>
      <c r="U41" s="22">
        <v>83.3716435446091</v>
      </c>
      <c r="V41" s="165">
        <v>1.38353831766007</v>
      </c>
      <c r="W41" s="22">
        <v>81.0877457092171</v>
      </c>
      <c r="X41" s="165">
        <v>4.3117245168745</v>
      </c>
      <c r="Y41" s="22">
        <v>-1.22548111254066</v>
      </c>
      <c r="Z41" s="165">
        <v>4.24743647660411</v>
      </c>
      <c r="AA41" s="22">
        <v>84.5789612304212</v>
      </c>
      <c r="AB41" s="165">
        <v>1.44827648439921</v>
      </c>
      <c r="AC41" s="22">
        <v>80.7802705796091</v>
      </c>
      <c r="AD41" s="165">
        <v>1.23770793869892</v>
      </c>
      <c r="AE41" s="22" t="inlineStr">
        <is>
          <t>c</t>
        </is>
      </c>
      <c r="AF41" s="165" t="inlineStr">
        <is>
          <t>c</t>
        </is>
      </c>
      <c r="AG41" s="22" t="inlineStr">
        <is>
          <t>c</t>
        </is>
      </c>
      <c r="AH41" s="165" t="inlineStr">
        <is>
          <t>c</t>
        </is>
      </c>
      <c r="AI41" s="22">
        <v>83.8670609456915</v>
      </c>
      <c r="AJ41" s="165">
        <v>1.17238029012345</v>
      </c>
      <c r="AK41" s="22">
        <v>79.7253233377078</v>
      </c>
      <c r="AL41" s="165">
        <v>1.73033288897668</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70.4280854143949</v>
      </c>
      <c r="D42" s="165">
        <v>1.22338689868305</v>
      </c>
      <c r="E42" s="22" t="inlineStr">
        <is>
          <t>c</t>
        </is>
      </c>
      <c r="F42" s="165" t="inlineStr">
        <is>
          <t>c</t>
        </is>
      </c>
      <c r="G42" s="22">
        <v>69.9285584516978</v>
      </c>
      <c r="H42" s="165">
        <v>1.29463787578717</v>
      </c>
      <c r="I42" s="22" t="inlineStr">
        <is>
          <t>a</t>
        </is>
      </c>
      <c r="J42" s="165" t="inlineStr">
        <is>
          <t>a</t>
        </is>
      </c>
      <c r="K42" s="22" t="inlineStr">
        <is>
          <t>a</t>
        </is>
      </c>
      <c r="L42" s="165" t="inlineStr">
        <is>
          <t>a</t>
        </is>
      </c>
      <c r="M42" s="22">
        <v>67.0066034548389</v>
      </c>
      <c r="N42" s="165">
        <v>1.85240943355141</v>
      </c>
      <c r="O42" s="22">
        <v>74.4214060679968</v>
      </c>
      <c r="P42" s="165">
        <v>1.83541086357174</v>
      </c>
      <c r="Q42" s="22">
        <v>7.41480261315789</v>
      </c>
      <c r="R42" s="165">
        <v>2.68864276062548</v>
      </c>
      <c r="S42" s="22">
        <v>69.3854462936801</v>
      </c>
      <c r="T42" s="165">
        <v>1.46258825669901</v>
      </c>
      <c r="U42" s="22">
        <v>71.1782933402801</v>
      </c>
      <c r="V42" s="165">
        <v>2.51960196835886</v>
      </c>
      <c r="W42" s="22" t="inlineStr">
        <is>
          <t>c</t>
        </is>
      </c>
      <c r="X42" s="165" t="inlineStr">
        <is>
          <t>c</t>
        </is>
      </c>
      <c r="Y42" s="22" t="inlineStr">
        <is>
          <t>c</t>
        </is>
      </c>
      <c r="Z42" s="165" t="inlineStr">
        <is>
          <t>c</t>
        </is>
      </c>
      <c r="AA42" s="22">
        <v>69.7493760510874</v>
      </c>
      <c r="AB42" s="165">
        <v>2.76165605263139</v>
      </c>
      <c r="AC42" s="22">
        <v>69.8375595023235</v>
      </c>
      <c r="AD42" s="165">
        <v>1.5195450559689</v>
      </c>
      <c r="AE42" s="22" t="inlineStr">
        <is>
          <t>c</t>
        </is>
      </c>
      <c r="AF42" s="165" t="inlineStr">
        <is>
          <t>c</t>
        </is>
      </c>
      <c r="AG42" s="22" t="inlineStr">
        <is>
          <t>c</t>
        </is>
      </c>
      <c r="AH42" s="165" t="inlineStr">
        <is>
          <t>c</t>
        </is>
      </c>
      <c r="AI42" s="22">
        <v>69.0667735114638</v>
      </c>
      <c r="AJ42" s="165">
        <v>2.185889064253</v>
      </c>
      <c r="AK42" s="22">
        <v>70.9586538429903</v>
      </c>
      <c r="AL42" s="165">
        <v>1.89817690173629</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89.7046317379203</v>
      </c>
      <c r="D43" s="165">
        <v>1.06094389907122</v>
      </c>
      <c r="E43" s="22">
        <v>88.8675636928243</v>
      </c>
      <c r="F43" s="165">
        <v>1.96748773685696</v>
      </c>
      <c r="G43" s="22">
        <v>89.2417792223021</v>
      </c>
      <c r="H43" s="165">
        <v>1.49848737641558</v>
      </c>
      <c r="I43" s="22" t="inlineStr">
        <is>
          <t>c</t>
        </is>
      </c>
      <c r="J43" s="165" t="inlineStr">
        <is>
          <t>c</t>
        </is>
      </c>
      <c r="K43" s="22" t="inlineStr">
        <is>
          <t>c</t>
        </is>
      </c>
      <c r="L43" s="165" t="inlineStr">
        <is>
          <t>c</t>
        </is>
      </c>
      <c r="M43" s="22">
        <v>89.5461630791614</v>
      </c>
      <c r="N43" s="165">
        <v>1.16720510411064</v>
      </c>
      <c r="O43" s="22" t="inlineStr">
        <is>
          <t>a</t>
        </is>
      </c>
      <c r="P43" s="165" t="inlineStr">
        <is>
          <t>a</t>
        </is>
      </c>
      <c r="Q43" s="22" t="inlineStr">
        <is>
          <t>a</t>
        </is>
      </c>
      <c r="R43" s="165" t="inlineStr">
        <is>
          <t>a</t>
        </is>
      </c>
      <c r="S43" s="22">
        <v>89.8108478835359</v>
      </c>
      <c r="T43" s="165">
        <v>1.34897071668708</v>
      </c>
      <c r="U43" s="22">
        <v>87.650493534263</v>
      </c>
      <c r="V43" s="165">
        <v>2.64932733077525</v>
      </c>
      <c r="W43" s="22" t="inlineStr">
        <is>
          <t>c</t>
        </is>
      </c>
      <c r="X43" s="165" t="inlineStr">
        <is>
          <t>c</t>
        </is>
      </c>
      <c r="Y43" s="22" t="inlineStr">
        <is>
          <t>c</t>
        </is>
      </c>
      <c r="Z43" s="165" t="inlineStr">
        <is>
          <t>c</t>
        </is>
      </c>
      <c r="AA43" s="22">
        <v>90.2120635210255</v>
      </c>
      <c r="AB43" s="165">
        <v>1.62560756959039</v>
      </c>
      <c r="AC43" s="22">
        <v>88.8239609483176</v>
      </c>
      <c r="AD43" s="165">
        <v>1.8107251285154</v>
      </c>
      <c r="AE43" s="22" t="inlineStr">
        <is>
          <t>c</t>
        </is>
      </c>
      <c r="AF43" s="165" t="inlineStr">
        <is>
          <t>c</t>
        </is>
      </c>
      <c r="AG43" s="22" t="inlineStr">
        <is>
          <t>c</t>
        </is>
      </c>
      <c r="AH43" s="165" t="inlineStr">
        <is>
          <t>c</t>
        </is>
      </c>
      <c r="AI43" s="22">
        <v>89.8305063086042</v>
      </c>
      <c r="AJ43" s="165">
        <v>1.17885792803632</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73.6468393418805</v>
      </c>
      <c r="D44" s="165">
        <v>1.07158523648276</v>
      </c>
      <c r="E44" s="22">
        <v>72.7754776203375</v>
      </c>
      <c r="F44" s="165">
        <v>2.25211742190747</v>
      </c>
      <c r="G44" s="22">
        <v>71.3950137377231</v>
      </c>
      <c r="H44" s="165">
        <v>1.53497087160513</v>
      </c>
      <c r="I44" s="22">
        <v>75.5418708476168</v>
      </c>
      <c r="J44" s="165">
        <v>1.80858363454716</v>
      </c>
      <c r="K44" s="22">
        <v>2.76639322727924</v>
      </c>
      <c r="L44" s="165">
        <v>2.99195402699779</v>
      </c>
      <c r="M44" s="22">
        <v>70.7729216123016</v>
      </c>
      <c r="N44" s="165">
        <v>0.854036112773933</v>
      </c>
      <c r="O44" s="22">
        <v>84.4146992820612</v>
      </c>
      <c r="P44" s="165">
        <v>3.84669459024779</v>
      </c>
      <c r="Q44" s="22">
        <v>13.6417776697596</v>
      </c>
      <c r="R44" s="165">
        <v>3.93185376069606</v>
      </c>
      <c r="S44" s="22">
        <v>77.5894850053812</v>
      </c>
      <c r="T44" s="165">
        <v>2.17098465689008</v>
      </c>
      <c r="U44" s="22">
        <v>68.5984093440584</v>
      </c>
      <c r="V44" s="165">
        <v>1.8381086009069</v>
      </c>
      <c r="W44" s="22">
        <v>72.2275000780841</v>
      </c>
      <c r="X44" s="165">
        <v>1.12830881205665</v>
      </c>
      <c r="Y44" s="22">
        <v>-5.36198492729706</v>
      </c>
      <c r="Z44" s="165">
        <v>2.41781650409407</v>
      </c>
      <c r="AA44" s="22">
        <v>82.2117687985078</v>
      </c>
      <c r="AB44" s="165">
        <v>3.69181860196858</v>
      </c>
      <c r="AC44" s="22">
        <v>75.9136285103034</v>
      </c>
      <c r="AD44" s="165">
        <v>3.58787277624202</v>
      </c>
      <c r="AE44" s="22">
        <v>72.0119309968573</v>
      </c>
      <c r="AF44" s="165">
        <v>1.03895526562937</v>
      </c>
      <c r="AG44" s="22">
        <v>-10.1998378016505</v>
      </c>
      <c r="AH44" s="165">
        <v>3.9349578747201</v>
      </c>
      <c r="AI44" s="22">
        <v>73.7258986669817</v>
      </c>
      <c r="AJ44" s="165">
        <v>1.0859779434779</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84.8271354826677</v>
      </c>
      <c r="D45" s="165">
        <v>0.844315835550295</v>
      </c>
      <c r="E45" s="22">
        <v>84.5611209781457</v>
      </c>
      <c r="F45" s="165">
        <v>1.21783377375239</v>
      </c>
      <c r="G45" s="22">
        <v>85.3981205376705</v>
      </c>
      <c r="H45" s="165">
        <v>1.27008965336968</v>
      </c>
      <c r="I45" s="22">
        <v>82.8764576145677</v>
      </c>
      <c r="J45" s="165">
        <v>2.42266364587083</v>
      </c>
      <c r="K45" s="22">
        <v>-1.68466336357803</v>
      </c>
      <c r="L45" s="165">
        <v>2.70716773084563</v>
      </c>
      <c r="M45" s="22">
        <v>84.6798075316112</v>
      </c>
      <c r="N45" s="165">
        <v>0.850070060127184</v>
      </c>
      <c r="O45" s="22" t="inlineStr">
        <is>
          <t>a</t>
        </is>
      </c>
      <c r="P45" s="165" t="inlineStr">
        <is>
          <t>a</t>
        </is>
      </c>
      <c r="Q45" s="22" t="inlineStr">
        <is>
          <t>a</t>
        </is>
      </c>
      <c r="R45" s="165" t="inlineStr">
        <is>
          <t>a</t>
        </is>
      </c>
      <c r="S45" s="22">
        <v>83.9405885030922</v>
      </c>
      <c r="T45" s="165">
        <v>1.10447493282338</v>
      </c>
      <c r="U45" s="22">
        <v>85.3394459621464</v>
      </c>
      <c r="V45" s="165">
        <v>1.52503349051963</v>
      </c>
      <c r="W45" s="22">
        <v>86.7297234940854</v>
      </c>
      <c r="X45" s="165">
        <v>3.66954965191257</v>
      </c>
      <c r="Y45" s="22">
        <v>2.78913499099323</v>
      </c>
      <c r="Z45" s="165">
        <v>3.88137304897574</v>
      </c>
      <c r="AA45" s="22">
        <v>84.2591476121512</v>
      </c>
      <c r="AB45" s="165">
        <v>1.09625631731784</v>
      </c>
      <c r="AC45" s="22">
        <v>83.75673918</v>
      </c>
      <c r="AD45" s="165">
        <v>1.65163391246037</v>
      </c>
      <c r="AE45" s="22">
        <v>87.7380313388672</v>
      </c>
      <c r="AF45" s="165">
        <v>2.83675003819312</v>
      </c>
      <c r="AG45" s="22">
        <v>3.47888372671602</v>
      </c>
      <c r="AH45" s="165">
        <v>3.00263553808068</v>
      </c>
      <c r="AI45" s="22">
        <v>83.9424131977956</v>
      </c>
      <c r="AJ45" s="165">
        <v>0.892611376142614</v>
      </c>
      <c r="AK45" s="22">
        <v>88.5746523698558</v>
      </c>
      <c r="AL45" s="165">
        <v>2.10304428820575</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73.7433538533178</v>
      </c>
      <c r="D46" s="165">
        <v>1.30740427477925</v>
      </c>
      <c r="E46" s="22">
        <v>74.0030372671264</v>
      </c>
      <c r="F46" s="165">
        <v>2.120825816132</v>
      </c>
      <c r="G46" s="22">
        <v>74.4185752856724</v>
      </c>
      <c r="H46" s="165">
        <v>1.85756443599868</v>
      </c>
      <c r="I46" s="22">
        <v>72.2360844794265</v>
      </c>
      <c r="J46" s="165">
        <v>3.12304117000762</v>
      </c>
      <c r="K46" s="22">
        <v>-1.76695278769998</v>
      </c>
      <c r="L46" s="165">
        <v>3.9440651162079</v>
      </c>
      <c r="M46" s="22">
        <v>74.3216380626809</v>
      </c>
      <c r="N46" s="165">
        <v>1.3196414718212</v>
      </c>
      <c r="O46" s="22">
        <v>68.5348585295928</v>
      </c>
      <c r="P46" s="165">
        <v>4.31870106132711</v>
      </c>
      <c r="Q46" s="22">
        <v>-5.78677953308812</v>
      </c>
      <c r="R46" s="165">
        <v>4.37222432637927</v>
      </c>
      <c r="S46" s="22">
        <v>72.9185175123605</v>
      </c>
      <c r="T46" s="165">
        <v>1.57648826666891</v>
      </c>
      <c r="U46" s="22">
        <v>78.5551884867696</v>
      </c>
      <c r="V46" s="165">
        <v>2.62821018408541</v>
      </c>
      <c r="W46" s="22" t="inlineStr">
        <is>
          <t>c</t>
        </is>
      </c>
      <c r="X46" s="165" t="inlineStr">
        <is>
          <t>c</t>
        </is>
      </c>
      <c r="Y46" s="22" t="inlineStr">
        <is>
          <t>c</t>
        </is>
      </c>
      <c r="Z46" s="165" t="inlineStr">
        <is>
          <t>c</t>
        </is>
      </c>
      <c r="AA46" s="22">
        <v>75.3980574978604</v>
      </c>
      <c r="AB46" s="165">
        <v>2.2033289432763</v>
      </c>
      <c r="AC46" s="22">
        <v>73.0749448108506</v>
      </c>
      <c r="AD46" s="165">
        <v>1.73740976104557</v>
      </c>
      <c r="AE46" s="22">
        <v>67.8909077019902</v>
      </c>
      <c r="AF46" s="165">
        <v>4.94584758757744</v>
      </c>
      <c r="AG46" s="22">
        <v>-7.50714979587025</v>
      </c>
      <c r="AH46" s="165">
        <v>5.23500091429634</v>
      </c>
      <c r="AI46" s="22">
        <v>74.0550311345132</v>
      </c>
      <c r="AJ46" s="165">
        <v>2.15653442430339</v>
      </c>
      <c r="AK46" s="22">
        <v>72.8138376524442</v>
      </c>
      <c r="AL46" s="165">
        <v>1.8364945969728</v>
      </c>
      <c r="AM46" s="22">
        <v>75.3400400180662</v>
      </c>
      <c r="AN46" s="165">
        <v>2.82991710394138</v>
      </c>
      <c r="AO46" s="22">
        <v>1.28500888355296</v>
      </c>
      <c r="AP46" s="165">
        <v>3.32880431628807</v>
      </c>
      <c r="AQ46" s="103"/>
      <c r="AR46" s="103"/>
      <c r="AS46" s="103"/>
      <c r="AT46" s="192"/>
      <c r="GM46" s="103"/>
      <c r="GN46" s="103"/>
      <c r="GO46" s="103"/>
      <c r="GP46" s="103"/>
    </row>
    <row customHeight="1" ht="13" r="47">
      <c r="A47" s="181" t="s">
        <v>341</v>
      </c>
      <c r="B47" s="156" t="n">
        <v>2</v>
      </c>
      <c r="C47" s="22">
        <v>78.7024520389313</v>
      </c>
      <c r="D47" s="165">
        <v>0.951615239983859</v>
      </c>
      <c r="E47" s="22" t="inlineStr">
        <is>
          <t>c</t>
        </is>
      </c>
      <c r="F47" s="165" t="inlineStr">
        <is>
          <t>c</t>
        </is>
      </c>
      <c r="G47" s="22">
        <v>79.5956998842373</v>
      </c>
      <c r="H47" s="165">
        <v>1.05156479192355</v>
      </c>
      <c r="I47" s="22">
        <v>73.5393943529212</v>
      </c>
      <c r="J47" s="165">
        <v>3.24980622564069</v>
      </c>
      <c r="K47" s="22" t="inlineStr">
        <is>
          <t>c</t>
        </is>
      </c>
      <c r="L47" s="165" t="inlineStr">
        <is>
          <t>c</t>
        </is>
      </c>
      <c r="M47" s="22">
        <v>79.6798191538392</v>
      </c>
      <c r="N47" s="165">
        <v>1.0039906225367</v>
      </c>
      <c r="O47" s="22">
        <v>64.6505990989993</v>
      </c>
      <c r="P47" s="165">
        <v>4.79823861221575</v>
      </c>
      <c r="Q47" s="22">
        <v>-15.0292200548399</v>
      </c>
      <c r="R47" s="165">
        <v>5.04775433015524</v>
      </c>
      <c r="S47" s="22">
        <v>73.0222594052617</v>
      </c>
      <c r="T47" s="165">
        <v>2.68790305863394</v>
      </c>
      <c r="U47" s="22">
        <v>79.1318378253663</v>
      </c>
      <c r="V47" s="165">
        <v>1.64465304358509</v>
      </c>
      <c r="W47" s="22">
        <v>80.9949344773028</v>
      </c>
      <c r="X47" s="165">
        <v>1.30441241240903</v>
      </c>
      <c r="Y47" s="22">
        <v>7.9726750720411</v>
      </c>
      <c r="Z47" s="165">
        <v>3.0923905151436</v>
      </c>
      <c r="AA47" s="22" t="inlineStr">
        <is>
          <t>c</t>
        </is>
      </c>
      <c r="AB47" s="165" t="inlineStr">
        <is>
          <t>c</t>
        </is>
      </c>
      <c r="AC47" s="22">
        <v>79.2017886312978</v>
      </c>
      <c r="AD47" s="165">
        <v>1.38222773416407</v>
      </c>
      <c r="AE47" s="22">
        <v>78.4621642018579</v>
      </c>
      <c r="AF47" s="165">
        <v>1.35356143487926</v>
      </c>
      <c r="AG47" s="22" t="inlineStr">
        <is>
          <t>c</t>
        </is>
      </c>
      <c r="AH47" s="165" t="inlineStr">
        <is>
          <t>c</t>
        </is>
      </c>
      <c r="AI47" s="22">
        <v>77.5208539075596</v>
      </c>
      <c r="AJ47" s="165">
        <v>1.34035429931108</v>
      </c>
      <c r="AK47" s="22">
        <v>80.6078133381725</v>
      </c>
      <c r="AL47" s="165">
        <v>1.67190001475777</v>
      </c>
      <c r="AM47" s="22">
        <v>78.116831734887</v>
      </c>
      <c r="AN47" s="165">
        <v>3.24335514154036</v>
      </c>
      <c r="AO47" s="22">
        <v>0.595977827327346</v>
      </c>
      <c r="AP47" s="165">
        <v>3.6073805979061</v>
      </c>
      <c r="AQ47" s="103"/>
      <c r="AR47" s="103"/>
      <c r="AS47" s="103"/>
      <c r="AT47" s="192"/>
      <c r="GM47" s="103"/>
      <c r="GN47" s="103"/>
      <c r="GO47" s="103"/>
      <c r="GP47" s="103"/>
    </row>
    <row customHeight="1" ht="13" r="48">
      <c r="A48" s="181" t="s">
        <v>342</v>
      </c>
      <c r="B48" s="156" t="n">
        <v>2</v>
      </c>
      <c r="C48" s="22">
        <v>95.6355730011446</v>
      </c>
      <c r="D48" s="165">
        <v>0.504595039828981</v>
      </c>
      <c r="E48" s="22">
        <v>94.1693325173963</v>
      </c>
      <c r="F48" s="165">
        <v>1.32559728425951</v>
      </c>
      <c r="G48" s="22">
        <v>95.9944170162834</v>
      </c>
      <c r="H48" s="165">
        <v>0.754692719935816</v>
      </c>
      <c r="I48" s="22">
        <v>95.7482196037217</v>
      </c>
      <c r="J48" s="165">
        <v>0.679554528613208</v>
      </c>
      <c r="K48" s="22">
        <v>1.57888708632535</v>
      </c>
      <c r="L48" s="165">
        <v>1.46234179819368</v>
      </c>
      <c r="M48" s="22">
        <v>95.6026920292612</v>
      </c>
      <c r="N48" s="165">
        <v>0.513019282935865</v>
      </c>
      <c r="O48" s="22" t="inlineStr">
        <is>
          <t>c</t>
        </is>
      </c>
      <c r="P48" s="165" t="inlineStr">
        <is>
          <t>c</t>
        </is>
      </c>
      <c r="Q48" s="22" t="inlineStr">
        <is>
          <t>c</t>
        </is>
      </c>
      <c r="R48" s="165" t="inlineStr">
        <is>
          <t>c</t>
        </is>
      </c>
      <c r="S48" s="22">
        <v>95.9877377387801</v>
      </c>
      <c r="T48" s="165">
        <v>0.630952073731513</v>
      </c>
      <c r="U48" s="22">
        <v>94.4407141059441</v>
      </c>
      <c r="V48" s="165">
        <v>1.36227621121811</v>
      </c>
      <c r="W48" s="22">
        <v>95.9447147818695</v>
      </c>
      <c r="X48" s="165">
        <v>0.731788722052545</v>
      </c>
      <c r="Y48" s="22">
        <v>-0.0430229569105478</v>
      </c>
      <c r="Z48" s="165">
        <v>0.957308773466632</v>
      </c>
      <c r="AA48" s="22">
        <v>95.7863396851708</v>
      </c>
      <c r="AB48" s="165">
        <v>0.630349073256295</v>
      </c>
      <c r="AC48" s="22">
        <v>94.8930184291489</v>
      </c>
      <c r="AD48" s="165">
        <v>1.0053072599527</v>
      </c>
      <c r="AE48" s="22">
        <v>96.9968755237397</v>
      </c>
      <c r="AF48" s="165">
        <v>1.26001312301794</v>
      </c>
      <c r="AG48" s="22">
        <v>1.21053583856892</v>
      </c>
      <c r="AH48" s="165">
        <v>1.42988278929497</v>
      </c>
      <c r="AI48" s="22">
        <v>95.5168074107951</v>
      </c>
      <c r="AJ48" s="165">
        <v>0.529722677631284</v>
      </c>
      <c r="AK48" s="22">
        <v>96.568463315049</v>
      </c>
      <c r="AL48" s="165">
        <v>1.61122863427535</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85.0960316138587</v>
      </c>
      <c r="D49" s="165">
        <v>0.841156045320803</v>
      </c>
      <c r="E49" s="22">
        <v>83.1126559811832</v>
      </c>
      <c r="F49" s="165">
        <v>2.46228635718835</v>
      </c>
      <c r="G49" s="22">
        <v>86.3231994721236</v>
      </c>
      <c r="H49" s="165">
        <v>2.23958030310467</v>
      </c>
      <c r="I49" s="22">
        <v>85.3887149204235</v>
      </c>
      <c r="J49" s="165">
        <v>1.0157455605485</v>
      </c>
      <c r="K49" s="22">
        <v>2.27605893924027</v>
      </c>
      <c r="L49" s="165">
        <v>2.70897086774342</v>
      </c>
      <c r="M49" s="22">
        <v>84.8307037914963</v>
      </c>
      <c r="N49" s="165">
        <v>0.885734370691356</v>
      </c>
      <c r="O49" s="22">
        <v>90.1095385787208</v>
      </c>
      <c r="P49" s="165">
        <v>3.25286676527526</v>
      </c>
      <c r="Q49" s="22">
        <v>5.27883478722443</v>
      </c>
      <c r="R49" s="165">
        <v>3.32141997822442</v>
      </c>
      <c r="S49" s="22">
        <v>85.8765768161374</v>
      </c>
      <c r="T49" s="165">
        <v>1.00745292808132</v>
      </c>
      <c r="U49" s="22">
        <v>82.8699043383257</v>
      </c>
      <c r="V49" s="165">
        <v>1.85116694753512</v>
      </c>
      <c r="W49" s="22">
        <v>80.194777194253</v>
      </c>
      <c r="X49" s="165">
        <v>3.89072773495325</v>
      </c>
      <c r="Y49" s="22">
        <v>-5.68179962188441</v>
      </c>
      <c r="Z49" s="165">
        <v>3.99327839799177</v>
      </c>
      <c r="AA49" s="22">
        <v>85.9014799472115</v>
      </c>
      <c r="AB49" s="165">
        <v>0.987409947685831</v>
      </c>
      <c r="AC49" s="22">
        <v>84.1779320410268</v>
      </c>
      <c r="AD49" s="165">
        <v>2.06164236471599</v>
      </c>
      <c r="AE49" s="22">
        <v>81.597687247803</v>
      </c>
      <c r="AF49" s="165">
        <v>2.94390744837154</v>
      </c>
      <c r="AG49" s="22">
        <v>-4.30379269940852</v>
      </c>
      <c r="AH49" s="165">
        <v>3.09251361400347</v>
      </c>
      <c r="AI49" s="22">
        <v>85.3948468404398</v>
      </c>
      <c r="AJ49" s="165">
        <v>0.850559550260697</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79.5066295778185</v>
      </c>
      <c r="D50" s="165">
        <v>0.754187923044374</v>
      </c>
      <c r="E50" s="22">
        <v>82.5461861740441</v>
      </c>
      <c r="F50" s="165">
        <v>1.1817675813205</v>
      </c>
      <c r="G50" s="22">
        <v>80.1959204011317</v>
      </c>
      <c r="H50" s="165">
        <v>1.35462593152045</v>
      </c>
      <c r="I50" s="22">
        <v>75.5950973758869</v>
      </c>
      <c r="J50" s="165">
        <v>1.40908460857777</v>
      </c>
      <c r="K50" s="22">
        <v>-6.95108879815727</v>
      </c>
      <c r="L50" s="165">
        <v>1.83978094407477</v>
      </c>
      <c r="M50" s="22">
        <v>79.4544397018533</v>
      </c>
      <c r="N50" s="165">
        <v>0.756087399688342</v>
      </c>
      <c r="O50" s="22" t="inlineStr">
        <is>
          <t>a</t>
        </is>
      </c>
      <c r="P50" s="165" t="inlineStr">
        <is>
          <t>a</t>
        </is>
      </c>
      <c r="Q50" s="22" t="inlineStr">
        <is>
          <t>a</t>
        </is>
      </c>
      <c r="R50" s="165" t="inlineStr">
        <is>
          <t>a</t>
        </is>
      </c>
      <c r="S50" s="22">
        <v>79.1376925875884</v>
      </c>
      <c r="T50" s="165">
        <v>0.998969150724988</v>
      </c>
      <c r="U50" s="22">
        <v>80.5958725952973</v>
      </c>
      <c r="V50" s="165">
        <v>1.45763893735322</v>
      </c>
      <c r="W50" s="22">
        <v>78.371661569323</v>
      </c>
      <c r="X50" s="165">
        <v>1.55679294390187</v>
      </c>
      <c r="Y50" s="22">
        <v>-0.766031018265437</v>
      </c>
      <c r="Z50" s="165">
        <v>1.87809904130233</v>
      </c>
      <c r="AA50" s="22">
        <v>81.2516627516081</v>
      </c>
      <c r="AB50" s="165">
        <v>1.1761412532201</v>
      </c>
      <c r="AC50" s="22">
        <v>77.6737339738223</v>
      </c>
      <c r="AD50" s="165">
        <v>1.16929235676849</v>
      </c>
      <c r="AE50" s="22" t="inlineStr">
        <is>
          <t>c</t>
        </is>
      </c>
      <c r="AF50" s="165" t="inlineStr">
        <is>
          <t>c</t>
        </is>
      </c>
      <c r="AG50" s="22" t="inlineStr">
        <is>
          <t>c</t>
        </is>
      </c>
      <c r="AH50" s="165" t="inlineStr">
        <is>
          <t>c</t>
        </is>
      </c>
      <c r="AI50" s="22">
        <v>79.9119220651107</v>
      </c>
      <c r="AJ50" s="165">
        <v>0.83843888483469</v>
      </c>
      <c r="AK50" s="22">
        <v>76.1621821942974</v>
      </c>
      <c r="AL50" s="165">
        <v>1.61518069043167</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83.106468687777</v>
      </c>
      <c r="D51" s="165">
        <v>0.731962333491209</v>
      </c>
      <c r="E51" s="22">
        <v>82.6791483114697</v>
      </c>
      <c r="F51" s="165">
        <v>2.27623753257463</v>
      </c>
      <c r="G51" s="22">
        <v>85.8290884001255</v>
      </c>
      <c r="H51" s="165">
        <v>1.57266917112424</v>
      </c>
      <c r="I51" s="22">
        <v>82.3010455623775</v>
      </c>
      <c r="J51" s="165">
        <v>0.881265542401688</v>
      </c>
      <c r="K51" s="22">
        <v>-0.378102749092179</v>
      </c>
      <c r="L51" s="165">
        <v>2.47374781872626</v>
      </c>
      <c r="M51" s="22">
        <v>83.4807423562396</v>
      </c>
      <c r="N51" s="165">
        <v>0.761487179778161</v>
      </c>
      <c r="O51" s="22">
        <v>79.4771930890646</v>
      </c>
      <c r="P51" s="165">
        <v>2.42039411440804</v>
      </c>
      <c r="Q51" s="22">
        <v>-4.00354926717506</v>
      </c>
      <c r="R51" s="165">
        <v>2.52959994543264</v>
      </c>
      <c r="S51" s="22">
        <v>83.0726991406794</v>
      </c>
      <c r="T51" s="165">
        <v>0.75073061965606</v>
      </c>
      <c r="U51" s="22">
        <v>81.1506975018623</v>
      </c>
      <c r="V51" s="165">
        <v>4.36215897405935</v>
      </c>
      <c r="W51" s="22" t="inlineStr">
        <is>
          <t>c</t>
        </is>
      </c>
      <c r="X51" s="165" t="inlineStr">
        <is>
          <t>c</t>
        </is>
      </c>
      <c r="Y51" s="22" t="inlineStr">
        <is>
          <t>c</t>
        </is>
      </c>
      <c r="Z51" s="165" t="inlineStr">
        <is>
          <t>c</t>
        </is>
      </c>
      <c r="AA51" s="22">
        <v>82.7687240582202</v>
      </c>
      <c r="AB51" s="165">
        <v>0.781723717796156</v>
      </c>
      <c r="AC51" s="22">
        <v>84.5205025309192</v>
      </c>
      <c r="AD51" s="165">
        <v>1.71829798295435</v>
      </c>
      <c r="AE51" s="22" t="inlineStr">
        <is>
          <t>a</t>
        </is>
      </c>
      <c r="AF51" s="165" t="inlineStr">
        <is>
          <t>a</t>
        </is>
      </c>
      <c r="AG51" s="22" t="inlineStr">
        <is>
          <t>a</t>
        </is>
      </c>
      <c r="AH51" s="165" t="inlineStr">
        <is>
          <t>a</t>
        </is>
      </c>
      <c r="AI51" s="22">
        <v>82.9884202699285</v>
      </c>
      <c r="AJ51" s="165">
        <v>0.736892425544433</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66.1844696806979</v>
      </c>
      <c r="D52" s="165">
        <v>1.00919679843788</v>
      </c>
      <c r="E52" s="22" t="inlineStr">
        <is>
          <t>a</t>
        </is>
      </c>
      <c r="F52" s="165" t="inlineStr">
        <is>
          <t>a</t>
        </is>
      </c>
      <c r="G52" s="22" t="inlineStr">
        <is>
          <t>a</t>
        </is>
      </c>
      <c r="H52" s="165" t="inlineStr">
        <is>
          <t>a</t>
        </is>
      </c>
      <c r="I52" s="22">
        <v>66.4083172898848</v>
      </c>
      <c r="J52" s="165">
        <v>1.03478628438343</v>
      </c>
      <c r="K52" s="22" t="inlineStr">
        <is>
          <t>a</t>
        </is>
      </c>
      <c r="L52" s="165" t="inlineStr">
        <is>
          <t>a</t>
        </is>
      </c>
      <c r="M52" s="22">
        <v>66.5076744781393</v>
      </c>
      <c r="N52" s="165">
        <v>1.04576653448636</v>
      </c>
      <c r="O52" s="22">
        <v>66.0254308645105</v>
      </c>
      <c r="P52" s="165">
        <v>3.88870919266862</v>
      </c>
      <c r="Q52" s="22">
        <v>-0.482243613628825</v>
      </c>
      <c r="R52" s="165">
        <v>4.09801512821274</v>
      </c>
      <c r="S52" s="22">
        <v>63.290463428178</v>
      </c>
      <c r="T52" s="165">
        <v>1.68955489884128</v>
      </c>
      <c r="U52" s="22">
        <v>70.1680452472697</v>
      </c>
      <c r="V52" s="165">
        <v>1.28909542965838</v>
      </c>
      <c r="W52" s="22" t="inlineStr">
        <is>
          <t>c</t>
        </is>
      </c>
      <c r="X52" s="165" t="inlineStr">
        <is>
          <t>c</t>
        </is>
      </c>
      <c r="Y52" s="22" t="inlineStr">
        <is>
          <t>c</t>
        </is>
      </c>
      <c r="Z52" s="165" t="inlineStr">
        <is>
          <t>c</t>
        </is>
      </c>
      <c r="AA52" s="22">
        <v>65.0614122841649</v>
      </c>
      <c r="AB52" s="165">
        <v>1.28327414037568</v>
      </c>
      <c r="AC52" s="22">
        <v>68.5024963064767</v>
      </c>
      <c r="AD52" s="165">
        <v>2.05686093749079</v>
      </c>
      <c r="AE52" s="22" t="inlineStr">
        <is>
          <t>c</t>
        </is>
      </c>
      <c r="AF52" s="165" t="inlineStr">
        <is>
          <t>c</t>
        </is>
      </c>
      <c r="AG52" s="22" t="inlineStr">
        <is>
          <t>c</t>
        </is>
      </c>
      <c r="AH52" s="165" t="inlineStr">
        <is>
          <t>c</t>
        </is>
      </c>
      <c r="AI52" s="22">
        <v>65.0650978651189</v>
      </c>
      <c r="AJ52" s="165">
        <v>1.29156036898251</v>
      </c>
      <c r="AK52" s="22">
        <v>70.0345839043732</v>
      </c>
      <c r="AL52" s="165">
        <v>1.89307051139238</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86.2381201102533</v>
      </c>
      <c r="D53" s="165">
        <v>0.740499462785662</v>
      </c>
      <c r="E53" s="22">
        <v>85.4226646372747</v>
      </c>
      <c r="F53" s="165">
        <v>1.55111664394214</v>
      </c>
      <c r="G53" s="22">
        <v>86.2013611171054</v>
      </c>
      <c r="H53" s="165">
        <v>0.949207670176332</v>
      </c>
      <c r="I53" s="22">
        <v>88.4362183197328</v>
      </c>
      <c r="J53" s="165">
        <v>1.85760169309963</v>
      </c>
      <c r="K53" s="22">
        <v>3.01355368245814</v>
      </c>
      <c r="L53" s="165">
        <v>2.41635155010067</v>
      </c>
      <c r="M53" s="22">
        <v>86.1353436741501</v>
      </c>
      <c r="N53" s="165">
        <v>0.831809552156874</v>
      </c>
      <c r="O53" s="22">
        <v>86.3456493498258</v>
      </c>
      <c r="P53" s="165">
        <v>1.7257175819749</v>
      </c>
      <c r="Q53" s="22">
        <v>0.21030567567567</v>
      </c>
      <c r="R53" s="165">
        <v>1.95615132362448</v>
      </c>
      <c r="S53" s="22">
        <v>86.3562951730117</v>
      </c>
      <c r="T53" s="165">
        <v>0.806012127135459</v>
      </c>
      <c r="U53" s="22">
        <v>79.3190594580745</v>
      </c>
      <c r="V53" s="165">
        <v>2.67295181542583</v>
      </c>
      <c r="W53" s="22">
        <v>89.7008554061626</v>
      </c>
      <c r="X53" s="165">
        <v>2.11087032882366</v>
      </c>
      <c r="Y53" s="22">
        <v>3.34456023315087</v>
      </c>
      <c r="Z53" s="165">
        <v>2.28992862843193</v>
      </c>
      <c r="AA53" s="22">
        <v>86.7094210595514</v>
      </c>
      <c r="AB53" s="165">
        <v>1.21723850482795</v>
      </c>
      <c r="AC53" s="22">
        <v>86.2969090397626</v>
      </c>
      <c r="AD53" s="165">
        <v>1.07579798458621</v>
      </c>
      <c r="AE53" s="22">
        <v>83.9253832283824</v>
      </c>
      <c r="AF53" s="165">
        <v>2.29613328818095</v>
      </c>
      <c r="AG53" s="22">
        <v>-2.78403783116893</v>
      </c>
      <c r="AH53" s="165">
        <v>2.61924466159634</v>
      </c>
      <c r="AI53" s="22">
        <v>84.8756976902181</v>
      </c>
      <c r="AJ53" s="165">
        <v>1.06836044020968</v>
      </c>
      <c r="AK53" s="22">
        <v>87.6428854935271</v>
      </c>
      <c r="AL53" s="165">
        <v>1.23215227266639</v>
      </c>
      <c r="AM53" s="22">
        <v>88.5213605605319</v>
      </c>
      <c r="AN53" s="165">
        <v>2.12036196314604</v>
      </c>
      <c r="AO53" s="22">
        <v>3.64566287031383</v>
      </c>
      <c r="AP53" s="165">
        <v>2.46339155056504</v>
      </c>
      <c r="AQ53" s="103"/>
      <c r="AR53" s="103"/>
      <c r="AS53" s="103"/>
      <c r="AT53" s="192"/>
      <c r="GM53" s="103"/>
      <c r="GN53" s="103"/>
      <c r="GO53" s="103"/>
      <c r="GP53" s="103"/>
    </row>
    <row customHeight="1" ht="13" r="54">
      <c r="A54" s="181" t="s">
        <v>348</v>
      </c>
      <c r="B54" s="156" t="n">
        <v>2</v>
      </c>
      <c r="C54" s="22">
        <v>74.3300804932055</v>
      </c>
      <c r="D54" s="165">
        <v>1.23149480872657</v>
      </c>
      <c r="E54" s="22">
        <v>80.4029029190177</v>
      </c>
      <c r="F54" s="165">
        <v>2.68502908829313</v>
      </c>
      <c r="G54" s="22">
        <v>72.5613423822873</v>
      </c>
      <c r="H54" s="165">
        <v>1.59128034201808</v>
      </c>
      <c r="I54" s="22">
        <v>68.2531554548697</v>
      </c>
      <c r="J54" s="165">
        <v>2.53224765114507</v>
      </c>
      <c r="K54" s="22">
        <v>-12.149747464148</v>
      </c>
      <c r="L54" s="165">
        <v>3.743304955136</v>
      </c>
      <c r="M54" s="22">
        <v>74.6402035134841</v>
      </c>
      <c r="N54" s="165">
        <v>1.27048670842228</v>
      </c>
      <c r="O54" s="22" t="inlineStr">
        <is>
          <t>c</t>
        </is>
      </c>
      <c r="P54" s="165" t="inlineStr">
        <is>
          <t>c</t>
        </is>
      </c>
      <c r="Q54" s="22" t="inlineStr">
        <is>
          <t>c</t>
        </is>
      </c>
      <c r="R54" s="165" t="inlineStr">
        <is>
          <t>c</t>
        </is>
      </c>
      <c r="S54" s="22">
        <v>73.1032099055222</v>
      </c>
      <c r="T54" s="165">
        <v>1.75880139411699</v>
      </c>
      <c r="U54" s="22">
        <v>76.8170456768886</v>
      </c>
      <c r="V54" s="165">
        <v>2.04512189260424</v>
      </c>
      <c r="W54" s="22">
        <v>83.0917650219034</v>
      </c>
      <c r="X54" s="165">
        <v>5.18884124465888</v>
      </c>
      <c r="Y54" s="22">
        <v>9.98855511638115</v>
      </c>
      <c r="Z54" s="165">
        <v>5.34021367683301</v>
      </c>
      <c r="AA54" s="22">
        <v>85.1678596565078</v>
      </c>
      <c r="AB54" s="165">
        <v>4.4118809957723</v>
      </c>
      <c r="AC54" s="22">
        <v>73.0333377485031</v>
      </c>
      <c r="AD54" s="165">
        <v>1.52152160141384</v>
      </c>
      <c r="AE54" s="22">
        <v>77.5442131369463</v>
      </c>
      <c r="AF54" s="165">
        <v>2.55573159059983</v>
      </c>
      <c r="AG54" s="22">
        <v>-7.62364651956146</v>
      </c>
      <c r="AH54" s="165">
        <v>5.20410920752103</v>
      </c>
      <c r="AI54" s="22">
        <v>73.221097764908</v>
      </c>
      <c r="AJ54" s="165">
        <v>1.61698295863973</v>
      </c>
      <c r="AK54" s="22">
        <v>76.0363195717483</v>
      </c>
      <c r="AL54" s="165">
        <v>1.92080028637147</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85.9663704668962</v>
      </c>
      <c r="D55" s="165">
        <v>1.09628456789915</v>
      </c>
      <c r="E55" s="22">
        <v>97.085760583608</v>
      </c>
      <c r="F55" s="165">
        <v>1.42745422294675</v>
      </c>
      <c r="G55" s="22">
        <v>85.6008656054833</v>
      </c>
      <c r="H55" s="165">
        <v>2.00304733027055</v>
      </c>
      <c r="I55" s="22">
        <v>83.0214089389597</v>
      </c>
      <c r="J55" s="165">
        <v>1.61496380006289</v>
      </c>
      <c r="K55" s="22">
        <v>-14.0643516446483</v>
      </c>
      <c r="L55" s="165">
        <v>2.11262038366618</v>
      </c>
      <c r="M55" s="22">
        <v>86.1158938566717</v>
      </c>
      <c r="N55" s="165">
        <v>1.25410226980292</v>
      </c>
      <c r="O55" s="22">
        <v>89.6304394261935</v>
      </c>
      <c r="P55" s="165">
        <v>2.14952740911972</v>
      </c>
      <c r="Q55" s="22">
        <v>3.51454556952179</v>
      </c>
      <c r="R55" s="165">
        <v>2.48536118153126</v>
      </c>
      <c r="S55" s="22">
        <v>82.1219779979245</v>
      </c>
      <c r="T55" s="165">
        <v>3.08869084005918</v>
      </c>
      <c r="U55" s="22">
        <v>79.9527201201425</v>
      </c>
      <c r="V55" s="165">
        <v>3.08815512489837</v>
      </c>
      <c r="W55" s="22">
        <v>89.2047357626797</v>
      </c>
      <c r="X55" s="165">
        <v>1.50709211067056</v>
      </c>
      <c r="Y55" s="22">
        <v>7.08275776475517</v>
      </c>
      <c r="Z55" s="165">
        <v>3.71408052480626</v>
      </c>
      <c r="AA55" s="22">
        <v>85.4444307202649</v>
      </c>
      <c r="AB55" s="165">
        <v>3.02868387227321</v>
      </c>
      <c r="AC55" s="22">
        <v>83.4425028649786</v>
      </c>
      <c r="AD55" s="165">
        <v>2.74990827955483</v>
      </c>
      <c r="AE55" s="22">
        <v>87.72860013688</v>
      </c>
      <c r="AF55" s="165">
        <v>1.65996802192974</v>
      </c>
      <c r="AG55" s="22">
        <v>2.28416941661516</v>
      </c>
      <c r="AH55" s="165">
        <v>3.46249603316255</v>
      </c>
      <c r="AI55" s="22">
        <v>85.4475637410474</v>
      </c>
      <c r="AJ55" s="165">
        <v>1.28658906542991</v>
      </c>
      <c r="AK55" s="22">
        <v>89.2096164298739</v>
      </c>
      <c r="AL55" s="165">
        <v>2.42870037671448</v>
      </c>
      <c r="AM55" s="22">
        <v>86.2979963453105</v>
      </c>
      <c r="AN55" s="165">
        <v>4.95900100452169</v>
      </c>
      <c r="AO55" s="22">
        <v>0.850432604263091</v>
      </c>
      <c r="AP55" s="165">
        <v>4.96914801189645</v>
      </c>
      <c r="AQ55" s="103"/>
      <c r="AR55" s="103"/>
      <c r="AS55" s="103"/>
      <c r="AT55" s="192"/>
      <c r="GM55" s="103"/>
      <c r="GN55" s="103"/>
      <c r="GO55" s="103"/>
      <c r="GP55" s="103"/>
    </row>
    <row customHeight="1" ht="13" r="56">
      <c r="A56" s="181" t="s">
        <v>350</v>
      </c>
      <c r="B56" s="156" t="n">
        <v>2</v>
      </c>
      <c r="C56" s="22">
        <v>73.7271435511289</v>
      </c>
      <c r="D56" s="165">
        <v>0.985491058403349</v>
      </c>
      <c r="E56" s="22">
        <v>77.6051200242608</v>
      </c>
      <c r="F56" s="165">
        <v>4.25285187473331</v>
      </c>
      <c r="G56" s="22">
        <v>72.4767428785587</v>
      </c>
      <c r="H56" s="165">
        <v>1.27157766456191</v>
      </c>
      <c r="I56" s="22">
        <v>74.8943219078739</v>
      </c>
      <c r="J56" s="165">
        <v>2.24851179087299</v>
      </c>
      <c r="K56" s="22">
        <v>-2.71079811638685</v>
      </c>
      <c r="L56" s="165">
        <v>4.76480734082791</v>
      </c>
      <c r="M56" s="22">
        <v>73.1744201618235</v>
      </c>
      <c r="N56" s="165">
        <v>1.0507162624449</v>
      </c>
      <c r="O56" s="22">
        <v>74.6236303953704</v>
      </c>
      <c r="P56" s="165">
        <v>2.53743363768017</v>
      </c>
      <c r="Q56" s="22">
        <v>1.44921023354689</v>
      </c>
      <c r="R56" s="165">
        <v>2.73276584097958</v>
      </c>
      <c r="S56" s="22">
        <v>72.8643543751652</v>
      </c>
      <c r="T56" s="165">
        <v>1.27565102127151</v>
      </c>
      <c r="U56" s="22">
        <v>73.2586728121432</v>
      </c>
      <c r="V56" s="165">
        <v>1.79941181831488</v>
      </c>
      <c r="W56" s="22">
        <v>74.7143471282414</v>
      </c>
      <c r="X56" s="165">
        <v>2.85798703947105</v>
      </c>
      <c r="Y56" s="22">
        <v>1.84999275307622</v>
      </c>
      <c r="Z56" s="165">
        <v>3.15517268624114</v>
      </c>
      <c r="AA56" s="22">
        <v>77.4992139380024</v>
      </c>
      <c r="AB56" s="165">
        <v>2.66336328622318</v>
      </c>
      <c r="AC56" s="22">
        <v>72.4412296276231</v>
      </c>
      <c r="AD56" s="165">
        <v>1.31829839038262</v>
      </c>
      <c r="AE56" s="22">
        <v>74.9177234557962</v>
      </c>
      <c r="AF56" s="165">
        <v>2.03813132078113</v>
      </c>
      <c r="AG56" s="22">
        <v>-2.58149048220621</v>
      </c>
      <c r="AH56" s="165">
        <v>3.35161383272087</v>
      </c>
      <c r="AI56" s="22">
        <v>72.9859174849664</v>
      </c>
      <c r="AJ56" s="165">
        <v>1.24301647327024</v>
      </c>
      <c r="AK56" s="22">
        <v>73.7378732111733</v>
      </c>
      <c r="AL56" s="165">
        <v>1.89065228140866</v>
      </c>
      <c r="AM56" s="22">
        <v>82.710993572458</v>
      </c>
      <c r="AN56" s="165">
        <v>4.79602745343856</v>
      </c>
      <c r="AO56" s="22">
        <v>9.72507608749153</v>
      </c>
      <c r="AP56" s="165">
        <v>4.81489630316635</v>
      </c>
      <c r="AQ56" s="103"/>
      <c r="AR56" s="103"/>
      <c r="AS56" s="103"/>
      <c r="AT56" s="192"/>
      <c r="GM56" s="103"/>
      <c r="GN56" s="103"/>
      <c r="GO56" s="103"/>
      <c r="GP56" s="103"/>
    </row>
    <row customHeight="1" ht="13" r="57">
      <c r="A57" s="181" t="s">
        <v>351</v>
      </c>
      <c r="B57" s="156" t="n">
        <v>2</v>
      </c>
      <c r="C57" s="22">
        <v>91.3282123306997</v>
      </c>
      <c r="D57" s="165">
        <v>0.790564868579083</v>
      </c>
      <c r="E57" s="22">
        <v>92.2092358008147</v>
      </c>
      <c r="F57" s="165">
        <v>2.26902037021589</v>
      </c>
      <c r="G57" s="22">
        <v>91.0156295594347</v>
      </c>
      <c r="H57" s="165">
        <v>1.14485349112074</v>
      </c>
      <c r="I57" s="22">
        <v>90.5337778113414</v>
      </c>
      <c r="J57" s="165">
        <v>1.75637336016082</v>
      </c>
      <c r="K57" s="22">
        <v>-1.67545798947329</v>
      </c>
      <c r="L57" s="165">
        <v>2.99651828342879</v>
      </c>
      <c r="M57" s="22">
        <v>90.608510868758</v>
      </c>
      <c r="N57" s="165">
        <v>0.89043428334631</v>
      </c>
      <c r="O57" s="22">
        <v>92.1105513812208</v>
      </c>
      <c r="P57" s="165">
        <v>2.75436923988809</v>
      </c>
      <c r="Q57" s="22">
        <v>1.50204051246288</v>
      </c>
      <c r="R57" s="165">
        <v>2.88905396400934</v>
      </c>
      <c r="S57" s="22">
        <v>90.7396055725844</v>
      </c>
      <c r="T57" s="165">
        <v>1.50865520308752</v>
      </c>
      <c r="U57" s="22">
        <v>92.443402309854</v>
      </c>
      <c r="V57" s="165">
        <v>1.13917380689638</v>
      </c>
      <c r="W57" s="22">
        <v>88.8068658080747</v>
      </c>
      <c r="X57" s="165">
        <v>1.84803618980878</v>
      </c>
      <c r="Y57" s="22">
        <v>-1.93273976450971</v>
      </c>
      <c r="Z57" s="165">
        <v>2.3220255686242</v>
      </c>
      <c r="AA57" s="22">
        <v>89.6591193434927</v>
      </c>
      <c r="AB57" s="165">
        <v>5.37256090640549</v>
      </c>
      <c r="AC57" s="22">
        <v>91.2209961773676</v>
      </c>
      <c r="AD57" s="165">
        <v>0.948534257059821</v>
      </c>
      <c r="AE57" s="22">
        <v>90.4162529659817</v>
      </c>
      <c r="AF57" s="165">
        <v>1.50052562611818</v>
      </c>
      <c r="AG57" s="22">
        <v>0.757133622488993</v>
      </c>
      <c r="AH57" s="165">
        <v>5.38876556771543</v>
      </c>
      <c r="AI57" s="22">
        <v>90.6596298050402</v>
      </c>
      <c r="AJ57" s="165">
        <v>1.8159978677207</v>
      </c>
      <c r="AK57" s="22">
        <v>91.4316629441217</v>
      </c>
      <c r="AL57" s="165">
        <v>1.12133107784358</v>
      </c>
      <c r="AM57" s="22">
        <v>89.455273107656</v>
      </c>
      <c r="AN57" s="165">
        <v>2.22802792570984</v>
      </c>
      <c r="AO57" s="22">
        <v>-1.20435669738428</v>
      </c>
      <c r="AP57" s="165">
        <v>2.86335299692704</v>
      </c>
      <c r="AQ57" s="103"/>
      <c r="AR57" s="103"/>
      <c r="AS57" s="103"/>
      <c r="AT57" s="192"/>
      <c r="GM57" s="103"/>
      <c r="GN57" s="103"/>
      <c r="GO57" s="103"/>
      <c r="GP57" s="103"/>
    </row>
    <row customHeight="1" ht="13" r="58">
      <c r="A58" s="181" t="s">
        <v>352</v>
      </c>
      <c r="B58" s="156" t="n">
        <v>2</v>
      </c>
      <c r="C58" s="22">
        <v>84.4045161611756</v>
      </c>
      <c r="D58" s="165">
        <v>0.794418013345122</v>
      </c>
      <c r="E58" s="22">
        <v>82.9322160813088</v>
      </c>
      <c r="F58" s="165">
        <v>3.5404013005709</v>
      </c>
      <c r="G58" s="22">
        <v>85.8321852764111</v>
      </c>
      <c r="H58" s="165">
        <v>1.20263159596967</v>
      </c>
      <c r="I58" s="22">
        <v>83.8801134776518</v>
      </c>
      <c r="J58" s="165">
        <v>0.90783745926982</v>
      </c>
      <c r="K58" s="22">
        <v>0.947897396343024</v>
      </c>
      <c r="L58" s="165">
        <v>3.69921804657688</v>
      </c>
      <c r="M58" s="22">
        <v>83.8077382746904</v>
      </c>
      <c r="N58" s="165">
        <v>0.84963561286743</v>
      </c>
      <c r="O58" s="22">
        <v>90.8465592826821</v>
      </c>
      <c r="P58" s="165">
        <v>2.03196444994634</v>
      </c>
      <c r="Q58" s="22">
        <v>7.03882100799171</v>
      </c>
      <c r="R58" s="165">
        <v>2.12363955193447</v>
      </c>
      <c r="S58" s="22">
        <v>84.6941704847122</v>
      </c>
      <c r="T58" s="165">
        <v>1.19185784950145</v>
      </c>
      <c r="U58" s="22">
        <v>85.5655415630887</v>
      </c>
      <c r="V58" s="165">
        <v>1.28427428603392</v>
      </c>
      <c r="W58" s="22">
        <v>83.1700473701014</v>
      </c>
      <c r="X58" s="165">
        <v>1.6354954593938</v>
      </c>
      <c r="Y58" s="22">
        <v>-1.52412311461083</v>
      </c>
      <c r="Z58" s="165">
        <v>1.9734756085382</v>
      </c>
      <c r="AA58" s="22">
        <v>82.8595037803807</v>
      </c>
      <c r="AB58" s="165">
        <v>1.09530921579992</v>
      </c>
      <c r="AC58" s="22">
        <v>84.7078322808137</v>
      </c>
      <c r="AD58" s="165">
        <v>1.33130205739521</v>
      </c>
      <c r="AE58" s="22">
        <v>88.9204809621734</v>
      </c>
      <c r="AF58" s="165">
        <v>1.98758139284696</v>
      </c>
      <c r="AG58" s="22">
        <v>6.06097718179277</v>
      </c>
      <c r="AH58" s="165">
        <v>2.23663569665866</v>
      </c>
      <c r="AI58" s="22">
        <v>84.625829649263</v>
      </c>
      <c r="AJ58" s="165">
        <v>0.843677465197201</v>
      </c>
      <c r="AK58" s="22">
        <v>83.3419413619875</v>
      </c>
      <c r="AL58" s="165">
        <v>2.79742871954416</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85.1294321543814</v>
      </c>
      <c r="D59" s="165">
        <v>1.46758865434026</v>
      </c>
      <c r="E59" s="22">
        <v>91.8185440404345</v>
      </c>
      <c r="F59" s="165">
        <v>1.46988384869969</v>
      </c>
      <c r="G59" s="22">
        <v>85.115915323686</v>
      </c>
      <c r="H59" s="165">
        <v>2.56586308979674</v>
      </c>
      <c r="I59" s="22">
        <v>84.899895373791</v>
      </c>
      <c r="J59" s="165">
        <v>1.85364257584316</v>
      </c>
      <c r="K59" s="22">
        <v>-6.91864866664351</v>
      </c>
      <c r="L59" s="165">
        <v>2.39670865328212</v>
      </c>
      <c r="M59" s="22">
        <v>88.5240618290207</v>
      </c>
      <c r="N59" s="165">
        <v>1.58816535187589</v>
      </c>
      <c r="O59" s="22">
        <v>84.2522369956198</v>
      </c>
      <c r="P59" s="165">
        <v>1.95994041799779</v>
      </c>
      <c r="Q59" s="22">
        <v>-4.27182483340096</v>
      </c>
      <c r="R59" s="165">
        <v>2.57411330793627</v>
      </c>
      <c r="S59" s="22">
        <v>83.3301848288677</v>
      </c>
      <c r="T59" s="165">
        <v>1.83672191198347</v>
      </c>
      <c r="U59" s="22">
        <v>93.5009220958597</v>
      </c>
      <c r="V59" s="165">
        <v>1.8493926145859</v>
      </c>
      <c r="W59" s="22">
        <v>90.9876974801173</v>
      </c>
      <c r="X59" s="165">
        <v>2.13333686234353</v>
      </c>
      <c r="Y59" s="22">
        <v>7.65751265124952</v>
      </c>
      <c r="Z59" s="165">
        <v>2.816713534236</v>
      </c>
      <c r="AA59" s="22">
        <v>91.8476796504609</v>
      </c>
      <c r="AB59" s="165">
        <v>1.48423992785745</v>
      </c>
      <c r="AC59" s="22">
        <v>85.7159931145663</v>
      </c>
      <c r="AD59" s="165">
        <v>2.29611639049506</v>
      </c>
      <c r="AE59" s="22">
        <v>80.9648988413174</v>
      </c>
      <c r="AF59" s="165">
        <v>2.88235905199387</v>
      </c>
      <c r="AG59" s="22">
        <v>-10.8827808091435</v>
      </c>
      <c r="AH59" s="165">
        <v>3.20850438541763</v>
      </c>
      <c r="AI59" s="22">
        <v>85.9023937114589</v>
      </c>
      <c r="AJ59" s="165">
        <v>1.4292161005495</v>
      </c>
      <c r="AK59" s="22">
        <v>82.1018223786625</v>
      </c>
      <c r="AL59" s="165">
        <v>4.68463944389382</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82.3168049565276</v>
      </c>
      <c r="D60" s="165">
        <v>1.33185310902319</v>
      </c>
      <c r="E60" s="22">
        <v>85.3214341331166</v>
      </c>
      <c r="F60" s="165">
        <v>5.32517039417274</v>
      </c>
      <c r="G60" s="22">
        <v>83.118138142337</v>
      </c>
      <c r="H60" s="165">
        <v>2.08003826418251</v>
      </c>
      <c r="I60" s="22">
        <v>79.4787226974705</v>
      </c>
      <c r="J60" s="165">
        <v>2.25358717115548</v>
      </c>
      <c r="K60" s="22">
        <v>-5.84271143564609</v>
      </c>
      <c r="L60" s="165">
        <v>5.86141558952087</v>
      </c>
      <c r="M60" s="22">
        <v>80.2908992897529</v>
      </c>
      <c r="N60" s="165">
        <v>1.44816219004815</v>
      </c>
      <c r="O60" s="22">
        <v>91.5522413278944</v>
      </c>
      <c r="P60" s="165">
        <v>5.3778620369246</v>
      </c>
      <c r="Q60" s="22">
        <v>11.2613420381415</v>
      </c>
      <c r="R60" s="165">
        <v>5.56931829981021</v>
      </c>
      <c r="S60" s="22">
        <v>91.5101980656369</v>
      </c>
      <c r="T60" s="165">
        <v>3.17630621826684</v>
      </c>
      <c r="U60" s="22">
        <v>78.8476465911685</v>
      </c>
      <c r="V60" s="165">
        <v>3.91283180561239</v>
      </c>
      <c r="W60" s="22">
        <v>80.3198916903085</v>
      </c>
      <c r="X60" s="165">
        <v>1.7496152237844</v>
      </c>
      <c r="Y60" s="22">
        <v>-11.1903063753284</v>
      </c>
      <c r="Z60" s="165">
        <v>3.42530260134238</v>
      </c>
      <c r="AA60" s="22">
        <v>90.6212727511297</v>
      </c>
      <c r="AB60" s="165">
        <v>4.07518567382359</v>
      </c>
      <c r="AC60" s="22">
        <v>79.0779821976351</v>
      </c>
      <c r="AD60" s="165">
        <v>2.13095419454832</v>
      </c>
      <c r="AE60" s="22">
        <v>79.7062609162021</v>
      </c>
      <c r="AF60" s="165">
        <v>2.79522356269756</v>
      </c>
      <c r="AG60" s="22">
        <v>-10.9150118349276</v>
      </c>
      <c r="AH60" s="165">
        <v>4.93666655401796</v>
      </c>
      <c r="AI60" s="22">
        <v>82.6484087820326</v>
      </c>
      <c r="AJ60" s="165">
        <v>2.77751392291345</v>
      </c>
      <c r="AK60" s="22">
        <v>80.7108340713088</v>
      </c>
      <c r="AL60" s="165">
        <v>1.82520540882244</v>
      </c>
      <c r="AM60" s="22">
        <v>82.9102696003484</v>
      </c>
      <c r="AN60" s="165">
        <v>5.24345835090153</v>
      </c>
      <c r="AO60" s="22">
        <v>0.261860818315796</v>
      </c>
      <c r="AP60" s="165">
        <v>5.84105388243006</v>
      </c>
      <c r="AQ60" s="103"/>
      <c r="AR60" s="103"/>
      <c r="AS60" s="103"/>
      <c r="AT60" s="192"/>
      <c r="GM60" s="103"/>
      <c r="GN60" s="103"/>
      <c r="GO60" s="103"/>
      <c r="GP60" s="103"/>
    </row>
    <row customHeight="1" ht="13" r="61">
      <c r="A61" s="181" t="s">
        <v>355</v>
      </c>
      <c r="B61" s="156" t="n">
        <v>2</v>
      </c>
      <c r="C61" s="22">
        <v>83.1268064136523</v>
      </c>
      <c r="D61" s="165">
        <v>0.901778823547032</v>
      </c>
      <c r="E61" s="22">
        <v>83.3474285991076</v>
      </c>
      <c r="F61" s="165">
        <v>1.37609801563241</v>
      </c>
      <c r="G61" s="22">
        <v>83.1349421220961</v>
      </c>
      <c r="H61" s="165">
        <v>1.69756365716587</v>
      </c>
      <c r="I61" s="22">
        <v>82.4888298046344</v>
      </c>
      <c r="J61" s="165">
        <v>1.73287968980315</v>
      </c>
      <c r="K61" s="22">
        <v>-0.858598794473266</v>
      </c>
      <c r="L61" s="165">
        <v>2.27748505553686</v>
      </c>
      <c r="M61" s="22">
        <v>83.12556688981</v>
      </c>
      <c r="N61" s="165">
        <v>0.9082190950349</v>
      </c>
      <c r="O61" s="22" t="inlineStr">
        <is>
          <t>c</t>
        </is>
      </c>
      <c r="P61" s="165" t="inlineStr">
        <is>
          <t>c</t>
        </is>
      </c>
      <c r="Q61" s="22" t="inlineStr">
        <is>
          <t>c</t>
        </is>
      </c>
      <c r="R61" s="165" t="inlineStr">
        <is>
          <t>c</t>
        </is>
      </c>
      <c r="S61" s="22">
        <v>83.0830668778101</v>
      </c>
      <c r="T61" s="165">
        <v>0.951857942618373</v>
      </c>
      <c r="U61" s="22">
        <v>83.6215126883972</v>
      </c>
      <c r="V61" s="165">
        <v>2.73659482869918</v>
      </c>
      <c r="W61" s="22" t="inlineStr">
        <is>
          <t>c</t>
        </is>
      </c>
      <c r="X61" s="165" t="inlineStr">
        <is>
          <t>c</t>
        </is>
      </c>
      <c r="Y61" s="22" t="inlineStr">
        <is>
          <t>c</t>
        </is>
      </c>
      <c r="Z61" s="165" t="inlineStr">
        <is>
          <t>c</t>
        </is>
      </c>
      <c r="AA61" s="22">
        <v>83.3986593153741</v>
      </c>
      <c r="AB61" s="165">
        <v>1.03069241785554</v>
      </c>
      <c r="AC61" s="22">
        <v>84.5072122321752</v>
      </c>
      <c r="AD61" s="165">
        <v>2.30304160983691</v>
      </c>
      <c r="AE61" s="22">
        <v>78.3638857982658</v>
      </c>
      <c r="AF61" s="165">
        <v>4.66629918475715</v>
      </c>
      <c r="AG61" s="22">
        <v>-5.03477351710828</v>
      </c>
      <c r="AH61" s="165">
        <v>4.82808016858468</v>
      </c>
      <c r="AI61" s="22">
        <v>83.0276199318927</v>
      </c>
      <c r="AJ61" s="165">
        <v>0.911141494751512</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95.5998503763852</v>
      </c>
      <c r="D62" s="165">
        <v>0.461649455865428</v>
      </c>
      <c r="E62" s="22">
        <v>96.1323695176814</v>
      </c>
      <c r="F62" s="165">
        <v>0.813053390939084</v>
      </c>
      <c r="G62" s="22">
        <v>95.3136671022255</v>
      </c>
      <c r="H62" s="165">
        <v>0.667656931962477</v>
      </c>
      <c r="I62" s="22">
        <v>95.2480092769106</v>
      </c>
      <c r="J62" s="165">
        <v>1.11321829617249</v>
      </c>
      <c r="K62" s="22">
        <v>-0.884360240770789</v>
      </c>
      <c r="L62" s="165">
        <v>1.38002849981003</v>
      </c>
      <c r="M62" s="22">
        <v>95.5830313650015</v>
      </c>
      <c r="N62" s="165">
        <v>0.459625122123656</v>
      </c>
      <c r="O62" s="22" t="inlineStr">
        <is>
          <t>c</t>
        </is>
      </c>
      <c r="P62" s="165" t="inlineStr">
        <is>
          <t>c</t>
        </is>
      </c>
      <c r="Q62" s="22" t="inlineStr">
        <is>
          <t>c</t>
        </is>
      </c>
      <c r="R62" s="165" t="inlineStr">
        <is>
          <t>c</t>
        </is>
      </c>
      <c r="S62" s="22">
        <v>95.7311997958491</v>
      </c>
      <c r="T62" s="165">
        <v>0.55294474122393</v>
      </c>
      <c r="U62" s="22">
        <v>94.7175692624074</v>
      </c>
      <c r="V62" s="165">
        <v>1.0838636247108</v>
      </c>
      <c r="W62" s="22">
        <v>96.7238111570317</v>
      </c>
      <c r="X62" s="165">
        <v>1.7597585714656</v>
      </c>
      <c r="Y62" s="22">
        <v>0.992611361182625</v>
      </c>
      <c r="Z62" s="165">
        <v>1.86788978767163</v>
      </c>
      <c r="AA62" s="22">
        <v>95.5912639887202</v>
      </c>
      <c r="AB62" s="165">
        <v>0.537501217510118</v>
      </c>
      <c r="AC62" s="22">
        <v>95.3858284671574</v>
      </c>
      <c r="AD62" s="165">
        <v>0.830913436444264</v>
      </c>
      <c r="AE62" s="22">
        <v>96.4858880750112</v>
      </c>
      <c r="AF62" s="165">
        <v>1.6400013990263</v>
      </c>
      <c r="AG62" s="22">
        <v>0.894624086291017</v>
      </c>
      <c r="AH62" s="165">
        <v>1.70187919237139</v>
      </c>
      <c r="AI62" s="22">
        <v>95.5449397633799</v>
      </c>
      <c r="AJ62" s="165">
        <v>0.47070338622735</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78.1655555252035</v>
      </c>
      <c r="D63" s="166">
        <v>0.202946018502529</v>
      </c>
      <c r="E63" s="31">
        <v>81.5643061469941</v>
      </c>
      <c r="F63" s="166">
        <v>0.653988467797474</v>
      </c>
      <c r="G63" s="31">
        <v>78.5052431936208</v>
      </c>
      <c r="H63" s="166">
        <v>0.327236732100352</v>
      </c>
      <c r="I63" s="31">
        <v>76.9037015847681</v>
      </c>
      <c r="J63" s="166">
        <v>0.445687943518303</v>
      </c>
      <c r="K63" s="31">
        <v>-2.88918963391704</v>
      </c>
      <c r="L63" s="166">
        <v>0.828159574221872</v>
      </c>
      <c r="M63" s="31">
        <v>78.0711726011322</v>
      </c>
      <c r="N63" s="166">
        <v>0.234305060817589</v>
      </c>
      <c r="O63" s="31">
        <v>78.9368395404288</v>
      </c>
      <c r="P63" s="166">
        <v>0.68110779817933</v>
      </c>
      <c r="Q63" s="31">
        <v>0.390580270044265</v>
      </c>
      <c r="R63" s="166">
        <v>0.734670244927118</v>
      </c>
      <c r="S63" s="31">
        <v>78.0543005083728</v>
      </c>
      <c r="T63" s="166">
        <v>0.332224945577216</v>
      </c>
      <c r="U63" s="31">
        <v>78.2636278255063</v>
      </c>
      <c r="V63" s="166">
        <v>0.441487972588296</v>
      </c>
      <c r="W63" s="31">
        <v>81.2033500688449</v>
      </c>
      <c r="X63" s="166">
        <v>0.614723474322826</v>
      </c>
      <c r="Y63" s="31">
        <v>1.10748921789525</v>
      </c>
      <c r="Z63" s="166">
        <v>0.713341383590045</v>
      </c>
      <c r="AA63" s="31">
        <v>79.6527887916382</v>
      </c>
      <c r="AB63" s="166">
        <v>0.554998665435153</v>
      </c>
      <c r="AC63" s="31">
        <v>77.95038857151</v>
      </c>
      <c r="AD63" s="166">
        <v>0.306659710720627</v>
      </c>
      <c r="AE63" s="31">
        <v>78.6027252389711</v>
      </c>
      <c r="AF63" s="166">
        <v>0.559633330069068</v>
      </c>
      <c r="AG63" s="31">
        <v>-1.76913571528324</v>
      </c>
      <c r="AH63" s="166">
        <v>0.868132664587772</v>
      </c>
      <c r="AI63" s="31">
        <v>78.2321026466719</v>
      </c>
      <c r="AJ63" s="166">
        <v>0.313411094931937</v>
      </c>
      <c r="AK63" s="31">
        <v>78.6509887471693</v>
      </c>
      <c r="AL63" s="166">
        <v>0.373759451463829</v>
      </c>
      <c r="AM63" s="31">
        <v>82.4727740529951</v>
      </c>
      <c r="AN63" s="166">
        <v>0.924470779540251</v>
      </c>
      <c r="AO63" s="31">
        <v>1.75602298746017</v>
      </c>
      <c r="AP63" s="166">
        <v>1.02202113273625</v>
      </c>
      <c r="AQ63" s="103"/>
      <c r="AR63" s="103"/>
      <c r="AS63" s="103"/>
      <c r="AT63" s="192"/>
      <c r="GM63" s="103"/>
      <c r="GN63" s="103"/>
      <c r="GO63" s="103"/>
      <c r="GP63" s="103"/>
    </row>
    <row customHeight="1" ht="13" r="64">
      <c r="A64" s="185" t="s">
        <v>358</v>
      </c>
      <c r="B64" s="158" t="n">
        <v>2</v>
      </c>
      <c r="C64" s="35">
        <v>82.1688161957851</v>
      </c>
      <c r="D64" s="167">
        <v>0.294524101985791</v>
      </c>
      <c r="E64" s="35">
        <v>83.8596047004487</v>
      </c>
      <c r="F64" s="167">
        <v>0.907369311207353</v>
      </c>
      <c r="G64" s="35">
        <v>81.6287725867781</v>
      </c>
      <c r="H64" s="167">
        <v>0.39963960207853</v>
      </c>
      <c r="I64" s="35">
        <v>81.4613878150811</v>
      </c>
      <c r="J64" s="167">
        <v>0.767762676347596</v>
      </c>
      <c r="K64" s="35">
        <v>-2.07687197830126</v>
      </c>
      <c r="L64" s="167">
        <v>1.22335193477789</v>
      </c>
      <c r="M64" s="35">
        <v>81.9178385821032</v>
      </c>
      <c r="N64" s="167">
        <v>0.312299001234566</v>
      </c>
      <c r="O64" s="35">
        <v>77.7651010122676</v>
      </c>
      <c r="P64" s="167">
        <v>1.1623481752837</v>
      </c>
      <c r="Q64" s="35">
        <v>-1.71109298538762</v>
      </c>
      <c r="R64" s="167">
        <v>1.2098245015557</v>
      </c>
      <c r="S64" s="35">
        <v>81.5711348186245</v>
      </c>
      <c r="T64" s="167">
        <v>0.415451963441062</v>
      </c>
      <c r="U64" s="35">
        <v>81.9777132709615</v>
      </c>
      <c r="V64" s="167">
        <v>0.576577129985936</v>
      </c>
      <c r="W64" s="35">
        <v>84.4990420352609</v>
      </c>
      <c r="X64" s="167">
        <v>0.741512410933182</v>
      </c>
      <c r="Y64" s="35">
        <v>1.12175057657418</v>
      </c>
      <c r="Z64" s="167">
        <v>0.852281345592979</v>
      </c>
      <c r="AA64" s="35">
        <v>83.1518094382668</v>
      </c>
      <c r="AB64" s="167">
        <v>0.792384608742276</v>
      </c>
      <c r="AC64" s="35">
        <v>81.5813468213418</v>
      </c>
      <c r="AD64" s="167">
        <v>0.390604533026314</v>
      </c>
      <c r="AE64" s="35">
        <v>81.5087371068658</v>
      </c>
      <c r="AF64" s="167">
        <v>0.943695251823592</v>
      </c>
      <c r="AG64" s="35">
        <v>-1.47674245606329</v>
      </c>
      <c r="AH64" s="167">
        <v>1.28293070475472</v>
      </c>
      <c r="AI64" s="35">
        <v>81.9752306735174</v>
      </c>
      <c r="AJ64" s="167">
        <v>0.481215768965209</v>
      </c>
      <c r="AK64" s="35">
        <v>81.6851308123001</v>
      </c>
      <c r="AL64" s="167">
        <v>0.500904309899742</v>
      </c>
      <c r="AM64" s="35">
        <v>84.3247808945492</v>
      </c>
      <c r="AN64" s="167">
        <v>1.2678794491607</v>
      </c>
      <c r="AO64" s="35">
        <v>2.28339556737312</v>
      </c>
      <c r="AP64" s="167">
        <v>1.3662951135465</v>
      </c>
      <c r="AQ64" s="103"/>
      <c r="AR64" s="103"/>
      <c r="AS64" s="103"/>
      <c r="AT64" s="192"/>
      <c r="GM64" s="103"/>
      <c r="GN64" s="103"/>
      <c r="GO64" s="103"/>
      <c r="GP64" s="103"/>
    </row>
    <row customHeight="1" ht="13" r="65">
      <c r="A65" s="186" t="s">
        <v>359</v>
      </c>
      <c r="B65" s="159" t="n">
        <v>2</v>
      </c>
      <c r="C65" s="40">
        <v>80.4486446434877</v>
      </c>
      <c r="D65" s="168">
        <v>0.145703778091335</v>
      </c>
      <c r="E65" s="40">
        <v>83.7587231244352</v>
      </c>
      <c r="F65" s="168">
        <v>0.395575653949425</v>
      </c>
      <c r="G65" s="40">
        <v>80.887439235314</v>
      </c>
      <c r="H65" s="168">
        <v>0.240266688457038</v>
      </c>
      <c r="I65" s="40">
        <v>79.1745154989739</v>
      </c>
      <c r="J65" s="168">
        <v>0.308683530731783</v>
      </c>
      <c r="K65" s="40">
        <v>-2.59853809453679</v>
      </c>
      <c r="L65" s="168">
        <v>0.530202039737061</v>
      </c>
      <c r="M65" s="40">
        <v>80.420481202252</v>
      </c>
      <c r="N65" s="168">
        <v>0.165105172330921</v>
      </c>
      <c r="O65" s="40">
        <v>79.7368862937501</v>
      </c>
      <c r="P65" s="168">
        <v>0.508512005957097</v>
      </c>
      <c r="Q65" s="40">
        <v>0.452693674814854</v>
      </c>
      <c r="R65" s="168">
        <v>0.552753825091843</v>
      </c>
      <c r="S65" s="40">
        <v>80.1726958085143</v>
      </c>
      <c r="T65" s="168">
        <v>0.229930895381989</v>
      </c>
      <c r="U65" s="40">
        <v>80.512229349868</v>
      </c>
      <c r="V65" s="168">
        <v>0.31816007990743</v>
      </c>
      <c r="W65" s="40">
        <v>82.9420122155914</v>
      </c>
      <c r="X65" s="168">
        <v>0.442622761879322</v>
      </c>
      <c r="Y65" s="40">
        <v>1.07805579461394</v>
      </c>
      <c r="Z65" s="168">
        <v>0.515600028007216</v>
      </c>
      <c r="AA65" s="40">
        <v>81.6156336144304</v>
      </c>
      <c r="AB65" s="168">
        <v>0.345314495135944</v>
      </c>
      <c r="AC65" s="40">
        <v>80.2996399172052</v>
      </c>
      <c r="AD65" s="168">
        <v>0.248763762206263</v>
      </c>
      <c r="AE65" s="40">
        <v>81.0206811030687</v>
      </c>
      <c r="AF65" s="168">
        <v>0.458769677085762</v>
      </c>
      <c r="AG65" s="40">
        <v>-1.4519434211431</v>
      </c>
      <c r="AH65" s="168">
        <v>0.628038885899121</v>
      </c>
      <c r="AI65" s="40">
        <v>80.3556972929912</v>
      </c>
      <c r="AJ65" s="168">
        <v>0.20544783974401</v>
      </c>
      <c r="AK65" s="40">
        <v>79.682086092108</v>
      </c>
      <c r="AL65" s="168">
        <v>0.3554948335965</v>
      </c>
      <c r="AM65" s="40">
        <v>83.3111651892525</v>
      </c>
      <c r="AN65" s="168">
        <v>0.869606025247076</v>
      </c>
      <c r="AO65" s="40">
        <v>2.12473801833878</v>
      </c>
      <c r="AP65" s="168">
        <v>0.949992954853304</v>
      </c>
      <c r="AQ65" s="103"/>
      <c r="AR65" s="103"/>
      <c r="AS65" s="103"/>
      <c r="AT65" s="192"/>
      <c r="GM65" s="103"/>
      <c r="GN65" s="103"/>
      <c r="GO65" s="103"/>
      <c r="GP65" s="103"/>
    </row>
    <row customHeight="1" ht="13" r="66">
      <c r="A66" s="181" t="s">
        <v>360</v>
      </c>
      <c r="B66" s="156" t="n">
        <v>2</v>
      </c>
      <c r="C66" s="22">
        <v>91.5120696920034</v>
      </c>
      <c r="D66" s="165">
        <v>1.39181280887148</v>
      </c>
      <c r="E66" s="22">
        <v>94.0886700398262</v>
      </c>
      <c r="F66" s="165">
        <v>4.83245380045713</v>
      </c>
      <c r="G66" s="22">
        <v>89.7509825602573</v>
      </c>
      <c r="H66" s="165">
        <v>2.5792888042584</v>
      </c>
      <c r="I66" s="22">
        <v>93.3386765552504</v>
      </c>
      <c r="J66" s="165">
        <v>1.04537889421188</v>
      </c>
      <c r="K66" s="22">
        <v>-0.749993484575768</v>
      </c>
      <c r="L66" s="165">
        <v>4.93001033921321</v>
      </c>
      <c r="M66" s="22">
        <v>91.7713492646664</v>
      </c>
      <c r="N66" s="165">
        <v>1.00811590758162</v>
      </c>
      <c r="O66" s="22" t="inlineStr">
        <is>
          <t>c</t>
        </is>
      </c>
      <c r="P66" s="165" t="inlineStr">
        <is>
          <t>c</t>
        </is>
      </c>
      <c r="Q66" s="22" t="inlineStr">
        <is>
          <t>c</t>
        </is>
      </c>
      <c r="R66" s="165" t="inlineStr">
        <is>
          <t>c</t>
        </is>
      </c>
      <c r="S66" s="22">
        <v>93.4956678895377</v>
      </c>
      <c r="T66" s="165">
        <v>1.3395712795947</v>
      </c>
      <c r="U66" s="22">
        <v>89.326460499116</v>
      </c>
      <c r="V66" s="165">
        <v>2.13965531701379</v>
      </c>
      <c r="W66" s="22">
        <v>95.3016426798811</v>
      </c>
      <c r="X66" s="165">
        <v>1.76262231407646</v>
      </c>
      <c r="Y66" s="22">
        <v>1.80597479034347</v>
      </c>
      <c r="Z66" s="165">
        <v>2.31131986090834</v>
      </c>
      <c r="AA66" s="22" t="inlineStr">
        <is>
          <t>c</t>
        </is>
      </c>
      <c r="AB66" s="165" t="inlineStr">
        <is>
          <t>c</t>
        </is>
      </c>
      <c r="AC66" s="22">
        <v>91.9396323310491</v>
      </c>
      <c r="AD66" s="165">
        <v>1.4866390785218</v>
      </c>
      <c r="AE66" s="22">
        <v>92.0056608007345</v>
      </c>
      <c r="AF66" s="165">
        <v>1.35159443835477</v>
      </c>
      <c r="AG66" s="22" t="inlineStr">
        <is>
          <t>c</t>
        </is>
      </c>
      <c r="AH66" s="165" t="inlineStr">
        <is>
          <t>c</t>
        </is>
      </c>
      <c r="AI66" s="22">
        <v>93.3510675243112</v>
      </c>
      <c r="AJ66" s="165">
        <v>1.73983760692587</v>
      </c>
      <c r="AK66" s="22">
        <v>91.7772262603913</v>
      </c>
      <c r="AL66" s="165">
        <v>1.63803310437312</v>
      </c>
      <c r="AM66" s="22">
        <v>93.2560295280932</v>
      </c>
      <c r="AN66" s="165">
        <v>2.16290360418175</v>
      </c>
      <c r="AO66" s="22">
        <v>-0.0950379962180534</v>
      </c>
      <c r="AP66" s="165">
        <v>3.02048199872629</v>
      </c>
      <c r="AQ66" s="103"/>
      <c r="AR66" s="103"/>
      <c r="AS66" s="103"/>
      <c r="AT66" s="192"/>
      <c r="GM66" s="103"/>
      <c r="GN66" s="103"/>
      <c r="GO66" s="103"/>
      <c r="GP66" s="103"/>
    </row>
    <row customHeight="1" ht="13" r="67">
      <c r="A67" s="181" t="s">
        <v>361</v>
      </c>
      <c r="B67" s="156" t="n">
        <v>2</v>
      </c>
      <c r="C67" s="22">
        <v>59.6776803162447</v>
      </c>
      <c r="D67" s="165">
        <v>2.31471715890782</v>
      </c>
      <c r="E67" s="22" t="inlineStr">
        <is>
          <t>c</t>
        </is>
      </c>
      <c r="F67" s="165" t="inlineStr">
        <is>
          <t>c</t>
        </is>
      </c>
      <c r="G67" s="22">
        <v>56.1764196091573</v>
      </c>
      <c r="H67" s="165">
        <v>4.38396386627914</v>
      </c>
      <c r="I67" s="22">
        <v>60.3807429680083</v>
      </c>
      <c r="J67" s="165">
        <v>3.15577270015463</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50.5337369014457</v>
      </c>
      <c r="T67" s="165">
        <v>6.70575993954987</v>
      </c>
      <c r="U67" s="22">
        <v>58.382182915156</v>
      </c>
      <c r="V67" s="165">
        <v>4.4427169319647</v>
      </c>
      <c r="W67" s="22">
        <v>60.77619555645</v>
      </c>
      <c r="X67" s="165">
        <v>4.71256080348366</v>
      </c>
      <c r="Y67" s="22">
        <v>10.2424586550043</v>
      </c>
      <c r="Z67" s="165">
        <v>8.08896583590876</v>
      </c>
      <c r="AA67" s="22" t="inlineStr">
        <is>
          <t>c</t>
        </is>
      </c>
      <c r="AB67" s="165" t="inlineStr">
        <is>
          <t>c</t>
        </is>
      </c>
      <c r="AC67" s="22">
        <v>56.7654919367334</v>
      </c>
      <c r="AD67" s="165">
        <v>3.55915407289304</v>
      </c>
      <c r="AE67" s="22">
        <v>56.9889494244157</v>
      </c>
      <c r="AF67" s="165">
        <v>5.12161853335878</v>
      </c>
      <c r="AG67" s="22" t="inlineStr">
        <is>
          <t>c</t>
        </is>
      </c>
      <c r="AH67" s="165" t="inlineStr">
        <is>
          <t>c</t>
        </is>
      </c>
      <c r="AI67" s="22">
        <v>63.0097062759281</v>
      </c>
      <c r="AJ67" s="165">
        <v>6.88683047822258</v>
      </c>
      <c r="AK67" s="22">
        <v>54.2247143521033</v>
      </c>
      <c r="AL67" s="165">
        <v>4.83606698659842</v>
      </c>
      <c r="AM67" s="22">
        <v>58.6262600905181</v>
      </c>
      <c r="AN67" s="165">
        <v>4.04916817214825</v>
      </c>
      <c r="AO67" s="22">
        <v>-4.38344618541001</v>
      </c>
      <c r="AP67" s="165">
        <v>7.91887054209252</v>
      </c>
      <c r="AQ67" s="103"/>
      <c r="AR67" s="103"/>
      <c r="AS67" s="103"/>
      <c r="AT67" s="192"/>
      <c r="GM67" s="103"/>
      <c r="GN67" s="103"/>
      <c r="GO67" s="103"/>
      <c r="GP67" s="103"/>
    </row>
    <row customHeight="1" ht="13" r="68">
      <c r="A68" s="181" t="s">
        <v>362</v>
      </c>
      <c r="B68" s="156" t="n">
        <v>2</v>
      </c>
      <c r="C68" s="22">
        <v>60.928357920975</v>
      </c>
      <c r="D68" s="165">
        <v>2.24910697909455</v>
      </c>
      <c r="E68" s="22" t="inlineStr">
        <is>
          <t>c</t>
        </is>
      </c>
      <c r="F68" s="165" t="inlineStr">
        <is>
          <t>c</t>
        </is>
      </c>
      <c r="G68" s="22">
        <v>66.5199188174658</v>
      </c>
      <c r="H68" s="165">
        <v>4.17169016916242</v>
      </c>
      <c r="I68" s="22">
        <v>58.4176292250206</v>
      </c>
      <c r="J68" s="165">
        <v>3.79380834474967</v>
      </c>
      <c r="K68" s="22" t="inlineStr">
        <is>
          <t>c</t>
        </is>
      </c>
      <c r="L68" s="165" t="inlineStr">
        <is>
          <t>c</t>
        </is>
      </c>
      <c r="M68" s="22">
        <v>61.4152133951701</v>
      </c>
      <c r="N68" s="165">
        <v>3.27137198438156</v>
      </c>
      <c r="O68" s="22" t="inlineStr">
        <is>
          <t>c</t>
        </is>
      </c>
      <c r="P68" s="165" t="inlineStr">
        <is>
          <t>c</t>
        </is>
      </c>
      <c r="Q68" s="22" t="inlineStr">
        <is>
          <t>c</t>
        </is>
      </c>
      <c r="R68" s="165" t="inlineStr">
        <is>
          <t>c</t>
        </is>
      </c>
      <c r="S68" s="22">
        <v>58.7766248189008</v>
      </c>
      <c r="T68" s="165">
        <v>4.67226664836107</v>
      </c>
      <c r="U68" s="22">
        <v>63.214396689866</v>
      </c>
      <c r="V68" s="165">
        <v>4.72961255330455</v>
      </c>
      <c r="W68" s="22">
        <v>68.6615283940099</v>
      </c>
      <c r="X68" s="165">
        <v>4.6317912336999</v>
      </c>
      <c r="Y68" s="22">
        <v>9.88490357510904</v>
      </c>
      <c r="Z68" s="165">
        <v>6.54031674303064</v>
      </c>
      <c r="AA68" s="22" t="inlineStr">
        <is>
          <t>c</t>
        </is>
      </c>
      <c r="AB68" s="165" t="inlineStr">
        <is>
          <t>c</t>
        </is>
      </c>
      <c r="AC68" s="22">
        <v>61.6128384311126</v>
      </c>
      <c r="AD68" s="165">
        <v>3.26064977067184</v>
      </c>
      <c r="AE68" s="22">
        <v>68.0108380493595</v>
      </c>
      <c r="AF68" s="165">
        <v>3.83276628882697</v>
      </c>
      <c r="AG68" s="22" t="inlineStr">
        <is>
          <t>c</t>
        </is>
      </c>
      <c r="AH68" s="165" t="inlineStr">
        <is>
          <t>c</t>
        </is>
      </c>
      <c r="AI68" s="22">
        <v>64.6297574289892</v>
      </c>
      <c r="AJ68" s="165">
        <v>7.85870023901711</v>
      </c>
      <c r="AK68" s="22">
        <v>60.5258868041297</v>
      </c>
      <c r="AL68" s="165">
        <v>3.55663418893594</v>
      </c>
      <c r="AM68" s="22">
        <v>66.2008902441833</v>
      </c>
      <c r="AN68" s="165">
        <v>7.18326682895322</v>
      </c>
      <c r="AO68" s="22">
        <v>1.57113281519408</v>
      </c>
      <c r="AP68" s="165">
        <v>12.187857302524</v>
      </c>
      <c r="AQ68" s="103"/>
      <c r="AR68" s="103"/>
      <c r="AS68" s="103"/>
      <c r="AT68" s="192"/>
      <c r="GM68" s="103"/>
      <c r="GN68" s="103"/>
      <c r="GO68" s="103"/>
      <c r="GP68" s="103"/>
    </row>
    <row customHeight="1" ht="13" r="69">
      <c r="A69" s="187" t="s">
        <v>363</v>
      </c>
      <c r="B69" s="171" t="n">
        <v>2</v>
      </c>
      <c r="C69" s="172">
        <v>87.2099964645422</v>
      </c>
      <c r="D69" s="173">
        <v>1.08434109714015</v>
      </c>
      <c r="E69" s="172">
        <v>91.0717297869132</v>
      </c>
      <c r="F69" s="173">
        <v>3.48639267327082</v>
      </c>
      <c r="G69" s="172">
        <v>87.9038249526491</v>
      </c>
      <c r="H69" s="173">
        <v>1.37670843314631</v>
      </c>
      <c r="I69" s="172">
        <v>90.3566948735428</v>
      </c>
      <c r="J69" s="173">
        <v>2.14626707986932</v>
      </c>
      <c r="K69" s="172">
        <v>-0.71503491337036</v>
      </c>
      <c r="L69" s="173">
        <v>4.26632615491323</v>
      </c>
      <c r="M69" s="172">
        <v>88.5562118471703</v>
      </c>
      <c r="N69" s="173">
        <v>1.15752118670039</v>
      </c>
      <c r="O69" s="172" t="inlineStr">
        <is>
          <t>c</t>
        </is>
      </c>
      <c r="P69" s="173" t="inlineStr">
        <is>
          <t>c</t>
        </is>
      </c>
      <c r="Q69" s="172" t="inlineStr">
        <is>
          <t>c</t>
        </is>
      </c>
      <c r="R69" s="173" t="inlineStr">
        <is>
          <t>c</t>
        </is>
      </c>
      <c r="S69" s="172">
        <v>89.5329964800285</v>
      </c>
      <c r="T69" s="173">
        <v>1.49391240684043</v>
      </c>
      <c r="U69" s="172">
        <v>85.52010285158</v>
      </c>
      <c r="V69" s="173">
        <v>2.14421218896564</v>
      </c>
      <c r="W69" s="172" t="inlineStr">
        <is>
          <t>c</t>
        </is>
      </c>
      <c r="X69" s="173" t="inlineStr">
        <is>
          <t>c</t>
        </is>
      </c>
      <c r="Y69" s="172" t="inlineStr">
        <is>
          <t>c</t>
        </is>
      </c>
      <c r="Z69" s="173" t="inlineStr">
        <is>
          <t>c</t>
        </is>
      </c>
      <c r="AA69" s="172">
        <v>92.2366252492191</v>
      </c>
      <c r="AB69" s="173">
        <v>3.94066474903105</v>
      </c>
      <c r="AC69" s="172">
        <v>87.6471332522976</v>
      </c>
      <c r="AD69" s="173">
        <v>1.35980403881238</v>
      </c>
      <c r="AE69" s="172">
        <v>93.2575639131745</v>
      </c>
      <c r="AF69" s="173">
        <v>2.00061952108213</v>
      </c>
      <c r="AG69" s="172">
        <v>1.02093866395536</v>
      </c>
      <c r="AH69" s="173">
        <v>4.41318940643072</v>
      </c>
      <c r="AI69" s="172">
        <v>88.1756892298696</v>
      </c>
      <c r="AJ69" s="173">
        <v>1.74906970444549</v>
      </c>
      <c r="AK69" s="172">
        <v>89.5372601258195</v>
      </c>
      <c r="AL69" s="173">
        <v>1.48853398119769</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b.meanpct.d_tt4g57csubfullauto</t>
        </is>
      </c>
      <c r="D70" s="165" t="inlineStr">
        <is>
          <t>se.meanpct.d_tt4g57csubfullauto</t>
        </is>
      </c>
      <c r="E70" s="22" t="inlineStr">
        <is>
          <t>b.meanpct.d_tt4g57csubfullauto..schloc..1 Rural</t>
        </is>
      </c>
      <c r="F70" s="165" t="inlineStr">
        <is>
          <t>se.meanpct.d_tt4g57csubfullauto..schloc..1 Rural</t>
        </is>
      </c>
      <c r="G70" s="22" t="inlineStr">
        <is>
          <t>b.meanpct.d_tt4g57csubfullauto..schloc..2 Town</t>
        </is>
      </c>
      <c r="H70" s="165" t="inlineStr">
        <is>
          <t>se.meanpct.d_tt4g57csubfullauto..schloc..2 Town</t>
        </is>
      </c>
      <c r="I70" s="22" t="inlineStr">
        <is>
          <t>b.meanpct.d_tt4g57csubfullauto..schloc..3 City</t>
        </is>
      </c>
      <c r="J70" s="165" t="inlineStr">
        <is>
          <t>se.meanpct.d_tt4g57csubfullauto..schloc..3 City</t>
        </is>
      </c>
      <c r="K70" s="22" t="inlineStr">
        <is>
          <t>b.meanpct.d_tt4g57csubfullauto..schloc..(3 City-1 Rural)</t>
        </is>
      </c>
      <c r="L70" s="165" t="inlineStr">
        <is>
          <t>se.meanpct.d_tt4g57csubfullauto..schloc..(3 City-1 Rural)</t>
        </is>
      </c>
      <c r="M70" s="22" t="inlineStr">
        <is>
          <t>b.meanpct.d_tt4g57csubfullauto..schtype..1 Public</t>
        </is>
      </c>
      <c r="N70" s="165" t="inlineStr">
        <is>
          <t>se.meanpct.d_tt4g57csubfullauto..schtype..1 Public</t>
        </is>
      </c>
      <c r="O70" s="22" t="inlineStr">
        <is>
          <t>b.meanpct.d_tt4g57csubfullauto..schtype..2 Private</t>
        </is>
      </c>
      <c r="P70" s="165" t="inlineStr">
        <is>
          <t>se.meanpct.d_tt4g57csubfullauto..schtype..2 Private</t>
        </is>
      </c>
      <c r="Q70" s="22" t="inlineStr">
        <is>
          <t>b.meanpct.d_tt4g57csubfullauto..schtype..(2 Private-1 Public)</t>
        </is>
      </c>
      <c r="R70" s="165" t="inlineStr">
        <is>
          <t>se.meanpct.d_tt4g57csubfullauto..schtype..(2 Private-1 Public)</t>
        </is>
      </c>
      <c r="S70" s="22" t="inlineStr">
        <is>
          <t>b.meanpct.d_tt4g57csubfullauto..disadv..1 under_10pct</t>
        </is>
      </c>
      <c r="T70" s="165" t="inlineStr">
        <is>
          <t>se.meanpct.d_tt4g57csubfullauto..disadv..1 under_10pct</t>
        </is>
      </c>
      <c r="U70" s="22" t="inlineStr">
        <is>
          <t>b.meanpct.d_tt4g57csubfullauto..disadv..2 10_to_30pct</t>
        </is>
      </c>
      <c r="V70" s="165" t="inlineStr">
        <is>
          <t>se.meanpct.d_tt4g57csubfullauto..disadv..2 10_to_30pct</t>
        </is>
      </c>
      <c r="W70" s="22" t="inlineStr">
        <is>
          <t>b.meanpct.d_tt4g57csubfullauto..disadv..3 over_30pct</t>
        </is>
      </c>
      <c r="X70" s="165" t="inlineStr">
        <is>
          <t>se.meanpct.d_tt4g57csubfullauto..disadv..3 over_30pct</t>
        </is>
      </c>
      <c r="Y70" s="22" t="inlineStr">
        <is>
          <t>b.meanpct.d_tt4g57csubfullauto..disadv..(3 over_30pct-1 under_10pct)</t>
        </is>
      </c>
      <c r="Z70" s="165" t="inlineStr">
        <is>
          <t>se.meanpct.d_tt4g57csubfullauto..disadv..(3 over_30pct-1 under_10pct)</t>
        </is>
      </c>
      <c r="AA70" s="22" t="inlineStr">
        <is>
          <t>b.meanpct.d_tt4g57csubfullauto..diflang..1 None</t>
        </is>
      </c>
      <c r="AB70" s="165" t="inlineStr">
        <is>
          <t>se.meanpct.d_tt4g57csubfullauto..diflang..1 None</t>
        </is>
      </c>
      <c r="AC70" s="22" t="inlineStr">
        <is>
          <t>b.meanpct.d_tt4g57csubfullauto..diflang..2 0_to_10pct</t>
        </is>
      </c>
      <c r="AD70" s="165" t="inlineStr">
        <is>
          <t>se.meanpct.d_tt4g57csubfullauto..diflang..2 0_to_10pct</t>
        </is>
      </c>
      <c r="AE70" s="22" t="inlineStr">
        <is>
          <t>b.meanpct.d_tt4g57csubfullauto..diflang..3 over_10pct</t>
        </is>
      </c>
      <c r="AF70" s="165" t="inlineStr">
        <is>
          <t>se.meanpct.d_tt4g57csubfullauto..diflang..3 over_10pct</t>
        </is>
      </c>
      <c r="AG70" s="22" t="inlineStr">
        <is>
          <t>b.meanpct.d_tt4g57csubfullauto..diflang..(3 over_10pct-1 None)</t>
        </is>
      </c>
      <c r="AH70" s="165" t="inlineStr">
        <is>
          <t>se.meanpct.d_tt4g57csubfullauto..diflang..(3 over_10pct-1 None)</t>
        </is>
      </c>
      <c r="AI70" s="22" t="inlineStr">
        <is>
          <t>b.meanpct.d_tt4g57csubfullauto..spneed..1 under_10pct</t>
        </is>
      </c>
      <c r="AJ70" s="165" t="inlineStr">
        <is>
          <t>se.meanpct.d_tt4g57csubfullauto..spneed..1 under_10pct</t>
        </is>
      </c>
      <c r="AK70" s="22" t="inlineStr">
        <is>
          <t>b.meanpct.d_tt4g57csubfullauto..spneed..2 10_to_30pct</t>
        </is>
      </c>
      <c r="AL70" s="165" t="inlineStr">
        <is>
          <t>se.meanpct.d_tt4g57csubfullauto..spneed..2 10_to_30pct</t>
        </is>
      </c>
      <c r="AM70" s="22" t="inlineStr">
        <is>
          <t>b.meanpct.d_tt4g57csubfullauto..spneed..3 over_30pct</t>
        </is>
      </c>
      <c r="AN70" s="165" t="inlineStr">
        <is>
          <t>se.meanpct.d_tt4g57csubfullauto..spneed..3 over_30pct</t>
        </is>
      </c>
      <c r="AO70" s="22" t="inlineStr">
        <is>
          <t>b.meanpct.d_tt4g57csubfullauto..spneed..(3 over_30pct-1 under_10pct)</t>
        </is>
      </c>
      <c r="AP70" s="165" t="inlineStr">
        <is>
          <t>se.meanpct.d_tt4g57csubfullauto..spneed..(3 over_30pct-1 under_10pct)</t>
        </is>
      </c>
      <c r="AQ70" s="22" t="inlineStr">
        <is>
          <t>b.(meanpct.d_tt4g57csubfullauto_isc1)-(meanpct.d_tt4g57csubfullauto_isc2)</t>
        </is>
      </c>
      <c r="AR70" s="165" t="inlineStr">
        <is>
          <t>se.(meanpct.d_tt4g57csubfullauto_isc1)-(meanpct.d_tt4g57csubfullauto_isc2)</t>
        </is>
      </c>
      <c r="AS70" s="103" t="inlineStr">
        <is>
          <t>b.(meanpct.d_tt4g57csubfullauto_isc3)-(meanpct.d_tt4g57csubfullauto_isc2)</t>
        </is>
      </c>
      <c r="AT70" s="192" t="inlineStr">
        <is>
          <t>se.(meanpct.d_tt4g57csubfullauto_isc3)-(meanpct.d_tt4g57csubfullauto_isc2)</t>
        </is>
      </c>
      <c r="GO70" s="103"/>
      <c r="GP70" s="103"/>
    </row>
    <row customHeight="1" ht="13" r="71">
      <c r="A71" s="181" t="s">
        <v>307</v>
      </c>
      <c r="B71" s="160" t="n">
        <v>1</v>
      </c>
      <c r="C71" s="22">
        <v>67.8048763251331</v>
      </c>
      <c r="D71" s="165">
        <v>1.47462254196795</v>
      </c>
      <c r="E71" s="22">
        <v>74.182743765816</v>
      </c>
      <c r="F71" s="165">
        <v>4.31947649140895</v>
      </c>
      <c r="G71" s="22">
        <v>70.7834811862438</v>
      </c>
      <c r="H71" s="165">
        <v>3.15410366048596</v>
      </c>
      <c r="I71" s="22">
        <v>66.1112617265832</v>
      </c>
      <c r="J71" s="165">
        <v>2.05009740967571</v>
      </c>
      <c r="K71" s="22">
        <v>-8.07148203923282</v>
      </c>
      <c r="L71" s="165">
        <v>4.74917908728495</v>
      </c>
      <c r="M71" s="22">
        <v>63.0469976596792</v>
      </c>
      <c r="N71" s="165">
        <v>2.0534074569856</v>
      </c>
      <c r="O71" s="22">
        <v>78.8305505041082</v>
      </c>
      <c r="P71" s="165">
        <v>2.11748911502091</v>
      </c>
      <c r="Q71" s="22">
        <v>15.783552844429</v>
      </c>
      <c r="R71" s="165">
        <v>2.98072704954707</v>
      </c>
      <c r="S71" s="22">
        <v>69.7044699629653</v>
      </c>
      <c r="T71" s="165">
        <v>2.27726277976286</v>
      </c>
      <c r="U71" s="22">
        <v>70.1250728836023</v>
      </c>
      <c r="V71" s="165">
        <v>4.17737939537166</v>
      </c>
      <c r="W71" s="22">
        <v>63.8128090217923</v>
      </c>
      <c r="X71" s="165">
        <v>3.15526019478972</v>
      </c>
      <c r="Y71" s="22">
        <v>-5.89166094117302</v>
      </c>
      <c r="Z71" s="165">
        <v>3.93740646059735</v>
      </c>
      <c r="AA71" s="22">
        <v>72.7977229318483</v>
      </c>
      <c r="AB71" s="165">
        <v>4.44522355191467</v>
      </c>
      <c r="AC71" s="22">
        <v>66.8146600207225</v>
      </c>
      <c r="AD71" s="165">
        <v>2.49833705291097</v>
      </c>
      <c r="AE71" s="22">
        <v>68.7919438877107</v>
      </c>
      <c r="AF71" s="165">
        <v>2.71069041747143</v>
      </c>
      <c r="AG71" s="22">
        <v>-4.00577904413758</v>
      </c>
      <c r="AH71" s="165">
        <v>5.29344652658225</v>
      </c>
      <c r="AI71" s="22">
        <v>69.0370081440217</v>
      </c>
      <c r="AJ71" s="165">
        <v>2.80638691651155</v>
      </c>
      <c r="AK71" s="22">
        <v>66.1696364600006</v>
      </c>
      <c r="AL71" s="165">
        <v>2.75009920107547</v>
      </c>
      <c r="AM71" s="22">
        <v>71.3490963322493</v>
      </c>
      <c r="AN71" s="165">
        <v>3.68070518027619</v>
      </c>
      <c r="AO71" s="22">
        <v>2.31208818822759</v>
      </c>
      <c r="AP71" s="165">
        <v>4.53633371062468</v>
      </c>
      <c r="AQ71" s="22">
        <v>11.1485104616983</v>
      </c>
      <c r="AR71" s="165">
        <v>1.99370159017075</v>
      </c>
      <c r="AS71" s="103"/>
      <c r="AT71" s="192"/>
      <c r="GO71" s="103"/>
      <c r="GP71" s="103"/>
    </row>
    <row customHeight="1" ht="13" r="72">
      <c r="A72" s="181" t="s">
        <v>311</v>
      </c>
      <c r="B72" s="160" t="n">
        <v>1</v>
      </c>
      <c r="C72" s="22">
        <v>72.9562618454946</v>
      </c>
      <c r="D72" s="165">
        <v>0.981176584978716</v>
      </c>
      <c r="E72" s="22">
        <v>74.0251203369995</v>
      </c>
      <c r="F72" s="165">
        <v>2.23244006770314</v>
      </c>
      <c r="G72" s="22">
        <v>72.6346534715563</v>
      </c>
      <c r="H72" s="165">
        <v>1.19523034884704</v>
      </c>
      <c r="I72" s="22">
        <v>73.8317794487658</v>
      </c>
      <c r="J72" s="165">
        <v>2.05449128649889</v>
      </c>
      <c r="K72" s="22">
        <v>-0.193340888233706</v>
      </c>
      <c r="L72" s="165">
        <v>2.95603921176136</v>
      </c>
      <c r="M72" s="22">
        <v>75.0364822492198</v>
      </c>
      <c r="N72" s="165">
        <v>1.30664240965047</v>
      </c>
      <c r="O72" s="22">
        <v>71.0865041889769</v>
      </c>
      <c r="P72" s="165">
        <v>1.39562929659033</v>
      </c>
      <c r="Q72" s="22">
        <v>-3.9499780602429</v>
      </c>
      <c r="R72" s="165">
        <v>1.89058283867539</v>
      </c>
      <c r="S72" s="22">
        <v>74.9940522149675</v>
      </c>
      <c r="T72" s="165">
        <v>1.2967707690186</v>
      </c>
      <c r="U72" s="22">
        <v>71.8601189660751</v>
      </c>
      <c r="V72" s="165">
        <v>1.78131662409481</v>
      </c>
      <c r="W72" s="22">
        <v>72.1811403710268</v>
      </c>
      <c r="X72" s="165">
        <v>2.15428655094439</v>
      </c>
      <c r="Y72" s="22">
        <v>-2.8129118439407</v>
      </c>
      <c r="Z72" s="165">
        <v>2.57824619529756</v>
      </c>
      <c r="AA72" s="22">
        <v>73.8532306761419</v>
      </c>
      <c r="AB72" s="165">
        <v>2.92068466824664</v>
      </c>
      <c r="AC72" s="22">
        <v>72.8596173749758</v>
      </c>
      <c r="AD72" s="165">
        <v>1.54108167104474</v>
      </c>
      <c r="AE72" s="22">
        <v>73.3748324802555</v>
      </c>
      <c r="AF72" s="165">
        <v>1.3847761237987</v>
      </c>
      <c r="AG72" s="22">
        <v>-0.478398195886371</v>
      </c>
      <c r="AH72" s="165">
        <v>3.28446168497669</v>
      </c>
      <c r="AI72" s="22">
        <v>73.3573705644568</v>
      </c>
      <c r="AJ72" s="165">
        <v>1.46210370756914</v>
      </c>
      <c r="AK72" s="22">
        <v>72.6988799563053</v>
      </c>
      <c r="AL72" s="165">
        <v>1.41067643912337</v>
      </c>
      <c r="AM72" s="22">
        <v>73.843091428281</v>
      </c>
      <c r="AN72" s="165">
        <v>2.46294846024376</v>
      </c>
      <c r="AO72" s="22">
        <v>0.485720863824227</v>
      </c>
      <c r="AP72" s="165">
        <v>3.04130568056312</v>
      </c>
      <c r="AQ72" s="22">
        <v>-8.79836455676099</v>
      </c>
      <c r="AR72" s="165">
        <v>1.28191702808053</v>
      </c>
      <c r="AS72" s="103"/>
      <c r="AT72" s="192"/>
      <c r="GO72" s="103"/>
      <c r="GP72" s="103"/>
    </row>
    <row customHeight="1" ht="13" r="73">
      <c r="A73" s="183" t="s">
        <v>313</v>
      </c>
      <c r="B73" s="160" t="n">
        <v>1</v>
      </c>
      <c r="C73" s="22">
        <v>73.9896443697462</v>
      </c>
      <c r="D73" s="165">
        <v>1.24407050585432</v>
      </c>
      <c r="E73" s="22">
        <v>74.7719317183649</v>
      </c>
      <c r="F73" s="165">
        <v>2.63768302696671</v>
      </c>
      <c r="G73" s="22">
        <v>73.0628446136225</v>
      </c>
      <c r="H73" s="165">
        <v>1.88595127479523</v>
      </c>
      <c r="I73" s="22">
        <v>75.5993998546278</v>
      </c>
      <c r="J73" s="165">
        <v>2.29568925061643</v>
      </c>
      <c r="K73" s="22">
        <v>0.827468136262979</v>
      </c>
      <c r="L73" s="165">
        <v>3.50246437961224</v>
      </c>
      <c r="M73" s="22">
        <v>75.2629842032076</v>
      </c>
      <c r="N73" s="165">
        <v>1.59762800409574</v>
      </c>
      <c r="O73" s="22">
        <v>72.0413612910781</v>
      </c>
      <c r="P73" s="165">
        <v>2.24459007868098</v>
      </c>
      <c r="Q73" s="22">
        <v>-3.22162291212956</v>
      </c>
      <c r="R73" s="165">
        <v>2.75501493560993</v>
      </c>
      <c r="S73" s="22">
        <v>76.0430377404312</v>
      </c>
      <c r="T73" s="165">
        <v>1.92096404768417</v>
      </c>
      <c r="U73" s="22">
        <v>77.1100677359504</v>
      </c>
      <c r="V73" s="165">
        <v>2.41096655688306</v>
      </c>
      <c r="W73" s="22">
        <v>68.4400854671373</v>
      </c>
      <c r="X73" s="165">
        <v>2.73693001332293</v>
      </c>
      <c r="Y73" s="22">
        <v>-7.60295227329394</v>
      </c>
      <c r="Z73" s="165">
        <v>3.44887014435762</v>
      </c>
      <c r="AA73" s="22">
        <v>71.6001877487501</v>
      </c>
      <c r="AB73" s="165">
        <v>3.93858334631975</v>
      </c>
      <c r="AC73" s="22">
        <v>75.4485224280653</v>
      </c>
      <c r="AD73" s="165">
        <v>1.85792129827927</v>
      </c>
      <c r="AE73" s="22">
        <v>73.1034620369523</v>
      </c>
      <c r="AF73" s="165">
        <v>2.05858313298009</v>
      </c>
      <c r="AG73" s="22">
        <v>1.50327428820218</v>
      </c>
      <c r="AH73" s="165">
        <v>4.45493646405366</v>
      </c>
      <c r="AI73" s="22">
        <v>76.8815574125422</v>
      </c>
      <c r="AJ73" s="165">
        <v>2.56532147818994</v>
      </c>
      <c r="AK73" s="22">
        <v>72.2891869837054</v>
      </c>
      <c r="AL73" s="165">
        <v>1.60311857986484</v>
      </c>
      <c r="AM73" s="22">
        <v>72.9331005681663</v>
      </c>
      <c r="AN73" s="165">
        <v>3.07086568909629</v>
      </c>
      <c r="AO73" s="22">
        <v>-3.94845684437588</v>
      </c>
      <c r="AP73" s="165">
        <v>3.91368537971081</v>
      </c>
      <c r="AQ73" s="22">
        <v>-0.922277537247794</v>
      </c>
      <c r="AR73" s="165">
        <v>1.81585443576175</v>
      </c>
      <c r="AS73" s="103"/>
      <c r="AT73" s="192"/>
      <c r="GO73" s="103"/>
      <c r="GP73" s="103"/>
    </row>
    <row customHeight="1" ht="13" r="74">
      <c r="A74" s="181" t="s">
        <v>314</v>
      </c>
      <c r="B74" s="160" t="n">
        <v>1</v>
      </c>
      <c r="C74" s="22">
        <v>90.0355958284769</v>
      </c>
      <c r="D74" s="165">
        <v>0.725780096167233</v>
      </c>
      <c r="E74" s="22">
        <v>92.572928839098</v>
      </c>
      <c r="F74" s="165">
        <v>1.84249269654936</v>
      </c>
      <c r="G74" s="22">
        <v>91.2599921057701</v>
      </c>
      <c r="H74" s="165">
        <v>1.00699129492005</v>
      </c>
      <c r="I74" s="22">
        <v>87.606722506994</v>
      </c>
      <c r="J74" s="165">
        <v>1.28531804849751</v>
      </c>
      <c r="K74" s="22">
        <v>-4.96620633210398</v>
      </c>
      <c r="L74" s="165">
        <v>2.25248059452781</v>
      </c>
      <c r="M74" s="22">
        <v>91.9404731785172</v>
      </c>
      <c r="N74" s="165">
        <v>0.77098952382034</v>
      </c>
      <c r="O74" s="22">
        <v>84.9261864042583</v>
      </c>
      <c r="P74" s="165">
        <v>1.7138932798746</v>
      </c>
      <c r="Q74" s="22">
        <v>-7.01428677425882</v>
      </c>
      <c r="R74" s="165">
        <v>1.88471945959871</v>
      </c>
      <c r="S74" s="22">
        <v>88.6838417214734</v>
      </c>
      <c r="T74" s="165">
        <v>1.24730937375574</v>
      </c>
      <c r="U74" s="22">
        <v>90.3350402596373</v>
      </c>
      <c r="V74" s="165">
        <v>1.78609290950142</v>
      </c>
      <c r="W74" s="22">
        <v>92.0145799773979</v>
      </c>
      <c r="X74" s="165">
        <v>1.4689266203441</v>
      </c>
      <c r="Y74" s="22">
        <v>3.33073825592452</v>
      </c>
      <c r="Z74" s="165">
        <v>2.06676859072829</v>
      </c>
      <c r="AA74" s="22">
        <v>90.7226594233707</v>
      </c>
      <c r="AB74" s="165">
        <v>1.31818271202744</v>
      </c>
      <c r="AC74" s="22">
        <v>89.0012344046904</v>
      </c>
      <c r="AD74" s="165">
        <v>1.7329733750328</v>
      </c>
      <c r="AE74" s="22">
        <v>89.691229148205</v>
      </c>
      <c r="AF74" s="165">
        <v>2.66569318247388</v>
      </c>
      <c r="AG74" s="22">
        <v>-1.03143027516565</v>
      </c>
      <c r="AH74" s="165">
        <v>3.08903208660042</v>
      </c>
      <c r="AI74" s="22">
        <v>90.1289708956533</v>
      </c>
      <c r="AJ74" s="165">
        <v>0.958898959888332</v>
      </c>
      <c r="AK74" s="22">
        <v>91.913663025453</v>
      </c>
      <c r="AL74" s="165">
        <v>1.26640178823764</v>
      </c>
      <c r="AM74" s="22">
        <v>79.0347646848662</v>
      </c>
      <c r="AN74" s="165">
        <v>4.99887611574149</v>
      </c>
      <c r="AO74" s="22">
        <v>-11.0942062107871</v>
      </c>
      <c r="AP74" s="165">
        <v>5.11276106457468</v>
      </c>
      <c r="AQ74" s="22">
        <v>3.66551163862103</v>
      </c>
      <c r="AR74" s="165">
        <v>1.33533026741777</v>
      </c>
      <c r="AS74" s="103"/>
      <c r="AT74" s="192"/>
      <c r="GO74" s="103"/>
      <c r="GP74" s="103"/>
    </row>
    <row customHeight="1" ht="13" r="75">
      <c r="A75" s="181" t="s">
        <v>325</v>
      </c>
      <c r="B75" s="160" t="n">
        <v>1</v>
      </c>
      <c r="C75" s="22">
        <v>88.8137882571325</v>
      </c>
      <c r="D75" s="165">
        <v>1.0644407490274</v>
      </c>
      <c r="E75" s="22">
        <v>89.2909805837811</v>
      </c>
      <c r="F75" s="165">
        <v>2.10880844687771</v>
      </c>
      <c r="G75" s="22">
        <v>88.4036735795605</v>
      </c>
      <c r="H75" s="165">
        <v>1.39798563064456</v>
      </c>
      <c r="I75" s="22">
        <v>89.4804235570865</v>
      </c>
      <c r="J75" s="165">
        <v>2.97871238178491</v>
      </c>
      <c r="K75" s="22">
        <v>0.189442973305376</v>
      </c>
      <c r="L75" s="165">
        <v>3.61968746433407</v>
      </c>
      <c r="M75" s="22">
        <v>88.8152164274445</v>
      </c>
      <c r="N75" s="165">
        <v>1.21239556047711</v>
      </c>
      <c r="O75" s="22">
        <v>88.3748902085221</v>
      </c>
      <c r="P75" s="165">
        <v>2.6237073439312</v>
      </c>
      <c r="Q75" s="22">
        <v>-0.440326218922422</v>
      </c>
      <c r="R75" s="165">
        <v>2.96546718676591</v>
      </c>
      <c r="S75" s="22">
        <v>89.2366194067372</v>
      </c>
      <c r="T75" s="165">
        <v>1.40985471661126</v>
      </c>
      <c r="U75" s="22">
        <v>90.3965766518715</v>
      </c>
      <c r="V75" s="165">
        <v>2.23832780189097</v>
      </c>
      <c r="W75" s="22">
        <v>87.5502488328961</v>
      </c>
      <c r="X75" s="165">
        <v>2.1193494309765</v>
      </c>
      <c r="Y75" s="22">
        <v>-1.68637057384107</v>
      </c>
      <c r="Z75" s="165">
        <v>2.49645105190474</v>
      </c>
      <c r="AA75" s="22">
        <v>89.5594801150069</v>
      </c>
      <c r="AB75" s="165">
        <v>1.80290652999919</v>
      </c>
      <c r="AC75" s="22">
        <v>89.9523755739536</v>
      </c>
      <c r="AD75" s="165">
        <v>1.40633348280002</v>
      </c>
      <c r="AE75" s="22">
        <v>85.3624567942382</v>
      </c>
      <c r="AF75" s="165">
        <v>2.71108609865986</v>
      </c>
      <c r="AG75" s="22">
        <v>-4.19702332076872</v>
      </c>
      <c r="AH75" s="165">
        <v>3.15718643845691</v>
      </c>
      <c r="AI75" s="22">
        <v>89.0303905430627</v>
      </c>
      <c r="AJ75" s="165">
        <v>1.62093561466276</v>
      </c>
      <c r="AK75" s="22">
        <v>89.7398512447798</v>
      </c>
      <c r="AL75" s="165">
        <v>1.52495879251626</v>
      </c>
      <c r="AM75" s="22">
        <v>84.9357331750269</v>
      </c>
      <c r="AN75" s="165">
        <v>3.3130941885223</v>
      </c>
      <c r="AO75" s="22">
        <v>-4.09465736803581</v>
      </c>
      <c r="AP75" s="165">
        <v>3.76011562772119</v>
      </c>
      <c r="AQ75" s="22">
        <v>-2.85224014738023</v>
      </c>
      <c r="AR75" s="165">
        <v>1.23714011105162</v>
      </c>
      <c r="AS75" s="103"/>
      <c r="AT75" s="192"/>
      <c r="GO75" s="103"/>
      <c r="GP75" s="103"/>
    </row>
    <row customHeight="1" ht="13" r="76">
      <c r="A76" s="181" t="s">
        <v>330</v>
      </c>
      <c r="B76" s="160" t="n">
        <v>1</v>
      </c>
      <c r="C76" s="22">
        <v>80.8465295600153</v>
      </c>
      <c r="D76" s="165">
        <v>0.811006776827601</v>
      </c>
      <c r="E76" s="22" t="inlineStr">
        <is>
          <t>c</t>
        </is>
      </c>
      <c r="F76" s="165" t="inlineStr">
        <is>
          <t>c</t>
        </is>
      </c>
      <c r="G76" s="22">
        <v>83.7441967078585</v>
      </c>
      <c r="H76" s="165">
        <v>1.40306338490543</v>
      </c>
      <c r="I76" s="22">
        <v>78.6485681448592</v>
      </c>
      <c r="J76" s="165">
        <v>0.944264006196856</v>
      </c>
      <c r="K76" s="22" t="inlineStr">
        <is>
          <t>c</t>
        </is>
      </c>
      <c r="L76" s="165" t="inlineStr">
        <is>
          <t>c</t>
        </is>
      </c>
      <c r="M76" s="22">
        <v>80.7943498071995</v>
      </c>
      <c r="N76" s="165">
        <v>0.820999514066695</v>
      </c>
      <c r="O76" s="22" t="inlineStr">
        <is>
          <t>c</t>
        </is>
      </c>
      <c r="P76" s="165" t="inlineStr">
        <is>
          <t>c</t>
        </is>
      </c>
      <c r="Q76" s="22" t="inlineStr">
        <is>
          <t>c</t>
        </is>
      </c>
      <c r="R76" s="165" t="inlineStr">
        <is>
          <t>c</t>
        </is>
      </c>
      <c r="S76" s="22">
        <v>81.2941241165917</v>
      </c>
      <c r="T76" s="165">
        <v>0.966439063537014</v>
      </c>
      <c r="U76" s="22">
        <v>78.2477476982789</v>
      </c>
      <c r="V76" s="165">
        <v>1.72162046889337</v>
      </c>
      <c r="W76" s="22" t="inlineStr">
        <is>
          <t>c</t>
        </is>
      </c>
      <c r="X76" s="165" t="inlineStr">
        <is>
          <t>c</t>
        </is>
      </c>
      <c r="Y76" s="22" t="inlineStr">
        <is>
          <t>c</t>
        </is>
      </c>
      <c r="Z76" s="165" t="inlineStr">
        <is>
          <t>c</t>
        </is>
      </c>
      <c r="AA76" s="22">
        <v>83.3622022277994</v>
      </c>
      <c r="AB76" s="165">
        <v>1.12465157900854</v>
      </c>
      <c r="AC76" s="22">
        <v>78.5001765051879</v>
      </c>
      <c r="AD76" s="165">
        <v>1.30593369704186</v>
      </c>
      <c r="AE76" s="22" t="inlineStr">
        <is>
          <t>a</t>
        </is>
      </c>
      <c r="AF76" s="165" t="inlineStr">
        <is>
          <t>a</t>
        </is>
      </c>
      <c r="AG76" s="22" t="inlineStr">
        <is>
          <t>a</t>
        </is>
      </c>
      <c r="AH76" s="165" t="inlineStr">
        <is>
          <t>a</t>
        </is>
      </c>
      <c r="AI76" s="22">
        <v>81.1197029172167</v>
      </c>
      <c r="AJ76" s="165">
        <v>1.04192360828837</v>
      </c>
      <c r="AK76" s="22">
        <v>79.6161931958883</v>
      </c>
      <c r="AL76" s="165">
        <v>1.60511910323572</v>
      </c>
      <c r="AM76" s="22" t="inlineStr">
        <is>
          <t>c</t>
        </is>
      </c>
      <c r="AN76" s="165" t="inlineStr">
        <is>
          <t>c</t>
        </is>
      </c>
      <c r="AO76" s="22" t="inlineStr">
        <is>
          <t>c</t>
        </is>
      </c>
      <c r="AP76" s="165" t="inlineStr">
        <is>
          <t>c</t>
        </is>
      </c>
      <c r="AQ76" s="22">
        <v>0.0412088685435066</v>
      </c>
      <c r="AR76" s="165">
        <v>1.22954417919564</v>
      </c>
      <c r="AS76" s="103"/>
      <c r="AT76" s="192"/>
      <c r="GO76" s="103"/>
      <c r="GP76" s="103"/>
    </row>
    <row customHeight="1" ht="13" r="77">
      <c r="A77" s="181" t="s">
        <v>332</v>
      </c>
      <c r="B77" s="160" t="n">
        <v>1</v>
      </c>
      <c r="C77" s="22">
        <v>62.9933709415182</v>
      </c>
      <c r="D77" s="165">
        <v>1.23992190400003</v>
      </c>
      <c r="E77" s="22">
        <v>75.429768270704</v>
      </c>
      <c r="F77" s="165">
        <v>5.91264606004603</v>
      </c>
      <c r="G77" s="22">
        <v>67.0896564431972</v>
      </c>
      <c r="H77" s="165">
        <v>3.79860606421193</v>
      </c>
      <c r="I77" s="22">
        <v>61.9685060736351</v>
      </c>
      <c r="J77" s="165">
        <v>1.36256386615219</v>
      </c>
      <c r="K77" s="22">
        <v>-13.4612621970689</v>
      </c>
      <c r="L77" s="165">
        <v>6.04898486499293</v>
      </c>
      <c r="M77" s="22">
        <v>63.2928629572447</v>
      </c>
      <c r="N77" s="165">
        <v>1.27586519801727</v>
      </c>
      <c r="O77" s="22" t="inlineStr">
        <is>
          <t>a</t>
        </is>
      </c>
      <c r="P77" s="165" t="inlineStr">
        <is>
          <t>a</t>
        </is>
      </c>
      <c r="Q77" s="22" t="inlineStr">
        <is>
          <t>a</t>
        </is>
      </c>
      <c r="R77" s="165" t="inlineStr">
        <is>
          <t>a</t>
        </is>
      </c>
      <c r="S77" s="22">
        <v>63.2699653553167</v>
      </c>
      <c r="T77" s="165">
        <v>1.57311670726135</v>
      </c>
      <c r="U77" s="22">
        <v>62.9798710334844</v>
      </c>
      <c r="V77" s="165">
        <v>2.33905701745376</v>
      </c>
      <c r="W77" s="22">
        <v>67.1080469268757</v>
      </c>
      <c r="X77" s="165">
        <v>5.477670429938</v>
      </c>
      <c r="Y77" s="22">
        <v>3.83808157155899</v>
      </c>
      <c r="Z77" s="165">
        <v>5.75688553837895</v>
      </c>
      <c r="AA77" s="22">
        <v>64.371058867353</v>
      </c>
      <c r="AB77" s="165">
        <v>1.93283268397538</v>
      </c>
      <c r="AC77" s="22">
        <v>61.235931229737</v>
      </c>
      <c r="AD77" s="165">
        <v>1.84820488014808</v>
      </c>
      <c r="AE77" s="22" t="inlineStr">
        <is>
          <t>c</t>
        </is>
      </c>
      <c r="AF77" s="165" t="inlineStr">
        <is>
          <t>c</t>
        </is>
      </c>
      <c r="AG77" s="22" t="inlineStr">
        <is>
          <t>c</t>
        </is>
      </c>
      <c r="AH77" s="165" t="inlineStr">
        <is>
          <t>c</t>
        </is>
      </c>
      <c r="AI77" s="22">
        <v>63.8324263480439</v>
      </c>
      <c r="AJ77" s="165">
        <v>1.33336963296702</v>
      </c>
      <c r="AK77" s="22" t="inlineStr">
        <is>
          <t>c</t>
        </is>
      </c>
      <c r="AL77" s="165" t="inlineStr">
        <is>
          <t>c</t>
        </is>
      </c>
      <c r="AM77" s="22" t="inlineStr">
        <is>
          <t>c</t>
        </is>
      </c>
      <c r="AN77" s="165" t="inlineStr">
        <is>
          <t>c</t>
        </is>
      </c>
      <c r="AO77" s="22" t="inlineStr">
        <is>
          <t>c</t>
        </is>
      </c>
      <c r="AP77" s="165" t="inlineStr">
        <is>
          <t>c</t>
        </is>
      </c>
      <c r="AQ77" s="22">
        <v>4.62055864433574</v>
      </c>
      <c r="AR77" s="165">
        <v>1.73958859290019</v>
      </c>
      <c r="AS77" s="103"/>
      <c r="AT77" s="192"/>
      <c r="GO77" s="103"/>
      <c r="GP77" s="103"/>
    </row>
    <row customHeight="1" ht="13" r="78">
      <c r="A78" s="181" t="s">
        <v>338</v>
      </c>
      <c r="B78" s="160" t="n">
        <v>1</v>
      </c>
      <c r="C78" s="22">
        <v>79.5943243792233</v>
      </c>
      <c r="D78" s="165">
        <v>1.35716982886545</v>
      </c>
      <c r="E78" s="22">
        <v>78.3684760045334</v>
      </c>
      <c r="F78" s="165">
        <v>2.27268080094418</v>
      </c>
      <c r="G78" s="22">
        <v>77.7468404934421</v>
      </c>
      <c r="H78" s="165">
        <v>2.15113255600965</v>
      </c>
      <c r="I78" s="22">
        <v>81.9473435433494</v>
      </c>
      <c r="J78" s="165">
        <v>2.21832302729133</v>
      </c>
      <c r="K78" s="22">
        <v>3.57886753881597</v>
      </c>
      <c r="L78" s="165">
        <v>3.06763734966994</v>
      </c>
      <c r="M78" s="22">
        <v>77.247806909083</v>
      </c>
      <c r="N78" s="165">
        <v>1.61198394166003</v>
      </c>
      <c r="O78" s="22">
        <v>87.6973537602463</v>
      </c>
      <c r="P78" s="165">
        <v>2.13625020592755</v>
      </c>
      <c r="Q78" s="22">
        <v>10.4495468511633</v>
      </c>
      <c r="R78" s="165">
        <v>2.65942759059209</v>
      </c>
      <c r="S78" s="22">
        <v>82.9324467852697</v>
      </c>
      <c r="T78" s="165">
        <v>1.6730396410271</v>
      </c>
      <c r="U78" s="22">
        <v>75.8436837969139</v>
      </c>
      <c r="V78" s="165">
        <v>4.02059690759292</v>
      </c>
      <c r="W78" s="22">
        <v>76.3860919266819</v>
      </c>
      <c r="X78" s="165">
        <v>2.41918612460268</v>
      </c>
      <c r="Y78" s="22">
        <v>-6.5463548585878</v>
      </c>
      <c r="Z78" s="165">
        <v>2.92324541523783</v>
      </c>
      <c r="AA78" s="22">
        <v>82.2815829307119</v>
      </c>
      <c r="AB78" s="165">
        <v>3.21165520297543</v>
      </c>
      <c r="AC78" s="22">
        <v>77.3937049428245</v>
      </c>
      <c r="AD78" s="165">
        <v>2.80455715572263</v>
      </c>
      <c r="AE78" s="22">
        <v>79.5409091298432</v>
      </c>
      <c r="AF78" s="165">
        <v>1.49968491663021</v>
      </c>
      <c r="AG78" s="22">
        <v>-2.74067380086866</v>
      </c>
      <c r="AH78" s="165">
        <v>3.64121830497418</v>
      </c>
      <c r="AI78" s="22">
        <v>79.3297214973495</v>
      </c>
      <c r="AJ78" s="165">
        <v>1.42044548569129</v>
      </c>
      <c r="AK78" s="22">
        <v>85.7044930055071</v>
      </c>
      <c r="AL78" s="165">
        <v>4.90972911157248</v>
      </c>
      <c r="AM78" s="22" t="inlineStr">
        <is>
          <t>c</t>
        </is>
      </c>
      <c r="AN78" s="165" t="inlineStr">
        <is>
          <t>c</t>
        </is>
      </c>
      <c r="AO78" s="22" t="inlineStr">
        <is>
          <t>c</t>
        </is>
      </c>
      <c r="AP78" s="165" t="inlineStr">
        <is>
          <t>c</t>
        </is>
      </c>
      <c r="AQ78" s="22">
        <v>5.94748503734277</v>
      </c>
      <c r="AR78" s="165">
        <v>1.72922088335484</v>
      </c>
      <c r="AS78" s="103"/>
      <c r="AT78" s="192"/>
      <c r="GO78" s="103"/>
      <c r="GP78" s="103"/>
    </row>
    <row customHeight="1" ht="13" r="79">
      <c r="A79" s="181" t="s">
        <v>343</v>
      </c>
      <c r="B79" s="160" t="n">
        <v>1</v>
      </c>
      <c r="C79" s="22">
        <v>88.6405050195319</v>
      </c>
      <c r="D79" s="165">
        <v>0.773201588492115</v>
      </c>
      <c r="E79" s="22">
        <v>89.3499149193543</v>
      </c>
      <c r="F79" s="165">
        <v>2.15483236109101</v>
      </c>
      <c r="G79" s="22">
        <v>89.993706969891</v>
      </c>
      <c r="H79" s="165">
        <v>1.96943127581111</v>
      </c>
      <c r="I79" s="22">
        <v>87.4958023822103</v>
      </c>
      <c r="J79" s="165">
        <v>1.20065524352258</v>
      </c>
      <c r="K79" s="22">
        <v>-1.85411253714399</v>
      </c>
      <c r="L79" s="165">
        <v>2.52295349730186</v>
      </c>
      <c r="M79" s="22">
        <v>88.0204063385225</v>
      </c>
      <c r="N79" s="165">
        <v>0.929015146470989</v>
      </c>
      <c r="O79" s="22">
        <v>93.0569476172069</v>
      </c>
      <c r="P79" s="165">
        <v>1.96209280786032</v>
      </c>
      <c r="Q79" s="22">
        <v>5.0365412786844</v>
      </c>
      <c r="R79" s="165">
        <v>2.15947937711339</v>
      </c>
      <c r="S79" s="22">
        <v>89.507554980957</v>
      </c>
      <c r="T79" s="165">
        <v>0.950355848662514</v>
      </c>
      <c r="U79" s="22">
        <v>87.4313492111712</v>
      </c>
      <c r="V79" s="165">
        <v>1.86359112976445</v>
      </c>
      <c r="W79" s="22">
        <v>83.2067817058856</v>
      </c>
      <c r="X79" s="165">
        <v>6.86530891898555</v>
      </c>
      <c r="Y79" s="22">
        <v>-6.30077327507134</v>
      </c>
      <c r="Z79" s="165">
        <v>6.86639464474421</v>
      </c>
      <c r="AA79" s="22">
        <v>89.7006478126732</v>
      </c>
      <c r="AB79" s="165">
        <v>0.912668963922916</v>
      </c>
      <c r="AC79" s="22">
        <v>87.4455031186829</v>
      </c>
      <c r="AD79" s="165">
        <v>2.66925620360411</v>
      </c>
      <c r="AE79" s="22">
        <v>85.9894514643066</v>
      </c>
      <c r="AF79" s="165">
        <v>3.32705830374524</v>
      </c>
      <c r="AG79" s="22">
        <v>-3.71119634836661</v>
      </c>
      <c r="AH79" s="165">
        <v>3.4805725251719</v>
      </c>
      <c r="AI79" s="22">
        <v>88.8066212077012</v>
      </c>
      <c r="AJ79" s="165">
        <v>0.947255829063066</v>
      </c>
      <c r="AK79" s="22" t="inlineStr">
        <is>
          <t>c</t>
        </is>
      </c>
      <c r="AL79" s="165" t="inlineStr">
        <is>
          <t>c</t>
        </is>
      </c>
      <c r="AM79" s="22" t="inlineStr">
        <is>
          <t>c</t>
        </is>
      </c>
      <c r="AN79" s="165" t="inlineStr">
        <is>
          <t>c</t>
        </is>
      </c>
      <c r="AO79" s="22" t="inlineStr">
        <is>
          <t>c</t>
        </is>
      </c>
      <c r="AP79" s="165" t="inlineStr">
        <is>
          <t>c</t>
        </is>
      </c>
      <c r="AQ79" s="22">
        <v>3.54447340567319</v>
      </c>
      <c r="AR79" s="165">
        <v>1.14253410847399</v>
      </c>
      <c r="AS79" s="103"/>
      <c r="AT79" s="192"/>
      <c r="GO79" s="103"/>
      <c r="GP79" s="103"/>
    </row>
    <row customHeight="1" ht="13" r="80">
      <c r="A80" s="181" t="s">
        <v>348</v>
      </c>
      <c r="B80" s="160" t="n">
        <v>1</v>
      </c>
      <c r="C80" s="22">
        <v>75.5608435617823</v>
      </c>
      <c r="D80" s="165">
        <v>0.976475884866297</v>
      </c>
      <c r="E80" s="22">
        <v>76.9626368704622</v>
      </c>
      <c r="F80" s="165">
        <v>2.38615518854249</v>
      </c>
      <c r="G80" s="22">
        <v>75.2096077219803</v>
      </c>
      <c r="H80" s="165">
        <v>1.39481128563827</v>
      </c>
      <c r="I80" s="22">
        <v>75.3915374829943</v>
      </c>
      <c r="J80" s="165">
        <v>2.46001626162725</v>
      </c>
      <c r="K80" s="22">
        <v>-1.57109938746794</v>
      </c>
      <c r="L80" s="165">
        <v>3.40610158400025</v>
      </c>
      <c r="M80" s="22">
        <v>75.7636376704078</v>
      </c>
      <c r="N80" s="165">
        <v>1.04827085254984</v>
      </c>
      <c r="O80" s="22" t="inlineStr">
        <is>
          <t>c</t>
        </is>
      </c>
      <c r="P80" s="165" t="inlineStr">
        <is>
          <t>c</t>
        </is>
      </c>
      <c r="Q80" s="22" t="inlineStr">
        <is>
          <t>c</t>
        </is>
      </c>
      <c r="R80" s="165" t="inlineStr">
        <is>
          <t>c</t>
        </is>
      </c>
      <c r="S80" s="22">
        <v>74.6027243488733</v>
      </c>
      <c r="T80" s="165">
        <v>1.47632834506909</v>
      </c>
      <c r="U80" s="22">
        <v>76.0708351730735</v>
      </c>
      <c r="V80" s="165">
        <v>2.04507256932912</v>
      </c>
      <c r="W80" s="22">
        <v>71.9304413682766</v>
      </c>
      <c r="X80" s="165">
        <v>4.46151042716958</v>
      </c>
      <c r="Y80" s="22">
        <v>-2.67228298059668</v>
      </c>
      <c r="Z80" s="165">
        <v>4.59117171953473</v>
      </c>
      <c r="AA80" s="22">
        <v>78.2645791902432</v>
      </c>
      <c r="AB80" s="165">
        <v>5.17619614482233</v>
      </c>
      <c r="AC80" s="22">
        <v>74.8576510644573</v>
      </c>
      <c r="AD80" s="165">
        <v>1.27755399979815</v>
      </c>
      <c r="AE80" s="22">
        <v>73.1149298180199</v>
      </c>
      <c r="AF80" s="165">
        <v>2.06154991738655</v>
      </c>
      <c r="AG80" s="22">
        <v>-5.14964937222324</v>
      </c>
      <c r="AH80" s="165">
        <v>5.66978291986437</v>
      </c>
      <c r="AI80" s="22">
        <v>73.4239264147301</v>
      </c>
      <c r="AJ80" s="165">
        <v>1.46412439780495</v>
      </c>
      <c r="AK80" s="22">
        <v>77.0022114171063</v>
      </c>
      <c r="AL80" s="165">
        <v>1.52984404256553</v>
      </c>
      <c r="AM80" s="22" t="inlineStr">
        <is>
          <t>c</t>
        </is>
      </c>
      <c r="AN80" s="165" t="inlineStr">
        <is>
          <t>c</t>
        </is>
      </c>
      <c r="AO80" s="22" t="inlineStr">
        <is>
          <t>c</t>
        </is>
      </c>
      <c r="AP80" s="165" t="inlineStr">
        <is>
          <t>c</t>
        </is>
      </c>
      <c r="AQ80" s="22">
        <v>1.23076306857681</v>
      </c>
      <c r="AR80" s="165">
        <v>1.571650284779</v>
      </c>
      <c r="AS80" s="103"/>
      <c r="AT80" s="192"/>
      <c r="GO80" s="103"/>
      <c r="GP80" s="103"/>
    </row>
    <row customHeight="1" ht="13" r="81">
      <c r="A81" s="181" t="s">
        <v>350</v>
      </c>
      <c r="B81" s="160" t="n">
        <v>1</v>
      </c>
      <c r="C81" s="22">
        <v>83.49149748661</v>
      </c>
      <c r="D81" s="165">
        <v>0.930144688277871</v>
      </c>
      <c r="E81" s="22">
        <v>89.2375810487091</v>
      </c>
      <c r="F81" s="165">
        <v>1.69905952161153</v>
      </c>
      <c r="G81" s="22">
        <v>85.1882258433945</v>
      </c>
      <c r="H81" s="165">
        <v>1.06448291918551</v>
      </c>
      <c r="I81" s="22">
        <v>78.0870095692331</v>
      </c>
      <c r="J81" s="165">
        <v>1.88995986299529</v>
      </c>
      <c r="K81" s="22">
        <v>-11.150571479476</v>
      </c>
      <c r="L81" s="165">
        <v>2.41237637881517</v>
      </c>
      <c r="M81" s="22">
        <v>85.0718459728402</v>
      </c>
      <c r="N81" s="165">
        <v>0.909801897038981</v>
      </c>
      <c r="O81" s="22">
        <v>77.7894342190944</v>
      </c>
      <c r="P81" s="165">
        <v>2.45108230830646</v>
      </c>
      <c r="Q81" s="22">
        <v>-7.28241175374576</v>
      </c>
      <c r="R81" s="165">
        <v>2.61700069610704</v>
      </c>
      <c r="S81" s="22">
        <v>84.5948224636506</v>
      </c>
      <c r="T81" s="165">
        <v>1.18353062019706</v>
      </c>
      <c r="U81" s="22">
        <v>82.5355970104549</v>
      </c>
      <c r="V81" s="165">
        <v>1.8288272072706</v>
      </c>
      <c r="W81" s="22">
        <v>81.0729021423088</v>
      </c>
      <c r="X81" s="165">
        <v>2.1648085947202</v>
      </c>
      <c r="Y81" s="22">
        <v>-3.52192032134187</v>
      </c>
      <c r="Z81" s="165">
        <v>2.47280758019509</v>
      </c>
      <c r="AA81" s="22">
        <v>82.5407347543516</v>
      </c>
      <c r="AB81" s="165">
        <v>2.1787592561642</v>
      </c>
      <c r="AC81" s="22">
        <v>83.0802223252788</v>
      </c>
      <c r="AD81" s="165">
        <v>1.37149668418353</v>
      </c>
      <c r="AE81" s="22">
        <v>85.0015719044448</v>
      </c>
      <c r="AF81" s="165">
        <v>1.95166385600759</v>
      </c>
      <c r="AG81" s="22">
        <v>2.46083715009311</v>
      </c>
      <c r="AH81" s="165">
        <v>2.82897688435595</v>
      </c>
      <c r="AI81" s="22">
        <v>81.3353423514294</v>
      </c>
      <c r="AJ81" s="165">
        <v>1.20024521905349</v>
      </c>
      <c r="AK81" s="22">
        <v>86.0210627873746</v>
      </c>
      <c r="AL81" s="165">
        <v>1.45361835565549</v>
      </c>
      <c r="AM81" s="22">
        <v>90.0015806298256</v>
      </c>
      <c r="AN81" s="165">
        <v>1.80099786693885</v>
      </c>
      <c r="AO81" s="22">
        <v>8.66623827839624</v>
      </c>
      <c r="AP81" s="165">
        <v>2.12585844401702</v>
      </c>
      <c r="AQ81" s="22">
        <v>9.76435393548113</v>
      </c>
      <c r="AR81" s="165">
        <v>1.35512426268756</v>
      </c>
      <c r="AS81" s="103"/>
      <c r="AT81" s="192"/>
      <c r="GO81" s="103"/>
      <c r="GP81" s="103"/>
    </row>
    <row customHeight="1" ht="13" r="82">
      <c r="A82" s="181" t="s">
        <v>352</v>
      </c>
      <c r="B82" s="160" t="n">
        <v>1</v>
      </c>
      <c r="C82" s="22">
        <v>90.9840381773242</v>
      </c>
      <c r="D82" s="165">
        <v>0.80686256803686</v>
      </c>
      <c r="E82" s="22">
        <v>85.9951973750432</v>
      </c>
      <c r="F82" s="165">
        <v>3.46788391358141</v>
      </c>
      <c r="G82" s="22">
        <v>91.085231307479</v>
      </c>
      <c r="H82" s="165">
        <v>1.48126452342817</v>
      </c>
      <c r="I82" s="22">
        <v>92.3932041579235</v>
      </c>
      <c r="J82" s="165">
        <v>0.856878611122853</v>
      </c>
      <c r="K82" s="22">
        <v>6.39800678288027</v>
      </c>
      <c r="L82" s="165">
        <v>3.57245734286608</v>
      </c>
      <c r="M82" s="22">
        <v>91.2431789914921</v>
      </c>
      <c r="N82" s="165">
        <v>0.834369852573076</v>
      </c>
      <c r="O82" s="22">
        <v>89.9788918780594</v>
      </c>
      <c r="P82" s="165">
        <v>3.32042731866136</v>
      </c>
      <c r="Q82" s="22">
        <v>-1.26428711343263</v>
      </c>
      <c r="R82" s="165">
        <v>3.46873579278063</v>
      </c>
      <c r="S82" s="22">
        <v>91.5669180809946</v>
      </c>
      <c r="T82" s="165">
        <v>0.994067892279055</v>
      </c>
      <c r="U82" s="22">
        <v>92.2538673129813</v>
      </c>
      <c r="V82" s="165">
        <v>1.32911953699698</v>
      </c>
      <c r="W82" s="22">
        <v>89.7938452190601</v>
      </c>
      <c r="X82" s="165">
        <v>2.41768157949094</v>
      </c>
      <c r="Y82" s="22">
        <v>-1.77307286193454</v>
      </c>
      <c r="Z82" s="165">
        <v>2.60801438099705</v>
      </c>
      <c r="AA82" s="22">
        <v>88.8481435927826</v>
      </c>
      <c r="AB82" s="165">
        <v>1.50099530783019</v>
      </c>
      <c r="AC82" s="22">
        <v>93.454023668521</v>
      </c>
      <c r="AD82" s="165">
        <v>0.785297924864045</v>
      </c>
      <c r="AE82" s="22">
        <v>89.4343235548148</v>
      </c>
      <c r="AF82" s="165">
        <v>2.93999551346367</v>
      </c>
      <c r="AG82" s="22">
        <v>0.586179962032261</v>
      </c>
      <c r="AH82" s="165">
        <v>3.26057819427692</v>
      </c>
      <c r="AI82" s="22">
        <v>90.8795654824993</v>
      </c>
      <c r="AJ82" s="165">
        <v>0.856256788858421</v>
      </c>
      <c r="AK82" s="22">
        <v>93.9927863827432</v>
      </c>
      <c r="AL82" s="165">
        <v>2.95255291734191</v>
      </c>
      <c r="AM82" s="22" t="inlineStr">
        <is>
          <t>c</t>
        </is>
      </c>
      <c r="AN82" s="165" t="inlineStr">
        <is>
          <t>c</t>
        </is>
      </c>
      <c r="AO82" s="22" t="inlineStr">
        <is>
          <t>c</t>
        </is>
      </c>
      <c r="AP82" s="165" t="inlineStr">
        <is>
          <t>c</t>
        </is>
      </c>
      <c r="AQ82" s="22">
        <v>6.57952201614854</v>
      </c>
      <c r="AR82" s="165">
        <v>1.1323105508765</v>
      </c>
      <c r="AS82" s="103"/>
      <c r="AT82" s="192"/>
      <c r="GO82" s="103"/>
      <c r="GP82" s="103"/>
    </row>
    <row customHeight="1" ht="13" r="83">
      <c r="A83" s="181" t="s">
        <v>353</v>
      </c>
      <c r="B83" s="160" t="n">
        <v>1</v>
      </c>
      <c r="C83" s="22">
        <v>81.9172004354744</v>
      </c>
      <c r="D83" s="165">
        <v>1.9081032922398</v>
      </c>
      <c r="E83" s="22" t="inlineStr">
        <is>
          <t>c</t>
        </is>
      </c>
      <c r="F83" s="165" t="inlineStr">
        <is>
          <t>c</t>
        </is>
      </c>
      <c r="G83" s="22">
        <v>87.2512783325505</v>
      </c>
      <c r="H83" s="165">
        <v>2.53396633694753</v>
      </c>
      <c r="I83" s="22">
        <v>80.7375441546455</v>
      </c>
      <c r="J83" s="165">
        <v>2.19674370642928</v>
      </c>
      <c r="K83" s="22" t="inlineStr">
        <is>
          <t>c</t>
        </is>
      </c>
      <c r="L83" s="165" t="inlineStr">
        <is>
          <t>c</t>
        </is>
      </c>
      <c r="M83" s="22">
        <v>85.2305818629427</v>
      </c>
      <c r="N83" s="165">
        <v>2.60810380902922</v>
      </c>
      <c r="O83" s="22">
        <v>81.0051476559805</v>
      </c>
      <c r="P83" s="165">
        <v>2.29795535054385</v>
      </c>
      <c r="Q83" s="22">
        <v>-4.22543420696218</v>
      </c>
      <c r="R83" s="165">
        <v>3.50997022215487</v>
      </c>
      <c r="S83" s="22">
        <v>80.8046693924623</v>
      </c>
      <c r="T83" s="165">
        <v>2.34505923636814</v>
      </c>
      <c r="U83" s="22">
        <v>89.0226107765505</v>
      </c>
      <c r="V83" s="165">
        <v>2.09564886832129</v>
      </c>
      <c r="W83" s="22">
        <v>85.2139138491995</v>
      </c>
      <c r="X83" s="165">
        <v>4.74970102998156</v>
      </c>
      <c r="Y83" s="22">
        <v>4.40924445673717</v>
      </c>
      <c r="Z83" s="165">
        <v>5.2913288813971</v>
      </c>
      <c r="AA83" s="22">
        <v>81.1615994500452</v>
      </c>
      <c r="AB83" s="165">
        <v>5.08278278070743</v>
      </c>
      <c r="AC83" s="22">
        <v>85.8931737192134</v>
      </c>
      <c r="AD83" s="165">
        <v>1.51217366876983</v>
      </c>
      <c r="AE83" s="22">
        <v>77.4003818877586</v>
      </c>
      <c r="AF83" s="165">
        <v>4.07624854400801</v>
      </c>
      <c r="AG83" s="22">
        <v>-3.76121756228669</v>
      </c>
      <c r="AH83" s="165">
        <v>6.24491079675779</v>
      </c>
      <c r="AI83" s="22">
        <v>83.1145703056051</v>
      </c>
      <c r="AJ83" s="165">
        <v>2.31391953927756</v>
      </c>
      <c r="AK83" s="22">
        <v>78.8894114568955</v>
      </c>
      <c r="AL83" s="165">
        <v>2.8778134663303</v>
      </c>
      <c r="AM83" s="22" t="inlineStr">
        <is>
          <t>c</t>
        </is>
      </c>
      <c r="AN83" s="165" t="inlineStr">
        <is>
          <t>c</t>
        </is>
      </c>
      <c r="AO83" s="22" t="inlineStr">
        <is>
          <t>c</t>
        </is>
      </c>
      <c r="AP83" s="165" t="inlineStr">
        <is>
          <t>c</t>
        </is>
      </c>
      <c r="AQ83" s="22">
        <v>-3.21223171890705</v>
      </c>
      <c r="AR83" s="165">
        <v>2.40721304254621</v>
      </c>
      <c r="AS83" s="103"/>
      <c r="AT83" s="192"/>
      <c r="GO83" s="103"/>
      <c r="GP83" s="103"/>
    </row>
    <row customHeight="1" ht="13" r="84">
      <c r="A84" s="77" t="s">
        <v>364</v>
      </c>
      <c r="B84" s="161" t="n">
        <v>1</v>
      </c>
      <c r="C84" s="51">
        <v>80.3032359848097</v>
      </c>
      <c r="D84" s="169">
        <v>0.328532708308369</v>
      </c>
      <c r="E84" s="51">
        <v>82.5415348014501</v>
      </c>
      <c r="F84" s="169">
        <v>0.984164827947069</v>
      </c>
      <c r="G84" s="51">
        <v>81.699212013577</v>
      </c>
      <c r="H84" s="169">
        <v>0.594787070263377</v>
      </c>
      <c r="I84" s="51">
        <v>79.4749752290233</v>
      </c>
      <c r="J84" s="169">
        <v>0.547994454565306</v>
      </c>
      <c r="K84" s="51">
        <v>-3.11017575657257</v>
      </c>
      <c r="L84" s="169">
        <v>1.14899141166721</v>
      </c>
      <c r="M84" s="51">
        <v>80.4586533353827</v>
      </c>
      <c r="N84" s="169">
        <v>0.401183559659166</v>
      </c>
      <c r="O84" s="51">
        <v>83.6384340484948</v>
      </c>
      <c r="P84" s="169">
        <v>0.761575897580447</v>
      </c>
      <c r="Q84" s="51">
        <v>0.788101871856884</v>
      </c>
      <c r="R84" s="169">
        <v>0.914504643520786</v>
      </c>
      <c r="S84" s="51">
        <v>80.9326840691883</v>
      </c>
      <c r="T84" s="169">
        <v>0.437715927801391</v>
      </c>
      <c r="U84" s="51">
        <v>80.5918642311746</v>
      </c>
      <c r="V84" s="169">
        <v>0.700111085486991</v>
      </c>
      <c r="W84" s="51">
        <v>79.1155273946728</v>
      </c>
      <c r="X84" s="169">
        <v>1.13992939429774</v>
      </c>
      <c r="Y84" s="51">
        <v>-1.78429848838785</v>
      </c>
      <c r="Z84" s="169">
        <v>1.23141499288284</v>
      </c>
      <c r="AA84" s="51">
        <v>81.455303497694</v>
      </c>
      <c r="AB84" s="169">
        <v>0.870243150292737</v>
      </c>
      <c r="AC84" s="51">
        <v>80.0406894956871</v>
      </c>
      <c r="AD84" s="169">
        <v>0.5278750270536</v>
      </c>
      <c r="AE84" s="51">
        <v>80.7702030069597</v>
      </c>
      <c r="AF84" s="169">
        <v>0.838797251521331</v>
      </c>
      <c r="AG84" s="51">
        <v>-2.20283508075781</v>
      </c>
      <c r="AH84" s="169">
        <v>1.31708350368385</v>
      </c>
      <c r="AI84" s="51">
        <v>80.2829680559808</v>
      </c>
      <c r="AJ84" s="169">
        <v>0.448845438527955</v>
      </c>
      <c r="AK84" s="51">
        <v>82.1748188932054</v>
      </c>
      <c r="AL84" s="169">
        <v>0.784964852203845</v>
      </c>
      <c r="AM84" s="51">
        <v>79.8328532500498</v>
      </c>
      <c r="AN84" s="169">
        <v>1.53391857125727</v>
      </c>
      <c r="AO84" s="51">
        <v>-0.744963249674981</v>
      </c>
      <c r="AP84" s="169">
        <v>1.72772605627209</v>
      </c>
      <c r="AQ84" s="51">
        <v>-0.0810545876758453</v>
      </c>
      <c r="AR84" s="169">
        <v>0.486698017402016</v>
      </c>
      <c r="AS84" s="103"/>
      <c r="AT84" s="192"/>
      <c r="GO84" s="103"/>
      <c r="GP84" s="103"/>
    </row>
    <row customHeight="1" ht="13" r="85">
      <c r="A85" s="181" t="s">
        <v>65</v>
      </c>
      <c r="B85" s="160" t="n">
        <v>1</v>
      </c>
      <c r="C85" s="22">
        <v>72.2743281040567</v>
      </c>
      <c r="D85" s="165">
        <v>1.37927898828256</v>
      </c>
      <c r="E85" s="22">
        <v>73.4735832757177</v>
      </c>
      <c r="F85" s="165">
        <v>3.52589243160462</v>
      </c>
      <c r="G85" s="22">
        <v>72.4149288457066</v>
      </c>
      <c r="H85" s="165">
        <v>1.4559361448089</v>
      </c>
      <c r="I85" s="22">
        <v>71.478413721037</v>
      </c>
      <c r="J85" s="165">
        <v>3.4040953952515</v>
      </c>
      <c r="K85" s="22">
        <v>-1.9951695546807</v>
      </c>
      <c r="L85" s="165">
        <v>4.8960367790185</v>
      </c>
      <c r="M85" s="22">
        <v>74.829260866524</v>
      </c>
      <c r="N85" s="165">
        <v>1.96098908403109</v>
      </c>
      <c r="O85" s="22">
        <v>70.6723385598414</v>
      </c>
      <c r="P85" s="165">
        <v>1.73244160677944</v>
      </c>
      <c r="Q85" s="22">
        <v>-4.15692230668253</v>
      </c>
      <c r="R85" s="165">
        <v>2.6342249526951</v>
      </c>
      <c r="S85" s="22">
        <v>74.2887236842405</v>
      </c>
      <c r="T85" s="165">
        <v>1.79882716182771</v>
      </c>
      <c r="U85" s="22">
        <v>69.6986391682624</v>
      </c>
      <c r="V85" s="165">
        <v>2.3280876399933</v>
      </c>
      <c r="W85" s="22">
        <v>75.9127278007944</v>
      </c>
      <c r="X85" s="165">
        <v>3.20940947406666</v>
      </c>
      <c r="Y85" s="22">
        <v>1.62400411655388</v>
      </c>
      <c r="Z85" s="165">
        <v>3.73604112218333</v>
      </c>
      <c r="AA85" s="22" t="inlineStr">
        <is>
          <t>c</t>
        </is>
      </c>
      <c r="AB85" s="165" t="inlineStr">
        <is>
          <t>c</t>
        </is>
      </c>
      <c r="AC85" s="22">
        <v>71.5634572739687</v>
      </c>
      <c r="AD85" s="165">
        <v>2.07327096131066</v>
      </c>
      <c r="AE85" s="22">
        <v>73.5583932356177</v>
      </c>
      <c r="AF85" s="165">
        <v>1.72077645892904</v>
      </c>
      <c r="AG85" s="22" t="inlineStr">
        <is>
          <t>c</t>
        </is>
      </c>
      <c r="AH85" s="165" t="inlineStr">
        <is>
          <t>c</t>
        </is>
      </c>
      <c r="AI85" s="22">
        <v>71.5525408443735</v>
      </c>
      <c r="AJ85" s="165">
        <v>1.89032966255379</v>
      </c>
      <c r="AK85" s="22">
        <v>72.9784759776227</v>
      </c>
      <c r="AL85" s="165">
        <v>2.1355006586742</v>
      </c>
      <c r="AM85" s="22">
        <v>74.5326840900189</v>
      </c>
      <c r="AN85" s="165">
        <v>3.59613994107048</v>
      </c>
      <c r="AO85" s="22">
        <v>2.98014324564541</v>
      </c>
      <c r="AP85" s="165">
        <v>4.17441010132058</v>
      </c>
      <c r="AQ85" s="22">
        <v>-13.7693089495443</v>
      </c>
      <c r="AR85" s="165">
        <v>1.70907412202763</v>
      </c>
      <c r="AS85" s="103"/>
      <c r="AT85" s="192"/>
      <c r="GO85" s="103"/>
      <c r="GP85" s="103"/>
    </row>
    <row customHeight="1" ht="13" r="86">
      <c r="A86" s="181" t="s">
        <v>361</v>
      </c>
      <c r="B86" s="160" t="n">
        <v>1</v>
      </c>
      <c r="C86" s="22">
        <v>54.9399179756046</v>
      </c>
      <c r="D86" s="165">
        <v>2.53891811224746</v>
      </c>
      <c r="E86" s="22">
        <v>59.6083012033845</v>
      </c>
      <c r="F86" s="165">
        <v>6.15385225141028</v>
      </c>
      <c r="G86" s="22">
        <v>53.7107823413273</v>
      </c>
      <c r="H86" s="165">
        <v>3.252875463314</v>
      </c>
      <c r="I86" s="22">
        <v>56.7133419638942</v>
      </c>
      <c r="J86" s="165">
        <v>5.21383294542451</v>
      </c>
      <c r="K86" s="22">
        <v>-2.89495923949034</v>
      </c>
      <c r="L86" s="165">
        <v>8.10487852292694</v>
      </c>
      <c r="M86" s="22" t="inlineStr">
        <is>
          <t>w</t>
        </is>
      </c>
      <c r="N86" s="165" t="inlineStr">
        <is>
          <t>w</t>
        </is>
      </c>
      <c r="O86" s="22" t="inlineStr">
        <is>
          <t>w</t>
        </is>
      </c>
      <c r="P86" s="165" t="inlineStr">
        <is>
          <t>w</t>
        </is>
      </c>
      <c r="Q86" s="22" t="inlineStr">
        <is>
          <t>w</t>
        </is>
      </c>
      <c r="R86" s="165" t="inlineStr">
        <is>
          <t>w</t>
        </is>
      </c>
      <c r="S86" s="22">
        <v>53.4221895760071</v>
      </c>
      <c r="T86" s="165">
        <v>3.76105460708676</v>
      </c>
      <c r="U86" s="22">
        <v>55.2453558494945</v>
      </c>
      <c r="V86" s="165">
        <v>4.36945313930952</v>
      </c>
      <c r="W86" s="22">
        <v>59.9804688332909</v>
      </c>
      <c r="X86" s="165">
        <v>5.26538764078087</v>
      </c>
      <c r="Y86" s="22">
        <v>6.55827925728376</v>
      </c>
      <c r="Z86" s="165">
        <v>6.43163957850404</v>
      </c>
      <c r="AA86" s="22">
        <v>66.8901735316085</v>
      </c>
      <c r="AB86" s="165">
        <v>8.49894933229943</v>
      </c>
      <c r="AC86" s="22">
        <v>53.1649658096631</v>
      </c>
      <c r="AD86" s="165">
        <v>3.30066469702782</v>
      </c>
      <c r="AE86" s="22">
        <v>55.1725679572884</v>
      </c>
      <c r="AF86" s="165">
        <v>5.26984574892596</v>
      </c>
      <c r="AG86" s="22">
        <v>-11.71760557432</v>
      </c>
      <c r="AH86" s="165">
        <v>10.2607326587209</v>
      </c>
      <c r="AI86" s="22">
        <v>55.2276843429985</v>
      </c>
      <c r="AJ86" s="165">
        <v>4.8064509285149</v>
      </c>
      <c r="AK86" s="22">
        <v>52.9421971859779</v>
      </c>
      <c r="AL86" s="165">
        <v>3.72043656973141</v>
      </c>
      <c r="AM86" s="22">
        <v>60.3581148485171</v>
      </c>
      <c r="AN86" s="165">
        <v>5.51857746023277</v>
      </c>
      <c r="AO86" s="22">
        <v>5.13043050551862</v>
      </c>
      <c r="AP86" s="165">
        <v>7.05743567620585</v>
      </c>
      <c r="AQ86" s="22">
        <v>-4.73776234064006</v>
      </c>
      <c r="AR86" s="165">
        <v>3.43569799406765</v>
      </c>
      <c r="AS86" s="103"/>
      <c r="AT86" s="192"/>
      <c r="GO86" s="103"/>
      <c r="GP86" s="103"/>
    </row>
    <row customHeight="1" ht="13" r="87">
      <c r="A87" s="187" t="s">
        <v>362</v>
      </c>
      <c r="B87" s="175" t="n">
        <v>1</v>
      </c>
      <c r="C87" s="172">
        <v>47.3812826922208</v>
      </c>
      <c r="D87" s="173">
        <v>2.90011391343886</v>
      </c>
      <c r="E87" s="172">
        <v>54.5545682331226</v>
      </c>
      <c r="F87" s="173">
        <v>8.91892687297747</v>
      </c>
      <c r="G87" s="172">
        <v>48.6773494057719</v>
      </c>
      <c r="H87" s="173">
        <v>5.55682079705712</v>
      </c>
      <c r="I87" s="172">
        <v>47.5868115104277</v>
      </c>
      <c r="J87" s="173">
        <v>4.0070983659247</v>
      </c>
      <c r="K87" s="172">
        <v>-6.96775672269492</v>
      </c>
      <c r="L87" s="173">
        <v>9.91530013891119</v>
      </c>
      <c r="M87" s="172">
        <v>47.8928191330621</v>
      </c>
      <c r="N87" s="173">
        <v>3.03199639917778</v>
      </c>
      <c r="O87" s="172" t="inlineStr">
        <is>
          <t>c</t>
        </is>
      </c>
      <c r="P87" s="173" t="inlineStr">
        <is>
          <t>c</t>
        </is>
      </c>
      <c r="Q87" s="172" t="inlineStr">
        <is>
          <t>c</t>
        </is>
      </c>
      <c r="R87" s="173" t="inlineStr">
        <is>
          <t>c</t>
        </is>
      </c>
      <c r="S87" s="172">
        <v>51.4111483703058</v>
      </c>
      <c r="T87" s="173">
        <v>3.74979490261536</v>
      </c>
      <c r="U87" s="172">
        <v>45.7073962993367</v>
      </c>
      <c r="V87" s="173">
        <v>4.78432463887881</v>
      </c>
      <c r="W87" s="172">
        <v>47.138558539234</v>
      </c>
      <c r="X87" s="173">
        <v>7.22461865231984</v>
      </c>
      <c r="Y87" s="172">
        <v>-4.27258983107188</v>
      </c>
      <c r="Z87" s="173">
        <v>8.29046201096826</v>
      </c>
      <c r="AA87" s="172" t="inlineStr">
        <is>
          <t>c</t>
        </is>
      </c>
      <c r="AB87" s="173" t="inlineStr">
        <is>
          <t>c</t>
        </is>
      </c>
      <c r="AC87" s="172">
        <v>46.4089512643076</v>
      </c>
      <c r="AD87" s="173">
        <v>4.52929075189807</v>
      </c>
      <c r="AE87" s="172">
        <v>48.7469433417465</v>
      </c>
      <c r="AF87" s="173">
        <v>3.53440607426991</v>
      </c>
      <c r="AG87" s="172" t="inlineStr">
        <is>
          <t>c</t>
        </is>
      </c>
      <c r="AH87" s="173" t="inlineStr">
        <is>
          <t>c</t>
        </is>
      </c>
      <c r="AI87" s="172">
        <v>57.318009051909</v>
      </c>
      <c r="AJ87" s="173">
        <v>6.66422108765371</v>
      </c>
      <c r="AK87" s="172">
        <v>45.1035591514403</v>
      </c>
      <c r="AL87" s="173">
        <v>3.80802549293271</v>
      </c>
      <c r="AM87" s="172">
        <v>50.3983639898073</v>
      </c>
      <c r="AN87" s="173">
        <v>5.86450399034286</v>
      </c>
      <c r="AO87" s="172">
        <v>-6.91964506210175</v>
      </c>
      <c r="AP87" s="173">
        <v>8.95351978491853</v>
      </c>
      <c r="AQ87" s="172">
        <v>-13.5470752287541</v>
      </c>
      <c r="AR87" s="173">
        <v>3.67003309444663</v>
      </c>
      <c r="AS87" s="174"/>
      <c r="AT87" s="197"/>
      <c r="GO87" s="103"/>
      <c r="GP87" s="103"/>
    </row>
    <row customHeight="1" ht="13" r="88">
      <c r="A88" s="181"/>
      <c r="B88" s="162"/>
      <c r="C88" s="22" t="inlineStr">
        <is>
          <t>b.meanpct.d_tt4g57csubfullauto</t>
        </is>
      </c>
      <c r="D88" s="165" t="inlineStr">
        <is>
          <t>se.meanpct.d_tt4g57csubfullauto</t>
        </is>
      </c>
      <c r="E88" s="22" t="inlineStr">
        <is>
          <t>b.meanpct.d_tt4g57csubfullauto..schloc..1 Rural</t>
        </is>
      </c>
      <c r="F88" s="165" t="inlineStr">
        <is>
          <t>se.meanpct.d_tt4g57csubfullauto..schloc..1 Rural</t>
        </is>
      </c>
      <c r="G88" s="22" t="inlineStr">
        <is>
          <t>b.meanpct.d_tt4g57csubfullauto..schloc..2 Town</t>
        </is>
      </c>
      <c r="H88" s="165" t="inlineStr">
        <is>
          <t>se.meanpct.d_tt4g57csubfullauto..schloc..2 Town</t>
        </is>
      </c>
      <c r="I88" s="22" t="inlineStr">
        <is>
          <t>b.meanpct.d_tt4g57csubfullauto..schloc..3 City</t>
        </is>
      </c>
      <c r="J88" s="165" t="inlineStr">
        <is>
          <t>se.meanpct.d_tt4g57csubfullauto..schloc..3 City</t>
        </is>
      </c>
      <c r="K88" s="22" t="inlineStr">
        <is>
          <t>b.meanpct.d_tt4g57csubfullauto..schloc..(3 City-1 Rural)</t>
        </is>
      </c>
      <c r="L88" s="165" t="inlineStr">
        <is>
          <t>se.meanpct.d_tt4g57csubfullauto..schloc..(3 City-1 Rural)</t>
        </is>
      </c>
      <c r="M88" s="22" t="inlineStr">
        <is>
          <t>b.meanpct.d_tt4g57csubfullauto..schtype..1 Public</t>
        </is>
      </c>
      <c r="N88" s="165" t="inlineStr">
        <is>
          <t>se.meanpct.d_tt4g57csubfullauto..schtype..1 Public</t>
        </is>
      </c>
      <c r="O88" s="22" t="inlineStr">
        <is>
          <t>b.meanpct.d_tt4g57csubfullauto..schtype..2 Private</t>
        </is>
      </c>
      <c r="P88" s="165" t="inlineStr">
        <is>
          <t>se.meanpct.d_tt4g57csubfullauto..schtype..2 Private</t>
        </is>
      </c>
      <c r="Q88" s="22" t="inlineStr">
        <is>
          <t>b.meanpct.d_tt4g57csubfullauto..schtype..(2 Private-1 Public)</t>
        </is>
      </c>
      <c r="R88" s="165" t="inlineStr">
        <is>
          <t>se.meanpct.d_tt4g57csubfullauto..schtype..(2 Private-1 Public)</t>
        </is>
      </c>
      <c r="S88" s="22" t="inlineStr">
        <is>
          <t>b.meanpct.d_tt4g57csubfullauto..disadv..1 under_10pct</t>
        </is>
      </c>
      <c r="T88" s="165" t="inlineStr">
        <is>
          <t>se.meanpct.d_tt4g57csubfullauto..disadv..1 under_10pct</t>
        </is>
      </c>
      <c r="U88" s="22" t="inlineStr">
        <is>
          <t>b.meanpct.d_tt4g57csubfullauto..disadv..2 10_to_30pct</t>
        </is>
      </c>
      <c r="V88" s="165" t="inlineStr">
        <is>
          <t>se.meanpct.d_tt4g57csubfullauto..disadv..2 10_to_30pct</t>
        </is>
      </c>
      <c r="W88" s="22" t="inlineStr">
        <is>
          <t>b.meanpct.d_tt4g57csubfullauto..disadv..3 over_30pct</t>
        </is>
      </c>
      <c r="X88" s="165" t="inlineStr">
        <is>
          <t>se.meanpct.d_tt4g57csubfullauto..disadv..3 over_30pct</t>
        </is>
      </c>
      <c r="Y88" s="22" t="inlineStr">
        <is>
          <t>b.meanpct.d_tt4g57csubfullauto..disadv..(3 over_30pct-1 under_10pct)</t>
        </is>
      </c>
      <c r="Z88" s="165" t="inlineStr">
        <is>
          <t>se.meanpct.d_tt4g57csubfullauto..disadv..(3 over_30pct-1 under_10pct)</t>
        </is>
      </c>
      <c r="AA88" s="22" t="inlineStr">
        <is>
          <t>b.meanpct.d_tt4g57csubfullauto..diflang..1 None</t>
        </is>
      </c>
      <c r="AB88" s="165" t="inlineStr">
        <is>
          <t>se.meanpct.d_tt4g57csubfullauto..diflang..1 None</t>
        </is>
      </c>
      <c r="AC88" s="22" t="inlineStr">
        <is>
          <t>b.meanpct.d_tt4g57csubfullauto..diflang..2 0_to_10pct</t>
        </is>
      </c>
      <c r="AD88" s="165" t="inlineStr">
        <is>
          <t>se.meanpct.d_tt4g57csubfullauto..diflang..2 0_to_10pct</t>
        </is>
      </c>
      <c r="AE88" s="22" t="inlineStr">
        <is>
          <t>b.meanpct.d_tt4g57csubfullauto..diflang..3 over_10pct</t>
        </is>
      </c>
      <c r="AF88" s="165" t="inlineStr">
        <is>
          <t>se.meanpct.d_tt4g57csubfullauto..diflang..3 over_10pct</t>
        </is>
      </c>
      <c r="AG88" s="22" t="inlineStr">
        <is>
          <t>b.meanpct.d_tt4g57csubfullauto..diflang..(3 over_10pct-1 None)</t>
        </is>
      </c>
      <c r="AH88" s="165" t="inlineStr">
        <is>
          <t>se.meanpct.d_tt4g57csubfullauto..diflang..(3 over_10pct-1 None)</t>
        </is>
      </c>
      <c r="AI88" s="22" t="inlineStr">
        <is>
          <t>b.meanpct.d_tt4g57csubfullauto..spneed..1 under_10pct</t>
        </is>
      </c>
      <c r="AJ88" s="165" t="inlineStr">
        <is>
          <t>se.meanpct.d_tt4g57csubfullauto..spneed..1 under_10pct</t>
        </is>
      </c>
      <c r="AK88" s="22" t="inlineStr">
        <is>
          <t>b.meanpct.d_tt4g57csubfullauto..spneed..2 10_to_30pct</t>
        </is>
      </c>
      <c r="AL88" s="165" t="inlineStr">
        <is>
          <t>se.meanpct.d_tt4g57csubfullauto..spneed..2 10_to_30pct</t>
        </is>
      </c>
      <c r="AM88" s="22" t="inlineStr">
        <is>
          <t>b.meanpct.d_tt4g57csubfullauto..spneed..3 over_30pct</t>
        </is>
      </c>
      <c r="AN88" s="165" t="inlineStr">
        <is>
          <t>se.meanpct.d_tt4g57csubfullauto..spneed..3 over_30pct</t>
        </is>
      </c>
      <c r="AO88" s="22" t="inlineStr">
        <is>
          <t>b.meanpct.d_tt4g57csubfullauto..spneed..(3 over_30pct-1 under_10pct)</t>
        </is>
      </c>
      <c r="AP88" s="165" t="inlineStr">
        <is>
          <t>se.meanpct.d_tt4g57csubfullauto..spneed..(3 over_30pct-1 under_10pct)</t>
        </is>
      </c>
      <c r="AQ88" s="103" t="inlineStr">
        <is>
          <t>b.(meanpct.d_tt4g57csubfullauto_isc1)-(meanpct.d_tt4g57csubfullauto_isc2)</t>
        </is>
      </c>
      <c r="AR88" s="103" t="inlineStr">
        <is>
          <t>se.(meanpct.d_tt4g57csubfullauto_isc1)-(meanpct.d_tt4g57csubfullauto_isc2)</t>
        </is>
      </c>
      <c r="AS88" s="22" t="inlineStr">
        <is>
          <t>b.(meanpct.d_tt4g57csubfullauto_isc3)-(meanpct.d_tt4g57csubfullauto_isc2)</t>
        </is>
      </c>
      <c r="AT88" s="189" t="inlineStr">
        <is>
          <t>se.(meanpct.d_tt4g57csubfullauto_isc3)-(meanpct.d_tt4g57csubfullauto_isc2)</t>
        </is>
      </c>
      <c r="GM88" s="103"/>
      <c r="GN88" s="103"/>
    </row>
    <row customHeight="1" ht="13" r="89">
      <c r="A89" s="181" t="s">
        <v>319</v>
      </c>
      <c r="B89" s="162" t="n">
        <v>3</v>
      </c>
      <c r="C89" s="22">
        <v>82.734586005701</v>
      </c>
      <c r="D89" s="165">
        <v>0.82797016117804</v>
      </c>
      <c r="E89" s="22" t="inlineStr">
        <is>
          <t>a</t>
        </is>
      </c>
      <c r="F89" s="165" t="inlineStr">
        <is>
          <t>a</t>
        </is>
      </c>
      <c r="G89" s="22">
        <v>83.5346693568787</v>
      </c>
      <c r="H89" s="165">
        <v>0.965651466521254</v>
      </c>
      <c r="I89" s="22">
        <v>81.4820165934019</v>
      </c>
      <c r="J89" s="165">
        <v>1.67371395578367</v>
      </c>
      <c r="K89" s="22" t="inlineStr">
        <is>
          <t>a</t>
        </is>
      </c>
      <c r="L89" s="165" t="inlineStr">
        <is>
          <t>a</t>
        </is>
      </c>
      <c r="M89" s="22">
        <v>82.680957426097</v>
      </c>
      <c r="N89" s="165">
        <v>0.907597542471969</v>
      </c>
      <c r="O89" s="22" t="inlineStr">
        <is>
          <t>c</t>
        </is>
      </c>
      <c r="P89" s="165" t="inlineStr">
        <is>
          <t>c</t>
        </is>
      </c>
      <c r="Q89" s="22" t="inlineStr">
        <is>
          <t>c</t>
        </is>
      </c>
      <c r="R89" s="165" t="inlineStr">
        <is>
          <t>c</t>
        </is>
      </c>
      <c r="S89" s="22">
        <v>83.1152452778828</v>
      </c>
      <c r="T89" s="165">
        <v>1.10211328613627</v>
      </c>
      <c r="U89" s="22">
        <v>82.3565550652178</v>
      </c>
      <c r="V89" s="165">
        <v>1.82308594701153</v>
      </c>
      <c r="W89" s="22">
        <v>82.2422641767212</v>
      </c>
      <c r="X89" s="165">
        <v>2.2003069425791</v>
      </c>
      <c r="Y89" s="22">
        <v>-0.872981101161614</v>
      </c>
      <c r="Z89" s="165">
        <v>2.53216962016534</v>
      </c>
      <c r="AA89" s="22">
        <v>84.7085815600114</v>
      </c>
      <c r="AB89" s="165">
        <v>1.37869245198453</v>
      </c>
      <c r="AC89" s="22">
        <v>81.4407647555597</v>
      </c>
      <c r="AD89" s="165">
        <v>1.26101821222799</v>
      </c>
      <c r="AE89" s="22" t="inlineStr">
        <is>
          <t>c</t>
        </is>
      </c>
      <c r="AF89" s="165" t="inlineStr">
        <is>
          <t>c</t>
        </is>
      </c>
      <c r="AG89" s="22" t="inlineStr">
        <is>
          <t>c</t>
        </is>
      </c>
      <c r="AH89" s="165" t="inlineStr">
        <is>
          <t>c</t>
        </is>
      </c>
      <c r="AI89" s="22">
        <v>82.7271569868744</v>
      </c>
      <c r="AJ89" s="165">
        <v>1.13190992206706</v>
      </c>
      <c r="AK89" s="22">
        <v>83.5621290748701</v>
      </c>
      <c r="AL89" s="165">
        <v>1.60169864486592</v>
      </c>
      <c r="AM89" s="22" t="inlineStr">
        <is>
          <t>c</t>
        </is>
      </c>
      <c r="AN89" s="165" t="inlineStr">
        <is>
          <t>c</t>
        </is>
      </c>
      <c r="AO89" s="22" t="inlineStr">
        <is>
          <t>c</t>
        </is>
      </c>
      <c r="AP89" s="165" t="inlineStr">
        <is>
          <t>c</t>
        </is>
      </c>
      <c r="AQ89" s="103"/>
      <c r="AR89" s="103"/>
      <c r="AS89" s="22">
        <v>-1.84452138779504</v>
      </c>
      <c r="AT89" s="189">
        <v>1.27368511805081</v>
      </c>
      <c r="GM89" s="103"/>
      <c r="GN89" s="103"/>
    </row>
    <row customHeight="1" ht="13" r="90">
      <c r="A90" s="181" t="s">
        <v>322</v>
      </c>
      <c r="B90" s="162" t="n">
        <v>3</v>
      </c>
      <c r="C90" s="22">
        <v>74.748368653534</v>
      </c>
      <c r="D90" s="165">
        <v>1.28658040873262</v>
      </c>
      <c r="E90" s="22" t="inlineStr">
        <is>
          <t>c</t>
        </is>
      </c>
      <c r="F90" s="165" t="inlineStr">
        <is>
          <t>c</t>
        </is>
      </c>
      <c r="G90" s="22">
        <v>75.0614283447307</v>
      </c>
      <c r="H90" s="165">
        <v>1.7211182165294</v>
      </c>
      <c r="I90" s="22">
        <v>74.5727336207498</v>
      </c>
      <c r="J90" s="165">
        <v>2.38473338368845</v>
      </c>
      <c r="K90" s="22" t="inlineStr">
        <is>
          <t>c</t>
        </is>
      </c>
      <c r="L90" s="165" t="inlineStr">
        <is>
          <t>c</t>
        </is>
      </c>
      <c r="M90" s="22">
        <v>74.6894443248841</v>
      </c>
      <c r="N90" s="165">
        <v>1.34819152990781</v>
      </c>
      <c r="O90" s="22" t="inlineStr">
        <is>
          <t>c</t>
        </is>
      </c>
      <c r="P90" s="165" t="inlineStr">
        <is>
          <t>c</t>
        </is>
      </c>
      <c r="Q90" s="22" t="inlineStr">
        <is>
          <t>c</t>
        </is>
      </c>
      <c r="R90" s="165" t="inlineStr">
        <is>
          <t>c</t>
        </is>
      </c>
      <c r="S90" s="22">
        <v>75.5027589597841</v>
      </c>
      <c r="T90" s="165">
        <v>1.96389785334031</v>
      </c>
      <c r="U90" s="22">
        <v>73.2137365755576</v>
      </c>
      <c r="V90" s="165">
        <v>2.77033217834763</v>
      </c>
      <c r="W90" s="22">
        <v>73.8045005495235</v>
      </c>
      <c r="X90" s="165">
        <v>3.24371586905486</v>
      </c>
      <c r="Y90" s="22">
        <v>-1.69825841026058</v>
      </c>
      <c r="Z90" s="165">
        <v>3.95972664989008</v>
      </c>
      <c r="AA90" s="22">
        <v>76.8802712881149</v>
      </c>
      <c r="AB90" s="165">
        <v>2.16421047030117</v>
      </c>
      <c r="AC90" s="22">
        <v>74.0708823383781</v>
      </c>
      <c r="AD90" s="165">
        <v>2.28239767700248</v>
      </c>
      <c r="AE90" s="22">
        <v>69.065897363059</v>
      </c>
      <c r="AF90" s="165">
        <v>5.16623226273167</v>
      </c>
      <c r="AG90" s="22">
        <v>-7.81437392505593</v>
      </c>
      <c r="AH90" s="165">
        <v>5.65916664665353</v>
      </c>
      <c r="AI90" s="22">
        <v>79.4891437675248</v>
      </c>
      <c r="AJ90" s="165">
        <v>1.70237392808124</v>
      </c>
      <c r="AK90" s="22">
        <v>71.9151810842679</v>
      </c>
      <c r="AL90" s="165">
        <v>2.12381683801185</v>
      </c>
      <c r="AM90" s="22">
        <v>66.528585150546</v>
      </c>
      <c r="AN90" s="165">
        <v>5.03322466538108</v>
      </c>
      <c r="AO90" s="22">
        <v>-12.9605586169788</v>
      </c>
      <c r="AP90" s="165">
        <v>5.3037356926406</v>
      </c>
      <c r="AQ90" s="103"/>
      <c r="AR90" s="103"/>
      <c r="AS90" s="22">
        <v>6.30019735366653</v>
      </c>
      <c r="AT90" s="189">
        <v>1.82637840016325</v>
      </c>
      <c r="GM90" s="103"/>
      <c r="GN90" s="103"/>
    </row>
    <row customHeight="1" ht="13" r="91">
      <c r="A91" s="181" t="s">
        <v>413</v>
      </c>
      <c r="B91" s="162" t="n">
        <v>3</v>
      </c>
      <c r="C91" s="22">
        <v>87.9912582123941</v>
      </c>
      <c r="D91" s="165">
        <v>0.959332137460221</v>
      </c>
      <c r="E91" s="22" t="inlineStr">
        <is>
          <t>c</t>
        </is>
      </c>
      <c r="F91" s="165" t="inlineStr">
        <is>
          <t>c</t>
        </is>
      </c>
      <c r="G91" s="22">
        <v>88.1446265424884</v>
      </c>
      <c r="H91" s="165">
        <v>1.13301815645241</v>
      </c>
      <c r="I91" s="22">
        <v>83.8210559967162</v>
      </c>
      <c r="J91" s="165">
        <v>2.48341059982487</v>
      </c>
      <c r="K91" s="22" t="inlineStr">
        <is>
          <t>c</t>
        </is>
      </c>
      <c r="L91" s="165" t="inlineStr">
        <is>
          <t>c</t>
        </is>
      </c>
      <c r="M91" s="22">
        <v>87.1871553943349</v>
      </c>
      <c r="N91" s="165">
        <v>2.27820412889596</v>
      </c>
      <c r="O91" s="22">
        <v>87.5646481288845</v>
      </c>
      <c r="P91" s="165">
        <v>1.18395464023643</v>
      </c>
      <c r="Q91" s="22">
        <v>0.377492734549548</v>
      </c>
      <c r="R91" s="165">
        <v>2.54218947297157</v>
      </c>
      <c r="S91" s="22">
        <v>87.9475769557368</v>
      </c>
      <c r="T91" s="165">
        <v>1.70838541351736</v>
      </c>
      <c r="U91" s="22">
        <v>90.3949549874504</v>
      </c>
      <c r="V91" s="165">
        <v>1.35513824230645</v>
      </c>
      <c r="W91" s="22">
        <v>82.7157904952328</v>
      </c>
      <c r="X91" s="165">
        <v>2.46065482734624</v>
      </c>
      <c r="Y91" s="22">
        <v>-5.23178646050404</v>
      </c>
      <c r="Z91" s="165">
        <v>2.95996031235337</v>
      </c>
      <c r="AA91" s="22" t="inlineStr">
        <is>
          <t>c</t>
        </is>
      </c>
      <c r="AB91" s="165" t="inlineStr">
        <is>
          <t>c</t>
        </is>
      </c>
      <c r="AC91" s="22">
        <v>88.4875723372961</v>
      </c>
      <c r="AD91" s="165">
        <v>1.23778303193384</v>
      </c>
      <c r="AE91" s="22">
        <v>85.1919297379265</v>
      </c>
      <c r="AF91" s="165">
        <v>1.77290639208016</v>
      </c>
      <c r="AG91" s="22" t="inlineStr">
        <is>
          <t>c</t>
        </is>
      </c>
      <c r="AH91" s="165" t="inlineStr">
        <is>
          <t>c</t>
        </is>
      </c>
      <c r="AI91" s="22">
        <v>89.7890565628277</v>
      </c>
      <c r="AJ91" s="165">
        <v>1.51386198407364</v>
      </c>
      <c r="AK91" s="22">
        <v>85.9768038899882</v>
      </c>
      <c r="AL91" s="165">
        <v>1.44159068152553</v>
      </c>
      <c r="AM91" s="22">
        <v>87.3168159114874</v>
      </c>
      <c r="AN91" s="165">
        <v>2.68246526849511</v>
      </c>
      <c r="AO91" s="22">
        <v>-2.4722406513403</v>
      </c>
      <c r="AP91" s="165">
        <v>2.89937448493908</v>
      </c>
      <c r="AQ91" s="103"/>
      <c r="AR91" s="103"/>
      <c r="AS91" s="22">
        <v>1.947621158793</v>
      </c>
      <c r="AT91" s="189">
        <v>1.39242305964485</v>
      </c>
      <c r="GM91" s="103"/>
      <c r="GN91" s="103"/>
    </row>
    <row customHeight="1" ht="13" r="92">
      <c r="A92" s="181" t="s">
        <v>341</v>
      </c>
      <c r="B92" s="162" t="n">
        <v>3</v>
      </c>
      <c r="C92" s="22">
        <v>76.1256944782934</v>
      </c>
      <c r="D92" s="165">
        <v>1.01657237976096</v>
      </c>
      <c r="E92" s="22" t="inlineStr">
        <is>
          <t>c</t>
        </is>
      </c>
      <c r="F92" s="165" t="inlineStr">
        <is>
          <t>c</t>
        </is>
      </c>
      <c r="G92" s="22">
        <v>76.3729520120536</v>
      </c>
      <c r="H92" s="165">
        <v>1.23545727302605</v>
      </c>
      <c r="I92" s="22">
        <v>75.0391325776536</v>
      </c>
      <c r="J92" s="165">
        <v>3.01256507875194</v>
      </c>
      <c r="K92" s="22" t="inlineStr">
        <is>
          <t>c</t>
        </is>
      </c>
      <c r="L92" s="165" t="inlineStr">
        <is>
          <t>c</t>
        </is>
      </c>
      <c r="M92" s="22">
        <v>75.4022147199554</v>
      </c>
      <c r="N92" s="165">
        <v>1.08083624740989</v>
      </c>
      <c r="O92" s="22">
        <v>81.202620215142</v>
      </c>
      <c r="P92" s="165">
        <v>3.15610578251575</v>
      </c>
      <c r="Q92" s="22">
        <v>5.80040549518664</v>
      </c>
      <c r="R92" s="165">
        <v>3.36163580998838</v>
      </c>
      <c r="S92" s="22">
        <v>74.1993342046091</v>
      </c>
      <c r="T92" s="165">
        <v>2.71286858910983</v>
      </c>
      <c r="U92" s="22">
        <v>75.1298078884956</v>
      </c>
      <c r="V92" s="165">
        <v>1.75965716481567</v>
      </c>
      <c r="W92" s="22">
        <v>79.499002519026</v>
      </c>
      <c r="X92" s="165">
        <v>2.1337926300071</v>
      </c>
      <c r="Y92" s="22">
        <v>5.29966831441688</v>
      </c>
      <c r="Z92" s="165">
        <v>3.37792500135549</v>
      </c>
      <c r="AA92" s="22" t="inlineStr">
        <is>
          <t>c</t>
        </is>
      </c>
      <c r="AB92" s="165" t="inlineStr">
        <is>
          <t>c</t>
        </is>
      </c>
      <c r="AC92" s="22">
        <v>76.0243426785035</v>
      </c>
      <c r="AD92" s="165">
        <v>1.31487539367811</v>
      </c>
      <c r="AE92" s="22">
        <v>76.6691599774482</v>
      </c>
      <c r="AF92" s="165">
        <v>1.92105886124945</v>
      </c>
      <c r="AG92" s="22" t="inlineStr">
        <is>
          <t>c</t>
        </is>
      </c>
      <c r="AH92" s="165" t="inlineStr">
        <is>
          <t>c</t>
        </is>
      </c>
      <c r="AI92" s="22">
        <v>73.6687780139284</v>
      </c>
      <c r="AJ92" s="165">
        <v>1.4036082905247</v>
      </c>
      <c r="AK92" s="22">
        <v>79.8785206736124</v>
      </c>
      <c r="AL92" s="165">
        <v>1.82445044118591</v>
      </c>
      <c r="AM92" s="22" t="inlineStr">
        <is>
          <t>c</t>
        </is>
      </c>
      <c r="AN92" s="165" t="inlineStr">
        <is>
          <t>c</t>
        </is>
      </c>
      <c r="AO92" s="22" t="inlineStr">
        <is>
          <t>c</t>
        </is>
      </c>
      <c r="AP92" s="165" t="inlineStr">
        <is>
          <t>c</t>
        </is>
      </c>
      <c r="AQ92" s="103"/>
      <c r="AR92" s="103"/>
      <c r="AS92" s="22">
        <v>-2.57675756063793</v>
      </c>
      <c r="AT92" s="189">
        <v>1.39247655932242</v>
      </c>
      <c r="GM92" s="103"/>
      <c r="GN92" s="103"/>
    </row>
    <row customHeight="1" ht="13" r="93">
      <c r="A93" s="181" t="s">
        <v>343</v>
      </c>
      <c r="B93" s="162" t="n">
        <v>3</v>
      </c>
      <c r="C93" s="22">
        <v>87.7104950151556</v>
      </c>
      <c r="D93" s="165">
        <v>0.718016668350511</v>
      </c>
      <c r="E93" s="22">
        <v>87.182199763442</v>
      </c>
      <c r="F93" s="165">
        <v>2.46066982520029</v>
      </c>
      <c r="G93" s="22">
        <v>88.0584608400611</v>
      </c>
      <c r="H93" s="165">
        <v>1.63691071044727</v>
      </c>
      <c r="I93" s="22">
        <v>87.8955896181396</v>
      </c>
      <c r="J93" s="165">
        <v>0.983182942066739</v>
      </c>
      <c r="K93" s="22">
        <v>0.713389854697553</v>
      </c>
      <c r="L93" s="165">
        <v>2.74893018195658</v>
      </c>
      <c r="M93" s="22">
        <v>87.7303465316413</v>
      </c>
      <c r="N93" s="165">
        <v>0.777397594488748</v>
      </c>
      <c r="O93" s="22">
        <v>89.6293569658404</v>
      </c>
      <c r="P93" s="165">
        <v>2.05090850356688</v>
      </c>
      <c r="Q93" s="22">
        <v>1.89901043419911</v>
      </c>
      <c r="R93" s="165">
        <v>2.12409544240639</v>
      </c>
      <c r="S93" s="22">
        <v>88.9572628155822</v>
      </c>
      <c r="T93" s="165">
        <v>0.872419166599892</v>
      </c>
      <c r="U93" s="22">
        <v>82.8720186333099</v>
      </c>
      <c r="V93" s="165">
        <v>2.25347670874117</v>
      </c>
      <c r="W93" s="22">
        <v>84.3265988806753</v>
      </c>
      <c r="X93" s="165">
        <v>3.36050715873116</v>
      </c>
      <c r="Y93" s="22">
        <v>-4.63066393490681</v>
      </c>
      <c r="Z93" s="165">
        <v>3.50510215534322</v>
      </c>
      <c r="AA93" s="22">
        <v>87.4391020791668</v>
      </c>
      <c r="AB93" s="165">
        <v>0.895115018335235</v>
      </c>
      <c r="AC93" s="22">
        <v>88.1531937950107</v>
      </c>
      <c r="AD93" s="165">
        <v>2.20262696845247</v>
      </c>
      <c r="AE93" s="22">
        <v>88.6313628520692</v>
      </c>
      <c r="AF93" s="165">
        <v>2.26578668140368</v>
      </c>
      <c r="AG93" s="22">
        <v>1.19226077290244</v>
      </c>
      <c r="AH93" s="165">
        <v>2.43892159802293</v>
      </c>
      <c r="AI93" s="22">
        <v>87.9114407778958</v>
      </c>
      <c r="AJ93" s="165">
        <v>0.762247517968561</v>
      </c>
      <c r="AK93" s="22" t="inlineStr">
        <is>
          <t>c</t>
        </is>
      </c>
      <c r="AL93" s="165" t="inlineStr">
        <is>
          <t>c</t>
        </is>
      </c>
      <c r="AM93" s="22" t="inlineStr">
        <is>
          <t>c</t>
        </is>
      </c>
      <c r="AN93" s="165" t="inlineStr">
        <is>
          <t>c</t>
        </is>
      </c>
      <c r="AO93" s="22" t="inlineStr">
        <is>
          <t>c</t>
        </is>
      </c>
      <c r="AP93" s="165" t="inlineStr">
        <is>
          <t>c</t>
        </is>
      </c>
      <c r="AQ93" s="103"/>
      <c r="AR93" s="103"/>
      <c r="AS93" s="22">
        <v>2.61446340129693</v>
      </c>
      <c r="AT93" s="189">
        <v>1.10593464029702</v>
      </c>
      <c r="GM93" s="103"/>
      <c r="GN93" s="103"/>
    </row>
    <row customHeight="1" ht="13" r="94">
      <c r="A94" s="181" t="s">
        <v>348</v>
      </c>
      <c r="B94" s="162" t="n">
        <v>3</v>
      </c>
      <c r="C94" s="22">
        <v>70.8351638143238</v>
      </c>
      <c r="D94" s="165">
        <v>1.13879621879187</v>
      </c>
      <c r="E94" s="22" t="inlineStr">
        <is>
          <t>c</t>
        </is>
      </c>
      <c r="F94" s="165" t="inlineStr">
        <is>
          <t>c</t>
        </is>
      </c>
      <c r="G94" s="22">
        <v>71.018264545104</v>
      </c>
      <c r="H94" s="165">
        <v>1.55053325051787</v>
      </c>
      <c r="I94" s="22">
        <v>67.9367615150826</v>
      </c>
      <c r="J94" s="165">
        <v>2.62829716431789</v>
      </c>
      <c r="K94" s="22" t="inlineStr">
        <is>
          <t>c</t>
        </is>
      </c>
      <c r="L94" s="165" t="inlineStr">
        <is>
          <t>c</t>
        </is>
      </c>
      <c r="M94" s="22">
        <v>70.385341301455</v>
      </c>
      <c r="N94" s="165">
        <v>1.31831334998543</v>
      </c>
      <c r="O94" s="22" t="inlineStr">
        <is>
          <t>c</t>
        </is>
      </c>
      <c r="P94" s="165" t="inlineStr">
        <is>
          <t>c</t>
        </is>
      </c>
      <c r="Q94" s="22" t="inlineStr">
        <is>
          <t>c</t>
        </is>
      </c>
      <c r="R94" s="165" t="inlineStr">
        <is>
          <t>c</t>
        </is>
      </c>
      <c r="S94" s="22">
        <v>71.0462010551472</v>
      </c>
      <c r="T94" s="165">
        <v>1.74087585447003</v>
      </c>
      <c r="U94" s="22">
        <v>68.6845344191425</v>
      </c>
      <c r="V94" s="165">
        <v>2.05550377260483</v>
      </c>
      <c r="W94" s="22" t="inlineStr">
        <is>
          <t>c</t>
        </is>
      </c>
      <c r="X94" s="165" t="inlineStr">
        <is>
          <t>c</t>
        </is>
      </c>
      <c r="Y94" s="22" t="inlineStr">
        <is>
          <t>c</t>
        </is>
      </c>
      <c r="Z94" s="165" t="inlineStr">
        <is>
          <t>c</t>
        </is>
      </c>
      <c r="AA94" s="22">
        <v>67.9623642197192</v>
      </c>
      <c r="AB94" s="165">
        <v>3.10489040571396</v>
      </c>
      <c r="AC94" s="22">
        <v>70.1739528281426</v>
      </c>
      <c r="AD94" s="165">
        <v>1.4528935037023</v>
      </c>
      <c r="AE94" s="22" t="inlineStr">
        <is>
          <t>c</t>
        </is>
      </c>
      <c r="AF94" s="165" t="inlineStr">
        <is>
          <t>c</t>
        </is>
      </c>
      <c r="AG94" s="22" t="inlineStr">
        <is>
          <t>c</t>
        </is>
      </c>
      <c r="AH94" s="165" t="inlineStr">
        <is>
          <t>c</t>
        </is>
      </c>
      <c r="AI94" s="22">
        <v>71.5357415597759</v>
      </c>
      <c r="AJ94" s="165">
        <v>1.64931998187553</v>
      </c>
      <c r="AK94" s="22">
        <v>69.2720805863061</v>
      </c>
      <c r="AL94" s="165">
        <v>2.1153212537084</v>
      </c>
      <c r="AM94" s="22" t="inlineStr">
        <is>
          <t>c</t>
        </is>
      </c>
      <c r="AN94" s="165" t="inlineStr">
        <is>
          <t>c</t>
        </is>
      </c>
      <c r="AO94" s="22" t="inlineStr">
        <is>
          <t>c</t>
        </is>
      </c>
      <c r="AP94" s="165" t="inlineStr">
        <is>
          <t>c</t>
        </is>
      </c>
      <c r="AQ94" s="103"/>
      <c r="AR94" s="103"/>
      <c r="AS94" s="22">
        <v>-3.49491667888162</v>
      </c>
      <c r="AT94" s="189">
        <v>1.67733010819432</v>
      </c>
      <c r="GM94" s="103"/>
      <c r="GN94" s="103"/>
    </row>
    <row customHeight="1" ht="13" r="95">
      <c r="A95" s="181" t="s">
        <v>352</v>
      </c>
      <c r="B95" s="162" t="n">
        <v>3</v>
      </c>
      <c r="C95" s="22">
        <v>80.60303809838</v>
      </c>
      <c r="D95" s="165">
        <v>0.763929750765514</v>
      </c>
      <c r="E95" s="22" t="inlineStr">
        <is>
          <t>c</t>
        </is>
      </c>
      <c r="F95" s="165" t="inlineStr">
        <is>
          <t>c</t>
        </is>
      </c>
      <c r="G95" s="22">
        <v>82.4517040530556</v>
      </c>
      <c r="H95" s="165">
        <v>1.2213924966606</v>
      </c>
      <c r="I95" s="22">
        <v>79.4259592344722</v>
      </c>
      <c r="J95" s="165">
        <v>1.15393112236408</v>
      </c>
      <c r="K95" s="22" t="inlineStr">
        <is>
          <t>c</t>
        </is>
      </c>
      <c r="L95" s="165" t="inlineStr">
        <is>
          <t>c</t>
        </is>
      </c>
      <c r="M95" s="22">
        <v>79.4069285033231</v>
      </c>
      <c r="N95" s="165">
        <v>0.86229562292387</v>
      </c>
      <c r="O95" s="22">
        <v>87.0282229600658</v>
      </c>
      <c r="P95" s="165">
        <v>1.82871220177561</v>
      </c>
      <c r="Q95" s="22">
        <v>7.62129445674273</v>
      </c>
      <c r="R95" s="165">
        <v>2.02484644839821</v>
      </c>
      <c r="S95" s="22">
        <v>81.7088285840789</v>
      </c>
      <c r="T95" s="165">
        <v>1.25219411198172</v>
      </c>
      <c r="U95" s="22">
        <v>78.1571500239148</v>
      </c>
      <c r="V95" s="165">
        <v>1.75468995858806</v>
      </c>
      <c r="W95" s="22">
        <v>80.3853534997044</v>
      </c>
      <c r="X95" s="165">
        <v>1.21849043183242</v>
      </c>
      <c r="Y95" s="22">
        <v>-1.32347508437449</v>
      </c>
      <c r="Z95" s="165">
        <v>1.80301007889682</v>
      </c>
      <c r="AA95" s="22">
        <v>80.5701349276792</v>
      </c>
      <c r="AB95" s="165">
        <v>1.13835761204132</v>
      </c>
      <c r="AC95" s="22">
        <v>79.5220467479715</v>
      </c>
      <c r="AD95" s="165">
        <v>2.02090624058894</v>
      </c>
      <c r="AE95" s="22">
        <v>81.5506387834572</v>
      </c>
      <c r="AF95" s="165">
        <v>1.92734340630555</v>
      </c>
      <c r="AG95" s="22">
        <v>0.980503855777997</v>
      </c>
      <c r="AH95" s="165">
        <v>2.23940345977603</v>
      </c>
      <c r="AI95" s="22">
        <v>80.6494507354166</v>
      </c>
      <c r="AJ95" s="165">
        <v>0.822154804202432</v>
      </c>
      <c r="AK95" s="22" t="inlineStr">
        <is>
          <t>c</t>
        </is>
      </c>
      <c r="AL95" s="165" t="inlineStr">
        <is>
          <t>c</t>
        </is>
      </c>
      <c r="AM95" s="22" t="inlineStr">
        <is>
          <t>c</t>
        </is>
      </c>
      <c r="AN95" s="165" t="inlineStr">
        <is>
          <t>c</t>
        </is>
      </c>
      <c r="AO95" s="22" t="inlineStr">
        <is>
          <t>c</t>
        </is>
      </c>
      <c r="AP95" s="165" t="inlineStr">
        <is>
          <t>c</t>
        </is>
      </c>
      <c r="AQ95" s="103"/>
      <c r="AR95" s="103"/>
      <c r="AS95" s="22">
        <v>-3.80147806279568</v>
      </c>
      <c r="AT95" s="189">
        <v>1.10212914126788</v>
      </c>
      <c r="GM95" s="103"/>
      <c r="GN95" s="103"/>
    </row>
    <row customHeight="1" ht="13" r="96">
      <c r="A96" s="181" t="s">
        <v>353</v>
      </c>
      <c r="B96" s="162" t="n">
        <v>3</v>
      </c>
      <c r="C96" s="22">
        <v>86.5324753673179</v>
      </c>
      <c r="D96" s="165">
        <v>1.50604805023717</v>
      </c>
      <c r="E96" s="22">
        <v>88.1151192859915</v>
      </c>
      <c r="F96" s="165">
        <v>1.90970791760504</v>
      </c>
      <c r="G96" s="22">
        <v>81.6653966179632</v>
      </c>
      <c r="H96" s="165">
        <v>4.30487862032232</v>
      </c>
      <c r="I96" s="22">
        <v>87.7729752923695</v>
      </c>
      <c r="J96" s="165">
        <v>1.47740849882006</v>
      </c>
      <c r="K96" s="22">
        <v>-0.342143993622074</v>
      </c>
      <c r="L96" s="165">
        <v>2.40149288138104</v>
      </c>
      <c r="M96" s="22">
        <v>82.6543412908096</v>
      </c>
      <c r="N96" s="165">
        <v>3.32398132013625</v>
      </c>
      <c r="O96" s="22">
        <v>87.6524522469985</v>
      </c>
      <c r="P96" s="165">
        <v>1.56761917211577</v>
      </c>
      <c r="Q96" s="22">
        <v>4.99811095618892</v>
      </c>
      <c r="R96" s="165">
        <v>3.64645984873611</v>
      </c>
      <c r="S96" s="22">
        <v>85.3316807380214</v>
      </c>
      <c r="T96" s="165">
        <v>1.88646538358102</v>
      </c>
      <c r="U96" s="22">
        <v>91.1187121912199</v>
      </c>
      <c r="V96" s="165">
        <v>1.77102822794181</v>
      </c>
      <c r="W96" s="22">
        <v>89.6552500264068</v>
      </c>
      <c r="X96" s="165">
        <v>1.79519861191999</v>
      </c>
      <c r="Y96" s="22">
        <v>4.32356928838541</v>
      </c>
      <c r="Z96" s="165">
        <v>2.60731520177908</v>
      </c>
      <c r="AA96" s="22">
        <v>84.1644805874764</v>
      </c>
      <c r="AB96" s="165">
        <v>2.6985428450028</v>
      </c>
      <c r="AC96" s="22">
        <v>90.0474517628568</v>
      </c>
      <c r="AD96" s="165">
        <v>1.88985360571461</v>
      </c>
      <c r="AE96" s="22">
        <v>83.8741881385207</v>
      </c>
      <c r="AF96" s="165">
        <v>2.72179185036707</v>
      </c>
      <c r="AG96" s="22">
        <v>-0.290292448955782</v>
      </c>
      <c r="AH96" s="165">
        <v>3.77974865842878</v>
      </c>
      <c r="AI96" s="22">
        <v>85.6758197899542</v>
      </c>
      <c r="AJ96" s="165">
        <v>1.71356955004314</v>
      </c>
      <c r="AK96" s="22">
        <v>91.3744294108701</v>
      </c>
      <c r="AL96" s="165">
        <v>1.56905143219314</v>
      </c>
      <c r="AM96" s="22" t="inlineStr">
        <is>
          <t>a</t>
        </is>
      </c>
      <c r="AN96" s="165" t="inlineStr">
        <is>
          <t>a</t>
        </is>
      </c>
      <c r="AO96" s="22" t="inlineStr">
        <is>
          <t>a</t>
        </is>
      </c>
      <c r="AP96" s="165" t="inlineStr">
        <is>
          <t>a</t>
        </is>
      </c>
      <c r="AQ96" s="103"/>
      <c r="AR96" s="103"/>
      <c r="AS96" s="22">
        <v>1.40304321293648</v>
      </c>
      <c r="AT96" s="189">
        <v>2.10285453324081</v>
      </c>
      <c r="GM96" s="103"/>
      <c r="GN96" s="103"/>
    </row>
    <row customHeight="1" ht="13" r="97">
      <c r="A97" s="78" t="s">
        <v>445</v>
      </c>
      <c r="B97" s="212" t="n">
        <v>3</v>
      </c>
      <c r="C97" s="213">
        <v>80.9101349556375</v>
      </c>
      <c r="D97" s="214">
        <v>0.374139334149147</v>
      </c>
      <c r="E97" s="213">
        <v>87.6486595247168</v>
      </c>
      <c r="F97" s="214">
        <v>1.55739207645462</v>
      </c>
      <c r="G97" s="213">
        <v>80.7884377890419</v>
      </c>
      <c r="H97" s="214">
        <v>0.705029089470042</v>
      </c>
      <c r="I97" s="213">
        <v>79.7432780560731</v>
      </c>
      <c r="J97" s="214">
        <v>0.740776997769698</v>
      </c>
      <c r="K97" s="213">
        <v>0.18562293053774</v>
      </c>
      <c r="L97" s="214">
        <v>1.82508802558915</v>
      </c>
      <c r="M97" s="213">
        <v>80.0170911865626</v>
      </c>
      <c r="N97" s="214">
        <v>0.601228916127797</v>
      </c>
      <c r="O97" s="213">
        <v>86.6154601033862</v>
      </c>
      <c r="P97" s="214">
        <v>0.924566842933005</v>
      </c>
      <c r="Q97" s="213">
        <v>4.13926281537339</v>
      </c>
      <c r="R97" s="214">
        <v>1.25971070729705</v>
      </c>
      <c r="S97" s="213">
        <v>80.9761110738553</v>
      </c>
      <c r="T97" s="214">
        <v>0.615785713250625</v>
      </c>
      <c r="U97" s="213">
        <v>80.2409337230386</v>
      </c>
      <c r="V97" s="214">
        <v>0.70100270386644</v>
      </c>
      <c r="W97" s="213">
        <v>81.80410859247</v>
      </c>
      <c r="X97" s="214">
        <v>0.925504846242784</v>
      </c>
      <c r="Y97" s="213">
        <v>-0.590561055486463</v>
      </c>
      <c r="Z97" s="214">
        <v>1.14818169932032</v>
      </c>
      <c r="AA97" s="213">
        <v>80.2874891103613</v>
      </c>
      <c r="AB97" s="214">
        <v>0.843342666346124</v>
      </c>
      <c r="AC97" s="213">
        <v>80.9900259054649</v>
      </c>
      <c r="AD97" s="214">
        <v>0.62096930281087</v>
      </c>
      <c r="AE97" s="213">
        <v>80.8305294754135</v>
      </c>
      <c r="AF97" s="214">
        <v>1.17591823204173</v>
      </c>
      <c r="AG97" s="213">
        <v>-1.48297543633282</v>
      </c>
      <c r="AH97" s="214">
        <v>1.89202162831932</v>
      </c>
      <c r="AI97" s="213">
        <v>81.4308235242747</v>
      </c>
      <c r="AJ97" s="214">
        <v>0.489813871041034</v>
      </c>
      <c r="AK97" s="213">
        <v>80.3298574533191</v>
      </c>
      <c r="AL97" s="214">
        <v>0.734456450926097</v>
      </c>
      <c r="AM97" s="213">
        <v>76.9227005310167</v>
      </c>
      <c r="AN97" s="214">
        <v>2.85170871798309</v>
      </c>
      <c r="AO97" s="213">
        <v>-7.71639963415955</v>
      </c>
      <c r="AP97" s="214">
        <v>3.02225018410561</v>
      </c>
      <c r="AQ97" s="174"/>
      <c r="AR97" s="174"/>
      <c r="AS97" s="213">
        <v>0.0684564295728336</v>
      </c>
      <c r="AT97" s="215">
        <v>0.537775777193192</v>
      </c>
      <c r="GM97" s="103"/>
      <c r="GN97" s="103"/>
    </row>
    <row r="99">
      <c r="A99" s="91" t="s">
        <v>507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218</v>
      </c>
    </row>
    <row r="2">
      <c r="A2" s="38" t="s">
        <v>219</v>
      </c>
    </row>
    <row r="3">
      <c r="A3" s="46" t="s">
        <v>450</v>
      </c>
    </row>
    <row r="4">
      <c r="A4" s="54" t="str">
        <f>=HYPERLINK("#'TOC'!A1", "Back to TOC")</f>
      </c>
    </row>
    <row customHeight="1" ht="16" r="7">
      <c r="B7" s="150" t="s">
        <v>295</v>
      </c>
      <c r="C7" s="148" t="s">
        <v>515</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b.meanpct.d_tt4g57dsubfullauto</t>
        </is>
      </c>
      <c r="D11" s="178" t="inlineStr">
        <is>
          <t>se.meanpct.d_tt4g57dsubfullauto</t>
        </is>
      </c>
      <c r="E11" s="177" t="inlineStr">
        <is>
          <t>b.meanpct.d_tt4g57dsubfullauto..schloc..1 Rural</t>
        </is>
      </c>
      <c r="F11" s="178" t="inlineStr">
        <is>
          <t>se.meanpct.d_tt4g57dsubfullauto..schloc..1 Rural</t>
        </is>
      </c>
      <c r="G11" s="177" t="inlineStr">
        <is>
          <t>b.meanpct.d_tt4g57dsubfullauto..schloc..2 Town</t>
        </is>
      </c>
      <c r="H11" s="178" t="inlineStr">
        <is>
          <t>se.meanpct.d_tt4g57dsubfullauto..schloc..2 Town</t>
        </is>
      </c>
      <c r="I11" s="177" t="inlineStr">
        <is>
          <t>b.meanpct.d_tt4g57dsubfullauto..schloc..3 City</t>
        </is>
      </c>
      <c r="J11" s="178" t="inlineStr">
        <is>
          <t>se.meanpct.d_tt4g57dsubfullauto..schloc..3 City</t>
        </is>
      </c>
      <c r="K11" s="177" t="inlineStr">
        <is>
          <t>b.meanpct.d_tt4g57dsubfullauto..schloc..(3 City-1 Rural)</t>
        </is>
      </c>
      <c r="L11" s="178" t="inlineStr">
        <is>
          <t>se.meanpct.d_tt4g57dsubfullauto..schloc..(3 City-1 Rural)</t>
        </is>
      </c>
      <c r="M11" s="177" t="inlineStr">
        <is>
          <t>b.meanpct.d_tt4g57dsubfullauto..schtype..1 Public</t>
        </is>
      </c>
      <c r="N11" s="178" t="inlineStr">
        <is>
          <t>se.meanpct.d_tt4g57dsubfullauto..schtype..1 Public</t>
        </is>
      </c>
      <c r="O11" s="177" t="inlineStr">
        <is>
          <t>b.meanpct.d_tt4g57dsubfullauto..schtype..2 Private</t>
        </is>
      </c>
      <c r="P11" s="178" t="inlineStr">
        <is>
          <t>se.meanpct.d_tt4g57dsubfullauto..schtype..2 Private</t>
        </is>
      </c>
      <c r="Q11" s="177" t="inlineStr">
        <is>
          <t>b.meanpct.d_tt4g57dsubfullauto..schtype..(2 Private-1 Public)</t>
        </is>
      </c>
      <c r="R11" s="178" t="inlineStr">
        <is>
          <t>se.meanpct.d_tt4g57dsubfullauto..schtype..(2 Private-1 Public)</t>
        </is>
      </c>
      <c r="S11" s="177" t="inlineStr">
        <is>
          <t>b.meanpct.d_tt4g57dsubfullauto..disadv..1 under_10pct</t>
        </is>
      </c>
      <c r="T11" s="178" t="inlineStr">
        <is>
          <t>se.meanpct.d_tt4g57dsubfullauto..disadv..1 under_10pct</t>
        </is>
      </c>
      <c r="U11" s="177" t="inlineStr">
        <is>
          <t>b.meanpct.d_tt4g57dsubfullauto..disadv..2 10_to_30pct</t>
        </is>
      </c>
      <c r="V11" s="178" t="inlineStr">
        <is>
          <t>se.meanpct.d_tt4g57dsubfullauto..disadv..2 10_to_30pct</t>
        </is>
      </c>
      <c r="W11" s="177" t="inlineStr">
        <is>
          <t>b.meanpct.d_tt4g57dsubfullauto..disadv..3 over_30pct</t>
        </is>
      </c>
      <c r="X11" s="178" t="inlineStr">
        <is>
          <t>se.meanpct.d_tt4g57dsubfullauto..disadv..3 over_30pct</t>
        </is>
      </c>
      <c r="Y11" s="177" t="inlineStr">
        <is>
          <t>b.meanpct.d_tt4g57dsubfullauto..disadv..(3 over_30pct-1 under_10pct)</t>
        </is>
      </c>
      <c r="Z11" s="178" t="inlineStr">
        <is>
          <t>se.meanpct.d_tt4g57dsubfullauto..disadv..(3 over_30pct-1 under_10pct)</t>
        </is>
      </c>
      <c r="AA11" s="177" t="inlineStr">
        <is>
          <t>b.meanpct.d_tt4g57dsubfullauto..diflang..1 None</t>
        </is>
      </c>
      <c r="AB11" s="178" t="inlineStr">
        <is>
          <t>se.meanpct.d_tt4g57dsubfullauto..diflang..1 None</t>
        </is>
      </c>
      <c r="AC11" s="177" t="inlineStr">
        <is>
          <t>b.meanpct.d_tt4g57dsubfullauto..diflang..2 0_to_10pct</t>
        </is>
      </c>
      <c r="AD11" s="178" t="inlineStr">
        <is>
          <t>se.meanpct.d_tt4g57dsubfullauto..diflang..2 0_to_10pct</t>
        </is>
      </c>
      <c r="AE11" s="177" t="inlineStr">
        <is>
          <t>b.meanpct.d_tt4g57dsubfullauto..diflang..3 over_10pct</t>
        </is>
      </c>
      <c r="AF11" s="178" t="inlineStr">
        <is>
          <t>se.meanpct.d_tt4g57dsubfullauto..diflang..3 over_10pct</t>
        </is>
      </c>
      <c r="AG11" s="177" t="inlineStr">
        <is>
          <t>b.meanpct.d_tt4g57dsubfullauto..diflang..(3 over_10pct-1 None)</t>
        </is>
      </c>
      <c r="AH11" s="178" t="inlineStr">
        <is>
          <t>se.meanpct.d_tt4g57dsubfullauto..diflang..(3 over_10pct-1 None)</t>
        </is>
      </c>
      <c r="AI11" s="177" t="inlineStr">
        <is>
          <t>b.meanpct.d_tt4g57dsubfullauto..spneed..1 under_10pct</t>
        </is>
      </c>
      <c r="AJ11" s="178" t="inlineStr">
        <is>
          <t>se.meanpct.d_tt4g57dsubfullauto..spneed..1 under_10pct</t>
        </is>
      </c>
      <c r="AK11" s="177" t="inlineStr">
        <is>
          <t>b.meanpct.d_tt4g57dsubfullauto..spneed..2 10_to_30pct</t>
        </is>
      </c>
      <c r="AL11" s="178" t="inlineStr">
        <is>
          <t>se.meanpct.d_tt4g57dsubfullauto..spneed..2 10_to_30pct</t>
        </is>
      </c>
      <c r="AM11" s="177" t="inlineStr">
        <is>
          <t>b.meanpct.d_tt4g57dsubfullauto..spneed..3 over_30pct</t>
        </is>
      </c>
      <c r="AN11" s="178" t="inlineStr">
        <is>
          <t>se.meanpct.d_tt4g57dsubfullauto..spneed..3 over_30pct</t>
        </is>
      </c>
      <c r="AO11" s="177" t="inlineStr">
        <is>
          <t>b.meanpct.d_tt4g57dsubfullauto..spneed..(3 over_30pct-1 under_10pct)</t>
        </is>
      </c>
      <c r="AP11" s="178" t="inlineStr">
        <is>
          <t>se.meanpct.d_tt4g57dsubfullauto..spneed..(3 over_30pct-1 under_10pct)</t>
        </is>
      </c>
      <c r="AQ11" s="179" t="inlineStr">
        <is>
          <t>b.(meanpct.d_tt4g57dsubfullauto_isc1)-(meanpct.d_tt4g57dsubfullauto_isc2)</t>
        </is>
      </c>
      <c r="AR11" s="179" t="inlineStr">
        <is>
          <t>se.(meanpct.d_tt4g57dsubfullauto_isc1)-(meanpct.d_tt4g57dsubfullauto_isc2)</t>
        </is>
      </c>
      <c r="AS11" s="179" t="inlineStr">
        <is>
          <t>b.(meanpct.d_tt4g57dsubfullauto_isc3)-(meanpct.d_tt4g57dsubfullauto_isc2)</t>
        </is>
      </c>
      <c r="AT11" s="199" t="inlineStr">
        <is>
          <t>se.(meanpct.d_tt4g57dsubfullauto_isc3)-(meanpct.d_tt4g57dsubfullauto_isc2)</t>
        </is>
      </c>
      <c r="GM11" s="103"/>
      <c r="GN11" s="103"/>
      <c r="GO11" s="103"/>
      <c r="GP11" s="103"/>
    </row>
    <row customHeight="1" ht="13" r="12">
      <c r="A12" s="181" t="s">
        <v>306</v>
      </c>
      <c r="B12" s="156" t="n">
        <v>2</v>
      </c>
      <c r="C12" s="22">
        <v>84.3449662423392</v>
      </c>
      <c r="D12" s="165">
        <v>1.09365755749836</v>
      </c>
      <c r="E12" s="22">
        <v>85.1877792878516</v>
      </c>
      <c r="F12" s="165">
        <v>1.70090553090414</v>
      </c>
      <c r="G12" s="22">
        <v>85.0230426609148</v>
      </c>
      <c r="H12" s="165">
        <v>2.56004752994802</v>
      </c>
      <c r="I12" s="22">
        <v>82.6728999895476</v>
      </c>
      <c r="J12" s="165">
        <v>1.5952471860004</v>
      </c>
      <c r="K12" s="22">
        <v>-2.51487929830402</v>
      </c>
      <c r="L12" s="165">
        <v>2.31400902568262</v>
      </c>
      <c r="M12" s="22">
        <v>84.3751310332725</v>
      </c>
      <c r="N12" s="165">
        <v>1.19230465473213</v>
      </c>
      <c r="O12" s="22">
        <v>84.2816950478234</v>
      </c>
      <c r="P12" s="165">
        <v>2.34993169194441</v>
      </c>
      <c r="Q12" s="22">
        <v>-0.0934359854491191</v>
      </c>
      <c r="R12" s="165">
        <v>2.59342811423184</v>
      </c>
      <c r="S12" s="22">
        <v>85.4851176053576</v>
      </c>
      <c r="T12" s="165">
        <v>1.60718890319773</v>
      </c>
      <c r="U12" s="22">
        <v>81.9744937501945</v>
      </c>
      <c r="V12" s="165">
        <v>2.42160293224247</v>
      </c>
      <c r="W12" s="22">
        <v>84.9567170510485</v>
      </c>
      <c r="X12" s="165">
        <v>2.74771284089105</v>
      </c>
      <c r="Y12" s="22">
        <v>-0.528400554309115</v>
      </c>
      <c r="Z12" s="165">
        <v>3.17393144293452</v>
      </c>
      <c r="AA12" s="22">
        <v>85.1869244095715</v>
      </c>
      <c r="AB12" s="165">
        <v>1.43984314634074</v>
      </c>
      <c r="AC12" s="22">
        <v>81.8203521494126</v>
      </c>
      <c r="AD12" s="165">
        <v>2.46196685776689</v>
      </c>
      <c r="AE12" s="22">
        <v>88.094969971156</v>
      </c>
      <c r="AF12" s="165">
        <v>2.49941990142375</v>
      </c>
      <c r="AG12" s="22">
        <v>2.90804556158442</v>
      </c>
      <c r="AH12" s="165">
        <v>2.99263291684236</v>
      </c>
      <c r="AI12" s="22">
        <v>84.4343153642478</v>
      </c>
      <c r="AJ12" s="165">
        <v>1.13989265338639</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63.7877745491222</v>
      </c>
      <c r="D13" s="165">
        <v>1.16936399819833</v>
      </c>
      <c r="E13" s="22" t="inlineStr">
        <is>
          <t>c</t>
        </is>
      </c>
      <c r="F13" s="165" t="inlineStr">
        <is>
          <t>c</t>
        </is>
      </c>
      <c r="G13" s="22">
        <v>68.8119514450909</v>
      </c>
      <c r="H13" s="165">
        <v>2.48742234565692</v>
      </c>
      <c r="I13" s="22">
        <v>60.2326096054549</v>
      </c>
      <c r="J13" s="165">
        <v>1.48907867060306</v>
      </c>
      <c r="K13" s="22" t="inlineStr">
        <is>
          <t>c</t>
        </is>
      </c>
      <c r="L13" s="165" t="inlineStr">
        <is>
          <t>c</t>
        </is>
      </c>
      <c r="M13" s="22">
        <v>66.2884329177371</v>
      </c>
      <c r="N13" s="165">
        <v>1.56443016750236</v>
      </c>
      <c r="O13" s="22">
        <v>60.1725588509893</v>
      </c>
      <c r="P13" s="165">
        <v>1.67045390192535</v>
      </c>
      <c r="Q13" s="22">
        <v>-6.11587406674781</v>
      </c>
      <c r="R13" s="165">
        <v>2.28860632646008</v>
      </c>
      <c r="S13" s="22">
        <v>58.6145544219057</v>
      </c>
      <c r="T13" s="165">
        <v>1.700797779445</v>
      </c>
      <c r="U13" s="22">
        <v>58.3950339556553</v>
      </c>
      <c r="V13" s="165">
        <v>2.90925067381662</v>
      </c>
      <c r="W13" s="22">
        <v>74.1696329386094</v>
      </c>
      <c r="X13" s="165">
        <v>1.9560179016529</v>
      </c>
      <c r="Y13" s="22">
        <v>15.5550785167037</v>
      </c>
      <c r="Z13" s="165">
        <v>2.51878772701701</v>
      </c>
      <c r="AA13" s="22">
        <v>61.0263428473883</v>
      </c>
      <c r="AB13" s="165">
        <v>3.04692440224981</v>
      </c>
      <c r="AC13" s="22">
        <v>63.6514394960827</v>
      </c>
      <c r="AD13" s="165">
        <v>1.55567850482043</v>
      </c>
      <c r="AE13" s="22">
        <v>62.2707745899224</v>
      </c>
      <c r="AF13" s="165">
        <v>3.8254082926219</v>
      </c>
      <c r="AG13" s="22">
        <v>1.2444317425341</v>
      </c>
      <c r="AH13" s="165">
        <v>5.0480175987232</v>
      </c>
      <c r="AI13" s="22">
        <v>60.3040924991585</v>
      </c>
      <c r="AJ13" s="165">
        <v>2.1391903390311</v>
      </c>
      <c r="AK13" s="22">
        <v>64.5638611264951</v>
      </c>
      <c r="AL13" s="165">
        <v>1.92848086236607</v>
      </c>
      <c r="AM13" s="22">
        <v>63.97219313473</v>
      </c>
      <c r="AN13" s="165">
        <v>5.4861288383773</v>
      </c>
      <c r="AO13" s="22">
        <v>3.66810063557151</v>
      </c>
      <c r="AP13" s="165">
        <v>5.96288891390354</v>
      </c>
      <c r="AQ13" s="103"/>
      <c r="AR13" s="103"/>
      <c r="AS13" s="103"/>
      <c r="AT13" s="192"/>
      <c r="GM13" s="103"/>
      <c r="GN13" s="103"/>
      <c r="GO13" s="103"/>
      <c r="GP13" s="103"/>
    </row>
    <row customHeight="1" ht="13" r="14">
      <c r="A14" s="181" t="s">
        <v>308</v>
      </c>
      <c r="B14" s="156" t="n">
        <v>2</v>
      </c>
      <c r="C14" s="22">
        <v>78.0813782991943</v>
      </c>
      <c r="D14" s="165">
        <v>0.824647976417365</v>
      </c>
      <c r="E14" s="22">
        <v>80.3132572751517</v>
      </c>
      <c r="F14" s="165">
        <v>1.9348228258558</v>
      </c>
      <c r="G14" s="22">
        <v>77.4047677271034</v>
      </c>
      <c r="H14" s="165">
        <v>1.13584164489829</v>
      </c>
      <c r="I14" s="22">
        <v>78.3800938068614</v>
      </c>
      <c r="J14" s="165">
        <v>1.6783971848824</v>
      </c>
      <c r="K14" s="22">
        <v>-1.93316346829032</v>
      </c>
      <c r="L14" s="165">
        <v>2.71581497819216</v>
      </c>
      <c r="M14" s="22">
        <v>78.2510993153053</v>
      </c>
      <c r="N14" s="165">
        <v>0.862357343601674</v>
      </c>
      <c r="O14" s="22">
        <v>76.3330454076795</v>
      </c>
      <c r="P14" s="165">
        <v>2.8932677517708</v>
      </c>
      <c r="Q14" s="22">
        <v>-1.91805390762576</v>
      </c>
      <c r="R14" s="165">
        <v>3.00924131717834</v>
      </c>
      <c r="S14" s="22">
        <v>77.7223857303376</v>
      </c>
      <c r="T14" s="165">
        <v>1.07249921416368</v>
      </c>
      <c r="U14" s="22">
        <v>78.6086511703715</v>
      </c>
      <c r="V14" s="165">
        <v>1.59244696248607</v>
      </c>
      <c r="W14" s="22">
        <v>78.4174665223161</v>
      </c>
      <c r="X14" s="165">
        <v>2.14870346048817</v>
      </c>
      <c r="Y14" s="22">
        <v>0.695080791978512</v>
      </c>
      <c r="Z14" s="165">
        <v>2.40817151212646</v>
      </c>
      <c r="AA14" s="22">
        <v>77.9672652005665</v>
      </c>
      <c r="AB14" s="165">
        <v>1.70901371955563</v>
      </c>
      <c r="AC14" s="22">
        <v>77.0008800027357</v>
      </c>
      <c r="AD14" s="165">
        <v>0.979117413382828</v>
      </c>
      <c r="AE14" s="22">
        <v>81.0294523605436</v>
      </c>
      <c r="AF14" s="165">
        <v>1.77390508069762</v>
      </c>
      <c r="AG14" s="22">
        <v>3.06218715997709</v>
      </c>
      <c r="AH14" s="165">
        <v>2.41986829500054</v>
      </c>
      <c r="AI14" s="22">
        <v>77.9870939367193</v>
      </c>
      <c r="AJ14" s="165">
        <v>0.848120334318016</v>
      </c>
      <c r="AK14" s="22">
        <v>78.7105241952605</v>
      </c>
      <c r="AL14" s="165">
        <v>2.7962586832044</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86.0387124501692</v>
      </c>
      <c r="D15" s="165">
        <v>0.792530417160558</v>
      </c>
      <c r="E15" s="22">
        <v>86.8492407910852</v>
      </c>
      <c r="F15" s="165">
        <v>1.02175580192869</v>
      </c>
      <c r="G15" s="22">
        <v>86.058434082525</v>
      </c>
      <c r="H15" s="165">
        <v>1.57803790672538</v>
      </c>
      <c r="I15" s="22">
        <v>84.6315505901103</v>
      </c>
      <c r="J15" s="165">
        <v>1.66369892773429</v>
      </c>
      <c r="K15" s="22">
        <v>-2.2176902009749</v>
      </c>
      <c r="L15" s="165">
        <v>1.92545001502096</v>
      </c>
      <c r="M15" s="22">
        <v>86.0607699442881</v>
      </c>
      <c r="N15" s="165">
        <v>0.810157741099897</v>
      </c>
      <c r="O15" s="22">
        <v>86.7543559251563</v>
      </c>
      <c r="P15" s="165">
        <v>3.14868680704154</v>
      </c>
      <c r="Q15" s="22">
        <v>0.693585980868221</v>
      </c>
      <c r="R15" s="165">
        <v>3.30879339346142</v>
      </c>
      <c r="S15" s="22">
        <v>86.7718306188657</v>
      </c>
      <c r="T15" s="165">
        <v>1.11398647256728</v>
      </c>
      <c r="U15" s="22">
        <v>86.872622484921</v>
      </c>
      <c r="V15" s="165">
        <v>1.63100836550329</v>
      </c>
      <c r="W15" s="22">
        <v>83.3158736595202</v>
      </c>
      <c r="X15" s="165">
        <v>2.34559770858446</v>
      </c>
      <c r="Y15" s="22">
        <v>-3.45595695934556</v>
      </c>
      <c r="Z15" s="165">
        <v>2.79374905536939</v>
      </c>
      <c r="AA15" s="22">
        <v>86.044230779575</v>
      </c>
      <c r="AB15" s="165">
        <v>0.900812566496647</v>
      </c>
      <c r="AC15" s="22">
        <v>84.1148465190874</v>
      </c>
      <c r="AD15" s="165">
        <v>1.9178360590591</v>
      </c>
      <c r="AE15" s="22">
        <v>91.7190723651584</v>
      </c>
      <c r="AF15" s="165">
        <v>2.75048304440485</v>
      </c>
      <c r="AG15" s="22">
        <v>5.67484158558341</v>
      </c>
      <c r="AH15" s="165">
        <v>2.94859775403373</v>
      </c>
      <c r="AI15" s="22">
        <v>86.0806080736841</v>
      </c>
      <c r="AJ15" s="165">
        <v>0.790345066933185</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82.3204365385169</v>
      </c>
      <c r="D16" s="165">
        <v>0.885242305255352</v>
      </c>
      <c r="E16" s="22">
        <v>82.5131772527432</v>
      </c>
      <c r="F16" s="165">
        <v>1.88399828416271</v>
      </c>
      <c r="G16" s="22">
        <v>82.1998569434781</v>
      </c>
      <c r="H16" s="165">
        <v>1.00089606660653</v>
      </c>
      <c r="I16" s="22" t="inlineStr">
        <is>
          <t>a</t>
        </is>
      </c>
      <c r="J16" s="165" t="inlineStr">
        <is>
          <t>a</t>
        </is>
      </c>
      <c r="K16" s="22" t="inlineStr">
        <is>
          <t>a</t>
        </is>
      </c>
      <c r="L16" s="165" t="inlineStr">
        <is>
          <t>a</t>
        </is>
      </c>
      <c r="M16" s="22">
        <v>80.9151472133767</v>
      </c>
      <c r="N16" s="165">
        <v>1.0195197464695</v>
      </c>
      <c r="O16" s="22">
        <v>85.2057080749404</v>
      </c>
      <c r="P16" s="165">
        <v>1.52043100312292</v>
      </c>
      <c r="Q16" s="22">
        <v>4.29056086156365</v>
      </c>
      <c r="R16" s="165">
        <v>1.72834693928715</v>
      </c>
      <c r="S16" s="22">
        <v>83.4052939088425</v>
      </c>
      <c r="T16" s="165">
        <v>1.29438764220266</v>
      </c>
      <c r="U16" s="22">
        <v>80.5803568417823</v>
      </c>
      <c r="V16" s="165">
        <v>1.49725599704199</v>
      </c>
      <c r="W16" s="22">
        <v>83.3122982356515</v>
      </c>
      <c r="X16" s="165">
        <v>2.30494234995946</v>
      </c>
      <c r="Y16" s="22">
        <v>-0.092995673190984</v>
      </c>
      <c r="Z16" s="165">
        <v>2.640454743057</v>
      </c>
      <c r="AA16" s="22">
        <v>82.7326143370705</v>
      </c>
      <c r="AB16" s="165">
        <v>1.33380341976037</v>
      </c>
      <c r="AC16" s="22">
        <v>82.1941210289733</v>
      </c>
      <c r="AD16" s="165">
        <v>1.28845288016516</v>
      </c>
      <c r="AE16" s="22">
        <v>81.3217464986964</v>
      </c>
      <c r="AF16" s="165">
        <v>2.86499025912913</v>
      </c>
      <c r="AG16" s="22">
        <v>-1.41086783837414</v>
      </c>
      <c r="AH16" s="165">
        <v>3.27773165119121</v>
      </c>
      <c r="AI16" s="22">
        <v>81.990037985841</v>
      </c>
      <c r="AJ16" s="165">
        <v>1.01255529491885</v>
      </c>
      <c r="AK16" s="22">
        <v>83.9473180552042</v>
      </c>
      <c r="AL16" s="165">
        <v>2.18444465366064</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60.5299104800521</v>
      </c>
      <c r="D17" s="165">
        <v>0.960840339017352</v>
      </c>
      <c r="E17" s="22" t="inlineStr">
        <is>
          <t>c</t>
        </is>
      </c>
      <c r="F17" s="165" t="inlineStr">
        <is>
          <t>c</t>
        </is>
      </c>
      <c r="G17" s="22">
        <v>60.2100059346708</v>
      </c>
      <c r="H17" s="165">
        <v>1.14997016675028</v>
      </c>
      <c r="I17" s="22">
        <v>59.6143358810378</v>
      </c>
      <c r="J17" s="165">
        <v>2.51249267837434</v>
      </c>
      <c r="K17" s="22" t="inlineStr">
        <is>
          <t>c</t>
        </is>
      </c>
      <c r="L17" s="165" t="inlineStr">
        <is>
          <t>c</t>
        </is>
      </c>
      <c r="M17" s="22">
        <v>58.7107469638834</v>
      </c>
      <c r="N17" s="165">
        <v>1.93741833989106</v>
      </c>
      <c r="O17" s="22">
        <v>61.0743606299415</v>
      </c>
      <c r="P17" s="165">
        <v>1.24267109618939</v>
      </c>
      <c r="Q17" s="22">
        <v>2.36361366605808</v>
      </c>
      <c r="R17" s="165">
        <v>2.31231633327238</v>
      </c>
      <c r="S17" s="22">
        <v>59.107958238401</v>
      </c>
      <c r="T17" s="165">
        <v>1.51948992779883</v>
      </c>
      <c r="U17" s="22">
        <v>61.1231728793832</v>
      </c>
      <c r="V17" s="165">
        <v>1.88933616754869</v>
      </c>
      <c r="W17" s="22">
        <v>60.0967963351575</v>
      </c>
      <c r="X17" s="165">
        <v>2.23733274575602</v>
      </c>
      <c r="Y17" s="22">
        <v>0.988838096756453</v>
      </c>
      <c r="Z17" s="165">
        <v>2.78029050929414</v>
      </c>
      <c r="AA17" s="22" t="inlineStr">
        <is>
          <t>c</t>
        </is>
      </c>
      <c r="AB17" s="165" t="inlineStr">
        <is>
          <t>c</t>
        </is>
      </c>
      <c r="AC17" s="22">
        <v>60.5920171442446</v>
      </c>
      <c r="AD17" s="165">
        <v>1.18677691104199</v>
      </c>
      <c r="AE17" s="22">
        <v>59.6032984917531</v>
      </c>
      <c r="AF17" s="165">
        <v>1.93655348746284</v>
      </c>
      <c r="AG17" s="22" t="inlineStr">
        <is>
          <t>c</t>
        </is>
      </c>
      <c r="AH17" s="165" t="inlineStr">
        <is>
          <t>c</t>
        </is>
      </c>
      <c r="AI17" s="22">
        <v>59.1403105037611</v>
      </c>
      <c r="AJ17" s="165">
        <v>1.47250506932815</v>
      </c>
      <c r="AK17" s="22">
        <v>60.1350081156152</v>
      </c>
      <c r="AL17" s="165">
        <v>1.61431784521527</v>
      </c>
      <c r="AM17" s="22">
        <v>62.2762320517183</v>
      </c>
      <c r="AN17" s="165">
        <v>2.57739399920343</v>
      </c>
      <c r="AO17" s="22">
        <v>3.13592154795714</v>
      </c>
      <c r="AP17" s="165">
        <v>3.01592963202285</v>
      </c>
      <c r="AQ17" s="103"/>
      <c r="AR17" s="103"/>
      <c r="AS17" s="103"/>
      <c r="AT17" s="192"/>
      <c r="GM17" s="103"/>
      <c r="GN17" s="103"/>
      <c r="GO17" s="103"/>
      <c r="GP17" s="103"/>
    </row>
    <row customHeight="1" ht="13" r="18">
      <c r="A18" s="183" t="s">
        <v>312</v>
      </c>
      <c r="B18" s="156" t="n">
        <v>2</v>
      </c>
      <c r="C18" s="22">
        <v>61.8340014934178</v>
      </c>
      <c r="D18" s="165">
        <v>1.31238376091221</v>
      </c>
      <c r="E18" s="22" t="inlineStr">
        <is>
          <t>c</t>
        </is>
      </c>
      <c r="F18" s="165" t="inlineStr">
        <is>
          <t>c</t>
        </is>
      </c>
      <c r="G18" s="22">
        <v>61.1770007605847</v>
      </c>
      <c r="H18" s="165">
        <v>1.52094893636748</v>
      </c>
      <c r="I18" s="22">
        <v>62.3825510470261</v>
      </c>
      <c r="J18" s="165">
        <v>5.41793411372398</v>
      </c>
      <c r="K18" s="22" t="inlineStr">
        <is>
          <t>c</t>
        </is>
      </c>
      <c r="L18" s="165" t="inlineStr">
        <is>
          <t>c</t>
        </is>
      </c>
      <c r="M18" s="22">
        <v>60.0751947527491</v>
      </c>
      <c r="N18" s="165">
        <v>3.3552026221045</v>
      </c>
      <c r="O18" s="22">
        <v>62.4106700733511</v>
      </c>
      <c r="P18" s="165">
        <v>1.60280200787339</v>
      </c>
      <c r="Q18" s="22">
        <v>2.33547532060202</v>
      </c>
      <c r="R18" s="165">
        <v>3.75347332100323</v>
      </c>
      <c r="S18" s="22">
        <v>59.9904576229417</v>
      </c>
      <c r="T18" s="165">
        <v>1.96004729238786</v>
      </c>
      <c r="U18" s="22">
        <v>63.4371586826133</v>
      </c>
      <c r="V18" s="165">
        <v>2.26466711715505</v>
      </c>
      <c r="W18" s="22">
        <v>60.9880772205687</v>
      </c>
      <c r="X18" s="165">
        <v>3.37011298573265</v>
      </c>
      <c r="Y18" s="22">
        <v>0.997619597627065</v>
      </c>
      <c r="Z18" s="165">
        <v>4.05582863704954</v>
      </c>
      <c r="AA18" s="22" t="inlineStr">
        <is>
          <t>c</t>
        </is>
      </c>
      <c r="AB18" s="165" t="inlineStr">
        <is>
          <t>c</t>
        </is>
      </c>
      <c r="AC18" s="22">
        <v>62.7742880197033</v>
      </c>
      <c r="AD18" s="165">
        <v>1.61687197167058</v>
      </c>
      <c r="AE18" s="22">
        <v>60.3385208917191</v>
      </c>
      <c r="AF18" s="165">
        <v>2.68210077289215</v>
      </c>
      <c r="AG18" s="22" t="inlineStr">
        <is>
          <t>c</t>
        </is>
      </c>
      <c r="AH18" s="165" t="inlineStr">
        <is>
          <t>c</t>
        </is>
      </c>
      <c r="AI18" s="22">
        <v>60.5247574057917</v>
      </c>
      <c r="AJ18" s="165">
        <v>1.95450585331205</v>
      </c>
      <c r="AK18" s="22">
        <v>61.801323068169</v>
      </c>
      <c r="AL18" s="165">
        <v>2.47797687816517</v>
      </c>
      <c r="AM18" s="22">
        <v>63.8983657589269</v>
      </c>
      <c r="AN18" s="165">
        <v>3.36865934352155</v>
      </c>
      <c r="AO18" s="22">
        <v>3.37360835313521</v>
      </c>
      <c r="AP18" s="165">
        <v>3.75489277455424</v>
      </c>
      <c r="AQ18" s="103"/>
      <c r="AR18" s="103"/>
      <c r="AS18" s="103"/>
      <c r="AT18" s="192"/>
      <c r="GM18" s="103"/>
      <c r="GN18" s="103"/>
      <c r="GO18" s="103"/>
      <c r="GP18" s="103"/>
    </row>
    <row customHeight="1" ht="13" r="19">
      <c r="A19" s="183" t="s">
        <v>313</v>
      </c>
      <c r="B19" s="156" t="n">
        <v>2</v>
      </c>
      <c r="C19" s="22">
        <v>58.4636963323124</v>
      </c>
      <c r="D19" s="165">
        <v>1.215942081487</v>
      </c>
      <c r="E19" s="22" t="inlineStr">
        <is>
          <t>c</t>
        </is>
      </c>
      <c r="F19" s="165" t="inlineStr">
        <is>
          <t>c</t>
        </is>
      </c>
      <c r="G19" s="22">
        <v>58.0123175806052</v>
      </c>
      <c r="H19" s="165">
        <v>1.37104345631789</v>
      </c>
      <c r="I19" s="22">
        <v>57.9406620588014</v>
      </c>
      <c r="J19" s="165">
        <v>2.10949998494405</v>
      </c>
      <c r="K19" s="22" t="inlineStr">
        <is>
          <t>c</t>
        </is>
      </c>
      <c r="L19" s="165" t="inlineStr">
        <is>
          <t>c</t>
        </is>
      </c>
      <c r="M19" s="22">
        <v>57.3530122138678</v>
      </c>
      <c r="N19" s="165">
        <v>1.95833924882233</v>
      </c>
      <c r="O19" s="22">
        <v>58.2697019040005</v>
      </c>
      <c r="P19" s="165">
        <v>1.45464361291417</v>
      </c>
      <c r="Q19" s="22">
        <v>0.916689690132777</v>
      </c>
      <c r="R19" s="165">
        <v>2.43347674878565</v>
      </c>
      <c r="S19" s="22">
        <v>57.6322798661199</v>
      </c>
      <c r="T19" s="165">
        <v>1.76220382625724</v>
      </c>
      <c r="U19" s="22">
        <v>55.5066009183633</v>
      </c>
      <c r="V19" s="165">
        <v>2.50847460629842</v>
      </c>
      <c r="W19" s="22">
        <v>59.0073255181806</v>
      </c>
      <c r="X19" s="165">
        <v>2.7840857951287</v>
      </c>
      <c r="Y19" s="22">
        <v>1.37504565206069</v>
      </c>
      <c r="Z19" s="165">
        <v>3.48283179746966</v>
      </c>
      <c r="AA19" s="22" t="inlineStr">
        <is>
          <t>c</t>
        </is>
      </c>
      <c r="AB19" s="165" t="inlineStr">
        <is>
          <t>c</t>
        </is>
      </c>
      <c r="AC19" s="22">
        <v>56.8127313012465</v>
      </c>
      <c r="AD19" s="165">
        <v>1.42230353301266</v>
      </c>
      <c r="AE19" s="22">
        <v>58.2263799994803</v>
      </c>
      <c r="AF19" s="165">
        <v>2.51429711051437</v>
      </c>
      <c r="AG19" s="22" t="inlineStr">
        <is>
          <t>c</t>
        </is>
      </c>
      <c r="AH19" s="165" t="inlineStr">
        <is>
          <t>c</t>
        </is>
      </c>
      <c r="AI19" s="22">
        <v>56.2515984354836</v>
      </c>
      <c r="AJ19" s="165">
        <v>2.03806698056724</v>
      </c>
      <c r="AK19" s="22">
        <v>57.7804746892517</v>
      </c>
      <c r="AL19" s="165">
        <v>1.7480565579246</v>
      </c>
      <c r="AM19" s="22">
        <v>58.642748404079</v>
      </c>
      <c r="AN19" s="165">
        <v>4.15979947334222</v>
      </c>
      <c r="AO19" s="22">
        <v>2.39114996859534</v>
      </c>
      <c r="AP19" s="165">
        <v>4.89331027981996</v>
      </c>
      <c r="AQ19" s="103"/>
      <c r="AR19" s="103"/>
      <c r="AS19" s="103"/>
      <c r="AT19" s="192"/>
      <c r="GM19" s="103"/>
      <c r="GN19" s="103"/>
      <c r="GO19" s="103"/>
      <c r="GP19" s="103"/>
    </row>
    <row customHeight="1" ht="13" r="20">
      <c r="A20" s="181" t="s">
        <v>314</v>
      </c>
      <c r="B20" s="156" t="n">
        <v>2</v>
      </c>
      <c r="C20" s="22">
        <v>83.3786533618886</v>
      </c>
      <c r="D20" s="165">
        <v>1.065178096876</v>
      </c>
      <c r="E20" s="22">
        <v>91.3620273086657</v>
      </c>
      <c r="F20" s="165">
        <v>2.3793002382564</v>
      </c>
      <c r="G20" s="22">
        <v>85.3257247370797</v>
      </c>
      <c r="H20" s="165">
        <v>2.30213213644606</v>
      </c>
      <c r="I20" s="22">
        <v>78.6621571539864</v>
      </c>
      <c r="J20" s="165">
        <v>1.67885842763235</v>
      </c>
      <c r="K20" s="22">
        <v>-12.6998701546793</v>
      </c>
      <c r="L20" s="165">
        <v>2.88852715350262</v>
      </c>
      <c r="M20" s="22">
        <v>82.7850756289011</v>
      </c>
      <c r="N20" s="165">
        <v>1.228062003696</v>
      </c>
      <c r="O20" s="22">
        <v>85.9465584328012</v>
      </c>
      <c r="P20" s="165">
        <v>2.12029741165441</v>
      </c>
      <c r="Q20" s="22">
        <v>3.1614828039001</v>
      </c>
      <c r="R20" s="165">
        <v>2.44555591280476</v>
      </c>
      <c r="S20" s="22">
        <v>83.4825719918113</v>
      </c>
      <c r="T20" s="165">
        <v>1.56703734625763</v>
      </c>
      <c r="U20" s="22">
        <v>81.5053304621487</v>
      </c>
      <c r="V20" s="165">
        <v>3.2777951775722</v>
      </c>
      <c r="W20" s="22">
        <v>84.5997744564529</v>
      </c>
      <c r="X20" s="165">
        <v>2.39369731115973</v>
      </c>
      <c r="Y20" s="22">
        <v>1.11720246464162</v>
      </c>
      <c r="Z20" s="165">
        <v>3.17030014606408</v>
      </c>
      <c r="AA20" s="22">
        <v>82.3188128525377</v>
      </c>
      <c r="AB20" s="165">
        <v>1.62575554589588</v>
      </c>
      <c r="AC20" s="22">
        <v>82.4384904607309</v>
      </c>
      <c r="AD20" s="165">
        <v>2.30469936936324</v>
      </c>
      <c r="AE20" s="22">
        <v>89.5206379183063</v>
      </c>
      <c r="AF20" s="165">
        <v>2.91346117656485</v>
      </c>
      <c r="AG20" s="22">
        <v>7.20182506576862</v>
      </c>
      <c r="AH20" s="165">
        <v>3.44387614335379</v>
      </c>
      <c r="AI20" s="22">
        <v>83.945180637846</v>
      </c>
      <c r="AJ20" s="165">
        <v>1.21898539898918</v>
      </c>
      <c r="AK20" s="22">
        <v>80.1660183255286</v>
      </c>
      <c r="AL20" s="165">
        <v>3.63149898309884</v>
      </c>
      <c r="AM20" s="22">
        <v>90.8097435154512</v>
      </c>
      <c r="AN20" s="165">
        <v>1.64194714050238</v>
      </c>
      <c r="AO20" s="22">
        <v>6.86456287760525</v>
      </c>
      <c r="AP20" s="165">
        <v>2.00667399827967</v>
      </c>
      <c r="AQ20" s="103"/>
      <c r="AR20" s="103"/>
      <c r="AS20" s="103"/>
      <c r="AT20" s="192"/>
      <c r="GM20" s="103"/>
      <c r="GN20" s="103"/>
      <c r="GO20" s="103"/>
      <c r="GP20" s="103"/>
    </row>
    <row customHeight="1" ht="13" r="21">
      <c r="A21" s="181" t="s">
        <v>315</v>
      </c>
      <c r="B21" s="156" t="n">
        <v>2</v>
      </c>
      <c r="C21" s="22">
        <v>86.4731524751483</v>
      </c>
      <c r="D21" s="165">
        <v>0.933896352125232</v>
      </c>
      <c r="E21" s="22">
        <v>86.9475062319158</v>
      </c>
      <c r="F21" s="165">
        <v>2.22276325129472</v>
      </c>
      <c r="G21" s="22">
        <v>86.9034962690186</v>
      </c>
      <c r="H21" s="165">
        <v>1.21841726849189</v>
      </c>
      <c r="I21" s="22">
        <v>84.8688917222518</v>
      </c>
      <c r="J21" s="165">
        <v>1.44556216680139</v>
      </c>
      <c r="K21" s="22">
        <v>-2.07861450966398</v>
      </c>
      <c r="L21" s="165">
        <v>2.55110735532791</v>
      </c>
      <c r="M21" s="22">
        <v>86.8476341354828</v>
      </c>
      <c r="N21" s="165">
        <v>0.868218231596992</v>
      </c>
      <c r="O21" s="22" t="inlineStr">
        <is>
          <t>c</t>
        </is>
      </c>
      <c r="P21" s="165" t="inlineStr">
        <is>
          <t>c</t>
        </is>
      </c>
      <c r="Q21" s="22" t="inlineStr">
        <is>
          <t>c</t>
        </is>
      </c>
      <c r="R21" s="165" t="inlineStr">
        <is>
          <t>c</t>
        </is>
      </c>
      <c r="S21" s="22">
        <v>85.2149685957573</v>
      </c>
      <c r="T21" s="165">
        <v>1.16562394437777</v>
      </c>
      <c r="U21" s="22">
        <v>88.9008804737066</v>
      </c>
      <c r="V21" s="165">
        <v>1.63701961255881</v>
      </c>
      <c r="W21" s="22">
        <v>85.9637762286377</v>
      </c>
      <c r="X21" s="165">
        <v>2.51254906905018</v>
      </c>
      <c r="Y21" s="22">
        <v>0.748807632880442</v>
      </c>
      <c r="Z21" s="165">
        <v>2.79924046615693</v>
      </c>
      <c r="AA21" s="22">
        <v>86.8302221599171</v>
      </c>
      <c r="AB21" s="165">
        <v>1.29782917697879</v>
      </c>
      <c r="AC21" s="22">
        <v>85.2631566513895</v>
      </c>
      <c r="AD21" s="165">
        <v>1.41268219206329</v>
      </c>
      <c r="AE21" s="22">
        <v>87.0233812633972</v>
      </c>
      <c r="AF21" s="165">
        <v>1.94320888198953</v>
      </c>
      <c r="AG21" s="22">
        <v>0.193159103480127</v>
      </c>
      <c r="AH21" s="165">
        <v>2.29868447318906</v>
      </c>
      <c r="AI21" s="22">
        <v>86.5049524944905</v>
      </c>
      <c r="AJ21" s="165">
        <v>0.983733270398212</v>
      </c>
      <c r="AK21" s="22">
        <v>86.1714285355147</v>
      </c>
      <c r="AL21" s="165">
        <v>3.09677926462189</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74.6613677029402</v>
      </c>
      <c r="D22" s="165">
        <v>1.42597112075338</v>
      </c>
      <c r="E22" s="22">
        <v>56.2670648217089</v>
      </c>
      <c r="F22" s="165">
        <v>6.64332821590302</v>
      </c>
      <c r="G22" s="22">
        <v>80.1167365796121</v>
      </c>
      <c r="H22" s="165">
        <v>2.67223011368398</v>
      </c>
      <c r="I22" s="22">
        <v>74.8997466764367</v>
      </c>
      <c r="J22" s="165">
        <v>1.93641148657494</v>
      </c>
      <c r="K22" s="22">
        <v>18.6326818547278</v>
      </c>
      <c r="L22" s="165">
        <v>6.94510971102899</v>
      </c>
      <c r="M22" s="22">
        <v>75.3787903820442</v>
      </c>
      <c r="N22" s="165">
        <v>2.15820714119983</v>
      </c>
      <c r="O22" s="22">
        <v>74.1937131334786</v>
      </c>
      <c r="P22" s="165">
        <v>2.03597927936541</v>
      </c>
      <c r="Q22" s="22">
        <v>-1.18507724856553</v>
      </c>
      <c r="R22" s="165">
        <v>3.06868008744994</v>
      </c>
      <c r="S22" s="22">
        <v>76.5389787604939</v>
      </c>
      <c r="T22" s="165">
        <v>2.33552031890596</v>
      </c>
      <c r="U22" s="22">
        <v>73.5063226992371</v>
      </c>
      <c r="V22" s="165">
        <v>3.22150769058253</v>
      </c>
      <c r="W22" s="22">
        <v>74.6036713025038</v>
      </c>
      <c r="X22" s="165">
        <v>2.16967126262132</v>
      </c>
      <c r="Y22" s="22">
        <v>-1.93530745799011</v>
      </c>
      <c r="Z22" s="165">
        <v>3.10509498090401</v>
      </c>
      <c r="AA22" s="22">
        <v>75.5606199821806</v>
      </c>
      <c r="AB22" s="165">
        <v>2.15211771469267</v>
      </c>
      <c r="AC22" s="22">
        <v>71.2856838545034</v>
      </c>
      <c r="AD22" s="165">
        <v>2.87409678148382</v>
      </c>
      <c r="AE22" s="22">
        <v>76.5542221901019</v>
      </c>
      <c r="AF22" s="165">
        <v>4.68430041978771</v>
      </c>
      <c r="AG22" s="22">
        <v>0.993602207921285</v>
      </c>
      <c r="AH22" s="165">
        <v>5.2502235178202</v>
      </c>
      <c r="AI22" s="22">
        <v>79.6386423720823</v>
      </c>
      <c r="AJ22" s="165">
        <v>2.58743692511751</v>
      </c>
      <c r="AK22" s="22">
        <v>71.5031205088433</v>
      </c>
      <c r="AL22" s="165">
        <v>2.36529449493331</v>
      </c>
      <c r="AM22" s="22">
        <v>76.073856915347</v>
      </c>
      <c r="AN22" s="165">
        <v>3.87086046288699</v>
      </c>
      <c r="AO22" s="22">
        <v>-3.56478545673535</v>
      </c>
      <c r="AP22" s="165">
        <v>4.32308715790813</v>
      </c>
      <c r="AQ22" s="103"/>
      <c r="AR22" s="103"/>
      <c r="AS22" s="103"/>
      <c r="AT22" s="192"/>
      <c r="GM22" s="103"/>
      <c r="GN22" s="103"/>
      <c r="GO22" s="103"/>
      <c r="GP22" s="103"/>
    </row>
    <row customHeight="1" ht="13" r="23">
      <c r="A23" s="181" t="s">
        <v>317</v>
      </c>
      <c r="B23" s="156" t="n">
        <v>2</v>
      </c>
      <c r="C23" s="22">
        <v>89.1625612182189</v>
      </c>
      <c r="D23" s="165">
        <v>1.1805314315569</v>
      </c>
      <c r="E23" s="22">
        <v>88.7000900254916</v>
      </c>
      <c r="F23" s="165">
        <v>1.80980996281994</v>
      </c>
      <c r="G23" s="22">
        <v>87.9907577460944</v>
      </c>
      <c r="H23" s="165">
        <v>2.69385945650188</v>
      </c>
      <c r="I23" s="22">
        <v>89.6009621612273</v>
      </c>
      <c r="J23" s="165">
        <v>1.62401067595052</v>
      </c>
      <c r="K23" s="22">
        <v>0.900872135735639</v>
      </c>
      <c r="L23" s="165">
        <v>2.40289426818611</v>
      </c>
      <c r="M23" s="22">
        <v>89.2950949970071</v>
      </c>
      <c r="N23" s="165">
        <v>1.41873662241335</v>
      </c>
      <c r="O23" s="22">
        <v>88.0738439391068</v>
      </c>
      <c r="P23" s="165">
        <v>2.9573059047215</v>
      </c>
      <c r="Q23" s="22">
        <v>-1.22125105790028</v>
      </c>
      <c r="R23" s="165">
        <v>3.27985804245908</v>
      </c>
      <c r="S23" s="22">
        <v>89.2475276249583</v>
      </c>
      <c r="T23" s="165">
        <v>2.18295171079079</v>
      </c>
      <c r="U23" s="22">
        <v>89.7317691784545</v>
      </c>
      <c r="V23" s="165">
        <v>2.7991686373452</v>
      </c>
      <c r="W23" s="22">
        <v>88.1335435837084</v>
      </c>
      <c r="X23" s="165">
        <v>2.03434059755705</v>
      </c>
      <c r="Y23" s="22">
        <v>-1.11398404124985</v>
      </c>
      <c r="Z23" s="165">
        <v>2.98287055348213</v>
      </c>
      <c r="AA23" s="22">
        <v>88.9996328251283</v>
      </c>
      <c r="AB23" s="165">
        <v>1.38340141847951</v>
      </c>
      <c r="AC23" s="22">
        <v>90.5287586510508</v>
      </c>
      <c r="AD23" s="165">
        <v>2.07886987988419</v>
      </c>
      <c r="AE23" s="22">
        <v>85.9811778319148</v>
      </c>
      <c r="AF23" s="165">
        <v>3.98279651400138</v>
      </c>
      <c r="AG23" s="22">
        <v>-3.01845499321348</v>
      </c>
      <c r="AH23" s="165">
        <v>4.09934745957835</v>
      </c>
      <c r="AI23" s="22">
        <v>89.7266720143792</v>
      </c>
      <c r="AJ23" s="165">
        <v>1.10187222211426</v>
      </c>
      <c r="AK23" s="22">
        <v>87.0334184631808</v>
      </c>
      <c r="AL23" s="165">
        <v>3.17172408674416</v>
      </c>
      <c r="AM23" s="22">
        <v>82.2707955030816</v>
      </c>
      <c r="AN23" s="165">
        <v>7.23600259701176</v>
      </c>
      <c r="AO23" s="22">
        <v>-7.45587651129763</v>
      </c>
      <c r="AP23" s="165">
        <v>7.19622997999632</v>
      </c>
      <c r="AQ23" s="103"/>
      <c r="AR23" s="103"/>
      <c r="AS23" s="103"/>
      <c r="AT23" s="192"/>
      <c r="GM23" s="103"/>
      <c r="GN23" s="103"/>
      <c r="GO23" s="103"/>
      <c r="GP23" s="103"/>
    </row>
    <row customHeight="1" ht="13" r="24">
      <c r="A24" s="181" t="s">
        <v>318</v>
      </c>
      <c r="B24" s="156" t="n">
        <v>2</v>
      </c>
      <c r="C24" s="22">
        <v>55.8404724414244</v>
      </c>
      <c r="D24" s="165">
        <v>1.66297510741154</v>
      </c>
      <c r="E24" s="22">
        <v>59.0439833945724</v>
      </c>
      <c r="F24" s="165">
        <v>2.33866901011496</v>
      </c>
      <c r="G24" s="22">
        <v>54.4303221484372</v>
      </c>
      <c r="H24" s="165">
        <v>3.04193597276743</v>
      </c>
      <c r="I24" s="22">
        <v>54.8003221691061</v>
      </c>
      <c r="J24" s="165">
        <v>3.64946774266789</v>
      </c>
      <c r="K24" s="22">
        <v>-4.24366122546633</v>
      </c>
      <c r="L24" s="165">
        <v>4.31683192318005</v>
      </c>
      <c r="M24" s="22">
        <v>50.2652422465893</v>
      </c>
      <c r="N24" s="165">
        <v>1.40431707178261</v>
      </c>
      <c r="O24" s="22">
        <v>83.0809545149183</v>
      </c>
      <c r="P24" s="165">
        <v>5.52980250201303</v>
      </c>
      <c r="Q24" s="22">
        <v>32.8157122683289</v>
      </c>
      <c r="R24" s="165">
        <v>5.70087961881255</v>
      </c>
      <c r="S24" s="22">
        <v>78.8024718843618</v>
      </c>
      <c r="T24" s="165">
        <v>4.79445430862164</v>
      </c>
      <c r="U24" s="22">
        <v>52.2131146906409</v>
      </c>
      <c r="V24" s="165">
        <v>3.3716945866711</v>
      </c>
      <c r="W24" s="22">
        <v>49.1535476436169</v>
      </c>
      <c r="X24" s="165">
        <v>1.97971758391832</v>
      </c>
      <c r="Y24" s="22">
        <v>-29.6489242407449</v>
      </c>
      <c r="Z24" s="165">
        <v>5.21561478080139</v>
      </c>
      <c r="AA24" s="22">
        <v>55.6255476839493</v>
      </c>
      <c r="AB24" s="165">
        <v>2.19193390649219</v>
      </c>
      <c r="AC24" s="22">
        <v>56.8799877642665</v>
      </c>
      <c r="AD24" s="165">
        <v>4.15742973916133</v>
      </c>
      <c r="AE24" s="22">
        <v>50.005076817976</v>
      </c>
      <c r="AF24" s="165">
        <v>4.94642072103381</v>
      </c>
      <c r="AG24" s="22">
        <v>-5.62047086597327</v>
      </c>
      <c r="AH24" s="165">
        <v>5.65958780780944</v>
      </c>
      <c r="AI24" s="22">
        <v>53.49746907864</v>
      </c>
      <c r="AJ24" s="165">
        <v>1.93184815455944</v>
      </c>
      <c r="AK24" s="22">
        <v>54.6829568744619</v>
      </c>
      <c r="AL24" s="165">
        <v>3.50477734690832</v>
      </c>
      <c r="AM24" s="22">
        <v>70.1801638699564</v>
      </c>
      <c r="AN24" s="165">
        <v>8.33445773418512</v>
      </c>
      <c r="AO24" s="22">
        <v>16.6826947913164</v>
      </c>
      <c r="AP24" s="165">
        <v>8.76492878908207</v>
      </c>
      <c r="AQ24" s="103"/>
      <c r="AR24" s="103"/>
      <c r="AS24" s="103"/>
      <c r="AT24" s="192"/>
      <c r="GM24" s="103"/>
      <c r="GN24" s="103"/>
      <c r="GO24" s="103"/>
      <c r="GP24" s="103"/>
    </row>
    <row customHeight="1" ht="13" r="25">
      <c r="A25" s="181" t="s">
        <v>319</v>
      </c>
      <c r="B25" s="156" t="n">
        <v>2</v>
      </c>
      <c r="C25" s="22">
        <v>64.411762246019</v>
      </c>
      <c r="D25" s="165">
        <v>1.27611859607534</v>
      </c>
      <c r="E25" s="22">
        <v>62.5226602517876</v>
      </c>
      <c r="F25" s="165">
        <v>3.06808192269495</v>
      </c>
      <c r="G25" s="22">
        <v>66.5488701426683</v>
      </c>
      <c r="H25" s="165">
        <v>1.63806575546234</v>
      </c>
      <c r="I25" s="22">
        <v>63.2593987298729</v>
      </c>
      <c r="J25" s="165">
        <v>2.68854160974161</v>
      </c>
      <c r="K25" s="22">
        <v>0.736738478085286</v>
      </c>
      <c r="L25" s="165">
        <v>4.36369163961254</v>
      </c>
      <c r="M25" s="22">
        <v>64.9049587190813</v>
      </c>
      <c r="N25" s="165">
        <v>1.26819324973444</v>
      </c>
      <c r="O25" s="22" t="inlineStr">
        <is>
          <t>c</t>
        </is>
      </c>
      <c r="P25" s="165" t="inlineStr">
        <is>
          <t>c</t>
        </is>
      </c>
      <c r="Q25" s="22" t="inlineStr">
        <is>
          <t>c</t>
        </is>
      </c>
      <c r="R25" s="165" t="inlineStr">
        <is>
          <t>c</t>
        </is>
      </c>
      <c r="S25" s="22">
        <v>64.5121157585208</v>
      </c>
      <c r="T25" s="165">
        <v>1.65806241309326</v>
      </c>
      <c r="U25" s="22">
        <v>66.0331025595185</v>
      </c>
      <c r="V25" s="165">
        <v>2.54790777306719</v>
      </c>
      <c r="W25" s="22">
        <v>65.6563992792341</v>
      </c>
      <c r="X25" s="165">
        <v>4.44793209733965</v>
      </c>
      <c r="Y25" s="22">
        <v>1.1442835207133</v>
      </c>
      <c r="Z25" s="165">
        <v>4.76051434730666</v>
      </c>
      <c r="AA25" s="22">
        <v>66.2395442565256</v>
      </c>
      <c r="AB25" s="165">
        <v>2.21970567788237</v>
      </c>
      <c r="AC25" s="22">
        <v>64.2155532334179</v>
      </c>
      <c r="AD25" s="165">
        <v>1.69065032796909</v>
      </c>
      <c r="AE25" s="22" t="inlineStr">
        <is>
          <t>c</t>
        </is>
      </c>
      <c r="AF25" s="165" t="inlineStr">
        <is>
          <t>c</t>
        </is>
      </c>
      <c r="AG25" s="22" t="inlineStr">
        <is>
          <t>c</t>
        </is>
      </c>
      <c r="AH25" s="165" t="inlineStr">
        <is>
          <t>c</t>
        </is>
      </c>
      <c r="AI25" s="22">
        <v>65.3279231055555</v>
      </c>
      <c r="AJ25" s="165">
        <v>1.57201380836048</v>
      </c>
      <c r="AK25" s="22">
        <v>63.767427703665</v>
      </c>
      <c r="AL25" s="165">
        <v>2.91456855957678</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41.920941653132</v>
      </c>
      <c r="D26" s="165">
        <v>1.59263210357722</v>
      </c>
      <c r="E26" s="22">
        <v>32.2776798643623</v>
      </c>
      <c r="F26" s="165">
        <v>3.29603941402902</v>
      </c>
      <c r="G26" s="22">
        <v>41.6029342949209</v>
      </c>
      <c r="H26" s="165">
        <v>2.16556868322292</v>
      </c>
      <c r="I26" s="22">
        <v>46.714494770599</v>
      </c>
      <c r="J26" s="165">
        <v>2.81871056187669</v>
      </c>
      <c r="K26" s="22">
        <v>14.4368149062367</v>
      </c>
      <c r="L26" s="165">
        <v>4.30962746723139</v>
      </c>
      <c r="M26" s="22">
        <v>33.2195061829493</v>
      </c>
      <c r="N26" s="165">
        <v>1.81972607535485</v>
      </c>
      <c r="O26" s="22">
        <v>67.8699281638578</v>
      </c>
      <c r="P26" s="165">
        <v>3.01845340612422</v>
      </c>
      <c r="Q26" s="22">
        <v>34.6504219809085</v>
      </c>
      <c r="R26" s="165">
        <v>3.53796571689043</v>
      </c>
      <c r="S26" s="22">
        <v>47.4336885132896</v>
      </c>
      <c r="T26" s="165">
        <v>2.2216603181204</v>
      </c>
      <c r="U26" s="22">
        <v>35.9217986136629</v>
      </c>
      <c r="V26" s="165">
        <v>3.04942705248639</v>
      </c>
      <c r="W26" s="22">
        <v>35.4892503294872</v>
      </c>
      <c r="X26" s="165">
        <v>2.98438201318755</v>
      </c>
      <c r="Y26" s="22">
        <v>-11.9444381838024</v>
      </c>
      <c r="Z26" s="165">
        <v>3.78311781314625</v>
      </c>
      <c r="AA26" s="22">
        <v>38.3558091616999</v>
      </c>
      <c r="AB26" s="165">
        <v>4.10813145759782</v>
      </c>
      <c r="AC26" s="22">
        <v>40.6817943045139</v>
      </c>
      <c r="AD26" s="165">
        <v>2.14620701955506</v>
      </c>
      <c r="AE26" s="22">
        <v>49.1474071833768</v>
      </c>
      <c r="AF26" s="165">
        <v>3.35369410277617</v>
      </c>
      <c r="AG26" s="22">
        <v>10.7915980216769</v>
      </c>
      <c r="AH26" s="165">
        <v>5.13187117110375</v>
      </c>
      <c r="AI26" s="22">
        <v>47.7802404117912</v>
      </c>
      <c r="AJ26" s="165">
        <v>2.27246506177593</v>
      </c>
      <c r="AK26" s="22">
        <v>34.0676954644418</v>
      </c>
      <c r="AL26" s="165">
        <v>2.52214964620145</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66.0307785057942</v>
      </c>
      <c r="D27" s="165">
        <v>0.82854065567164</v>
      </c>
      <c r="E27" s="22">
        <v>70.1053542711781</v>
      </c>
      <c r="F27" s="165">
        <v>2.31021131742134</v>
      </c>
      <c r="G27" s="22">
        <v>64.3946479293638</v>
      </c>
      <c r="H27" s="165">
        <v>1.00687122791024</v>
      </c>
      <c r="I27" s="22">
        <v>66.2088574724226</v>
      </c>
      <c r="J27" s="165">
        <v>1.70039577093371</v>
      </c>
      <c r="K27" s="22">
        <v>-3.89649679875542</v>
      </c>
      <c r="L27" s="165">
        <v>3.02133637385019</v>
      </c>
      <c r="M27" s="22">
        <v>65.2447939729032</v>
      </c>
      <c r="N27" s="165">
        <v>0.831223020634575</v>
      </c>
      <c r="O27" s="22">
        <v>74.4326654129118</v>
      </c>
      <c r="P27" s="165">
        <v>2.4747917942594</v>
      </c>
      <c r="Q27" s="22">
        <v>9.18787144000864</v>
      </c>
      <c r="R27" s="165">
        <v>2.4605823048192</v>
      </c>
      <c r="S27" s="22">
        <v>65.5087243619731</v>
      </c>
      <c r="T27" s="165">
        <v>0.931787198099524</v>
      </c>
      <c r="U27" s="22">
        <v>68.754912545768</v>
      </c>
      <c r="V27" s="165">
        <v>2.08770507319581</v>
      </c>
      <c r="W27" s="22">
        <v>65.4058885484268</v>
      </c>
      <c r="X27" s="165">
        <v>5.11176605762962</v>
      </c>
      <c r="Y27" s="22">
        <v>-0.102835813546264</v>
      </c>
      <c r="Z27" s="165">
        <v>5.31156518606167</v>
      </c>
      <c r="AA27" s="22">
        <v>68.703927756219</v>
      </c>
      <c r="AB27" s="165">
        <v>1.79040089739507</v>
      </c>
      <c r="AC27" s="22">
        <v>64.5471542663936</v>
      </c>
      <c r="AD27" s="165">
        <v>0.977823459397688</v>
      </c>
      <c r="AE27" s="22">
        <v>68.1590020017773</v>
      </c>
      <c r="AF27" s="165">
        <v>3.21436878808674</v>
      </c>
      <c r="AG27" s="22">
        <v>-0.544925754441664</v>
      </c>
      <c r="AH27" s="165">
        <v>3.61931946397144</v>
      </c>
      <c r="AI27" s="22">
        <v>67.192216697099</v>
      </c>
      <c r="AJ27" s="165">
        <v>1.31986510484872</v>
      </c>
      <c r="AK27" s="22">
        <v>65.2765147706896</v>
      </c>
      <c r="AL27" s="165">
        <v>1.07279670945202</v>
      </c>
      <c r="AM27" s="22">
        <v>61.6622984128228</v>
      </c>
      <c r="AN27" s="165">
        <v>4.30394658876187</v>
      </c>
      <c r="AO27" s="22">
        <v>-5.52991828427614</v>
      </c>
      <c r="AP27" s="165">
        <v>4.57977891317006</v>
      </c>
      <c r="AQ27" s="103"/>
      <c r="AR27" s="103"/>
      <c r="AS27" s="103"/>
      <c r="AT27" s="192"/>
      <c r="GM27" s="103"/>
      <c r="GN27" s="103"/>
      <c r="GO27" s="103"/>
      <c r="GP27" s="103"/>
    </row>
    <row customHeight="1" ht="13" r="28">
      <c r="A28" s="181" t="s">
        <v>322</v>
      </c>
      <c r="B28" s="156" t="n">
        <v>2</v>
      </c>
      <c r="C28" s="22">
        <v>82.3139854720827</v>
      </c>
      <c r="D28" s="165">
        <v>0.893816728275774</v>
      </c>
      <c r="E28" s="22">
        <v>78.9051022488171</v>
      </c>
      <c r="F28" s="165">
        <v>1.8950535101372</v>
      </c>
      <c r="G28" s="22">
        <v>83.5870137876359</v>
      </c>
      <c r="H28" s="165">
        <v>1.16491657384889</v>
      </c>
      <c r="I28" s="22">
        <v>83.8765516991434</v>
      </c>
      <c r="J28" s="165">
        <v>2.72129874136538</v>
      </c>
      <c r="K28" s="22">
        <v>4.97144945032632</v>
      </c>
      <c r="L28" s="165">
        <v>3.45844617876696</v>
      </c>
      <c r="M28" s="22">
        <v>81.9799406028677</v>
      </c>
      <c r="N28" s="165">
        <v>1.18011353217256</v>
      </c>
      <c r="O28" s="22">
        <v>83.41103183651</v>
      </c>
      <c r="P28" s="165">
        <v>1.73832346892578</v>
      </c>
      <c r="Q28" s="22">
        <v>1.43109123364225</v>
      </c>
      <c r="R28" s="165">
        <v>2.25020322262304</v>
      </c>
      <c r="S28" s="22">
        <v>82.5994495627016</v>
      </c>
      <c r="T28" s="165">
        <v>1.24468172959631</v>
      </c>
      <c r="U28" s="22">
        <v>81.0388921193776</v>
      </c>
      <c r="V28" s="165">
        <v>2.21796724333547</v>
      </c>
      <c r="W28" s="22">
        <v>84.7130320327042</v>
      </c>
      <c r="X28" s="165">
        <v>5.0512683875578</v>
      </c>
      <c r="Y28" s="22">
        <v>2.11358247000261</v>
      </c>
      <c r="Z28" s="165">
        <v>5.65285678471279</v>
      </c>
      <c r="AA28" s="22">
        <v>82.9430351132569</v>
      </c>
      <c r="AB28" s="165">
        <v>1.76702986195692</v>
      </c>
      <c r="AC28" s="22">
        <v>82.3423013848649</v>
      </c>
      <c r="AD28" s="165">
        <v>1.15161610336552</v>
      </c>
      <c r="AE28" s="22">
        <v>81.4955030828262</v>
      </c>
      <c r="AF28" s="165">
        <v>3.59450792895214</v>
      </c>
      <c r="AG28" s="22">
        <v>-1.44753203043076</v>
      </c>
      <c r="AH28" s="165">
        <v>3.91772569665839</v>
      </c>
      <c r="AI28" s="22">
        <v>83.9089796910258</v>
      </c>
      <c r="AJ28" s="165">
        <v>1.30113239884419</v>
      </c>
      <c r="AK28" s="22">
        <v>80.6870872396429</v>
      </c>
      <c r="AL28" s="165">
        <v>1.49980336007313</v>
      </c>
      <c r="AM28" s="22">
        <v>83.5735388781969</v>
      </c>
      <c r="AN28" s="165">
        <v>3.39975910811614</v>
      </c>
      <c r="AO28" s="22">
        <v>-0.335440812828836</v>
      </c>
      <c r="AP28" s="165">
        <v>3.75124537297275</v>
      </c>
      <c r="AQ28" s="103"/>
      <c r="AR28" s="103"/>
      <c r="AS28" s="103"/>
      <c r="AT28" s="192"/>
      <c r="GM28" s="103"/>
      <c r="GN28" s="103"/>
      <c r="GO28" s="103"/>
      <c r="GP28" s="103"/>
    </row>
    <row customHeight="1" ht="13" r="29">
      <c r="A29" s="181" t="s">
        <v>323</v>
      </c>
      <c r="B29" s="156" t="n">
        <v>2</v>
      </c>
      <c r="C29" s="22">
        <v>76.9288363801635</v>
      </c>
      <c r="D29" s="165">
        <v>1.07898549422466</v>
      </c>
      <c r="E29" s="22">
        <v>75.8159549021418</v>
      </c>
      <c r="F29" s="165">
        <v>2.25114606329686</v>
      </c>
      <c r="G29" s="22">
        <v>78.2514369616468</v>
      </c>
      <c r="H29" s="165">
        <v>1.54946702160332</v>
      </c>
      <c r="I29" s="22">
        <v>75.4941383107818</v>
      </c>
      <c r="J29" s="165">
        <v>1.990496756492</v>
      </c>
      <c r="K29" s="22">
        <v>-0.321816591359962</v>
      </c>
      <c r="L29" s="165">
        <v>2.93066212226926</v>
      </c>
      <c r="M29" s="22">
        <v>76.7148053672339</v>
      </c>
      <c r="N29" s="165">
        <v>1.13737219901185</v>
      </c>
      <c r="O29" s="22">
        <v>79.8092053346902</v>
      </c>
      <c r="P29" s="165">
        <v>4.90667717591646</v>
      </c>
      <c r="Q29" s="22">
        <v>3.09439996745624</v>
      </c>
      <c r="R29" s="165">
        <v>5.02691724547966</v>
      </c>
      <c r="S29" s="22">
        <v>77.263124585776</v>
      </c>
      <c r="T29" s="165">
        <v>1.2129153075208</v>
      </c>
      <c r="U29" s="22">
        <v>76.0977287785249</v>
      </c>
      <c r="V29" s="165">
        <v>2.35531498320383</v>
      </c>
      <c r="W29" s="22">
        <v>73.589600125086</v>
      </c>
      <c r="X29" s="165">
        <v>6.89727630543807</v>
      </c>
      <c r="Y29" s="22">
        <v>-3.67352446069005</v>
      </c>
      <c r="Z29" s="165">
        <v>6.9595762172023</v>
      </c>
      <c r="AA29" s="22">
        <v>74.139428234647</v>
      </c>
      <c r="AB29" s="165">
        <v>2.53229463213502</v>
      </c>
      <c r="AC29" s="22">
        <v>77.4582539856119</v>
      </c>
      <c r="AD29" s="165">
        <v>1.26429418475312</v>
      </c>
      <c r="AE29" s="22">
        <v>77.990689904977</v>
      </c>
      <c r="AF29" s="165">
        <v>3.06924738547468</v>
      </c>
      <c r="AG29" s="22">
        <v>3.85126167033002</v>
      </c>
      <c r="AH29" s="165">
        <v>3.89402507367275</v>
      </c>
      <c r="AI29" s="22">
        <v>75.991263166961</v>
      </c>
      <c r="AJ29" s="165">
        <v>1.6789335778929</v>
      </c>
      <c r="AK29" s="22">
        <v>77.2892549579495</v>
      </c>
      <c r="AL29" s="165">
        <v>1.60585292991514</v>
      </c>
      <c r="AM29" s="22">
        <v>77.6903267595131</v>
      </c>
      <c r="AN29" s="165">
        <v>3.54609644214464</v>
      </c>
      <c r="AO29" s="22">
        <v>1.69906359255206</v>
      </c>
      <c r="AP29" s="165">
        <v>3.74564964417449</v>
      </c>
      <c r="AQ29" s="103"/>
      <c r="AR29" s="103"/>
      <c r="AS29" s="103"/>
      <c r="AT29" s="192"/>
      <c r="GM29" s="103"/>
      <c r="GN29" s="103"/>
      <c r="GO29" s="103"/>
      <c r="GP29" s="103"/>
    </row>
    <row customHeight="1" ht="13" r="30">
      <c r="A30" s="181" t="s">
        <v>324</v>
      </c>
      <c r="B30" s="156" t="n">
        <v>2</v>
      </c>
      <c r="C30" s="22">
        <v>59.5219169503918</v>
      </c>
      <c r="D30" s="165">
        <v>1.20053723090118</v>
      </c>
      <c r="E30" s="22">
        <v>58.2455949285935</v>
      </c>
      <c r="F30" s="165">
        <v>5.48173010896462</v>
      </c>
      <c r="G30" s="22">
        <v>59.4060980542716</v>
      </c>
      <c r="H30" s="165">
        <v>1.38247619402316</v>
      </c>
      <c r="I30" s="22">
        <v>60.4545242772787</v>
      </c>
      <c r="J30" s="165">
        <v>2.25527937341688</v>
      </c>
      <c r="K30" s="22">
        <v>2.20892934868517</v>
      </c>
      <c r="L30" s="165">
        <v>5.46103048391797</v>
      </c>
      <c r="M30" s="22">
        <v>59.2863626729834</v>
      </c>
      <c r="N30" s="165">
        <v>1.23657151318034</v>
      </c>
      <c r="O30" s="22">
        <v>63.1996488929433</v>
      </c>
      <c r="P30" s="165">
        <v>6.65104068416474</v>
      </c>
      <c r="Q30" s="22">
        <v>3.91328621995982</v>
      </c>
      <c r="R30" s="165">
        <v>6.81677505891283</v>
      </c>
      <c r="S30" s="22">
        <v>60.8625967305831</v>
      </c>
      <c r="T30" s="165">
        <v>1.51317498794409</v>
      </c>
      <c r="U30" s="22">
        <v>55.7935706694742</v>
      </c>
      <c r="V30" s="165">
        <v>1.93854402147553</v>
      </c>
      <c r="W30" s="22">
        <v>64.0131284089551</v>
      </c>
      <c r="X30" s="165">
        <v>4.97606534372263</v>
      </c>
      <c r="Y30" s="22">
        <v>3.15053167837205</v>
      </c>
      <c r="Z30" s="165">
        <v>5.18402442067982</v>
      </c>
      <c r="AA30" s="22">
        <v>56.1858407221644</v>
      </c>
      <c r="AB30" s="165">
        <v>3.18215349552777</v>
      </c>
      <c r="AC30" s="22">
        <v>60.5660553430518</v>
      </c>
      <c r="AD30" s="165">
        <v>1.3947417780014</v>
      </c>
      <c r="AE30" s="22">
        <v>57.4396738901463</v>
      </c>
      <c r="AF30" s="165">
        <v>2.27892251865869</v>
      </c>
      <c r="AG30" s="22">
        <v>1.25383316798191</v>
      </c>
      <c r="AH30" s="165">
        <v>4.03913180357904</v>
      </c>
      <c r="AI30" s="22">
        <v>59.6170380045576</v>
      </c>
      <c r="AJ30" s="165">
        <v>1.67708590096093</v>
      </c>
      <c r="AK30" s="22">
        <v>59.4153367304437</v>
      </c>
      <c r="AL30" s="165">
        <v>1.58516128992729</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78.8022881046271</v>
      </c>
      <c r="D31" s="165">
        <v>0.988594562118227</v>
      </c>
      <c r="E31" s="22">
        <v>77.8450690121495</v>
      </c>
      <c r="F31" s="165">
        <v>2.82428093266587</v>
      </c>
      <c r="G31" s="22">
        <v>79.0165868727944</v>
      </c>
      <c r="H31" s="165">
        <v>1.14067783948631</v>
      </c>
      <c r="I31" s="22">
        <v>81.5347243343038</v>
      </c>
      <c r="J31" s="165">
        <v>2.3087585374327</v>
      </c>
      <c r="K31" s="22">
        <v>3.68965532215434</v>
      </c>
      <c r="L31" s="165">
        <v>3.6444366738131</v>
      </c>
      <c r="M31" s="22">
        <v>79.5137282721001</v>
      </c>
      <c r="N31" s="165">
        <v>1.09062323208179</v>
      </c>
      <c r="O31" s="22">
        <v>77.9178635199749</v>
      </c>
      <c r="P31" s="165">
        <v>2.56532319759717</v>
      </c>
      <c r="Q31" s="22">
        <v>-1.59586475212524</v>
      </c>
      <c r="R31" s="165">
        <v>2.77528571932764</v>
      </c>
      <c r="S31" s="22">
        <v>78.7033645682614</v>
      </c>
      <c r="T31" s="165">
        <v>1.94764358358494</v>
      </c>
      <c r="U31" s="22">
        <v>78.0630918716672</v>
      </c>
      <c r="V31" s="165">
        <v>1.77921659862363</v>
      </c>
      <c r="W31" s="22">
        <v>80.9979054265266</v>
      </c>
      <c r="X31" s="165">
        <v>1.39939442140396</v>
      </c>
      <c r="Y31" s="22">
        <v>2.29454085826518</v>
      </c>
      <c r="Z31" s="165">
        <v>2.36751629860587</v>
      </c>
      <c r="AA31" s="22">
        <v>79.8088834883272</v>
      </c>
      <c r="AB31" s="165">
        <v>2.24100332861537</v>
      </c>
      <c r="AC31" s="22">
        <v>78.6520816974795</v>
      </c>
      <c r="AD31" s="165">
        <v>1.25957799984685</v>
      </c>
      <c r="AE31" s="22">
        <v>82.0024979358719</v>
      </c>
      <c r="AF31" s="165">
        <v>1.76068529648045</v>
      </c>
      <c r="AG31" s="22">
        <v>2.1936144475447</v>
      </c>
      <c r="AH31" s="165">
        <v>2.95512867947018</v>
      </c>
      <c r="AI31" s="22">
        <v>77.9893421312819</v>
      </c>
      <c r="AJ31" s="165">
        <v>1.92694547186054</v>
      </c>
      <c r="AK31" s="22">
        <v>79.1714126393144</v>
      </c>
      <c r="AL31" s="165">
        <v>1.30513898801458</v>
      </c>
      <c r="AM31" s="22">
        <v>85.2913271160992</v>
      </c>
      <c r="AN31" s="165">
        <v>2.40029226094742</v>
      </c>
      <c r="AO31" s="22">
        <v>7.30198498481737</v>
      </c>
      <c r="AP31" s="165">
        <v>3.07426336145934</v>
      </c>
      <c r="AQ31" s="103"/>
      <c r="AR31" s="103"/>
      <c r="AS31" s="103"/>
      <c r="AT31" s="192"/>
      <c r="GM31" s="103"/>
      <c r="GN31" s="103"/>
      <c r="GO31" s="103"/>
      <c r="GP31" s="103"/>
    </row>
    <row customHeight="1" ht="13" r="32">
      <c r="A32" s="181" t="s">
        <v>326</v>
      </c>
      <c r="B32" s="156" t="n">
        <v>2</v>
      </c>
      <c r="C32" s="22">
        <v>78.7934680803343</v>
      </c>
      <c r="D32" s="165">
        <v>0.928157866364868</v>
      </c>
      <c r="E32" s="22">
        <v>83.8285672938795</v>
      </c>
      <c r="F32" s="165">
        <v>1.96140414239575</v>
      </c>
      <c r="G32" s="22">
        <v>76.8589758701507</v>
      </c>
      <c r="H32" s="165">
        <v>1.17730723408751</v>
      </c>
      <c r="I32" s="22">
        <v>77.5270250536888</v>
      </c>
      <c r="J32" s="165">
        <v>1.61821751918726</v>
      </c>
      <c r="K32" s="22">
        <v>-6.30154224019068</v>
      </c>
      <c r="L32" s="165">
        <v>2.32120535213985</v>
      </c>
      <c r="M32" s="22">
        <v>79.0181330074556</v>
      </c>
      <c r="N32" s="165">
        <v>1.05289963225339</v>
      </c>
      <c r="O32" s="22">
        <v>77.4098839954062</v>
      </c>
      <c r="P32" s="165">
        <v>1.72954688127791</v>
      </c>
      <c r="Q32" s="22">
        <v>-1.60824901204943</v>
      </c>
      <c r="R32" s="165">
        <v>1.96114377868558</v>
      </c>
      <c r="S32" s="22">
        <v>78.2571684503122</v>
      </c>
      <c r="T32" s="165">
        <v>1.08514148891722</v>
      </c>
      <c r="U32" s="22">
        <v>75.4594069206925</v>
      </c>
      <c r="V32" s="165">
        <v>2.4602299657717</v>
      </c>
      <c r="W32" s="22">
        <v>83.6940115159811</v>
      </c>
      <c r="X32" s="165">
        <v>3.01834025888921</v>
      </c>
      <c r="Y32" s="22">
        <v>5.43684306566891</v>
      </c>
      <c r="Z32" s="165">
        <v>3.17758939167932</v>
      </c>
      <c r="AA32" s="22">
        <v>77.972975835517</v>
      </c>
      <c r="AB32" s="165">
        <v>1.08949369560071</v>
      </c>
      <c r="AC32" s="22">
        <v>78.9229525530762</v>
      </c>
      <c r="AD32" s="165">
        <v>1.55531978356452</v>
      </c>
      <c r="AE32" s="22">
        <v>82.8251906739856</v>
      </c>
      <c r="AF32" s="165">
        <v>3.09051203516891</v>
      </c>
      <c r="AG32" s="22">
        <v>4.85221483846863</v>
      </c>
      <c r="AH32" s="165">
        <v>3.30180667447505</v>
      </c>
      <c r="AI32" s="22">
        <v>77.9602401980338</v>
      </c>
      <c r="AJ32" s="165">
        <v>1.06152146063647</v>
      </c>
      <c r="AK32" s="22">
        <v>81.0096344491396</v>
      </c>
      <c r="AL32" s="165">
        <v>1.69587790603892</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74.4324808202727</v>
      </c>
      <c r="D33" s="165">
        <v>1.65324232616812</v>
      </c>
      <c r="E33" s="22">
        <v>79.1542975503896</v>
      </c>
      <c r="F33" s="165">
        <v>2.88988032622318</v>
      </c>
      <c r="G33" s="22">
        <v>70.9289156734525</v>
      </c>
      <c r="H33" s="165">
        <v>2.58984809130218</v>
      </c>
      <c r="I33" s="22">
        <v>80.6032578810083</v>
      </c>
      <c r="J33" s="165">
        <v>5.66908269138612</v>
      </c>
      <c r="K33" s="22">
        <v>1.44896033061869</v>
      </c>
      <c r="L33" s="165">
        <v>6.33345589549764</v>
      </c>
      <c r="M33" s="22">
        <v>74.2519972806033</v>
      </c>
      <c r="N33" s="165">
        <v>1.88485919356892</v>
      </c>
      <c r="O33" s="22" t="inlineStr">
        <is>
          <t>c</t>
        </is>
      </c>
      <c r="P33" s="165" t="inlineStr">
        <is>
          <t>c</t>
        </is>
      </c>
      <c r="Q33" s="22" t="inlineStr">
        <is>
          <t>c</t>
        </is>
      </c>
      <c r="R33" s="165" t="inlineStr">
        <is>
          <t>c</t>
        </is>
      </c>
      <c r="S33" s="22">
        <v>73.5638971531593</v>
      </c>
      <c r="T33" s="165">
        <v>2.54548616572187</v>
      </c>
      <c r="U33" s="22">
        <v>71.7539203602304</v>
      </c>
      <c r="V33" s="165">
        <v>3.20151195279828</v>
      </c>
      <c r="W33" s="22" t="inlineStr">
        <is>
          <t>c</t>
        </is>
      </c>
      <c r="X33" s="165" t="inlineStr">
        <is>
          <t>c</t>
        </is>
      </c>
      <c r="Y33" s="22" t="inlineStr">
        <is>
          <t>c</t>
        </is>
      </c>
      <c r="Z33" s="165" t="inlineStr">
        <is>
          <t>c</t>
        </is>
      </c>
      <c r="AA33" s="22">
        <v>76.4150924822527</v>
      </c>
      <c r="AB33" s="165">
        <v>7.7388209963108</v>
      </c>
      <c r="AC33" s="22">
        <v>72.5643443904649</v>
      </c>
      <c r="AD33" s="165">
        <v>2.66291574504923</v>
      </c>
      <c r="AE33" s="22">
        <v>74.914274643666</v>
      </c>
      <c r="AF33" s="165">
        <v>3.01817867417563</v>
      </c>
      <c r="AG33" s="22">
        <v>-1.5008178385867</v>
      </c>
      <c r="AH33" s="165">
        <v>7.91599720041328</v>
      </c>
      <c r="AI33" s="22">
        <v>69.5337964138474</v>
      </c>
      <c r="AJ33" s="165">
        <v>3.67084682190527</v>
      </c>
      <c r="AK33" s="22">
        <v>74.9323277445728</v>
      </c>
      <c r="AL33" s="165">
        <v>2.44597351460597</v>
      </c>
      <c r="AM33" s="22">
        <v>77.6183825809878</v>
      </c>
      <c r="AN33" s="165">
        <v>3.91622593836329</v>
      </c>
      <c r="AO33" s="22">
        <v>8.08458616714047</v>
      </c>
      <c r="AP33" s="165">
        <v>4.57956986689103</v>
      </c>
      <c r="AQ33" s="103"/>
      <c r="AR33" s="103"/>
      <c r="AS33" s="103"/>
      <c r="AT33" s="192"/>
      <c r="GM33" s="103"/>
      <c r="GN33" s="103"/>
      <c r="GO33" s="103"/>
      <c r="GP33" s="103"/>
    </row>
    <row customHeight="1" ht="13" r="34">
      <c r="A34" s="181" t="s">
        <v>328</v>
      </c>
      <c r="B34" s="156" t="n">
        <v>2</v>
      </c>
      <c r="C34" s="22">
        <v>71.6829378335981</v>
      </c>
      <c r="D34" s="165">
        <v>1.20199973157243</v>
      </c>
      <c r="E34" s="22">
        <v>79.8577478942867</v>
      </c>
      <c r="F34" s="165">
        <v>4.24144482831455</v>
      </c>
      <c r="G34" s="22">
        <v>72.925228008214</v>
      </c>
      <c r="H34" s="165">
        <v>1.67866050653389</v>
      </c>
      <c r="I34" s="22">
        <v>67.1918449344066</v>
      </c>
      <c r="J34" s="165">
        <v>2.40835127879098</v>
      </c>
      <c r="K34" s="22">
        <v>-12.6659029598802</v>
      </c>
      <c r="L34" s="165">
        <v>4.82084611483186</v>
      </c>
      <c r="M34" s="22">
        <v>72.2054416689725</v>
      </c>
      <c r="N34" s="165">
        <v>1.27475593171615</v>
      </c>
      <c r="O34" s="22" t="inlineStr">
        <is>
          <t>c</t>
        </is>
      </c>
      <c r="P34" s="165" t="inlineStr">
        <is>
          <t>c</t>
        </is>
      </c>
      <c r="Q34" s="22" t="inlineStr">
        <is>
          <t>c</t>
        </is>
      </c>
      <c r="R34" s="165" t="inlineStr">
        <is>
          <t>c</t>
        </is>
      </c>
      <c r="S34" s="22">
        <v>67.3940580775548</v>
      </c>
      <c r="T34" s="165">
        <v>3.25222848553587</v>
      </c>
      <c r="U34" s="22">
        <v>72.0775414445938</v>
      </c>
      <c r="V34" s="165">
        <v>2.19445202125901</v>
      </c>
      <c r="W34" s="22">
        <v>78.8046973847065</v>
      </c>
      <c r="X34" s="165">
        <v>2.73957560417848</v>
      </c>
      <c r="Y34" s="22">
        <v>11.4106393071517</v>
      </c>
      <c r="Z34" s="165">
        <v>5.12857565642791</v>
      </c>
      <c r="AA34" s="22">
        <v>77.4089467358018</v>
      </c>
      <c r="AB34" s="165">
        <v>2.57032999665437</v>
      </c>
      <c r="AC34" s="22">
        <v>68.3713345754716</v>
      </c>
      <c r="AD34" s="165">
        <v>1.9587743836149</v>
      </c>
      <c r="AE34" s="22">
        <v>77.0171178041474</v>
      </c>
      <c r="AF34" s="165">
        <v>2.67433170605878</v>
      </c>
      <c r="AG34" s="22">
        <v>-0.391828931654317</v>
      </c>
      <c r="AH34" s="165">
        <v>3.80617897957178</v>
      </c>
      <c r="AI34" s="22">
        <v>74.1796820093711</v>
      </c>
      <c r="AJ34" s="165">
        <v>2.01136885204473</v>
      </c>
      <c r="AK34" s="22">
        <v>70.7177538143601</v>
      </c>
      <c r="AL34" s="165">
        <v>2.2108919677882</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85.9909748159433</v>
      </c>
      <c r="D35" s="165">
        <v>0.718137255237062</v>
      </c>
      <c r="E35" s="22">
        <v>84.417719031263</v>
      </c>
      <c r="F35" s="165">
        <v>2.41648620171904</v>
      </c>
      <c r="G35" s="22">
        <v>86.7969236939036</v>
      </c>
      <c r="H35" s="165">
        <v>0.839254776338988</v>
      </c>
      <c r="I35" s="22">
        <v>84.325860108863</v>
      </c>
      <c r="J35" s="165">
        <v>1.82459573846029</v>
      </c>
      <c r="K35" s="22">
        <v>-0.0918589223999504</v>
      </c>
      <c r="L35" s="165">
        <v>3.01725371572819</v>
      </c>
      <c r="M35" s="22">
        <v>86.1430372745827</v>
      </c>
      <c r="N35" s="165">
        <v>0.671185843444855</v>
      </c>
      <c r="O35" s="22" t="inlineStr">
        <is>
          <t>c</t>
        </is>
      </c>
      <c r="P35" s="165" t="inlineStr">
        <is>
          <t>c</t>
        </is>
      </c>
      <c r="Q35" s="22" t="inlineStr">
        <is>
          <t>c</t>
        </is>
      </c>
      <c r="R35" s="165" t="inlineStr">
        <is>
          <t>c</t>
        </is>
      </c>
      <c r="S35" s="22">
        <v>84.9675463562288</v>
      </c>
      <c r="T35" s="165">
        <v>0.998471993028562</v>
      </c>
      <c r="U35" s="22">
        <v>87.5442308722367</v>
      </c>
      <c r="V35" s="165">
        <v>1.49947342567134</v>
      </c>
      <c r="W35" s="22">
        <v>87.1183228721027</v>
      </c>
      <c r="X35" s="165">
        <v>2.49875426839193</v>
      </c>
      <c r="Y35" s="22">
        <v>2.15077651587391</v>
      </c>
      <c r="Z35" s="165">
        <v>2.71702132289767</v>
      </c>
      <c r="AA35" s="22">
        <v>91.2042967678943</v>
      </c>
      <c r="AB35" s="165">
        <v>2.76982117245135</v>
      </c>
      <c r="AC35" s="22">
        <v>85.6462345942296</v>
      </c>
      <c r="AD35" s="165">
        <v>0.806906329818829</v>
      </c>
      <c r="AE35" s="22">
        <v>84.3331145494489</v>
      </c>
      <c r="AF35" s="165">
        <v>2.59737269951545</v>
      </c>
      <c r="AG35" s="22">
        <v>-6.87118221844548</v>
      </c>
      <c r="AH35" s="165">
        <v>3.84932066578327</v>
      </c>
      <c r="AI35" s="22">
        <v>85.9339907666149</v>
      </c>
      <c r="AJ35" s="165">
        <v>1.31294547651378</v>
      </c>
      <c r="AK35" s="22">
        <v>85.4351152592262</v>
      </c>
      <c r="AL35" s="165">
        <v>1.2127558493998</v>
      </c>
      <c r="AM35" s="22">
        <v>87.2214371150046</v>
      </c>
      <c r="AN35" s="165">
        <v>1.64121493632983</v>
      </c>
      <c r="AO35" s="22">
        <v>1.28744634838969</v>
      </c>
      <c r="AP35" s="165">
        <v>2.11766773654657</v>
      </c>
      <c r="AQ35" s="103"/>
      <c r="AR35" s="103"/>
      <c r="AS35" s="103"/>
      <c r="AT35" s="192"/>
      <c r="GM35" s="103"/>
      <c r="GN35" s="103"/>
      <c r="GO35" s="103"/>
      <c r="GP35" s="103"/>
    </row>
    <row customHeight="1" ht="13" r="36">
      <c r="A36" s="181" t="s">
        <v>330</v>
      </c>
      <c r="B36" s="156" t="n">
        <v>2</v>
      </c>
      <c r="C36" s="22">
        <v>85.2797120683601</v>
      </c>
      <c r="D36" s="165">
        <v>0.761197354445568</v>
      </c>
      <c r="E36" s="22" t="inlineStr">
        <is>
          <t>c</t>
        </is>
      </c>
      <c r="F36" s="165" t="inlineStr">
        <is>
          <t>c</t>
        </is>
      </c>
      <c r="G36" s="22">
        <v>84.4529856175777</v>
      </c>
      <c r="H36" s="165">
        <v>1.36781478795619</v>
      </c>
      <c r="I36" s="22">
        <v>85.5818509051769</v>
      </c>
      <c r="J36" s="165">
        <v>0.961832734927657</v>
      </c>
      <c r="K36" s="22" t="inlineStr">
        <is>
          <t>c</t>
        </is>
      </c>
      <c r="L36" s="165" t="inlineStr">
        <is>
          <t>c</t>
        </is>
      </c>
      <c r="M36" s="22">
        <v>85.2878821269348</v>
      </c>
      <c r="N36" s="165">
        <v>0.819148527238698</v>
      </c>
      <c r="O36" s="22">
        <v>84.8986874830663</v>
      </c>
      <c r="P36" s="165">
        <v>1.64982220189936</v>
      </c>
      <c r="Q36" s="22">
        <v>-0.389194643868564</v>
      </c>
      <c r="R36" s="165">
        <v>1.81919631630679</v>
      </c>
      <c r="S36" s="22">
        <v>84.772476997672</v>
      </c>
      <c r="T36" s="165">
        <v>1.02778390342885</v>
      </c>
      <c r="U36" s="22">
        <v>86.1567535665239</v>
      </c>
      <c r="V36" s="165">
        <v>1.40381384492094</v>
      </c>
      <c r="W36" s="22">
        <v>86.8771663829914</v>
      </c>
      <c r="X36" s="165">
        <v>3.62193686719626</v>
      </c>
      <c r="Y36" s="22">
        <v>2.1046893853194</v>
      </c>
      <c r="Z36" s="165">
        <v>3.80342003255052</v>
      </c>
      <c r="AA36" s="22">
        <v>86.1572542225704</v>
      </c>
      <c r="AB36" s="165">
        <v>1.12736775148575</v>
      </c>
      <c r="AC36" s="22">
        <v>84.2409319750326</v>
      </c>
      <c r="AD36" s="165">
        <v>1.11577118405489</v>
      </c>
      <c r="AE36" s="22" t="inlineStr">
        <is>
          <t>c</t>
        </is>
      </c>
      <c r="AF36" s="165" t="inlineStr">
        <is>
          <t>c</t>
        </is>
      </c>
      <c r="AG36" s="22" t="inlineStr">
        <is>
          <t>c</t>
        </is>
      </c>
      <c r="AH36" s="165" t="inlineStr">
        <is>
          <t>c</t>
        </is>
      </c>
      <c r="AI36" s="22">
        <v>85.5083522133871</v>
      </c>
      <c r="AJ36" s="165">
        <v>0.948395399576066</v>
      </c>
      <c r="AK36" s="22">
        <v>83.7552730870962</v>
      </c>
      <c r="AL36" s="165">
        <v>1.68712301801559</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63.9509498492924</v>
      </c>
      <c r="D37" s="165">
        <v>1.08442935247188</v>
      </c>
      <c r="E37" s="22">
        <v>64.2833921569508</v>
      </c>
      <c r="F37" s="165">
        <v>1.82039208546846</v>
      </c>
      <c r="G37" s="22">
        <v>64.045544929729</v>
      </c>
      <c r="H37" s="165">
        <v>1.98111443031766</v>
      </c>
      <c r="I37" s="22">
        <v>63.1139896476184</v>
      </c>
      <c r="J37" s="165">
        <v>1.71823564771546</v>
      </c>
      <c r="K37" s="22">
        <v>-1.16940250933239</v>
      </c>
      <c r="L37" s="165">
        <v>2.45388510813466</v>
      </c>
      <c r="M37" s="22">
        <v>63.8475097389918</v>
      </c>
      <c r="N37" s="165">
        <v>1.1352017789028</v>
      </c>
      <c r="O37" s="22">
        <v>65.3921890197214</v>
      </c>
      <c r="P37" s="165">
        <v>2.21196309922879</v>
      </c>
      <c r="Q37" s="22">
        <v>1.54467928072957</v>
      </c>
      <c r="R37" s="165">
        <v>2.48924111491148</v>
      </c>
      <c r="S37" s="22">
        <v>63.4316189595152</v>
      </c>
      <c r="T37" s="165">
        <v>1.53207542853802</v>
      </c>
      <c r="U37" s="22">
        <v>64.2877551466282</v>
      </c>
      <c r="V37" s="165">
        <v>1.88515208461871</v>
      </c>
      <c r="W37" s="22">
        <v>65.9421543523583</v>
      </c>
      <c r="X37" s="165">
        <v>4.28718548326154</v>
      </c>
      <c r="Y37" s="22">
        <v>2.51053539284313</v>
      </c>
      <c r="Z37" s="165">
        <v>4.70595796467778</v>
      </c>
      <c r="AA37" s="22">
        <v>63.5553299589414</v>
      </c>
      <c r="AB37" s="165">
        <v>1.26648784945966</v>
      </c>
      <c r="AC37" s="22">
        <v>64.9984416308024</v>
      </c>
      <c r="AD37" s="165">
        <v>3.09633138204471</v>
      </c>
      <c r="AE37" s="22">
        <v>66.0816427483603</v>
      </c>
      <c r="AF37" s="165">
        <v>3.03030636552104</v>
      </c>
      <c r="AG37" s="22">
        <v>2.52631278941889</v>
      </c>
      <c r="AH37" s="165">
        <v>3.23834243640187</v>
      </c>
      <c r="AI37" s="22">
        <v>62.9551333740121</v>
      </c>
      <c r="AJ37" s="165">
        <v>1.23797832169122</v>
      </c>
      <c r="AK37" s="22">
        <v>66.8986019406273</v>
      </c>
      <c r="AL37" s="165">
        <v>3.36714813285087</v>
      </c>
      <c r="AM37" s="22">
        <v>73.7519299224289</v>
      </c>
      <c r="AN37" s="165">
        <v>5.02909506784469</v>
      </c>
      <c r="AO37" s="22">
        <v>10.7967965484168</v>
      </c>
      <c r="AP37" s="165">
        <v>5.21845341421243</v>
      </c>
      <c r="AQ37" s="103"/>
      <c r="AR37" s="103"/>
      <c r="AS37" s="103"/>
      <c r="AT37" s="192"/>
      <c r="GM37" s="103"/>
      <c r="GN37" s="103"/>
      <c r="GO37" s="103"/>
      <c r="GP37" s="103"/>
    </row>
    <row customHeight="1" ht="13" r="38">
      <c r="A38" s="181" t="s">
        <v>332</v>
      </c>
      <c r="B38" s="156" t="n">
        <v>2</v>
      </c>
      <c r="C38" s="22">
        <v>53.6015864258739</v>
      </c>
      <c r="D38" s="165">
        <v>1.33499633134837</v>
      </c>
      <c r="E38" s="22" t="inlineStr">
        <is>
          <t>c</t>
        </is>
      </c>
      <c r="F38" s="165" t="inlineStr">
        <is>
          <t>c</t>
        </is>
      </c>
      <c r="G38" s="22">
        <v>56.2774384051749</v>
      </c>
      <c r="H38" s="165">
        <v>4.11579412393623</v>
      </c>
      <c r="I38" s="22">
        <v>51.8880421681797</v>
      </c>
      <c r="J38" s="165">
        <v>1.53863615476318</v>
      </c>
      <c r="K38" s="22" t="inlineStr">
        <is>
          <t>c</t>
        </is>
      </c>
      <c r="L38" s="165" t="inlineStr">
        <is>
          <t>c</t>
        </is>
      </c>
      <c r="M38" s="22">
        <v>52.4461974968453</v>
      </c>
      <c r="N38" s="165">
        <v>1.57629757265581</v>
      </c>
      <c r="O38" s="22">
        <v>55.0174210172458</v>
      </c>
      <c r="P38" s="165">
        <v>2.28849319414801</v>
      </c>
      <c r="Q38" s="22">
        <v>2.57122352040052</v>
      </c>
      <c r="R38" s="165">
        <v>2.77524583799985</v>
      </c>
      <c r="S38" s="22">
        <v>52.3750577282472</v>
      </c>
      <c r="T38" s="165">
        <v>2.0215308295481</v>
      </c>
      <c r="U38" s="22">
        <v>52.8798575990551</v>
      </c>
      <c r="V38" s="165">
        <v>1.90200902330628</v>
      </c>
      <c r="W38" s="22" t="inlineStr">
        <is>
          <t>c</t>
        </is>
      </c>
      <c r="X38" s="165" t="inlineStr">
        <is>
          <t>c</t>
        </is>
      </c>
      <c r="Y38" s="22" t="inlineStr">
        <is>
          <t>c</t>
        </is>
      </c>
      <c r="Z38" s="165" t="inlineStr">
        <is>
          <t>c</t>
        </is>
      </c>
      <c r="AA38" s="22">
        <v>52.6827249567505</v>
      </c>
      <c r="AB38" s="165">
        <v>1.72721518014829</v>
      </c>
      <c r="AC38" s="22">
        <v>52.5653253375594</v>
      </c>
      <c r="AD38" s="165">
        <v>2.38567318771715</v>
      </c>
      <c r="AE38" s="22" t="inlineStr">
        <is>
          <t>c</t>
        </is>
      </c>
      <c r="AF38" s="165" t="inlineStr">
        <is>
          <t>c</t>
        </is>
      </c>
      <c r="AG38" s="22" t="inlineStr">
        <is>
          <t>c</t>
        </is>
      </c>
      <c r="AH38" s="165" t="inlineStr">
        <is>
          <t>c</t>
        </is>
      </c>
      <c r="AI38" s="22">
        <v>52.8867854655384</v>
      </c>
      <c r="AJ38" s="165">
        <v>1.39489573703349</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85.4558320686186</v>
      </c>
      <c r="D39" s="165">
        <v>1.00975231263814</v>
      </c>
      <c r="E39" s="22">
        <v>85.623545386703</v>
      </c>
      <c r="F39" s="165">
        <v>1.32388242865491</v>
      </c>
      <c r="G39" s="22">
        <v>86.8871015735984</v>
      </c>
      <c r="H39" s="165">
        <v>1.7062412252603</v>
      </c>
      <c r="I39" s="22">
        <v>82.6877398024698</v>
      </c>
      <c r="J39" s="165">
        <v>2.7721102889798</v>
      </c>
      <c r="K39" s="22">
        <v>-2.93580558423315</v>
      </c>
      <c r="L39" s="165">
        <v>3.06589245540221</v>
      </c>
      <c r="M39" s="22">
        <v>85.8094650096371</v>
      </c>
      <c r="N39" s="165">
        <v>0.965039086127282</v>
      </c>
      <c r="O39" s="22" t="inlineStr">
        <is>
          <t>c</t>
        </is>
      </c>
      <c r="P39" s="165" t="inlineStr">
        <is>
          <t>c</t>
        </is>
      </c>
      <c r="Q39" s="22" t="inlineStr">
        <is>
          <t>c</t>
        </is>
      </c>
      <c r="R39" s="165" t="inlineStr">
        <is>
          <t>c</t>
        </is>
      </c>
      <c r="S39" s="22">
        <v>85.139268362839</v>
      </c>
      <c r="T39" s="165">
        <v>1.21126834676286</v>
      </c>
      <c r="U39" s="22">
        <v>88.2114829930185</v>
      </c>
      <c r="V39" s="165">
        <v>1.71545953442471</v>
      </c>
      <c r="W39" s="22">
        <v>79.4860409252045</v>
      </c>
      <c r="X39" s="165">
        <v>4.35572242390938</v>
      </c>
      <c r="Y39" s="22">
        <v>-5.65322743763457</v>
      </c>
      <c r="Z39" s="165">
        <v>4.50539188360104</v>
      </c>
      <c r="AA39" s="22">
        <v>86.1535567597285</v>
      </c>
      <c r="AB39" s="165">
        <v>1.39368026397021</v>
      </c>
      <c r="AC39" s="22">
        <v>84.0683794755294</v>
      </c>
      <c r="AD39" s="165">
        <v>1.46700727022347</v>
      </c>
      <c r="AE39" s="22">
        <v>87.1031567501045</v>
      </c>
      <c r="AF39" s="165">
        <v>2.83664303046932</v>
      </c>
      <c r="AG39" s="22">
        <v>0.949599990375987</v>
      </c>
      <c r="AH39" s="165">
        <v>3.32550304036287</v>
      </c>
      <c r="AI39" s="22">
        <v>85.4564376249389</v>
      </c>
      <c r="AJ39" s="165">
        <v>1.01841562693635</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74.0636602882231</v>
      </c>
      <c r="D40" s="165">
        <v>1.06908382305795</v>
      </c>
      <c r="E40" s="22">
        <v>76.2559046107311</v>
      </c>
      <c r="F40" s="165">
        <v>2.77661321181996</v>
      </c>
      <c r="G40" s="22">
        <v>74.6359111293178</v>
      </c>
      <c r="H40" s="165">
        <v>1.33307840581392</v>
      </c>
      <c r="I40" s="22">
        <v>71.0882817059689</v>
      </c>
      <c r="J40" s="165">
        <v>1.49682932296948</v>
      </c>
      <c r="K40" s="22">
        <v>-5.1676229047622</v>
      </c>
      <c r="L40" s="165">
        <v>3.19880802998604</v>
      </c>
      <c r="M40" s="22">
        <v>74.0122318465506</v>
      </c>
      <c r="N40" s="165">
        <v>1.09944587873324</v>
      </c>
      <c r="O40" s="22" t="inlineStr">
        <is>
          <t>c</t>
        </is>
      </c>
      <c r="P40" s="165" t="inlineStr">
        <is>
          <t>c</t>
        </is>
      </c>
      <c r="Q40" s="22" t="inlineStr">
        <is>
          <t>c</t>
        </is>
      </c>
      <c r="R40" s="165" t="inlineStr">
        <is>
          <t>c</t>
        </is>
      </c>
      <c r="S40" s="22">
        <v>74.3093145456315</v>
      </c>
      <c r="T40" s="165">
        <v>1.24844422438364</v>
      </c>
      <c r="U40" s="22">
        <v>73.5803355751134</v>
      </c>
      <c r="V40" s="165">
        <v>2.17553836146897</v>
      </c>
      <c r="W40" s="22" t="inlineStr">
        <is>
          <t>c</t>
        </is>
      </c>
      <c r="X40" s="165" t="inlineStr">
        <is>
          <t>c</t>
        </is>
      </c>
      <c r="Y40" s="22" t="inlineStr">
        <is>
          <t>c</t>
        </is>
      </c>
      <c r="Z40" s="165" t="inlineStr">
        <is>
          <t>c</t>
        </is>
      </c>
      <c r="AA40" s="22">
        <v>78.8439445572638</v>
      </c>
      <c r="AB40" s="165">
        <v>3.16073199020734</v>
      </c>
      <c r="AC40" s="22">
        <v>74.2916292321202</v>
      </c>
      <c r="AD40" s="165">
        <v>1.34054079627036</v>
      </c>
      <c r="AE40" s="22">
        <v>69.2074994192887</v>
      </c>
      <c r="AF40" s="165">
        <v>2.31130382469436</v>
      </c>
      <c r="AG40" s="22">
        <v>-9.63644513797507</v>
      </c>
      <c r="AH40" s="165">
        <v>4.24077384554707</v>
      </c>
      <c r="AI40" s="22">
        <v>73.8124930214529</v>
      </c>
      <c r="AJ40" s="165">
        <v>1.2667365982475</v>
      </c>
      <c r="AK40" s="22">
        <v>73.8427015020968</v>
      </c>
      <c r="AL40" s="165">
        <v>1.96581719620587</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81.9526986205851</v>
      </c>
      <c r="D41" s="165">
        <v>0.917080512638249</v>
      </c>
      <c r="E41" s="22">
        <v>81.6424343562862</v>
      </c>
      <c r="F41" s="165">
        <v>2.02264472281473</v>
      </c>
      <c r="G41" s="22">
        <v>82.2730623027826</v>
      </c>
      <c r="H41" s="165">
        <v>1.34338430363413</v>
      </c>
      <c r="I41" s="22">
        <v>81.7759759695821</v>
      </c>
      <c r="J41" s="165">
        <v>1.55057819431835</v>
      </c>
      <c r="K41" s="22">
        <v>0.133541613295961</v>
      </c>
      <c r="L41" s="165">
        <v>2.57623995929784</v>
      </c>
      <c r="M41" s="22">
        <v>81.9773722209919</v>
      </c>
      <c r="N41" s="165">
        <v>0.861461834216432</v>
      </c>
      <c r="O41" s="22" t="inlineStr">
        <is>
          <t>c</t>
        </is>
      </c>
      <c r="P41" s="165" t="inlineStr">
        <is>
          <t>c</t>
        </is>
      </c>
      <c r="Q41" s="22" t="inlineStr">
        <is>
          <t>c</t>
        </is>
      </c>
      <c r="R41" s="165" t="inlineStr">
        <is>
          <t>c</t>
        </is>
      </c>
      <c r="S41" s="22">
        <v>82.15757522044</v>
      </c>
      <c r="T41" s="165">
        <v>1.14959838608429</v>
      </c>
      <c r="U41" s="22">
        <v>81.8284485684537</v>
      </c>
      <c r="V41" s="165">
        <v>1.58635960670495</v>
      </c>
      <c r="W41" s="22">
        <v>82.9080036255187</v>
      </c>
      <c r="X41" s="165">
        <v>3.12277165349052</v>
      </c>
      <c r="Y41" s="22">
        <v>0.750428405078708</v>
      </c>
      <c r="Z41" s="165">
        <v>3.31420575866674</v>
      </c>
      <c r="AA41" s="22">
        <v>82.4479910807183</v>
      </c>
      <c r="AB41" s="165">
        <v>1.42713498254771</v>
      </c>
      <c r="AC41" s="22">
        <v>81.8560954390517</v>
      </c>
      <c r="AD41" s="165">
        <v>1.14052114463936</v>
      </c>
      <c r="AE41" s="22" t="inlineStr">
        <is>
          <t>c</t>
        </is>
      </c>
      <c r="AF41" s="165" t="inlineStr">
        <is>
          <t>c</t>
        </is>
      </c>
      <c r="AG41" s="22" t="inlineStr">
        <is>
          <t>c</t>
        </is>
      </c>
      <c r="AH41" s="165" t="inlineStr">
        <is>
          <t>c</t>
        </is>
      </c>
      <c r="AI41" s="22">
        <v>82.1203707186536</v>
      </c>
      <c r="AJ41" s="165">
        <v>1.10539188266576</v>
      </c>
      <c r="AK41" s="22">
        <v>82.2141699607647</v>
      </c>
      <c r="AL41" s="165">
        <v>1.51491502923841</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39.4606301006931</v>
      </c>
      <c r="D42" s="165">
        <v>1.31545856637352</v>
      </c>
      <c r="E42" s="22" t="inlineStr">
        <is>
          <t>c</t>
        </is>
      </c>
      <c r="F42" s="165" t="inlineStr">
        <is>
          <t>c</t>
        </is>
      </c>
      <c r="G42" s="22">
        <v>38.6309967788403</v>
      </c>
      <c r="H42" s="165">
        <v>1.38324331127936</v>
      </c>
      <c r="I42" s="22" t="inlineStr">
        <is>
          <t>a</t>
        </is>
      </c>
      <c r="J42" s="165" t="inlineStr">
        <is>
          <t>a</t>
        </is>
      </c>
      <c r="K42" s="22" t="inlineStr">
        <is>
          <t>a</t>
        </is>
      </c>
      <c r="L42" s="165" t="inlineStr">
        <is>
          <t>a</t>
        </is>
      </c>
      <c r="M42" s="22">
        <v>33.6744755779605</v>
      </c>
      <c r="N42" s="165">
        <v>1.90076087462667</v>
      </c>
      <c r="O42" s="22">
        <v>45.9086212806112</v>
      </c>
      <c r="P42" s="165">
        <v>1.97449929767778</v>
      </c>
      <c r="Q42" s="22">
        <v>12.2341457026507</v>
      </c>
      <c r="R42" s="165">
        <v>2.79739970819896</v>
      </c>
      <c r="S42" s="22">
        <v>41.662866154294</v>
      </c>
      <c r="T42" s="165">
        <v>1.58720323966208</v>
      </c>
      <c r="U42" s="22">
        <v>34.0549532555589</v>
      </c>
      <c r="V42" s="165">
        <v>2.64839363669689</v>
      </c>
      <c r="W42" s="22" t="inlineStr">
        <is>
          <t>c</t>
        </is>
      </c>
      <c r="X42" s="165" t="inlineStr">
        <is>
          <t>c</t>
        </is>
      </c>
      <c r="Y42" s="22" t="inlineStr">
        <is>
          <t>c</t>
        </is>
      </c>
      <c r="Z42" s="165" t="inlineStr">
        <is>
          <t>c</t>
        </is>
      </c>
      <c r="AA42" s="22">
        <v>46.4111272649045</v>
      </c>
      <c r="AB42" s="165">
        <v>3.01916037644837</v>
      </c>
      <c r="AC42" s="22">
        <v>36.9726151094148</v>
      </c>
      <c r="AD42" s="165">
        <v>1.47677350315123</v>
      </c>
      <c r="AE42" s="22" t="inlineStr">
        <is>
          <t>c</t>
        </is>
      </c>
      <c r="AF42" s="165" t="inlineStr">
        <is>
          <t>c</t>
        </is>
      </c>
      <c r="AG42" s="22" t="inlineStr">
        <is>
          <t>c</t>
        </is>
      </c>
      <c r="AH42" s="165" t="inlineStr">
        <is>
          <t>c</t>
        </is>
      </c>
      <c r="AI42" s="22">
        <v>37.5984738229827</v>
      </c>
      <c r="AJ42" s="165">
        <v>2.07371748289289</v>
      </c>
      <c r="AK42" s="22">
        <v>39.9373870628534</v>
      </c>
      <c r="AL42" s="165">
        <v>1.72089773991846</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67.7406999184395</v>
      </c>
      <c r="D43" s="165">
        <v>1.58298653367985</v>
      </c>
      <c r="E43" s="22">
        <v>73.0643828508155</v>
      </c>
      <c r="F43" s="165">
        <v>3.14386015337387</v>
      </c>
      <c r="G43" s="22">
        <v>66.1431382928778</v>
      </c>
      <c r="H43" s="165">
        <v>2.46424881447627</v>
      </c>
      <c r="I43" s="22" t="inlineStr">
        <is>
          <t>c</t>
        </is>
      </c>
      <c r="J43" s="165" t="inlineStr">
        <is>
          <t>c</t>
        </is>
      </c>
      <c r="K43" s="22" t="inlineStr">
        <is>
          <t>c</t>
        </is>
      </c>
      <c r="L43" s="165" t="inlineStr">
        <is>
          <t>c</t>
        </is>
      </c>
      <c r="M43" s="22">
        <v>68.2330094018537</v>
      </c>
      <c r="N43" s="165">
        <v>1.72822821944656</v>
      </c>
      <c r="O43" s="22" t="inlineStr">
        <is>
          <t>a</t>
        </is>
      </c>
      <c r="P43" s="165" t="inlineStr">
        <is>
          <t>a</t>
        </is>
      </c>
      <c r="Q43" s="22" t="inlineStr">
        <is>
          <t>a</t>
        </is>
      </c>
      <c r="R43" s="165" t="inlineStr">
        <is>
          <t>a</t>
        </is>
      </c>
      <c r="S43" s="22">
        <v>67.2199019254543</v>
      </c>
      <c r="T43" s="165">
        <v>2.09082564888819</v>
      </c>
      <c r="U43" s="22">
        <v>70.4044089816886</v>
      </c>
      <c r="V43" s="165">
        <v>3.81941915055969</v>
      </c>
      <c r="W43" s="22" t="inlineStr">
        <is>
          <t>c</t>
        </is>
      </c>
      <c r="X43" s="165" t="inlineStr">
        <is>
          <t>c</t>
        </is>
      </c>
      <c r="Y43" s="22" t="inlineStr">
        <is>
          <t>c</t>
        </is>
      </c>
      <c r="Z43" s="165" t="inlineStr">
        <is>
          <t>c</t>
        </is>
      </c>
      <c r="AA43" s="22">
        <v>70.8511117488838</v>
      </c>
      <c r="AB43" s="165">
        <v>2.36642908348245</v>
      </c>
      <c r="AC43" s="22">
        <v>67.0060748461945</v>
      </c>
      <c r="AD43" s="165">
        <v>2.52070671259515</v>
      </c>
      <c r="AE43" s="22" t="inlineStr">
        <is>
          <t>c</t>
        </is>
      </c>
      <c r="AF43" s="165" t="inlineStr">
        <is>
          <t>c</t>
        </is>
      </c>
      <c r="AG43" s="22" t="inlineStr">
        <is>
          <t>c</t>
        </is>
      </c>
      <c r="AH43" s="165" t="inlineStr">
        <is>
          <t>c</t>
        </is>
      </c>
      <c r="AI43" s="22">
        <v>67.831140660699</v>
      </c>
      <c r="AJ43" s="165">
        <v>1.80505370522678</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45.5436566180536</v>
      </c>
      <c r="D44" s="165">
        <v>1.24930221285505</v>
      </c>
      <c r="E44" s="22">
        <v>43.9296016026529</v>
      </c>
      <c r="F44" s="165">
        <v>3.20306123684925</v>
      </c>
      <c r="G44" s="22">
        <v>41.3011961917224</v>
      </c>
      <c r="H44" s="165">
        <v>2.37569595950217</v>
      </c>
      <c r="I44" s="22">
        <v>49.0937836743428</v>
      </c>
      <c r="J44" s="165">
        <v>1.78793232835923</v>
      </c>
      <c r="K44" s="22">
        <v>5.16418207168989</v>
      </c>
      <c r="L44" s="165">
        <v>3.62522336656455</v>
      </c>
      <c r="M44" s="22">
        <v>39.1190022542845</v>
      </c>
      <c r="N44" s="165">
        <v>0.905156410582269</v>
      </c>
      <c r="O44" s="22">
        <v>69.6724756730494</v>
      </c>
      <c r="P44" s="165">
        <v>4.76971308588919</v>
      </c>
      <c r="Q44" s="22">
        <v>30.553473418765</v>
      </c>
      <c r="R44" s="165">
        <v>4.84315574030062</v>
      </c>
      <c r="S44" s="22">
        <v>54.5985876586783</v>
      </c>
      <c r="T44" s="165">
        <v>2.81214271667487</v>
      </c>
      <c r="U44" s="22">
        <v>37.9852553913752</v>
      </c>
      <c r="V44" s="165">
        <v>1.72634952049745</v>
      </c>
      <c r="W44" s="22">
        <v>40.3582973224067</v>
      </c>
      <c r="X44" s="165">
        <v>1.25478497477895</v>
      </c>
      <c r="Y44" s="22">
        <v>-14.2402903362716</v>
      </c>
      <c r="Z44" s="165">
        <v>3.1074359138377</v>
      </c>
      <c r="AA44" s="22">
        <v>55.6041377372216</v>
      </c>
      <c r="AB44" s="165">
        <v>5.86491263804499</v>
      </c>
      <c r="AC44" s="22">
        <v>54.4989793048458</v>
      </c>
      <c r="AD44" s="165">
        <v>3.74825250077458</v>
      </c>
      <c r="AE44" s="22">
        <v>41.4627063276875</v>
      </c>
      <c r="AF44" s="165">
        <v>1.18008672472533</v>
      </c>
      <c r="AG44" s="22">
        <v>-14.141431409534</v>
      </c>
      <c r="AH44" s="165">
        <v>6.03326802597034</v>
      </c>
      <c r="AI44" s="22">
        <v>45.6938234607776</v>
      </c>
      <c r="AJ44" s="165">
        <v>1.26868585131602</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72.1226009239911</v>
      </c>
      <c r="D45" s="165">
        <v>1.05102406292531</v>
      </c>
      <c r="E45" s="22">
        <v>76.2594200741752</v>
      </c>
      <c r="F45" s="165">
        <v>1.5104959678346</v>
      </c>
      <c r="G45" s="22">
        <v>70.2322277542149</v>
      </c>
      <c r="H45" s="165">
        <v>1.6588209906216</v>
      </c>
      <c r="I45" s="22">
        <v>68.5097836007127</v>
      </c>
      <c r="J45" s="165">
        <v>2.42172888052245</v>
      </c>
      <c r="K45" s="22">
        <v>-7.74963647346252</v>
      </c>
      <c r="L45" s="165">
        <v>2.84294211022993</v>
      </c>
      <c r="M45" s="22">
        <v>72.1171721955075</v>
      </c>
      <c r="N45" s="165">
        <v>1.04826392339026</v>
      </c>
      <c r="O45" s="22" t="inlineStr">
        <is>
          <t>a</t>
        </is>
      </c>
      <c r="P45" s="165" t="inlineStr">
        <is>
          <t>a</t>
        </is>
      </c>
      <c r="Q45" s="22" t="inlineStr">
        <is>
          <t>a</t>
        </is>
      </c>
      <c r="R45" s="165" t="inlineStr">
        <is>
          <t>a</t>
        </is>
      </c>
      <c r="S45" s="22">
        <v>69.7945344362667</v>
      </c>
      <c r="T45" s="165">
        <v>1.40515352898672</v>
      </c>
      <c r="U45" s="22">
        <v>75.5389028237226</v>
      </c>
      <c r="V45" s="165">
        <v>2.00576378878729</v>
      </c>
      <c r="W45" s="22">
        <v>78.4455934370115</v>
      </c>
      <c r="X45" s="165">
        <v>3.2647658356659</v>
      </c>
      <c r="Y45" s="22">
        <v>8.65105900074481</v>
      </c>
      <c r="Z45" s="165">
        <v>3.614367500578</v>
      </c>
      <c r="AA45" s="22">
        <v>70.6796380881163</v>
      </c>
      <c r="AB45" s="165">
        <v>1.55241384989544</v>
      </c>
      <c r="AC45" s="22">
        <v>73.0685924676734</v>
      </c>
      <c r="AD45" s="165">
        <v>1.75351236859709</v>
      </c>
      <c r="AE45" s="22">
        <v>78.3141290631562</v>
      </c>
      <c r="AF45" s="165">
        <v>3.75674679556451</v>
      </c>
      <c r="AG45" s="22">
        <v>7.63449097503995</v>
      </c>
      <c r="AH45" s="165">
        <v>4.28709771001748</v>
      </c>
      <c r="AI45" s="22">
        <v>70.8101122178962</v>
      </c>
      <c r="AJ45" s="165">
        <v>1.0867873473547</v>
      </c>
      <c r="AK45" s="22">
        <v>80.2331088967996</v>
      </c>
      <c r="AL45" s="165">
        <v>2.93230430551261</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76.0245496355793</v>
      </c>
      <c r="D46" s="165">
        <v>1.22848709510855</v>
      </c>
      <c r="E46" s="22">
        <v>77.055389902208</v>
      </c>
      <c r="F46" s="165">
        <v>2.1257909198843</v>
      </c>
      <c r="G46" s="22">
        <v>72.9796410720873</v>
      </c>
      <c r="H46" s="165">
        <v>1.99916944848561</v>
      </c>
      <c r="I46" s="22">
        <v>78.8572791586589</v>
      </c>
      <c r="J46" s="165">
        <v>2.6148240751931</v>
      </c>
      <c r="K46" s="22">
        <v>1.80188925645092</v>
      </c>
      <c r="L46" s="165">
        <v>3.68836263670796</v>
      </c>
      <c r="M46" s="22">
        <v>75.5019079391785</v>
      </c>
      <c r="N46" s="165">
        <v>1.28987207143043</v>
      </c>
      <c r="O46" s="22">
        <v>80.7380142731066</v>
      </c>
      <c r="P46" s="165">
        <v>3.49688442641385</v>
      </c>
      <c r="Q46" s="22">
        <v>5.23610633392809</v>
      </c>
      <c r="R46" s="165">
        <v>3.68832397147023</v>
      </c>
      <c r="S46" s="22">
        <v>76.1659294603243</v>
      </c>
      <c r="T46" s="165">
        <v>1.29794422521656</v>
      </c>
      <c r="U46" s="22">
        <v>76.6103905588218</v>
      </c>
      <c r="V46" s="165">
        <v>2.77530680648662</v>
      </c>
      <c r="W46" s="22" t="inlineStr">
        <is>
          <t>c</t>
        </is>
      </c>
      <c r="X46" s="165" t="inlineStr">
        <is>
          <t>c</t>
        </is>
      </c>
      <c r="Y46" s="22" t="inlineStr">
        <is>
          <t>c</t>
        </is>
      </c>
      <c r="Z46" s="165" t="inlineStr">
        <is>
          <t>c</t>
        </is>
      </c>
      <c r="AA46" s="22">
        <v>77.2551221488159</v>
      </c>
      <c r="AB46" s="165">
        <v>2.19395481488201</v>
      </c>
      <c r="AC46" s="22">
        <v>74.4673858908692</v>
      </c>
      <c r="AD46" s="165">
        <v>1.51311311899707</v>
      </c>
      <c r="AE46" s="22">
        <v>78.3454120399237</v>
      </c>
      <c r="AF46" s="165">
        <v>4.13346837368704</v>
      </c>
      <c r="AG46" s="22">
        <v>1.09028989110776</v>
      </c>
      <c r="AH46" s="165">
        <v>4.39677054535242</v>
      </c>
      <c r="AI46" s="22">
        <v>75.9413001083946</v>
      </c>
      <c r="AJ46" s="165">
        <v>2.24640887317694</v>
      </c>
      <c r="AK46" s="22">
        <v>75.6223817685032</v>
      </c>
      <c r="AL46" s="165">
        <v>1.49306208493994</v>
      </c>
      <c r="AM46" s="22">
        <v>75.5556340217181</v>
      </c>
      <c r="AN46" s="165">
        <v>2.8353198820037</v>
      </c>
      <c r="AO46" s="22">
        <v>-0.385666086676466</v>
      </c>
      <c r="AP46" s="165">
        <v>3.60520683722617</v>
      </c>
      <c r="AQ46" s="103"/>
      <c r="AR46" s="103"/>
      <c r="AS46" s="103"/>
      <c r="AT46" s="192"/>
      <c r="GM46" s="103"/>
      <c r="GN46" s="103"/>
      <c r="GO46" s="103"/>
      <c r="GP46" s="103"/>
    </row>
    <row customHeight="1" ht="13" r="47">
      <c r="A47" s="181" t="s">
        <v>341</v>
      </c>
      <c r="B47" s="156" t="n">
        <v>2</v>
      </c>
      <c r="C47" s="22">
        <v>59.3868909169606</v>
      </c>
      <c r="D47" s="165">
        <v>1.34685718783806</v>
      </c>
      <c r="E47" s="22" t="inlineStr">
        <is>
          <t>c</t>
        </is>
      </c>
      <c r="F47" s="165" t="inlineStr">
        <is>
          <t>c</t>
        </is>
      </c>
      <c r="G47" s="22">
        <v>58.6236423767733</v>
      </c>
      <c r="H47" s="165">
        <v>1.53367243577978</v>
      </c>
      <c r="I47" s="22">
        <v>61.0561403567686</v>
      </c>
      <c r="J47" s="165">
        <v>2.99276218375274</v>
      </c>
      <c r="K47" s="22" t="inlineStr">
        <is>
          <t>c</t>
        </is>
      </c>
      <c r="L47" s="165" t="inlineStr">
        <is>
          <t>c</t>
        </is>
      </c>
      <c r="M47" s="22">
        <v>58.4874102028581</v>
      </c>
      <c r="N47" s="165">
        <v>1.42379275519626</v>
      </c>
      <c r="O47" s="22">
        <v>70.6403238833382</v>
      </c>
      <c r="P47" s="165">
        <v>4.4731900580138</v>
      </c>
      <c r="Q47" s="22">
        <v>12.1529136804801</v>
      </c>
      <c r="R47" s="165">
        <v>4.80720559868865</v>
      </c>
      <c r="S47" s="22">
        <v>60.5486698313469</v>
      </c>
      <c r="T47" s="165">
        <v>2.97194282952776</v>
      </c>
      <c r="U47" s="22">
        <v>58.5656724625532</v>
      </c>
      <c r="V47" s="165">
        <v>2.18525966892494</v>
      </c>
      <c r="W47" s="22">
        <v>59.6616556458602</v>
      </c>
      <c r="X47" s="165">
        <v>2.07545310593329</v>
      </c>
      <c r="Y47" s="22">
        <v>-0.887014185486663</v>
      </c>
      <c r="Z47" s="165">
        <v>3.55190443679901</v>
      </c>
      <c r="AA47" s="22" t="inlineStr">
        <is>
          <t>c</t>
        </is>
      </c>
      <c r="AB47" s="165" t="inlineStr">
        <is>
          <t>c</t>
        </is>
      </c>
      <c r="AC47" s="22">
        <v>60.6958197165331</v>
      </c>
      <c r="AD47" s="165">
        <v>2.01784228906301</v>
      </c>
      <c r="AE47" s="22">
        <v>57.8060054569292</v>
      </c>
      <c r="AF47" s="165">
        <v>1.6685614395861</v>
      </c>
      <c r="AG47" s="22" t="inlineStr">
        <is>
          <t>c</t>
        </is>
      </c>
      <c r="AH47" s="165" t="inlineStr">
        <is>
          <t>c</t>
        </is>
      </c>
      <c r="AI47" s="22">
        <v>56.8440798645244</v>
      </c>
      <c r="AJ47" s="165">
        <v>1.66391399271279</v>
      </c>
      <c r="AK47" s="22">
        <v>63.2346276016758</v>
      </c>
      <c r="AL47" s="165">
        <v>2.27921644709142</v>
      </c>
      <c r="AM47" s="22">
        <v>59.5134580346957</v>
      </c>
      <c r="AN47" s="165">
        <v>3.38608340690194</v>
      </c>
      <c r="AO47" s="22">
        <v>2.66937817017131</v>
      </c>
      <c r="AP47" s="165">
        <v>3.80494724910027</v>
      </c>
      <c r="AQ47" s="103"/>
      <c r="AR47" s="103"/>
      <c r="AS47" s="103"/>
      <c r="AT47" s="192"/>
      <c r="GM47" s="103"/>
      <c r="GN47" s="103"/>
      <c r="GO47" s="103"/>
      <c r="GP47" s="103"/>
    </row>
    <row customHeight="1" ht="13" r="48">
      <c r="A48" s="181" t="s">
        <v>342</v>
      </c>
      <c r="B48" s="156" t="n">
        <v>2</v>
      </c>
      <c r="C48" s="22">
        <v>85.5018484100513</v>
      </c>
      <c r="D48" s="165">
        <v>0.833899744187295</v>
      </c>
      <c r="E48" s="22">
        <v>88.6634993033034</v>
      </c>
      <c r="F48" s="165">
        <v>1.87531137960103</v>
      </c>
      <c r="G48" s="22">
        <v>85.8790908965776</v>
      </c>
      <c r="H48" s="165">
        <v>1.24246637554094</v>
      </c>
      <c r="I48" s="22">
        <v>82.9715749606994</v>
      </c>
      <c r="J48" s="165">
        <v>1.39052273720677</v>
      </c>
      <c r="K48" s="22">
        <v>-5.691924342604</v>
      </c>
      <c r="L48" s="165">
        <v>2.2930697907607</v>
      </c>
      <c r="M48" s="22">
        <v>85.435644786275</v>
      </c>
      <c r="N48" s="165">
        <v>0.828917353958771</v>
      </c>
      <c r="O48" s="22" t="inlineStr">
        <is>
          <t>c</t>
        </is>
      </c>
      <c r="P48" s="165" t="inlineStr">
        <is>
          <t>c</t>
        </is>
      </c>
      <c r="Q48" s="22" t="inlineStr">
        <is>
          <t>c</t>
        </is>
      </c>
      <c r="R48" s="165" t="inlineStr">
        <is>
          <t>c</t>
        </is>
      </c>
      <c r="S48" s="22">
        <v>84.5216592920531</v>
      </c>
      <c r="T48" s="165">
        <v>1.18454539612769</v>
      </c>
      <c r="U48" s="22">
        <v>82.8096407370237</v>
      </c>
      <c r="V48" s="165">
        <v>1.84289042654851</v>
      </c>
      <c r="W48" s="22">
        <v>89.056447683723</v>
      </c>
      <c r="X48" s="165">
        <v>1.74491702702948</v>
      </c>
      <c r="Y48" s="22">
        <v>4.53478839166989</v>
      </c>
      <c r="Z48" s="165">
        <v>2.2254342318724</v>
      </c>
      <c r="AA48" s="22">
        <v>86.164638547974</v>
      </c>
      <c r="AB48" s="165">
        <v>1.06154559913733</v>
      </c>
      <c r="AC48" s="22">
        <v>84.475064866629</v>
      </c>
      <c r="AD48" s="165">
        <v>1.65902118022136</v>
      </c>
      <c r="AE48" s="22">
        <v>83.4235937880066</v>
      </c>
      <c r="AF48" s="165">
        <v>3.77585876119116</v>
      </c>
      <c r="AG48" s="22">
        <v>-2.74104475996741</v>
      </c>
      <c r="AH48" s="165">
        <v>3.82370919542884</v>
      </c>
      <c r="AI48" s="22">
        <v>85.0924943471704</v>
      </c>
      <c r="AJ48" s="165">
        <v>0.885184847554169</v>
      </c>
      <c r="AK48" s="22">
        <v>88.8551084649951</v>
      </c>
      <c r="AL48" s="165">
        <v>2.46422299286365</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75.9210437630841</v>
      </c>
      <c r="D49" s="165">
        <v>0.970729376238373</v>
      </c>
      <c r="E49" s="22">
        <v>77.4744826745997</v>
      </c>
      <c r="F49" s="165">
        <v>2.84735671490162</v>
      </c>
      <c r="G49" s="22">
        <v>72.8347899971862</v>
      </c>
      <c r="H49" s="165">
        <v>2.68777573627844</v>
      </c>
      <c r="I49" s="22">
        <v>75.8482958749602</v>
      </c>
      <c r="J49" s="165">
        <v>1.2623007101724</v>
      </c>
      <c r="K49" s="22">
        <v>-1.6261867996395</v>
      </c>
      <c r="L49" s="165">
        <v>3.04797301110219</v>
      </c>
      <c r="M49" s="22">
        <v>75.0836249461575</v>
      </c>
      <c r="N49" s="165">
        <v>1.07094728966927</v>
      </c>
      <c r="O49" s="22">
        <v>86.3019934287299</v>
      </c>
      <c r="P49" s="165">
        <v>2.65736796965379</v>
      </c>
      <c r="Q49" s="22">
        <v>11.2183684825724</v>
      </c>
      <c r="R49" s="165">
        <v>2.83597973679115</v>
      </c>
      <c r="S49" s="22">
        <v>75.781985226588</v>
      </c>
      <c r="T49" s="165">
        <v>1.1954146953879</v>
      </c>
      <c r="U49" s="22">
        <v>75.2156384587686</v>
      </c>
      <c r="V49" s="165">
        <v>2.5417142514835</v>
      </c>
      <c r="W49" s="22">
        <v>75.1278218931867</v>
      </c>
      <c r="X49" s="165">
        <v>3.89346698599572</v>
      </c>
      <c r="Y49" s="22">
        <v>-0.654163333401328</v>
      </c>
      <c r="Z49" s="165">
        <v>4.05063790907009</v>
      </c>
      <c r="AA49" s="22">
        <v>75.995172645743</v>
      </c>
      <c r="AB49" s="165">
        <v>1.24746566847315</v>
      </c>
      <c r="AC49" s="22">
        <v>78.6146503964293</v>
      </c>
      <c r="AD49" s="165">
        <v>2.30258960276039</v>
      </c>
      <c r="AE49" s="22">
        <v>70.2965469210313</v>
      </c>
      <c r="AF49" s="165">
        <v>3.06542073822259</v>
      </c>
      <c r="AG49" s="22">
        <v>-5.69862572471177</v>
      </c>
      <c r="AH49" s="165">
        <v>3.37477826975614</v>
      </c>
      <c r="AI49" s="22">
        <v>75.8683128005108</v>
      </c>
      <c r="AJ49" s="165">
        <v>1.04821061861419</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74.3578583884405</v>
      </c>
      <c r="D50" s="165">
        <v>0.993290634672664</v>
      </c>
      <c r="E50" s="22">
        <v>76.5067309151282</v>
      </c>
      <c r="F50" s="165">
        <v>1.68119233621649</v>
      </c>
      <c r="G50" s="22">
        <v>72.8375942778651</v>
      </c>
      <c r="H50" s="165">
        <v>1.74374649082407</v>
      </c>
      <c r="I50" s="22">
        <v>74.9183313101587</v>
      </c>
      <c r="J50" s="165">
        <v>1.65436341309399</v>
      </c>
      <c r="K50" s="22">
        <v>-1.58839960496947</v>
      </c>
      <c r="L50" s="165">
        <v>2.35301032089995</v>
      </c>
      <c r="M50" s="22">
        <v>74.355103647353</v>
      </c>
      <c r="N50" s="165">
        <v>0.997932831999095</v>
      </c>
      <c r="O50" s="22" t="inlineStr">
        <is>
          <t>a</t>
        </is>
      </c>
      <c r="P50" s="165" t="inlineStr">
        <is>
          <t>a</t>
        </is>
      </c>
      <c r="Q50" s="22" t="inlineStr">
        <is>
          <t>a</t>
        </is>
      </c>
      <c r="R50" s="165" t="inlineStr">
        <is>
          <t>a</t>
        </is>
      </c>
      <c r="S50" s="22">
        <v>73.8882602251474</v>
      </c>
      <c r="T50" s="165">
        <v>1.245572880687</v>
      </c>
      <c r="U50" s="22">
        <v>74.2605524524295</v>
      </c>
      <c r="V50" s="165">
        <v>1.51806249460665</v>
      </c>
      <c r="W50" s="22">
        <v>78.5314370061994</v>
      </c>
      <c r="X50" s="165">
        <v>3.83572296079245</v>
      </c>
      <c r="Y50" s="22">
        <v>4.64317678105195</v>
      </c>
      <c r="Z50" s="165">
        <v>3.97716988364393</v>
      </c>
      <c r="AA50" s="22">
        <v>75.6785361223948</v>
      </c>
      <c r="AB50" s="165">
        <v>1.44706797764667</v>
      </c>
      <c r="AC50" s="22">
        <v>73.1560839602327</v>
      </c>
      <c r="AD50" s="165">
        <v>1.48753129097199</v>
      </c>
      <c r="AE50" s="22" t="inlineStr">
        <is>
          <t>c</t>
        </is>
      </c>
      <c r="AF50" s="165" t="inlineStr">
        <is>
          <t>c</t>
        </is>
      </c>
      <c r="AG50" s="22" t="inlineStr">
        <is>
          <t>c</t>
        </is>
      </c>
      <c r="AH50" s="165" t="inlineStr">
        <is>
          <t>c</t>
        </is>
      </c>
      <c r="AI50" s="22">
        <v>74.7824126952836</v>
      </c>
      <c r="AJ50" s="165">
        <v>1.09595058762319</v>
      </c>
      <c r="AK50" s="22">
        <v>71.0829023236583</v>
      </c>
      <c r="AL50" s="165">
        <v>2.44047857695456</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78.2399219598162</v>
      </c>
      <c r="D51" s="165">
        <v>0.799325521821034</v>
      </c>
      <c r="E51" s="22">
        <v>80.9940602903546</v>
      </c>
      <c r="F51" s="165">
        <v>2.4797199555159</v>
      </c>
      <c r="G51" s="22">
        <v>81.5728777662082</v>
      </c>
      <c r="H51" s="165">
        <v>1.51004278528786</v>
      </c>
      <c r="I51" s="22">
        <v>77.1201345562211</v>
      </c>
      <c r="J51" s="165">
        <v>0.989072602725019</v>
      </c>
      <c r="K51" s="22">
        <v>-3.87392573413354</v>
      </c>
      <c r="L51" s="165">
        <v>2.72987166336859</v>
      </c>
      <c r="M51" s="22">
        <v>78.2409441966084</v>
      </c>
      <c r="N51" s="165">
        <v>0.853125087953054</v>
      </c>
      <c r="O51" s="22">
        <v>78.2300077417488</v>
      </c>
      <c r="P51" s="165">
        <v>2.55431075894543</v>
      </c>
      <c r="Q51" s="22">
        <v>-0.0109364548595607</v>
      </c>
      <c r="R51" s="165">
        <v>2.71847944295544</v>
      </c>
      <c r="S51" s="22">
        <v>78.2322173784577</v>
      </c>
      <c r="T51" s="165">
        <v>0.816640401571088</v>
      </c>
      <c r="U51" s="22">
        <v>77.6432930181874</v>
      </c>
      <c r="V51" s="165">
        <v>3.90984630121419</v>
      </c>
      <c r="W51" s="22" t="inlineStr">
        <is>
          <t>c</t>
        </is>
      </c>
      <c r="X51" s="165" t="inlineStr">
        <is>
          <t>c</t>
        </is>
      </c>
      <c r="Y51" s="22" t="inlineStr">
        <is>
          <t>c</t>
        </is>
      </c>
      <c r="Z51" s="165" t="inlineStr">
        <is>
          <t>c</t>
        </is>
      </c>
      <c r="AA51" s="22">
        <v>78.1823377097253</v>
      </c>
      <c r="AB51" s="165">
        <v>0.861592591552069</v>
      </c>
      <c r="AC51" s="22">
        <v>78.2125686354996</v>
      </c>
      <c r="AD51" s="165">
        <v>2.1231070121004</v>
      </c>
      <c r="AE51" s="22" t="inlineStr">
        <is>
          <t>a</t>
        </is>
      </c>
      <c r="AF51" s="165" t="inlineStr">
        <is>
          <t>a</t>
        </is>
      </c>
      <c r="AG51" s="22" t="inlineStr">
        <is>
          <t>a</t>
        </is>
      </c>
      <c r="AH51" s="165" t="inlineStr">
        <is>
          <t>a</t>
        </is>
      </c>
      <c r="AI51" s="22">
        <v>78.169571025283</v>
      </c>
      <c r="AJ51" s="165">
        <v>0.808189350203168</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61.2998484225011</v>
      </c>
      <c r="D52" s="165">
        <v>1.11672964316513</v>
      </c>
      <c r="E52" s="22" t="inlineStr">
        <is>
          <t>a</t>
        </is>
      </c>
      <c r="F52" s="165" t="inlineStr">
        <is>
          <t>a</t>
        </is>
      </c>
      <c r="G52" s="22" t="inlineStr">
        <is>
          <t>a</t>
        </is>
      </c>
      <c r="H52" s="165" t="inlineStr">
        <is>
          <t>a</t>
        </is>
      </c>
      <c r="I52" s="22">
        <v>61.1368904679184</v>
      </c>
      <c r="J52" s="165">
        <v>1.11928812069589</v>
      </c>
      <c r="K52" s="22" t="inlineStr">
        <is>
          <t>a</t>
        </is>
      </c>
      <c r="L52" s="165" t="inlineStr">
        <is>
          <t>a</t>
        </is>
      </c>
      <c r="M52" s="22">
        <v>61.5365225416826</v>
      </c>
      <c r="N52" s="165">
        <v>1.15979582631682</v>
      </c>
      <c r="O52" s="22">
        <v>59.6724348904217</v>
      </c>
      <c r="P52" s="165">
        <v>3.05398058806031</v>
      </c>
      <c r="Q52" s="22">
        <v>-1.86408765126092</v>
      </c>
      <c r="R52" s="165">
        <v>3.14832540605182</v>
      </c>
      <c r="S52" s="22">
        <v>59.2136936442815</v>
      </c>
      <c r="T52" s="165">
        <v>1.75618960061851</v>
      </c>
      <c r="U52" s="22">
        <v>63.3701988860475</v>
      </c>
      <c r="V52" s="165">
        <v>1.6680511032716</v>
      </c>
      <c r="W52" s="22" t="inlineStr">
        <is>
          <t>c</t>
        </is>
      </c>
      <c r="X52" s="165" t="inlineStr">
        <is>
          <t>c</t>
        </is>
      </c>
      <c r="Y52" s="22" t="inlineStr">
        <is>
          <t>c</t>
        </is>
      </c>
      <c r="Z52" s="165" t="inlineStr">
        <is>
          <t>c</t>
        </is>
      </c>
      <c r="AA52" s="22">
        <v>61.1671408485384</v>
      </c>
      <c r="AB52" s="165">
        <v>1.52351437217423</v>
      </c>
      <c r="AC52" s="22">
        <v>61.1437291513141</v>
      </c>
      <c r="AD52" s="165">
        <v>1.45132017062697</v>
      </c>
      <c r="AE52" s="22" t="inlineStr">
        <is>
          <t>c</t>
        </is>
      </c>
      <c r="AF52" s="165" t="inlineStr">
        <is>
          <t>c</t>
        </is>
      </c>
      <c r="AG52" s="22" t="inlineStr">
        <is>
          <t>c</t>
        </is>
      </c>
      <c r="AH52" s="165" t="inlineStr">
        <is>
          <t>c</t>
        </is>
      </c>
      <c r="AI52" s="22">
        <v>59.9318787451077</v>
      </c>
      <c r="AJ52" s="165">
        <v>1.32822535360659</v>
      </c>
      <c r="AK52" s="22">
        <v>64.1328291446438</v>
      </c>
      <c r="AL52" s="165">
        <v>1.952015412288</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66.4334190701073</v>
      </c>
      <c r="D53" s="165">
        <v>1.17633598649509</v>
      </c>
      <c r="E53" s="22">
        <v>67.4874636633541</v>
      </c>
      <c r="F53" s="165">
        <v>2.00273340087017</v>
      </c>
      <c r="G53" s="22">
        <v>65.3865724222709</v>
      </c>
      <c r="H53" s="165">
        <v>1.60072212951768</v>
      </c>
      <c r="I53" s="22">
        <v>68.9682433238402</v>
      </c>
      <c r="J53" s="165">
        <v>2.29105424735238</v>
      </c>
      <c r="K53" s="22">
        <v>1.48077966048611</v>
      </c>
      <c r="L53" s="165">
        <v>3.02920030845839</v>
      </c>
      <c r="M53" s="22">
        <v>65.9166660262912</v>
      </c>
      <c r="N53" s="165">
        <v>1.27922534385324</v>
      </c>
      <c r="O53" s="22">
        <v>69.833716923631</v>
      </c>
      <c r="P53" s="165">
        <v>2.22687006927473</v>
      </c>
      <c r="Q53" s="22">
        <v>3.91705089733981</v>
      </c>
      <c r="R53" s="165">
        <v>2.42746250374454</v>
      </c>
      <c r="S53" s="22">
        <v>66.037072527432</v>
      </c>
      <c r="T53" s="165">
        <v>1.31028257316346</v>
      </c>
      <c r="U53" s="22">
        <v>63.0149863618246</v>
      </c>
      <c r="V53" s="165">
        <v>4.81931030894099</v>
      </c>
      <c r="W53" s="22">
        <v>71.8380877664748</v>
      </c>
      <c r="X53" s="165">
        <v>3.76676521944542</v>
      </c>
      <c r="Y53" s="22">
        <v>5.80101523904281</v>
      </c>
      <c r="Z53" s="165">
        <v>4.09006557950135</v>
      </c>
      <c r="AA53" s="22">
        <v>67.9020152142082</v>
      </c>
      <c r="AB53" s="165">
        <v>1.55400580181599</v>
      </c>
      <c r="AC53" s="22">
        <v>65.7466469733251</v>
      </c>
      <c r="AD53" s="165">
        <v>1.70035310674901</v>
      </c>
      <c r="AE53" s="22">
        <v>64.1300166763848</v>
      </c>
      <c r="AF53" s="165">
        <v>3.30098098446526</v>
      </c>
      <c r="AG53" s="22">
        <v>-3.77199853782344</v>
      </c>
      <c r="AH53" s="165">
        <v>3.5095934478672</v>
      </c>
      <c r="AI53" s="22">
        <v>66.040741693035</v>
      </c>
      <c r="AJ53" s="165">
        <v>1.63327583422461</v>
      </c>
      <c r="AK53" s="22">
        <v>66.2223443362411</v>
      </c>
      <c r="AL53" s="165">
        <v>1.82657066481237</v>
      </c>
      <c r="AM53" s="22">
        <v>71.3545194032101</v>
      </c>
      <c r="AN53" s="165">
        <v>5.11097953822256</v>
      </c>
      <c r="AO53" s="22">
        <v>5.31377771017515</v>
      </c>
      <c r="AP53" s="165">
        <v>5.52237481438317</v>
      </c>
      <c r="AQ53" s="103"/>
      <c r="AR53" s="103"/>
      <c r="AS53" s="103"/>
      <c r="AT53" s="192"/>
      <c r="GM53" s="103"/>
      <c r="GN53" s="103"/>
      <c r="GO53" s="103"/>
      <c r="GP53" s="103"/>
    </row>
    <row customHeight="1" ht="13" r="54">
      <c r="A54" s="181" t="s">
        <v>348</v>
      </c>
      <c r="B54" s="156" t="n">
        <v>2</v>
      </c>
      <c r="C54" s="22">
        <v>46.5602753461263</v>
      </c>
      <c r="D54" s="165">
        <v>1.3648051041207</v>
      </c>
      <c r="E54" s="22">
        <v>49.4160858889714</v>
      </c>
      <c r="F54" s="165">
        <v>2.73230795102631</v>
      </c>
      <c r="G54" s="22">
        <v>44.3263790374108</v>
      </c>
      <c r="H54" s="165">
        <v>1.76631023307125</v>
      </c>
      <c r="I54" s="22">
        <v>49.6188759583427</v>
      </c>
      <c r="J54" s="165">
        <v>2.44437789421543</v>
      </c>
      <c r="K54" s="22">
        <v>0.202790069371332</v>
      </c>
      <c r="L54" s="165">
        <v>3.84450189442227</v>
      </c>
      <c r="M54" s="22">
        <v>46.5853381012428</v>
      </c>
      <c r="N54" s="165">
        <v>1.42004235458925</v>
      </c>
      <c r="O54" s="22" t="inlineStr">
        <is>
          <t>c</t>
        </is>
      </c>
      <c r="P54" s="165" t="inlineStr">
        <is>
          <t>c</t>
        </is>
      </c>
      <c r="Q54" s="22" t="inlineStr">
        <is>
          <t>c</t>
        </is>
      </c>
      <c r="R54" s="165" t="inlineStr">
        <is>
          <t>c</t>
        </is>
      </c>
      <c r="S54" s="22">
        <v>46.6085514161579</v>
      </c>
      <c r="T54" s="165">
        <v>1.90823360386275</v>
      </c>
      <c r="U54" s="22">
        <v>45.2161621302968</v>
      </c>
      <c r="V54" s="165">
        <v>2.60411095572536</v>
      </c>
      <c r="W54" s="22">
        <v>50.3019346140791</v>
      </c>
      <c r="X54" s="165">
        <v>3.66962879960285</v>
      </c>
      <c r="Y54" s="22">
        <v>3.69338319792116</v>
      </c>
      <c r="Z54" s="165">
        <v>4.18331275276616</v>
      </c>
      <c r="AA54" s="22">
        <v>49.6178947738689</v>
      </c>
      <c r="AB54" s="165">
        <v>8.5393018683339</v>
      </c>
      <c r="AC54" s="22">
        <v>46.0789128951291</v>
      </c>
      <c r="AD54" s="165">
        <v>1.68130455709513</v>
      </c>
      <c r="AE54" s="22">
        <v>46.5036720350771</v>
      </c>
      <c r="AF54" s="165">
        <v>2.78571751629877</v>
      </c>
      <c r="AG54" s="22">
        <v>-3.11422273879182</v>
      </c>
      <c r="AH54" s="165">
        <v>9.02247830707277</v>
      </c>
      <c r="AI54" s="22">
        <v>45.1995387990535</v>
      </c>
      <c r="AJ54" s="165">
        <v>2.10614899223969</v>
      </c>
      <c r="AK54" s="22">
        <v>47.5922481556823</v>
      </c>
      <c r="AL54" s="165">
        <v>1.99965340545567</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84.0679291592327</v>
      </c>
      <c r="D55" s="165">
        <v>1.04437057769751</v>
      </c>
      <c r="E55" s="22">
        <v>92.2815544417249</v>
      </c>
      <c r="F55" s="165">
        <v>1.96607514987485</v>
      </c>
      <c r="G55" s="22">
        <v>84.9249960062182</v>
      </c>
      <c r="H55" s="165">
        <v>1.76140432548691</v>
      </c>
      <c r="I55" s="22">
        <v>80.6606632763363</v>
      </c>
      <c r="J55" s="165">
        <v>2.02382818919325</v>
      </c>
      <c r="K55" s="22">
        <v>-11.6208911653885</v>
      </c>
      <c r="L55" s="165">
        <v>2.65664475743001</v>
      </c>
      <c r="M55" s="22">
        <v>84.7375513638836</v>
      </c>
      <c r="N55" s="165">
        <v>1.27549197855866</v>
      </c>
      <c r="O55" s="22">
        <v>83.1270760584695</v>
      </c>
      <c r="P55" s="165">
        <v>2.86893790855794</v>
      </c>
      <c r="Q55" s="22">
        <v>-1.61047530541413</v>
      </c>
      <c r="R55" s="165">
        <v>3.04619636619075</v>
      </c>
      <c r="S55" s="22">
        <v>79.1196197082004</v>
      </c>
      <c r="T55" s="165">
        <v>3.16217244544951</v>
      </c>
      <c r="U55" s="22">
        <v>78.8206801422699</v>
      </c>
      <c r="V55" s="165">
        <v>3.02656912001577</v>
      </c>
      <c r="W55" s="22">
        <v>87.5999366207241</v>
      </c>
      <c r="X55" s="165">
        <v>1.59461810816107</v>
      </c>
      <c r="Y55" s="22">
        <v>8.48031691252366</v>
      </c>
      <c r="Z55" s="165">
        <v>3.69990132885105</v>
      </c>
      <c r="AA55" s="22">
        <v>82.0825649167374</v>
      </c>
      <c r="AB55" s="165">
        <v>3.06120727192713</v>
      </c>
      <c r="AC55" s="22">
        <v>82.5168050031919</v>
      </c>
      <c r="AD55" s="165">
        <v>2.28025773436835</v>
      </c>
      <c r="AE55" s="22">
        <v>85.9429929624535</v>
      </c>
      <c r="AF55" s="165">
        <v>1.70851272180312</v>
      </c>
      <c r="AG55" s="22">
        <v>3.86042804571605</v>
      </c>
      <c r="AH55" s="165">
        <v>3.16687116097988</v>
      </c>
      <c r="AI55" s="22">
        <v>83.001137896975</v>
      </c>
      <c r="AJ55" s="165">
        <v>1.39265898385916</v>
      </c>
      <c r="AK55" s="22">
        <v>88.6798586251169</v>
      </c>
      <c r="AL55" s="165">
        <v>2.4092856030483</v>
      </c>
      <c r="AM55" s="22">
        <v>89.5126020723922</v>
      </c>
      <c r="AN55" s="165">
        <v>2.95733585045381</v>
      </c>
      <c r="AO55" s="22">
        <v>6.51146417541713</v>
      </c>
      <c r="AP55" s="165">
        <v>2.98451892070012</v>
      </c>
      <c r="AQ55" s="103"/>
      <c r="AR55" s="103"/>
      <c r="AS55" s="103"/>
      <c r="AT55" s="192"/>
      <c r="GM55" s="103"/>
      <c r="GN55" s="103"/>
      <c r="GO55" s="103"/>
      <c r="GP55" s="103"/>
    </row>
    <row customHeight="1" ht="13" r="56">
      <c r="A56" s="181" t="s">
        <v>350</v>
      </c>
      <c r="B56" s="156" t="n">
        <v>2</v>
      </c>
      <c r="C56" s="22">
        <v>60.6156651064151</v>
      </c>
      <c r="D56" s="165">
        <v>1.06447793908404</v>
      </c>
      <c r="E56" s="22">
        <v>61.5486729451703</v>
      </c>
      <c r="F56" s="165">
        <v>4.8125679018881</v>
      </c>
      <c r="G56" s="22">
        <v>58.9056503556134</v>
      </c>
      <c r="H56" s="165">
        <v>1.36741662390688</v>
      </c>
      <c r="I56" s="22">
        <v>63.0179402838233</v>
      </c>
      <c r="J56" s="165">
        <v>2.17478404896187</v>
      </c>
      <c r="K56" s="22">
        <v>1.46926733865305</v>
      </c>
      <c r="L56" s="165">
        <v>5.45347376874243</v>
      </c>
      <c r="M56" s="22">
        <v>57.9242772130358</v>
      </c>
      <c r="N56" s="165">
        <v>1.1372952678103</v>
      </c>
      <c r="O56" s="22">
        <v>68.2180835863602</v>
      </c>
      <c r="P56" s="165">
        <v>2.7629815742091</v>
      </c>
      <c r="Q56" s="22">
        <v>10.2938063733244</v>
      </c>
      <c r="R56" s="165">
        <v>3.022699454717</v>
      </c>
      <c r="S56" s="22">
        <v>59.1624921669738</v>
      </c>
      <c r="T56" s="165">
        <v>1.48988482277162</v>
      </c>
      <c r="U56" s="22">
        <v>59.0918905937982</v>
      </c>
      <c r="V56" s="165">
        <v>1.82970479209532</v>
      </c>
      <c r="W56" s="22">
        <v>69.9290915652413</v>
      </c>
      <c r="X56" s="165">
        <v>3.89431949848235</v>
      </c>
      <c r="Y56" s="22">
        <v>10.7665993982675</v>
      </c>
      <c r="Z56" s="165">
        <v>4.2220422578255</v>
      </c>
      <c r="AA56" s="22">
        <v>64.8999868124144</v>
      </c>
      <c r="AB56" s="165">
        <v>3.47701748583858</v>
      </c>
      <c r="AC56" s="22">
        <v>58.8021373664634</v>
      </c>
      <c r="AD56" s="165">
        <v>1.31563331100966</v>
      </c>
      <c r="AE56" s="22">
        <v>63.004258481681</v>
      </c>
      <c r="AF56" s="165">
        <v>3.25860445993207</v>
      </c>
      <c r="AG56" s="22">
        <v>-1.89572833073342</v>
      </c>
      <c r="AH56" s="165">
        <v>5.12957897865832</v>
      </c>
      <c r="AI56" s="22">
        <v>59.227842857273</v>
      </c>
      <c r="AJ56" s="165">
        <v>1.44298789718732</v>
      </c>
      <c r="AK56" s="22">
        <v>61.1858159789791</v>
      </c>
      <c r="AL56" s="165">
        <v>1.84646290630633</v>
      </c>
      <c r="AM56" s="22">
        <v>71.5590507644573</v>
      </c>
      <c r="AN56" s="165">
        <v>6.65198002668443</v>
      </c>
      <c r="AO56" s="22">
        <v>12.3312079071843</v>
      </c>
      <c r="AP56" s="165">
        <v>6.83874401579315</v>
      </c>
      <c r="AQ56" s="103"/>
      <c r="AR56" s="103"/>
      <c r="AS56" s="103"/>
      <c r="AT56" s="192"/>
      <c r="GM56" s="103"/>
      <c r="GN56" s="103"/>
      <c r="GO56" s="103"/>
      <c r="GP56" s="103"/>
    </row>
    <row customHeight="1" ht="13" r="57">
      <c r="A57" s="181" t="s">
        <v>351</v>
      </c>
      <c r="B57" s="156" t="n">
        <v>2</v>
      </c>
      <c r="C57" s="22">
        <v>74.7147823886943</v>
      </c>
      <c r="D57" s="165">
        <v>1.63133740401033</v>
      </c>
      <c r="E57" s="22">
        <v>75.4446539629339</v>
      </c>
      <c r="F57" s="165">
        <v>2.81507034601953</v>
      </c>
      <c r="G57" s="22">
        <v>76.4251665364087</v>
      </c>
      <c r="H57" s="165">
        <v>1.65977270523561</v>
      </c>
      <c r="I57" s="22">
        <v>70.6215090225126</v>
      </c>
      <c r="J57" s="165">
        <v>2.93878029469787</v>
      </c>
      <c r="K57" s="22">
        <v>-4.8231449404213</v>
      </c>
      <c r="L57" s="165">
        <v>4.14034129013576</v>
      </c>
      <c r="M57" s="22">
        <v>74.8340002781321</v>
      </c>
      <c r="N57" s="165">
        <v>1.29287632755095</v>
      </c>
      <c r="O57" s="22">
        <v>70.7523705506628</v>
      </c>
      <c r="P57" s="165">
        <v>5.11880723245032</v>
      </c>
      <c r="Q57" s="22">
        <v>-4.08162972746929</v>
      </c>
      <c r="R57" s="165">
        <v>5.27726869712729</v>
      </c>
      <c r="S57" s="22">
        <v>71.8021568992664</v>
      </c>
      <c r="T57" s="165">
        <v>2.09246684578528</v>
      </c>
      <c r="U57" s="22">
        <v>77.9411209792672</v>
      </c>
      <c r="V57" s="165">
        <v>2.13485578334743</v>
      </c>
      <c r="W57" s="22">
        <v>72.0850904223741</v>
      </c>
      <c r="X57" s="165">
        <v>4.03589327748892</v>
      </c>
      <c r="Y57" s="22">
        <v>0.282933523107729</v>
      </c>
      <c r="Z57" s="165">
        <v>4.35535600308484</v>
      </c>
      <c r="AA57" s="22">
        <v>65.3542416077251</v>
      </c>
      <c r="AB57" s="165">
        <v>6.76291158292236</v>
      </c>
      <c r="AC57" s="22">
        <v>73.5466331905436</v>
      </c>
      <c r="AD57" s="165">
        <v>1.87020300448698</v>
      </c>
      <c r="AE57" s="22">
        <v>77.2189330886376</v>
      </c>
      <c r="AF57" s="165">
        <v>1.73565569049924</v>
      </c>
      <c r="AG57" s="22">
        <v>11.8646914809125</v>
      </c>
      <c r="AH57" s="165">
        <v>6.66003202991613</v>
      </c>
      <c r="AI57" s="22">
        <v>71.6223809283765</v>
      </c>
      <c r="AJ57" s="165">
        <v>3.17407338139659</v>
      </c>
      <c r="AK57" s="22">
        <v>74.8634069957203</v>
      </c>
      <c r="AL57" s="165">
        <v>1.54904888360336</v>
      </c>
      <c r="AM57" s="22">
        <v>74.4369952734113</v>
      </c>
      <c r="AN57" s="165">
        <v>4.06979309169016</v>
      </c>
      <c r="AO57" s="22">
        <v>2.81461434503481</v>
      </c>
      <c r="AP57" s="165">
        <v>5.14102961411366</v>
      </c>
      <c r="AQ57" s="103"/>
      <c r="AR57" s="103"/>
      <c r="AS57" s="103"/>
      <c r="AT57" s="192"/>
      <c r="GM57" s="103"/>
      <c r="GN57" s="103"/>
      <c r="GO57" s="103"/>
      <c r="GP57" s="103"/>
    </row>
    <row customHeight="1" ht="13" r="58">
      <c r="A58" s="181" t="s">
        <v>352</v>
      </c>
      <c r="B58" s="156" t="n">
        <v>2</v>
      </c>
      <c r="C58" s="22">
        <v>79.6412935637449</v>
      </c>
      <c r="D58" s="165">
        <v>0.884401868361828</v>
      </c>
      <c r="E58" s="22">
        <v>77.7339814543858</v>
      </c>
      <c r="F58" s="165">
        <v>3.99461649772267</v>
      </c>
      <c r="G58" s="22">
        <v>79.2640357423852</v>
      </c>
      <c r="H58" s="165">
        <v>1.60095360140758</v>
      </c>
      <c r="I58" s="22">
        <v>80.1585641129493</v>
      </c>
      <c r="J58" s="165">
        <v>1.02329196907614</v>
      </c>
      <c r="K58" s="22">
        <v>2.42458265856341</v>
      </c>
      <c r="L58" s="165">
        <v>4.20612260816559</v>
      </c>
      <c r="M58" s="22">
        <v>78.956763567307</v>
      </c>
      <c r="N58" s="165">
        <v>0.933655594525141</v>
      </c>
      <c r="O58" s="22">
        <v>86.5144207139934</v>
      </c>
      <c r="P58" s="165">
        <v>2.45801172115024</v>
      </c>
      <c r="Q58" s="22">
        <v>7.55765714668637</v>
      </c>
      <c r="R58" s="165">
        <v>2.60880030958596</v>
      </c>
      <c r="S58" s="22">
        <v>79.7777278689237</v>
      </c>
      <c r="T58" s="165">
        <v>1.40440095508587</v>
      </c>
      <c r="U58" s="22">
        <v>80.4464359024308</v>
      </c>
      <c r="V58" s="165">
        <v>1.72747614231039</v>
      </c>
      <c r="W58" s="22">
        <v>78.7703150560831</v>
      </c>
      <c r="X58" s="165">
        <v>1.73343452330464</v>
      </c>
      <c r="Y58" s="22">
        <v>-1.0074128128406</v>
      </c>
      <c r="Z58" s="165">
        <v>2.35177254051143</v>
      </c>
      <c r="AA58" s="22">
        <v>78.5608288845356</v>
      </c>
      <c r="AB58" s="165">
        <v>1.23135512400845</v>
      </c>
      <c r="AC58" s="22">
        <v>79.8162475058017</v>
      </c>
      <c r="AD58" s="165">
        <v>1.64732143818321</v>
      </c>
      <c r="AE58" s="22">
        <v>82.407319182671</v>
      </c>
      <c r="AF58" s="165">
        <v>2.25695205191239</v>
      </c>
      <c r="AG58" s="22">
        <v>3.84649029813546</v>
      </c>
      <c r="AH58" s="165">
        <v>2.69855256114754</v>
      </c>
      <c r="AI58" s="22">
        <v>79.8870706732431</v>
      </c>
      <c r="AJ58" s="165">
        <v>0.915040234030683</v>
      </c>
      <c r="AK58" s="22">
        <v>77.1794399965636</v>
      </c>
      <c r="AL58" s="165">
        <v>4.06777622637418</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78.5475868719286</v>
      </c>
      <c r="D59" s="165">
        <v>1.85731024470736</v>
      </c>
      <c r="E59" s="22">
        <v>71.7485778416906</v>
      </c>
      <c r="F59" s="165">
        <v>4.82032908927818</v>
      </c>
      <c r="G59" s="22">
        <v>69.7627092059647</v>
      </c>
      <c r="H59" s="165">
        <v>2.72150334619776</v>
      </c>
      <c r="I59" s="22">
        <v>80.6836257674732</v>
      </c>
      <c r="J59" s="165">
        <v>2.46719400139981</v>
      </c>
      <c r="K59" s="22">
        <v>8.93504792578256</v>
      </c>
      <c r="L59" s="165">
        <v>5.44835913729235</v>
      </c>
      <c r="M59" s="22">
        <v>66.1384754129458</v>
      </c>
      <c r="N59" s="165">
        <v>2.02342601272518</v>
      </c>
      <c r="O59" s="22">
        <v>82.3964565560072</v>
      </c>
      <c r="P59" s="165">
        <v>2.62544769892708</v>
      </c>
      <c r="Q59" s="22">
        <v>16.2579811430614</v>
      </c>
      <c r="R59" s="165">
        <v>3.34250272568388</v>
      </c>
      <c r="S59" s="22">
        <v>78.1871743337081</v>
      </c>
      <c r="T59" s="165">
        <v>2.45401362209597</v>
      </c>
      <c r="U59" s="22">
        <v>85.5042491736945</v>
      </c>
      <c r="V59" s="165">
        <v>3.74928766337471</v>
      </c>
      <c r="W59" s="22">
        <v>77.8693139862642</v>
      </c>
      <c r="X59" s="165">
        <v>2.92389761876866</v>
      </c>
      <c r="Y59" s="22">
        <v>-0.317860347443897</v>
      </c>
      <c r="Z59" s="165">
        <v>3.88364023781378</v>
      </c>
      <c r="AA59" s="22">
        <v>83.3697584366563</v>
      </c>
      <c r="AB59" s="165">
        <v>2.37448377356471</v>
      </c>
      <c r="AC59" s="22">
        <v>78.3922873794141</v>
      </c>
      <c r="AD59" s="165">
        <v>2.18943105174578</v>
      </c>
      <c r="AE59" s="22">
        <v>76.60535349082</v>
      </c>
      <c r="AF59" s="165">
        <v>4.47719972247587</v>
      </c>
      <c r="AG59" s="22">
        <v>-6.76440494583625</v>
      </c>
      <c r="AH59" s="165">
        <v>5.15825908510396</v>
      </c>
      <c r="AI59" s="22">
        <v>78.4490345466278</v>
      </c>
      <c r="AJ59" s="165">
        <v>1.35035535734993</v>
      </c>
      <c r="AK59" s="22">
        <v>79.3826508597688</v>
      </c>
      <c r="AL59" s="165">
        <v>7.67539176112831</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71.2284549426132</v>
      </c>
      <c r="D60" s="165">
        <v>1.62962658042479</v>
      </c>
      <c r="E60" s="22">
        <v>74.8376898228148</v>
      </c>
      <c r="F60" s="165">
        <v>8.09991776935176</v>
      </c>
      <c r="G60" s="22">
        <v>73.5190281982611</v>
      </c>
      <c r="H60" s="165">
        <v>2.57723521935756</v>
      </c>
      <c r="I60" s="22">
        <v>66.4677217139741</v>
      </c>
      <c r="J60" s="165">
        <v>2.31827597746124</v>
      </c>
      <c r="K60" s="22">
        <v>-8.36996810884069</v>
      </c>
      <c r="L60" s="165">
        <v>8.4470173704263</v>
      </c>
      <c r="M60" s="22">
        <v>67.8054836102236</v>
      </c>
      <c r="N60" s="165">
        <v>1.92318193473129</v>
      </c>
      <c r="O60" s="22">
        <v>89.8882988535261</v>
      </c>
      <c r="P60" s="165">
        <v>5.38885749133442</v>
      </c>
      <c r="Q60" s="22">
        <v>22.0828152433026</v>
      </c>
      <c r="R60" s="165">
        <v>5.69830966753128</v>
      </c>
      <c r="S60" s="22">
        <v>83.7632628066132</v>
      </c>
      <c r="T60" s="165">
        <v>4.13569167742426</v>
      </c>
      <c r="U60" s="22">
        <v>66.0258208297906</v>
      </c>
      <c r="V60" s="165">
        <v>4.41050347440384</v>
      </c>
      <c r="W60" s="22">
        <v>69.4611315855094</v>
      </c>
      <c r="X60" s="165">
        <v>2.66866316332808</v>
      </c>
      <c r="Y60" s="22">
        <v>-14.3021312211037</v>
      </c>
      <c r="Z60" s="165">
        <v>4.95818503605048</v>
      </c>
      <c r="AA60" s="22">
        <v>86.0346262151667</v>
      </c>
      <c r="AB60" s="165">
        <v>4.55196677337697</v>
      </c>
      <c r="AC60" s="22">
        <v>66.1038155035529</v>
      </c>
      <c r="AD60" s="165">
        <v>3.01377585355441</v>
      </c>
      <c r="AE60" s="22">
        <v>68.3234669329919</v>
      </c>
      <c r="AF60" s="165">
        <v>2.4803751559074</v>
      </c>
      <c r="AG60" s="22">
        <v>-17.7111592821748</v>
      </c>
      <c r="AH60" s="165">
        <v>5.15450161936499</v>
      </c>
      <c r="AI60" s="22">
        <v>74.097845136154</v>
      </c>
      <c r="AJ60" s="165">
        <v>3.14708287300169</v>
      </c>
      <c r="AK60" s="22">
        <v>68.8958365356584</v>
      </c>
      <c r="AL60" s="165">
        <v>2.37315365608967</v>
      </c>
      <c r="AM60" s="22">
        <v>68.8405149029358</v>
      </c>
      <c r="AN60" s="165">
        <v>6.54485965199234</v>
      </c>
      <c r="AO60" s="22">
        <v>-5.25733023321818</v>
      </c>
      <c r="AP60" s="165">
        <v>7.14014551035938</v>
      </c>
      <c r="AQ60" s="103"/>
      <c r="AR60" s="103"/>
      <c r="AS60" s="103"/>
      <c r="AT60" s="192"/>
      <c r="GM60" s="103"/>
      <c r="GN60" s="103"/>
      <c r="GO60" s="103"/>
      <c r="GP60" s="103"/>
    </row>
    <row customHeight="1" ht="13" r="61">
      <c r="A61" s="181" t="s">
        <v>355</v>
      </c>
      <c r="B61" s="156" t="n">
        <v>2</v>
      </c>
      <c r="C61" s="22">
        <v>83.3309407971281</v>
      </c>
      <c r="D61" s="165">
        <v>0.873633209482709</v>
      </c>
      <c r="E61" s="22">
        <v>83.5753752634395</v>
      </c>
      <c r="F61" s="165">
        <v>1.30722313082357</v>
      </c>
      <c r="G61" s="22">
        <v>82.3920529090886</v>
      </c>
      <c r="H61" s="165">
        <v>1.61979940162079</v>
      </c>
      <c r="I61" s="22">
        <v>83.8970499146794</v>
      </c>
      <c r="J61" s="165">
        <v>2.0757644722802</v>
      </c>
      <c r="K61" s="22">
        <v>0.321674651239931</v>
      </c>
      <c r="L61" s="165">
        <v>2.51394930810648</v>
      </c>
      <c r="M61" s="22">
        <v>83.2558794420904</v>
      </c>
      <c r="N61" s="165">
        <v>0.881495025442401</v>
      </c>
      <c r="O61" s="22" t="inlineStr">
        <is>
          <t>c</t>
        </is>
      </c>
      <c r="P61" s="165" t="inlineStr">
        <is>
          <t>c</t>
        </is>
      </c>
      <c r="Q61" s="22" t="inlineStr">
        <is>
          <t>c</t>
        </is>
      </c>
      <c r="R61" s="165" t="inlineStr">
        <is>
          <t>c</t>
        </is>
      </c>
      <c r="S61" s="22">
        <v>83.3755652104192</v>
      </c>
      <c r="T61" s="165">
        <v>0.881469306198339</v>
      </c>
      <c r="U61" s="22">
        <v>85.8595389437485</v>
      </c>
      <c r="V61" s="165">
        <v>2.50546946634638</v>
      </c>
      <c r="W61" s="22" t="inlineStr">
        <is>
          <t>c</t>
        </is>
      </c>
      <c r="X61" s="165" t="inlineStr">
        <is>
          <t>c</t>
        </is>
      </c>
      <c r="Y61" s="22" t="inlineStr">
        <is>
          <t>c</t>
        </is>
      </c>
      <c r="Z61" s="165" t="inlineStr">
        <is>
          <t>c</t>
        </is>
      </c>
      <c r="AA61" s="22">
        <v>84.4257994422206</v>
      </c>
      <c r="AB61" s="165">
        <v>0.92096612324214</v>
      </c>
      <c r="AC61" s="22">
        <v>83.1807349841342</v>
      </c>
      <c r="AD61" s="165">
        <v>2.32138554736051</v>
      </c>
      <c r="AE61" s="22">
        <v>73.2696469358647</v>
      </c>
      <c r="AF61" s="165">
        <v>4.13518974774002</v>
      </c>
      <c r="AG61" s="22">
        <v>-11.1561525063559</v>
      </c>
      <c r="AH61" s="165">
        <v>4.21293244397348</v>
      </c>
      <c r="AI61" s="22">
        <v>83.2574520897813</v>
      </c>
      <c r="AJ61" s="165">
        <v>0.877641529306643</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94.3912702619161</v>
      </c>
      <c r="D62" s="165">
        <v>0.461747918951882</v>
      </c>
      <c r="E62" s="22">
        <v>95.5978881432849</v>
      </c>
      <c r="F62" s="165">
        <v>0.916412412436642</v>
      </c>
      <c r="G62" s="22">
        <v>94.5481921969546</v>
      </c>
      <c r="H62" s="165">
        <v>0.581063231067945</v>
      </c>
      <c r="I62" s="22">
        <v>92.670064902079</v>
      </c>
      <c r="J62" s="165">
        <v>1.0204737260129</v>
      </c>
      <c r="K62" s="22">
        <v>-2.92782324120594</v>
      </c>
      <c r="L62" s="165">
        <v>1.37727897113671</v>
      </c>
      <c r="M62" s="22">
        <v>94.3585591989885</v>
      </c>
      <c r="N62" s="165">
        <v>0.466905002200085</v>
      </c>
      <c r="O62" s="22" t="inlineStr">
        <is>
          <t>c</t>
        </is>
      </c>
      <c r="P62" s="165" t="inlineStr">
        <is>
          <t>c</t>
        </is>
      </c>
      <c r="Q62" s="22" t="inlineStr">
        <is>
          <t>c</t>
        </is>
      </c>
      <c r="R62" s="165" t="inlineStr">
        <is>
          <t>c</t>
        </is>
      </c>
      <c r="S62" s="22">
        <v>94.3687298074729</v>
      </c>
      <c r="T62" s="165">
        <v>0.537530463797808</v>
      </c>
      <c r="U62" s="22">
        <v>94.1438914978842</v>
      </c>
      <c r="V62" s="165">
        <v>1.02133475165764</v>
      </c>
      <c r="W62" s="22">
        <v>95.4416255386138</v>
      </c>
      <c r="X62" s="165">
        <v>1.92833775841336</v>
      </c>
      <c r="Y62" s="22">
        <v>1.07289573114097</v>
      </c>
      <c r="Z62" s="165">
        <v>2.03255853252044</v>
      </c>
      <c r="AA62" s="22">
        <v>94.169478000756</v>
      </c>
      <c r="AB62" s="165">
        <v>0.597687275170991</v>
      </c>
      <c r="AC62" s="22">
        <v>94.5988635600072</v>
      </c>
      <c r="AD62" s="165">
        <v>0.833793797582818</v>
      </c>
      <c r="AE62" s="22">
        <v>95.2738610954113</v>
      </c>
      <c r="AF62" s="165">
        <v>1.50151583466294</v>
      </c>
      <c r="AG62" s="22">
        <v>1.10438309465529</v>
      </c>
      <c r="AH62" s="165">
        <v>1.669819184035</v>
      </c>
      <c r="AI62" s="22">
        <v>94.2760619450645</v>
      </c>
      <c r="AJ62" s="165">
        <v>0.474927743376253</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71.3357081491646</v>
      </c>
      <c r="D63" s="166">
        <v>0.228113649466107</v>
      </c>
      <c r="E63" s="31">
        <v>73.3600945116581</v>
      </c>
      <c r="F63" s="166">
        <v>0.767521187092646</v>
      </c>
      <c r="G63" s="31">
        <v>71.4148104306854</v>
      </c>
      <c r="H63" s="166">
        <v>0.370932707655565</v>
      </c>
      <c r="I63" s="31">
        <v>71.2535288537703</v>
      </c>
      <c r="J63" s="166">
        <v>0.460150691724098</v>
      </c>
      <c r="K63" s="31">
        <v>-0.38408086914992</v>
      </c>
      <c r="L63" s="166">
        <v>0.932652703551454</v>
      </c>
      <c r="M63" s="31">
        <v>70.8253028730319</v>
      </c>
      <c r="N63" s="166">
        <v>0.257682663886906</v>
      </c>
      <c r="O63" s="31">
        <v>75.029052988261</v>
      </c>
      <c r="P63" s="166">
        <v>0.763805945074265</v>
      </c>
      <c r="Q63" s="31">
        <v>4.69058826545543</v>
      </c>
      <c r="R63" s="166">
        <v>0.820097189924592</v>
      </c>
      <c r="S63" s="31">
        <v>72.0975590361495</v>
      </c>
      <c r="T63" s="166">
        <v>0.402894237774099</v>
      </c>
      <c r="U63" s="31">
        <v>70.4266383438606</v>
      </c>
      <c r="V63" s="166">
        <v>0.489857663529101</v>
      </c>
      <c r="W63" s="31">
        <v>73.2497270132406</v>
      </c>
      <c r="X63" s="166">
        <v>0.716301908755774</v>
      </c>
      <c r="Y63" s="31">
        <v>0.631470705037306</v>
      </c>
      <c r="Z63" s="166">
        <v>0.858278184093352</v>
      </c>
      <c r="AA63" s="31">
        <v>73.3487386459732</v>
      </c>
      <c r="AB63" s="166">
        <v>0.696609429765221</v>
      </c>
      <c r="AC63" s="31">
        <v>70.6378170640559</v>
      </c>
      <c r="AD63" s="166">
        <v>0.36137737993807</v>
      </c>
      <c r="AE63" s="31">
        <v>71.1903187534435</v>
      </c>
      <c r="AF63" s="166">
        <v>0.626490192977429</v>
      </c>
      <c r="AG63" s="31">
        <v>-0.966915897969581</v>
      </c>
      <c r="AH63" s="166">
        <v>1.03135204481691</v>
      </c>
      <c r="AI63" s="31">
        <v>70.955171517134</v>
      </c>
      <c r="AJ63" s="166">
        <v>0.362403431512406</v>
      </c>
      <c r="AK63" s="31">
        <v>71.7373681849299</v>
      </c>
      <c r="AL63" s="166">
        <v>0.420001589428493</v>
      </c>
      <c r="AM63" s="31">
        <v>73.4759249845815</v>
      </c>
      <c r="AN63" s="166">
        <v>1.16058381705701</v>
      </c>
      <c r="AO63" s="31">
        <v>2.49763287148692</v>
      </c>
      <c r="AP63" s="166">
        <v>1.25899790925073</v>
      </c>
      <c r="AQ63" s="103"/>
      <c r="AR63" s="103"/>
      <c r="AS63" s="103"/>
      <c r="AT63" s="192"/>
      <c r="GM63" s="103"/>
      <c r="GN63" s="103"/>
      <c r="GO63" s="103"/>
      <c r="GP63" s="103"/>
    </row>
    <row customHeight="1" ht="13" r="64">
      <c r="A64" s="185" t="s">
        <v>358</v>
      </c>
      <c r="B64" s="158" t="n">
        <v>2</v>
      </c>
      <c r="C64" s="35">
        <v>73.8986739058136</v>
      </c>
      <c r="D64" s="167">
        <v>0.332627483500281</v>
      </c>
      <c r="E64" s="35">
        <v>75.4707610735976</v>
      </c>
      <c r="F64" s="167">
        <v>1.1230604349902</v>
      </c>
      <c r="G64" s="35">
        <v>73.2082271004707</v>
      </c>
      <c r="H64" s="167">
        <v>0.45032828121509</v>
      </c>
      <c r="I64" s="35">
        <v>74.7984046946047</v>
      </c>
      <c r="J64" s="167">
        <v>0.726170510525191</v>
      </c>
      <c r="K64" s="35">
        <v>0.352442414702407</v>
      </c>
      <c r="L64" s="167">
        <v>1.39939829087673</v>
      </c>
      <c r="M64" s="35">
        <v>73.3178641396693</v>
      </c>
      <c r="N64" s="167">
        <v>0.353412635351171</v>
      </c>
      <c r="O64" s="35">
        <v>74.1398230894295</v>
      </c>
      <c r="P64" s="167">
        <v>1.1398970067614</v>
      </c>
      <c r="Q64" s="35">
        <v>4.32700911741745</v>
      </c>
      <c r="R64" s="167">
        <v>1.22438262345689</v>
      </c>
      <c r="S64" s="35">
        <v>73.4126926241756</v>
      </c>
      <c r="T64" s="167">
        <v>0.486930491986213</v>
      </c>
      <c r="U64" s="35">
        <v>73.6764771405098</v>
      </c>
      <c r="V64" s="167">
        <v>0.660463395038318</v>
      </c>
      <c r="W64" s="35">
        <v>76.6978766018245</v>
      </c>
      <c r="X64" s="167">
        <v>0.995887223754847</v>
      </c>
      <c r="Y64" s="35">
        <v>3.67449597626346</v>
      </c>
      <c r="Z64" s="167">
        <v>1.1384646197398</v>
      </c>
      <c r="AA64" s="35">
        <v>76.7752488710275</v>
      </c>
      <c r="AB64" s="167">
        <v>0.931430812167124</v>
      </c>
      <c r="AC64" s="35">
        <v>73.1780535457595</v>
      </c>
      <c r="AD64" s="167">
        <v>0.417753079749118</v>
      </c>
      <c r="AE64" s="35">
        <v>75.1828377193528</v>
      </c>
      <c r="AF64" s="167">
        <v>1.01182454821142</v>
      </c>
      <c r="AG64" s="35">
        <v>-0.540531406215095</v>
      </c>
      <c r="AH64" s="167">
        <v>1.47041387200785</v>
      </c>
      <c r="AI64" s="35">
        <v>73.3854841791467</v>
      </c>
      <c r="AJ64" s="167">
        <v>0.560432955382354</v>
      </c>
      <c r="AK64" s="35">
        <v>74.2615491155843</v>
      </c>
      <c r="AL64" s="167">
        <v>0.514643047762278</v>
      </c>
      <c r="AM64" s="35">
        <v>76.8668615383662</v>
      </c>
      <c r="AN64" s="167">
        <v>1.61621775811688</v>
      </c>
      <c r="AO64" s="35">
        <v>4.33205752552174</v>
      </c>
      <c r="AP64" s="167">
        <v>1.76860016658104</v>
      </c>
      <c r="AQ64" s="103"/>
      <c r="AR64" s="103"/>
      <c r="AS64" s="103"/>
      <c r="AT64" s="192"/>
      <c r="GM64" s="103"/>
      <c r="GN64" s="103"/>
      <c r="GO64" s="103"/>
      <c r="GP64" s="103"/>
    </row>
    <row customHeight="1" ht="13" r="65">
      <c r="A65" s="186" t="s">
        <v>359</v>
      </c>
      <c r="B65" s="159" t="n">
        <v>2</v>
      </c>
      <c r="C65" s="40">
        <v>72.3445992348539</v>
      </c>
      <c r="D65" s="168">
        <v>0.165593173864283</v>
      </c>
      <c r="E65" s="40">
        <v>75.0377300283265</v>
      </c>
      <c r="F65" s="168">
        <v>0.476919142789552</v>
      </c>
      <c r="G65" s="40">
        <v>72.3719739486699</v>
      </c>
      <c r="H65" s="168">
        <v>0.275822524081404</v>
      </c>
      <c r="I65" s="40">
        <v>72.5644912992138</v>
      </c>
      <c r="J65" s="168">
        <v>0.324982353678811</v>
      </c>
      <c r="K65" s="40">
        <v>-0.93875926767138</v>
      </c>
      <c r="L65" s="168">
        <v>0.608108593416</v>
      </c>
      <c r="M65" s="40">
        <v>71.3741702070088</v>
      </c>
      <c r="N65" s="168">
        <v>0.183743424879435</v>
      </c>
      <c r="O65" s="40">
        <v>75.1873415602006</v>
      </c>
      <c r="P65" s="168">
        <v>0.556661689972653</v>
      </c>
      <c r="Q65" s="40">
        <v>6.16259170095882</v>
      </c>
      <c r="R65" s="168">
        <v>0.602066964767754</v>
      </c>
      <c r="S65" s="40">
        <v>72.8872523120787</v>
      </c>
      <c r="T65" s="168">
        <v>0.274671950289017</v>
      </c>
      <c r="U65" s="40">
        <v>71.6615971912697</v>
      </c>
      <c r="V65" s="168">
        <v>0.359775735823645</v>
      </c>
      <c r="W65" s="40">
        <v>74.3974119827564</v>
      </c>
      <c r="X65" s="168">
        <v>0.517103795358838</v>
      </c>
      <c r="Y65" s="40">
        <v>0.26348898046671</v>
      </c>
      <c r="Z65" s="168">
        <v>0.614736205266375</v>
      </c>
      <c r="AA65" s="40">
        <v>73.95567983691</v>
      </c>
      <c r="AB65" s="168">
        <v>0.432501050950048</v>
      </c>
      <c r="AC65" s="40">
        <v>71.8949642009867</v>
      </c>
      <c r="AD65" s="168">
        <v>0.282585348931331</v>
      </c>
      <c r="AE65" s="40">
        <v>73.8292123841408</v>
      </c>
      <c r="AF65" s="168">
        <v>0.481088523109983</v>
      </c>
      <c r="AG65" s="40">
        <v>-0.5352629659687</v>
      </c>
      <c r="AH65" s="168">
        <v>0.718863135511774</v>
      </c>
      <c r="AI65" s="40">
        <v>72.1433952303915</v>
      </c>
      <c r="AJ65" s="168">
        <v>0.234437176751443</v>
      </c>
      <c r="AK65" s="40">
        <v>71.602407902846</v>
      </c>
      <c r="AL65" s="168">
        <v>0.417488696913435</v>
      </c>
      <c r="AM65" s="40">
        <v>75.1582500124079</v>
      </c>
      <c r="AN65" s="168">
        <v>1.03199268300437</v>
      </c>
      <c r="AO65" s="40">
        <v>3.33162912083584</v>
      </c>
      <c r="AP65" s="168">
        <v>1.11607934005443</v>
      </c>
      <c r="AQ65" s="103"/>
      <c r="AR65" s="103"/>
      <c r="AS65" s="103"/>
      <c r="AT65" s="192"/>
      <c r="GM65" s="103"/>
      <c r="GN65" s="103"/>
      <c r="GO65" s="103"/>
      <c r="GP65" s="103"/>
    </row>
    <row customHeight="1" ht="13" r="66">
      <c r="A66" s="181" t="s">
        <v>360</v>
      </c>
      <c r="B66" s="156" t="n">
        <v>2</v>
      </c>
      <c r="C66" s="22">
        <v>62.4753654223634</v>
      </c>
      <c r="D66" s="165">
        <v>2.67791399674346</v>
      </c>
      <c r="E66" s="22">
        <v>50.738916656038</v>
      </c>
      <c r="F66" s="165">
        <v>8.53621231473529</v>
      </c>
      <c r="G66" s="22">
        <v>64.2002330894679</v>
      </c>
      <c r="H66" s="165">
        <v>8.05727129930903</v>
      </c>
      <c r="I66" s="22">
        <v>67.5426169712503</v>
      </c>
      <c r="J66" s="165">
        <v>2.84542107741845</v>
      </c>
      <c r="K66" s="22">
        <v>16.8037003152123</v>
      </c>
      <c r="L66" s="165">
        <v>8.74250094163154</v>
      </c>
      <c r="M66" s="22">
        <v>64.0768817453326</v>
      </c>
      <c r="N66" s="165">
        <v>2.8131860144945</v>
      </c>
      <c r="O66" s="22" t="inlineStr">
        <is>
          <t>c</t>
        </is>
      </c>
      <c r="P66" s="165" t="inlineStr">
        <is>
          <t>c</t>
        </is>
      </c>
      <c r="Q66" s="22" t="inlineStr">
        <is>
          <t>c</t>
        </is>
      </c>
      <c r="R66" s="165" t="inlineStr">
        <is>
          <t>c</t>
        </is>
      </c>
      <c r="S66" s="22">
        <v>64.2231893523696</v>
      </c>
      <c r="T66" s="165">
        <v>4.81908616452678</v>
      </c>
      <c r="U66" s="22">
        <v>65.8210681633316</v>
      </c>
      <c r="V66" s="165">
        <v>2.78582393161226</v>
      </c>
      <c r="W66" s="22">
        <v>67.4491309762926</v>
      </c>
      <c r="X66" s="165">
        <v>5.59314483637759</v>
      </c>
      <c r="Y66" s="22">
        <v>3.22594162392303</v>
      </c>
      <c r="Z66" s="165">
        <v>7.01106352216367</v>
      </c>
      <c r="AA66" s="22" t="inlineStr">
        <is>
          <t>c</t>
        </is>
      </c>
      <c r="AB66" s="165" t="inlineStr">
        <is>
          <t>c</t>
        </is>
      </c>
      <c r="AC66" s="22">
        <v>67.7569723166853</v>
      </c>
      <c r="AD66" s="165">
        <v>4.75055929552242</v>
      </c>
      <c r="AE66" s="22">
        <v>65.4480589965431</v>
      </c>
      <c r="AF66" s="165">
        <v>2.93940326446439</v>
      </c>
      <c r="AG66" s="22" t="inlineStr">
        <is>
          <t>c</t>
        </is>
      </c>
      <c r="AH66" s="165" t="inlineStr">
        <is>
          <t>c</t>
        </is>
      </c>
      <c r="AI66" s="22">
        <v>66.5307248951164</v>
      </c>
      <c r="AJ66" s="165">
        <v>4.87686966444355</v>
      </c>
      <c r="AK66" s="22">
        <v>64.6748407352618</v>
      </c>
      <c r="AL66" s="165">
        <v>4.28513682489015</v>
      </c>
      <c r="AM66" s="22">
        <v>66.3466776814784</v>
      </c>
      <c r="AN66" s="165">
        <v>4.45898868001593</v>
      </c>
      <c r="AO66" s="22">
        <v>-0.184047213637953</v>
      </c>
      <c r="AP66" s="165">
        <v>6.37826798533113</v>
      </c>
      <c r="AQ66" s="103"/>
      <c r="AR66" s="103"/>
      <c r="AS66" s="103"/>
      <c r="AT66" s="192"/>
      <c r="GM66" s="103"/>
      <c r="GN66" s="103"/>
      <c r="GO66" s="103"/>
      <c r="GP66" s="103"/>
    </row>
    <row customHeight="1" ht="13" r="67">
      <c r="A67" s="181" t="s">
        <v>361</v>
      </c>
      <c r="B67" s="156" t="n">
        <v>2</v>
      </c>
      <c r="C67" s="22">
        <v>77.0723307913593</v>
      </c>
      <c r="D67" s="165">
        <v>2.14494850127023</v>
      </c>
      <c r="E67" s="22" t="inlineStr">
        <is>
          <t>c</t>
        </is>
      </c>
      <c r="F67" s="165" t="inlineStr">
        <is>
          <t>c</t>
        </is>
      </c>
      <c r="G67" s="22">
        <v>74.4263497125199</v>
      </c>
      <c r="H67" s="165">
        <v>2.84229871515089</v>
      </c>
      <c r="I67" s="22">
        <v>82.152955477979</v>
      </c>
      <c r="J67" s="165">
        <v>3.23647294504569</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81.0688425813904</v>
      </c>
      <c r="T67" s="165">
        <v>2.46574215690851</v>
      </c>
      <c r="U67" s="22">
        <v>77.2353757781071</v>
      </c>
      <c r="V67" s="165">
        <v>4.24151374427526</v>
      </c>
      <c r="W67" s="22">
        <v>77.6539866912516</v>
      </c>
      <c r="X67" s="165">
        <v>4.02099179913958</v>
      </c>
      <c r="Y67" s="22">
        <v>-3.41485589013874</v>
      </c>
      <c r="Z67" s="165">
        <v>4.47979642058615</v>
      </c>
      <c r="AA67" s="22" t="inlineStr">
        <is>
          <t>c</t>
        </is>
      </c>
      <c r="AB67" s="165" t="inlineStr">
        <is>
          <t>c</t>
        </is>
      </c>
      <c r="AC67" s="22">
        <v>80.6794337320335</v>
      </c>
      <c r="AD67" s="165">
        <v>3.55391566693512</v>
      </c>
      <c r="AE67" s="22">
        <v>74.1673568847592</v>
      </c>
      <c r="AF67" s="165">
        <v>3.20846806770632</v>
      </c>
      <c r="AG67" s="22" t="inlineStr">
        <is>
          <t>c</t>
        </is>
      </c>
      <c r="AH67" s="165" t="inlineStr">
        <is>
          <t>c</t>
        </is>
      </c>
      <c r="AI67" s="22">
        <v>77.5910408484619</v>
      </c>
      <c r="AJ67" s="165">
        <v>6.69522398062898</v>
      </c>
      <c r="AK67" s="22">
        <v>78.2400543759899</v>
      </c>
      <c r="AL67" s="165">
        <v>3.49147732152169</v>
      </c>
      <c r="AM67" s="22">
        <v>78.5173813051444</v>
      </c>
      <c r="AN67" s="165">
        <v>3.13453356687418</v>
      </c>
      <c r="AO67" s="22">
        <v>0.926340456682524</v>
      </c>
      <c r="AP67" s="165">
        <v>7.47926186824057</v>
      </c>
      <c r="AQ67" s="103"/>
      <c r="AR67" s="103"/>
      <c r="AS67" s="103"/>
      <c r="AT67" s="192"/>
      <c r="GM67" s="103"/>
      <c r="GN67" s="103"/>
      <c r="GO67" s="103"/>
      <c r="GP67" s="103"/>
    </row>
    <row customHeight="1" ht="13" r="68">
      <c r="A68" s="181" t="s">
        <v>362</v>
      </c>
      <c r="B68" s="156" t="n">
        <v>2</v>
      </c>
      <c r="C68" s="22">
        <v>71.5081167663373</v>
      </c>
      <c r="D68" s="165">
        <v>2.42165511456979</v>
      </c>
      <c r="E68" s="22" t="inlineStr">
        <is>
          <t>c</t>
        </is>
      </c>
      <c r="F68" s="165" t="inlineStr">
        <is>
          <t>c</t>
        </is>
      </c>
      <c r="G68" s="22">
        <v>75.9140925970462</v>
      </c>
      <c r="H68" s="165">
        <v>3.65462356386843</v>
      </c>
      <c r="I68" s="22">
        <v>65.2687169792289</v>
      </c>
      <c r="J68" s="165">
        <v>4.57454145529106</v>
      </c>
      <c r="K68" s="22" t="inlineStr">
        <is>
          <t>c</t>
        </is>
      </c>
      <c r="L68" s="165" t="inlineStr">
        <is>
          <t>c</t>
        </is>
      </c>
      <c r="M68" s="22">
        <v>71.4468298070382</v>
      </c>
      <c r="N68" s="165">
        <v>3.02949015304992</v>
      </c>
      <c r="O68" s="22" t="inlineStr">
        <is>
          <t>c</t>
        </is>
      </c>
      <c r="P68" s="165" t="inlineStr">
        <is>
          <t>c</t>
        </is>
      </c>
      <c r="Q68" s="22" t="inlineStr">
        <is>
          <t>c</t>
        </is>
      </c>
      <c r="R68" s="165" t="inlineStr">
        <is>
          <t>c</t>
        </is>
      </c>
      <c r="S68" s="22">
        <v>66.6005910450801</v>
      </c>
      <c r="T68" s="165">
        <v>5.38648668448954</v>
      </c>
      <c r="U68" s="22">
        <v>75.8832072653664</v>
      </c>
      <c r="V68" s="165">
        <v>3.90808490044317</v>
      </c>
      <c r="W68" s="22">
        <v>78.6816992870555</v>
      </c>
      <c r="X68" s="165">
        <v>4.23658961582579</v>
      </c>
      <c r="Y68" s="22">
        <v>12.0811082419754</v>
      </c>
      <c r="Z68" s="165">
        <v>6.81246624954531</v>
      </c>
      <c r="AA68" s="22" t="inlineStr">
        <is>
          <t>c</t>
        </is>
      </c>
      <c r="AB68" s="165" t="inlineStr">
        <is>
          <t>c</t>
        </is>
      </c>
      <c r="AC68" s="22">
        <v>72.8562034851417</v>
      </c>
      <c r="AD68" s="165">
        <v>3.86961759926534</v>
      </c>
      <c r="AE68" s="22">
        <v>74.1400413143125</v>
      </c>
      <c r="AF68" s="165">
        <v>3.49744594313465</v>
      </c>
      <c r="AG68" s="22" t="inlineStr">
        <is>
          <t>c</t>
        </is>
      </c>
      <c r="AH68" s="165" t="inlineStr">
        <is>
          <t>c</t>
        </is>
      </c>
      <c r="AI68" s="22">
        <v>72.5818507425766</v>
      </c>
      <c r="AJ68" s="165">
        <v>7.82605610795095</v>
      </c>
      <c r="AK68" s="22">
        <v>70.8179386022239</v>
      </c>
      <c r="AL68" s="165">
        <v>3.37274225203289</v>
      </c>
      <c r="AM68" s="22">
        <v>79.4307891618488</v>
      </c>
      <c r="AN68" s="165">
        <v>4.11401563808016</v>
      </c>
      <c r="AO68" s="22">
        <v>6.8489384192722</v>
      </c>
      <c r="AP68" s="165">
        <v>9.66754990174357</v>
      </c>
      <c r="AQ68" s="103"/>
      <c r="AR68" s="103"/>
      <c r="AS68" s="103"/>
      <c r="AT68" s="192"/>
      <c r="GM68" s="103"/>
      <c r="GN68" s="103"/>
      <c r="GO68" s="103"/>
      <c r="GP68" s="103"/>
    </row>
    <row customHeight="1" ht="13" r="69">
      <c r="A69" s="187" t="s">
        <v>363</v>
      </c>
      <c r="B69" s="171" t="n">
        <v>2</v>
      </c>
      <c r="C69" s="172">
        <v>77.7945730779712</v>
      </c>
      <c r="D69" s="173">
        <v>1.71317038498546</v>
      </c>
      <c r="E69" s="172">
        <v>78.157464666237</v>
      </c>
      <c r="F69" s="173">
        <v>6.19005130094132</v>
      </c>
      <c r="G69" s="172">
        <v>79.7210822754067</v>
      </c>
      <c r="H69" s="173">
        <v>1.98490784327968</v>
      </c>
      <c r="I69" s="172">
        <v>80.1847186685672</v>
      </c>
      <c r="J69" s="173">
        <v>4.11447528099525</v>
      </c>
      <c r="K69" s="172">
        <v>2.0272540023302</v>
      </c>
      <c r="L69" s="173">
        <v>7.17884807966467</v>
      </c>
      <c r="M69" s="172">
        <v>79.1707136336091</v>
      </c>
      <c r="N69" s="173">
        <v>1.81855293509199</v>
      </c>
      <c r="O69" s="172" t="inlineStr">
        <is>
          <t>c</t>
        </is>
      </c>
      <c r="P69" s="173" t="inlineStr">
        <is>
          <t>c</t>
        </is>
      </c>
      <c r="Q69" s="172" t="inlineStr">
        <is>
          <t>c</t>
        </is>
      </c>
      <c r="R69" s="173" t="inlineStr">
        <is>
          <t>c</t>
        </is>
      </c>
      <c r="S69" s="172">
        <v>80.3380337635847</v>
      </c>
      <c r="T69" s="173">
        <v>2.28189935702983</v>
      </c>
      <c r="U69" s="172">
        <v>77.2801404166831</v>
      </c>
      <c r="V69" s="173">
        <v>3.19285301385319</v>
      </c>
      <c r="W69" s="172" t="inlineStr">
        <is>
          <t>c</t>
        </is>
      </c>
      <c r="X69" s="173" t="inlineStr">
        <is>
          <t>c</t>
        </is>
      </c>
      <c r="Y69" s="172" t="inlineStr">
        <is>
          <t>c</t>
        </is>
      </c>
      <c r="Z69" s="173" t="inlineStr">
        <is>
          <t>c</t>
        </is>
      </c>
      <c r="AA69" s="172">
        <v>87.1618878311146</v>
      </c>
      <c r="AB69" s="173">
        <v>5.83248996071627</v>
      </c>
      <c r="AC69" s="172">
        <v>77.1022096781967</v>
      </c>
      <c r="AD69" s="173">
        <v>1.90261114603788</v>
      </c>
      <c r="AE69" s="172">
        <v>86.7445771519332</v>
      </c>
      <c r="AF69" s="173">
        <v>4.29297508744719</v>
      </c>
      <c r="AG69" s="172">
        <v>-0.417310679181355</v>
      </c>
      <c r="AH69" s="173">
        <v>7.21858036062106</v>
      </c>
      <c r="AI69" s="172">
        <v>79.9720631044312</v>
      </c>
      <c r="AJ69" s="173">
        <v>2.71199068228385</v>
      </c>
      <c r="AK69" s="172">
        <v>79.1904233961506</v>
      </c>
      <c r="AL69" s="173">
        <v>2.43692980594393</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b.meanpct.d_tt4g57dsubfullauto</t>
        </is>
      </c>
      <c r="D70" s="165" t="inlineStr">
        <is>
          <t>se.meanpct.d_tt4g57dsubfullauto</t>
        </is>
      </c>
      <c r="E70" s="22" t="inlineStr">
        <is>
          <t>b.meanpct.d_tt4g57dsubfullauto..schloc..1 Rural</t>
        </is>
      </c>
      <c r="F70" s="165" t="inlineStr">
        <is>
          <t>se.meanpct.d_tt4g57dsubfullauto..schloc..1 Rural</t>
        </is>
      </c>
      <c r="G70" s="22" t="inlineStr">
        <is>
          <t>b.meanpct.d_tt4g57dsubfullauto..schloc..2 Town</t>
        </is>
      </c>
      <c r="H70" s="165" t="inlineStr">
        <is>
          <t>se.meanpct.d_tt4g57dsubfullauto..schloc..2 Town</t>
        </is>
      </c>
      <c r="I70" s="22" t="inlineStr">
        <is>
          <t>b.meanpct.d_tt4g57dsubfullauto..schloc..3 City</t>
        </is>
      </c>
      <c r="J70" s="165" t="inlineStr">
        <is>
          <t>se.meanpct.d_tt4g57dsubfullauto..schloc..3 City</t>
        </is>
      </c>
      <c r="K70" s="22" t="inlineStr">
        <is>
          <t>b.meanpct.d_tt4g57dsubfullauto..schloc..(3 City-1 Rural)</t>
        </is>
      </c>
      <c r="L70" s="165" t="inlineStr">
        <is>
          <t>se.meanpct.d_tt4g57dsubfullauto..schloc..(3 City-1 Rural)</t>
        </is>
      </c>
      <c r="M70" s="22" t="inlineStr">
        <is>
          <t>b.meanpct.d_tt4g57dsubfullauto..schtype..1 Public</t>
        </is>
      </c>
      <c r="N70" s="165" t="inlineStr">
        <is>
          <t>se.meanpct.d_tt4g57dsubfullauto..schtype..1 Public</t>
        </is>
      </c>
      <c r="O70" s="22" t="inlineStr">
        <is>
          <t>b.meanpct.d_tt4g57dsubfullauto..schtype..2 Private</t>
        </is>
      </c>
      <c r="P70" s="165" t="inlineStr">
        <is>
          <t>se.meanpct.d_tt4g57dsubfullauto..schtype..2 Private</t>
        </is>
      </c>
      <c r="Q70" s="22" t="inlineStr">
        <is>
          <t>b.meanpct.d_tt4g57dsubfullauto..schtype..(2 Private-1 Public)</t>
        </is>
      </c>
      <c r="R70" s="165" t="inlineStr">
        <is>
          <t>se.meanpct.d_tt4g57dsubfullauto..schtype..(2 Private-1 Public)</t>
        </is>
      </c>
      <c r="S70" s="22" t="inlineStr">
        <is>
          <t>b.meanpct.d_tt4g57dsubfullauto..disadv..1 under_10pct</t>
        </is>
      </c>
      <c r="T70" s="165" t="inlineStr">
        <is>
          <t>se.meanpct.d_tt4g57dsubfullauto..disadv..1 under_10pct</t>
        </is>
      </c>
      <c r="U70" s="22" t="inlineStr">
        <is>
          <t>b.meanpct.d_tt4g57dsubfullauto..disadv..2 10_to_30pct</t>
        </is>
      </c>
      <c r="V70" s="165" t="inlineStr">
        <is>
          <t>se.meanpct.d_tt4g57dsubfullauto..disadv..2 10_to_30pct</t>
        </is>
      </c>
      <c r="W70" s="22" t="inlineStr">
        <is>
          <t>b.meanpct.d_tt4g57dsubfullauto..disadv..3 over_30pct</t>
        </is>
      </c>
      <c r="X70" s="165" t="inlineStr">
        <is>
          <t>se.meanpct.d_tt4g57dsubfullauto..disadv..3 over_30pct</t>
        </is>
      </c>
      <c r="Y70" s="22" t="inlineStr">
        <is>
          <t>b.meanpct.d_tt4g57dsubfullauto..disadv..(3 over_30pct-1 under_10pct)</t>
        </is>
      </c>
      <c r="Z70" s="165" t="inlineStr">
        <is>
          <t>se.meanpct.d_tt4g57dsubfullauto..disadv..(3 over_30pct-1 under_10pct)</t>
        </is>
      </c>
      <c r="AA70" s="22" t="inlineStr">
        <is>
          <t>b.meanpct.d_tt4g57dsubfullauto..diflang..1 None</t>
        </is>
      </c>
      <c r="AB70" s="165" t="inlineStr">
        <is>
          <t>se.meanpct.d_tt4g57dsubfullauto..diflang..1 None</t>
        </is>
      </c>
      <c r="AC70" s="22" t="inlineStr">
        <is>
          <t>b.meanpct.d_tt4g57dsubfullauto..diflang..2 0_to_10pct</t>
        </is>
      </c>
      <c r="AD70" s="165" t="inlineStr">
        <is>
          <t>se.meanpct.d_tt4g57dsubfullauto..diflang..2 0_to_10pct</t>
        </is>
      </c>
      <c r="AE70" s="22" t="inlineStr">
        <is>
          <t>b.meanpct.d_tt4g57dsubfullauto..diflang..3 over_10pct</t>
        </is>
      </c>
      <c r="AF70" s="165" t="inlineStr">
        <is>
          <t>se.meanpct.d_tt4g57dsubfullauto..diflang..3 over_10pct</t>
        </is>
      </c>
      <c r="AG70" s="22" t="inlineStr">
        <is>
          <t>b.meanpct.d_tt4g57dsubfullauto..diflang..(3 over_10pct-1 None)</t>
        </is>
      </c>
      <c r="AH70" s="165" t="inlineStr">
        <is>
          <t>se.meanpct.d_tt4g57dsubfullauto..diflang..(3 over_10pct-1 None)</t>
        </is>
      </c>
      <c r="AI70" s="22" t="inlineStr">
        <is>
          <t>b.meanpct.d_tt4g57dsubfullauto..spneed..1 under_10pct</t>
        </is>
      </c>
      <c r="AJ70" s="165" t="inlineStr">
        <is>
          <t>se.meanpct.d_tt4g57dsubfullauto..spneed..1 under_10pct</t>
        </is>
      </c>
      <c r="AK70" s="22" t="inlineStr">
        <is>
          <t>b.meanpct.d_tt4g57dsubfullauto..spneed..2 10_to_30pct</t>
        </is>
      </c>
      <c r="AL70" s="165" t="inlineStr">
        <is>
          <t>se.meanpct.d_tt4g57dsubfullauto..spneed..2 10_to_30pct</t>
        </is>
      </c>
      <c r="AM70" s="22" t="inlineStr">
        <is>
          <t>b.meanpct.d_tt4g57dsubfullauto..spneed..3 over_30pct</t>
        </is>
      </c>
      <c r="AN70" s="165" t="inlineStr">
        <is>
          <t>se.meanpct.d_tt4g57dsubfullauto..spneed..3 over_30pct</t>
        </is>
      </c>
      <c r="AO70" s="22" t="inlineStr">
        <is>
          <t>b.meanpct.d_tt4g57dsubfullauto..spneed..(3 over_30pct-1 under_10pct)</t>
        </is>
      </c>
      <c r="AP70" s="165" t="inlineStr">
        <is>
          <t>se.meanpct.d_tt4g57dsubfullauto..spneed..(3 over_30pct-1 under_10pct)</t>
        </is>
      </c>
      <c r="AQ70" s="22" t="inlineStr">
        <is>
          <t>b.(meanpct.d_tt4g57dsubfullauto_isc1)-(meanpct.d_tt4g57dsubfullauto_isc2)</t>
        </is>
      </c>
      <c r="AR70" s="165" t="inlineStr">
        <is>
          <t>se.(meanpct.d_tt4g57dsubfullauto_isc1)-(meanpct.d_tt4g57dsubfullauto_isc2)</t>
        </is>
      </c>
      <c r="AS70" s="103" t="inlineStr">
        <is>
          <t>b.(meanpct.d_tt4g57dsubfullauto_isc3)-(meanpct.d_tt4g57dsubfullauto_isc2)</t>
        </is>
      </c>
      <c r="AT70" s="192" t="inlineStr">
        <is>
          <t>se.(meanpct.d_tt4g57dsubfullauto_isc3)-(meanpct.d_tt4g57dsubfullauto_isc2)</t>
        </is>
      </c>
      <c r="GO70" s="103"/>
      <c r="GP70" s="103"/>
    </row>
    <row customHeight="1" ht="13" r="71">
      <c r="A71" s="181" t="s">
        <v>307</v>
      </c>
      <c r="B71" s="160" t="n">
        <v>1</v>
      </c>
      <c r="C71" s="22">
        <v>67.6385933842049</v>
      </c>
      <c r="D71" s="165">
        <v>1.53595476809708</v>
      </c>
      <c r="E71" s="22">
        <v>69.6648108714425</v>
      </c>
      <c r="F71" s="165">
        <v>5.69328242700708</v>
      </c>
      <c r="G71" s="22">
        <v>72.586765043443</v>
      </c>
      <c r="H71" s="165">
        <v>3.55116023647405</v>
      </c>
      <c r="I71" s="22">
        <v>65.7630439494471</v>
      </c>
      <c r="J71" s="165">
        <v>1.82777269418931</v>
      </c>
      <c r="K71" s="22">
        <v>-3.90176692199545</v>
      </c>
      <c r="L71" s="165">
        <v>6.06096957842692</v>
      </c>
      <c r="M71" s="22">
        <v>64.763263758629</v>
      </c>
      <c r="N71" s="165">
        <v>2.01032735014767</v>
      </c>
      <c r="O71" s="22">
        <v>75.2451557557132</v>
      </c>
      <c r="P71" s="165">
        <v>2.24266144286951</v>
      </c>
      <c r="Q71" s="22">
        <v>10.4818919970842</v>
      </c>
      <c r="R71" s="165">
        <v>3.00615809425592</v>
      </c>
      <c r="S71" s="22">
        <v>68.9918856322775</v>
      </c>
      <c r="T71" s="165">
        <v>2.12916848188352</v>
      </c>
      <c r="U71" s="22">
        <v>71.5159188659107</v>
      </c>
      <c r="V71" s="165">
        <v>3.59705328176843</v>
      </c>
      <c r="W71" s="22">
        <v>64.1499230130336</v>
      </c>
      <c r="X71" s="165">
        <v>3.26748577798987</v>
      </c>
      <c r="Y71" s="22">
        <v>-4.84196261924392</v>
      </c>
      <c r="Z71" s="165">
        <v>3.93888810852096</v>
      </c>
      <c r="AA71" s="22">
        <v>76.0508617712996</v>
      </c>
      <c r="AB71" s="165">
        <v>5.92523434523181</v>
      </c>
      <c r="AC71" s="22">
        <v>68.1447885983463</v>
      </c>
      <c r="AD71" s="165">
        <v>2.30070025832556</v>
      </c>
      <c r="AE71" s="22">
        <v>65.8555510231515</v>
      </c>
      <c r="AF71" s="165">
        <v>2.93196098848391</v>
      </c>
      <c r="AG71" s="22">
        <v>-10.1953107481482</v>
      </c>
      <c r="AH71" s="165">
        <v>6.61953807397949</v>
      </c>
      <c r="AI71" s="22">
        <v>66.241381923225</v>
      </c>
      <c r="AJ71" s="165">
        <v>2.90126658378096</v>
      </c>
      <c r="AK71" s="22">
        <v>67.8332490517076</v>
      </c>
      <c r="AL71" s="165">
        <v>2.47804222798828</v>
      </c>
      <c r="AM71" s="22">
        <v>72.3349892136564</v>
      </c>
      <c r="AN71" s="165">
        <v>4.49175988234891</v>
      </c>
      <c r="AO71" s="22">
        <v>6.09360729043142</v>
      </c>
      <c r="AP71" s="165">
        <v>5.21878171576001</v>
      </c>
      <c r="AQ71" s="22">
        <v>3.85081883508268</v>
      </c>
      <c r="AR71" s="165">
        <v>1.93043238936838</v>
      </c>
      <c r="AS71" s="103"/>
      <c r="AT71" s="192"/>
      <c r="GO71" s="103"/>
      <c r="GP71" s="103"/>
    </row>
    <row customHeight="1" ht="13" r="72">
      <c r="A72" s="181" t="s">
        <v>311</v>
      </c>
      <c r="B72" s="160" t="n">
        <v>1</v>
      </c>
      <c r="C72" s="22">
        <v>71.9021442711398</v>
      </c>
      <c r="D72" s="165">
        <v>1.09017131421544</v>
      </c>
      <c r="E72" s="22">
        <v>72.6936150942754</v>
      </c>
      <c r="F72" s="165">
        <v>2.5430657862812</v>
      </c>
      <c r="G72" s="22">
        <v>71.1355618071779</v>
      </c>
      <c r="H72" s="165">
        <v>1.30249156624601</v>
      </c>
      <c r="I72" s="22">
        <v>72.9081655929701</v>
      </c>
      <c r="J72" s="165">
        <v>2.59925408383736</v>
      </c>
      <c r="K72" s="22">
        <v>0.21455049869472</v>
      </c>
      <c r="L72" s="165">
        <v>3.45798660964166</v>
      </c>
      <c r="M72" s="22">
        <v>71.7953690651089</v>
      </c>
      <c r="N72" s="165">
        <v>1.46997513699138</v>
      </c>
      <c r="O72" s="22">
        <v>71.5190996682284</v>
      </c>
      <c r="P72" s="165">
        <v>1.62636190745346</v>
      </c>
      <c r="Q72" s="22">
        <v>-0.276269396880409</v>
      </c>
      <c r="R72" s="165">
        <v>2.15505972306875</v>
      </c>
      <c r="S72" s="22">
        <v>71.9049983587391</v>
      </c>
      <c r="T72" s="165">
        <v>1.76836202015949</v>
      </c>
      <c r="U72" s="22">
        <v>70.5505219465386</v>
      </c>
      <c r="V72" s="165">
        <v>1.95216198942328</v>
      </c>
      <c r="W72" s="22">
        <v>72.5195574863158</v>
      </c>
      <c r="X72" s="165">
        <v>2.46370292560859</v>
      </c>
      <c r="Y72" s="22">
        <v>0.614559127576683</v>
      </c>
      <c r="Z72" s="165">
        <v>3.16371348447172</v>
      </c>
      <c r="AA72" s="22">
        <v>77.8684286180043</v>
      </c>
      <c r="AB72" s="165">
        <v>4.03294025377084</v>
      </c>
      <c r="AC72" s="22">
        <v>70.503028808405</v>
      </c>
      <c r="AD72" s="165">
        <v>1.59337988491182</v>
      </c>
      <c r="AE72" s="22">
        <v>71.970865383618</v>
      </c>
      <c r="AF72" s="165">
        <v>1.72478413628083</v>
      </c>
      <c r="AG72" s="22">
        <v>-5.89756323438624</v>
      </c>
      <c r="AH72" s="165">
        <v>4.3548475599146</v>
      </c>
      <c r="AI72" s="22">
        <v>71.1760147988915</v>
      </c>
      <c r="AJ72" s="165">
        <v>1.70477088866014</v>
      </c>
      <c r="AK72" s="22">
        <v>72.0415448720722</v>
      </c>
      <c r="AL72" s="165">
        <v>1.69253130599063</v>
      </c>
      <c r="AM72" s="22">
        <v>71.1321201431102</v>
      </c>
      <c r="AN72" s="165">
        <v>2.76997742292099</v>
      </c>
      <c r="AO72" s="22">
        <v>-0.0438946557812585</v>
      </c>
      <c r="AP72" s="165">
        <v>3.43075106119062</v>
      </c>
      <c r="AQ72" s="22">
        <v>11.3722337910877</v>
      </c>
      <c r="AR72" s="165">
        <v>1.45316470209718</v>
      </c>
      <c r="AS72" s="103"/>
      <c r="AT72" s="192"/>
      <c r="GO72" s="103"/>
      <c r="GP72" s="103"/>
    </row>
    <row customHeight="1" ht="13" r="73">
      <c r="A73" s="183" t="s">
        <v>313</v>
      </c>
      <c r="B73" s="160" t="n">
        <v>1</v>
      </c>
      <c r="C73" s="22">
        <v>73.4457368061335</v>
      </c>
      <c r="D73" s="165">
        <v>1.42156559067844</v>
      </c>
      <c r="E73" s="22">
        <v>74.1358197037411</v>
      </c>
      <c r="F73" s="165">
        <v>2.91807099136443</v>
      </c>
      <c r="G73" s="22">
        <v>72.0835743417072</v>
      </c>
      <c r="H73" s="165">
        <v>1.96897587065825</v>
      </c>
      <c r="I73" s="22">
        <v>74.9225681842105</v>
      </c>
      <c r="J73" s="165">
        <v>2.97588843546242</v>
      </c>
      <c r="K73" s="22">
        <v>0.786748480469427</v>
      </c>
      <c r="L73" s="165">
        <v>3.54480077056822</v>
      </c>
      <c r="M73" s="22">
        <v>72.4531923718832</v>
      </c>
      <c r="N73" s="165">
        <v>1.63872619263831</v>
      </c>
      <c r="O73" s="22">
        <v>74.0654335949969</v>
      </c>
      <c r="P73" s="165">
        <v>2.89477929676737</v>
      </c>
      <c r="Q73" s="22">
        <v>1.61224122311366</v>
      </c>
      <c r="R73" s="165">
        <v>3.32559207408528</v>
      </c>
      <c r="S73" s="22">
        <v>74.3628702483843</v>
      </c>
      <c r="T73" s="165">
        <v>2.08716808834535</v>
      </c>
      <c r="U73" s="22">
        <v>72.2631970692624</v>
      </c>
      <c r="V73" s="165">
        <v>2.82914307248683</v>
      </c>
      <c r="W73" s="22">
        <v>71.6639398187408</v>
      </c>
      <c r="X73" s="165">
        <v>2.9553050540618</v>
      </c>
      <c r="Y73" s="22">
        <v>-2.69893042964351</v>
      </c>
      <c r="Z73" s="165">
        <v>3.57344429915855</v>
      </c>
      <c r="AA73" s="22">
        <v>78.7470350010187</v>
      </c>
      <c r="AB73" s="165">
        <v>4.38489947270921</v>
      </c>
      <c r="AC73" s="22">
        <v>70.2581946639212</v>
      </c>
      <c r="AD73" s="165">
        <v>2.06570077344669</v>
      </c>
      <c r="AE73" s="22">
        <v>74.1071379294147</v>
      </c>
      <c r="AF73" s="165">
        <v>2.07798809482726</v>
      </c>
      <c r="AG73" s="22">
        <v>-4.639897071604</v>
      </c>
      <c r="AH73" s="165">
        <v>4.73973037400107</v>
      </c>
      <c r="AI73" s="22">
        <v>75.2569582502584</v>
      </c>
      <c r="AJ73" s="165">
        <v>2.18354193364201</v>
      </c>
      <c r="AK73" s="22">
        <v>71.5705833837996</v>
      </c>
      <c r="AL73" s="165">
        <v>2.25940568742377</v>
      </c>
      <c r="AM73" s="22">
        <v>72.1934105972898</v>
      </c>
      <c r="AN73" s="165">
        <v>3.11155794964429</v>
      </c>
      <c r="AO73" s="22">
        <v>-3.06354765296852</v>
      </c>
      <c r="AP73" s="165">
        <v>3.87422601125478</v>
      </c>
      <c r="AQ73" s="22">
        <v>14.9820404738211</v>
      </c>
      <c r="AR73" s="165">
        <v>1.87065867387182</v>
      </c>
      <c r="AS73" s="103"/>
      <c r="AT73" s="192"/>
      <c r="GO73" s="103"/>
      <c r="GP73" s="103"/>
    </row>
    <row customHeight="1" ht="13" r="74">
      <c r="A74" s="181" t="s">
        <v>314</v>
      </c>
      <c r="B74" s="160" t="n">
        <v>1</v>
      </c>
      <c r="C74" s="22">
        <v>87.7910108164734</v>
      </c>
      <c r="D74" s="165">
        <v>1.02728366100678</v>
      </c>
      <c r="E74" s="22">
        <v>90.7644008338533</v>
      </c>
      <c r="F74" s="165">
        <v>2.00007555699786</v>
      </c>
      <c r="G74" s="22">
        <v>90.3845221001481</v>
      </c>
      <c r="H74" s="165">
        <v>1.43425110051304</v>
      </c>
      <c r="I74" s="22">
        <v>83.7068555437482</v>
      </c>
      <c r="J74" s="165">
        <v>1.88583648241459</v>
      </c>
      <c r="K74" s="22">
        <v>-7.05754529010515</v>
      </c>
      <c r="L74" s="165">
        <v>2.8864665967205</v>
      </c>
      <c r="M74" s="22">
        <v>88.1272611530161</v>
      </c>
      <c r="N74" s="165">
        <v>1.19966324517169</v>
      </c>
      <c r="O74" s="22">
        <v>86.7287353762347</v>
      </c>
      <c r="P74" s="165">
        <v>2.09443107477433</v>
      </c>
      <c r="Q74" s="22">
        <v>-1.39852577678133</v>
      </c>
      <c r="R74" s="165">
        <v>2.44329786107756</v>
      </c>
      <c r="S74" s="22">
        <v>87.8354552950061</v>
      </c>
      <c r="T74" s="165">
        <v>1.39043178651258</v>
      </c>
      <c r="U74" s="22">
        <v>84.18683763805</v>
      </c>
      <c r="V74" s="165">
        <v>2.76854546097651</v>
      </c>
      <c r="W74" s="22">
        <v>89.5618179681591</v>
      </c>
      <c r="X74" s="165">
        <v>1.82331230824427</v>
      </c>
      <c r="Y74" s="22">
        <v>1.72636267315298</v>
      </c>
      <c r="Z74" s="165">
        <v>2.27392382316376</v>
      </c>
      <c r="AA74" s="22">
        <v>87.8901031868902</v>
      </c>
      <c r="AB74" s="165">
        <v>1.4902701252747</v>
      </c>
      <c r="AC74" s="22">
        <v>87.0665105215938</v>
      </c>
      <c r="AD74" s="165">
        <v>1.9868340043103</v>
      </c>
      <c r="AE74" s="22">
        <v>88.5643322855145</v>
      </c>
      <c r="AF74" s="165">
        <v>3.42869734279485</v>
      </c>
      <c r="AG74" s="22">
        <v>0.674229098624238</v>
      </c>
      <c r="AH74" s="165">
        <v>3.72561335454655</v>
      </c>
      <c r="AI74" s="22">
        <v>87.6950394424671</v>
      </c>
      <c r="AJ74" s="165">
        <v>1.21827016820782</v>
      </c>
      <c r="AK74" s="22">
        <v>87.3779606044582</v>
      </c>
      <c r="AL74" s="165">
        <v>2.13592762312758</v>
      </c>
      <c r="AM74" s="22">
        <v>89.1865114424364</v>
      </c>
      <c r="AN74" s="165">
        <v>4.22269348233674</v>
      </c>
      <c r="AO74" s="22">
        <v>1.49147199996931</v>
      </c>
      <c r="AP74" s="165">
        <v>4.31981784818611</v>
      </c>
      <c r="AQ74" s="22">
        <v>4.41235745458481</v>
      </c>
      <c r="AR74" s="165">
        <v>1.47983651064429</v>
      </c>
      <c r="AS74" s="103"/>
      <c r="AT74" s="192"/>
      <c r="GO74" s="103"/>
      <c r="GP74" s="103"/>
    </row>
    <row customHeight="1" ht="13" r="75">
      <c r="A75" s="181" t="s">
        <v>325</v>
      </c>
      <c r="B75" s="160" t="n">
        <v>1</v>
      </c>
      <c r="C75" s="22">
        <v>75.7657034338929</v>
      </c>
      <c r="D75" s="165">
        <v>1.42798873071649</v>
      </c>
      <c r="E75" s="22">
        <v>76.7716449497795</v>
      </c>
      <c r="F75" s="165">
        <v>3.3312262100979</v>
      </c>
      <c r="G75" s="22">
        <v>74.7785879638468</v>
      </c>
      <c r="H75" s="165">
        <v>1.91403343013493</v>
      </c>
      <c r="I75" s="22">
        <v>76.3620459807767</v>
      </c>
      <c r="J75" s="165">
        <v>2.37082645340984</v>
      </c>
      <c r="K75" s="22">
        <v>-0.409598969002801</v>
      </c>
      <c r="L75" s="165">
        <v>3.87594720226494</v>
      </c>
      <c r="M75" s="22">
        <v>74.4870267427694</v>
      </c>
      <c r="N75" s="165">
        <v>1.64481870197148</v>
      </c>
      <c r="O75" s="22">
        <v>80.3821803766373</v>
      </c>
      <c r="P75" s="165">
        <v>2.61822766313614</v>
      </c>
      <c r="Q75" s="22">
        <v>5.89515363386781</v>
      </c>
      <c r="R75" s="165">
        <v>3.08895628741884</v>
      </c>
      <c r="S75" s="22">
        <v>76.7569596478369</v>
      </c>
      <c r="T75" s="165">
        <v>2.04668796885546</v>
      </c>
      <c r="U75" s="22">
        <v>77.5672798542227</v>
      </c>
      <c r="V75" s="165">
        <v>2.55270242060584</v>
      </c>
      <c r="W75" s="22">
        <v>72.0967473737849</v>
      </c>
      <c r="X75" s="165">
        <v>3.02805914214029</v>
      </c>
      <c r="Y75" s="22">
        <v>-4.66021227405197</v>
      </c>
      <c r="Z75" s="165">
        <v>3.57802180023694</v>
      </c>
      <c r="AA75" s="22">
        <v>77.4361410824268</v>
      </c>
      <c r="AB75" s="165">
        <v>2.21475746340345</v>
      </c>
      <c r="AC75" s="22">
        <v>75.2383187242992</v>
      </c>
      <c r="AD75" s="165">
        <v>2.20473552807655</v>
      </c>
      <c r="AE75" s="22">
        <v>73.2232974841305</v>
      </c>
      <c r="AF75" s="165">
        <v>3.24710696203207</v>
      </c>
      <c r="AG75" s="22">
        <v>-4.21284359829637</v>
      </c>
      <c r="AH75" s="165">
        <v>3.58014657385989</v>
      </c>
      <c r="AI75" s="22">
        <v>73.80341992159</v>
      </c>
      <c r="AJ75" s="165">
        <v>2.15210241828327</v>
      </c>
      <c r="AK75" s="22">
        <v>76.3625871894551</v>
      </c>
      <c r="AL75" s="165">
        <v>2.35853684760916</v>
      </c>
      <c r="AM75" s="22">
        <v>74.9592640193837</v>
      </c>
      <c r="AN75" s="165">
        <v>2.99728901648332</v>
      </c>
      <c r="AO75" s="22">
        <v>1.1558440977937</v>
      </c>
      <c r="AP75" s="165">
        <v>3.97566897189542</v>
      </c>
      <c r="AQ75" s="22">
        <v>-3.0365846707342</v>
      </c>
      <c r="AR75" s="165">
        <v>1.73679907395847</v>
      </c>
      <c r="AS75" s="103"/>
      <c r="AT75" s="192"/>
      <c r="GO75" s="103"/>
      <c r="GP75" s="103"/>
    </row>
    <row customHeight="1" ht="13" r="76">
      <c r="A76" s="181" t="s">
        <v>330</v>
      </c>
      <c r="B76" s="160" t="n">
        <v>1</v>
      </c>
      <c r="C76" s="22">
        <v>86.4661139049048</v>
      </c>
      <c r="D76" s="165">
        <v>0.714147301758447</v>
      </c>
      <c r="E76" s="22" t="inlineStr">
        <is>
          <t>c</t>
        </is>
      </c>
      <c r="F76" s="165" t="inlineStr">
        <is>
          <t>c</t>
        </is>
      </c>
      <c r="G76" s="22">
        <v>87.6340185611936</v>
      </c>
      <c r="H76" s="165">
        <v>1.34229936587351</v>
      </c>
      <c r="I76" s="22">
        <v>85.5251005943024</v>
      </c>
      <c r="J76" s="165">
        <v>0.774039233548776</v>
      </c>
      <c r="K76" s="22" t="inlineStr">
        <is>
          <t>c</t>
        </is>
      </c>
      <c r="L76" s="165" t="inlineStr">
        <is>
          <t>c</t>
        </is>
      </c>
      <c r="M76" s="22">
        <v>86.3618698820135</v>
      </c>
      <c r="N76" s="165">
        <v>0.724749510233821</v>
      </c>
      <c r="O76" s="22" t="inlineStr">
        <is>
          <t>c</t>
        </is>
      </c>
      <c r="P76" s="165" t="inlineStr">
        <is>
          <t>c</t>
        </is>
      </c>
      <c r="Q76" s="22" t="inlineStr">
        <is>
          <t>c</t>
        </is>
      </c>
      <c r="R76" s="165" t="inlineStr">
        <is>
          <t>c</t>
        </is>
      </c>
      <c r="S76" s="22">
        <v>86.445719153766</v>
      </c>
      <c r="T76" s="165">
        <v>0.863214529598707</v>
      </c>
      <c r="U76" s="22">
        <v>86.3140266894219</v>
      </c>
      <c r="V76" s="165">
        <v>1.7288496831542</v>
      </c>
      <c r="W76" s="22" t="inlineStr">
        <is>
          <t>c</t>
        </is>
      </c>
      <c r="X76" s="165" t="inlineStr">
        <is>
          <t>c</t>
        </is>
      </c>
      <c r="Y76" s="22" t="inlineStr">
        <is>
          <t>c</t>
        </is>
      </c>
      <c r="Z76" s="165" t="inlineStr">
        <is>
          <t>c</t>
        </is>
      </c>
      <c r="AA76" s="22">
        <v>87.5063302515105</v>
      </c>
      <c r="AB76" s="165">
        <v>1.12913621703702</v>
      </c>
      <c r="AC76" s="22">
        <v>85.6371482665068</v>
      </c>
      <c r="AD76" s="165">
        <v>1.08471092450868</v>
      </c>
      <c r="AE76" s="22" t="inlineStr">
        <is>
          <t>a</t>
        </is>
      </c>
      <c r="AF76" s="165" t="inlineStr">
        <is>
          <t>a</t>
        </is>
      </c>
      <c r="AG76" s="22" t="inlineStr">
        <is>
          <t>a</t>
        </is>
      </c>
      <c r="AH76" s="165" t="inlineStr">
        <is>
          <t>a</t>
        </is>
      </c>
      <c r="AI76" s="22">
        <v>86.3675644969983</v>
      </c>
      <c r="AJ76" s="165">
        <v>0.891952129090697</v>
      </c>
      <c r="AK76" s="22">
        <v>86.6856134723085</v>
      </c>
      <c r="AL76" s="165">
        <v>1.33322834165003</v>
      </c>
      <c r="AM76" s="22" t="inlineStr">
        <is>
          <t>c</t>
        </is>
      </c>
      <c r="AN76" s="165" t="inlineStr">
        <is>
          <t>c</t>
        </is>
      </c>
      <c r="AO76" s="22" t="inlineStr">
        <is>
          <t>c</t>
        </is>
      </c>
      <c r="AP76" s="165" t="inlineStr">
        <is>
          <t>c</t>
        </is>
      </c>
      <c r="AQ76" s="22">
        <v>1.18640183654463</v>
      </c>
      <c r="AR76" s="165">
        <v>1.04375657172724</v>
      </c>
      <c r="AS76" s="103"/>
      <c r="AT76" s="192"/>
      <c r="GO76" s="103"/>
      <c r="GP76" s="103"/>
    </row>
    <row customHeight="1" ht="13" r="77">
      <c r="A77" s="181" t="s">
        <v>332</v>
      </c>
      <c r="B77" s="160" t="n">
        <v>1</v>
      </c>
      <c r="C77" s="22">
        <v>54.6553424463261</v>
      </c>
      <c r="D77" s="165">
        <v>1.17440496402111</v>
      </c>
      <c r="E77" s="22">
        <v>60.3756916662472</v>
      </c>
      <c r="F77" s="165">
        <v>6.28371087874948</v>
      </c>
      <c r="G77" s="22">
        <v>58.392789558265</v>
      </c>
      <c r="H77" s="165">
        <v>4.30071899332928</v>
      </c>
      <c r="I77" s="22">
        <v>52.9852351326772</v>
      </c>
      <c r="J77" s="165">
        <v>1.3253490189362</v>
      </c>
      <c r="K77" s="22">
        <v>-7.39045653356999</v>
      </c>
      <c r="L77" s="165">
        <v>6.47328657859601</v>
      </c>
      <c r="M77" s="22">
        <v>54.012336970116</v>
      </c>
      <c r="N77" s="165">
        <v>1.21993017081345</v>
      </c>
      <c r="O77" s="22" t="inlineStr">
        <is>
          <t>a</t>
        </is>
      </c>
      <c r="P77" s="165" t="inlineStr">
        <is>
          <t>a</t>
        </is>
      </c>
      <c r="Q77" s="22" t="inlineStr">
        <is>
          <t>a</t>
        </is>
      </c>
      <c r="R77" s="165" t="inlineStr">
        <is>
          <t>a</t>
        </is>
      </c>
      <c r="S77" s="22">
        <v>54.7420068344084</v>
      </c>
      <c r="T77" s="165">
        <v>1.39609630806381</v>
      </c>
      <c r="U77" s="22">
        <v>52.6129210378734</v>
      </c>
      <c r="V77" s="165">
        <v>2.7760555669993</v>
      </c>
      <c r="W77" s="22">
        <v>53.4630062401189</v>
      </c>
      <c r="X77" s="165">
        <v>6.46913588789577</v>
      </c>
      <c r="Y77" s="22">
        <v>-1.27900059428951</v>
      </c>
      <c r="Z77" s="165">
        <v>6.68266361191784</v>
      </c>
      <c r="AA77" s="22">
        <v>56.4622785545969</v>
      </c>
      <c r="AB77" s="165">
        <v>1.67345547563396</v>
      </c>
      <c r="AC77" s="22">
        <v>51.1921442210025</v>
      </c>
      <c r="AD77" s="165">
        <v>1.93024955875138</v>
      </c>
      <c r="AE77" s="22" t="inlineStr">
        <is>
          <t>c</t>
        </is>
      </c>
      <c r="AF77" s="165" t="inlineStr">
        <is>
          <t>c</t>
        </is>
      </c>
      <c r="AG77" s="22" t="inlineStr">
        <is>
          <t>c</t>
        </is>
      </c>
      <c r="AH77" s="165" t="inlineStr">
        <is>
          <t>c</t>
        </is>
      </c>
      <c r="AI77" s="22">
        <v>54.5555281373348</v>
      </c>
      <c r="AJ77" s="165">
        <v>1.24367056944737</v>
      </c>
      <c r="AK77" s="22" t="inlineStr">
        <is>
          <t>c</t>
        </is>
      </c>
      <c r="AL77" s="165" t="inlineStr">
        <is>
          <t>c</t>
        </is>
      </c>
      <c r="AM77" s="22" t="inlineStr">
        <is>
          <t>c</t>
        </is>
      </c>
      <c r="AN77" s="165" t="inlineStr">
        <is>
          <t>c</t>
        </is>
      </c>
      <c r="AO77" s="22" t="inlineStr">
        <is>
          <t>c</t>
        </is>
      </c>
      <c r="AP77" s="165" t="inlineStr">
        <is>
          <t>c</t>
        </is>
      </c>
      <c r="AQ77" s="22">
        <v>1.05375602045217</v>
      </c>
      <c r="AR77" s="165">
        <v>1.77804449444637</v>
      </c>
      <c r="AS77" s="103"/>
      <c r="AT77" s="192"/>
      <c r="GO77" s="103"/>
      <c r="GP77" s="103"/>
    </row>
    <row customHeight="1" ht="13" r="78">
      <c r="A78" s="181" t="s">
        <v>338</v>
      </c>
      <c r="B78" s="160" t="n">
        <v>1</v>
      </c>
      <c r="C78" s="22">
        <v>37.085185779346</v>
      </c>
      <c r="D78" s="165">
        <v>1.1100405798649</v>
      </c>
      <c r="E78" s="22">
        <v>31.3343012170582</v>
      </c>
      <c r="F78" s="165">
        <v>2.3260191343592</v>
      </c>
      <c r="G78" s="22">
        <v>33.836429892937</v>
      </c>
      <c r="H78" s="165">
        <v>2.66112859095741</v>
      </c>
      <c r="I78" s="22">
        <v>45.7541650611519</v>
      </c>
      <c r="J78" s="165">
        <v>2.39469201305233</v>
      </c>
      <c r="K78" s="22">
        <v>14.4198638440937</v>
      </c>
      <c r="L78" s="165">
        <v>3.49806049440749</v>
      </c>
      <c r="M78" s="22">
        <v>27.7133835753119</v>
      </c>
      <c r="N78" s="165">
        <v>1.10448064809713</v>
      </c>
      <c r="O78" s="22">
        <v>70.6178347115827</v>
      </c>
      <c r="P78" s="165">
        <v>2.75713660814008</v>
      </c>
      <c r="Q78" s="22">
        <v>42.9044511362708</v>
      </c>
      <c r="R78" s="165">
        <v>3.01233877756204</v>
      </c>
      <c r="S78" s="22">
        <v>48.0264670406242</v>
      </c>
      <c r="T78" s="165">
        <v>2.11385524575414</v>
      </c>
      <c r="U78" s="22">
        <v>25.954652690573</v>
      </c>
      <c r="V78" s="165">
        <v>2.52200123185822</v>
      </c>
      <c r="W78" s="22">
        <v>26.8411300705143</v>
      </c>
      <c r="X78" s="165">
        <v>2.02791847301053</v>
      </c>
      <c r="Y78" s="22">
        <v>-21.1853369701098</v>
      </c>
      <c r="Z78" s="165">
        <v>3.23327725920004</v>
      </c>
      <c r="AA78" s="22">
        <v>44.0622558637774</v>
      </c>
      <c r="AB78" s="165">
        <v>3.56446089818029</v>
      </c>
      <c r="AC78" s="22">
        <v>41.1026310231397</v>
      </c>
      <c r="AD78" s="165">
        <v>2.97257389263631</v>
      </c>
      <c r="AE78" s="22">
        <v>29.7459314122813</v>
      </c>
      <c r="AF78" s="165">
        <v>1.84107784477353</v>
      </c>
      <c r="AG78" s="22">
        <v>-14.3163244514961</v>
      </c>
      <c r="AH78" s="165">
        <v>4.11624816993808</v>
      </c>
      <c r="AI78" s="22">
        <v>36.8824382936639</v>
      </c>
      <c r="AJ78" s="165">
        <v>1.1859217486119</v>
      </c>
      <c r="AK78" s="22">
        <v>44.9815696667781</v>
      </c>
      <c r="AL78" s="165">
        <v>8.72459060898214</v>
      </c>
      <c r="AM78" s="22" t="inlineStr">
        <is>
          <t>c</t>
        </is>
      </c>
      <c r="AN78" s="165" t="inlineStr">
        <is>
          <t>c</t>
        </is>
      </c>
      <c r="AO78" s="22" t="inlineStr">
        <is>
          <t>c</t>
        </is>
      </c>
      <c r="AP78" s="165" t="inlineStr">
        <is>
          <t>c</t>
        </is>
      </c>
      <c r="AQ78" s="22">
        <v>-8.45847083870764</v>
      </c>
      <c r="AR78" s="165">
        <v>1.67121097052147</v>
      </c>
      <c r="AS78" s="103"/>
      <c r="AT78" s="192"/>
      <c r="GO78" s="103"/>
      <c r="GP78" s="103"/>
    </row>
    <row customHeight="1" ht="13" r="79">
      <c r="A79" s="181" t="s">
        <v>343</v>
      </c>
      <c r="B79" s="160" t="n">
        <v>1</v>
      </c>
      <c r="C79" s="22">
        <v>82.0810110470145</v>
      </c>
      <c r="D79" s="165">
        <v>0.937570033980746</v>
      </c>
      <c r="E79" s="22">
        <v>82.7115812494386</v>
      </c>
      <c r="F79" s="165">
        <v>2.33214828277044</v>
      </c>
      <c r="G79" s="22">
        <v>81.0038762221937</v>
      </c>
      <c r="H79" s="165">
        <v>2.30774688462188</v>
      </c>
      <c r="I79" s="22">
        <v>81.4883966153598</v>
      </c>
      <c r="J79" s="165">
        <v>1.4670438600046</v>
      </c>
      <c r="K79" s="22">
        <v>-1.22318463407875</v>
      </c>
      <c r="L79" s="165">
        <v>2.93474279463332</v>
      </c>
      <c r="M79" s="22">
        <v>81.2114636089077</v>
      </c>
      <c r="N79" s="165">
        <v>1.07175437844149</v>
      </c>
      <c r="O79" s="22">
        <v>87.8207305084553</v>
      </c>
      <c r="P79" s="165">
        <v>2.77646324475399</v>
      </c>
      <c r="Q79" s="22">
        <v>6.60926689954759</v>
      </c>
      <c r="R79" s="165">
        <v>2.925076254359</v>
      </c>
      <c r="S79" s="22">
        <v>82.5694432271887</v>
      </c>
      <c r="T79" s="165">
        <v>1.1729623145591</v>
      </c>
      <c r="U79" s="22">
        <v>80.4333801579549</v>
      </c>
      <c r="V79" s="165">
        <v>1.81624713263421</v>
      </c>
      <c r="W79" s="22">
        <v>77.2367618051255</v>
      </c>
      <c r="X79" s="165">
        <v>4.92893855325829</v>
      </c>
      <c r="Y79" s="22">
        <v>-5.33268142206325</v>
      </c>
      <c r="Z79" s="165">
        <v>5.00619066732171</v>
      </c>
      <c r="AA79" s="22">
        <v>82.749508150943</v>
      </c>
      <c r="AB79" s="165">
        <v>1.21926019731424</v>
      </c>
      <c r="AC79" s="22">
        <v>78.3473246291913</v>
      </c>
      <c r="AD79" s="165">
        <v>2.97171375790513</v>
      </c>
      <c r="AE79" s="22">
        <v>83.7571883434698</v>
      </c>
      <c r="AF79" s="165">
        <v>3.32201424553081</v>
      </c>
      <c r="AG79" s="22">
        <v>1.00768019252681</v>
      </c>
      <c r="AH79" s="165">
        <v>3.76635257276635</v>
      </c>
      <c r="AI79" s="22">
        <v>82.0707235165301</v>
      </c>
      <c r="AJ79" s="165">
        <v>1.10712733655836</v>
      </c>
      <c r="AK79" s="22" t="inlineStr">
        <is>
          <t>c</t>
        </is>
      </c>
      <c r="AL79" s="165" t="inlineStr">
        <is>
          <t>c</t>
        </is>
      </c>
      <c r="AM79" s="22" t="inlineStr">
        <is>
          <t>c</t>
        </is>
      </c>
      <c r="AN79" s="165" t="inlineStr">
        <is>
          <t>c</t>
        </is>
      </c>
      <c r="AO79" s="22" t="inlineStr">
        <is>
          <t>c</t>
        </is>
      </c>
      <c r="AP79" s="165" t="inlineStr">
        <is>
          <t>c</t>
        </is>
      </c>
      <c r="AQ79" s="22">
        <v>6.15996728393038</v>
      </c>
      <c r="AR79" s="165">
        <v>1.34957515185735</v>
      </c>
      <c r="AS79" s="103"/>
      <c r="AT79" s="192"/>
      <c r="GO79" s="103"/>
      <c r="GP79" s="103"/>
    </row>
    <row customHeight="1" ht="13" r="80">
      <c r="A80" s="181" t="s">
        <v>348</v>
      </c>
      <c r="B80" s="160" t="n">
        <v>1</v>
      </c>
      <c r="C80" s="22">
        <v>45.6334472365851</v>
      </c>
      <c r="D80" s="165">
        <v>1.31682019144424</v>
      </c>
      <c r="E80" s="22">
        <v>48.6280757274966</v>
      </c>
      <c r="F80" s="165">
        <v>2.72587116463246</v>
      </c>
      <c r="G80" s="22">
        <v>43.7616359376778</v>
      </c>
      <c r="H80" s="165">
        <v>1.63271695246796</v>
      </c>
      <c r="I80" s="22">
        <v>49.1795160698489</v>
      </c>
      <c r="J80" s="165">
        <v>4.9724822560885</v>
      </c>
      <c r="K80" s="22">
        <v>0.551440342352343</v>
      </c>
      <c r="L80" s="165">
        <v>5.90708450001819</v>
      </c>
      <c r="M80" s="22">
        <v>45.8833665796887</v>
      </c>
      <c r="N80" s="165">
        <v>1.39456411926009</v>
      </c>
      <c r="O80" s="22" t="inlineStr">
        <is>
          <t>c</t>
        </is>
      </c>
      <c r="P80" s="165" t="inlineStr">
        <is>
          <t>c</t>
        </is>
      </c>
      <c r="Q80" s="22" t="inlineStr">
        <is>
          <t>c</t>
        </is>
      </c>
      <c r="R80" s="165" t="inlineStr">
        <is>
          <t>c</t>
        </is>
      </c>
      <c r="S80" s="22">
        <v>46.7730506656302</v>
      </c>
      <c r="T80" s="165">
        <v>1.87273679046307</v>
      </c>
      <c r="U80" s="22">
        <v>45.1622888962568</v>
      </c>
      <c r="V80" s="165">
        <v>3.27526967282905</v>
      </c>
      <c r="W80" s="22">
        <v>50.250521375539</v>
      </c>
      <c r="X80" s="165">
        <v>5.31615742176474</v>
      </c>
      <c r="Y80" s="22">
        <v>3.47747070990881</v>
      </c>
      <c r="Z80" s="165">
        <v>5.69035448677894</v>
      </c>
      <c r="AA80" s="22">
        <v>55.8373028451854</v>
      </c>
      <c r="AB80" s="165">
        <v>5.15784342382608</v>
      </c>
      <c r="AC80" s="22">
        <v>46.3931646372956</v>
      </c>
      <c r="AD80" s="165">
        <v>1.72654346030625</v>
      </c>
      <c r="AE80" s="22">
        <v>42.0833113066968</v>
      </c>
      <c r="AF80" s="165">
        <v>4.21542978577448</v>
      </c>
      <c r="AG80" s="22">
        <v>-13.7539915384886</v>
      </c>
      <c r="AH80" s="165">
        <v>6.4928084066027</v>
      </c>
      <c r="AI80" s="22">
        <v>45.4625098004947</v>
      </c>
      <c r="AJ80" s="165">
        <v>1.96503628153321</v>
      </c>
      <c r="AK80" s="22">
        <v>47.9909188661276</v>
      </c>
      <c r="AL80" s="165">
        <v>2.34403652574928</v>
      </c>
      <c r="AM80" s="22" t="inlineStr">
        <is>
          <t>c</t>
        </is>
      </c>
      <c r="AN80" s="165" t="inlineStr">
        <is>
          <t>c</t>
        </is>
      </c>
      <c r="AO80" s="22" t="inlineStr">
        <is>
          <t>c</t>
        </is>
      </c>
      <c r="AP80" s="165" t="inlineStr">
        <is>
          <t>c</t>
        </is>
      </c>
      <c r="AQ80" s="22">
        <v>-0.926828109541184</v>
      </c>
      <c r="AR80" s="165">
        <v>1.89649898202692</v>
      </c>
      <c r="AS80" s="103"/>
      <c r="AT80" s="192"/>
      <c r="GO80" s="103"/>
      <c r="GP80" s="103"/>
    </row>
    <row customHeight="1" ht="13" r="81">
      <c r="A81" s="181" t="s">
        <v>350</v>
      </c>
      <c r="B81" s="160" t="n">
        <v>1</v>
      </c>
      <c r="C81" s="22">
        <v>69.8617793956653</v>
      </c>
      <c r="D81" s="165">
        <v>1.04754348150834</v>
      </c>
      <c r="E81" s="22">
        <v>68.9916902931833</v>
      </c>
      <c r="F81" s="165">
        <v>3.03439746385438</v>
      </c>
      <c r="G81" s="22">
        <v>72.5569052434135</v>
      </c>
      <c r="H81" s="165">
        <v>1.21411383922823</v>
      </c>
      <c r="I81" s="22">
        <v>64.5869251600584</v>
      </c>
      <c r="J81" s="165">
        <v>1.9394982921205</v>
      </c>
      <c r="K81" s="22">
        <v>-4.40476513312484</v>
      </c>
      <c r="L81" s="165">
        <v>3.55563727198992</v>
      </c>
      <c r="M81" s="22">
        <v>70.8657428560738</v>
      </c>
      <c r="N81" s="165">
        <v>1.15561330728856</v>
      </c>
      <c r="O81" s="22">
        <v>65.1474212608575</v>
      </c>
      <c r="P81" s="165">
        <v>2.32887153908112</v>
      </c>
      <c r="Q81" s="22">
        <v>-5.71832159521627</v>
      </c>
      <c r="R81" s="165">
        <v>2.58629293850053</v>
      </c>
      <c r="S81" s="22">
        <v>70.0100048018445</v>
      </c>
      <c r="T81" s="165">
        <v>1.20098177612683</v>
      </c>
      <c r="U81" s="22">
        <v>68.5936858290559</v>
      </c>
      <c r="V81" s="165">
        <v>2.29072703694298</v>
      </c>
      <c r="W81" s="22">
        <v>68.5224403231492</v>
      </c>
      <c r="X81" s="165">
        <v>3.07568270948746</v>
      </c>
      <c r="Y81" s="22">
        <v>-1.48756447869536</v>
      </c>
      <c r="Z81" s="165">
        <v>3.35440277519215</v>
      </c>
      <c r="AA81" s="22">
        <v>68.3895122766756</v>
      </c>
      <c r="AB81" s="165">
        <v>2.99385076228587</v>
      </c>
      <c r="AC81" s="22">
        <v>69.8154035441307</v>
      </c>
      <c r="AD81" s="165">
        <v>1.35317827152879</v>
      </c>
      <c r="AE81" s="22">
        <v>69.6277513614565</v>
      </c>
      <c r="AF81" s="165">
        <v>2.80811447977727</v>
      </c>
      <c r="AG81" s="22">
        <v>1.2382390847809</v>
      </c>
      <c r="AH81" s="165">
        <v>4.31474834950688</v>
      </c>
      <c r="AI81" s="22">
        <v>67.8999323016509</v>
      </c>
      <c r="AJ81" s="165">
        <v>1.36153848843812</v>
      </c>
      <c r="AK81" s="22">
        <v>72.1931721463008</v>
      </c>
      <c r="AL81" s="165">
        <v>1.70215168708058</v>
      </c>
      <c r="AM81" s="22">
        <v>67.2122583165655</v>
      </c>
      <c r="AN81" s="165">
        <v>5.38521381249018</v>
      </c>
      <c r="AO81" s="22">
        <v>-0.687673985085368</v>
      </c>
      <c r="AP81" s="165">
        <v>5.60885196799425</v>
      </c>
      <c r="AQ81" s="22">
        <v>9.24611428925019</v>
      </c>
      <c r="AR81" s="165">
        <v>1.49347267415484</v>
      </c>
      <c r="AS81" s="103"/>
      <c r="AT81" s="192"/>
      <c r="GO81" s="103"/>
      <c r="GP81" s="103"/>
    </row>
    <row customHeight="1" ht="13" r="82">
      <c r="A82" s="181" t="s">
        <v>352</v>
      </c>
      <c r="B82" s="160" t="n">
        <v>1</v>
      </c>
      <c r="C82" s="22">
        <v>83.1516150109792</v>
      </c>
      <c r="D82" s="165">
        <v>0.886759521347937</v>
      </c>
      <c r="E82" s="22">
        <v>81.6526859679823</v>
      </c>
      <c r="F82" s="165">
        <v>3.65432938580939</v>
      </c>
      <c r="G82" s="22">
        <v>81.7240459610177</v>
      </c>
      <c r="H82" s="165">
        <v>1.79196625414981</v>
      </c>
      <c r="I82" s="22">
        <v>84.1715066973602</v>
      </c>
      <c r="J82" s="165">
        <v>0.944960193470506</v>
      </c>
      <c r="K82" s="22">
        <v>2.51882072937789</v>
      </c>
      <c r="L82" s="165">
        <v>3.76062485266821</v>
      </c>
      <c r="M82" s="22">
        <v>83.2219343373295</v>
      </c>
      <c r="N82" s="165">
        <v>0.937695851557353</v>
      </c>
      <c r="O82" s="22">
        <v>81.9312277618399</v>
      </c>
      <c r="P82" s="165">
        <v>3.34384182028145</v>
      </c>
      <c r="Q82" s="22">
        <v>-1.29070657548958</v>
      </c>
      <c r="R82" s="165">
        <v>3.50985551827156</v>
      </c>
      <c r="S82" s="22">
        <v>83.8335815540379</v>
      </c>
      <c r="T82" s="165">
        <v>1.0914277797624</v>
      </c>
      <c r="U82" s="22">
        <v>82.2412324741471</v>
      </c>
      <c r="V82" s="165">
        <v>1.83403934908202</v>
      </c>
      <c r="W82" s="22">
        <v>81.6057245387997</v>
      </c>
      <c r="X82" s="165">
        <v>2.89965695944534</v>
      </c>
      <c r="Y82" s="22">
        <v>-2.22785701523827</v>
      </c>
      <c r="Z82" s="165">
        <v>3.20406844848367</v>
      </c>
      <c r="AA82" s="22">
        <v>82.7414071675401</v>
      </c>
      <c r="AB82" s="165">
        <v>1.5130667374653</v>
      </c>
      <c r="AC82" s="22">
        <v>83.8734564939534</v>
      </c>
      <c r="AD82" s="165">
        <v>1.30179711143201</v>
      </c>
      <c r="AE82" s="22">
        <v>80.7340999217013</v>
      </c>
      <c r="AF82" s="165">
        <v>3.19495294207033</v>
      </c>
      <c r="AG82" s="22">
        <v>-2.00730724583885</v>
      </c>
      <c r="AH82" s="165">
        <v>3.60602351172441</v>
      </c>
      <c r="AI82" s="22">
        <v>83.109579798687</v>
      </c>
      <c r="AJ82" s="165">
        <v>0.960080115301834</v>
      </c>
      <c r="AK82" s="22">
        <v>79.4776458886841</v>
      </c>
      <c r="AL82" s="165">
        <v>3.22033437034366</v>
      </c>
      <c r="AM82" s="22" t="inlineStr">
        <is>
          <t>c</t>
        </is>
      </c>
      <c r="AN82" s="165" t="inlineStr">
        <is>
          <t>c</t>
        </is>
      </c>
      <c r="AO82" s="22" t="inlineStr">
        <is>
          <t>c</t>
        </is>
      </c>
      <c r="AP82" s="165" t="inlineStr">
        <is>
          <t>c</t>
        </is>
      </c>
      <c r="AQ82" s="22">
        <v>3.51032144723438</v>
      </c>
      <c r="AR82" s="165">
        <v>1.25240133881401</v>
      </c>
      <c r="AS82" s="103"/>
      <c r="AT82" s="192"/>
      <c r="GO82" s="103"/>
      <c r="GP82" s="103"/>
    </row>
    <row customHeight="1" ht="13" r="83">
      <c r="A83" s="181" t="s">
        <v>353</v>
      </c>
      <c r="B83" s="160" t="n">
        <v>1</v>
      </c>
      <c r="C83" s="22">
        <v>77.3899411906256</v>
      </c>
      <c r="D83" s="165">
        <v>1.67307875657778</v>
      </c>
      <c r="E83" s="22" t="inlineStr">
        <is>
          <t>c</t>
        </is>
      </c>
      <c r="F83" s="165" t="inlineStr">
        <is>
          <t>c</t>
        </is>
      </c>
      <c r="G83" s="22">
        <v>79.767510404622</v>
      </c>
      <c r="H83" s="165">
        <v>3.85998883603184</v>
      </c>
      <c r="I83" s="22">
        <v>77.3365448125664</v>
      </c>
      <c r="J83" s="165">
        <v>1.75305694170569</v>
      </c>
      <c r="K83" s="22" t="inlineStr">
        <is>
          <t>c</t>
        </is>
      </c>
      <c r="L83" s="165" t="inlineStr">
        <is>
          <t>c</t>
        </is>
      </c>
      <c r="M83" s="22">
        <v>69.1544015013734</v>
      </c>
      <c r="N83" s="165">
        <v>2.35720269847283</v>
      </c>
      <c r="O83" s="22">
        <v>79.1670173665787</v>
      </c>
      <c r="P83" s="165">
        <v>1.98732125155781</v>
      </c>
      <c r="Q83" s="22">
        <v>10.0126158652053</v>
      </c>
      <c r="R83" s="165">
        <v>3.14420763263952</v>
      </c>
      <c r="S83" s="22">
        <v>76.5559449099627</v>
      </c>
      <c r="T83" s="165">
        <v>2.04861046776731</v>
      </c>
      <c r="U83" s="22">
        <v>81.305502327278</v>
      </c>
      <c r="V83" s="165">
        <v>2.69240935165573</v>
      </c>
      <c r="W83" s="22">
        <v>82.9194895181818</v>
      </c>
      <c r="X83" s="165">
        <v>5.79110847615736</v>
      </c>
      <c r="Y83" s="22">
        <v>6.36354460821912</v>
      </c>
      <c r="Z83" s="165">
        <v>6.0612560246828</v>
      </c>
      <c r="AA83" s="22">
        <v>75.1332502049953</v>
      </c>
      <c r="AB83" s="165">
        <v>4.91308574055348</v>
      </c>
      <c r="AC83" s="22">
        <v>80.9289790399991</v>
      </c>
      <c r="AD83" s="165">
        <v>1.64130434622003</v>
      </c>
      <c r="AE83" s="22">
        <v>73.6815753658735</v>
      </c>
      <c r="AF83" s="165">
        <v>3.23477203523033</v>
      </c>
      <c r="AG83" s="22">
        <v>-1.45167483912181</v>
      </c>
      <c r="AH83" s="165">
        <v>5.8649695922292</v>
      </c>
      <c r="AI83" s="22">
        <v>78.1724353061207</v>
      </c>
      <c r="AJ83" s="165">
        <v>2.02681476186526</v>
      </c>
      <c r="AK83" s="22">
        <v>74.8252360465161</v>
      </c>
      <c r="AL83" s="165">
        <v>2.49906958825026</v>
      </c>
      <c r="AM83" s="22" t="inlineStr">
        <is>
          <t>c</t>
        </is>
      </c>
      <c r="AN83" s="165" t="inlineStr">
        <is>
          <t>c</t>
        </is>
      </c>
      <c r="AO83" s="22" t="inlineStr">
        <is>
          <t>c</t>
        </is>
      </c>
      <c r="AP83" s="165" t="inlineStr">
        <is>
          <t>c</t>
        </is>
      </c>
      <c r="AQ83" s="22">
        <v>-1.15764568130298</v>
      </c>
      <c r="AR83" s="165">
        <v>2.49975876252225</v>
      </c>
      <c r="AS83" s="103"/>
      <c r="AT83" s="192"/>
      <c r="GO83" s="103"/>
      <c r="GP83" s="103"/>
    </row>
    <row customHeight="1" ht="13" r="84">
      <c r="A84" s="77" t="s">
        <v>364</v>
      </c>
      <c r="B84" s="161" t="n">
        <v>1</v>
      </c>
      <c r="C84" s="51">
        <v>69.9518239930965</v>
      </c>
      <c r="D84" s="169">
        <v>0.344192420964901</v>
      </c>
      <c r="E84" s="51">
        <v>68.3588497870757</v>
      </c>
      <c r="F84" s="169">
        <v>1.15889769415736</v>
      </c>
      <c r="G84" s="51">
        <v>70.6302207246613</v>
      </c>
      <c r="H84" s="169">
        <v>0.72160878297663</v>
      </c>
      <c r="I84" s="51">
        <v>69.9806251008556</v>
      </c>
      <c r="J84" s="169">
        <v>0.656008120644099</v>
      </c>
      <c r="K84" s="51">
        <v>-0.668264206735829</v>
      </c>
      <c r="L84" s="169">
        <v>1.40170882980899</v>
      </c>
      <c r="M84" s="51">
        <v>68.1331183358615</v>
      </c>
      <c r="N84" s="169">
        <v>0.412014184598525</v>
      </c>
      <c r="O84" s="51">
        <v>77.6177114206809</v>
      </c>
      <c r="P84" s="169">
        <v>0.822381801115286</v>
      </c>
      <c r="Q84" s="51">
        <v>7.4688395764009</v>
      </c>
      <c r="R84" s="169">
        <v>0.966838546953137</v>
      </c>
      <c r="S84" s="51">
        <v>71.2037930934435</v>
      </c>
      <c r="T84" s="169">
        <v>0.476231323855843</v>
      </c>
      <c r="U84" s="51">
        <v>68.8698540339403</v>
      </c>
      <c r="V84" s="169">
        <v>0.735381147391519</v>
      </c>
      <c r="W84" s="51">
        <v>67.1970108829747</v>
      </c>
      <c r="X84" s="169">
        <v>1.21683376841735</v>
      </c>
      <c r="Y84" s="51">
        <v>-2.62115256862132</v>
      </c>
      <c r="Z84" s="169">
        <v>1.3308418489752</v>
      </c>
      <c r="AA84" s="51">
        <v>72.6772816644871</v>
      </c>
      <c r="AB84" s="169">
        <v>0.981639491598083</v>
      </c>
      <c r="AC84" s="51">
        <v>69.8535748756553</v>
      </c>
      <c r="AD84" s="169">
        <v>0.579815512036773</v>
      </c>
      <c r="AE84" s="51">
        <v>67.9243903887894</v>
      </c>
      <c r="AF84" s="169">
        <v>0.972744162441648</v>
      </c>
      <c r="AG84" s="51">
        <v>-4.89148672798442</v>
      </c>
      <c r="AH84" s="169">
        <v>1.51256214698459</v>
      </c>
      <c r="AI84" s="51">
        <v>69.4530473114712</v>
      </c>
      <c r="AJ84" s="169">
        <v>0.479862838935589</v>
      </c>
      <c r="AK84" s="51">
        <v>70.9769497804408</v>
      </c>
      <c r="AL84" s="169">
        <v>1.10468976345013</v>
      </c>
      <c r="AM84" s="51">
        <v>74.9650286270305</v>
      </c>
      <c r="AN84" s="169">
        <v>1.82936154179</v>
      </c>
      <c r="AO84" s="51">
        <v>1.60187094946556</v>
      </c>
      <c r="AP84" s="169">
        <v>2.04872375741664</v>
      </c>
      <c r="AQ84" s="51">
        <v>3.08185006214396</v>
      </c>
      <c r="AR84" s="169">
        <v>0.48462086895769</v>
      </c>
      <c r="AS84" s="103"/>
      <c r="AT84" s="192"/>
      <c r="GO84" s="103"/>
      <c r="GP84" s="103"/>
    </row>
    <row customHeight="1" ht="13" r="85">
      <c r="A85" s="181" t="s">
        <v>65</v>
      </c>
      <c r="B85" s="160" t="n">
        <v>1</v>
      </c>
      <c r="C85" s="22">
        <v>70.8850806635717</v>
      </c>
      <c r="D85" s="165">
        <v>1.47925716888701</v>
      </c>
      <c r="E85" s="22">
        <v>71.6168050373847</v>
      </c>
      <c r="F85" s="165">
        <v>4.18276766397225</v>
      </c>
      <c r="G85" s="22">
        <v>70.6515743058848</v>
      </c>
      <c r="H85" s="165">
        <v>1.70514767824134</v>
      </c>
      <c r="I85" s="22">
        <v>70.2352280486683</v>
      </c>
      <c r="J85" s="165">
        <v>4.06242810779594</v>
      </c>
      <c r="K85" s="22">
        <v>-1.38157698871636</v>
      </c>
      <c r="L85" s="165">
        <v>5.89797802157729</v>
      </c>
      <c r="M85" s="22">
        <v>71.1963649795855</v>
      </c>
      <c r="N85" s="165">
        <v>2.35066873051769</v>
      </c>
      <c r="O85" s="22">
        <v>70.4120010628786</v>
      </c>
      <c r="P85" s="165">
        <v>1.91032523931187</v>
      </c>
      <c r="Q85" s="22">
        <v>-0.784363916706909</v>
      </c>
      <c r="R85" s="165">
        <v>3.07578484924696</v>
      </c>
      <c r="S85" s="22">
        <v>70.2545716565256</v>
      </c>
      <c r="T85" s="165">
        <v>2.47342419679167</v>
      </c>
      <c r="U85" s="22">
        <v>69.8478274190231</v>
      </c>
      <c r="V85" s="165">
        <v>2.29893307811514</v>
      </c>
      <c r="W85" s="22">
        <v>73.3691889965454</v>
      </c>
      <c r="X85" s="165">
        <v>3.37422184319552</v>
      </c>
      <c r="Y85" s="22">
        <v>3.11461734001982</v>
      </c>
      <c r="Z85" s="165">
        <v>4.41754882562625</v>
      </c>
      <c r="AA85" s="22" t="inlineStr">
        <is>
          <t>c</t>
        </is>
      </c>
      <c r="AB85" s="165" t="inlineStr">
        <is>
          <t>c</t>
        </is>
      </c>
      <c r="AC85" s="22">
        <v>70.6253333693054</v>
      </c>
      <c r="AD85" s="165">
        <v>2.02011951122772</v>
      </c>
      <c r="AE85" s="22">
        <v>70.5357266862436</v>
      </c>
      <c r="AF85" s="165">
        <v>2.47999693023906</v>
      </c>
      <c r="AG85" s="22" t="inlineStr">
        <is>
          <t>c</t>
        </is>
      </c>
      <c r="AH85" s="165" t="inlineStr">
        <is>
          <t>c</t>
        </is>
      </c>
      <c r="AI85" s="22">
        <v>69.0892016546342</v>
      </c>
      <c r="AJ85" s="165">
        <v>2.26021808477525</v>
      </c>
      <c r="AK85" s="22">
        <v>72.3621349955441</v>
      </c>
      <c r="AL85" s="165">
        <v>2.36814977374076</v>
      </c>
      <c r="AM85" s="22">
        <v>70.3284874878455</v>
      </c>
      <c r="AN85" s="165">
        <v>4.09858458816726</v>
      </c>
      <c r="AO85" s="22">
        <v>1.23928583321131</v>
      </c>
      <c r="AP85" s="165">
        <v>4.84361897953944</v>
      </c>
      <c r="AQ85" s="22">
        <v>9.05107917015395</v>
      </c>
      <c r="AR85" s="165">
        <v>1.97751179708483</v>
      </c>
      <c r="AS85" s="103"/>
      <c r="AT85" s="192"/>
      <c r="GO85" s="103"/>
      <c r="GP85" s="103"/>
    </row>
    <row customHeight="1" ht="13" r="86">
      <c r="A86" s="181" t="s">
        <v>361</v>
      </c>
      <c r="B86" s="160" t="n">
        <v>1</v>
      </c>
      <c r="C86" s="22">
        <v>68.3993927422313</v>
      </c>
      <c r="D86" s="165">
        <v>2.14525155881554</v>
      </c>
      <c r="E86" s="22">
        <v>65.7666141249168</v>
      </c>
      <c r="F86" s="165">
        <v>5.85624947645925</v>
      </c>
      <c r="G86" s="22">
        <v>68.6513305857231</v>
      </c>
      <c r="H86" s="165">
        <v>2.61358114924797</v>
      </c>
      <c r="I86" s="22">
        <v>68.5193497801992</v>
      </c>
      <c r="J86" s="165">
        <v>5.82338804085449</v>
      </c>
      <c r="K86" s="22">
        <v>2.75273565528241</v>
      </c>
      <c r="L86" s="165">
        <v>8.24368159561271</v>
      </c>
      <c r="M86" s="22" t="inlineStr">
        <is>
          <t>w</t>
        </is>
      </c>
      <c r="N86" s="165" t="inlineStr">
        <is>
          <t>w</t>
        </is>
      </c>
      <c r="O86" s="22" t="inlineStr">
        <is>
          <t>w</t>
        </is>
      </c>
      <c r="P86" s="165" t="inlineStr">
        <is>
          <t>w</t>
        </is>
      </c>
      <c r="Q86" s="22" t="inlineStr">
        <is>
          <t>w</t>
        </is>
      </c>
      <c r="R86" s="165" t="inlineStr">
        <is>
          <t>w</t>
        </is>
      </c>
      <c r="S86" s="22">
        <v>65.9146148166046</v>
      </c>
      <c r="T86" s="165">
        <v>2.87496706107608</v>
      </c>
      <c r="U86" s="22">
        <v>68.5754905028053</v>
      </c>
      <c r="V86" s="165">
        <v>4.58691501121431</v>
      </c>
      <c r="W86" s="22">
        <v>73.5683351219984</v>
      </c>
      <c r="X86" s="165">
        <v>5.15660586878157</v>
      </c>
      <c r="Y86" s="22">
        <v>7.65372030539383</v>
      </c>
      <c r="Z86" s="165">
        <v>5.96008076088875</v>
      </c>
      <c r="AA86" s="22">
        <v>73.9202895166519</v>
      </c>
      <c r="AB86" s="165">
        <v>5.44865639243131</v>
      </c>
      <c r="AC86" s="22">
        <v>65.8587537098446</v>
      </c>
      <c r="AD86" s="165">
        <v>2.88725869122967</v>
      </c>
      <c r="AE86" s="22">
        <v>72.5233401069531</v>
      </c>
      <c r="AF86" s="165">
        <v>3.96255539007974</v>
      </c>
      <c r="AG86" s="22">
        <v>-1.39694940969882</v>
      </c>
      <c r="AH86" s="165">
        <v>6.80454670244525</v>
      </c>
      <c r="AI86" s="22">
        <v>67.2502589168371</v>
      </c>
      <c r="AJ86" s="165">
        <v>3.15357840964161</v>
      </c>
      <c r="AK86" s="22">
        <v>67.1287297781931</v>
      </c>
      <c r="AL86" s="165">
        <v>3.2161913155556</v>
      </c>
      <c r="AM86" s="22">
        <v>73.119890405031</v>
      </c>
      <c r="AN86" s="165">
        <v>5.4931585290828</v>
      </c>
      <c r="AO86" s="22">
        <v>5.86963148819382</v>
      </c>
      <c r="AP86" s="165">
        <v>6.33374536152016</v>
      </c>
      <c r="AQ86" s="22">
        <v>-8.67293804912792</v>
      </c>
      <c r="AR86" s="165">
        <v>3.03362956270239</v>
      </c>
      <c r="AS86" s="103"/>
      <c r="AT86" s="192"/>
      <c r="GO86" s="103"/>
      <c r="GP86" s="103"/>
    </row>
    <row customHeight="1" ht="13" r="87">
      <c r="A87" s="187" t="s">
        <v>362</v>
      </c>
      <c r="B87" s="175" t="n">
        <v>1</v>
      </c>
      <c r="C87" s="172">
        <v>78.2450945079126</v>
      </c>
      <c r="D87" s="173">
        <v>2.02286113946344</v>
      </c>
      <c r="E87" s="172">
        <v>93.3783411393534</v>
      </c>
      <c r="F87" s="173">
        <v>3.71634038820264</v>
      </c>
      <c r="G87" s="172">
        <v>76.8602375733111</v>
      </c>
      <c r="H87" s="173">
        <v>3.18455126727211</v>
      </c>
      <c r="I87" s="172">
        <v>77.2074439803444</v>
      </c>
      <c r="J87" s="173">
        <v>2.69354997055415</v>
      </c>
      <c r="K87" s="172">
        <v>-16.170897159009</v>
      </c>
      <c r="L87" s="173">
        <v>4.60704496024791</v>
      </c>
      <c r="M87" s="172">
        <v>78.1934036033517</v>
      </c>
      <c r="N87" s="173">
        <v>2.10483429591234</v>
      </c>
      <c r="O87" s="172" t="inlineStr">
        <is>
          <t>c</t>
        </is>
      </c>
      <c r="P87" s="173" t="inlineStr">
        <is>
          <t>c</t>
        </is>
      </c>
      <c r="Q87" s="172" t="inlineStr">
        <is>
          <t>c</t>
        </is>
      </c>
      <c r="R87" s="173" t="inlineStr">
        <is>
          <t>c</t>
        </is>
      </c>
      <c r="S87" s="172">
        <v>76.7046851596172</v>
      </c>
      <c r="T87" s="173">
        <v>2.89639767911587</v>
      </c>
      <c r="U87" s="172">
        <v>84.6268598972671</v>
      </c>
      <c r="V87" s="173">
        <v>3.65498634445551</v>
      </c>
      <c r="W87" s="172">
        <v>76.6207064623481</v>
      </c>
      <c r="X87" s="173">
        <v>2.88357972568174</v>
      </c>
      <c r="Y87" s="172">
        <v>-0.0839786972691456</v>
      </c>
      <c r="Z87" s="173">
        <v>4.13144773326194</v>
      </c>
      <c r="AA87" s="172" t="inlineStr">
        <is>
          <t>c</t>
        </is>
      </c>
      <c r="AB87" s="173" t="inlineStr">
        <is>
          <t>c</t>
        </is>
      </c>
      <c r="AC87" s="172">
        <v>78.8819851322394</v>
      </c>
      <c r="AD87" s="173">
        <v>2.81439584787907</v>
      </c>
      <c r="AE87" s="172">
        <v>78.007034521965</v>
      </c>
      <c r="AF87" s="173">
        <v>2.77558394106432</v>
      </c>
      <c r="AG87" s="172" t="inlineStr">
        <is>
          <t>c</t>
        </is>
      </c>
      <c r="AH87" s="173" t="inlineStr">
        <is>
          <t>c</t>
        </is>
      </c>
      <c r="AI87" s="172">
        <v>83.7344870023787</v>
      </c>
      <c r="AJ87" s="173">
        <v>4.20330404512546</v>
      </c>
      <c r="AK87" s="172">
        <v>76.2235111998054</v>
      </c>
      <c r="AL87" s="173">
        <v>2.790802885025</v>
      </c>
      <c r="AM87" s="172">
        <v>82.2880916080113</v>
      </c>
      <c r="AN87" s="173">
        <v>3.04202354710779</v>
      </c>
      <c r="AO87" s="172">
        <v>-1.44639539436743</v>
      </c>
      <c r="AP87" s="173">
        <v>5.19201651092021</v>
      </c>
      <c r="AQ87" s="172">
        <v>6.73697774157539</v>
      </c>
      <c r="AR87" s="173">
        <v>3.15537330334674</v>
      </c>
      <c r="AS87" s="174"/>
      <c r="AT87" s="197"/>
      <c r="GO87" s="103"/>
      <c r="GP87" s="103"/>
    </row>
    <row customHeight="1" ht="13" r="88">
      <c r="A88" s="181"/>
      <c r="B88" s="162"/>
      <c r="C88" s="22" t="inlineStr">
        <is>
          <t>b.meanpct.d_tt4g57dsubfullauto</t>
        </is>
      </c>
      <c r="D88" s="165" t="inlineStr">
        <is>
          <t>se.meanpct.d_tt4g57dsubfullauto</t>
        </is>
      </c>
      <c r="E88" s="22" t="inlineStr">
        <is>
          <t>b.meanpct.d_tt4g57dsubfullauto..schloc..1 Rural</t>
        </is>
      </c>
      <c r="F88" s="165" t="inlineStr">
        <is>
          <t>se.meanpct.d_tt4g57dsubfullauto..schloc..1 Rural</t>
        </is>
      </c>
      <c r="G88" s="22" t="inlineStr">
        <is>
          <t>b.meanpct.d_tt4g57dsubfullauto..schloc..2 Town</t>
        </is>
      </c>
      <c r="H88" s="165" t="inlineStr">
        <is>
          <t>se.meanpct.d_tt4g57dsubfullauto..schloc..2 Town</t>
        </is>
      </c>
      <c r="I88" s="22" t="inlineStr">
        <is>
          <t>b.meanpct.d_tt4g57dsubfullauto..schloc..3 City</t>
        </is>
      </c>
      <c r="J88" s="165" t="inlineStr">
        <is>
          <t>se.meanpct.d_tt4g57dsubfullauto..schloc..3 City</t>
        </is>
      </c>
      <c r="K88" s="22" t="inlineStr">
        <is>
          <t>b.meanpct.d_tt4g57dsubfullauto..schloc..(3 City-1 Rural)</t>
        </is>
      </c>
      <c r="L88" s="165" t="inlineStr">
        <is>
          <t>se.meanpct.d_tt4g57dsubfullauto..schloc..(3 City-1 Rural)</t>
        </is>
      </c>
      <c r="M88" s="22" t="inlineStr">
        <is>
          <t>b.meanpct.d_tt4g57dsubfullauto..schtype..1 Public</t>
        </is>
      </c>
      <c r="N88" s="165" t="inlineStr">
        <is>
          <t>se.meanpct.d_tt4g57dsubfullauto..schtype..1 Public</t>
        </is>
      </c>
      <c r="O88" s="22" t="inlineStr">
        <is>
          <t>b.meanpct.d_tt4g57dsubfullauto..schtype..2 Private</t>
        </is>
      </c>
      <c r="P88" s="165" t="inlineStr">
        <is>
          <t>se.meanpct.d_tt4g57dsubfullauto..schtype..2 Private</t>
        </is>
      </c>
      <c r="Q88" s="22" t="inlineStr">
        <is>
          <t>b.meanpct.d_tt4g57dsubfullauto..schtype..(2 Private-1 Public)</t>
        </is>
      </c>
      <c r="R88" s="165" t="inlineStr">
        <is>
          <t>se.meanpct.d_tt4g57dsubfullauto..schtype..(2 Private-1 Public)</t>
        </is>
      </c>
      <c r="S88" s="22" t="inlineStr">
        <is>
          <t>b.meanpct.d_tt4g57dsubfullauto..disadv..1 under_10pct</t>
        </is>
      </c>
      <c r="T88" s="165" t="inlineStr">
        <is>
          <t>se.meanpct.d_tt4g57dsubfullauto..disadv..1 under_10pct</t>
        </is>
      </c>
      <c r="U88" s="22" t="inlineStr">
        <is>
          <t>b.meanpct.d_tt4g57dsubfullauto..disadv..2 10_to_30pct</t>
        </is>
      </c>
      <c r="V88" s="165" t="inlineStr">
        <is>
          <t>se.meanpct.d_tt4g57dsubfullauto..disadv..2 10_to_30pct</t>
        </is>
      </c>
      <c r="W88" s="22" t="inlineStr">
        <is>
          <t>b.meanpct.d_tt4g57dsubfullauto..disadv..3 over_30pct</t>
        </is>
      </c>
      <c r="X88" s="165" t="inlineStr">
        <is>
          <t>se.meanpct.d_tt4g57dsubfullauto..disadv..3 over_30pct</t>
        </is>
      </c>
      <c r="Y88" s="22" t="inlineStr">
        <is>
          <t>b.meanpct.d_tt4g57dsubfullauto..disadv..(3 over_30pct-1 under_10pct)</t>
        </is>
      </c>
      <c r="Z88" s="165" t="inlineStr">
        <is>
          <t>se.meanpct.d_tt4g57dsubfullauto..disadv..(3 over_30pct-1 under_10pct)</t>
        </is>
      </c>
      <c r="AA88" s="22" t="inlineStr">
        <is>
          <t>b.meanpct.d_tt4g57dsubfullauto..diflang..1 None</t>
        </is>
      </c>
      <c r="AB88" s="165" t="inlineStr">
        <is>
          <t>se.meanpct.d_tt4g57dsubfullauto..diflang..1 None</t>
        </is>
      </c>
      <c r="AC88" s="22" t="inlineStr">
        <is>
          <t>b.meanpct.d_tt4g57dsubfullauto..diflang..2 0_to_10pct</t>
        </is>
      </c>
      <c r="AD88" s="165" t="inlineStr">
        <is>
          <t>se.meanpct.d_tt4g57dsubfullauto..diflang..2 0_to_10pct</t>
        </is>
      </c>
      <c r="AE88" s="22" t="inlineStr">
        <is>
          <t>b.meanpct.d_tt4g57dsubfullauto..diflang..3 over_10pct</t>
        </is>
      </c>
      <c r="AF88" s="165" t="inlineStr">
        <is>
          <t>se.meanpct.d_tt4g57dsubfullauto..diflang..3 over_10pct</t>
        </is>
      </c>
      <c r="AG88" s="22" t="inlineStr">
        <is>
          <t>b.meanpct.d_tt4g57dsubfullauto..diflang..(3 over_10pct-1 None)</t>
        </is>
      </c>
      <c r="AH88" s="165" t="inlineStr">
        <is>
          <t>se.meanpct.d_tt4g57dsubfullauto..diflang..(3 over_10pct-1 None)</t>
        </is>
      </c>
      <c r="AI88" s="22" t="inlineStr">
        <is>
          <t>b.meanpct.d_tt4g57dsubfullauto..spneed..1 under_10pct</t>
        </is>
      </c>
      <c r="AJ88" s="165" t="inlineStr">
        <is>
          <t>se.meanpct.d_tt4g57dsubfullauto..spneed..1 under_10pct</t>
        </is>
      </c>
      <c r="AK88" s="22" t="inlineStr">
        <is>
          <t>b.meanpct.d_tt4g57dsubfullauto..spneed..2 10_to_30pct</t>
        </is>
      </c>
      <c r="AL88" s="165" t="inlineStr">
        <is>
          <t>se.meanpct.d_tt4g57dsubfullauto..spneed..2 10_to_30pct</t>
        </is>
      </c>
      <c r="AM88" s="22" t="inlineStr">
        <is>
          <t>b.meanpct.d_tt4g57dsubfullauto..spneed..3 over_30pct</t>
        </is>
      </c>
      <c r="AN88" s="165" t="inlineStr">
        <is>
          <t>se.meanpct.d_tt4g57dsubfullauto..spneed..3 over_30pct</t>
        </is>
      </c>
      <c r="AO88" s="22" t="inlineStr">
        <is>
          <t>b.meanpct.d_tt4g57dsubfullauto..spneed..(3 over_30pct-1 under_10pct)</t>
        </is>
      </c>
      <c r="AP88" s="165" t="inlineStr">
        <is>
          <t>se.meanpct.d_tt4g57dsubfullauto..spneed..(3 over_30pct-1 under_10pct)</t>
        </is>
      </c>
      <c r="AQ88" s="103" t="inlineStr">
        <is>
          <t>b.(meanpct.d_tt4g57dsubfullauto_isc1)-(meanpct.d_tt4g57dsubfullauto_isc2)</t>
        </is>
      </c>
      <c r="AR88" s="103" t="inlineStr">
        <is>
          <t>se.(meanpct.d_tt4g57dsubfullauto_isc1)-(meanpct.d_tt4g57dsubfullauto_isc2)</t>
        </is>
      </c>
      <c r="AS88" s="22" t="inlineStr">
        <is>
          <t>b.(meanpct.d_tt4g57dsubfullauto_isc3)-(meanpct.d_tt4g57dsubfullauto_isc2)</t>
        </is>
      </c>
      <c r="AT88" s="189" t="inlineStr">
        <is>
          <t>se.(meanpct.d_tt4g57dsubfullauto_isc3)-(meanpct.d_tt4g57dsubfullauto_isc2)</t>
        </is>
      </c>
      <c r="GM88" s="103"/>
      <c r="GN88" s="103"/>
    </row>
    <row customHeight="1" ht="13" r="89">
      <c r="A89" s="181" t="s">
        <v>319</v>
      </c>
      <c r="B89" s="162" t="n">
        <v>3</v>
      </c>
      <c r="C89" s="22">
        <v>67.7128606498572</v>
      </c>
      <c r="D89" s="165">
        <v>1.10822254212161</v>
      </c>
      <c r="E89" s="22" t="inlineStr">
        <is>
          <t>a</t>
        </is>
      </c>
      <c r="F89" s="165" t="inlineStr">
        <is>
          <t>a</t>
        </is>
      </c>
      <c r="G89" s="22">
        <v>67.9454304983716</v>
      </c>
      <c r="H89" s="165">
        <v>1.3813132950431</v>
      </c>
      <c r="I89" s="22">
        <v>67.2666011864014</v>
      </c>
      <c r="J89" s="165">
        <v>2.3773922621913</v>
      </c>
      <c r="K89" s="22" t="inlineStr">
        <is>
          <t>a</t>
        </is>
      </c>
      <c r="L89" s="165" t="inlineStr">
        <is>
          <t>a</t>
        </is>
      </c>
      <c r="M89" s="22">
        <v>67.3081385436211</v>
      </c>
      <c r="N89" s="165">
        <v>1.24761284293927</v>
      </c>
      <c r="O89" s="22" t="inlineStr">
        <is>
          <t>c</t>
        </is>
      </c>
      <c r="P89" s="165" t="inlineStr">
        <is>
          <t>c</t>
        </is>
      </c>
      <c r="Q89" s="22" t="inlineStr">
        <is>
          <t>c</t>
        </is>
      </c>
      <c r="R89" s="165" t="inlineStr">
        <is>
          <t>c</t>
        </is>
      </c>
      <c r="S89" s="22">
        <v>68.6193186327229</v>
      </c>
      <c r="T89" s="165">
        <v>1.54497976634177</v>
      </c>
      <c r="U89" s="22">
        <v>64.4529180642628</v>
      </c>
      <c r="V89" s="165">
        <v>2.32445996195943</v>
      </c>
      <c r="W89" s="22">
        <v>73.803647861646</v>
      </c>
      <c r="X89" s="165">
        <v>3.67781698452703</v>
      </c>
      <c r="Y89" s="22">
        <v>5.18432922892313</v>
      </c>
      <c r="Z89" s="165">
        <v>3.97147008210566</v>
      </c>
      <c r="AA89" s="22">
        <v>69.7645004838895</v>
      </c>
      <c r="AB89" s="165">
        <v>1.61985783718236</v>
      </c>
      <c r="AC89" s="22">
        <v>66.7926446816932</v>
      </c>
      <c r="AD89" s="165">
        <v>1.61196660654762</v>
      </c>
      <c r="AE89" s="22" t="inlineStr">
        <is>
          <t>c</t>
        </is>
      </c>
      <c r="AF89" s="165" t="inlineStr">
        <is>
          <t>c</t>
        </is>
      </c>
      <c r="AG89" s="22" t="inlineStr">
        <is>
          <t>c</t>
        </is>
      </c>
      <c r="AH89" s="165" t="inlineStr">
        <is>
          <t>c</t>
        </is>
      </c>
      <c r="AI89" s="22">
        <v>67.5762739934291</v>
      </c>
      <c r="AJ89" s="165">
        <v>1.54496552366877</v>
      </c>
      <c r="AK89" s="22">
        <v>68.0337303657996</v>
      </c>
      <c r="AL89" s="165">
        <v>2.07009539864578</v>
      </c>
      <c r="AM89" s="22" t="inlineStr">
        <is>
          <t>c</t>
        </is>
      </c>
      <c r="AN89" s="165" t="inlineStr">
        <is>
          <t>c</t>
        </is>
      </c>
      <c r="AO89" s="22" t="inlineStr">
        <is>
          <t>c</t>
        </is>
      </c>
      <c r="AP89" s="165" t="inlineStr">
        <is>
          <t>c</t>
        </is>
      </c>
      <c r="AQ89" s="103"/>
      <c r="AR89" s="103"/>
      <c r="AS89" s="22">
        <v>3.30109840383825</v>
      </c>
      <c r="AT89" s="189">
        <v>1.69015853520188</v>
      </c>
      <c r="GM89" s="103"/>
      <c r="GN89" s="103"/>
    </row>
    <row customHeight="1" ht="13" r="90">
      <c r="A90" s="181" t="s">
        <v>322</v>
      </c>
      <c r="B90" s="162" t="n">
        <v>3</v>
      </c>
      <c r="C90" s="22">
        <v>62.8894815850806</v>
      </c>
      <c r="D90" s="165">
        <v>1.67068805684514</v>
      </c>
      <c r="E90" s="22" t="inlineStr">
        <is>
          <t>c</t>
        </is>
      </c>
      <c r="F90" s="165" t="inlineStr">
        <is>
          <t>c</t>
        </is>
      </c>
      <c r="G90" s="22">
        <v>63.176145516858</v>
      </c>
      <c r="H90" s="165">
        <v>2.14948913668703</v>
      </c>
      <c r="I90" s="22">
        <v>63.4270272365864</v>
      </c>
      <c r="J90" s="165">
        <v>3.43853125324651</v>
      </c>
      <c r="K90" s="22" t="inlineStr">
        <is>
          <t>c</t>
        </is>
      </c>
      <c r="L90" s="165" t="inlineStr">
        <is>
          <t>c</t>
        </is>
      </c>
      <c r="M90" s="22">
        <v>63.0293188229924</v>
      </c>
      <c r="N90" s="165">
        <v>1.76936423123336</v>
      </c>
      <c r="O90" s="22" t="inlineStr">
        <is>
          <t>c</t>
        </is>
      </c>
      <c r="P90" s="165" t="inlineStr">
        <is>
          <t>c</t>
        </is>
      </c>
      <c r="Q90" s="22" t="inlineStr">
        <is>
          <t>c</t>
        </is>
      </c>
      <c r="R90" s="165" t="inlineStr">
        <is>
          <t>c</t>
        </is>
      </c>
      <c r="S90" s="22">
        <v>62.9456950874925</v>
      </c>
      <c r="T90" s="165">
        <v>2.19156644353663</v>
      </c>
      <c r="U90" s="22">
        <v>59.5316637689153</v>
      </c>
      <c r="V90" s="165">
        <v>3.88629115994393</v>
      </c>
      <c r="W90" s="22">
        <v>68.6874711714974</v>
      </c>
      <c r="X90" s="165">
        <v>5.13325757781473</v>
      </c>
      <c r="Y90" s="22">
        <v>5.74177608400496</v>
      </c>
      <c r="Z90" s="165">
        <v>5.61865297216488</v>
      </c>
      <c r="AA90" s="22">
        <v>65.9274373498668</v>
      </c>
      <c r="AB90" s="165">
        <v>2.55416726742999</v>
      </c>
      <c r="AC90" s="22">
        <v>62.0712322151638</v>
      </c>
      <c r="AD90" s="165">
        <v>3.16961740738103</v>
      </c>
      <c r="AE90" s="22">
        <v>53.1289554314067</v>
      </c>
      <c r="AF90" s="165">
        <v>4.38626486081392</v>
      </c>
      <c r="AG90" s="22">
        <v>-12.7984819184601</v>
      </c>
      <c r="AH90" s="165">
        <v>5.25987263319448</v>
      </c>
      <c r="AI90" s="22">
        <v>70.0522018091681</v>
      </c>
      <c r="AJ90" s="165">
        <v>2.60606903783749</v>
      </c>
      <c r="AK90" s="22">
        <v>60.2299815786067</v>
      </c>
      <c r="AL90" s="165">
        <v>1.88886181622368</v>
      </c>
      <c r="AM90" s="22">
        <v>47.055189787374</v>
      </c>
      <c r="AN90" s="165">
        <v>5.54492972538132</v>
      </c>
      <c r="AO90" s="22">
        <v>-22.9970120217941</v>
      </c>
      <c r="AP90" s="165">
        <v>6.2139809399926</v>
      </c>
      <c r="AQ90" s="103"/>
      <c r="AR90" s="103"/>
      <c r="AS90" s="22">
        <v>-19.4245038870022</v>
      </c>
      <c r="AT90" s="189">
        <v>1.8947577489037</v>
      </c>
      <c r="GM90" s="103"/>
      <c r="GN90" s="103"/>
    </row>
    <row customHeight="1" ht="13" r="91">
      <c r="A91" s="181" t="s">
        <v>413</v>
      </c>
      <c r="B91" s="162" t="n">
        <v>3</v>
      </c>
      <c r="C91" s="22">
        <v>63.8106030737536</v>
      </c>
      <c r="D91" s="165">
        <v>1.47828289059947</v>
      </c>
      <c r="E91" s="22" t="inlineStr">
        <is>
          <t>c</t>
        </is>
      </c>
      <c r="F91" s="165" t="inlineStr">
        <is>
          <t>c</t>
        </is>
      </c>
      <c r="G91" s="22">
        <v>64.1215534742014</v>
      </c>
      <c r="H91" s="165">
        <v>1.58187088155598</v>
      </c>
      <c r="I91" s="22">
        <v>62.5951509958568</v>
      </c>
      <c r="J91" s="165">
        <v>4.29894012463348</v>
      </c>
      <c r="K91" s="22" t="inlineStr">
        <is>
          <t>c</t>
        </is>
      </c>
      <c r="L91" s="165" t="inlineStr">
        <is>
          <t>c</t>
        </is>
      </c>
      <c r="M91" s="22">
        <v>66.1266524783636</v>
      </c>
      <c r="N91" s="165">
        <v>2.92385056618813</v>
      </c>
      <c r="O91" s="22">
        <v>62.797876377521</v>
      </c>
      <c r="P91" s="165">
        <v>1.74632882754296</v>
      </c>
      <c r="Q91" s="22">
        <v>-3.32877610084253</v>
      </c>
      <c r="R91" s="165">
        <v>3.40645243248121</v>
      </c>
      <c r="S91" s="22">
        <v>60.8431609125152</v>
      </c>
      <c r="T91" s="165">
        <v>2.00869586382848</v>
      </c>
      <c r="U91" s="22">
        <v>63.9216437242348</v>
      </c>
      <c r="V91" s="165">
        <v>2.38806316995227</v>
      </c>
      <c r="W91" s="22">
        <v>67.85211564818</v>
      </c>
      <c r="X91" s="165">
        <v>3.42325192755858</v>
      </c>
      <c r="Y91" s="22">
        <v>7.0089547356648</v>
      </c>
      <c r="Z91" s="165">
        <v>3.78492614028043</v>
      </c>
      <c r="AA91" s="22" t="inlineStr">
        <is>
          <t>c</t>
        </is>
      </c>
      <c r="AB91" s="165" t="inlineStr">
        <is>
          <t>c</t>
        </is>
      </c>
      <c r="AC91" s="22">
        <v>63.1970865259728</v>
      </c>
      <c r="AD91" s="165">
        <v>1.60191826620267</v>
      </c>
      <c r="AE91" s="22">
        <v>66.077992561042</v>
      </c>
      <c r="AF91" s="165">
        <v>3.43671271687007</v>
      </c>
      <c r="AG91" s="22" t="inlineStr">
        <is>
          <t>c</t>
        </is>
      </c>
      <c r="AH91" s="165" t="inlineStr">
        <is>
          <t>c</t>
        </is>
      </c>
      <c r="AI91" s="22">
        <v>62.3614744748205</v>
      </c>
      <c r="AJ91" s="165">
        <v>1.99495997525119</v>
      </c>
      <c r="AK91" s="22">
        <v>61.977676819945</v>
      </c>
      <c r="AL91" s="165">
        <v>2.11239341758392</v>
      </c>
      <c r="AM91" s="22">
        <v>71.2766993022368</v>
      </c>
      <c r="AN91" s="165">
        <v>4.18638685247426</v>
      </c>
      <c r="AO91" s="22">
        <v>8.91522482741632</v>
      </c>
      <c r="AP91" s="165">
        <v>4.30879793812231</v>
      </c>
      <c r="AQ91" s="103"/>
      <c r="AR91" s="103"/>
      <c r="AS91" s="22">
        <v>1.97660158033586</v>
      </c>
      <c r="AT91" s="189">
        <v>1.97678310407217</v>
      </c>
      <c r="GM91" s="103"/>
      <c r="GN91" s="103"/>
    </row>
    <row customHeight="1" ht="13" r="92">
      <c r="A92" s="181" t="s">
        <v>341</v>
      </c>
      <c r="B92" s="162" t="n">
        <v>3</v>
      </c>
      <c r="C92" s="22">
        <v>53.2488801322658</v>
      </c>
      <c r="D92" s="165">
        <v>1.14372398207818</v>
      </c>
      <c r="E92" s="22" t="inlineStr">
        <is>
          <t>c</t>
        </is>
      </c>
      <c r="F92" s="165" t="inlineStr">
        <is>
          <t>c</t>
        </is>
      </c>
      <c r="G92" s="22">
        <v>52.8015596366084</v>
      </c>
      <c r="H92" s="165">
        <v>1.33795592745212</v>
      </c>
      <c r="I92" s="22">
        <v>54.5093519140299</v>
      </c>
      <c r="J92" s="165">
        <v>2.94004254046862</v>
      </c>
      <c r="K92" s="22" t="inlineStr">
        <is>
          <t>c</t>
        </is>
      </c>
      <c r="L92" s="165" t="inlineStr">
        <is>
          <t>c</t>
        </is>
      </c>
      <c r="M92" s="22">
        <v>51.2385869435847</v>
      </c>
      <c r="N92" s="165">
        <v>1.24261529011478</v>
      </c>
      <c r="O92" s="22">
        <v>67.3506059087534</v>
      </c>
      <c r="P92" s="165">
        <v>2.40429795271783</v>
      </c>
      <c r="Q92" s="22">
        <v>16.1120189651687</v>
      </c>
      <c r="R92" s="165">
        <v>2.57179724398923</v>
      </c>
      <c r="S92" s="22">
        <v>54.6982306425665</v>
      </c>
      <c r="T92" s="165">
        <v>2.73045705358754</v>
      </c>
      <c r="U92" s="22">
        <v>49.6768080611139</v>
      </c>
      <c r="V92" s="165">
        <v>1.82469560284537</v>
      </c>
      <c r="W92" s="22">
        <v>58.3964978907377</v>
      </c>
      <c r="X92" s="165">
        <v>2.21468076861276</v>
      </c>
      <c r="Y92" s="22">
        <v>3.69826724817123</v>
      </c>
      <c r="Z92" s="165">
        <v>3.6792229024163</v>
      </c>
      <c r="AA92" s="22" t="inlineStr">
        <is>
          <t>c</t>
        </is>
      </c>
      <c r="AB92" s="165" t="inlineStr">
        <is>
          <t>c</t>
        </is>
      </c>
      <c r="AC92" s="22">
        <v>53.7001006070879</v>
      </c>
      <c r="AD92" s="165">
        <v>1.68366859389366</v>
      </c>
      <c r="AE92" s="22">
        <v>52.4799482939348</v>
      </c>
      <c r="AF92" s="165">
        <v>1.78595383761943</v>
      </c>
      <c r="AG92" s="22" t="inlineStr">
        <is>
          <t>c</t>
        </is>
      </c>
      <c r="AH92" s="165" t="inlineStr">
        <is>
          <t>c</t>
        </is>
      </c>
      <c r="AI92" s="22">
        <v>50.3647510214338</v>
      </c>
      <c r="AJ92" s="165">
        <v>1.57326046314621</v>
      </c>
      <c r="AK92" s="22">
        <v>57.3946723444591</v>
      </c>
      <c r="AL92" s="165">
        <v>2.20276953212539</v>
      </c>
      <c r="AM92" s="22" t="inlineStr">
        <is>
          <t>c</t>
        </is>
      </c>
      <c r="AN92" s="165" t="inlineStr">
        <is>
          <t>c</t>
        </is>
      </c>
      <c r="AO92" s="22" t="inlineStr">
        <is>
          <t>c</t>
        </is>
      </c>
      <c r="AP92" s="165" t="inlineStr">
        <is>
          <t>c</t>
        </is>
      </c>
      <c r="AQ92" s="103"/>
      <c r="AR92" s="103"/>
      <c r="AS92" s="22">
        <v>-6.13801078469483</v>
      </c>
      <c r="AT92" s="189">
        <v>1.76695467729419</v>
      </c>
      <c r="GM92" s="103"/>
      <c r="GN92" s="103"/>
    </row>
    <row customHeight="1" ht="13" r="93">
      <c r="A93" s="181" t="s">
        <v>343</v>
      </c>
      <c r="B93" s="162" t="n">
        <v>3</v>
      </c>
      <c r="C93" s="22">
        <v>77.9789871752196</v>
      </c>
      <c r="D93" s="165">
        <v>0.949642652734405</v>
      </c>
      <c r="E93" s="22">
        <v>83.9913140938908</v>
      </c>
      <c r="F93" s="165">
        <v>2.26576753667123</v>
      </c>
      <c r="G93" s="22">
        <v>79.9597623743625</v>
      </c>
      <c r="H93" s="165">
        <v>2.02558232615583</v>
      </c>
      <c r="I93" s="22">
        <v>76.0635225844528</v>
      </c>
      <c r="J93" s="165">
        <v>1.26235511135212</v>
      </c>
      <c r="K93" s="22">
        <v>-7.92779150943802</v>
      </c>
      <c r="L93" s="165">
        <v>2.55331495581664</v>
      </c>
      <c r="M93" s="22">
        <v>77.9484615683288</v>
      </c>
      <c r="N93" s="165">
        <v>1.03594909358546</v>
      </c>
      <c r="O93" s="22">
        <v>79.637834778896</v>
      </c>
      <c r="P93" s="165">
        <v>3.26943540836324</v>
      </c>
      <c r="Q93" s="22">
        <v>1.68937321056721</v>
      </c>
      <c r="R93" s="165">
        <v>3.37955024452031</v>
      </c>
      <c r="S93" s="22">
        <v>78.3654400622651</v>
      </c>
      <c r="T93" s="165">
        <v>1.17749246103025</v>
      </c>
      <c r="U93" s="22">
        <v>73.806542978382</v>
      </c>
      <c r="V93" s="165">
        <v>2.50068560772717</v>
      </c>
      <c r="W93" s="22">
        <v>81.1428366436001</v>
      </c>
      <c r="X93" s="165">
        <v>3.08010827522902</v>
      </c>
      <c r="Y93" s="22">
        <v>2.777396581335</v>
      </c>
      <c r="Z93" s="165">
        <v>3.29537412091746</v>
      </c>
      <c r="AA93" s="22">
        <v>78.4625620076048</v>
      </c>
      <c r="AB93" s="165">
        <v>1.2090332333191</v>
      </c>
      <c r="AC93" s="22">
        <v>76.9535394222105</v>
      </c>
      <c r="AD93" s="165">
        <v>2.52823630429028</v>
      </c>
      <c r="AE93" s="22">
        <v>77.0592462700873</v>
      </c>
      <c r="AF93" s="165">
        <v>1.91762339891204</v>
      </c>
      <c r="AG93" s="22">
        <v>-1.40331573751745</v>
      </c>
      <c r="AH93" s="165">
        <v>2.17120038385947</v>
      </c>
      <c r="AI93" s="22">
        <v>77.9208692881105</v>
      </c>
      <c r="AJ93" s="165">
        <v>1.02602466563898</v>
      </c>
      <c r="AK93" s="22" t="inlineStr">
        <is>
          <t>c</t>
        </is>
      </c>
      <c r="AL93" s="165" t="inlineStr">
        <is>
          <t>c</t>
        </is>
      </c>
      <c r="AM93" s="22" t="inlineStr">
        <is>
          <t>c</t>
        </is>
      </c>
      <c r="AN93" s="165" t="inlineStr">
        <is>
          <t>c</t>
        </is>
      </c>
      <c r="AO93" s="22" t="inlineStr">
        <is>
          <t>c</t>
        </is>
      </c>
      <c r="AP93" s="165" t="inlineStr">
        <is>
          <t>c</t>
        </is>
      </c>
      <c r="AQ93" s="103"/>
      <c r="AR93" s="103"/>
      <c r="AS93" s="22">
        <v>2.05794341213546</v>
      </c>
      <c r="AT93" s="189">
        <v>1.35798994465518</v>
      </c>
      <c r="GM93" s="103"/>
      <c r="GN93" s="103"/>
    </row>
    <row customHeight="1" ht="13" r="94">
      <c r="A94" s="181" t="s">
        <v>348</v>
      </c>
      <c r="B94" s="162" t="n">
        <v>3</v>
      </c>
      <c r="C94" s="22">
        <v>52.9074117203712</v>
      </c>
      <c r="D94" s="165">
        <v>1.38931341519852</v>
      </c>
      <c r="E94" s="22" t="inlineStr">
        <is>
          <t>c</t>
        </is>
      </c>
      <c r="F94" s="165" t="inlineStr">
        <is>
          <t>c</t>
        </is>
      </c>
      <c r="G94" s="22">
        <v>52.3467682113382</v>
      </c>
      <c r="H94" s="165">
        <v>1.7656520857516</v>
      </c>
      <c r="I94" s="22">
        <v>52.0934384943849</v>
      </c>
      <c r="J94" s="165">
        <v>2.96795234165261</v>
      </c>
      <c r="K94" s="22" t="inlineStr">
        <is>
          <t>c</t>
        </is>
      </c>
      <c r="L94" s="165" t="inlineStr">
        <is>
          <t>c</t>
        </is>
      </c>
      <c r="M94" s="22">
        <v>52.2345128734951</v>
      </c>
      <c r="N94" s="165">
        <v>1.48450569402271</v>
      </c>
      <c r="O94" s="22" t="inlineStr">
        <is>
          <t>c</t>
        </is>
      </c>
      <c r="P94" s="165" t="inlineStr">
        <is>
          <t>c</t>
        </is>
      </c>
      <c r="Q94" s="22" t="inlineStr">
        <is>
          <t>c</t>
        </is>
      </c>
      <c r="R94" s="165" t="inlineStr">
        <is>
          <t>c</t>
        </is>
      </c>
      <c r="S94" s="22">
        <v>50.2921786702716</v>
      </c>
      <c r="T94" s="165">
        <v>2.07719329126945</v>
      </c>
      <c r="U94" s="22">
        <v>53.3542772884225</v>
      </c>
      <c r="V94" s="165">
        <v>2.37418839214062</v>
      </c>
      <c r="W94" s="22" t="inlineStr">
        <is>
          <t>c</t>
        </is>
      </c>
      <c r="X94" s="165" t="inlineStr">
        <is>
          <t>c</t>
        </is>
      </c>
      <c r="Y94" s="22" t="inlineStr">
        <is>
          <t>c</t>
        </is>
      </c>
      <c r="Z94" s="165" t="inlineStr">
        <is>
          <t>c</t>
        </is>
      </c>
      <c r="AA94" s="22">
        <v>48.6447356208795</v>
      </c>
      <c r="AB94" s="165">
        <v>3.86940237038957</v>
      </c>
      <c r="AC94" s="22">
        <v>52.4943196758144</v>
      </c>
      <c r="AD94" s="165">
        <v>1.58771615296386</v>
      </c>
      <c r="AE94" s="22" t="inlineStr">
        <is>
          <t>c</t>
        </is>
      </c>
      <c r="AF94" s="165" t="inlineStr">
        <is>
          <t>c</t>
        </is>
      </c>
      <c r="AG94" s="22" t="inlineStr">
        <is>
          <t>c</t>
        </is>
      </c>
      <c r="AH94" s="165" t="inlineStr">
        <is>
          <t>c</t>
        </is>
      </c>
      <c r="AI94" s="22">
        <v>51.4562229318967</v>
      </c>
      <c r="AJ94" s="165">
        <v>1.96771095723597</v>
      </c>
      <c r="AK94" s="22">
        <v>53.2874030352803</v>
      </c>
      <c r="AL94" s="165">
        <v>2.15103702954957</v>
      </c>
      <c r="AM94" s="22" t="inlineStr">
        <is>
          <t>c</t>
        </is>
      </c>
      <c r="AN94" s="165" t="inlineStr">
        <is>
          <t>c</t>
        </is>
      </c>
      <c r="AO94" s="22" t="inlineStr">
        <is>
          <t>c</t>
        </is>
      </c>
      <c r="AP94" s="165" t="inlineStr">
        <is>
          <t>c</t>
        </is>
      </c>
      <c r="AQ94" s="103"/>
      <c r="AR94" s="103"/>
      <c r="AS94" s="22">
        <v>6.34713637424487</v>
      </c>
      <c r="AT94" s="189">
        <v>1.94753298762421</v>
      </c>
      <c r="GM94" s="103"/>
      <c r="GN94" s="103"/>
    </row>
    <row customHeight="1" ht="13" r="95">
      <c r="A95" s="181" t="s">
        <v>352</v>
      </c>
      <c r="B95" s="162" t="n">
        <v>3</v>
      </c>
      <c r="C95" s="22">
        <v>78.5432329664172</v>
      </c>
      <c r="D95" s="165">
        <v>0.816144415822261</v>
      </c>
      <c r="E95" s="22" t="inlineStr">
        <is>
          <t>c</t>
        </is>
      </c>
      <c r="F95" s="165" t="inlineStr">
        <is>
          <t>c</t>
        </is>
      </c>
      <c r="G95" s="22">
        <v>79.6314168563291</v>
      </c>
      <c r="H95" s="165">
        <v>1.35982243715604</v>
      </c>
      <c r="I95" s="22">
        <v>77.6023266285046</v>
      </c>
      <c r="J95" s="165">
        <v>1.17171807447471</v>
      </c>
      <c r="K95" s="22" t="inlineStr">
        <is>
          <t>c</t>
        </is>
      </c>
      <c r="L95" s="165" t="inlineStr">
        <is>
          <t>c</t>
        </is>
      </c>
      <c r="M95" s="22">
        <v>77.0083575202054</v>
      </c>
      <c r="N95" s="165">
        <v>0.90072412917745</v>
      </c>
      <c r="O95" s="22">
        <v>86.4806502386997</v>
      </c>
      <c r="P95" s="165">
        <v>2.51200195874151</v>
      </c>
      <c r="Q95" s="22">
        <v>9.47229271849429</v>
      </c>
      <c r="R95" s="165">
        <v>2.6721164377616</v>
      </c>
      <c r="S95" s="22">
        <v>79.0597354207104</v>
      </c>
      <c r="T95" s="165">
        <v>1.48819238180921</v>
      </c>
      <c r="U95" s="22">
        <v>76.0772264163843</v>
      </c>
      <c r="V95" s="165">
        <v>1.69522346466041</v>
      </c>
      <c r="W95" s="22">
        <v>79.0913029718726</v>
      </c>
      <c r="X95" s="165">
        <v>1.30043060757543</v>
      </c>
      <c r="Y95" s="22">
        <v>0.0315675511621691</v>
      </c>
      <c r="Z95" s="165">
        <v>2.02418064710202</v>
      </c>
      <c r="AA95" s="22">
        <v>77.6818762986457</v>
      </c>
      <c r="AB95" s="165">
        <v>1.21323052184551</v>
      </c>
      <c r="AC95" s="22">
        <v>78.4560435529584</v>
      </c>
      <c r="AD95" s="165">
        <v>1.5659396218561</v>
      </c>
      <c r="AE95" s="22">
        <v>81.1786577042115</v>
      </c>
      <c r="AF95" s="165">
        <v>2.58539256415579</v>
      </c>
      <c r="AG95" s="22">
        <v>3.49678140556577</v>
      </c>
      <c r="AH95" s="165">
        <v>2.87299380494323</v>
      </c>
      <c r="AI95" s="22">
        <v>78.360820518927</v>
      </c>
      <c r="AJ95" s="165">
        <v>0.892126655588427</v>
      </c>
      <c r="AK95" s="22" t="inlineStr">
        <is>
          <t>c</t>
        </is>
      </c>
      <c r="AL95" s="165" t="inlineStr">
        <is>
          <t>c</t>
        </is>
      </c>
      <c r="AM95" s="22" t="inlineStr">
        <is>
          <t>c</t>
        </is>
      </c>
      <c r="AN95" s="165" t="inlineStr">
        <is>
          <t>c</t>
        </is>
      </c>
      <c r="AO95" s="22" t="inlineStr">
        <is>
          <t>c</t>
        </is>
      </c>
      <c r="AP95" s="165" t="inlineStr">
        <is>
          <t>c</t>
        </is>
      </c>
      <c r="AQ95" s="103"/>
      <c r="AR95" s="103"/>
      <c r="AS95" s="22">
        <v>-1.0980605973277</v>
      </c>
      <c r="AT95" s="189">
        <v>1.20343606902891</v>
      </c>
      <c r="GM95" s="103"/>
      <c r="GN95" s="103"/>
    </row>
    <row customHeight="1" ht="13" r="96">
      <c r="A96" s="181" t="s">
        <v>353</v>
      </c>
      <c r="B96" s="162" t="n">
        <v>3</v>
      </c>
      <c r="C96" s="22">
        <v>78.7817565141175</v>
      </c>
      <c r="D96" s="165">
        <v>2.23830044326106</v>
      </c>
      <c r="E96" s="22">
        <v>68.2479357134577</v>
      </c>
      <c r="F96" s="165">
        <v>5.66292733478578</v>
      </c>
      <c r="G96" s="22">
        <v>63.2536076822306</v>
      </c>
      <c r="H96" s="165">
        <v>6.75448438324843</v>
      </c>
      <c r="I96" s="22">
        <v>83.5182479607846</v>
      </c>
      <c r="J96" s="165">
        <v>1.47179537195073</v>
      </c>
      <c r="K96" s="22">
        <v>15.270312247327</v>
      </c>
      <c r="L96" s="165">
        <v>5.84767529691197</v>
      </c>
      <c r="M96" s="22">
        <v>60.7613971489336</v>
      </c>
      <c r="N96" s="165">
        <v>5.40492319276443</v>
      </c>
      <c r="O96" s="22">
        <v>84.1021295495726</v>
      </c>
      <c r="P96" s="165">
        <v>1.57614289725091</v>
      </c>
      <c r="Q96" s="22">
        <v>23.340732400639</v>
      </c>
      <c r="R96" s="165">
        <v>5.64260095453301</v>
      </c>
      <c r="S96" s="22">
        <v>79.0575590261963</v>
      </c>
      <c r="T96" s="165">
        <v>2.85409144061839</v>
      </c>
      <c r="U96" s="22">
        <v>79.8409852791199</v>
      </c>
      <c r="V96" s="165">
        <v>3.4725471802465</v>
      </c>
      <c r="W96" s="22">
        <v>73.744803234779</v>
      </c>
      <c r="X96" s="165">
        <v>3.10275460263969</v>
      </c>
      <c r="Y96" s="22">
        <v>-5.31275579141726</v>
      </c>
      <c r="Z96" s="165">
        <v>4.26940428720757</v>
      </c>
      <c r="AA96" s="22">
        <v>77.2623755622724</v>
      </c>
      <c r="AB96" s="165">
        <v>3.6371480389496</v>
      </c>
      <c r="AC96" s="22">
        <v>84.1409549899013</v>
      </c>
      <c r="AD96" s="165">
        <v>1.94860441826903</v>
      </c>
      <c r="AE96" s="22">
        <v>72.9870060424294</v>
      </c>
      <c r="AF96" s="165">
        <v>5.74733861246037</v>
      </c>
      <c r="AG96" s="22">
        <v>-4.27536951984301</v>
      </c>
      <c r="AH96" s="165">
        <v>6.79262507278246</v>
      </c>
      <c r="AI96" s="22">
        <v>78.6195219227747</v>
      </c>
      <c r="AJ96" s="165">
        <v>2.61065389789044</v>
      </c>
      <c r="AK96" s="22">
        <v>79.7279529362816</v>
      </c>
      <c r="AL96" s="165">
        <v>3.36124155954104</v>
      </c>
      <c r="AM96" s="22" t="inlineStr">
        <is>
          <t>a</t>
        </is>
      </c>
      <c r="AN96" s="165" t="inlineStr">
        <is>
          <t>a</t>
        </is>
      </c>
      <c r="AO96" s="22" t="inlineStr">
        <is>
          <t>a</t>
        </is>
      </c>
      <c r="AP96" s="165" t="inlineStr">
        <is>
          <t>a</t>
        </is>
      </c>
      <c r="AQ96" s="103"/>
      <c r="AR96" s="103"/>
      <c r="AS96" s="22">
        <v>0.234169642188931</v>
      </c>
      <c r="AT96" s="189">
        <v>2.90853747086015</v>
      </c>
      <c r="GM96" s="103"/>
      <c r="GN96" s="103"/>
    </row>
    <row customHeight="1" ht="13" r="97">
      <c r="A97" s="78" t="s">
        <v>445</v>
      </c>
      <c r="B97" s="212" t="n">
        <v>3</v>
      </c>
      <c r="C97" s="213">
        <v>66.9841517271353</v>
      </c>
      <c r="D97" s="214">
        <v>0.500326052335108</v>
      </c>
      <c r="E97" s="213">
        <v>76.1196249036742</v>
      </c>
      <c r="F97" s="214">
        <v>3.04969049779224</v>
      </c>
      <c r="G97" s="213">
        <v>65.4045305312875</v>
      </c>
      <c r="H97" s="214">
        <v>1.01175480995282</v>
      </c>
      <c r="I97" s="213">
        <v>67.1344583751252</v>
      </c>
      <c r="J97" s="214">
        <v>0.956406146362953</v>
      </c>
      <c r="K97" s="213">
        <v>3.67126036894447</v>
      </c>
      <c r="L97" s="214">
        <v>3.19040450576849</v>
      </c>
      <c r="M97" s="213">
        <v>64.4569282374406</v>
      </c>
      <c r="N97" s="214">
        <v>0.866761472720368</v>
      </c>
      <c r="O97" s="213">
        <v>76.0738193706885</v>
      </c>
      <c r="P97" s="214">
        <v>1.06421616567473</v>
      </c>
      <c r="Q97" s="213">
        <v>9.45712823880533</v>
      </c>
      <c r="R97" s="214">
        <v>1.65672654210932</v>
      </c>
      <c r="S97" s="213">
        <v>66.7351648068425</v>
      </c>
      <c r="T97" s="214">
        <v>0.736778839478952</v>
      </c>
      <c r="U97" s="213">
        <v>65.0827581976044</v>
      </c>
      <c r="V97" s="214">
        <v>0.938427028209795</v>
      </c>
      <c r="W97" s="213">
        <v>71.816953631759</v>
      </c>
      <c r="X97" s="214">
        <v>1.25604991999717</v>
      </c>
      <c r="Y97" s="213">
        <v>2.73279080540629</v>
      </c>
      <c r="Z97" s="214">
        <v>1.48728484119972</v>
      </c>
      <c r="AA97" s="213">
        <v>69.6239145538598</v>
      </c>
      <c r="AB97" s="214">
        <v>1.05780853211711</v>
      </c>
      <c r="AC97" s="213">
        <v>67.2257402088503</v>
      </c>
      <c r="AD97" s="214">
        <v>0.720328054456411</v>
      </c>
      <c r="AE97" s="213">
        <v>67.1519677171853</v>
      </c>
      <c r="AF97" s="214">
        <v>1.46849677651388</v>
      </c>
      <c r="AG97" s="213">
        <v>-3.7450964425637</v>
      </c>
      <c r="AH97" s="214">
        <v>2.32881702811394</v>
      </c>
      <c r="AI97" s="213">
        <v>67.0890169950701</v>
      </c>
      <c r="AJ97" s="214">
        <v>0.66343736583797</v>
      </c>
      <c r="AK97" s="213">
        <v>63.4419028467287</v>
      </c>
      <c r="AL97" s="214">
        <v>0.958766548555911</v>
      </c>
      <c r="AM97" s="213">
        <v>59.1659445448054</v>
      </c>
      <c r="AN97" s="214">
        <v>3.47390560241591</v>
      </c>
      <c r="AO97" s="213">
        <v>-7.04089359718889</v>
      </c>
      <c r="AP97" s="214">
        <v>3.78084973234055</v>
      </c>
      <c r="AQ97" s="174"/>
      <c r="AR97" s="174"/>
      <c r="AS97" s="213">
        <v>-1.59295323203517</v>
      </c>
      <c r="AT97" s="215">
        <v>0.673394074500235</v>
      </c>
      <c r="GM97" s="103"/>
      <c r="GN97" s="103"/>
    </row>
    <row r="99">
      <c r="A99" s="91" t="s">
        <v>507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220</v>
      </c>
    </row>
    <row r="2">
      <c r="A2" s="38" t="s">
        <v>221</v>
      </c>
    </row>
    <row r="3">
      <c r="A3" s="46" t="s">
        <v>450</v>
      </c>
    </row>
    <row r="4">
      <c r="A4" s="54" t="str">
        <f>=HYPERLINK("#'TOC'!A1", "Back to TOC")</f>
      </c>
    </row>
    <row customHeight="1" ht="16" r="7">
      <c r="B7" s="150" t="s">
        <v>295</v>
      </c>
      <c r="C7" s="148" t="s">
        <v>517</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b.meanpct.d_tt4g57esubfullauto</t>
        </is>
      </c>
      <c r="D11" s="178" t="inlineStr">
        <is>
          <t>se.meanpct.d_tt4g57esubfullauto</t>
        </is>
      </c>
      <c r="E11" s="177" t="inlineStr">
        <is>
          <t>b.meanpct.d_tt4g57esubfullauto..schloc..1 Rural</t>
        </is>
      </c>
      <c r="F11" s="178" t="inlineStr">
        <is>
          <t>se.meanpct.d_tt4g57esubfullauto..schloc..1 Rural</t>
        </is>
      </c>
      <c r="G11" s="177" t="inlineStr">
        <is>
          <t>b.meanpct.d_tt4g57esubfullauto..schloc..2 Town</t>
        </is>
      </c>
      <c r="H11" s="178" t="inlineStr">
        <is>
          <t>se.meanpct.d_tt4g57esubfullauto..schloc..2 Town</t>
        </is>
      </c>
      <c r="I11" s="177" t="inlineStr">
        <is>
          <t>b.meanpct.d_tt4g57esubfullauto..schloc..3 City</t>
        </is>
      </c>
      <c r="J11" s="178" t="inlineStr">
        <is>
          <t>se.meanpct.d_tt4g57esubfullauto..schloc..3 City</t>
        </is>
      </c>
      <c r="K11" s="177" t="inlineStr">
        <is>
          <t>b.meanpct.d_tt4g57esubfullauto..schloc..(3 City-1 Rural)</t>
        </is>
      </c>
      <c r="L11" s="178" t="inlineStr">
        <is>
          <t>se.meanpct.d_tt4g57esubfullauto..schloc..(3 City-1 Rural)</t>
        </is>
      </c>
      <c r="M11" s="177" t="inlineStr">
        <is>
          <t>b.meanpct.d_tt4g57esubfullauto..schtype..1 Public</t>
        </is>
      </c>
      <c r="N11" s="178" t="inlineStr">
        <is>
          <t>se.meanpct.d_tt4g57esubfullauto..schtype..1 Public</t>
        </is>
      </c>
      <c r="O11" s="177" t="inlineStr">
        <is>
          <t>b.meanpct.d_tt4g57esubfullauto..schtype..2 Private</t>
        </is>
      </c>
      <c r="P11" s="178" t="inlineStr">
        <is>
          <t>se.meanpct.d_tt4g57esubfullauto..schtype..2 Private</t>
        </is>
      </c>
      <c r="Q11" s="177" t="inlineStr">
        <is>
          <t>b.meanpct.d_tt4g57esubfullauto..schtype..(2 Private-1 Public)</t>
        </is>
      </c>
      <c r="R11" s="178" t="inlineStr">
        <is>
          <t>se.meanpct.d_tt4g57esubfullauto..schtype..(2 Private-1 Public)</t>
        </is>
      </c>
      <c r="S11" s="177" t="inlineStr">
        <is>
          <t>b.meanpct.d_tt4g57esubfullauto..disadv..1 under_10pct</t>
        </is>
      </c>
      <c r="T11" s="178" t="inlineStr">
        <is>
          <t>se.meanpct.d_tt4g57esubfullauto..disadv..1 under_10pct</t>
        </is>
      </c>
      <c r="U11" s="177" t="inlineStr">
        <is>
          <t>b.meanpct.d_tt4g57esubfullauto..disadv..2 10_to_30pct</t>
        </is>
      </c>
      <c r="V11" s="178" t="inlineStr">
        <is>
          <t>se.meanpct.d_tt4g57esubfullauto..disadv..2 10_to_30pct</t>
        </is>
      </c>
      <c r="W11" s="177" t="inlineStr">
        <is>
          <t>b.meanpct.d_tt4g57esubfullauto..disadv..3 over_30pct</t>
        </is>
      </c>
      <c r="X11" s="178" t="inlineStr">
        <is>
          <t>se.meanpct.d_tt4g57esubfullauto..disadv..3 over_30pct</t>
        </is>
      </c>
      <c r="Y11" s="177" t="inlineStr">
        <is>
          <t>b.meanpct.d_tt4g57esubfullauto..disadv..(3 over_30pct-1 under_10pct)</t>
        </is>
      </c>
      <c r="Z11" s="178" t="inlineStr">
        <is>
          <t>se.meanpct.d_tt4g57esubfullauto..disadv..(3 over_30pct-1 under_10pct)</t>
        </is>
      </c>
      <c r="AA11" s="177" t="inlineStr">
        <is>
          <t>b.meanpct.d_tt4g57esubfullauto..diflang..1 None</t>
        </is>
      </c>
      <c r="AB11" s="178" t="inlineStr">
        <is>
          <t>se.meanpct.d_tt4g57esubfullauto..diflang..1 None</t>
        </is>
      </c>
      <c r="AC11" s="177" t="inlineStr">
        <is>
          <t>b.meanpct.d_tt4g57esubfullauto..diflang..2 0_to_10pct</t>
        </is>
      </c>
      <c r="AD11" s="178" t="inlineStr">
        <is>
          <t>se.meanpct.d_tt4g57esubfullauto..diflang..2 0_to_10pct</t>
        </is>
      </c>
      <c r="AE11" s="177" t="inlineStr">
        <is>
          <t>b.meanpct.d_tt4g57esubfullauto..diflang..3 over_10pct</t>
        </is>
      </c>
      <c r="AF11" s="178" t="inlineStr">
        <is>
          <t>se.meanpct.d_tt4g57esubfullauto..diflang..3 over_10pct</t>
        </is>
      </c>
      <c r="AG11" s="177" t="inlineStr">
        <is>
          <t>b.meanpct.d_tt4g57esubfullauto..diflang..(3 over_10pct-1 None)</t>
        </is>
      </c>
      <c r="AH11" s="178" t="inlineStr">
        <is>
          <t>se.meanpct.d_tt4g57esubfullauto..diflang..(3 over_10pct-1 None)</t>
        </is>
      </c>
      <c r="AI11" s="177" t="inlineStr">
        <is>
          <t>b.meanpct.d_tt4g57esubfullauto..spneed..1 under_10pct</t>
        </is>
      </c>
      <c r="AJ11" s="178" t="inlineStr">
        <is>
          <t>se.meanpct.d_tt4g57esubfullauto..spneed..1 under_10pct</t>
        </is>
      </c>
      <c r="AK11" s="177" t="inlineStr">
        <is>
          <t>b.meanpct.d_tt4g57esubfullauto..spneed..2 10_to_30pct</t>
        </is>
      </c>
      <c r="AL11" s="178" t="inlineStr">
        <is>
          <t>se.meanpct.d_tt4g57esubfullauto..spneed..2 10_to_30pct</t>
        </is>
      </c>
      <c r="AM11" s="177" t="inlineStr">
        <is>
          <t>b.meanpct.d_tt4g57esubfullauto..spneed..3 over_30pct</t>
        </is>
      </c>
      <c r="AN11" s="178" t="inlineStr">
        <is>
          <t>se.meanpct.d_tt4g57esubfullauto..spneed..3 over_30pct</t>
        </is>
      </c>
      <c r="AO11" s="177" t="inlineStr">
        <is>
          <t>b.meanpct.d_tt4g57esubfullauto..spneed..(3 over_30pct-1 under_10pct)</t>
        </is>
      </c>
      <c r="AP11" s="178" t="inlineStr">
        <is>
          <t>se.meanpct.d_tt4g57esubfullauto..spneed..(3 over_30pct-1 under_10pct)</t>
        </is>
      </c>
      <c r="AQ11" s="179" t="inlineStr">
        <is>
          <t>b.(meanpct.d_tt4g57esubfullauto_isc1)-(meanpct.d_tt4g57esubfullauto_isc2)</t>
        </is>
      </c>
      <c r="AR11" s="179" t="inlineStr">
        <is>
          <t>se.(meanpct.d_tt4g57esubfullauto_isc1)-(meanpct.d_tt4g57esubfullauto_isc2)</t>
        </is>
      </c>
      <c r="AS11" s="179" t="inlineStr">
        <is>
          <t>b.(meanpct.d_tt4g57esubfullauto_isc3)-(meanpct.d_tt4g57esubfullauto_isc2)</t>
        </is>
      </c>
      <c r="AT11" s="199" t="inlineStr">
        <is>
          <t>se.(meanpct.d_tt4g57esubfullauto_isc3)-(meanpct.d_tt4g57esubfullauto_isc2)</t>
        </is>
      </c>
      <c r="GM11" s="103"/>
      <c r="GN11" s="103"/>
      <c r="GO11" s="103"/>
      <c r="GP11" s="103"/>
    </row>
    <row customHeight="1" ht="13" r="12">
      <c r="A12" s="181" t="s">
        <v>306</v>
      </c>
      <c r="B12" s="156" t="n">
        <v>2</v>
      </c>
      <c r="C12" s="22">
        <v>79.7455540667813</v>
      </c>
      <c r="D12" s="165">
        <v>1.27437114517148</v>
      </c>
      <c r="E12" s="22">
        <v>80.7110988762868</v>
      </c>
      <c r="F12" s="165">
        <v>1.78422370300867</v>
      </c>
      <c r="G12" s="22">
        <v>78.160736882212</v>
      </c>
      <c r="H12" s="165">
        <v>2.44865506571128</v>
      </c>
      <c r="I12" s="22">
        <v>79.5581467748764</v>
      </c>
      <c r="J12" s="165">
        <v>1.95403206713284</v>
      </c>
      <c r="K12" s="22">
        <v>-1.15295210141035</v>
      </c>
      <c r="L12" s="165">
        <v>2.55311089199371</v>
      </c>
      <c r="M12" s="22">
        <v>79.9734575709533</v>
      </c>
      <c r="N12" s="165">
        <v>1.3066466018224</v>
      </c>
      <c r="O12" s="22">
        <v>78.4006477296964</v>
      </c>
      <c r="P12" s="165">
        <v>3.9445785645958</v>
      </c>
      <c r="Q12" s="22">
        <v>-1.57280984125684</v>
      </c>
      <c r="R12" s="165">
        <v>4.04391665720388</v>
      </c>
      <c r="S12" s="22">
        <v>80.675827450623</v>
      </c>
      <c r="T12" s="165">
        <v>1.5310044078161</v>
      </c>
      <c r="U12" s="22">
        <v>79.4837374160081</v>
      </c>
      <c r="V12" s="165">
        <v>2.21770945611938</v>
      </c>
      <c r="W12" s="22">
        <v>77.5679298208096</v>
      </c>
      <c r="X12" s="165">
        <v>3.21559132447529</v>
      </c>
      <c r="Y12" s="22">
        <v>-3.10789762981345</v>
      </c>
      <c r="Z12" s="165">
        <v>3.51194724066277</v>
      </c>
      <c r="AA12" s="22">
        <v>80.3145226692032</v>
      </c>
      <c r="AB12" s="165">
        <v>1.54251520319083</v>
      </c>
      <c r="AC12" s="22">
        <v>79.4338133124883</v>
      </c>
      <c r="AD12" s="165">
        <v>1.97036684046005</v>
      </c>
      <c r="AE12" s="22">
        <v>69.9425628479699</v>
      </c>
      <c r="AF12" s="165">
        <v>5.24367571692587</v>
      </c>
      <c r="AG12" s="22">
        <v>-10.3719598212333</v>
      </c>
      <c r="AH12" s="165">
        <v>5.3584818443408</v>
      </c>
      <c r="AI12" s="22">
        <v>79.8130225736973</v>
      </c>
      <c r="AJ12" s="165">
        <v>1.32022778358117</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90.36003983804</v>
      </c>
      <c r="D13" s="165">
        <v>0.820898084631422</v>
      </c>
      <c r="E13" s="22" t="inlineStr">
        <is>
          <t>c</t>
        </is>
      </c>
      <c r="F13" s="165" t="inlineStr">
        <is>
          <t>c</t>
        </is>
      </c>
      <c r="G13" s="22">
        <v>90.0586110018674</v>
      </c>
      <c r="H13" s="165">
        <v>1.55422899205427</v>
      </c>
      <c r="I13" s="22">
        <v>89.9874936494985</v>
      </c>
      <c r="J13" s="165">
        <v>1.02708288797447</v>
      </c>
      <c r="K13" s="22" t="inlineStr">
        <is>
          <t>c</t>
        </is>
      </c>
      <c r="L13" s="165" t="inlineStr">
        <is>
          <t>c</t>
        </is>
      </c>
      <c r="M13" s="22">
        <v>91.6666643054696</v>
      </c>
      <c r="N13" s="165">
        <v>1.00434671717215</v>
      </c>
      <c r="O13" s="22">
        <v>88.9160674137074</v>
      </c>
      <c r="P13" s="165">
        <v>1.34391304481517</v>
      </c>
      <c r="Q13" s="22">
        <v>-2.75059689176214</v>
      </c>
      <c r="R13" s="165">
        <v>1.66955499179398</v>
      </c>
      <c r="S13" s="22">
        <v>88.4857162692814</v>
      </c>
      <c r="T13" s="165">
        <v>1.56577716297534</v>
      </c>
      <c r="U13" s="22">
        <v>91.1238588457022</v>
      </c>
      <c r="V13" s="165">
        <v>1.3143801446912</v>
      </c>
      <c r="W13" s="22">
        <v>92.2398717699038</v>
      </c>
      <c r="X13" s="165">
        <v>1.25835506350305</v>
      </c>
      <c r="Y13" s="22">
        <v>3.75415550062235</v>
      </c>
      <c r="Z13" s="165">
        <v>2.04355521379767</v>
      </c>
      <c r="AA13" s="22">
        <v>88.0311424917905</v>
      </c>
      <c r="AB13" s="165">
        <v>2.91229876634056</v>
      </c>
      <c r="AC13" s="22">
        <v>90.9947911097597</v>
      </c>
      <c r="AD13" s="165">
        <v>0.931557454387161</v>
      </c>
      <c r="AE13" s="22">
        <v>89.2747022210866</v>
      </c>
      <c r="AF13" s="165">
        <v>2.10820322302331</v>
      </c>
      <c r="AG13" s="22">
        <v>1.24355972929609</v>
      </c>
      <c r="AH13" s="165">
        <v>3.56813026320148</v>
      </c>
      <c r="AI13" s="22">
        <v>89.4388557257769</v>
      </c>
      <c r="AJ13" s="165">
        <v>1.57770281198183</v>
      </c>
      <c r="AK13" s="22">
        <v>90.8173351165656</v>
      </c>
      <c r="AL13" s="165">
        <v>1.19288600899903</v>
      </c>
      <c r="AM13" s="22">
        <v>90.3401033891637</v>
      </c>
      <c r="AN13" s="165">
        <v>2.40913246675439</v>
      </c>
      <c r="AO13" s="22">
        <v>0.901247663386812</v>
      </c>
      <c r="AP13" s="165">
        <v>2.82517704410664</v>
      </c>
      <c r="AQ13" s="103"/>
      <c r="AR13" s="103"/>
      <c r="AS13" s="103"/>
      <c r="AT13" s="192"/>
      <c r="GM13" s="103"/>
      <c r="GN13" s="103"/>
      <c r="GO13" s="103"/>
      <c r="GP13" s="103"/>
    </row>
    <row customHeight="1" ht="13" r="14">
      <c r="A14" s="181" t="s">
        <v>308</v>
      </c>
      <c r="B14" s="156" t="n">
        <v>2</v>
      </c>
      <c r="C14" s="22">
        <v>97.3082135710344</v>
      </c>
      <c r="D14" s="165">
        <v>0.30637043257772</v>
      </c>
      <c r="E14" s="22">
        <v>97.908161544332</v>
      </c>
      <c r="F14" s="165">
        <v>0.743032789152481</v>
      </c>
      <c r="G14" s="22">
        <v>96.7578551255844</v>
      </c>
      <c r="H14" s="165">
        <v>0.474500775339389</v>
      </c>
      <c r="I14" s="22">
        <v>97.9040637585484</v>
      </c>
      <c r="J14" s="165">
        <v>0.492128569448587</v>
      </c>
      <c r="K14" s="22">
        <v>-0.00409778578361397</v>
      </c>
      <c r="L14" s="165">
        <v>0.877677804236888</v>
      </c>
      <c r="M14" s="22">
        <v>97.3022306651943</v>
      </c>
      <c r="N14" s="165">
        <v>0.322421275543733</v>
      </c>
      <c r="O14" s="22">
        <v>97.3687351233276</v>
      </c>
      <c r="P14" s="165">
        <v>0.905388634442393</v>
      </c>
      <c r="Q14" s="22">
        <v>0.066504458133366</v>
      </c>
      <c r="R14" s="165">
        <v>0.954582234638703</v>
      </c>
      <c r="S14" s="22">
        <v>97.3803604222372</v>
      </c>
      <c r="T14" s="165">
        <v>0.390780103520324</v>
      </c>
      <c r="U14" s="22">
        <v>97.3790017415065</v>
      </c>
      <c r="V14" s="165">
        <v>0.658408466160609</v>
      </c>
      <c r="W14" s="22">
        <v>97.014113230178</v>
      </c>
      <c r="X14" s="165">
        <v>0.83218323907076</v>
      </c>
      <c r="Y14" s="22">
        <v>-0.366247192059163</v>
      </c>
      <c r="Z14" s="165">
        <v>0.948543492711759</v>
      </c>
      <c r="AA14" s="22">
        <v>98.8565693442227</v>
      </c>
      <c r="AB14" s="165">
        <v>0.560633642807867</v>
      </c>
      <c r="AC14" s="22">
        <v>97.1715090869165</v>
      </c>
      <c r="AD14" s="165">
        <v>0.378928755026283</v>
      </c>
      <c r="AE14" s="22">
        <v>96.7753916100658</v>
      </c>
      <c r="AF14" s="165">
        <v>0.781081331201975</v>
      </c>
      <c r="AG14" s="22">
        <v>-2.08117773415687</v>
      </c>
      <c r="AH14" s="165">
        <v>0.958203992757877</v>
      </c>
      <c r="AI14" s="22">
        <v>97.3515497029038</v>
      </c>
      <c r="AJ14" s="165">
        <v>0.308626122587259</v>
      </c>
      <c r="AK14" s="22">
        <v>96.7067800750444</v>
      </c>
      <c r="AL14" s="165">
        <v>1.1365096665396</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84.7638843109429</v>
      </c>
      <c r="D15" s="165">
        <v>0.831885460027717</v>
      </c>
      <c r="E15" s="22">
        <v>85.804879668437</v>
      </c>
      <c r="F15" s="165">
        <v>1.26187637415826</v>
      </c>
      <c r="G15" s="22">
        <v>83.9747695017505</v>
      </c>
      <c r="H15" s="165">
        <v>1.55452494657754</v>
      </c>
      <c r="I15" s="22">
        <v>83.7044015037596</v>
      </c>
      <c r="J15" s="165">
        <v>1.60650864124875</v>
      </c>
      <c r="K15" s="22">
        <v>-2.1004781646774</v>
      </c>
      <c r="L15" s="165">
        <v>2.00436068606117</v>
      </c>
      <c r="M15" s="22">
        <v>84.592556579045</v>
      </c>
      <c r="N15" s="165">
        <v>0.854611974794338</v>
      </c>
      <c r="O15" s="22">
        <v>90.8789946115832</v>
      </c>
      <c r="P15" s="165">
        <v>1.29458164667959</v>
      </c>
      <c r="Q15" s="22">
        <v>6.2864380325382</v>
      </c>
      <c r="R15" s="165">
        <v>1.63426895908503</v>
      </c>
      <c r="S15" s="22">
        <v>84.9489460415136</v>
      </c>
      <c r="T15" s="165">
        <v>1.06441899922215</v>
      </c>
      <c r="U15" s="22">
        <v>85.2068592352156</v>
      </c>
      <c r="V15" s="165">
        <v>1.69353430613019</v>
      </c>
      <c r="W15" s="22">
        <v>84.183458067032</v>
      </c>
      <c r="X15" s="165">
        <v>2.04659630819058</v>
      </c>
      <c r="Y15" s="22">
        <v>-0.765487974481601</v>
      </c>
      <c r="Z15" s="165">
        <v>2.32191591274375</v>
      </c>
      <c r="AA15" s="22">
        <v>84.3645920919327</v>
      </c>
      <c r="AB15" s="165">
        <v>1.01360886208697</v>
      </c>
      <c r="AC15" s="22">
        <v>83.5775842804525</v>
      </c>
      <c r="AD15" s="165">
        <v>1.50579943105843</v>
      </c>
      <c r="AE15" s="22">
        <v>90.9239347256002</v>
      </c>
      <c r="AF15" s="165">
        <v>2.50165198499547</v>
      </c>
      <c r="AG15" s="22">
        <v>6.55934263366751</v>
      </c>
      <c r="AH15" s="165">
        <v>2.64805962256652</v>
      </c>
      <c r="AI15" s="22">
        <v>84.8512560669585</v>
      </c>
      <c r="AJ15" s="165">
        <v>0.82047141618322</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91.883472456325</v>
      </c>
      <c r="D16" s="165">
        <v>0.531841393063575</v>
      </c>
      <c r="E16" s="22">
        <v>93.8727045103326</v>
      </c>
      <c r="F16" s="165">
        <v>1.58758055486015</v>
      </c>
      <c r="G16" s="22">
        <v>91.5429977637311</v>
      </c>
      <c r="H16" s="165">
        <v>0.602071536105692</v>
      </c>
      <c r="I16" s="22" t="inlineStr">
        <is>
          <t>a</t>
        </is>
      </c>
      <c r="J16" s="165" t="inlineStr">
        <is>
          <t>a</t>
        </is>
      </c>
      <c r="K16" s="22" t="inlineStr">
        <is>
          <t>a</t>
        </is>
      </c>
      <c r="L16" s="165" t="inlineStr">
        <is>
          <t>a</t>
        </is>
      </c>
      <c r="M16" s="22">
        <v>91.1282516912333</v>
      </c>
      <c r="N16" s="165">
        <v>0.756982559034145</v>
      </c>
      <c r="O16" s="22">
        <v>93.4011126685119</v>
      </c>
      <c r="P16" s="165">
        <v>0.883052264091279</v>
      </c>
      <c r="Q16" s="22">
        <v>2.27286097727864</v>
      </c>
      <c r="R16" s="165">
        <v>1.28547932989242</v>
      </c>
      <c r="S16" s="22">
        <v>92.5522961010627</v>
      </c>
      <c r="T16" s="165">
        <v>0.833700634429788</v>
      </c>
      <c r="U16" s="22">
        <v>90.7958517527352</v>
      </c>
      <c r="V16" s="165">
        <v>0.997006938782263</v>
      </c>
      <c r="W16" s="22">
        <v>92.7430479184874</v>
      </c>
      <c r="X16" s="165">
        <v>1.6494040079747</v>
      </c>
      <c r="Y16" s="22">
        <v>0.190751817424754</v>
      </c>
      <c r="Z16" s="165">
        <v>1.96215124038417</v>
      </c>
      <c r="AA16" s="22">
        <v>90.4291957857927</v>
      </c>
      <c r="AB16" s="165">
        <v>1.04976639414445</v>
      </c>
      <c r="AC16" s="22">
        <v>92.9552298291713</v>
      </c>
      <c r="AD16" s="165">
        <v>0.805130609091765</v>
      </c>
      <c r="AE16" s="22">
        <v>91.6016252316568</v>
      </c>
      <c r="AF16" s="165">
        <v>1.69742321080129</v>
      </c>
      <c r="AG16" s="22">
        <v>1.17242944586418</v>
      </c>
      <c r="AH16" s="165">
        <v>2.05614745301349</v>
      </c>
      <c r="AI16" s="22">
        <v>91.4397076728046</v>
      </c>
      <c r="AJ16" s="165">
        <v>0.641744407683207</v>
      </c>
      <c r="AK16" s="22">
        <v>94.0261142927745</v>
      </c>
      <c r="AL16" s="165">
        <v>1.36740796468924</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91.0936213043605</v>
      </c>
      <c r="D17" s="165">
        <v>0.572525141463348</v>
      </c>
      <c r="E17" s="22" t="inlineStr">
        <is>
          <t>c</t>
        </is>
      </c>
      <c r="F17" s="165" t="inlineStr">
        <is>
          <t>c</t>
        </is>
      </c>
      <c r="G17" s="22">
        <v>91.3545165660529</v>
      </c>
      <c r="H17" s="165">
        <v>0.671956516660984</v>
      </c>
      <c r="I17" s="22">
        <v>89.5997996397003</v>
      </c>
      <c r="J17" s="165">
        <v>1.35217641894103</v>
      </c>
      <c r="K17" s="22" t="inlineStr">
        <is>
          <t>c</t>
        </is>
      </c>
      <c r="L17" s="165" t="inlineStr">
        <is>
          <t>c</t>
        </is>
      </c>
      <c r="M17" s="22">
        <v>91.2250443729716</v>
      </c>
      <c r="N17" s="165">
        <v>0.933427070052805</v>
      </c>
      <c r="O17" s="22">
        <v>91.1154382102416</v>
      </c>
      <c r="P17" s="165">
        <v>0.718943724269539</v>
      </c>
      <c r="Q17" s="22">
        <v>-0.109606162729946</v>
      </c>
      <c r="R17" s="165">
        <v>1.15434169906761</v>
      </c>
      <c r="S17" s="22">
        <v>90.881782668221</v>
      </c>
      <c r="T17" s="165">
        <v>0.92258790435168</v>
      </c>
      <c r="U17" s="22">
        <v>92.1198919203069</v>
      </c>
      <c r="V17" s="165">
        <v>1.03973270344573</v>
      </c>
      <c r="W17" s="22">
        <v>90.1142847628364</v>
      </c>
      <c r="X17" s="165">
        <v>1.1972341689193</v>
      </c>
      <c r="Y17" s="22">
        <v>-0.767497905384545</v>
      </c>
      <c r="Z17" s="165">
        <v>1.48211768279451</v>
      </c>
      <c r="AA17" s="22" t="inlineStr">
        <is>
          <t>c</t>
        </is>
      </c>
      <c r="AB17" s="165" t="inlineStr">
        <is>
          <t>c</t>
        </is>
      </c>
      <c r="AC17" s="22">
        <v>91.469251064403</v>
      </c>
      <c r="AD17" s="165">
        <v>0.757275795705538</v>
      </c>
      <c r="AE17" s="22">
        <v>91.3202450913091</v>
      </c>
      <c r="AF17" s="165">
        <v>1.02533737256023</v>
      </c>
      <c r="AG17" s="22" t="inlineStr">
        <is>
          <t>c</t>
        </is>
      </c>
      <c r="AH17" s="165" t="inlineStr">
        <is>
          <t>c</t>
        </is>
      </c>
      <c r="AI17" s="22">
        <v>90.455044212611</v>
      </c>
      <c r="AJ17" s="165">
        <v>1.014019142635</v>
      </c>
      <c r="AK17" s="22">
        <v>91.37983964279</v>
      </c>
      <c r="AL17" s="165">
        <v>0.778303910625102</v>
      </c>
      <c r="AM17" s="22">
        <v>92.0122447874943</v>
      </c>
      <c r="AN17" s="165">
        <v>1.53873504538043</v>
      </c>
      <c r="AO17" s="22">
        <v>1.5572005748833</v>
      </c>
      <c r="AP17" s="165">
        <v>1.76620031973295</v>
      </c>
      <c r="AQ17" s="103"/>
      <c r="AR17" s="103"/>
      <c r="AS17" s="103"/>
      <c r="AT17" s="192"/>
      <c r="GM17" s="103"/>
      <c r="GN17" s="103"/>
      <c r="GO17" s="103"/>
      <c r="GP17" s="103"/>
    </row>
    <row customHeight="1" ht="13" r="18">
      <c r="A18" s="183" t="s">
        <v>312</v>
      </c>
      <c r="B18" s="156" t="n">
        <v>2</v>
      </c>
      <c r="C18" s="22">
        <v>93.6186338371917</v>
      </c>
      <c r="D18" s="165">
        <v>0.684469825915376</v>
      </c>
      <c r="E18" s="22" t="inlineStr">
        <is>
          <t>c</t>
        </is>
      </c>
      <c r="F18" s="165" t="inlineStr">
        <is>
          <t>c</t>
        </is>
      </c>
      <c r="G18" s="22">
        <v>93.2153741556173</v>
      </c>
      <c r="H18" s="165">
        <v>0.77512460358005</v>
      </c>
      <c r="I18" s="22">
        <v>95.061493480168</v>
      </c>
      <c r="J18" s="165">
        <v>2.14414109760131</v>
      </c>
      <c r="K18" s="22" t="inlineStr">
        <is>
          <t>c</t>
        </is>
      </c>
      <c r="L18" s="165" t="inlineStr">
        <is>
          <t>c</t>
        </is>
      </c>
      <c r="M18" s="22">
        <v>93.3225760474981</v>
      </c>
      <c r="N18" s="165">
        <v>1.32959175293013</v>
      </c>
      <c r="O18" s="22">
        <v>93.7533340651874</v>
      </c>
      <c r="P18" s="165">
        <v>0.821886536501621</v>
      </c>
      <c r="Q18" s="22">
        <v>0.430758017689328</v>
      </c>
      <c r="R18" s="165">
        <v>1.54514080114443</v>
      </c>
      <c r="S18" s="22">
        <v>93.8469379642229</v>
      </c>
      <c r="T18" s="165">
        <v>1.06125353350435</v>
      </c>
      <c r="U18" s="22">
        <v>93.9507887063658</v>
      </c>
      <c r="V18" s="165">
        <v>1.1193391399416</v>
      </c>
      <c r="W18" s="22">
        <v>92.4996628034657</v>
      </c>
      <c r="X18" s="165">
        <v>1.5145039585034</v>
      </c>
      <c r="Y18" s="22">
        <v>-1.34727516075716</v>
      </c>
      <c r="Z18" s="165">
        <v>1.79666622642351</v>
      </c>
      <c r="AA18" s="22" t="inlineStr">
        <is>
          <t>c</t>
        </is>
      </c>
      <c r="AB18" s="165" t="inlineStr">
        <is>
          <t>c</t>
        </is>
      </c>
      <c r="AC18" s="22">
        <v>93.5455384693399</v>
      </c>
      <c r="AD18" s="165">
        <v>0.973243276946205</v>
      </c>
      <c r="AE18" s="22">
        <v>93.8391523710153</v>
      </c>
      <c r="AF18" s="165">
        <v>1.08951531366673</v>
      </c>
      <c r="AG18" s="22" t="inlineStr">
        <is>
          <t>c</t>
        </is>
      </c>
      <c r="AH18" s="165" t="inlineStr">
        <is>
          <t>c</t>
        </is>
      </c>
      <c r="AI18" s="22">
        <v>93.378283673544</v>
      </c>
      <c r="AJ18" s="165">
        <v>1.08683088191767</v>
      </c>
      <c r="AK18" s="22">
        <v>94.1256956376584</v>
      </c>
      <c r="AL18" s="165">
        <v>0.883197106959018</v>
      </c>
      <c r="AM18" s="22">
        <v>92.7221918243447</v>
      </c>
      <c r="AN18" s="165">
        <v>2.0602086910956</v>
      </c>
      <c r="AO18" s="22">
        <v>-0.656091849199328</v>
      </c>
      <c r="AP18" s="165">
        <v>2.21351819939053</v>
      </c>
      <c r="AQ18" s="103"/>
      <c r="AR18" s="103"/>
      <c r="AS18" s="103"/>
      <c r="AT18" s="192"/>
      <c r="GM18" s="103"/>
      <c r="GN18" s="103"/>
      <c r="GO18" s="103"/>
      <c r="GP18" s="103"/>
    </row>
    <row customHeight="1" ht="13" r="19">
      <c r="A19" s="183" t="s">
        <v>313</v>
      </c>
      <c r="B19" s="156" t="n">
        <v>2</v>
      </c>
      <c r="C19" s="22">
        <v>87.0747725394486</v>
      </c>
      <c r="D19" s="165">
        <v>0.881676038928044</v>
      </c>
      <c r="E19" s="22" t="inlineStr">
        <is>
          <t>c</t>
        </is>
      </c>
      <c r="F19" s="165" t="inlineStr">
        <is>
          <t>c</t>
        </is>
      </c>
      <c r="G19" s="22">
        <v>87.0949685695367</v>
      </c>
      <c r="H19" s="165">
        <v>1.30733705149335</v>
      </c>
      <c r="I19" s="22">
        <v>86.2852520468665</v>
      </c>
      <c r="J19" s="165">
        <v>1.45180654067943</v>
      </c>
      <c r="K19" s="22" t="inlineStr">
        <is>
          <t>c</t>
        </is>
      </c>
      <c r="L19" s="165" t="inlineStr">
        <is>
          <t>c</t>
        </is>
      </c>
      <c r="M19" s="22">
        <v>89.1093964542794</v>
      </c>
      <c r="N19" s="165">
        <v>1.28771314726658</v>
      </c>
      <c r="O19" s="22">
        <v>85.5639471614276</v>
      </c>
      <c r="P19" s="165">
        <v>1.18029374503743</v>
      </c>
      <c r="Q19" s="22">
        <v>-3.54544929285177</v>
      </c>
      <c r="R19" s="165">
        <v>1.74731314583868</v>
      </c>
      <c r="S19" s="22">
        <v>85.9246136249673</v>
      </c>
      <c r="T19" s="165">
        <v>1.57122507029002</v>
      </c>
      <c r="U19" s="22">
        <v>87.6206408480638</v>
      </c>
      <c r="V19" s="165">
        <v>1.75541941085337</v>
      </c>
      <c r="W19" s="22">
        <v>87.1772806978256</v>
      </c>
      <c r="X19" s="165">
        <v>1.88721657223361</v>
      </c>
      <c r="Y19" s="22">
        <v>1.2526670728583</v>
      </c>
      <c r="Z19" s="165">
        <v>2.52930346016563</v>
      </c>
      <c r="AA19" s="22" t="inlineStr">
        <is>
          <t>c</t>
        </is>
      </c>
      <c r="AB19" s="165" t="inlineStr">
        <is>
          <t>c</t>
        </is>
      </c>
      <c r="AC19" s="22">
        <v>87.8655959364283</v>
      </c>
      <c r="AD19" s="165">
        <v>1.09497944691137</v>
      </c>
      <c r="AE19" s="22">
        <v>86.5318307699331</v>
      </c>
      <c r="AF19" s="165">
        <v>1.79244623209475</v>
      </c>
      <c r="AG19" s="22" t="inlineStr">
        <is>
          <t>c</t>
        </is>
      </c>
      <c r="AH19" s="165" t="inlineStr">
        <is>
          <t>c</t>
        </is>
      </c>
      <c r="AI19" s="22">
        <v>84.3358716943138</v>
      </c>
      <c r="AJ19" s="165">
        <v>1.74900344107803</v>
      </c>
      <c r="AK19" s="22">
        <v>87.4673153251141</v>
      </c>
      <c r="AL19" s="165">
        <v>1.33079825454717</v>
      </c>
      <c r="AM19" s="22">
        <v>90.4064566797276</v>
      </c>
      <c r="AN19" s="165">
        <v>2.44483681123316</v>
      </c>
      <c r="AO19" s="22">
        <v>6.07058498541379</v>
      </c>
      <c r="AP19" s="165">
        <v>3.11252134297727</v>
      </c>
      <c r="AQ19" s="103"/>
      <c r="AR19" s="103"/>
      <c r="AS19" s="103"/>
      <c r="AT19" s="192"/>
      <c r="GM19" s="103"/>
      <c r="GN19" s="103"/>
      <c r="GO19" s="103"/>
      <c r="GP19" s="103"/>
    </row>
    <row customHeight="1" ht="13" r="20">
      <c r="A20" s="181" t="s">
        <v>314</v>
      </c>
      <c r="B20" s="156" t="n">
        <v>2</v>
      </c>
      <c r="C20" s="22">
        <v>93.5313077669523</v>
      </c>
      <c r="D20" s="165">
        <v>0.647058947501497</v>
      </c>
      <c r="E20" s="22">
        <v>97.0306447850873</v>
      </c>
      <c r="F20" s="165">
        <v>1.43807580175984</v>
      </c>
      <c r="G20" s="22">
        <v>94.1227285451616</v>
      </c>
      <c r="H20" s="165">
        <v>1.35087802764767</v>
      </c>
      <c r="I20" s="22">
        <v>91.8733553607381</v>
      </c>
      <c r="J20" s="165">
        <v>1.12828986223924</v>
      </c>
      <c r="K20" s="22">
        <v>-5.15728942434922</v>
      </c>
      <c r="L20" s="165">
        <v>1.81747075407373</v>
      </c>
      <c r="M20" s="22">
        <v>93.2337086747761</v>
      </c>
      <c r="N20" s="165">
        <v>0.731476918167681</v>
      </c>
      <c r="O20" s="22">
        <v>95.0393195389846</v>
      </c>
      <c r="P20" s="165">
        <v>1.36654975836052</v>
      </c>
      <c r="Q20" s="22">
        <v>1.80561086420852</v>
      </c>
      <c r="R20" s="165">
        <v>1.54854500558197</v>
      </c>
      <c r="S20" s="22">
        <v>94.4186052980409</v>
      </c>
      <c r="T20" s="165">
        <v>1.01625733344744</v>
      </c>
      <c r="U20" s="22">
        <v>91.7215659537765</v>
      </c>
      <c r="V20" s="165">
        <v>2.0471623709905</v>
      </c>
      <c r="W20" s="22">
        <v>93.5232867430222</v>
      </c>
      <c r="X20" s="165">
        <v>1.35221344456413</v>
      </c>
      <c r="Y20" s="22">
        <v>-0.895318555018676</v>
      </c>
      <c r="Z20" s="165">
        <v>1.88231546981174</v>
      </c>
      <c r="AA20" s="22">
        <v>93.3623587960183</v>
      </c>
      <c r="AB20" s="165">
        <v>0.918643388809779</v>
      </c>
      <c r="AC20" s="22">
        <v>92.9384810271282</v>
      </c>
      <c r="AD20" s="165">
        <v>1.48739963870453</v>
      </c>
      <c r="AE20" s="22">
        <v>95.4074441596108</v>
      </c>
      <c r="AF20" s="165">
        <v>2.04212743358978</v>
      </c>
      <c r="AG20" s="22">
        <v>2.04508536359255</v>
      </c>
      <c r="AH20" s="165">
        <v>2.36123272874597</v>
      </c>
      <c r="AI20" s="22">
        <v>93.6131906069597</v>
      </c>
      <c r="AJ20" s="165">
        <v>0.831699284232337</v>
      </c>
      <c r="AK20" s="22">
        <v>92.3800242405084</v>
      </c>
      <c r="AL20" s="165">
        <v>1.99364655445711</v>
      </c>
      <c r="AM20" s="22">
        <v>97.6390577727344</v>
      </c>
      <c r="AN20" s="165">
        <v>1.47767832123114</v>
      </c>
      <c r="AO20" s="22">
        <v>4.0258671657747</v>
      </c>
      <c r="AP20" s="165">
        <v>1.68490364502974</v>
      </c>
      <c r="AQ20" s="103"/>
      <c r="AR20" s="103"/>
      <c r="AS20" s="103"/>
      <c r="AT20" s="192"/>
      <c r="GM20" s="103"/>
      <c r="GN20" s="103"/>
      <c r="GO20" s="103"/>
      <c r="GP20" s="103"/>
    </row>
    <row customHeight="1" ht="13" r="21">
      <c r="A21" s="181" t="s">
        <v>315</v>
      </c>
      <c r="B21" s="156" t="n">
        <v>2</v>
      </c>
      <c r="C21" s="22">
        <v>95.2465902921847</v>
      </c>
      <c r="D21" s="165">
        <v>0.531779252866928</v>
      </c>
      <c r="E21" s="22">
        <v>96.7173629299518</v>
      </c>
      <c r="F21" s="165">
        <v>1.17241059320551</v>
      </c>
      <c r="G21" s="22">
        <v>94.6064816610703</v>
      </c>
      <c r="H21" s="165">
        <v>0.832815911727622</v>
      </c>
      <c r="I21" s="22">
        <v>94.8167789519156</v>
      </c>
      <c r="J21" s="165">
        <v>0.74104526335676</v>
      </c>
      <c r="K21" s="22">
        <v>-1.90058397803621</v>
      </c>
      <c r="L21" s="165">
        <v>1.38773650054092</v>
      </c>
      <c r="M21" s="22">
        <v>95.3387012318505</v>
      </c>
      <c r="N21" s="165">
        <v>0.506359537340471</v>
      </c>
      <c r="O21" s="22" t="inlineStr">
        <is>
          <t>c</t>
        </is>
      </c>
      <c r="P21" s="165" t="inlineStr">
        <is>
          <t>c</t>
        </is>
      </c>
      <c r="Q21" s="22" t="inlineStr">
        <is>
          <t>c</t>
        </is>
      </c>
      <c r="R21" s="165" t="inlineStr">
        <is>
          <t>c</t>
        </is>
      </c>
      <c r="S21" s="22">
        <v>94.8148492563035</v>
      </c>
      <c r="T21" s="165">
        <v>0.729166752722811</v>
      </c>
      <c r="U21" s="22">
        <v>95.5646010873199</v>
      </c>
      <c r="V21" s="165">
        <v>0.822745083815053</v>
      </c>
      <c r="W21" s="22">
        <v>95.716723929398</v>
      </c>
      <c r="X21" s="165">
        <v>1.33738784953556</v>
      </c>
      <c r="Y21" s="22">
        <v>0.901874673094468</v>
      </c>
      <c r="Z21" s="165">
        <v>1.47510262997598</v>
      </c>
      <c r="AA21" s="22">
        <v>94.4835075472931</v>
      </c>
      <c r="AB21" s="165">
        <v>0.834788348533903</v>
      </c>
      <c r="AC21" s="22">
        <v>95.4853019466415</v>
      </c>
      <c r="AD21" s="165">
        <v>0.780686685412343</v>
      </c>
      <c r="AE21" s="22">
        <v>95.9124585958058</v>
      </c>
      <c r="AF21" s="165">
        <v>1.07719404546132</v>
      </c>
      <c r="AG21" s="22">
        <v>1.42895104851263</v>
      </c>
      <c r="AH21" s="165">
        <v>1.42410517207765</v>
      </c>
      <c r="AI21" s="22">
        <v>95.3644077862675</v>
      </c>
      <c r="AJ21" s="165">
        <v>0.533468679282297</v>
      </c>
      <c r="AK21" s="22">
        <v>93.2746204058706</v>
      </c>
      <c r="AL21" s="165">
        <v>2.38233877433581</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94.1509637397739</v>
      </c>
      <c r="D22" s="165">
        <v>0.957624331737228</v>
      </c>
      <c r="E22" s="22">
        <v>90.3513648511139</v>
      </c>
      <c r="F22" s="165">
        <v>4.08409151079873</v>
      </c>
      <c r="G22" s="22">
        <v>96.9592611089952</v>
      </c>
      <c r="H22" s="165">
        <v>1.18404847799483</v>
      </c>
      <c r="I22" s="22">
        <v>93.1472877795401</v>
      </c>
      <c r="J22" s="165">
        <v>1.21353887192567</v>
      </c>
      <c r="K22" s="22">
        <v>2.79592292842615</v>
      </c>
      <c r="L22" s="165">
        <v>4.30967421383464</v>
      </c>
      <c r="M22" s="22">
        <v>94.4122430766057</v>
      </c>
      <c r="N22" s="165">
        <v>1.28209971048504</v>
      </c>
      <c r="O22" s="22">
        <v>93.768864901905</v>
      </c>
      <c r="P22" s="165">
        <v>1.43216642827227</v>
      </c>
      <c r="Q22" s="22">
        <v>-0.643378174700672</v>
      </c>
      <c r="R22" s="165">
        <v>1.92336334842414</v>
      </c>
      <c r="S22" s="22">
        <v>95.0090712682019</v>
      </c>
      <c r="T22" s="165">
        <v>1.50875497175151</v>
      </c>
      <c r="U22" s="22">
        <v>90.6487761948842</v>
      </c>
      <c r="V22" s="165">
        <v>2.88168333358105</v>
      </c>
      <c r="W22" s="22">
        <v>94.5415132840327</v>
      </c>
      <c r="X22" s="165">
        <v>1.25884157902918</v>
      </c>
      <c r="Y22" s="22">
        <v>-0.467557984169176</v>
      </c>
      <c r="Z22" s="165">
        <v>1.84086637977284</v>
      </c>
      <c r="AA22" s="22">
        <v>94.255687152252</v>
      </c>
      <c r="AB22" s="165">
        <v>1.04836066823284</v>
      </c>
      <c r="AC22" s="22">
        <v>96.0748089564335</v>
      </c>
      <c r="AD22" s="165">
        <v>0.892907628029662</v>
      </c>
      <c r="AE22" s="22">
        <v>90.2470287041186</v>
      </c>
      <c r="AF22" s="165">
        <v>3.36231428047852</v>
      </c>
      <c r="AG22" s="22">
        <v>-4.00865844813343</v>
      </c>
      <c r="AH22" s="165">
        <v>3.45177239748109</v>
      </c>
      <c r="AI22" s="22">
        <v>96.3238258651066</v>
      </c>
      <c r="AJ22" s="165">
        <v>1.01387752927137</v>
      </c>
      <c r="AK22" s="22">
        <v>92.3102936483885</v>
      </c>
      <c r="AL22" s="165">
        <v>1.5539561002816</v>
      </c>
      <c r="AM22" s="22">
        <v>94.7703752691709</v>
      </c>
      <c r="AN22" s="165">
        <v>1.85458409087955</v>
      </c>
      <c r="AO22" s="22">
        <v>-1.55345059593562</v>
      </c>
      <c r="AP22" s="165">
        <v>2.07688977041555</v>
      </c>
      <c r="AQ22" s="103"/>
      <c r="AR22" s="103"/>
      <c r="AS22" s="103"/>
      <c r="AT22" s="192"/>
      <c r="GM22" s="103"/>
      <c r="GN22" s="103"/>
      <c r="GO22" s="103"/>
      <c r="GP22" s="103"/>
    </row>
    <row customHeight="1" ht="13" r="23">
      <c r="A23" s="181" t="s">
        <v>317</v>
      </c>
      <c r="B23" s="156" t="n">
        <v>2</v>
      </c>
      <c r="C23" s="22">
        <v>97.7061647845032</v>
      </c>
      <c r="D23" s="165">
        <v>0.496927019881062</v>
      </c>
      <c r="E23" s="22">
        <v>98.5985761244669</v>
      </c>
      <c r="F23" s="165">
        <v>0.827062981626067</v>
      </c>
      <c r="G23" s="22">
        <v>98.2403274295483</v>
      </c>
      <c r="H23" s="165">
        <v>0.685265011024698</v>
      </c>
      <c r="I23" s="22">
        <v>97.4916971513875</v>
      </c>
      <c r="J23" s="165">
        <v>0.661037319355367</v>
      </c>
      <c r="K23" s="22">
        <v>-1.10687897307945</v>
      </c>
      <c r="L23" s="165">
        <v>1.09125881140309</v>
      </c>
      <c r="M23" s="22">
        <v>98.3962026351243</v>
      </c>
      <c r="N23" s="165">
        <v>0.35887946989389</v>
      </c>
      <c r="O23" s="22">
        <v>96.5249675517334</v>
      </c>
      <c r="P23" s="165">
        <v>1.40957610116104</v>
      </c>
      <c r="Q23" s="22">
        <v>-1.87123508339086</v>
      </c>
      <c r="R23" s="165">
        <v>1.45608999112884</v>
      </c>
      <c r="S23" s="22">
        <v>96.6542989192091</v>
      </c>
      <c r="T23" s="165">
        <v>1.20282234857623</v>
      </c>
      <c r="U23" s="22">
        <v>97.7934082796953</v>
      </c>
      <c r="V23" s="165">
        <v>0.977379719935268</v>
      </c>
      <c r="W23" s="22">
        <v>98.6903313830422</v>
      </c>
      <c r="X23" s="165">
        <v>0.339035686898944</v>
      </c>
      <c r="Y23" s="22">
        <v>2.03603246383311</v>
      </c>
      <c r="Z23" s="165">
        <v>1.24295591249107</v>
      </c>
      <c r="AA23" s="22">
        <v>98.2862154019124</v>
      </c>
      <c r="AB23" s="165">
        <v>0.552232191887746</v>
      </c>
      <c r="AC23" s="22">
        <v>97.7740291239895</v>
      </c>
      <c r="AD23" s="165">
        <v>0.754415768778509</v>
      </c>
      <c r="AE23" s="22">
        <v>97.3469469124852</v>
      </c>
      <c r="AF23" s="165">
        <v>0.992839598743466</v>
      </c>
      <c r="AG23" s="22">
        <v>-0.939268489427192</v>
      </c>
      <c r="AH23" s="165">
        <v>1.16160819702797</v>
      </c>
      <c r="AI23" s="22">
        <v>98.1124609720643</v>
      </c>
      <c r="AJ23" s="165">
        <v>0.451843984122333</v>
      </c>
      <c r="AK23" s="22">
        <v>96.7810380895902</v>
      </c>
      <c r="AL23" s="165">
        <v>1.75157282331405</v>
      </c>
      <c r="AM23" s="22">
        <v>98.6001115596703</v>
      </c>
      <c r="AN23" s="165">
        <v>0.622241556569555</v>
      </c>
      <c r="AO23" s="22">
        <v>0.487650587606026</v>
      </c>
      <c r="AP23" s="165">
        <v>0.764434280654664</v>
      </c>
      <c r="AQ23" s="103"/>
      <c r="AR23" s="103"/>
      <c r="AS23" s="103"/>
      <c r="AT23" s="192"/>
      <c r="GM23" s="103"/>
      <c r="GN23" s="103"/>
      <c r="GO23" s="103"/>
      <c r="GP23" s="103"/>
    </row>
    <row customHeight="1" ht="13" r="24">
      <c r="A24" s="181" t="s">
        <v>318</v>
      </c>
      <c r="B24" s="156" t="n">
        <v>2</v>
      </c>
      <c r="C24" s="22">
        <v>90.0388992366681</v>
      </c>
      <c r="D24" s="165">
        <v>0.880670505228107</v>
      </c>
      <c r="E24" s="22">
        <v>88.9057302745832</v>
      </c>
      <c r="F24" s="165">
        <v>2.51263131014152</v>
      </c>
      <c r="G24" s="22">
        <v>90.6787757383318</v>
      </c>
      <c r="H24" s="165">
        <v>1.12708602392486</v>
      </c>
      <c r="I24" s="22">
        <v>87.8119215817813</v>
      </c>
      <c r="J24" s="165">
        <v>1.65093879512984</v>
      </c>
      <c r="K24" s="22">
        <v>-1.09380869280187</v>
      </c>
      <c r="L24" s="165">
        <v>2.99737029500552</v>
      </c>
      <c r="M24" s="22">
        <v>88.0573649776435</v>
      </c>
      <c r="N24" s="165">
        <v>1.14626739867848</v>
      </c>
      <c r="O24" s="22">
        <v>97.6401461688639</v>
      </c>
      <c r="P24" s="165">
        <v>0.911791145209158</v>
      </c>
      <c r="Q24" s="22">
        <v>9.58278119122042</v>
      </c>
      <c r="R24" s="165">
        <v>1.46446368038079</v>
      </c>
      <c r="S24" s="22">
        <v>96.2562265708051</v>
      </c>
      <c r="T24" s="165">
        <v>1.41772937228249</v>
      </c>
      <c r="U24" s="22">
        <v>87.9092491015644</v>
      </c>
      <c r="V24" s="165">
        <v>2.15331017158137</v>
      </c>
      <c r="W24" s="22">
        <v>88.2240066380735</v>
      </c>
      <c r="X24" s="165">
        <v>1.49928714379317</v>
      </c>
      <c r="Y24" s="22">
        <v>-8.03221993273158</v>
      </c>
      <c r="Z24" s="165">
        <v>2.06457815454317</v>
      </c>
      <c r="AA24" s="22">
        <v>87.7180842191913</v>
      </c>
      <c r="AB24" s="165">
        <v>1.55995929835938</v>
      </c>
      <c r="AC24" s="22">
        <v>93.0702544457125</v>
      </c>
      <c r="AD24" s="165">
        <v>1.21204441945446</v>
      </c>
      <c r="AE24" s="22">
        <v>89.5048616169777</v>
      </c>
      <c r="AF24" s="165">
        <v>2.38457119512737</v>
      </c>
      <c r="AG24" s="22">
        <v>1.78677739778637</v>
      </c>
      <c r="AH24" s="165">
        <v>2.90465076156806</v>
      </c>
      <c r="AI24" s="22">
        <v>91.3345473517031</v>
      </c>
      <c r="AJ24" s="165">
        <v>1.15050315994241</v>
      </c>
      <c r="AK24" s="22">
        <v>86.0273603664362</v>
      </c>
      <c r="AL24" s="165">
        <v>2.35761553066722</v>
      </c>
      <c r="AM24" s="22">
        <v>93.4479836497811</v>
      </c>
      <c r="AN24" s="165">
        <v>1.97064508180711</v>
      </c>
      <c r="AO24" s="22">
        <v>2.11343629807806</v>
      </c>
      <c r="AP24" s="165">
        <v>2.40220750570588</v>
      </c>
      <c r="AQ24" s="103"/>
      <c r="AR24" s="103"/>
      <c r="AS24" s="103"/>
      <c r="AT24" s="192"/>
      <c r="GM24" s="103"/>
      <c r="GN24" s="103"/>
      <c r="GO24" s="103"/>
      <c r="GP24" s="103"/>
    </row>
    <row customHeight="1" ht="13" r="25">
      <c r="A25" s="181" t="s">
        <v>319</v>
      </c>
      <c r="B25" s="156" t="n">
        <v>2</v>
      </c>
      <c r="C25" s="22">
        <v>93.0517930833463</v>
      </c>
      <c r="D25" s="165">
        <v>0.700299909316906</v>
      </c>
      <c r="E25" s="22">
        <v>92.405196236627</v>
      </c>
      <c r="F25" s="165">
        <v>1.91516128829375</v>
      </c>
      <c r="G25" s="22">
        <v>93.3090480329339</v>
      </c>
      <c r="H25" s="165">
        <v>0.852991560834789</v>
      </c>
      <c r="I25" s="22">
        <v>94.2187279078748</v>
      </c>
      <c r="J25" s="165">
        <v>0.970539261744908</v>
      </c>
      <c r="K25" s="22">
        <v>1.81353167124777</v>
      </c>
      <c r="L25" s="165">
        <v>2.04706289395769</v>
      </c>
      <c r="M25" s="22">
        <v>93.2951789324935</v>
      </c>
      <c r="N25" s="165">
        <v>0.667280890478825</v>
      </c>
      <c r="O25" s="22" t="inlineStr">
        <is>
          <t>c</t>
        </is>
      </c>
      <c r="P25" s="165" t="inlineStr">
        <is>
          <t>c</t>
        </is>
      </c>
      <c r="Q25" s="22" t="inlineStr">
        <is>
          <t>c</t>
        </is>
      </c>
      <c r="R25" s="165" t="inlineStr">
        <is>
          <t>c</t>
        </is>
      </c>
      <c r="S25" s="22">
        <v>93.2617341027577</v>
      </c>
      <c r="T25" s="165">
        <v>0.801503889651608</v>
      </c>
      <c r="U25" s="22">
        <v>93.1520688665546</v>
      </c>
      <c r="V25" s="165">
        <v>1.05234582040336</v>
      </c>
      <c r="W25" s="22">
        <v>94.4437347870118</v>
      </c>
      <c r="X25" s="165">
        <v>2.52360626340789</v>
      </c>
      <c r="Y25" s="22">
        <v>1.18200068425415</v>
      </c>
      <c r="Z25" s="165">
        <v>2.62527101569693</v>
      </c>
      <c r="AA25" s="22">
        <v>92.3450085597366</v>
      </c>
      <c r="AB25" s="165">
        <v>1.18946078741892</v>
      </c>
      <c r="AC25" s="22">
        <v>93.9753756984451</v>
      </c>
      <c r="AD25" s="165">
        <v>0.785688411122035</v>
      </c>
      <c r="AE25" s="22" t="inlineStr">
        <is>
          <t>c</t>
        </is>
      </c>
      <c r="AF25" s="165" t="inlineStr">
        <is>
          <t>c</t>
        </is>
      </c>
      <c r="AG25" s="22" t="inlineStr">
        <is>
          <t>c</t>
        </is>
      </c>
      <c r="AH25" s="165" t="inlineStr">
        <is>
          <t>c</t>
        </is>
      </c>
      <c r="AI25" s="22">
        <v>93.4358817269617</v>
      </c>
      <c r="AJ25" s="165">
        <v>0.679278082888</v>
      </c>
      <c r="AK25" s="22">
        <v>92.4619202453013</v>
      </c>
      <c r="AL25" s="165">
        <v>1.80374572168286</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83.4169263836235</v>
      </c>
      <c r="D26" s="165">
        <v>1.3546690824706</v>
      </c>
      <c r="E26" s="22">
        <v>82.5753095086793</v>
      </c>
      <c r="F26" s="165">
        <v>3.12802134537687</v>
      </c>
      <c r="G26" s="22">
        <v>83.7360293856804</v>
      </c>
      <c r="H26" s="165">
        <v>1.73743763741384</v>
      </c>
      <c r="I26" s="22">
        <v>83.2854193851167</v>
      </c>
      <c r="J26" s="165">
        <v>2.46379428134721</v>
      </c>
      <c r="K26" s="22">
        <v>0.710109876437457</v>
      </c>
      <c r="L26" s="165">
        <v>3.84058057205779</v>
      </c>
      <c r="M26" s="22">
        <v>80.5037829294016</v>
      </c>
      <c r="N26" s="165">
        <v>1.73354320083629</v>
      </c>
      <c r="O26" s="22">
        <v>92.7726278790654</v>
      </c>
      <c r="P26" s="165">
        <v>1.80977475800475</v>
      </c>
      <c r="Q26" s="22">
        <v>12.2688449496638</v>
      </c>
      <c r="R26" s="165">
        <v>2.57796227909602</v>
      </c>
      <c r="S26" s="22">
        <v>83.9625103277148</v>
      </c>
      <c r="T26" s="165">
        <v>1.73013727271838</v>
      </c>
      <c r="U26" s="22">
        <v>84.1213946940686</v>
      </c>
      <c r="V26" s="165">
        <v>2.48970350630265</v>
      </c>
      <c r="W26" s="22">
        <v>80.1809861389574</v>
      </c>
      <c r="X26" s="165">
        <v>3.79566311918654</v>
      </c>
      <c r="Y26" s="22">
        <v>-3.78152418875743</v>
      </c>
      <c r="Z26" s="165">
        <v>4.38208042185491</v>
      </c>
      <c r="AA26" s="22">
        <v>80.2477241397418</v>
      </c>
      <c r="AB26" s="165">
        <v>3.47000874325981</v>
      </c>
      <c r="AC26" s="22">
        <v>84.8672552825581</v>
      </c>
      <c r="AD26" s="165">
        <v>1.7125439902223</v>
      </c>
      <c r="AE26" s="22">
        <v>82.6498450817161</v>
      </c>
      <c r="AF26" s="165">
        <v>2.742348834525</v>
      </c>
      <c r="AG26" s="22">
        <v>2.40212094197427</v>
      </c>
      <c r="AH26" s="165">
        <v>4.2629323532216</v>
      </c>
      <c r="AI26" s="22">
        <v>85.1542330825146</v>
      </c>
      <c r="AJ26" s="165">
        <v>1.94511170526126</v>
      </c>
      <c r="AK26" s="22">
        <v>81.5830324406962</v>
      </c>
      <c r="AL26" s="165">
        <v>2.24177643912157</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92.8473069703797</v>
      </c>
      <c r="D27" s="165">
        <v>0.393129294039442</v>
      </c>
      <c r="E27" s="22">
        <v>92.3851634935745</v>
      </c>
      <c r="F27" s="165">
        <v>0.972705345075185</v>
      </c>
      <c r="G27" s="22">
        <v>93.2112419665029</v>
      </c>
      <c r="H27" s="165">
        <v>0.544063781492299</v>
      </c>
      <c r="I27" s="22">
        <v>92.2803881494321</v>
      </c>
      <c r="J27" s="165">
        <v>0.830972178157334</v>
      </c>
      <c r="K27" s="22">
        <v>-0.10477534414234</v>
      </c>
      <c r="L27" s="165">
        <v>1.31233146049654</v>
      </c>
      <c r="M27" s="22">
        <v>92.7395288635107</v>
      </c>
      <c r="N27" s="165">
        <v>0.409313812339303</v>
      </c>
      <c r="O27" s="22">
        <v>93.812627228065</v>
      </c>
      <c r="P27" s="165">
        <v>1.84403947014434</v>
      </c>
      <c r="Q27" s="22">
        <v>1.07309836455427</v>
      </c>
      <c r="R27" s="165">
        <v>1.9191774479553</v>
      </c>
      <c r="S27" s="22">
        <v>92.7190466692296</v>
      </c>
      <c r="T27" s="165">
        <v>0.461708067320303</v>
      </c>
      <c r="U27" s="22">
        <v>93.6239142186057</v>
      </c>
      <c r="V27" s="165">
        <v>0.993573548676331</v>
      </c>
      <c r="W27" s="22">
        <v>92.1460639759768</v>
      </c>
      <c r="X27" s="165">
        <v>2.05463536869805</v>
      </c>
      <c r="Y27" s="22">
        <v>-0.572982693252868</v>
      </c>
      <c r="Z27" s="165">
        <v>2.11323810366746</v>
      </c>
      <c r="AA27" s="22">
        <v>93.0695842854636</v>
      </c>
      <c r="AB27" s="165">
        <v>0.772840787047461</v>
      </c>
      <c r="AC27" s="22">
        <v>92.5989089389751</v>
      </c>
      <c r="AD27" s="165">
        <v>0.537421785099936</v>
      </c>
      <c r="AE27" s="22">
        <v>93.9426869970932</v>
      </c>
      <c r="AF27" s="165">
        <v>1.34522656340351</v>
      </c>
      <c r="AG27" s="22">
        <v>0.873102711629599</v>
      </c>
      <c r="AH27" s="165">
        <v>1.51022906417859</v>
      </c>
      <c r="AI27" s="22">
        <v>92.835305857326</v>
      </c>
      <c r="AJ27" s="165">
        <v>0.714596296794449</v>
      </c>
      <c r="AK27" s="22">
        <v>92.9094151463168</v>
      </c>
      <c r="AL27" s="165">
        <v>0.517298709959159</v>
      </c>
      <c r="AM27" s="22">
        <v>91.7053666111815</v>
      </c>
      <c r="AN27" s="165">
        <v>2.18350615534755</v>
      </c>
      <c r="AO27" s="22">
        <v>-1.12993924614449</v>
      </c>
      <c r="AP27" s="165">
        <v>2.40216429485947</v>
      </c>
      <c r="AQ27" s="103"/>
      <c r="AR27" s="103"/>
      <c r="AS27" s="103"/>
      <c r="AT27" s="192"/>
      <c r="GM27" s="103"/>
      <c r="GN27" s="103"/>
      <c r="GO27" s="103"/>
      <c r="GP27" s="103"/>
    </row>
    <row customHeight="1" ht="13" r="28">
      <c r="A28" s="181" t="s">
        <v>322</v>
      </c>
      <c r="B28" s="156" t="n">
        <v>2</v>
      </c>
      <c r="C28" s="22">
        <v>89.4635362269495</v>
      </c>
      <c r="D28" s="165">
        <v>0.825141693562953</v>
      </c>
      <c r="E28" s="22">
        <v>87.3608037753224</v>
      </c>
      <c r="F28" s="165">
        <v>1.97814599016524</v>
      </c>
      <c r="G28" s="22">
        <v>91.0163226186709</v>
      </c>
      <c r="H28" s="165">
        <v>0.985504151750398</v>
      </c>
      <c r="I28" s="22">
        <v>88.5920550854241</v>
      </c>
      <c r="J28" s="165">
        <v>2.26888513407658</v>
      </c>
      <c r="K28" s="22">
        <v>1.23125131010174</v>
      </c>
      <c r="L28" s="165">
        <v>3.11139796978726</v>
      </c>
      <c r="M28" s="22">
        <v>89.4204268683366</v>
      </c>
      <c r="N28" s="165">
        <v>1.00522046217168</v>
      </c>
      <c r="O28" s="22">
        <v>90.1152107456817</v>
      </c>
      <c r="P28" s="165">
        <v>1.65052148362985</v>
      </c>
      <c r="Q28" s="22">
        <v>0.694783877345088</v>
      </c>
      <c r="R28" s="165">
        <v>2.02895544817875</v>
      </c>
      <c r="S28" s="22">
        <v>89.5682859758035</v>
      </c>
      <c r="T28" s="165">
        <v>1.08258577299471</v>
      </c>
      <c r="U28" s="22">
        <v>89.3695814188398</v>
      </c>
      <c r="V28" s="165">
        <v>1.8641089756109</v>
      </c>
      <c r="W28" s="22">
        <v>91.0626184573075</v>
      </c>
      <c r="X28" s="165">
        <v>2.94255369316837</v>
      </c>
      <c r="Y28" s="22">
        <v>1.49433248150405</v>
      </c>
      <c r="Z28" s="165">
        <v>3.52597673268007</v>
      </c>
      <c r="AA28" s="22">
        <v>90.1182141604731</v>
      </c>
      <c r="AB28" s="165">
        <v>1.32175358668152</v>
      </c>
      <c r="AC28" s="22">
        <v>89.9623510861144</v>
      </c>
      <c r="AD28" s="165">
        <v>1.09256705393137</v>
      </c>
      <c r="AE28" s="22">
        <v>85.8811704149465</v>
      </c>
      <c r="AF28" s="165">
        <v>3.00194387875349</v>
      </c>
      <c r="AG28" s="22">
        <v>-4.23704374552659</v>
      </c>
      <c r="AH28" s="165">
        <v>3.2169871969436</v>
      </c>
      <c r="AI28" s="22">
        <v>90.549100856338</v>
      </c>
      <c r="AJ28" s="165">
        <v>1.12128647208079</v>
      </c>
      <c r="AK28" s="22">
        <v>88.7791986494161</v>
      </c>
      <c r="AL28" s="165">
        <v>1.26216543490824</v>
      </c>
      <c r="AM28" s="22">
        <v>88.4109588313582</v>
      </c>
      <c r="AN28" s="165">
        <v>3.54070069179405</v>
      </c>
      <c r="AO28" s="22">
        <v>-2.1381420249798</v>
      </c>
      <c r="AP28" s="165">
        <v>3.68660445376132</v>
      </c>
      <c r="AQ28" s="103"/>
      <c r="AR28" s="103"/>
      <c r="AS28" s="103"/>
      <c r="AT28" s="192"/>
      <c r="GM28" s="103"/>
      <c r="GN28" s="103"/>
      <c r="GO28" s="103"/>
      <c r="GP28" s="103"/>
    </row>
    <row customHeight="1" ht="13" r="29">
      <c r="A29" s="181" t="s">
        <v>323</v>
      </c>
      <c r="B29" s="156" t="n">
        <v>2</v>
      </c>
      <c r="C29" s="22">
        <v>95.7931405907046</v>
      </c>
      <c r="D29" s="165">
        <v>0.451700224310198</v>
      </c>
      <c r="E29" s="22">
        <v>96.5326231632882</v>
      </c>
      <c r="F29" s="165">
        <v>0.635529757777302</v>
      </c>
      <c r="G29" s="22">
        <v>96.0857806066343</v>
      </c>
      <c r="H29" s="165">
        <v>0.699973952552934</v>
      </c>
      <c r="I29" s="22">
        <v>94.5457692974753</v>
      </c>
      <c r="J29" s="165">
        <v>1.18620072653222</v>
      </c>
      <c r="K29" s="22">
        <v>-1.98685386581293</v>
      </c>
      <c r="L29" s="165">
        <v>1.34270687015846</v>
      </c>
      <c r="M29" s="22">
        <v>95.6708619907779</v>
      </c>
      <c r="N29" s="165">
        <v>0.511966219967325</v>
      </c>
      <c r="O29" s="22">
        <v>98.2560707035726</v>
      </c>
      <c r="P29" s="165">
        <v>0.986518505614553</v>
      </c>
      <c r="Q29" s="22">
        <v>2.58520871279471</v>
      </c>
      <c r="R29" s="165">
        <v>1.13364219642882</v>
      </c>
      <c r="S29" s="22">
        <v>96.0263447379665</v>
      </c>
      <c r="T29" s="165">
        <v>0.598662262407066</v>
      </c>
      <c r="U29" s="22">
        <v>95.5079927853288</v>
      </c>
      <c r="V29" s="165">
        <v>1.15025985374184</v>
      </c>
      <c r="W29" s="22">
        <v>94.1443877196836</v>
      </c>
      <c r="X29" s="165">
        <v>1.90702017242214</v>
      </c>
      <c r="Y29" s="22">
        <v>-1.8819570182829</v>
      </c>
      <c r="Z29" s="165">
        <v>1.92431451459481</v>
      </c>
      <c r="AA29" s="22">
        <v>94.221042316916</v>
      </c>
      <c r="AB29" s="165">
        <v>1.278433616851</v>
      </c>
      <c r="AC29" s="22">
        <v>96.6311638553407</v>
      </c>
      <c r="AD29" s="165">
        <v>0.578608519945035</v>
      </c>
      <c r="AE29" s="22">
        <v>94.4667715988885</v>
      </c>
      <c r="AF29" s="165">
        <v>1.71367397719994</v>
      </c>
      <c r="AG29" s="22">
        <v>0.245729281972444</v>
      </c>
      <c r="AH29" s="165">
        <v>2.31222873857423</v>
      </c>
      <c r="AI29" s="22">
        <v>94.2625359277569</v>
      </c>
      <c r="AJ29" s="165">
        <v>0.810123764282408</v>
      </c>
      <c r="AK29" s="22">
        <v>97.2045738801451</v>
      </c>
      <c r="AL29" s="165">
        <v>0.638750469637125</v>
      </c>
      <c r="AM29" s="22">
        <v>96.0712101322653</v>
      </c>
      <c r="AN29" s="165">
        <v>1.18032867101644</v>
      </c>
      <c r="AO29" s="22">
        <v>1.80867420450836</v>
      </c>
      <c r="AP29" s="165">
        <v>1.36552285863091</v>
      </c>
      <c r="AQ29" s="103"/>
      <c r="AR29" s="103"/>
      <c r="AS29" s="103"/>
      <c r="AT29" s="192"/>
      <c r="GM29" s="103"/>
      <c r="GN29" s="103"/>
      <c r="GO29" s="103"/>
      <c r="GP29" s="103"/>
    </row>
    <row customHeight="1" ht="13" r="30">
      <c r="A30" s="181" t="s">
        <v>324</v>
      </c>
      <c r="B30" s="156" t="n">
        <v>2</v>
      </c>
      <c r="C30" s="22">
        <v>96.2484325749399</v>
      </c>
      <c r="D30" s="165">
        <v>0.396159281145779</v>
      </c>
      <c r="E30" s="22">
        <v>96.7636091038277</v>
      </c>
      <c r="F30" s="165">
        <v>1.51955802118707</v>
      </c>
      <c r="G30" s="22">
        <v>97.2413451263933</v>
      </c>
      <c r="H30" s="165">
        <v>0.447881070809249</v>
      </c>
      <c r="I30" s="22">
        <v>94.2590307817047</v>
      </c>
      <c r="J30" s="165">
        <v>0.837962480022974</v>
      </c>
      <c r="K30" s="22">
        <v>-2.50457832212304</v>
      </c>
      <c r="L30" s="165">
        <v>1.81538510050203</v>
      </c>
      <c r="M30" s="22">
        <v>96.2135642970498</v>
      </c>
      <c r="N30" s="165">
        <v>0.397909877805642</v>
      </c>
      <c r="O30" s="22">
        <v>96.7977212337987</v>
      </c>
      <c r="P30" s="165">
        <v>2.47464444022139</v>
      </c>
      <c r="Q30" s="22">
        <v>0.584156936748812</v>
      </c>
      <c r="R30" s="165">
        <v>2.52157937468006</v>
      </c>
      <c r="S30" s="22">
        <v>96.0127519251377</v>
      </c>
      <c r="T30" s="165">
        <v>0.509782131833186</v>
      </c>
      <c r="U30" s="22">
        <v>96.2939236454004</v>
      </c>
      <c r="V30" s="165">
        <v>0.696357370539676</v>
      </c>
      <c r="W30" s="22">
        <v>97.3165671983753</v>
      </c>
      <c r="X30" s="165">
        <v>1.14400364123834</v>
      </c>
      <c r="Y30" s="22">
        <v>1.30381527323752</v>
      </c>
      <c r="Z30" s="165">
        <v>1.31266857978117</v>
      </c>
      <c r="AA30" s="22">
        <v>97.9954147601135</v>
      </c>
      <c r="AB30" s="165">
        <v>1.24571197383646</v>
      </c>
      <c r="AC30" s="22">
        <v>96.2947329494957</v>
      </c>
      <c r="AD30" s="165">
        <v>0.463791187103474</v>
      </c>
      <c r="AE30" s="22">
        <v>95.307018295468</v>
      </c>
      <c r="AF30" s="165">
        <v>1.03332569018825</v>
      </c>
      <c r="AG30" s="22">
        <v>-2.68839646464554</v>
      </c>
      <c r="AH30" s="165">
        <v>1.61535943474782</v>
      </c>
      <c r="AI30" s="22">
        <v>96.0899978138538</v>
      </c>
      <c r="AJ30" s="165">
        <v>0.639191044485558</v>
      </c>
      <c r="AK30" s="22">
        <v>96.3287436040014</v>
      </c>
      <c r="AL30" s="165">
        <v>0.521267121728667</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95.1952393651783</v>
      </c>
      <c r="D31" s="165">
        <v>0.508661867852878</v>
      </c>
      <c r="E31" s="22">
        <v>95.1462983508516</v>
      </c>
      <c r="F31" s="165">
        <v>1.15901377302633</v>
      </c>
      <c r="G31" s="22">
        <v>95.0142354589664</v>
      </c>
      <c r="H31" s="165">
        <v>0.660528017571888</v>
      </c>
      <c r="I31" s="22">
        <v>95.5430862792091</v>
      </c>
      <c r="J31" s="165">
        <v>1.57706855737004</v>
      </c>
      <c r="K31" s="22">
        <v>0.396787928357497</v>
      </c>
      <c r="L31" s="165">
        <v>1.96711713520421</v>
      </c>
      <c r="M31" s="22">
        <v>95.3388914192325</v>
      </c>
      <c r="N31" s="165">
        <v>0.571400984021519</v>
      </c>
      <c r="O31" s="22">
        <v>94.0673867088395</v>
      </c>
      <c r="P31" s="165">
        <v>1.548147080524</v>
      </c>
      <c r="Q31" s="22">
        <v>-1.27150471039299</v>
      </c>
      <c r="R31" s="165">
        <v>1.65077773452715</v>
      </c>
      <c r="S31" s="22">
        <v>95.9335471439474</v>
      </c>
      <c r="T31" s="165">
        <v>1.04791922324621</v>
      </c>
      <c r="U31" s="22">
        <v>93.3032474380832</v>
      </c>
      <c r="V31" s="165">
        <v>1.01805222166981</v>
      </c>
      <c r="W31" s="22">
        <v>96.4317294521849</v>
      </c>
      <c r="X31" s="165">
        <v>0.772466024006847</v>
      </c>
      <c r="Y31" s="22">
        <v>0.49818230823746</v>
      </c>
      <c r="Z31" s="165">
        <v>1.33316764510414</v>
      </c>
      <c r="AA31" s="22">
        <v>94.3005672058705</v>
      </c>
      <c r="AB31" s="165">
        <v>1.29524804923001</v>
      </c>
      <c r="AC31" s="22">
        <v>94.9892515441131</v>
      </c>
      <c r="AD31" s="165">
        <v>0.656568623633092</v>
      </c>
      <c r="AE31" s="22">
        <v>97.0571010319206</v>
      </c>
      <c r="AF31" s="165">
        <v>0.969816062309826</v>
      </c>
      <c r="AG31" s="22">
        <v>2.75653382605009</v>
      </c>
      <c r="AH31" s="165">
        <v>1.65850557957107</v>
      </c>
      <c r="AI31" s="22">
        <v>95.3339155219277</v>
      </c>
      <c r="AJ31" s="165">
        <v>1.16079350652605</v>
      </c>
      <c r="AK31" s="22">
        <v>94.9169921510694</v>
      </c>
      <c r="AL31" s="165">
        <v>0.640950312632858</v>
      </c>
      <c r="AM31" s="22">
        <v>97.8631468485602</v>
      </c>
      <c r="AN31" s="165">
        <v>1.1912028209645</v>
      </c>
      <c r="AO31" s="22">
        <v>2.52923132663248</v>
      </c>
      <c r="AP31" s="165">
        <v>1.63865636769956</v>
      </c>
      <c r="AQ31" s="103"/>
      <c r="AR31" s="103"/>
      <c r="AS31" s="103"/>
      <c r="AT31" s="192"/>
      <c r="GM31" s="103"/>
      <c r="GN31" s="103"/>
      <c r="GO31" s="103"/>
      <c r="GP31" s="103"/>
    </row>
    <row customHeight="1" ht="13" r="32">
      <c r="A32" s="181" t="s">
        <v>326</v>
      </c>
      <c r="B32" s="156" t="n">
        <v>2</v>
      </c>
      <c r="C32" s="22">
        <v>95.4249422324063</v>
      </c>
      <c r="D32" s="165">
        <v>0.516294356721862</v>
      </c>
      <c r="E32" s="22">
        <v>95.7450119450736</v>
      </c>
      <c r="F32" s="165">
        <v>0.886027079093382</v>
      </c>
      <c r="G32" s="22">
        <v>95.6409200211894</v>
      </c>
      <c r="H32" s="165">
        <v>0.725492872282143</v>
      </c>
      <c r="I32" s="22">
        <v>94.9586627618383</v>
      </c>
      <c r="J32" s="165">
        <v>0.983380554548472</v>
      </c>
      <c r="K32" s="22">
        <v>-0.786349183235316</v>
      </c>
      <c r="L32" s="165">
        <v>1.29298595369116</v>
      </c>
      <c r="M32" s="22">
        <v>95.3664266610757</v>
      </c>
      <c r="N32" s="165">
        <v>0.580291206201454</v>
      </c>
      <c r="O32" s="22">
        <v>95.7396325609849</v>
      </c>
      <c r="P32" s="165">
        <v>0.980284256646432</v>
      </c>
      <c r="Q32" s="22">
        <v>0.373205899909181</v>
      </c>
      <c r="R32" s="165">
        <v>1.10495977493563</v>
      </c>
      <c r="S32" s="22">
        <v>95.5098955761574</v>
      </c>
      <c r="T32" s="165">
        <v>0.615843612349997</v>
      </c>
      <c r="U32" s="22">
        <v>94.8679757708295</v>
      </c>
      <c r="V32" s="165">
        <v>1.30563802136387</v>
      </c>
      <c r="W32" s="22">
        <v>95.3814282397086</v>
      </c>
      <c r="X32" s="165">
        <v>1.51343917292955</v>
      </c>
      <c r="Y32" s="22">
        <v>-0.12846733644885</v>
      </c>
      <c r="Z32" s="165">
        <v>1.62903832880992</v>
      </c>
      <c r="AA32" s="22">
        <v>94.5469219012061</v>
      </c>
      <c r="AB32" s="165">
        <v>0.666219716385982</v>
      </c>
      <c r="AC32" s="22">
        <v>96.866687540978</v>
      </c>
      <c r="AD32" s="165">
        <v>0.776893955557798</v>
      </c>
      <c r="AE32" s="22">
        <v>95.4070702245391</v>
      </c>
      <c r="AF32" s="165">
        <v>1.60155191785314</v>
      </c>
      <c r="AG32" s="22">
        <v>0.860148323332993</v>
      </c>
      <c r="AH32" s="165">
        <v>1.68375834575996</v>
      </c>
      <c r="AI32" s="22">
        <v>95.2292995580311</v>
      </c>
      <c r="AJ32" s="165">
        <v>0.616142689032162</v>
      </c>
      <c r="AK32" s="22">
        <v>96.1655955006469</v>
      </c>
      <c r="AL32" s="165">
        <v>0.799063453188318</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95.2863943970867</v>
      </c>
      <c r="D33" s="165">
        <v>0.733528065408382</v>
      </c>
      <c r="E33" s="22">
        <v>97.1112110719049</v>
      </c>
      <c r="F33" s="165">
        <v>1.05523149783402</v>
      </c>
      <c r="G33" s="22">
        <v>93.4256684309293</v>
      </c>
      <c r="H33" s="165">
        <v>1.25369277004232</v>
      </c>
      <c r="I33" s="22">
        <v>96.7267640414673</v>
      </c>
      <c r="J33" s="165">
        <v>2.32598756895722</v>
      </c>
      <c r="K33" s="22">
        <v>-0.384447030437556</v>
      </c>
      <c r="L33" s="165">
        <v>2.27303447946333</v>
      </c>
      <c r="M33" s="22">
        <v>94.8012624469807</v>
      </c>
      <c r="N33" s="165">
        <v>0.867870634909724</v>
      </c>
      <c r="O33" s="22" t="inlineStr">
        <is>
          <t>c</t>
        </is>
      </c>
      <c r="P33" s="165" t="inlineStr">
        <is>
          <t>c</t>
        </is>
      </c>
      <c r="Q33" s="22" t="inlineStr">
        <is>
          <t>c</t>
        </is>
      </c>
      <c r="R33" s="165" t="inlineStr">
        <is>
          <t>c</t>
        </is>
      </c>
      <c r="S33" s="22">
        <v>95.43484816824</v>
      </c>
      <c r="T33" s="165">
        <v>0.936313415194542</v>
      </c>
      <c r="U33" s="22">
        <v>95.4201001599965</v>
      </c>
      <c r="V33" s="165">
        <v>1.83359875799597</v>
      </c>
      <c r="W33" s="22" t="inlineStr">
        <is>
          <t>c</t>
        </is>
      </c>
      <c r="X33" s="165" t="inlineStr">
        <is>
          <t>c</t>
        </is>
      </c>
      <c r="Y33" s="22" t="inlineStr">
        <is>
          <t>c</t>
        </is>
      </c>
      <c r="Z33" s="165" t="inlineStr">
        <is>
          <t>c</t>
        </is>
      </c>
      <c r="AA33" s="22">
        <v>100</v>
      </c>
      <c r="AB33" s="165">
        <v>0</v>
      </c>
      <c r="AC33" s="22">
        <v>94.7325980962905</v>
      </c>
      <c r="AD33" s="165">
        <v>1.16777992180759</v>
      </c>
      <c r="AE33" s="22">
        <v>95.1724312939653</v>
      </c>
      <c r="AF33" s="165">
        <v>1.5413879571296</v>
      </c>
      <c r="AG33" s="22">
        <v>-4.82756870603467</v>
      </c>
      <c r="AH33" s="165">
        <v>1.5413879571296</v>
      </c>
      <c r="AI33" s="22">
        <v>94.5331950323407</v>
      </c>
      <c r="AJ33" s="165">
        <v>1.51630746130138</v>
      </c>
      <c r="AK33" s="22">
        <v>94.7973481917057</v>
      </c>
      <c r="AL33" s="165">
        <v>1.17530616790696</v>
      </c>
      <c r="AM33" s="22">
        <v>97.5036206875454</v>
      </c>
      <c r="AN33" s="165">
        <v>1.34322529101756</v>
      </c>
      <c r="AO33" s="22">
        <v>2.97042565520468</v>
      </c>
      <c r="AP33" s="165">
        <v>2.02951685255103</v>
      </c>
      <c r="AQ33" s="103"/>
      <c r="AR33" s="103"/>
      <c r="AS33" s="103"/>
      <c r="AT33" s="192"/>
      <c r="GM33" s="103"/>
      <c r="GN33" s="103"/>
      <c r="GO33" s="103"/>
      <c r="GP33" s="103"/>
    </row>
    <row customHeight="1" ht="13" r="34">
      <c r="A34" s="181" t="s">
        <v>328</v>
      </c>
      <c r="B34" s="156" t="n">
        <v>2</v>
      </c>
      <c r="C34" s="22">
        <v>95.735222150988</v>
      </c>
      <c r="D34" s="165">
        <v>0.450658971790254</v>
      </c>
      <c r="E34" s="22">
        <v>94.7619179462386</v>
      </c>
      <c r="F34" s="165">
        <v>2.17748554276277</v>
      </c>
      <c r="G34" s="22">
        <v>95.7946152621062</v>
      </c>
      <c r="H34" s="165">
        <v>0.551646388850581</v>
      </c>
      <c r="I34" s="22">
        <v>95.8164695374884</v>
      </c>
      <c r="J34" s="165">
        <v>0.916283733642511</v>
      </c>
      <c r="K34" s="22">
        <v>1.05455159124979</v>
      </c>
      <c r="L34" s="165">
        <v>2.36890611810089</v>
      </c>
      <c r="M34" s="22">
        <v>95.5719845940038</v>
      </c>
      <c r="N34" s="165">
        <v>0.51154543058017</v>
      </c>
      <c r="O34" s="22" t="inlineStr">
        <is>
          <t>c</t>
        </is>
      </c>
      <c r="P34" s="165" t="inlineStr">
        <is>
          <t>c</t>
        </is>
      </c>
      <c r="Q34" s="22" t="inlineStr">
        <is>
          <t>c</t>
        </is>
      </c>
      <c r="R34" s="165" t="inlineStr">
        <is>
          <t>c</t>
        </is>
      </c>
      <c r="S34" s="22">
        <v>96.5552891469586</v>
      </c>
      <c r="T34" s="165">
        <v>0.735839623865608</v>
      </c>
      <c r="U34" s="22">
        <v>94.3193293760067</v>
      </c>
      <c r="V34" s="165">
        <v>1.03512843400542</v>
      </c>
      <c r="W34" s="22">
        <v>96.4606481529464</v>
      </c>
      <c r="X34" s="165">
        <v>0.679229234046551</v>
      </c>
      <c r="Y34" s="22">
        <v>-0.0946409940121526</v>
      </c>
      <c r="Z34" s="165">
        <v>1.04794766634078</v>
      </c>
      <c r="AA34" s="22">
        <v>96.569193145721</v>
      </c>
      <c r="AB34" s="165">
        <v>0.959687428511505</v>
      </c>
      <c r="AC34" s="22">
        <v>95.6988183891321</v>
      </c>
      <c r="AD34" s="165">
        <v>0.680533897909525</v>
      </c>
      <c r="AE34" s="22">
        <v>95.3405533907956</v>
      </c>
      <c r="AF34" s="165">
        <v>0.876065902816387</v>
      </c>
      <c r="AG34" s="22">
        <v>-1.22863975492535</v>
      </c>
      <c r="AH34" s="165">
        <v>1.36360161085922</v>
      </c>
      <c r="AI34" s="22">
        <v>95.089859348801</v>
      </c>
      <c r="AJ34" s="165">
        <v>0.704143237182297</v>
      </c>
      <c r="AK34" s="22">
        <v>96.3414800822795</v>
      </c>
      <c r="AL34" s="165">
        <v>0.711217313578806</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98.7657024976695</v>
      </c>
      <c r="D35" s="165">
        <v>0.216561678275317</v>
      </c>
      <c r="E35" s="22">
        <v>98.9757989345976</v>
      </c>
      <c r="F35" s="165">
        <v>0.860361445147882</v>
      </c>
      <c r="G35" s="22">
        <v>98.8429905321954</v>
      </c>
      <c r="H35" s="165">
        <v>0.259610397578171</v>
      </c>
      <c r="I35" s="22">
        <v>98.5309118932399</v>
      </c>
      <c r="J35" s="165">
        <v>0.469122236886117</v>
      </c>
      <c r="K35" s="22">
        <v>-0.444887041357759</v>
      </c>
      <c r="L35" s="165">
        <v>0.976120383854744</v>
      </c>
      <c r="M35" s="22">
        <v>98.8488081159879</v>
      </c>
      <c r="N35" s="165">
        <v>0.21805807721409</v>
      </c>
      <c r="O35" s="22" t="inlineStr">
        <is>
          <t>c</t>
        </is>
      </c>
      <c r="P35" s="165" t="inlineStr">
        <is>
          <t>c</t>
        </is>
      </c>
      <c r="Q35" s="22" t="inlineStr">
        <is>
          <t>c</t>
        </is>
      </c>
      <c r="R35" s="165" t="inlineStr">
        <is>
          <t>c</t>
        </is>
      </c>
      <c r="S35" s="22">
        <v>98.8352266859737</v>
      </c>
      <c r="T35" s="165">
        <v>0.266087114004931</v>
      </c>
      <c r="U35" s="22">
        <v>98.8179836092789</v>
      </c>
      <c r="V35" s="165">
        <v>0.444227576255261</v>
      </c>
      <c r="W35" s="22">
        <v>98.2757669889799</v>
      </c>
      <c r="X35" s="165">
        <v>0.721607734938977</v>
      </c>
      <c r="Y35" s="22">
        <v>-0.55945969699377</v>
      </c>
      <c r="Z35" s="165">
        <v>0.766516258700315</v>
      </c>
      <c r="AA35" s="22">
        <v>98.1129160984234</v>
      </c>
      <c r="AB35" s="165">
        <v>0.836825196085625</v>
      </c>
      <c r="AC35" s="22">
        <v>98.8170447626031</v>
      </c>
      <c r="AD35" s="165">
        <v>0.24892954515563</v>
      </c>
      <c r="AE35" s="22">
        <v>99.0105583145499</v>
      </c>
      <c r="AF35" s="165">
        <v>0.306109290030119</v>
      </c>
      <c r="AG35" s="22">
        <v>0.897642216126471</v>
      </c>
      <c r="AH35" s="165">
        <v>0.879731688493229</v>
      </c>
      <c r="AI35" s="22">
        <v>98.3735344887565</v>
      </c>
      <c r="AJ35" s="165">
        <v>0.434217955873331</v>
      </c>
      <c r="AK35" s="22">
        <v>99.1087961303459</v>
      </c>
      <c r="AL35" s="165">
        <v>0.252393902667383</v>
      </c>
      <c r="AM35" s="22">
        <v>98.5650083292829</v>
      </c>
      <c r="AN35" s="165">
        <v>0.581701451618078</v>
      </c>
      <c r="AO35" s="22">
        <v>0.191473840526385</v>
      </c>
      <c r="AP35" s="165">
        <v>0.725347450047237</v>
      </c>
      <c r="AQ35" s="103"/>
      <c r="AR35" s="103"/>
      <c r="AS35" s="103"/>
      <c r="AT35" s="192"/>
      <c r="GM35" s="103"/>
      <c r="GN35" s="103"/>
      <c r="GO35" s="103"/>
      <c r="GP35" s="103"/>
    </row>
    <row customHeight="1" ht="13" r="36">
      <c r="A36" s="181" t="s">
        <v>330</v>
      </c>
      <c r="B36" s="156" t="n">
        <v>2</v>
      </c>
      <c r="C36" s="22">
        <v>88.4210356225648</v>
      </c>
      <c r="D36" s="165">
        <v>0.703708144018406</v>
      </c>
      <c r="E36" s="22" t="inlineStr">
        <is>
          <t>c</t>
        </is>
      </c>
      <c r="F36" s="165" t="inlineStr">
        <is>
          <t>c</t>
        </is>
      </c>
      <c r="G36" s="22">
        <v>87.9398511384106</v>
      </c>
      <c r="H36" s="165">
        <v>1.41860483863976</v>
      </c>
      <c r="I36" s="22">
        <v>88.517391078101</v>
      </c>
      <c r="J36" s="165">
        <v>0.830542573664181</v>
      </c>
      <c r="K36" s="22" t="inlineStr">
        <is>
          <t>c</t>
        </is>
      </c>
      <c r="L36" s="165" t="inlineStr">
        <is>
          <t>c</t>
        </is>
      </c>
      <c r="M36" s="22">
        <v>88.1171307089966</v>
      </c>
      <c r="N36" s="165">
        <v>0.763998190661713</v>
      </c>
      <c r="O36" s="22">
        <v>90.8793626988551</v>
      </c>
      <c r="P36" s="165">
        <v>1.58384292555766</v>
      </c>
      <c r="Q36" s="22">
        <v>2.76223198985845</v>
      </c>
      <c r="R36" s="165">
        <v>1.7444548829495</v>
      </c>
      <c r="S36" s="22">
        <v>87.7856203056911</v>
      </c>
      <c r="T36" s="165">
        <v>0.889755114038162</v>
      </c>
      <c r="U36" s="22">
        <v>89.0358988413698</v>
      </c>
      <c r="V36" s="165">
        <v>1.27179088286293</v>
      </c>
      <c r="W36" s="22">
        <v>93.2099030093297</v>
      </c>
      <c r="X36" s="165">
        <v>2.0662757412342</v>
      </c>
      <c r="Y36" s="22">
        <v>5.42428270363864</v>
      </c>
      <c r="Z36" s="165">
        <v>2.31267336068617</v>
      </c>
      <c r="AA36" s="22">
        <v>89.5970821787697</v>
      </c>
      <c r="AB36" s="165">
        <v>0.949741077038915</v>
      </c>
      <c r="AC36" s="22">
        <v>87.1274652464726</v>
      </c>
      <c r="AD36" s="165">
        <v>1.09297369410782</v>
      </c>
      <c r="AE36" s="22" t="inlineStr">
        <is>
          <t>c</t>
        </is>
      </c>
      <c r="AF36" s="165" t="inlineStr">
        <is>
          <t>c</t>
        </is>
      </c>
      <c r="AG36" s="22" t="inlineStr">
        <is>
          <t>c</t>
        </is>
      </c>
      <c r="AH36" s="165" t="inlineStr">
        <is>
          <t>c</t>
        </is>
      </c>
      <c r="AI36" s="22">
        <v>88.8121552682598</v>
      </c>
      <c r="AJ36" s="165">
        <v>0.797884007407315</v>
      </c>
      <c r="AK36" s="22">
        <v>86.5815025810936</v>
      </c>
      <c r="AL36" s="165">
        <v>1.67523315236052</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83.9941771415978</v>
      </c>
      <c r="D37" s="165">
        <v>0.737202297559427</v>
      </c>
      <c r="E37" s="22">
        <v>82.2957023062</v>
      </c>
      <c r="F37" s="165">
        <v>1.28799552694585</v>
      </c>
      <c r="G37" s="22">
        <v>84.2778382387147</v>
      </c>
      <c r="H37" s="165">
        <v>1.57165285458714</v>
      </c>
      <c r="I37" s="22">
        <v>86.4458429358551</v>
      </c>
      <c r="J37" s="165">
        <v>1.00179981168052</v>
      </c>
      <c r="K37" s="22">
        <v>4.15014062965506</v>
      </c>
      <c r="L37" s="165">
        <v>1.70132095288153</v>
      </c>
      <c r="M37" s="22">
        <v>83.9562388256638</v>
      </c>
      <c r="N37" s="165">
        <v>0.764418873507555</v>
      </c>
      <c r="O37" s="22">
        <v>84.5822132485886</v>
      </c>
      <c r="P37" s="165">
        <v>1.14739358877219</v>
      </c>
      <c r="Q37" s="22">
        <v>0.62597442292477</v>
      </c>
      <c r="R37" s="165">
        <v>1.36218962883234</v>
      </c>
      <c r="S37" s="22">
        <v>84.6536182013326</v>
      </c>
      <c r="T37" s="165">
        <v>1.02855855273374</v>
      </c>
      <c r="U37" s="22">
        <v>82.6036779698693</v>
      </c>
      <c r="V37" s="165">
        <v>1.44022379201041</v>
      </c>
      <c r="W37" s="22">
        <v>84.3868711926378</v>
      </c>
      <c r="X37" s="165">
        <v>1.58176129811273</v>
      </c>
      <c r="Y37" s="22">
        <v>-0.266747008694821</v>
      </c>
      <c r="Z37" s="165">
        <v>1.9856883207356</v>
      </c>
      <c r="AA37" s="22">
        <v>83.8892361264061</v>
      </c>
      <c r="AB37" s="165">
        <v>0.882526467567153</v>
      </c>
      <c r="AC37" s="22">
        <v>85.0335874368771</v>
      </c>
      <c r="AD37" s="165">
        <v>1.45367457573986</v>
      </c>
      <c r="AE37" s="22">
        <v>80.2918216060594</v>
      </c>
      <c r="AF37" s="165">
        <v>3.18025200008716</v>
      </c>
      <c r="AG37" s="22">
        <v>-3.59741452034667</v>
      </c>
      <c r="AH37" s="165">
        <v>3.14305443959443</v>
      </c>
      <c r="AI37" s="22">
        <v>83.6072673096305</v>
      </c>
      <c r="AJ37" s="165">
        <v>0.789931974824055</v>
      </c>
      <c r="AK37" s="22">
        <v>83.8184245722356</v>
      </c>
      <c r="AL37" s="165">
        <v>2.35284588687262</v>
      </c>
      <c r="AM37" s="22">
        <v>89.3006317689234</v>
      </c>
      <c r="AN37" s="165">
        <v>3.66830938689087</v>
      </c>
      <c r="AO37" s="22">
        <v>5.69336445929288</v>
      </c>
      <c r="AP37" s="165">
        <v>3.78886173526154</v>
      </c>
      <c r="AQ37" s="103"/>
      <c r="AR37" s="103"/>
      <c r="AS37" s="103"/>
      <c r="AT37" s="192"/>
      <c r="GM37" s="103"/>
      <c r="GN37" s="103"/>
      <c r="GO37" s="103"/>
      <c r="GP37" s="103"/>
    </row>
    <row customHeight="1" ht="13" r="38">
      <c r="A38" s="181" t="s">
        <v>332</v>
      </c>
      <c r="B38" s="156" t="n">
        <v>2</v>
      </c>
      <c r="C38" s="22">
        <v>77.7127228439547</v>
      </c>
      <c r="D38" s="165">
        <v>1.0770304542465</v>
      </c>
      <c r="E38" s="22" t="inlineStr">
        <is>
          <t>c</t>
        </is>
      </c>
      <c r="F38" s="165" t="inlineStr">
        <is>
          <t>c</t>
        </is>
      </c>
      <c r="G38" s="22">
        <v>74.4848628660701</v>
      </c>
      <c r="H38" s="165">
        <v>3.30420788586827</v>
      </c>
      <c r="I38" s="22">
        <v>77.2147493064653</v>
      </c>
      <c r="J38" s="165">
        <v>1.20772176121826</v>
      </c>
      <c r="K38" s="22" t="inlineStr">
        <is>
          <t>c</t>
        </is>
      </c>
      <c r="L38" s="165" t="inlineStr">
        <is>
          <t>c</t>
        </is>
      </c>
      <c r="M38" s="22">
        <v>77.3589798248181</v>
      </c>
      <c r="N38" s="165">
        <v>1.28940881982666</v>
      </c>
      <c r="O38" s="22">
        <v>75.8486760384186</v>
      </c>
      <c r="P38" s="165">
        <v>1.9331795029585</v>
      </c>
      <c r="Q38" s="22">
        <v>-1.5103037863995</v>
      </c>
      <c r="R38" s="165">
        <v>2.31472991932824</v>
      </c>
      <c r="S38" s="22">
        <v>77.1086186666407</v>
      </c>
      <c r="T38" s="165">
        <v>1.54516401168043</v>
      </c>
      <c r="U38" s="22">
        <v>76.5738431876275</v>
      </c>
      <c r="V38" s="165">
        <v>1.6658169093182</v>
      </c>
      <c r="W38" s="22" t="inlineStr">
        <is>
          <t>c</t>
        </is>
      </c>
      <c r="X38" s="165" t="inlineStr">
        <is>
          <t>c</t>
        </is>
      </c>
      <c r="Y38" s="22" t="inlineStr">
        <is>
          <t>c</t>
        </is>
      </c>
      <c r="Z38" s="165" t="inlineStr">
        <is>
          <t>c</t>
        </is>
      </c>
      <c r="AA38" s="22">
        <v>77.0528635739997</v>
      </c>
      <c r="AB38" s="165">
        <v>1.51490726951881</v>
      </c>
      <c r="AC38" s="22">
        <v>76.4672406684865</v>
      </c>
      <c r="AD38" s="165">
        <v>1.78016244002154</v>
      </c>
      <c r="AE38" s="22" t="inlineStr">
        <is>
          <t>c</t>
        </is>
      </c>
      <c r="AF38" s="165" t="inlineStr">
        <is>
          <t>c</t>
        </is>
      </c>
      <c r="AG38" s="22" t="inlineStr">
        <is>
          <t>c</t>
        </is>
      </c>
      <c r="AH38" s="165" t="inlineStr">
        <is>
          <t>c</t>
        </is>
      </c>
      <c r="AI38" s="22">
        <v>77.0237161288808</v>
      </c>
      <c r="AJ38" s="165">
        <v>1.13395047729245</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82.7117706127677</v>
      </c>
      <c r="D39" s="165">
        <v>0.980886615245072</v>
      </c>
      <c r="E39" s="22">
        <v>82.6630305412119</v>
      </c>
      <c r="F39" s="165">
        <v>1.43972335200794</v>
      </c>
      <c r="G39" s="22">
        <v>85.2857198701936</v>
      </c>
      <c r="H39" s="165">
        <v>1.75752437749839</v>
      </c>
      <c r="I39" s="22">
        <v>78.689248339002</v>
      </c>
      <c r="J39" s="165">
        <v>2.85291098124171</v>
      </c>
      <c r="K39" s="22">
        <v>-3.97378220220985</v>
      </c>
      <c r="L39" s="165">
        <v>3.35264856908347</v>
      </c>
      <c r="M39" s="22">
        <v>82.7950800318882</v>
      </c>
      <c r="N39" s="165">
        <v>0.936079936538558</v>
      </c>
      <c r="O39" s="22" t="inlineStr">
        <is>
          <t>c</t>
        </is>
      </c>
      <c r="P39" s="165" t="inlineStr">
        <is>
          <t>c</t>
        </is>
      </c>
      <c r="Q39" s="22" t="inlineStr">
        <is>
          <t>c</t>
        </is>
      </c>
      <c r="R39" s="165" t="inlineStr">
        <is>
          <t>c</t>
        </is>
      </c>
      <c r="S39" s="22">
        <v>82.6754474115285</v>
      </c>
      <c r="T39" s="165">
        <v>1.14467413941057</v>
      </c>
      <c r="U39" s="22">
        <v>83.7256220929864</v>
      </c>
      <c r="V39" s="165">
        <v>2.26948716292606</v>
      </c>
      <c r="W39" s="22">
        <v>78.2559295772815</v>
      </c>
      <c r="X39" s="165">
        <v>4.82583659277729</v>
      </c>
      <c r="Y39" s="22">
        <v>-4.419517834247</v>
      </c>
      <c r="Z39" s="165">
        <v>5.04427414908724</v>
      </c>
      <c r="AA39" s="22">
        <v>83.6656119319214</v>
      </c>
      <c r="AB39" s="165">
        <v>1.25185839147718</v>
      </c>
      <c r="AC39" s="22">
        <v>80.5902259545858</v>
      </c>
      <c r="AD39" s="165">
        <v>1.68559989358104</v>
      </c>
      <c r="AE39" s="22">
        <v>88.2502922163241</v>
      </c>
      <c r="AF39" s="165">
        <v>2.58073572707368</v>
      </c>
      <c r="AG39" s="22">
        <v>4.58468028440274</v>
      </c>
      <c r="AH39" s="165">
        <v>2.84681652052112</v>
      </c>
      <c r="AI39" s="22">
        <v>82.8988736013882</v>
      </c>
      <c r="AJ39" s="165">
        <v>1.06039514676158</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90.5244377997584</v>
      </c>
      <c r="D40" s="165">
        <v>0.773753550707179</v>
      </c>
      <c r="E40" s="22">
        <v>90.5223696117192</v>
      </c>
      <c r="F40" s="165">
        <v>1.92519448488279</v>
      </c>
      <c r="G40" s="22">
        <v>91.188404058965</v>
      </c>
      <c r="H40" s="165">
        <v>0.948024658541739</v>
      </c>
      <c r="I40" s="22">
        <v>89.4043832739347</v>
      </c>
      <c r="J40" s="165">
        <v>1.21579483377477</v>
      </c>
      <c r="K40" s="22">
        <v>-1.11798633778442</v>
      </c>
      <c r="L40" s="165">
        <v>2.17836151507134</v>
      </c>
      <c r="M40" s="22">
        <v>90.4948090154168</v>
      </c>
      <c r="N40" s="165">
        <v>0.798484622409703</v>
      </c>
      <c r="O40" s="22" t="inlineStr">
        <is>
          <t>c</t>
        </is>
      </c>
      <c r="P40" s="165" t="inlineStr">
        <is>
          <t>c</t>
        </is>
      </c>
      <c r="Q40" s="22" t="inlineStr">
        <is>
          <t>c</t>
        </is>
      </c>
      <c r="R40" s="165" t="inlineStr">
        <is>
          <t>c</t>
        </is>
      </c>
      <c r="S40" s="22">
        <v>90.8261257418009</v>
      </c>
      <c r="T40" s="165">
        <v>0.906687118634483</v>
      </c>
      <c r="U40" s="22">
        <v>89.7719048500857</v>
      </c>
      <c r="V40" s="165">
        <v>1.80459657377364</v>
      </c>
      <c r="W40" s="22" t="inlineStr">
        <is>
          <t>c</t>
        </is>
      </c>
      <c r="X40" s="165" t="inlineStr">
        <is>
          <t>c</t>
        </is>
      </c>
      <c r="Y40" s="22" t="inlineStr">
        <is>
          <t>c</t>
        </is>
      </c>
      <c r="Z40" s="165" t="inlineStr">
        <is>
          <t>c</t>
        </is>
      </c>
      <c r="AA40" s="22">
        <v>93.9497540347539</v>
      </c>
      <c r="AB40" s="165">
        <v>1.49631212696447</v>
      </c>
      <c r="AC40" s="22">
        <v>90.9356765061415</v>
      </c>
      <c r="AD40" s="165">
        <v>1.05803007081281</v>
      </c>
      <c r="AE40" s="22">
        <v>85.9244316980624</v>
      </c>
      <c r="AF40" s="165">
        <v>1.94511056324813</v>
      </c>
      <c r="AG40" s="22">
        <v>-8.02532233669145</v>
      </c>
      <c r="AH40" s="165">
        <v>2.52000309200274</v>
      </c>
      <c r="AI40" s="22">
        <v>89.8269439630557</v>
      </c>
      <c r="AJ40" s="165">
        <v>1.01558178552819</v>
      </c>
      <c r="AK40" s="22">
        <v>91.5158989293253</v>
      </c>
      <c r="AL40" s="165">
        <v>1.23838839240153</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91.9561852217725</v>
      </c>
      <c r="D41" s="165">
        <v>0.561105430007705</v>
      </c>
      <c r="E41" s="22">
        <v>92.0848763310104</v>
      </c>
      <c r="F41" s="165">
        <v>1.20141912497501</v>
      </c>
      <c r="G41" s="22">
        <v>90.7472978931993</v>
      </c>
      <c r="H41" s="165">
        <v>0.939019581803081</v>
      </c>
      <c r="I41" s="22">
        <v>93.1254776842355</v>
      </c>
      <c r="J41" s="165">
        <v>0.851722073411581</v>
      </c>
      <c r="K41" s="22">
        <v>1.04060135322509</v>
      </c>
      <c r="L41" s="165">
        <v>1.46978586470004</v>
      </c>
      <c r="M41" s="22">
        <v>91.8582194969129</v>
      </c>
      <c r="N41" s="165">
        <v>0.578873648754862</v>
      </c>
      <c r="O41" s="22" t="inlineStr">
        <is>
          <t>c</t>
        </is>
      </c>
      <c r="P41" s="165" t="inlineStr">
        <is>
          <t>c</t>
        </is>
      </c>
      <c r="Q41" s="22" t="inlineStr">
        <is>
          <t>c</t>
        </is>
      </c>
      <c r="R41" s="165" t="inlineStr">
        <is>
          <t>c</t>
        </is>
      </c>
      <c r="S41" s="22">
        <v>92.1150171054257</v>
      </c>
      <c r="T41" s="165">
        <v>0.638931106245242</v>
      </c>
      <c r="U41" s="22">
        <v>91.3989827194668</v>
      </c>
      <c r="V41" s="165">
        <v>1.07788688931724</v>
      </c>
      <c r="W41" s="22">
        <v>93.3062799573799</v>
      </c>
      <c r="X41" s="165">
        <v>2.93802262432966</v>
      </c>
      <c r="Y41" s="22">
        <v>1.19126285195422</v>
      </c>
      <c r="Z41" s="165">
        <v>2.9494329409824</v>
      </c>
      <c r="AA41" s="22">
        <v>92.2469249382948</v>
      </c>
      <c r="AB41" s="165">
        <v>0.700041413153633</v>
      </c>
      <c r="AC41" s="22">
        <v>91.8284562894556</v>
      </c>
      <c r="AD41" s="165">
        <v>0.805830110119673</v>
      </c>
      <c r="AE41" s="22" t="inlineStr">
        <is>
          <t>c</t>
        </is>
      </c>
      <c r="AF41" s="165" t="inlineStr">
        <is>
          <t>c</t>
        </is>
      </c>
      <c r="AG41" s="22" t="inlineStr">
        <is>
          <t>c</t>
        </is>
      </c>
      <c r="AH41" s="165" t="inlineStr">
        <is>
          <t>c</t>
        </is>
      </c>
      <c r="AI41" s="22">
        <v>92.1581271652541</v>
      </c>
      <c r="AJ41" s="165">
        <v>0.648144136084739</v>
      </c>
      <c r="AK41" s="22">
        <v>91.6436749159578</v>
      </c>
      <c r="AL41" s="165">
        <v>1.04723943157539</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92.5683775294775</v>
      </c>
      <c r="D42" s="165">
        <v>0.710148812470418</v>
      </c>
      <c r="E42" s="22" t="inlineStr">
        <is>
          <t>c</t>
        </is>
      </c>
      <c r="F42" s="165" t="inlineStr">
        <is>
          <t>c</t>
        </is>
      </c>
      <c r="G42" s="22">
        <v>92.5797658155814</v>
      </c>
      <c r="H42" s="165">
        <v>0.726126565432898</v>
      </c>
      <c r="I42" s="22" t="inlineStr">
        <is>
          <t>a</t>
        </is>
      </c>
      <c r="J42" s="165" t="inlineStr">
        <is>
          <t>a</t>
        </is>
      </c>
      <c r="K42" s="22" t="inlineStr">
        <is>
          <t>a</t>
        </is>
      </c>
      <c r="L42" s="165" t="inlineStr">
        <is>
          <t>a</t>
        </is>
      </c>
      <c r="M42" s="22">
        <v>91.5990143947838</v>
      </c>
      <c r="N42" s="165">
        <v>1.08326952153295</v>
      </c>
      <c r="O42" s="22">
        <v>93.9498720340657</v>
      </c>
      <c r="P42" s="165">
        <v>1.01853532162062</v>
      </c>
      <c r="Q42" s="22">
        <v>2.35085763928188</v>
      </c>
      <c r="R42" s="165">
        <v>1.55564807748706</v>
      </c>
      <c r="S42" s="22">
        <v>92.4233618409164</v>
      </c>
      <c r="T42" s="165">
        <v>0.914131087048557</v>
      </c>
      <c r="U42" s="22">
        <v>92.6918551972181</v>
      </c>
      <c r="V42" s="165">
        <v>1.22558905833657</v>
      </c>
      <c r="W42" s="22" t="inlineStr">
        <is>
          <t>c</t>
        </is>
      </c>
      <c r="X42" s="165" t="inlineStr">
        <is>
          <t>c</t>
        </is>
      </c>
      <c r="Y42" s="22" t="inlineStr">
        <is>
          <t>c</t>
        </is>
      </c>
      <c r="Z42" s="165" t="inlineStr">
        <is>
          <t>c</t>
        </is>
      </c>
      <c r="AA42" s="22">
        <v>92.2170603997235</v>
      </c>
      <c r="AB42" s="165">
        <v>1.57685222378057</v>
      </c>
      <c r="AC42" s="22">
        <v>92.2391988532346</v>
      </c>
      <c r="AD42" s="165">
        <v>0.924584708587233</v>
      </c>
      <c r="AE42" s="22" t="inlineStr">
        <is>
          <t>c</t>
        </is>
      </c>
      <c r="AF42" s="165" t="inlineStr">
        <is>
          <t>c</t>
        </is>
      </c>
      <c r="AG42" s="22" t="inlineStr">
        <is>
          <t>c</t>
        </is>
      </c>
      <c r="AH42" s="165" t="inlineStr">
        <is>
          <t>c</t>
        </is>
      </c>
      <c r="AI42" s="22">
        <v>91.8738484797813</v>
      </c>
      <c r="AJ42" s="165">
        <v>1.14692098570878</v>
      </c>
      <c r="AK42" s="22">
        <v>92.9210025467804</v>
      </c>
      <c r="AL42" s="165">
        <v>0.882333210592684</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90.6270336150424</v>
      </c>
      <c r="D43" s="165">
        <v>1.01581189906885</v>
      </c>
      <c r="E43" s="22">
        <v>89.9296357474548</v>
      </c>
      <c r="F43" s="165">
        <v>2.09501390727659</v>
      </c>
      <c r="G43" s="22">
        <v>90.0746698636893</v>
      </c>
      <c r="H43" s="165">
        <v>1.55301429486403</v>
      </c>
      <c r="I43" s="22" t="inlineStr">
        <is>
          <t>c</t>
        </is>
      </c>
      <c r="J43" s="165" t="inlineStr">
        <is>
          <t>c</t>
        </is>
      </c>
      <c r="K43" s="22" t="inlineStr">
        <is>
          <t>c</t>
        </is>
      </c>
      <c r="L43" s="165" t="inlineStr">
        <is>
          <t>c</t>
        </is>
      </c>
      <c r="M43" s="22">
        <v>90.8785482697175</v>
      </c>
      <c r="N43" s="165">
        <v>1.06702363937404</v>
      </c>
      <c r="O43" s="22" t="inlineStr">
        <is>
          <t>a</t>
        </is>
      </c>
      <c r="P43" s="165" t="inlineStr">
        <is>
          <t>a</t>
        </is>
      </c>
      <c r="Q43" s="22" t="inlineStr">
        <is>
          <t>a</t>
        </is>
      </c>
      <c r="R43" s="165" t="inlineStr">
        <is>
          <t>a</t>
        </is>
      </c>
      <c r="S43" s="22">
        <v>90.6671808078896</v>
      </c>
      <c r="T43" s="165">
        <v>1.29903695825873</v>
      </c>
      <c r="U43" s="22">
        <v>90.7845813683912</v>
      </c>
      <c r="V43" s="165">
        <v>2.4301579461801</v>
      </c>
      <c r="W43" s="22" t="inlineStr">
        <is>
          <t>c</t>
        </is>
      </c>
      <c r="X43" s="165" t="inlineStr">
        <is>
          <t>c</t>
        </is>
      </c>
      <c r="Y43" s="22" t="inlineStr">
        <is>
          <t>c</t>
        </is>
      </c>
      <c r="Z43" s="165" t="inlineStr">
        <is>
          <t>c</t>
        </is>
      </c>
      <c r="AA43" s="22">
        <v>90.9297457525804</v>
      </c>
      <c r="AB43" s="165">
        <v>1.61573970381312</v>
      </c>
      <c r="AC43" s="22">
        <v>91.6047225755663</v>
      </c>
      <c r="AD43" s="165">
        <v>1.6374366613911</v>
      </c>
      <c r="AE43" s="22" t="inlineStr">
        <is>
          <t>c</t>
        </is>
      </c>
      <c r="AF43" s="165" t="inlineStr">
        <is>
          <t>c</t>
        </is>
      </c>
      <c r="AG43" s="22" t="inlineStr">
        <is>
          <t>c</t>
        </is>
      </c>
      <c r="AH43" s="165" t="inlineStr">
        <is>
          <t>c</t>
        </is>
      </c>
      <c r="AI43" s="22">
        <v>90.946679268299</v>
      </c>
      <c r="AJ43" s="165">
        <v>1.0759253708598</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76.6510049791691</v>
      </c>
      <c r="D44" s="165">
        <v>0.993398814069587</v>
      </c>
      <c r="E44" s="22">
        <v>76.4575656369788</v>
      </c>
      <c r="F44" s="165">
        <v>3.01154660772377</v>
      </c>
      <c r="G44" s="22">
        <v>74.2366445786506</v>
      </c>
      <c r="H44" s="165">
        <v>1.38903746216363</v>
      </c>
      <c r="I44" s="22">
        <v>78.5423421213092</v>
      </c>
      <c r="J44" s="165">
        <v>1.55981448656079</v>
      </c>
      <c r="K44" s="22">
        <v>2.0847764843304</v>
      </c>
      <c r="L44" s="165">
        <v>3.4329516769422</v>
      </c>
      <c r="M44" s="22">
        <v>73.2761351588578</v>
      </c>
      <c r="N44" s="165">
        <v>0.877602562181908</v>
      </c>
      <c r="O44" s="22">
        <v>89.8534898077816</v>
      </c>
      <c r="P44" s="165">
        <v>3.64270241920638</v>
      </c>
      <c r="Q44" s="22">
        <v>16.5773546489238</v>
      </c>
      <c r="R44" s="165">
        <v>3.74411551290658</v>
      </c>
      <c r="S44" s="22">
        <v>82.739362318745</v>
      </c>
      <c r="T44" s="165">
        <v>2.13078825199642</v>
      </c>
      <c r="U44" s="22">
        <v>73.3106383404444</v>
      </c>
      <c r="V44" s="165">
        <v>1.87931977105028</v>
      </c>
      <c r="W44" s="22">
        <v>72.3608805059676</v>
      </c>
      <c r="X44" s="165">
        <v>1.21885274665227</v>
      </c>
      <c r="Y44" s="22">
        <v>-10.3784818127773</v>
      </c>
      <c r="Z44" s="165">
        <v>2.43144635509538</v>
      </c>
      <c r="AA44" s="22">
        <v>81.2869965674926</v>
      </c>
      <c r="AB44" s="165">
        <v>3.67676953195196</v>
      </c>
      <c r="AC44" s="22">
        <v>80.7661438486805</v>
      </c>
      <c r="AD44" s="165">
        <v>3.0752037872736</v>
      </c>
      <c r="AE44" s="22">
        <v>75.0232110140807</v>
      </c>
      <c r="AF44" s="165">
        <v>1.13684108554614</v>
      </c>
      <c r="AG44" s="22">
        <v>-6.26378555341195</v>
      </c>
      <c r="AH44" s="165">
        <v>3.95881597646076</v>
      </c>
      <c r="AI44" s="22">
        <v>76.7422485860571</v>
      </c>
      <c r="AJ44" s="165">
        <v>1.00439044345563</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86.9416096256629</v>
      </c>
      <c r="D45" s="165">
        <v>0.821831030745511</v>
      </c>
      <c r="E45" s="22">
        <v>87.0739417942467</v>
      </c>
      <c r="F45" s="165">
        <v>1.37051102254724</v>
      </c>
      <c r="G45" s="22">
        <v>86.8621828786343</v>
      </c>
      <c r="H45" s="165">
        <v>1.20729339879159</v>
      </c>
      <c r="I45" s="22">
        <v>86.0212887862773</v>
      </c>
      <c r="J45" s="165">
        <v>1.90575274570139</v>
      </c>
      <c r="K45" s="22">
        <v>-1.05265300796945</v>
      </c>
      <c r="L45" s="165">
        <v>2.41558371679397</v>
      </c>
      <c r="M45" s="22">
        <v>86.8196286684735</v>
      </c>
      <c r="N45" s="165">
        <v>0.824037494588023</v>
      </c>
      <c r="O45" s="22" t="inlineStr">
        <is>
          <t>a</t>
        </is>
      </c>
      <c r="P45" s="165" t="inlineStr">
        <is>
          <t>a</t>
        </is>
      </c>
      <c r="Q45" s="22" t="inlineStr">
        <is>
          <t>a</t>
        </is>
      </c>
      <c r="R45" s="165" t="inlineStr">
        <is>
          <t>a</t>
        </is>
      </c>
      <c r="S45" s="22">
        <v>86.4726207048134</v>
      </c>
      <c r="T45" s="165">
        <v>1.06096420423371</v>
      </c>
      <c r="U45" s="22">
        <v>86.7430529883482</v>
      </c>
      <c r="V45" s="165">
        <v>1.70708224242874</v>
      </c>
      <c r="W45" s="22">
        <v>88.2553488760334</v>
      </c>
      <c r="X45" s="165">
        <v>2.94805723324729</v>
      </c>
      <c r="Y45" s="22">
        <v>1.78272817122001</v>
      </c>
      <c r="Z45" s="165">
        <v>3.16820326910185</v>
      </c>
      <c r="AA45" s="22">
        <v>87.0999860179254</v>
      </c>
      <c r="AB45" s="165">
        <v>0.959678587440516</v>
      </c>
      <c r="AC45" s="22">
        <v>85.3020804352311</v>
      </c>
      <c r="AD45" s="165">
        <v>1.65776823777902</v>
      </c>
      <c r="AE45" s="22">
        <v>88.9575671154728</v>
      </c>
      <c r="AF45" s="165">
        <v>3.09660330731166</v>
      </c>
      <c r="AG45" s="22">
        <v>1.85758109754747</v>
      </c>
      <c r="AH45" s="165">
        <v>3.26316730405456</v>
      </c>
      <c r="AI45" s="22">
        <v>86.4903800213181</v>
      </c>
      <c r="AJ45" s="165">
        <v>0.87768000511922</v>
      </c>
      <c r="AK45" s="22">
        <v>87.1305582637067</v>
      </c>
      <c r="AL45" s="165">
        <v>2.57533960794558</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95.0211160489314</v>
      </c>
      <c r="D46" s="165">
        <v>0.531119435854159</v>
      </c>
      <c r="E46" s="22">
        <v>95.3816394704702</v>
      </c>
      <c r="F46" s="165">
        <v>1.08557537456545</v>
      </c>
      <c r="G46" s="22">
        <v>94.8211552139366</v>
      </c>
      <c r="H46" s="165">
        <v>0.811574455839712</v>
      </c>
      <c r="I46" s="22">
        <v>94.6811936973862</v>
      </c>
      <c r="J46" s="165">
        <v>0.755769029696696</v>
      </c>
      <c r="K46" s="22">
        <v>-0.700445773084013</v>
      </c>
      <c r="L46" s="165">
        <v>1.36232455499667</v>
      </c>
      <c r="M46" s="22">
        <v>94.8430945592437</v>
      </c>
      <c r="N46" s="165">
        <v>0.59065210832585</v>
      </c>
      <c r="O46" s="22">
        <v>96.6034402979421</v>
      </c>
      <c r="P46" s="165">
        <v>1.0267105651924</v>
      </c>
      <c r="Q46" s="22">
        <v>1.76034573869845</v>
      </c>
      <c r="R46" s="165">
        <v>1.24620833830164</v>
      </c>
      <c r="S46" s="22">
        <v>95.4607355258168</v>
      </c>
      <c r="T46" s="165">
        <v>0.562377827480135</v>
      </c>
      <c r="U46" s="22">
        <v>92.737705001584</v>
      </c>
      <c r="V46" s="165">
        <v>1.6913588893398</v>
      </c>
      <c r="W46" s="22" t="inlineStr">
        <is>
          <t>c</t>
        </is>
      </c>
      <c r="X46" s="165" t="inlineStr">
        <is>
          <t>c</t>
        </is>
      </c>
      <c r="Y46" s="22" t="inlineStr">
        <is>
          <t>c</t>
        </is>
      </c>
      <c r="Z46" s="165" t="inlineStr">
        <is>
          <t>c</t>
        </is>
      </c>
      <c r="AA46" s="22">
        <v>95.5850871719731</v>
      </c>
      <c r="AB46" s="165">
        <v>1.16740372256304</v>
      </c>
      <c r="AC46" s="22">
        <v>94.7204389850836</v>
      </c>
      <c r="AD46" s="165">
        <v>0.643935848057536</v>
      </c>
      <c r="AE46" s="22">
        <v>93.3020306721955</v>
      </c>
      <c r="AF46" s="165">
        <v>1.80860885280783</v>
      </c>
      <c r="AG46" s="22">
        <v>-2.28305649977756</v>
      </c>
      <c r="AH46" s="165">
        <v>2.04727151941289</v>
      </c>
      <c r="AI46" s="22">
        <v>94.9533307285412</v>
      </c>
      <c r="AJ46" s="165">
        <v>1.00070156398964</v>
      </c>
      <c r="AK46" s="22">
        <v>94.5327031759908</v>
      </c>
      <c r="AL46" s="165">
        <v>0.85495011419897</v>
      </c>
      <c r="AM46" s="22">
        <v>96.3821802397689</v>
      </c>
      <c r="AN46" s="165">
        <v>1.11806396607974</v>
      </c>
      <c r="AO46" s="22">
        <v>1.4288495112277</v>
      </c>
      <c r="AP46" s="165">
        <v>1.59426661988309</v>
      </c>
      <c r="AQ46" s="103"/>
      <c r="AR46" s="103"/>
      <c r="AS46" s="103"/>
      <c r="AT46" s="192"/>
      <c r="GM46" s="103"/>
      <c r="GN46" s="103"/>
      <c r="GO46" s="103"/>
      <c r="GP46" s="103"/>
    </row>
    <row customHeight="1" ht="13" r="47">
      <c r="A47" s="181" t="s">
        <v>341</v>
      </c>
      <c r="B47" s="156" t="n">
        <v>2</v>
      </c>
      <c r="C47" s="22">
        <v>96.0367439658395</v>
      </c>
      <c r="D47" s="165">
        <v>0.473904620944367</v>
      </c>
      <c r="E47" s="22" t="inlineStr">
        <is>
          <t>c</t>
        </is>
      </c>
      <c r="F47" s="165" t="inlineStr">
        <is>
          <t>c</t>
        </is>
      </c>
      <c r="G47" s="22">
        <v>95.6679217249366</v>
      </c>
      <c r="H47" s="165">
        <v>0.569156261904776</v>
      </c>
      <c r="I47" s="22">
        <v>97.8819580222621</v>
      </c>
      <c r="J47" s="165">
        <v>0.728859931204828</v>
      </c>
      <c r="K47" s="22" t="inlineStr">
        <is>
          <t>c</t>
        </is>
      </c>
      <c r="L47" s="165" t="inlineStr">
        <is>
          <t>c</t>
        </is>
      </c>
      <c r="M47" s="22">
        <v>96.0843643702445</v>
      </c>
      <c r="N47" s="165">
        <v>0.473858448707073</v>
      </c>
      <c r="O47" s="22">
        <v>97.1422902481342</v>
      </c>
      <c r="P47" s="165">
        <v>1.22118170291901</v>
      </c>
      <c r="Q47" s="22">
        <v>1.05792587788976</v>
      </c>
      <c r="R47" s="165">
        <v>1.28794278385753</v>
      </c>
      <c r="S47" s="22">
        <v>97.4797718576114</v>
      </c>
      <c r="T47" s="165">
        <v>0.671969819643466</v>
      </c>
      <c r="U47" s="22">
        <v>95.2967303028253</v>
      </c>
      <c r="V47" s="165">
        <v>0.931193324715836</v>
      </c>
      <c r="W47" s="22">
        <v>96.0931444841039</v>
      </c>
      <c r="X47" s="165">
        <v>0.573024640971293</v>
      </c>
      <c r="Y47" s="22">
        <v>-1.38662737350747</v>
      </c>
      <c r="Z47" s="165">
        <v>0.897346870111735</v>
      </c>
      <c r="AA47" s="22" t="inlineStr">
        <is>
          <t>c</t>
        </is>
      </c>
      <c r="AB47" s="165" t="inlineStr">
        <is>
          <t>c</t>
        </is>
      </c>
      <c r="AC47" s="22">
        <v>96.5440811382023</v>
      </c>
      <c r="AD47" s="165">
        <v>0.619174075371106</v>
      </c>
      <c r="AE47" s="22">
        <v>95.9664288654412</v>
      </c>
      <c r="AF47" s="165">
        <v>0.6702790905036</v>
      </c>
      <c r="AG47" s="22" t="inlineStr">
        <is>
          <t>c</t>
        </is>
      </c>
      <c r="AH47" s="165" t="inlineStr">
        <is>
          <t>c</t>
        </is>
      </c>
      <c r="AI47" s="22">
        <v>96.3593484741871</v>
      </c>
      <c r="AJ47" s="165">
        <v>0.556221462177375</v>
      </c>
      <c r="AK47" s="22">
        <v>95.7527542314875</v>
      </c>
      <c r="AL47" s="165">
        <v>0.822599412708953</v>
      </c>
      <c r="AM47" s="22">
        <v>94.9975497669291</v>
      </c>
      <c r="AN47" s="165">
        <v>1.66795741008828</v>
      </c>
      <c r="AO47" s="22">
        <v>-1.36179870725792</v>
      </c>
      <c r="AP47" s="165">
        <v>1.74673538541921</v>
      </c>
      <c r="AQ47" s="103"/>
      <c r="AR47" s="103"/>
      <c r="AS47" s="103"/>
      <c r="AT47" s="192"/>
      <c r="GM47" s="103"/>
      <c r="GN47" s="103"/>
      <c r="GO47" s="103"/>
      <c r="GP47" s="103"/>
    </row>
    <row customHeight="1" ht="13" r="48">
      <c r="A48" s="181" t="s">
        <v>342</v>
      </c>
      <c r="B48" s="156" t="n">
        <v>2</v>
      </c>
      <c r="C48" s="22">
        <v>96.978831398564</v>
      </c>
      <c r="D48" s="165">
        <v>0.365212049858798</v>
      </c>
      <c r="E48" s="22">
        <v>94.7975350390059</v>
      </c>
      <c r="F48" s="165">
        <v>1.15585291452929</v>
      </c>
      <c r="G48" s="22">
        <v>97.3304772370756</v>
      </c>
      <c r="H48" s="165">
        <v>0.515658419420593</v>
      </c>
      <c r="I48" s="22">
        <v>97.4951450454247</v>
      </c>
      <c r="J48" s="165">
        <v>0.598488262488836</v>
      </c>
      <c r="K48" s="22">
        <v>2.6976100064188</v>
      </c>
      <c r="L48" s="165">
        <v>1.30182822926461</v>
      </c>
      <c r="M48" s="22">
        <v>96.944249904209</v>
      </c>
      <c r="N48" s="165">
        <v>0.367958366238993</v>
      </c>
      <c r="O48" s="22" t="inlineStr">
        <is>
          <t>c</t>
        </is>
      </c>
      <c r="P48" s="165" t="inlineStr">
        <is>
          <t>c</t>
        </is>
      </c>
      <c r="Q48" s="22" t="inlineStr">
        <is>
          <t>c</t>
        </is>
      </c>
      <c r="R48" s="165" t="inlineStr">
        <is>
          <t>c</t>
        </is>
      </c>
      <c r="S48" s="22">
        <v>97.7082187732079</v>
      </c>
      <c r="T48" s="165">
        <v>0.532532917134456</v>
      </c>
      <c r="U48" s="22">
        <v>95.4160807825127</v>
      </c>
      <c r="V48" s="165">
        <v>0.87749403359071</v>
      </c>
      <c r="W48" s="22">
        <v>97.0120799935991</v>
      </c>
      <c r="X48" s="165">
        <v>0.513849612653389</v>
      </c>
      <c r="Y48" s="22">
        <v>-0.696138779608802</v>
      </c>
      <c r="Z48" s="165">
        <v>0.695461066239796</v>
      </c>
      <c r="AA48" s="22">
        <v>97.3429347131475</v>
      </c>
      <c r="AB48" s="165">
        <v>0.504184909558973</v>
      </c>
      <c r="AC48" s="22">
        <v>96.2070847459159</v>
      </c>
      <c r="AD48" s="165">
        <v>0.825740248739769</v>
      </c>
      <c r="AE48" s="22">
        <v>96.3917277797533</v>
      </c>
      <c r="AF48" s="165">
        <v>1.6924877148599</v>
      </c>
      <c r="AG48" s="22">
        <v>-0.951206933394204</v>
      </c>
      <c r="AH48" s="165">
        <v>1.84378606765011</v>
      </c>
      <c r="AI48" s="22">
        <v>96.9160870862593</v>
      </c>
      <c r="AJ48" s="165">
        <v>0.380936066749624</v>
      </c>
      <c r="AK48" s="22">
        <v>97.2918488560456</v>
      </c>
      <c r="AL48" s="165">
        <v>1.5794922797608</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85.94391300217</v>
      </c>
      <c r="D49" s="165">
        <v>0.844437166798977</v>
      </c>
      <c r="E49" s="22">
        <v>86.4394607254851</v>
      </c>
      <c r="F49" s="165">
        <v>2.54032782933284</v>
      </c>
      <c r="G49" s="22">
        <v>86.360752347311</v>
      </c>
      <c r="H49" s="165">
        <v>2.89845608244433</v>
      </c>
      <c r="I49" s="22">
        <v>85.7512347767812</v>
      </c>
      <c r="J49" s="165">
        <v>0.962313601857412</v>
      </c>
      <c r="K49" s="22">
        <v>-0.688225948703945</v>
      </c>
      <c r="L49" s="165">
        <v>2.8890156531867</v>
      </c>
      <c r="M49" s="22">
        <v>85.34441137014</v>
      </c>
      <c r="N49" s="165">
        <v>0.895768186457207</v>
      </c>
      <c r="O49" s="22">
        <v>94.8352840097574</v>
      </c>
      <c r="P49" s="165">
        <v>2.23614138577731</v>
      </c>
      <c r="Q49" s="22">
        <v>9.49087263961745</v>
      </c>
      <c r="R49" s="165">
        <v>2.39004285463096</v>
      </c>
      <c r="S49" s="22">
        <v>86.4271497170751</v>
      </c>
      <c r="T49" s="165">
        <v>1.00986582608189</v>
      </c>
      <c r="U49" s="22">
        <v>85.5254689307686</v>
      </c>
      <c r="V49" s="165">
        <v>2.2450416798149</v>
      </c>
      <c r="W49" s="22">
        <v>81.4703730154417</v>
      </c>
      <c r="X49" s="165">
        <v>3.84265094025566</v>
      </c>
      <c r="Y49" s="22">
        <v>-4.95677670163339</v>
      </c>
      <c r="Z49" s="165">
        <v>3.93510499147984</v>
      </c>
      <c r="AA49" s="22">
        <v>86.4008481060821</v>
      </c>
      <c r="AB49" s="165">
        <v>1.00812895386184</v>
      </c>
      <c r="AC49" s="22">
        <v>85.0398822844425</v>
      </c>
      <c r="AD49" s="165">
        <v>2.20470831707776</v>
      </c>
      <c r="AE49" s="22">
        <v>84.4584316372789</v>
      </c>
      <c r="AF49" s="165">
        <v>2.87406485741698</v>
      </c>
      <c r="AG49" s="22">
        <v>-1.94241646880316</v>
      </c>
      <c r="AH49" s="165">
        <v>3.14650447885591</v>
      </c>
      <c r="AI49" s="22">
        <v>86.0686439679241</v>
      </c>
      <c r="AJ49" s="165">
        <v>0.844751664891609</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93.5941456245017</v>
      </c>
      <c r="D50" s="165">
        <v>0.585092552349214</v>
      </c>
      <c r="E50" s="22">
        <v>94.0560006262023</v>
      </c>
      <c r="F50" s="165">
        <v>1.16846969998608</v>
      </c>
      <c r="G50" s="22">
        <v>93.2978551667663</v>
      </c>
      <c r="H50" s="165">
        <v>0.857784543453551</v>
      </c>
      <c r="I50" s="22">
        <v>93.5715416395446</v>
      </c>
      <c r="J50" s="165">
        <v>1.03791928297927</v>
      </c>
      <c r="K50" s="22">
        <v>-0.484458986657643</v>
      </c>
      <c r="L50" s="165">
        <v>1.55984392899447</v>
      </c>
      <c r="M50" s="22">
        <v>93.5666605744767</v>
      </c>
      <c r="N50" s="165">
        <v>0.586286144066679</v>
      </c>
      <c r="O50" s="22" t="inlineStr">
        <is>
          <t>a</t>
        </is>
      </c>
      <c r="P50" s="165" t="inlineStr">
        <is>
          <t>a</t>
        </is>
      </c>
      <c r="Q50" s="22" t="inlineStr">
        <is>
          <t>a</t>
        </is>
      </c>
      <c r="R50" s="165" t="inlineStr">
        <is>
          <t>a</t>
        </is>
      </c>
      <c r="S50" s="22">
        <v>93.3120523207745</v>
      </c>
      <c r="T50" s="165">
        <v>0.72927332282115</v>
      </c>
      <c r="U50" s="22">
        <v>94.1123082078226</v>
      </c>
      <c r="V50" s="165">
        <v>1.21285264446808</v>
      </c>
      <c r="W50" s="22">
        <v>93.193251417605</v>
      </c>
      <c r="X50" s="165">
        <v>1.86412803555131</v>
      </c>
      <c r="Y50" s="22">
        <v>-0.118800903169571</v>
      </c>
      <c r="Z50" s="165">
        <v>1.98499954431299</v>
      </c>
      <c r="AA50" s="22">
        <v>93.5827044101348</v>
      </c>
      <c r="AB50" s="165">
        <v>0.887365360418331</v>
      </c>
      <c r="AC50" s="22">
        <v>93.6085352940229</v>
      </c>
      <c r="AD50" s="165">
        <v>0.76963126761295</v>
      </c>
      <c r="AE50" s="22" t="inlineStr">
        <is>
          <t>c</t>
        </is>
      </c>
      <c r="AF50" s="165" t="inlineStr">
        <is>
          <t>c</t>
        </is>
      </c>
      <c r="AG50" s="22" t="inlineStr">
        <is>
          <t>c</t>
        </is>
      </c>
      <c r="AH50" s="165" t="inlineStr">
        <is>
          <t>c</t>
        </is>
      </c>
      <c r="AI50" s="22">
        <v>93.8672113571372</v>
      </c>
      <c r="AJ50" s="165">
        <v>0.629387258561407</v>
      </c>
      <c r="AK50" s="22">
        <v>91.9206607654911</v>
      </c>
      <c r="AL50" s="165">
        <v>1.41571765812253</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89.4613424062907</v>
      </c>
      <c r="D51" s="165">
        <v>0.595307373883705</v>
      </c>
      <c r="E51" s="22">
        <v>89.3207755105576</v>
      </c>
      <c r="F51" s="165">
        <v>2.3991581314924</v>
      </c>
      <c r="G51" s="22">
        <v>90.7140207947569</v>
      </c>
      <c r="H51" s="165">
        <v>1.15783082328449</v>
      </c>
      <c r="I51" s="22">
        <v>89.1526761737367</v>
      </c>
      <c r="J51" s="165">
        <v>0.734159180223474</v>
      </c>
      <c r="K51" s="22">
        <v>-0.168099336820859</v>
      </c>
      <c r="L51" s="165">
        <v>2.52797473284782</v>
      </c>
      <c r="M51" s="22">
        <v>89.2466048356864</v>
      </c>
      <c r="N51" s="165">
        <v>0.641121797029586</v>
      </c>
      <c r="O51" s="22">
        <v>91.531899459769</v>
      </c>
      <c r="P51" s="165">
        <v>1.38314949480753</v>
      </c>
      <c r="Q51" s="22">
        <v>2.28529462408257</v>
      </c>
      <c r="R51" s="165">
        <v>1.51490486570239</v>
      </c>
      <c r="S51" s="22">
        <v>89.6872291482857</v>
      </c>
      <c r="T51" s="165">
        <v>0.619790367795507</v>
      </c>
      <c r="U51" s="22">
        <v>85.0414035681064</v>
      </c>
      <c r="V51" s="165">
        <v>3.13895079557071</v>
      </c>
      <c r="W51" s="22" t="inlineStr">
        <is>
          <t>c</t>
        </is>
      </c>
      <c r="X51" s="165" t="inlineStr">
        <is>
          <t>c</t>
        </is>
      </c>
      <c r="Y51" s="22" t="inlineStr">
        <is>
          <t>c</t>
        </is>
      </c>
      <c r="Z51" s="165" t="inlineStr">
        <is>
          <t>c</t>
        </is>
      </c>
      <c r="AA51" s="22">
        <v>89.4284697168675</v>
      </c>
      <c r="AB51" s="165">
        <v>0.636578211622113</v>
      </c>
      <c r="AC51" s="22">
        <v>89.1599633537215</v>
      </c>
      <c r="AD51" s="165">
        <v>1.74080399798997</v>
      </c>
      <c r="AE51" s="22" t="inlineStr">
        <is>
          <t>a</t>
        </is>
      </c>
      <c r="AF51" s="165" t="inlineStr">
        <is>
          <t>a</t>
        </is>
      </c>
      <c r="AG51" s="22" t="inlineStr">
        <is>
          <t>a</t>
        </is>
      </c>
      <c r="AH51" s="165" t="inlineStr">
        <is>
          <t>a</t>
        </is>
      </c>
      <c r="AI51" s="22">
        <v>89.4632675636931</v>
      </c>
      <c r="AJ51" s="165">
        <v>0.605533395888254</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92.1325112546797</v>
      </c>
      <c r="D52" s="165">
        <v>0.632991059020058</v>
      </c>
      <c r="E52" s="22" t="inlineStr">
        <is>
          <t>a</t>
        </is>
      </c>
      <c r="F52" s="165" t="inlineStr">
        <is>
          <t>a</t>
        </is>
      </c>
      <c r="G52" s="22" t="inlineStr">
        <is>
          <t>a</t>
        </is>
      </c>
      <c r="H52" s="165" t="inlineStr">
        <is>
          <t>a</t>
        </is>
      </c>
      <c r="I52" s="22">
        <v>92.1036050594733</v>
      </c>
      <c r="J52" s="165">
        <v>0.66776796492445</v>
      </c>
      <c r="K52" s="22" t="inlineStr">
        <is>
          <t>a</t>
        </is>
      </c>
      <c r="L52" s="165" t="inlineStr">
        <is>
          <t>a</t>
        </is>
      </c>
      <c r="M52" s="22">
        <v>91.9047655396054</v>
      </c>
      <c r="N52" s="165">
        <v>0.591848554951732</v>
      </c>
      <c r="O52" s="22">
        <v>92.6025714274259</v>
      </c>
      <c r="P52" s="165">
        <v>2.77113124147427</v>
      </c>
      <c r="Q52" s="22">
        <v>0.697805887820522</v>
      </c>
      <c r="R52" s="165">
        <v>2.83429003846919</v>
      </c>
      <c r="S52" s="22">
        <v>91.7992383330185</v>
      </c>
      <c r="T52" s="165">
        <v>1.0395136180577</v>
      </c>
      <c r="U52" s="22">
        <v>92.5500098098223</v>
      </c>
      <c r="V52" s="165">
        <v>0.774519437732112</v>
      </c>
      <c r="W52" s="22" t="inlineStr">
        <is>
          <t>c</t>
        </is>
      </c>
      <c r="X52" s="165" t="inlineStr">
        <is>
          <t>c</t>
        </is>
      </c>
      <c r="Y52" s="22" t="inlineStr">
        <is>
          <t>c</t>
        </is>
      </c>
      <c r="Z52" s="165" t="inlineStr">
        <is>
          <t>c</t>
        </is>
      </c>
      <c r="AA52" s="22">
        <v>92.1416245526053</v>
      </c>
      <c r="AB52" s="165">
        <v>0.842026543093861</v>
      </c>
      <c r="AC52" s="22">
        <v>92.3040635826969</v>
      </c>
      <c r="AD52" s="165">
        <v>1.06659980987447</v>
      </c>
      <c r="AE52" s="22" t="inlineStr">
        <is>
          <t>c</t>
        </is>
      </c>
      <c r="AF52" s="165" t="inlineStr">
        <is>
          <t>c</t>
        </is>
      </c>
      <c r="AG52" s="22" t="inlineStr">
        <is>
          <t>c</t>
        </is>
      </c>
      <c r="AH52" s="165" t="inlineStr">
        <is>
          <t>c</t>
        </is>
      </c>
      <c r="AI52" s="22">
        <v>91.6546482710623</v>
      </c>
      <c r="AJ52" s="165">
        <v>0.865212228692714</v>
      </c>
      <c r="AK52" s="22">
        <v>93.3365330111145</v>
      </c>
      <c r="AL52" s="165">
        <v>0.993966592067163</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92.5147667034785</v>
      </c>
      <c r="D53" s="165">
        <v>0.523127445153105</v>
      </c>
      <c r="E53" s="22">
        <v>91.0321796286627</v>
      </c>
      <c r="F53" s="165">
        <v>1.01705897958533</v>
      </c>
      <c r="G53" s="22">
        <v>93.0561419739397</v>
      </c>
      <c r="H53" s="165">
        <v>0.625122666829073</v>
      </c>
      <c r="I53" s="22">
        <v>93.4286688790827</v>
      </c>
      <c r="J53" s="165">
        <v>1.83025698114223</v>
      </c>
      <c r="K53" s="22">
        <v>2.39648925042003</v>
      </c>
      <c r="L53" s="165">
        <v>2.09038697217697</v>
      </c>
      <c r="M53" s="22">
        <v>92.5658704096164</v>
      </c>
      <c r="N53" s="165">
        <v>0.539655014546327</v>
      </c>
      <c r="O53" s="22">
        <v>91.5687662635537</v>
      </c>
      <c r="P53" s="165">
        <v>1.29338177613257</v>
      </c>
      <c r="Q53" s="22">
        <v>-0.997104146062682</v>
      </c>
      <c r="R53" s="165">
        <v>1.31208048433874</v>
      </c>
      <c r="S53" s="22">
        <v>92.6973577952421</v>
      </c>
      <c r="T53" s="165">
        <v>0.608047957764182</v>
      </c>
      <c r="U53" s="22">
        <v>89.7803824863607</v>
      </c>
      <c r="V53" s="165">
        <v>2.54849340893582</v>
      </c>
      <c r="W53" s="22">
        <v>92.5076056946468</v>
      </c>
      <c r="X53" s="165">
        <v>1.56208382521398</v>
      </c>
      <c r="Y53" s="22">
        <v>-0.189752100595243</v>
      </c>
      <c r="Z53" s="165">
        <v>1.69117609997142</v>
      </c>
      <c r="AA53" s="22">
        <v>93.9638648320012</v>
      </c>
      <c r="AB53" s="165">
        <v>0.751006192311953</v>
      </c>
      <c r="AC53" s="22">
        <v>91.5325136402394</v>
      </c>
      <c r="AD53" s="165">
        <v>0.820425041543737</v>
      </c>
      <c r="AE53" s="22">
        <v>90.9425210161336</v>
      </c>
      <c r="AF53" s="165">
        <v>1.62293509780833</v>
      </c>
      <c r="AG53" s="22">
        <v>-3.02134381586764</v>
      </c>
      <c r="AH53" s="165">
        <v>1.81903085037413</v>
      </c>
      <c r="AI53" s="22">
        <v>92.2935327143045</v>
      </c>
      <c r="AJ53" s="165">
        <v>0.797052748930755</v>
      </c>
      <c r="AK53" s="22">
        <v>92.5753129177512</v>
      </c>
      <c r="AL53" s="165">
        <v>0.92634668016165</v>
      </c>
      <c r="AM53" s="22">
        <v>92.7217635645658</v>
      </c>
      <c r="AN53" s="165">
        <v>2.16864175451379</v>
      </c>
      <c r="AO53" s="22">
        <v>0.428230850261244</v>
      </c>
      <c r="AP53" s="165">
        <v>2.37786947854876</v>
      </c>
      <c r="AQ53" s="103"/>
      <c r="AR53" s="103"/>
      <c r="AS53" s="103"/>
      <c r="AT53" s="192"/>
      <c r="GM53" s="103"/>
      <c r="GN53" s="103"/>
      <c r="GO53" s="103"/>
      <c r="GP53" s="103"/>
    </row>
    <row customHeight="1" ht="13" r="54">
      <c r="A54" s="181" t="s">
        <v>348</v>
      </c>
      <c r="B54" s="156" t="n">
        <v>2</v>
      </c>
      <c r="C54" s="22">
        <v>93.272256659108</v>
      </c>
      <c r="D54" s="165">
        <v>0.651847200384419</v>
      </c>
      <c r="E54" s="22">
        <v>93.5228350684917</v>
      </c>
      <c r="F54" s="165">
        <v>1.44098013150016</v>
      </c>
      <c r="G54" s="22">
        <v>93.3278829256343</v>
      </c>
      <c r="H54" s="165">
        <v>0.864253227870189</v>
      </c>
      <c r="I54" s="22">
        <v>91.3774150323399</v>
      </c>
      <c r="J54" s="165">
        <v>1.94345001635621</v>
      </c>
      <c r="K54" s="22">
        <v>-2.14542003615173</v>
      </c>
      <c r="L54" s="165">
        <v>2.35992348190276</v>
      </c>
      <c r="M54" s="22">
        <v>93.1784263202197</v>
      </c>
      <c r="N54" s="165">
        <v>0.686594730345975</v>
      </c>
      <c r="O54" s="22" t="inlineStr">
        <is>
          <t>c</t>
        </is>
      </c>
      <c r="P54" s="165" t="inlineStr">
        <is>
          <t>c</t>
        </is>
      </c>
      <c r="Q54" s="22" t="inlineStr">
        <is>
          <t>c</t>
        </is>
      </c>
      <c r="R54" s="165" t="inlineStr">
        <is>
          <t>c</t>
        </is>
      </c>
      <c r="S54" s="22">
        <v>92.6950724745501</v>
      </c>
      <c r="T54" s="165">
        <v>0.952376498082032</v>
      </c>
      <c r="U54" s="22">
        <v>92.8235958950292</v>
      </c>
      <c r="V54" s="165">
        <v>1.38146094408657</v>
      </c>
      <c r="W54" s="22">
        <v>93.9378712641549</v>
      </c>
      <c r="X54" s="165">
        <v>2.71169068864623</v>
      </c>
      <c r="Y54" s="22">
        <v>1.24279878960481</v>
      </c>
      <c r="Z54" s="165">
        <v>2.85142249755301</v>
      </c>
      <c r="AA54" s="22">
        <v>89.8247905616995</v>
      </c>
      <c r="AB54" s="165">
        <v>3.16277865369769</v>
      </c>
      <c r="AC54" s="22">
        <v>93.0472267890653</v>
      </c>
      <c r="AD54" s="165">
        <v>0.866851476856961</v>
      </c>
      <c r="AE54" s="22">
        <v>93.1804027827389</v>
      </c>
      <c r="AF54" s="165">
        <v>1.72326461590525</v>
      </c>
      <c r="AG54" s="22">
        <v>3.35561222103939</v>
      </c>
      <c r="AH54" s="165">
        <v>3.6071492440257</v>
      </c>
      <c r="AI54" s="22">
        <v>93.168610863889</v>
      </c>
      <c r="AJ54" s="165">
        <v>0.928951772086239</v>
      </c>
      <c r="AK54" s="22">
        <v>92.2958692608778</v>
      </c>
      <c r="AL54" s="165">
        <v>1.20797750976821</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92.2574836440474</v>
      </c>
      <c r="D55" s="165">
        <v>0.740466253643639</v>
      </c>
      <c r="E55" s="22">
        <v>95.3108108616194</v>
      </c>
      <c r="F55" s="165">
        <v>1.73543669107367</v>
      </c>
      <c r="G55" s="22">
        <v>91.2588120016226</v>
      </c>
      <c r="H55" s="165">
        <v>1.34234385291389</v>
      </c>
      <c r="I55" s="22">
        <v>94.0560903911929</v>
      </c>
      <c r="J55" s="165">
        <v>0.902499394312719</v>
      </c>
      <c r="K55" s="22">
        <v>-1.25472047042653</v>
      </c>
      <c r="L55" s="165">
        <v>1.99264656153953</v>
      </c>
      <c r="M55" s="22">
        <v>92.5330997117456</v>
      </c>
      <c r="N55" s="165">
        <v>0.834051970264776</v>
      </c>
      <c r="O55" s="22">
        <v>95.3344865465541</v>
      </c>
      <c r="P55" s="165">
        <v>1.64675779307509</v>
      </c>
      <c r="Q55" s="22">
        <v>2.80138683480857</v>
      </c>
      <c r="R55" s="165">
        <v>1.90699877869992</v>
      </c>
      <c r="S55" s="22">
        <v>93.9321286378531</v>
      </c>
      <c r="T55" s="165">
        <v>1.76276403869363</v>
      </c>
      <c r="U55" s="22">
        <v>92.0912230445398</v>
      </c>
      <c r="V55" s="165">
        <v>1.86779326843505</v>
      </c>
      <c r="W55" s="22">
        <v>92.9449536434633</v>
      </c>
      <c r="X55" s="165">
        <v>1.13271111942053</v>
      </c>
      <c r="Y55" s="22">
        <v>-0.987174994389733</v>
      </c>
      <c r="Z55" s="165">
        <v>2.25226902391395</v>
      </c>
      <c r="AA55" s="22">
        <v>91.5049402617035</v>
      </c>
      <c r="AB55" s="165">
        <v>2.44506439092588</v>
      </c>
      <c r="AC55" s="22">
        <v>92.0400513173207</v>
      </c>
      <c r="AD55" s="165">
        <v>1.61715883925946</v>
      </c>
      <c r="AE55" s="22">
        <v>93.4562038871081</v>
      </c>
      <c r="AF55" s="165">
        <v>0.913237570016945</v>
      </c>
      <c r="AG55" s="22">
        <v>1.95126362540464</v>
      </c>
      <c r="AH55" s="165">
        <v>2.72204331499867</v>
      </c>
      <c r="AI55" s="22">
        <v>92.6179551543511</v>
      </c>
      <c r="AJ55" s="165">
        <v>0.923505101356912</v>
      </c>
      <c r="AK55" s="22">
        <v>93.2399788051137</v>
      </c>
      <c r="AL55" s="165">
        <v>1.78274009532836</v>
      </c>
      <c r="AM55" s="22">
        <v>93.3877629443248</v>
      </c>
      <c r="AN55" s="165">
        <v>2.43179329251823</v>
      </c>
      <c r="AO55" s="22">
        <v>0.769807789973697</v>
      </c>
      <c r="AP55" s="165">
        <v>2.67930790902924</v>
      </c>
      <c r="AQ55" s="103"/>
      <c r="AR55" s="103"/>
      <c r="AS55" s="103"/>
      <c r="AT55" s="192"/>
      <c r="GM55" s="103"/>
      <c r="GN55" s="103"/>
      <c r="GO55" s="103"/>
      <c r="GP55" s="103"/>
    </row>
    <row customHeight="1" ht="13" r="56">
      <c r="A56" s="181" t="s">
        <v>350</v>
      </c>
      <c r="B56" s="156" t="n">
        <v>2</v>
      </c>
      <c r="C56" s="22">
        <v>96.1686949378722</v>
      </c>
      <c r="D56" s="165">
        <v>0.438329034151548</v>
      </c>
      <c r="E56" s="22">
        <v>97.3516058890791</v>
      </c>
      <c r="F56" s="165">
        <v>0.839887532800105</v>
      </c>
      <c r="G56" s="22">
        <v>96.4162377748305</v>
      </c>
      <c r="H56" s="165">
        <v>0.478014749224123</v>
      </c>
      <c r="I56" s="22">
        <v>95.3646436921089</v>
      </c>
      <c r="J56" s="165">
        <v>1.01578431259977</v>
      </c>
      <c r="K56" s="22">
        <v>-1.98696219697017</v>
      </c>
      <c r="L56" s="165">
        <v>1.30970297758253</v>
      </c>
      <c r="M56" s="22">
        <v>96.4681012565589</v>
      </c>
      <c r="N56" s="165">
        <v>0.439205298563658</v>
      </c>
      <c r="O56" s="22">
        <v>95.117945306107</v>
      </c>
      <c r="P56" s="165">
        <v>1.2361148062412</v>
      </c>
      <c r="Q56" s="22">
        <v>-1.35015595045184</v>
      </c>
      <c r="R56" s="165">
        <v>1.31280573343843</v>
      </c>
      <c r="S56" s="22">
        <v>95.92453510704</v>
      </c>
      <c r="T56" s="165">
        <v>0.709556329813221</v>
      </c>
      <c r="U56" s="22">
        <v>96.2451190000483</v>
      </c>
      <c r="V56" s="165">
        <v>0.634020176744729</v>
      </c>
      <c r="W56" s="22">
        <v>96.8737101958327</v>
      </c>
      <c r="X56" s="165">
        <v>0.856254509303697</v>
      </c>
      <c r="Y56" s="22">
        <v>0.949175088792728</v>
      </c>
      <c r="Z56" s="165">
        <v>1.20407360314015</v>
      </c>
      <c r="AA56" s="22">
        <v>97.2747471702283</v>
      </c>
      <c r="AB56" s="165">
        <v>0.600982726785726</v>
      </c>
      <c r="AC56" s="22">
        <v>96.0761641014569</v>
      </c>
      <c r="AD56" s="165">
        <v>0.575010164800751</v>
      </c>
      <c r="AE56" s="22">
        <v>95.1408866286663</v>
      </c>
      <c r="AF56" s="165">
        <v>1.50918510973888</v>
      </c>
      <c r="AG56" s="22">
        <v>-2.13386054156197</v>
      </c>
      <c r="AH56" s="165">
        <v>1.60857622712633</v>
      </c>
      <c r="AI56" s="22">
        <v>95.8063668595751</v>
      </c>
      <c r="AJ56" s="165">
        <v>0.61181366836676</v>
      </c>
      <c r="AK56" s="22">
        <v>96.6581524393085</v>
      </c>
      <c r="AL56" s="165">
        <v>0.631043556406965</v>
      </c>
      <c r="AM56" s="22">
        <v>97.4149565983177</v>
      </c>
      <c r="AN56" s="165">
        <v>1.38333613601881</v>
      </c>
      <c r="AO56" s="22">
        <v>1.60858973874265</v>
      </c>
      <c r="AP56" s="165">
        <v>1.52549349122011</v>
      </c>
      <c r="AQ56" s="103"/>
      <c r="AR56" s="103"/>
      <c r="AS56" s="103"/>
      <c r="AT56" s="192"/>
      <c r="GM56" s="103"/>
      <c r="GN56" s="103"/>
      <c r="GO56" s="103"/>
      <c r="GP56" s="103"/>
    </row>
    <row customHeight="1" ht="13" r="57">
      <c r="A57" s="181" t="s">
        <v>351</v>
      </c>
      <c r="B57" s="156" t="n">
        <v>2</v>
      </c>
      <c r="C57" s="22">
        <v>97.2941593511078</v>
      </c>
      <c r="D57" s="165">
        <v>0.409873115827922</v>
      </c>
      <c r="E57" s="22">
        <v>98.4231964268452</v>
      </c>
      <c r="F57" s="165">
        <v>0.961522397065889</v>
      </c>
      <c r="G57" s="22">
        <v>97.3243519996178</v>
      </c>
      <c r="H57" s="165">
        <v>0.602127854133496</v>
      </c>
      <c r="I57" s="22">
        <v>96.8962857811313</v>
      </c>
      <c r="J57" s="165">
        <v>0.890146268308791</v>
      </c>
      <c r="K57" s="22">
        <v>-1.52691064571385</v>
      </c>
      <c r="L57" s="165">
        <v>1.32286886246165</v>
      </c>
      <c r="M57" s="22">
        <v>96.9621446819566</v>
      </c>
      <c r="N57" s="165">
        <v>0.557973587113322</v>
      </c>
      <c r="O57" s="22">
        <v>98.429291859287</v>
      </c>
      <c r="P57" s="165">
        <v>0.594367622270225</v>
      </c>
      <c r="Q57" s="22">
        <v>1.46714717733039</v>
      </c>
      <c r="R57" s="165">
        <v>0.817799996957662</v>
      </c>
      <c r="S57" s="22">
        <v>97.6515421341149</v>
      </c>
      <c r="T57" s="165">
        <v>0.671340185152159</v>
      </c>
      <c r="U57" s="22">
        <v>96.9446277571922</v>
      </c>
      <c r="V57" s="165">
        <v>0.775729996727699</v>
      </c>
      <c r="W57" s="22">
        <v>97.8836511294921</v>
      </c>
      <c r="X57" s="165">
        <v>0.850447472981419</v>
      </c>
      <c r="Y57" s="22">
        <v>0.232108995377118</v>
      </c>
      <c r="Z57" s="165">
        <v>1.07586555884442</v>
      </c>
      <c r="AA57" s="22">
        <v>99.4943029201519</v>
      </c>
      <c r="AB57" s="165">
        <v>0.545007407765413</v>
      </c>
      <c r="AC57" s="22">
        <v>96.9537274858882</v>
      </c>
      <c r="AD57" s="165">
        <v>0.63422989606709</v>
      </c>
      <c r="AE57" s="22">
        <v>97.816250025403</v>
      </c>
      <c r="AF57" s="165">
        <v>0.675786951783011</v>
      </c>
      <c r="AG57" s="22">
        <v>-1.67805289474884</v>
      </c>
      <c r="AH57" s="165">
        <v>0.883130738970095</v>
      </c>
      <c r="AI57" s="22">
        <v>98.4237854448554</v>
      </c>
      <c r="AJ57" s="165">
        <v>0.565596400511439</v>
      </c>
      <c r="AK57" s="22">
        <v>96.7665734334555</v>
      </c>
      <c r="AL57" s="165">
        <v>0.775855736954469</v>
      </c>
      <c r="AM57" s="22">
        <v>97.3674914384379</v>
      </c>
      <c r="AN57" s="165">
        <v>1.20339063555771</v>
      </c>
      <c r="AO57" s="22">
        <v>-1.05629400641752</v>
      </c>
      <c r="AP57" s="165">
        <v>1.34082253116948</v>
      </c>
      <c r="AQ57" s="103"/>
      <c r="AR57" s="103"/>
      <c r="AS57" s="103"/>
      <c r="AT57" s="192"/>
      <c r="GM57" s="103"/>
      <c r="GN57" s="103"/>
      <c r="GO57" s="103"/>
      <c r="GP57" s="103"/>
    </row>
    <row customHeight="1" ht="13" r="58">
      <c r="A58" s="181" t="s">
        <v>352</v>
      </c>
      <c r="B58" s="156" t="n">
        <v>2</v>
      </c>
      <c r="C58" s="22">
        <v>89.9030707864655</v>
      </c>
      <c r="D58" s="165">
        <v>0.6638604818653</v>
      </c>
      <c r="E58" s="22">
        <v>90.6902909997897</v>
      </c>
      <c r="F58" s="165">
        <v>2.69159975806851</v>
      </c>
      <c r="G58" s="22">
        <v>90.1531351463095</v>
      </c>
      <c r="H58" s="165">
        <v>0.996060420722609</v>
      </c>
      <c r="I58" s="22">
        <v>89.3697210260596</v>
      </c>
      <c r="J58" s="165">
        <v>0.899048289476982</v>
      </c>
      <c r="K58" s="22">
        <v>-1.32056997373009</v>
      </c>
      <c r="L58" s="165">
        <v>2.91397983665317</v>
      </c>
      <c r="M58" s="22">
        <v>89.6182570157185</v>
      </c>
      <c r="N58" s="165">
        <v>0.691475810692604</v>
      </c>
      <c r="O58" s="22">
        <v>92.9841026182712</v>
      </c>
      <c r="P58" s="165">
        <v>2.30649535709499</v>
      </c>
      <c r="Q58" s="22">
        <v>3.36584560255271</v>
      </c>
      <c r="R58" s="165">
        <v>2.44273339782268</v>
      </c>
      <c r="S58" s="22">
        <v>90.5073170813533</v>
      </c>
      <c r="T58" s="165">
        <v>0.924169181307965</v>
      </c>
      <c r="U58" s="22">
        <v>89.191353693113</v>
      </c>
      <c r="V58" s="165">
        <v>1.25959470941573</v>
      </c>
      <c r="W58" s="22">
        <v>89.3596155910197</v>
      </c>
      <c r="X58" s="165">
        <v>1.41524970052619</v>
      </c>
      <c r="Y58" s="22">
        <v>-1.14770149033356</v>
      </c>
      <c r="Z58" s="165">
        <v>1.69747792557767</v>
      </c>
      <c r="AA58" s="22">
        <v>89.4683008529658</v>
      </c>
      <c r="AB58" s="165">
        <v>0.850276232712859</v>
      </c>
      <c r="AC58" s="22">
        <v>89.774532361534</v>
      </c>
      <c r="AD58" s="165">
        <v>1.21961818533553</v>
      </c>
      <c r="AE58" s="22">
        <v>91.0533577248867</v>
      </c>
      <c r="AF58" s="165">
        <v>1.57491040420673</v>
      </c>
      <c r="AG58" s="22">
        <v>1.58505687192094</v>
      </c>
      <c r="AH58" s="165">
        <v>1.81424510143375</v>
      </c>
      <c r="AI58" s="22">
        <v>89.8544652035282</v>
      </c>
      <c r="AJ58" s="165">
        <v>0.690583578631953</v>
      </c>
      <c r="AK58" s="22">
        <v>90.7901275544124</v>
      </c>
      <c r="AL58" s="165">
        <v>2.12807391480709</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91.0364919279212</v>
      </c>
      <c r="D59" s="165">
        <v>0.878368738347128</v>
      </c>
      <c r="E59" s="22">
        <v>92.0897899822611</v>
      </c>
      <c r="F59" s="165">
        <v>1.38213639549843</v>
      </c>
      <c r="G59" s="22">
        <v>89.0634833331541</v>
      </c>
      <c r="H59" s="165">
        <v>1.55233005327813</v>
      </c>
      <c r="I59" s="22">
        <v>91.4460362168242</v>
      </c>
      <c r="J59" s="165">
        <v>1.12606265923703</v>
      </c>
      <c r="K59" s="22">
        <v>-0.643753765436884</v>
      </c>
      <c r="L59" s="165">
        <v>1.78291039406995</v>
      </c>
      <c r="M59" s="22">
        <v>89.9415235989663</v>
      </c>
      <c r="N59" s="165">
        <v>1.049834490735</v>
      </c>
      <c r="O59" s="22">
        <v>91.4576091282564</v>
      </c>
      <c r="P59" s="165">
        <v>1.18527876874446</v>
      </c>
      <c r="Q59" s="22">
        <v>1.51608552929011</v>
      </c>
      <c r="R59" s="165">
        <v>1.59050445600928</v>
      </c>
      <c r="S59" s="22">
        <v>90.840052708014</v>
      </c>
      <c r="T59" s="165">
        <v>1.12875454080381</v>
      </c>
      <c r="U59" s="22">
        <v>95.4625846814879</v>
      </c>
      <c r="V59" s="165">
        <v>1.26823817413525</v>
      </c>
      <c r="W59" s="22">
        <v>89.5016536186211</v>
      </c>
      <c r="X59" s="165">
        <v>2.2092479139788</v>
      </c>
      <c r="Y59" s="22">
        <v>-1.33839908939295</v>
      </c>
      <c r="Z59" s="165">
        <v>2.45459102857616</v>
      </c>
      <c r="AA59" s="22">
        <v>93.5365192951164</v>
      </c>
      <c r="AB59" s="165">
        <v>1.02241422744186</v>
      </c>
      <c r="AC59" s="22">
        <v>89.871819677624</v>
      </c>
      <c r="AD59" s="165">
        <v>2.10145049981409</v>
      </c>
      <c r="AE59" s="22">
        <v>91.1926798106711</v>
      </c>
      <c r="AF59" s="165">
        <v>0.965975826858943</v>
      </c>
      <c r="AG59" s="22">
        <v>-2.3438394844453</v>
      </c>
      <c r="AH59" s="165">
        <v>1.38693983204495</v>
      </c>
      <c r="AI59" s="22">
        <v>90.1416377606485</v>
      </c>
      <c r="AJ59" s="165">
        <v>1.18986026752407</v>
      </c>
      <c r="AK59" s="22">
        <v>94.3514288115112</v>
      </c>
      <c r="AL59" s="165">
        <v>1.2235155502662</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88.9791044466526</v>
      </c>
      <c r="D60" s="165">
        <v>1.22386897041528</v>
      </c>
      <c r="E60" s="22">
        <v>88.058484309418</v>
      </c>
      <c r="F60" s="165">
        <v>5.63443801021353</v>
      </c>
      <c r="G60" s="22">
        <v>89.5931711746946</v>
      </c>
      <c r="H60" s="165">
        <v>1.99138301892806</v>
      </c>
      <c r="I60" s="22">
        <v>87.6749865601705</v>
      </c>
      <c r="J60" s="165">
        <v>1.85334722850229</v>
      </c>
      <c r="K60" s="22">
        <v>-0.383497749247582</v>
      </c>
      <c r="L60" s="165">
        <v>5.88951283427396</v>
      </c>
      <c r="M60" s="22">
        <v>88.3687668449198</v>
      </c>
      <c r="N60" s="165">
        <v>1.18816180728001</v>
      </c>
      <c r="O60" s="22">
        <v>90.5878870416093</v>
      </c>
      <c r="P60" s="165">
        <v>5.29229396664662</v>
      </c>
      <c r="Q60" s="22">
        <v>2.21912019668956</v>
      </c>
      <c r="R60" s="165">
        <v>5.41469421935458</v>
      </c>
      <c r="S60" s="22">
        <v>92.0026103384126</v>
      </c>
      <c r="T60" s="165">
        <v>2.73728010137187</v>
      </c>
      <c r="U60" s="22">
        <v>85.5002736185851</v>
      </c>
      <c r="V60" s="165">
        <v>3.38369252619625</v>
      </c>
      <c r="W60" s="22">
        <v>89.1199960144569</v>
      </c>
      <c r="X60" s="165">
        <v>1.44167381730227</v>
      </c>
      <c r="Y60" s="22">
        <v>-2.88261432395565</v>
      </c>
      <c r="Z60" s="165">
        <v>3.06325635633064</v>
      </c>
      <c r="AA60" s="22">
        <v>92.338828154038</v>
      </c>
      <c r="AB60" s="165">
        <v>3.95048193633087</v>
      </c>
      <c r="AC60" s="22">
        <v>87.0906617820202</v>
      </c>
      <c r="AD60" s="165">
        <v>1.65735244739854</v>
      </c>
      <c r="AE60" s="22">
        <v>88.5289289748813</v>
      </c>
      <c r="AF60" s="165">
        <v>2.04364472196158</v>
      </c>
      <c r="AG60" s="22">
        <v>-3.80989917915672</v>
      </c>
      <c r="AH60" s="165">
        <v>4.4254536669058</v>
      </c>
      <c r="AI60" s="22">
        <v>86.6853991007932</v>
      </c>
      <c r="AJ60" s="165">
        <v>2.65540979677461</v>
      </c>
      <c r="AK60" s="22">
        <v>89.1515627059277</v>
      </c>
      <c r="AL60" s="165">
        <v>1.32333431964829</v>
      </c>
      <c r="AM60" s="22">
        <v>91.888394417777</v>
      </c>
      <c r="AN60" s="165">
        <v>2.29759158616003</v>
      </c>
      <c r="AO60" s="22">
        <v>5.20299531698377</v>
      </c>
      <c r="AP60" s="165">
        <v>3.56759784806235</v>
      </c>
      <c r="AQ60" s="103"/>
      <c r="AR60" s="103"/>
      <c r="AS60" s="103"/>
      <c r="AT60" s="192"/>
      <c r="GM60" s="103"/>
      <c r="GN60" s="103"/>
      <c r="GO60" s="103"/>
      <c r="GP60" s="103"/>
    </row>
    <row customHeight="1" ht="13" r="61">
      <c r="A61" s="181" t="s">
        <v>355</v>
      </c>
      <c r="B61" s="156" t="n">
        <v>2</v>
      </c>
      <c r="C61" s="22">
        <v>80.4596311761507</v>
      </c>
      <c r="D61" s="165">
        <v>0.994801760594947</v>
      </c>
      <c r="E61" s="22">
        <v>80.1093622532309</v>
      </c>
      <c r="F61" s="165">
        <v>1.49841754188262</v>
      </c>
      <c r="G61" s="22">
        <v>81.774507152765</v>
      </c>
      <c r="H61" s="165">
        <v>1.66433659819752</v>
      </c>
      <c r="I61" s="22">
        <v>79.691591866307</v>
      </c>
      <c r="J61" s="165">
        <v>2.2099015273551</v>
      </c>
      <c r="K61" s="22">
        <v>-0.41777038692392</v>
      </c>
      <c r="L61" s="165">
        <v>2.69256940024595</v>
      </c>
      <c r="M61" s="22">
        <v>80.3817161074127</v>
      </c>
      <c r="N61" s="165">
        <v>0.999559071485841</v>
      </c>
      <c r="O61" s="22" t="inlineStr">
        <is>
          <t>c</t>
        </is>
      </c>
      <c r="P61" s="165" t="inlineStr">
        <is>
          <t>c</t>
        </is>
      </c>
      <c r="Q61" s="22" t="inlineStr">
        <is>
          <t>c</t>
        </is>
      </c>
      <c r="R61" s="165" t="inlineStr">
        <is>
          <t>c</t>
        </is>
      </c>
      <c r="S61" s="22">
        <v>80.3579952958236</v>
      </c>
      <c r="T61" s="165">
        <v>1.00451676251553</v>
      </c>
      <c r="U61" s="22">
        <v>84.2721596745451</v>
      </c>
      <c r="V61" s="165">
        <v>3.07072971221741</v>
      </c>
      <c r="W61" s="22" t="inlineStr">
        <is>
          <t>c</t>
        </is>
      </c>
      <c r="X61" s="165" t="inlineStr">
        <is>
          <t>c</t>
        </is>
      </c>
      <c r="Y61" s="22" t="inlineStr">
        <is>
          <t>c</t>
        </is>
      </c>
      <c r="Z61" s="165" t="inlineStr">
        <is>
          <t>c</t>
        </is>
      </c>
      <c r="AA61" s="22">
        <v>80.9945648875527</v>
      </c>
      <c r="AB61" s="165">
        <v>1.08746769259306</v>
      </c>
      <c r="AC61" s="22">
        <v>81.8942901736389</v>
      </c>
      <c r="AD61" s="165">
        <v>1.86023017502824</v>
      </c>
      <c r="AE61" s="22">
        <v>73.1530127944057</v>
      </c>
      <c r="AF61" s="165">
        <v>4.97472196406119</v>
      </c>
      <c r="AG61" s="22">
        <v>-7.84155209314707</v>
      </c>
      <c r="AH61" s="165">
        <v>5.05400200114168</v>
      </c>
      <c r="AI61" s="22">
        <v>80.3651322231299</v>
      </c>
      <c r="AJ61" s="165">
        <v>1.00619542569761</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98.5100046808228</v>
      </c>
      <c r="D62" s="165">
        <v>0.220211469337854</v>
      </c>
      <c r="E62" s="22">
        <v>99.0656648829227</v>
      </c>
      <c r="F62" s="165">
        <v>0.409878708380584</v>
      </c>
      <c r="G62" s="22">
        <v>98.6574858260954</v>
      </c>
      <c r="H62" s="165">
        <v>0.314360392849689</v>
      </c>
      <c r="I62" s="22">
        <v>97.1471196927882</v>
      </c>
      <c r="J62" s="165">
        <v>0.568960875528314</v>
      </c>
      <c r="K62" s="22">
        <v>-1.91854519013451</v>
      </c>
      <c r="L62" s="165">
        <v>0.702286781936095</v>
      </c>
      <c r="M62" s="22">
        <v>98.5346100195612</v>
      </c>
      <c r="N62" s="165">
        <v>0.22487115057823</v>
      </c>
      <c r="O62" s="22" t="inlineStr">
        <is>
          <t>c</t>
        </is>
      </c>
      <c r="P62" s="165" t="inlineStr">
        <is>
          <t>c</t>
        </is>
      </c>
      <c r="Q62" s="22" t="inlineStr">
        <is>
          <t>c</t>
        </is>
      </c>
      <c r="R62" s="165" t="inlineStr">
        <is>
          <t>c</t>
        </is>
      </c>
      <c r="S62" s="22">
        <v>98.4203045167676</v>
      </c>
      <c r="T62" s="165">
        <v>0.256863791653315</v>
      </c>
      <c r="U62" s="22">
        <v>98.2882576249991</v>
      </c>
      <c r="V62" s="165">
        <v>0.654293796277777</v>
      </c>
      <c r="W62" s="22">
        <v>100</v>
      </c>
      <c r="X62" s="165">
        <v>0</v>
      </c>
      <c r="Y62" s="22">
        <v>1.57969548323244</v>
      </c>
      <c r="Z62" s="165">
        <v>0.256863791653315</v>
      </c>
      <c r="AA62" s="22">
        <v>98.1658938615619</v>
      </c>
      <c r="AB62" s="165">
        <v>0.291689942278608</v>
      </c>
      <c r="AC62" s="22">
        <v>98.8134071160031</v>
      </c>
      <c r="AD62" s="165">
        <v>0.428839928672846</v>
      </c>
      <c r="AE62" s="22">
        <v>99.944894383534</v>
      </c>
      <c r="AF62" s="165">
        <v>0.0558493858496856</v>
      </c>
      <c r="AG62" s="22">
        <v>1.77900052197211</v>
      </c>
      <c r="AH62" s="165">
        <v>0.293923557715013</v>
      </c>
      <c r="AI62" s="22">
        <v>98.4935631602751</v>
      </c>
      <c r="AJ62" s="165">
        <v>0.230894361262191</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93.0823005136366</v>
      </c>
      <c r="D63" s="166">
        <v>0.126238657131447</v>
      </c>
      <c r="E63" s="31">
        <v>93.9824431052119</v>
      </c>
      <c r="F63" s="166">
        <v>0.432620268369549</v>
      </c>
      <c r="G63" s="31">
        <v>93.149736329056</v>
      </c>
      <c r="H63" s="166">
        <v>0.214296647216601</v>
      </c>
      <c r="I63" s="31">
        <v>92.6715657563338</v>
      </c>
      <c r="J63" s="166">
        <v>0.246459097632427</v>
      </c>
      <c r="K63" s="31">
        <v>-0.394675663167065</v>
      </c>
      <c r="L63" s="166">
        <v>0.515535735965712</v>
      </c>
      <c r="M63" s="31">
        <v>92.998135918318</v>
      </c>
      <c r="N63" s="166">
        <v>0.145077740564899</v>
      </c>
      <c r="O63" s="31">
        <v>93.4897443296619</v>
      </c>
      <c r="P63" s="166">
        <v>0.399163322242475</v>
      </c>
      <c r="Q63" s="31">
        <v>0.813736719896882</v>
      </c>
      <c r="R63" s="166">
        <v>0.43486734550672</v>
      </c>
      <c r="S63" s="31">
        <v>93.4635931955952</v>
      </c>
      <c r="T63" s="166">
        <v>0.202567281552035</v>
      </c>
      <c r="U63" s="31">
        <v>92.3629130318265</v>
      </c>
      <c r="V63" s="166">
        <v>0.300347216555177</v>
      </c>
      <c r="W63" s="31">
        <v>94.1015264605933</v>
      </c>
      <c r="X63" s="166">
        <v>0.330871353411565</v>
      </c>
      <c r="Y63" s="31">
        <v>-0.0152860689097798</v>
      </c>
      <c r="Z63" s="166">
        <v>0.40232249742643</v>
      </c>
      <c r="AA63" s="31">
        <v>93.4751239548973</v>
      </c>
      <c r="AB63" s="166">
        <v>0.301330510159088</v>
      </c>
      <c r="AC63" s="31">
        <v>93.1571994794187</v>
      </c>
      <c r="AD63" s="166">
        <v>0.17645450335395</v>
      </c>
      <c r="AE63" s="31">
        <v>93.2462406711091</v>
      </c>
      <c r="AF63" s="166">
        <v>0.343970451530959</v>
      </c>
      <c r="AG63" s="31">
        <v>-1.24355118324997</v>
      </c>
      <c r="AH63" s="166">
        <v>0.497175809150473</v>
      </c>
      <c r="AI63" s="31">
        <v>92.9881040796452</v>
      </c>
      <c r="AJ63" s="166">
        <v>0.196391077973707</v>
      </c>
      <c r="AK63" s="31">
        <v>93.4168816315511</v>
      </c>
      <c r="AL63" s="166">
        <v>0.231868677056225</v>
      </c>
      <c r="AM63" s="31">
        <v>94.709556830663</v>
      </c>
      <c r="AN63" s="166">
        <v>0.438291017916804</v>
      </c>
      <c r="AO63" s="31">
        <v>0.822845940429772</v>
      </c>
      <c r="AP63" s="166">
        <v>0.52093077799801</v>
      </c>
      <c r="AQ63" s="103"/>
      <c r="AR63" s="103"/>
      <c r="AS63" s="103"/>
      <c r="AT63" s="192"/>
      <c r="GM63" s="103"/>
      <c r="GN63" s="103"/>
      <c r="GO63" s="103"/>
      <c r="GP63" s="103"/>
    </row>
    <row customHeight="1" ht="13" r="64">
      <c r="A64" s="185" t="s">
        <v>358</v>
      </c>
      <c r="B64" s="158" t="n">
        <v>2</v>
      </c>
      <c r="C64" s="35">
        <v>95.5567863598056</v>
      </c>
      <c r="D64" s="167">
        <v>0.147087107254454</v>
      </c>
      <c r="E64" s="35">
        <v>95.8821496100742</v>
      </c>
      <c r="F64" s="167">
        <v>0.348129794235494</v>
      </c>
      <c r="G64" s="35">
        <v>95.6188589607474</v>
      </c>
      <c r="H64" s="167">
        <v>0.192730271823122</v>
      </c>
      <c r="I64" s="35">
        <v>95.3840678700746</v>
      </c>
      <c r="J64" s="167">
        <v>0.343540673388242</v>
      </c>
      <c r="K64" s="35">
        <v>-0.385802355301545</v>
      </c>
      <c r="L64" s="167">
        <v>0.506752327016219</v>
      </c>
      <c r="M64" s="35">
        <v>95.6037159736236</v>
      </c>
      <c r="N64" s="167">
        <v>0.158709906786972</v>
      </c>
      <c r="O64" s="35">
        <v>95.1222373592856</v>
      </c>
      <c r="P64" s="167">
        <v>0.498212453295935</v>
      </c>
      <c r="Q64" s="35">
        <v>0.051910575138131</v>
      </c>
      <c r="R64" s="167">
        <v>0.544977749835344</v>
      </c>
      <c r="S64" s="35">
        <v>95.8096052261697</v>
      </c>
      <c r="T64" s="167">
        <v>0.231512780363984</v>
      </c>
      <c r="U64" s="35">
        <v>94.8172851791716</v>
      </c>
      <c r="V64" s="167">
        <v>0.341617071227691</v>
      </c>
      <c r="W64" s="35">
        <v>96.0254873255585</v>
      </c>
      <c r="X64" s="167">
        <v>0.309306005774974</v>
      </c>
      <c r="Y64" s="35">
        <v>0.0979187811404183</v>
      </c>
      <c r="Z64" s="167">
        <v>0.416208521171849</v>
      </c>
      <c r="AA64" s="35">
        <v>95.8918521612524</v>
      </c>
      <c r="AB64" s="167">
        <v>0.339109651449918</v>
      </c>
      <c r="AC64" s="35">
        <v>95.5146055866653</v>
      </c>
      <c r="AD64" s="167">
        <v>0.189357928391655</v>
      </c>
      <c r="AE64" s="35">
        <v>95.4210783718719</v>
      </c>
      <c r="AF64" s="167">
        <v>0.436777271893596</v>
      </c>
      <c r="AG64" s="35">
        <v>-0.46354887848126</v>
      </c>
      <c r="AH64" s="167">
        <v>0.574709062519653</v>
      </c>
      <c r="AI64" s="35">
        <v>95.4827236435961</v>
      </c>
      <c r="AJ64" s="167">
        <v>0.271188837806645</v>
      </c>
      <c r="AK64" s="35">
        <v>95.538094491058</v>
      </c>
      <c r="AL64" s="167">
        <v>0.233150951385168</v>
      </c>
      <c r="AM64" s="35">
        <v>96.5364991264554</v>
      </c>
      <c r="AN64" s="167">
        <v>0.47719783436262</v>
      </c>
      <c r="AO64" s="35">
        <v>1.0238237363156</v>
      </c>
      <c r="AP64" s="167">
        <v>0.594276716310085</v>
      </c>
      <c r="AQ64" s="103"/>
      <c r="AR64" s="103"/>
      <c r="AS64" s="103"/>
      <c r="AT64" s="192"/>
      <c r="GM64" s="103"/>
      <c r="GN64" s="103"/>
      <c r="GO64" s="103"/>
      <c r="GP64" s="103"/>
    </row>
    <row customHeight="1" ht="13" r="65">
      <c r="A65" s="186" t="s">
        <v>359</v>
      </c>
      <c r="B65" s="159" t="n">
        <v>2</v>
      </c>
      <c r="C65" s="40">
        <v>91.1985708336165</v>
      </c>
      <c r="D65" s="168">
        <v>0.104559251724634</v>
      </c>
      <c r="E65" s="40">
        <v>91.5795290651772</v>
      </c>
      <c r="F65" s="168">
        <v>0.297467697737104</v>
      </c>
      <c r="G65" s="40">
        <v>91.1722893283763</v>
      </c>
      <c r="H65" s="168">
        <v>0.184261906917411</v>
      </c>
      <c r="I65" s="40">
        <v>90.8631058336915</v>
      </c>
      <c r="J65" s="168">
        <v>0.200847031357993</v>
      </c>
      <c r="K65" s="40">
        <v>-0.453500222133568</v>
      </c>
      <c r="L65" s="168">
        <v>0.378197964433465</v>
      </c>
      <c r="M65" s="40">
        <v>90.9538284574598</v>
      </c>
      <c r="N65" s="168">
        <v>0.116716878959589</v>
      </c>
      <c r="O65" s="40">
        <v>92.58602232391</v>
      </c>
      <c r="P65" s="168">
        <v>0.332438560083711</v>
      </c>
      <c r="Q65" s="40">
        <v>2.19103083314755</v>
      </c>
      <c r="R65" s="168">
        <v>0.36453810812938</v>
      </c>
      <c r="S65" s="40">
        <v>91.6381172570435</v>
      </c>
      <c r="T65" s="168">
        <v>0.156224966918009</v>
      </c>
      <c r="U65" s="40">
        <v>90.7441562274869</v>
      </c>
      <c r="V65" s="168">
        <v>0.241889096010018</v>
      </c>
      <c r="W65" s="40">
        <v>91.5018904459754</v>
      </c>
      <c r="X65" s="168">
        <v>0.316416143160805</v>
      </c>
      <c r="Y65" s="40">
        <v>-0.660669855692097</v>
      </c>
      <c r="Z65" s="168">
        <v>0.366933500760293</v>
      </c>
      <c r="AA65" s="40">
        <v>91.3747264907015</v>
      </c>
      <c r="AB65" s="168">
        <v>0.222746335616907</v>
      </c>
      <c r="AC65" s="40">
        <v>91.2847445708316</v>
      </c>
      <c r="AD65" s="168">
        <v>0.179710529017579</v>
      </c>
      <c r="AE65" s="40">
        <v>90.8866872248417</v>
      </c>
      <c r="AF65" s="168">
        <v>0.338133656455892</v>
      </c>
      <c r="AG65" s="40">
        <v>-0.970785419561658</v>
      </c>
      <c r="AH65" s="168">
        <v>0.438718589099705</v>
      </c>
      <c r="AI65" s="40">
        <v>91.1530194587253</v>
      </c>
      <c r="AJ65" s="168">
        <v>0.141202383887881</v>
      </c>
      <c r="AK65" s="40">
        <v>92.7326940942944</v>
      </c>
      <c r="AL65" s="168">
        <v>0.228265359401385</v>
      </c>
      <c r="AM65" s="40">
        <v>94.5194959303626</v>
      </c>
      <c r="AN65" s="168">
        <v>0.438948349274255</v>
      </c>
      <c r="AO65" s="40">
        <v>1.22387102011737</v>
      </c>
      <c r="AP65" s="168">
        <v>0.506948393386625</v>
      </c>
      <c r="AQ65" s="103"/>
      <c r="AR65" s="103"/>
      <c r="AS65" s="103"/>
      <c r="AT65" s="192"/>
      <c r="GM65" s="103"/>
      <c r="GN65" s="103"/>
      <c r="GO65" s="103"/>
      <c r="GP65" s="103"/>
    </row>
    <row customHeight="1" ht="13" r="66">
      <c r="A66" s="181" t="s">
        <v>360</v>
      </c>
      <c r="B66" s="156" t="n">
        <v>2</v>
      </c>
      <c r="C66" s="22">
        <v>94.7114528685043</v>
      </c>
      <c r="D66" s="165">
        <v>1.27724993239433</v>
      </c>
      <c r="E66" s="22">
        <v>93.5960590728063</v>
      </c>
      <c r="F66" s="165">
        <v>3.64795360081306</v>
      </c>
      <c r="G66" s="22">
        <v>97.6687007270715</v>
      </c>
      <c r="H66" s="165">
        <v>1.47809141039761</v>
      </c>
      <c r="I66" s="22">
        <v>96.9017443245592</v>
      </c>
      <c r="J66" s="165">
        <v>0.770180341162509</v>
      </c>
      <c r="K66" s="22">
        <v>3.30568525175291</v>
      </c>
      <c r="L66" s="165">
        <v>3.71281320393748</v>
      </c>
      <c r="M66" s="22">
        <v>96.4420052633219</v>
      </c>
      <c r="N66" s="165">
        <v>0.843059031685139</v>
      </c>
      <c r="O66" s="22" t="inlineStr">
        <is>
          <t>c</t>
        </is>
      </c>
      <c r="P66" s="165" t="inlineStr">
        <is>
          <t>c</t>
        </is>
      </c>
      <c r="Q66" s="22" t="inlineStr">
        <is>
          <t>c</t>
        </is>
      </c>
      <c r="R66" s="165" t="inlineStr">
        <is>
          <t>c</t>
        </is>
      </c>
      <c r="S66" s="22">
        <v>98.7967469412098</v>
      </c>
      <c r="T66" s="165">
        <v>0.693435340048592</v>
      </c>
      <c r="U66" s="22">
        <v>93.8949295294705</v>
      </c>
      <c r="V66" s="165">
        <v>1.6674269983349</v>
      </c>
      <c r="W66" s="22">
        <v>96.0265135438998</v>
      </c>
      <c r="X66" s="165">
        <v>1.89044194864717</v>
      </c>
      <c r="Y66" s="22">
        <v>-2.77023339731004</v>
      </c>
      <c r="Z66" s="165">
        <v>2.0294102527527</v>
      </c>
      <c r="AA66" s="22" t="inlineStr">
        <is>
          <t>c</t>
        </is>
      </c>
      <c r="AB66" s="165" t="inlineStr">
        <is>
          <t>c</t>
        </is>
      </c>
      <c r="AC66" s="22">
        <v>96.571762977686</v>
      </c>
      <c r="AD66" s="165">
        <v>1.22396962097724</v>
      </c>
      <c r="AE66" s="22">
        <v>96.2008405832364</v>
      </c>
      <c r="AF66" s="165">
        <v>1.0959521191551</v>
      </c>
      <c r="AG66" s="22" t="inlineStr">
        <is>
          <t>c</t>
        </is>
      </c>
      <c r="AH66" s="165" t="inlineStr">
        <is>
          <t>c</t>
        </is>
      </c>
      <c r="AI66" s="22">
        <v>98.4237701840796</v>
      </c>
      <c r="AJ66" s="165">
        <v>0.6492864957974</v>
      </c>
      <c r="AK66" s="22">
        <v>96.3210186587942</v>
      </c>
      <c r="AL66" s="165">
        <v>1.19897181671544</v>
      </c>
      <c r="AM66" s="22">
        <v>95.0865232622814</v>
      </c>
      <c r="AN66" s="165">
        <v>2.1096005776895</v>
      </c>
      <c r="AO66" s="22">
        <v>-3.3372469217982</v>
      </c>
      <c r="AP66" s="165">
        <v>2.24002241598629</v>
      </c>
      <c r="AQ66" s="103"/>
      <c r="AR66" s="103"/>
      <c r="AS66" s="103"/>
      <c r="AT66" s="192"/>
      <c r="GM66" s="103"/>
      <c r="GN66" s="103"/>
      <c r="GO66" s="103"/>
      <c r="GP66" s="103"/>
    </row>
    <row customHeight="1" ht="13" r="67">
      <c r="A67" s="181" t="s">
        <v>361</v>
      </c>
      <c r="B67" s="156" t="n">
        <v>2</v>
      </c>
      <c r="C67" s="22">
        <v>91.4133950345061</v>
      </c>
      <c r="D67" s="165">
        <v>1.0800115941678</v>
      </c>
      <c r="E67" s="22" t="inlineStr">
        <is>
          <t>c</t>
        </is>
      </c>
      <c r="F67" s="165" t="inlineStr">
        <is>
          <t>c</t>
        </is>
      </c>
      <c r="G67" s="22">
        <v>91.3149288766874</v>
      </c>
      <c r="H67" s="165">
        <v>1.49604617752901</v>
      </c>
      <c r="I67" s="22">
        <v>88.6290400434241</v>
      </c>
      <c r="J67" s="165">
        <v>2.46290549517684</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93.0161063706602</v>
      </c>
      <c r="T67" s="165">
        <v>2.03201000485075</v>
      </c>
      <c r="U67" s="22">
        <v>90.5986592933753</v>
      </c>
      <c r="V67" s="165">
        <v>2.05251482997448</v>
      </c>
      <c r="W67" s="22">
        <v>88.1636357715274</v>
      </c>
      <c r="X67" s="165">
        <v>2.3528834345219</v>
      </c>
      <c r="Y67" s="22">
        <v>-4.85247059913283</v>
      </c>
      <c r="Z67" s="165">
        <v>3.04417522511383</v>
      </c>
      <c r="AA67" s="22" t="inlineStr">
        <is>
          <t>c</t>
        </is>
      </c>
      <c r="AB67" s="165" t="inlineStr">
        <is>
          <t>c</t>
        </is>
      </c>
      <c r="AC67" s="22">
        <v>92.0802905221603</v>
      </c>
      <c r="AD67" s="165">
        <v>1.54669070023792</v>
      </c>
      <c r="AE67" s="22">
        <v>87.1751603112887</v>
      </c>
      <c r="AF67" s="165">
        <v>1.93417037579753</v>
      </c>
      <c r="AG67" s="22" t="inlineStr">
        <is>
          <t>c</t>
        </is>
      </c>
      <c r="AH67" s="165" t="inlineStr">
        <is>
          <t>c</t>
        </is>
      </c>
      <c r="AI67" s="22">
        <v>89.3224664826534</v>
      </c>
      <c r="AJ67" s="165">
        <v>4.89000314180051</v>
      </c>
      <c r="AK67" s="22">
        <v>94.3210673344049</v>
      </c>
      <c r="AL67" s="165">
        <v>1.54842391286023</v>
      </c>
      <c r="AM67" s="22">
        <v>85.727369128005</v>
      </c>
      <c r="AN67" s="165">
        <v>1.66511919722511</v>
      </c>
      <c r="AO67" s="22">
        <v>-3.5950973546484</v>
      </c>
      <c r="AP67" s="165">
        <v>5.17921507797593</v>
      </c>
      <c r="AQ67" s="103"/>
      <c r="AR67" s="103"/>
      <c r="AS67" s="103"/>
      <c r="AT67" s="192"/>
      <c r="GM67" s="103"/>
      <c r="GN67" s="103"/>
      <c r="GO67" s="103"/>
      <c r="GP67" s="103"/>
    </row>
    <row customHeight="1" ht="13" r="68">
      <c r="A68" s="181" t="s">
        <v>362</v>
      </c>
      <c r="B68" s="156" t="n">
        <v>2</v>
      </c>
      <c r="C68" s="22">
        <v>92.1998521964764</v>
      </c>
      <c r="D68" s="165">
        <v>1.20703748743624</v>
      </c>
      <c r="E68" s="22" t="inlineStr">
        <is>
          <t>c</t>
        </is>
      </c>
      <c r="F68" s="165" t="inlineStr">
        <is>
          <t>c</t>
        </is>
      </c>
      <c r="G68" s="22">
        <v>93.5806636495179</v>
      </c>
      <c r="H68" s="165">
        <v>1.72498171446857</v>
      </c>
      <c r="I68" s="22">
        <v>89.9319532216089</v>
      </c>
      <c r="J68" s="165">
        <v>2.74509141277756</v>
      </c>
      <c r="K68" s="22" t="inlineStr">
        <is>
          <t>c</t>
        </is>
      </c>
      <c r="L68" s="165" t="inlineStr">
        <is>
          <t>c</t>
        </is>
      </c>
      <c r="M68" s="22">
        <v>91.201082490685</v>
      </c>
      <c r="N68" s="165">
        <v>1.84169674923356</v>
      </c>
      <c r="O68" s="22" t="inlineStr">
        <is>
          <t>c</t>
        </is>
      </c>
      <c r="P68" s="165" t="inlineStr">
        <is>
          <t>c</t>
        </is>
      </c>
      <c r="Q68" s="22" t="inlineStr">
        <is>
          <t>c</t>
        </is>
      </c>
      <c r="R68" s="165" t="inlineStr">
        <is>
          <t>c</t>
        </is>
      </c>
      <c r="S68" s="22">
        <v>92.5846919298674</v>
      </c>
      <c r="T68" s="165">
        <v>2.65186653376571</v>
      </c>
      <c r="U68" s="22">
        <v>92.4206308759376</v>
      </c>
      <c r="V68" s="165">
        <v>1.86756003778331</v>
      </c>
      <c r="W68" s="22">
        <v>91.5973431741885</v>
      </c>
      <c r="X68" s="165">
        <v>3.11966848737622</v>
      </c>
      <c r="Y68" s="22">
        <v>-0.987348755678923</v>
      </c>
      <c r="Z68" s="165">
        <v>4.07999907242227</v>
      </c>
      <c r="AA68" s="22" t="inlineStr">
        <is>
          <t>c</t>
        </is>
      </c>
      <c r="AB68" s="165" t="inlineStr">
        <is>
          <t>c</t>
        </is>
      </c>
      <c r="AC68" s="22">
        <v>93.5824729325752</v>
      </c>
      <c r="AD68" s="165">
        <v>1.63804657947327</v>
      </c>
      <c r="AE68" s="22">
        <v>91.3542957995492</v>
      </c>
      <c r="AF68" s="165">
        <v>2.94393962262683</v>
      </c>
      <c r="AG68" s="22" t="inlineStr">
        <is>
          <t>c</t>
        </is>
      </c>
      <c r="AH68" s="165" t="inlineStr">
        <is>
          <t>c</t>
        </is>
      </c>
      <c r="AI68" s="22">
        <v>92.2002807816193</v>
      </c>
      <c r="AJ68" s="165">
        <v>4.31633557017098</v>
      </c>
      <c r="AK68" s="22">
        <v>93.3484036745669</v>
      </c>
      <c r="AL68" s="165">
        <v>1.51213965479834</v>
      </c>
      <c r="AM68" s="22">
        <v>89.3304396948807</v>
      </c>
      <c r="AN68" s="165">
        <v>3.30856541063143</v>
      </c>
      <c r="AO68" s="22">
        <v>-2.86984108673855</v>
      </c>
      <c r="AP68" s="165">
        <v>5.64253177659664</v>
      </c>
      <c r="AQ68" s="103"/>
      <c r="AR68" s="103"/>
      <c r="AS68" s="103"/>
      <c r="AT68" s="192"/>
      <c r="GM68" s="103"/>
      <c r="GN68" s="103"/>
      <c r="GO68" s="103"/>
      <c r="GP68" s="103"/>
    </row>
    <row customHeight="1" ht="13" r="69">
      <c r="A69" s="187" t="s">
        <v>363</v>
      </c>
      <c r="B69" s="171" t="n">
        <v>2</v>
      </c>
      <c r="C69" s="172">
        <v>92.2182264314382</v>
      </c>
      <c r="D69" s="173">
        <v>0.88763128024181</v>
      </c>
      <c r="E69" s="172">
        <v>92.9668699786187</v>
      </c>
      <c r="F69" s="173">
        <v>3.24572589979161</v>
      </c>
      <c r="G69" s="172">
        <v>92.2349161454842</v>
      </c>
      <c r="H69" s="173">
        <v>1.35575712619778</v>
      </c>
      <c r="I69" s="172">
        <v>94.2954611255079</v>
      </c>
      <c r="J69" s="173">
        <v>2.01580543646154</v>
      </c>
      <c r="K69" s="172">
        <v>1.32859114688915</v>
      </c>
      <c r="L69" s="173">
        <v>3.91199289193622</v>
      </c>
      <c r="M69" s="172">
        <v>92.7273280150137</v>
      </c>
      <c r="N69" s="173">
        <v>1.08124282362061</v>
      </c>
      <c r="O69" s="172" t="inlineStr">
        <is>
          <t>c</t>
        </is>
      </c>
      <c r="P69" s="173" t="inlineStr">
        <is>
          <t>c</t>
        </is>
      </c>
      <c r="Q69" s="172" t="inlineStr">
        <is>
          <t>c</t>
        </is>
      </c>
      <c r="R69" s="173" t="inlineStr">
        <is>
          <t>c</t>
        </is>
      </c>
      <c r="S69" s="172">
        <v>93.1360340337745</v>
      </c>
      <c r="T69" s="173">
        <v>1.5037441939385</v>
      </c>
      <c r="U69" s="172">
        <v>92.9419813034876</v>
      </c>
      <c r="V69" s="173">
        <v>1.68963046269458</v>
      </c>
      <c r="W69" s="172" t="inlineStr">
        <is>
          <t>c</t>
        </is>
      </c>
      <c r="X69" s="173" t="inlineStr">
        <is>
          <t>c</t>
        </is>
      </c>
      <c r="Y69" s="172" t="inlineStr">
        <is>
          <t>c</t>
        </is>
      </c>
      <c r="Z69" s="173" t="inlineStr">
        <is>
          <t>c</t>
        </is>
      </c>
      <c r="AA69" s="172">
        <v>94.0918329727063</v>
      </c>
      <c r="AB69" s="173">
        <v>3.14681491880728</v>
      </c>
      <c r="AC69" s="172">
        <v>92.2739441484982</v>
      </c>
      <c r="AD69" s="173">
        <v>1.34058725675015</v>
      </c>
      <c r="AE69" s="172">
        <v>95.0881305054986</v>
      </c>
      <c r="AF69" s="173">
        <v>2.26924948934232</v>
      </c>
      <c r="AG69" s="172">
        <v>0.996297532792283</v>
      </c>
      <c r="AH69" s="173">
        <v>3.89701456147508</v>
      </c>
      <c r="AI69" s="172">
        <v>93.9348046414993</v>
      </c>
      <c r="AJ69" s="173">
        <v>1.38150866498781</v>
      </c>
      <c r="AK69" s="172">
        <v>91.7372895597067</v>
      </c>
      <c r="AL69" s="173">
        <v>1.48932617858297</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b.meanpct.d_tt4g57esubfullauto</t>
        </is>
      </c>
      <c r="D70" s="165" t="inlineStr">
        <is>
          <t>se.meanpct.d_tt4g57esubfullauto</t>
        </is>
      </c>
      <c r="E70" s="22" t="inlineStr">
        <is>
          <t>b.meanpct.d_tt4g57esubfullauto..schloc..1 Rural</t>
        </is>
      </c>
      <c r="F70" s="165" t="inlineStr">
        <is>
          <t>se.meanpct.d_tt4g57esubfullauto..schloc..1 Rural</t>
        </is>
      </c>
      <c r="G70" s="22" t="inlineStr">
        <is>
          <t>b.meanpct.d_tt4g57esubfullauto..schloc..2 Town</t>
        </is>
      </c>
      <c r="H70" s="165" t="inlineStr">
        <is>
          <t>se.meanpct.d_tt4g57esubfullauto..schloc..2 Town</t>
        </is>
      </c>
      <c r="I70" s="22" t="inlineStr">
        <is>
          <t>b.meanpct.d_tt4g57esubfullauto..schloc..3 City</t>
        </is>
      </c>
      <c r="J70" s="165" t="inlineStr">
        <is>
          <t>se.meanpct.d_tt4g57esubfullauto..schloc..3 City</t>
        </is>
      </c>
      <c r="K70" s="22" t="inlineStr">
        <is>
          <t>b.meanpct.d_tt4g57esubfullauto..schloc..(3 City-1 Rural)</t>
        </is>
      </c>
      <c r="L70" s="165" t="inlineStr">
        <is>
          <t>se.meanpct.d_tt4g57esubfullauto..schloc..(3 City-1 Rural)</t>
        </is>
      </c>
      <c r="M70" s="22" t="inlineStr">
        <is>
          <t>b.meanpct.d_tt4g57esubfullauto..schtype..1 Public</t>
        </is>
      </c>
      <c r="N70" s="165" t="inlineStr">
        <is>
          <t>se.meanpct.d_tt4g57esubfullauto..schtype..1 Public</t>
        </is>
      </c>
      <c r="O70" s="22" t="inlineStr">
        <is>
          <t>b.meanpct.d_tt4g57esubfullauto..schtype..2 Private</t>
        </is>
      </c>
      <c r="P70" s="165" t="inlineStr">
        <is>
          <t>se.meanpct.d_tt4g57esubfullauto..schtype..2 Private</t>
        </is>
      </c>
      <c r="Q70" s="22" t="inlineStr">
        <is>
          <t>b.meanpct.d_tt4g57esubfullauto..schtype..(2 Private-1 Public)</t>
        </is>
      </c>
      <c r="R70" s="165" t="inlineStr">
        <is>
          <t>se.meanpct.d_tt4g57esubfullauto..schtype..(2 Private-1 Public)</t>
        </is>
      </c>
      <c r="S70" s="22" t="inlineStr">
        <is>
          <t>b.meanpct.d_tt4g57esubfullauto..disadv..1 under_10pct</t>
        </is>
      </c>
      <c r="T70" s="165" t="inlineStr">
        <is>
          <t>se.meanpct.d_tt4g57esubfullauto..disadv..1 under_10pct</t>
        </is>
      </c>
      <c r="U70" s="22" t="inlineStr">
        <is>
          <t>b.meanpct.d_tt4g57esubfullauto..disadv..2 10_to_30pct</t>
        </is>
      </c>
      <c r="V70" s="165" t="inlineStr">
        <is>
          <t>se.meanpct.d_tt4g57esubfullauto..disadv..2 10_to_30pct</t>
        </is>
      </c>
      <c r="W70" s="22" t="inlineStr">
        <is>
          <t>b.meanpct.d_tt4g57esubfullauto..disadv..3 over_30pct</t>
        </is>
      </c>
      <c r="X70" s="165" t="inlineStr">
        <is>
          <t>se.meanpct.d_tt4g57esubfullauto..disadv..3 over_30pct</t>
        </is>
      </c>
      <c r="Y70" s="22" t="inlineStr">
        <is>
          <t>b.meanpct.d_tt4g57esubfullauto..disadv..(3 over_30pct-1 under_10pct)</t>
        </is>
      </c>
      <c r="Z70" s="165" t="inlineStr">
        <is>
          <t>se.meanpct.d_tt4g57esubfullauto..disadv..(3 over_30pct-1 under_10pct)</t>
        </is>
      </c>
      <c r="AA70" s="22" t="inlineStr">
        <is>
          <t>b.meanpct.d_tt4g57esubfullauto..diflang..1 None</t>
        </is>
      </c>
      <c r="AB70" s="165" t="inlineStr">
        <is>
          <t>se.meanpct.d_tt4g57esubfullauto..diflang..1 None</t>
        </is>
      </c>
      <c r="AC70" s="22" t="inlineStr">
        <is>
          <t>b.meanpct.d_tt4g57esubfullauto..diflang..2 0_to_10pct</t>
        </is>
      </c>
      <c r="AD70" s="165" t="inlineStr">
        <is>
          <t>se.meanpct.d_tt4g57esubfullauto..diflang..2 0_to_10pct</t>
        </is>
      </c>
      <c r="AE70" s="22" t="inlineStr">
        <is>
          <t>b.meanpct.d_tt4g57esubfullauto..diflang..3 over_10pct</t>
        </is>
      </c>
      <c r="AF70" s="165" t="inlineStr">
        <is>
          <t>se.meanpct.d_tt4g57esubfullauto..diflang..3 over_10pct</t>
        </is>
      </c>
      <c r="AG70" s="22" t="inlineStr">
        <is>
          <t>b.meanpct.d_tt4g57esubfullauto..diflang..(3 over_10pct-1 None)</t>
        </is>
      </c>
      <c r="AH70" s="165" t="inlineStr">
        <is>
          <t>se.meanpct.d_tt4g57esubfullauto..diflang..(3 over_10pct-1 None)</t>
        </is>
      </c>
      <c r="AI70" s="22" t="inlineStr">
        <is>
          <t>b.meanpct.d_tt4g57esubfullauto..spneed..1 under_10pct</t>
        </is>
      </c>
      <c r="AJ70" s="165" t="inlineStr">
        <is>
          <t>se.meanpct.d_tt4g57esubfullauto..spneed..1 under_10pct</t>
        </is>
      </c>
      <c r="AK70" s="22" t="inlineStr">
        <is>
          <t>b.meanpct.d_tt4g57esubfullauto..spneed..2 10_to_30pct</t>
        </is>
      </c>
      <c r="AL70" s="165" t="inlineStr">
        <is>
          <t>se.meanpct.d_tt4g57esubfullauto..spneed..2 10_to_30pct</t>
        </is>
      </c>
      <c r="AM70" s="22" t="inlineStr">
        <is>
          <t>b.meanpct.d_tt4g57esubfullauto..spneed..3 over_30pct</t>
        </is>
      </c>
      <c r="AN70" s="165" t="inlineStr">
        <is>
          <t>se.meanpct.d_tt4g57esubfullauto..spneed..3 over_30pct</t>
        </is>
      </c>
      <c r="AO70" s="22" t="inlineStr">
        <is>
          <t>b.meanpct.d_tt4g57esubfullauto..spneed..(3 over_30pct-1 under_10pct)</t>
        </is>
      </c>
      <c r="AP70" s="165" t="inlineStr">
        <is>
          <t>se.meanpct.d_tt4g57esubfullauto..spneed..(3 over_30pct-1 under_10pct)</t>
        </is>
      </c>
      <c r="AQ70" s="22" t="inlineStr">
        <is>
          <t>b.(meanpct.d_tt4g57esubfullauto_isc1)-(meanpct.d_tt4g57esubfullauto_isc2)</t>
        </is>
      </c>
      <c r="AR70" s="165" t="inlineStr">
        <is>
          <t>se.(meanpct.d_tt4g57esubfullauto_isc1)-(meanpct.d_tt4g57esubfullauto_isc2)</t>
        </is>
      </c>
      <c r="AS70" s="103" t="inlineStr">
        <is>
          <t>b.(meanpct.d_tt4g57esubfullauto_isc3)-(meanpct.d_tt4g57esubfullauto_isc2)</t>
        </is>
      </c>
      <c r="AT70" s="192" t="inlineStr">
        <is>
          <t>se.(meanpct.d_tt4g57esubfullauto_isc3)-(meanpct.d_tt4g57esubfullauto_isc2)</t>
        </is>
      </c>
      <c r="GO70" s="103"/>
      <c r="GP70" s="103"/>
    </row>
    <row customHeight="1" ht="13" r="71">
      <c r="A71" s="181" t="s">
        <v>307</v>
      </c>
      <c r="B71" s="160" t="n">
        <v>1</v>
      </c>
      <c r="C71" s="22">
        <v>84.3223158350143</v>
      </c>
      <c r="D71" s="165">
        <v>1.30209217340808</v>
      </c>
      <c r="E71" s="22">
        <v>86.5327210099245</v>
      </c>
      <c r="F71" s="165">
        <v>4.58999335557823</v>
      </c>
      <c r="G71" s="22">
        <v>84.8491399892383</v>
      </c>
      <c r="H71" s="165">
        <v>2.99651956142361</v>
      </c>
      <c r="I71" s="22">
        <v>84.1521633981266</v>
      </c>
      <c r="J71" s="165">
        <v>1.42305143560531</v>
      </c>
      <c r="K71" s="22">
        <v>-2.38055761179788</v>
      </c>
      <c r="L71" s="165">
        <v>4.81517456795067</v>
      </c>
      <c r="M71" s="22">
        <v>82.3798781058837</v>
      </c>
      <c r="N71" s="165">
        <v>1.78155212847642</v>
      </c>
      <c r="O71" s="22">
        <v>89.3833710938446</v>
      </c>
      <c r="P71" s="165">
        <v>1.57544538320986</v>
      </c>
      <c r="Q71" s="22">
        <v>7.00349298796091</v>
      </c>
      <c r="R71" s="165">
        <v>2.36941765584571</v>
      </c>
      <c r="S71" s="22">
        <v>84.9027077294511</v>
      </c>
      <c r="T71" s="165">
        <v>1.97787729711211</v>
      </c>
      <c r="U71" s="22">
        <v>88.4851626160235</v>
      </c>
      <c r="V71" s="165">
        <v>2.4289053268463</v>
      </c>
      <c r="W71" s="22">
        <v>81.4920998792666</v>
      </c>
      <c r="X71" s="165">
        <v>2.67933272041671</v>
      </c>
      <c r="Y71" s="22">
        <v>-3.41060785018452</v>
      </c>
      <c r="Z71" s="165">
        <v>3.34354078371176</v>
      </c>
      <c r="AA71" s="22">
        <v>90.4257297291966</v>
      </c>
      <c r="AB71" s="165">
        <v>2.36753336249784</v>
      </c>
      <c r="AC71" s="22">
        <v>84.6329763864729</v>
      </c>
      <c r="AD71" s="165">
        <v>1.77029830231293</v>
      </c>
      <c r="AE71" s="22">
        <v>83.4241724265672</v>
      </c>
      <c r="AF71" s="165">
        <v>2.66258596478155</v>
      </c>
      <c r="AG71" s="22">
        <v>-7.00155730262938</v>
      </c>
      <c r="AH71" s="165">
        <v>3.36540384787816</v>
      </c>
      <c r="AI71" s="22">
        <v>80.9827088395177</v>
      </c>
      <c r="AJ71" s="165">
        <v>3.03082165801607</v>
      </c>
      <c r="AK71" s="22">
        <v>86.429869369948</v>
      </c>
      <c r="AL71" s="165">
        <v>1.90841096969842</v>
      </c>
      <c r="AM71" s="22">
        <v>86.8486265643245</v>
      </c>
      <c r="AN71" s="165">
        <v>3.05958687606389</v>
      </c>
      <c r="AO71" s="22">
        <v>5.86591772480682</v>
      </c>
      <c r="AP71" s="165">
        <v>4.30660184008291</v>
      </c>
      <c r="AQ71" s="22">
        <v>-6.03772400302577</v>
      </c>
      <c r="AR71" s="165">
        <v>1.53925881300128</v>
      </c>
      <c r="AS71" s="103"/>
      <c r="AT71" s="192"/>
      <c r="GO71" s="103"/>
      <c r="GP71" s="103"/>
    </row>
    <row customHeight="1" ht="13" r="72">
      <c r="A72" s="181" t="s">
        <v>311</v>
      </c>
      <c r="B72" s="160" t="n">
        <v>1</v>
      </c>
      <c r="C72" s="22">
        <v>91.3923319864118</v>
      </c>
      <c r="D72" s="165">
        <v>0.547182655260418</v>
      </c>
      <c r="E72" s="22">
        <v>92.9126923536141</v>
      </c>
      <c r="F72" s="165">
        <v>0.884475469777016</v>
      </c>
      <c r="G72" s="22">
        <v>91.2230637489261</v>
      </c>
      <c r="H72" s="165">
        <v>0.716429761214844</v>
      </c>
      <c r="I72" s="22">
        <v>90.3783186616712</v>
      </c>
      <c r="J72" s="165">
        <v>1.11847828031307</v>
      </c>
      <c r="K72" s="22">
        <v>-2.53437369194293</v>
      </c>
      <c r="L72" s="165">
        <v>1.35438616861567</v>
      </c>
      <c r="M72" s="22">
        <v>91.0186823440035</v>
      </c>
      <c r="N72" s="165">
        <v>0.739890421793201</v>
      </c>
      <c r="O72" s="22">
        <v>91.691714728916</v>
      </c>
      <c r="P72" s="165">
        <v>0.798233979666899</v>
      </c>
      <c r="Q72" s="22">
        <v>0.673032384912474</v>
      </c>
      <c r="R72" s="165">
        <v>1.04455941440256</v>
      </c>
      <c r="S72" s="22">
        <v>91.9601005989004</v>
      </c>
      <c r="T72" s="165">
        <v>0.738108769181943</v>
      </c>
      <c r="U72" s="22">
        <v>91.9311141218915</v>
      </c>
      <c r="V72" s="165">
        <v>0.993745518845908</v>
      </c>
      <c r="W72" s="22">
        <v>89.2089662069355</v>
      </c>
      <c r="X72" s="165">
        <v>1.35004861134021</v>
      </c>
      <c r="Y72" s="22">
        <v>-2.75113439196494</v>
      </c>
      <c r="Z72" s="165">
        <v>1.56207653429084</v>
      </c>
      <c r="AA72" s="22">
        <v>91.882276103466</v>
      </c>
      <c r="AB72" s="165">
        <v>2.11611145278044</v>
      </c>
      <c r="AC72" s="22">
        <v>91.596903110583</v>
      </c>
      <c r="AD72" s="165">
        <v>0.81025650244842</v>
      </c>
      <c r="AE72" s="22">
        <v>90.905251375235</v>
      </c>
      <c r="AF72" s="165">
        <v>0.866602928432445</v>
      </c>
      <c r="AG72" s="22">
        <v>-0.977024728231001</v>
      </c>
      <c r="AH72" s="165">
        <v>2.23823553778678</v>
      </c>
      <c r="AI72" s="22">
        <v>91.7001294003395</v>
      </c>
      <c r="AJ72" s="165">
        <v>0.85978703033837</v>
      </c>
      <c r="AK72" s="22">
        <v>90.7163488916528</v>
      </c>
      <c r="AL72" s="165">
        <v>0.884355947219932</v>
      </c>
      <c r="AM72" s="22">
        <v>91.8306679851937</v>
      </c>
      <c r="AN72" s="165">
        <v>1.22528389632364</v>
      </c>
      <c r="AO72" s="22">
        <v>0.130538584854193</v>
      </c>
      <c r="AP72" s="165">
        <v>1.52694661585242</v>
      </c>
      <c r="AQ72" s="22">
        <v>0.298710682051308</v>
      </c>
      <c r="AR72" s="165">
        <v>0.791955741077409</v>
      </c>
      <c r="AS72" s="103"/>
      <c r="AT72" s="192"/>
      <c r="GO72" s="103"/>
      <c r="GP72" s="103"/>
    </row>
    <row customHeight="1" ht="13" r="73">
      <c r="A73" s="183" t="s">
        <v>313</v>
      </c>
      <c r="B73" s="160" t="n">
        <v>1</v>
      </c>
      <c r="C73" s="22">
        <v>89.3751252519304</v>
      </c>
      <c r="D73" s="165">
        <v>0.917524263711286</v>
      </c>
      <c r="E73" s="22">
        <v>90.9174453081302</v>
      </c>
      <c r="F73" s="165">
        <v>2.15998939570518</v>
      </c>
      <c r="G73" s="22">
        <v>88.3743252502112</v>
      </c>
      <c r="H73" s="165">
        <v>1.43296852400204</v>
      </c>
      <c r="I73" s="22">
        <v>90.4656338298517</v>
      </c>
      <c r="J73" s="165">
        <v>1.52141185685542</v>
      </c>
      <c r="K73" s="22">
        <v>-0.451811478278515</v>
      </c>
      <c r="L73" s="165">
        <v>2.70552118842862</v>
      </c>
      <c r="M73" s="22">
        <v>89.2351198989053</v>
      </c>
      <c r="N73" s="165">
        <v>0.987690046868013</v>
      </c>
      <c r="O73" s="22">
        <v>89.3895333682019</v>
      </c>
      <c r="P73" s="165">
        <v>1.96314070629202</v>
      </c>
      <c r="Q73" s="22">
        <v>0.1544134692966</v>
      </c>
      <c r="R73" s="165">
        <v>2.19718706771428</v>
      </c>
      <c r="S73" s="22">
        <v>91.1684135542671</v>
      </c>
      <c r="T73" s="165">
        <v>1.21227075644498</v>
      </c>
      <c r="U73" s="22">
        <v>89.4759422536902</v>
      </c>
      <c r="V73" s="165">
        <v>1.86701685344398</v>
      </c>
      <c r="W73" s="22">
        <v>86.065124659451</v>
      </c>
      <c r="X73" s="165">
        <v>1.93244046266765</v>
      </c>
      <c r="Y73" s="22">
        <v>-5.10328889481605</v>
      </c>
      <c r="Z73" s="165">
        <v>2.34754957431281</v>
      </c>
      <c r="AA73" s="22">
        <v>90.6213149627136</v>
      </c>
      <c r="AB73" s="165">
        <v>2.2913771350039</v>
      </c>
      <c r="AC73" s="22">
        <v>90.0467825757906</v>
      </c>
      <c r="AD73" s="165">
        <v>1.48120201724474</v>
      </c>
      <c r="AE73" s="22">
        <v>88.0071619641649</v>
      </c>
      <c r="AF73" s="165">
        <v>1.44800214775081</v>
      </c>
      <c r="AG73" s="22">
        <v>-2.6141529985487</v>
      </c>
      <c r="AH73" s="165">
        <v>2.73971270282985</v>
      </c>
      <c r="AI73" s="22">
        <v>90.4157567247727</v>
      </c>
      <c r="AJ73" s="165">
        <v>1.560790402043</v>
      </c>
      <c r="AK73" s="22">
        <v>88.1023594825983</v>
      </c>
      <c r="AL73" s="165">
        <v>1.57679846923207</v>
      </c>
      <c r="AM73" s="22">
        <v>89.2403543363881</v>
      </c>
      <c r="AN73" s="165">
        <v>1.65826833007056</v>
      </c>
      <c r="AO73" s="22">
        <v>-1.17540238838454</v>
      </c>
      <c r="AP73" s="165">
        <v>2.27413159203897</v>
      </c>
      <c r="AQ73" s="22">
        <v>2.3003527124818</v>
      </c>
      <c r="AR73" s="165">
        <v>1.27247923838418</v>
      </c>
      <c r="AS73" s="103"/>
      <c r="AT73" s="192"/>
      <c r="GO73" s="103"/>
      <c r="GP73" s="103"/>
    </row>
    <row customHeight="1" ht="13" r="74">
      <c r="A74" s="181" t="s">
        <v>314</v>
      </c>
      <c r="B74" s="160" t="n">
        <v>1</v>
      </c>
      <c r="C74" s="22">
        <v>95.8919575809217</v>
      </c>
      <c r="D74" s="165">
        <v>0.531989828395033</v>
      </c>
      <c r="E74" s="22">
        <v>92.931056451446</v>
      </c>
      <c r="F74" s="165">
        <v>1.62807335140564</v>
      </c>
      <c r="G74" s="22">
        <v>97.2633581841514</v>
      </c>
      <c r="H74" s="165">
        <v>0.76643010969259</v>
      </c>
      <c r="I74" s="22">
        <v>95.7542539485086</v>
      </c>
      <c r="J74" s="165">
        <v>0.758693138427991</v>
      </c>
      <c r="K74" s="22">
        <v>2.82319749706265</v>
      </c>
      <c r="L74" s="165">
        <v>1.73608200814219</v>
      </c>
      <c r="M74" s="22">
        <v>95.88817230443</v>
      </c>
      <c r="N74" s="165">
        <v>0.615737251870403</v>
      </c>
      <c r="O74" s="22">
        <v>95.9401800669886</v>
      </c>
      <c r="P74" s="165">
        <v>1.01379731608279</v>
      </c>
      <c r="Q74" s="22">
        <v>0.0520077625586168</v>
      </c>
      <c r="R74" s="165">
        <v>1.1729907306864</v>
      </c>
      <c r="S74" s="22">
        <v>94.9605023956874</v>
      </c>
      <c r="T74" s="165">
        <v>0.835043805103632</v>
      </c>
      <c r="U74" s="22">
        <v>97.6156362816697</v>
      </c>
      <c r="V74" s="165">
        <v>0.97495055823183</v>
      </c>
      <c r="W74" s="22">
        <v>97.0203197448998</v>
      </c>
      <c r="X74" s="165">
        <v>1.03587034620384</v>
      </c>
      <c r="Y74" s="22">
        <v>2.05981734921242</v>
      </c>
      <c r="Z74" s="165">
        <v>1.35099277353785</v>
      </c>
      <c r="AA74" s="22">
        <v>95.6762260646109</v>
      </c>
      <c r="AB74" s="165">
        <v>0.763464659865591</v>
      </c>
      <c r="AC74" s="22">
        <v>96.1331578361382</v>
      </c>
      <c r="AD74" s="165">
        <v>0.982981424092393</v>
      </c>
      <c r="AE74" s="22">
        <v>97.7127579281668</v>
      </c>
      <c r="AF74" s="165">
        <v>1.47375877657914</v>
      </c>
      <c r="AG74" s="22">
        <v>2.03653186355591</v>
      </c>
      <c r="AH74" s="165">
        <v>1.61573991747223</v>
      </c>
      <c r="AI74" s="22">
        <v>95.3880677272117</v>
      </c>
      <c r="AJ74" s="165">
        <v>0.676255972909685</v>
      </c>
      <c r="AK74" s="22">
        <v>97.9153031609936</v>
      </c>
      <c r="AL74" s="165">
        <v>0.638782463393708</v>
      </c>
      <c r="AM74" s="22">
        <v>95.5119876291927</v>
      </c>
      <c r="AN74" s="165">
        <v>3.98227250293915</v>
      </c>
      <c r="AO74" s="22">
        <v>0.123919901980969</v>
      </c>
      <c r="AP74" s="165">
        <v>4.02406722107772</v>
      </c>
      <c r="AQ74" s="22">
        <v>2.36064981396933</v>
      </c>
      <c r="AR74" s="165">
        <v>0.837674435002956</v>
      </c>
      <c r="AS74" s="103"/>
      <c r="AT74" s="192"/>
      <c r="GO74" s="103"/>
      <c r="GP74" s="103"/>
    </row>
    <row customHeight="1" ht="13" r="75">
      <c r="A75" s="181" t="s">
        <v>325</v>
      </c>
      <c r="B75" s="160" t="n">
        <v>1</v>
      </c>
      <c r="C75" s="22">
        <v>93.3167645934833</v>
      </c>
      <c r="D75" s="165">
        <v>0.793655796722452</v>
      </c>
      <c r="E75" s="22">
        <v>91.3305151618796</v>
      </c>
      <c r="F75" s="165">
        <v>2.22932385814745</v>
      </c>
      <c r="G75" s="22">
        <v>93.8579683933776</v>
      </c>
      <c r="H75" s="165">
        <v>0.97126915408011</v>
      </c>
      <c r="I75" s="22">
        <v>94.6470130570488</v>
      </c>
      <c r="J75" s="165">
        <v>1.63367069532095</v>
      </c>
      <c r="K75" s="22">
        <v>3.31649789516919</v>
      </c>
      <c r="L75" s="165">
        <v>2.74484225336728</v>
      </c>
      <c r="M75" s="22">
        <v>93.3059695280104</v>
      </c>
      <c r="N75" s="165">
        <v>0.92982019639552</v>
      </c>
      <c r="O75" s="22">
        <v>93.4547068883283</v>
      </c>
      <c r="P75" s="165">
        <v>2.10114853259814</v>
      </c>
      <c r="Q75" s="22">
        <v>0.148737360317952</v>
      </c>
      <c r="R75" s="165">
        <v>2.38471939706008</v>
      </c>
      <c r="S75" s="22">
        <v>93.3411497734264</v>
      </c>
      <c r="T75" s="165">
        <v>1.18328518342203</v>
      </c>
      <c r="U75" s="22">
        <v>93.8674309438374</v>
      </c>
      <c r="V75" s="165">
        <v>2.05108471900096</v>
      </c>
      <c r="W75" s="22">
        <v>93.4430286024138</v>
      </c>
      <c r="X75" s="165">
        <v>1.49775869070799</v>
      </c>
      <c r="Y75" s="22">
        <v>0.101878828987381</v>
      </c>
      <c r="Z75" s="165">
        <v>1.91791857078802</v>
      </c>
      <c r="AA75" s="22">
        <v>91.8294871834946</v>
      </c>
      <c r="AB75" s="165">
        <v>1.74738656699685</v>
      </c>
      <c r="AC75" s="22">
        <v>94.4865787394998</v>
      </c>
      <c r="AD75" s="165">
        <v>1.07984819447083</v>
      </c>
      <c r="AE75" s="22">
        <v>92.5251894053074</v>
      </c>
      <c r="AF75" s="165">
        <v>1.98357011404922</v>
      </c>
      <c r="AG75" s="22">
        <v>0.695702221812809</v>
      </c>
      <c r="AH75" s="165">
        <v>2.64287454940891</v>
      </c>
      <c r="AI75" s="22">
        <v>93.2103941391753</v>
      </c>
      <c r="AJ75" s="165">
        <v>1.37999341760407</v>
      </c>
      <c r="AK75" s="22">
        <v>93.0900889136538</v>
      </c>
      <c r="AL75" s="165">
        <v>1.27888634952443</v>
      </c>
      <c r="AM75" s="22">
        <v>94.2505374822288</v>
      </c>
      <c r="AN75" s="165">
        <v>2.02938875940547</v>
      </c>
      <c r="AO75" s="22">
        <v>1.04014334305346</v>
      </c>
      <c r="AP75" s="165">
        <v>2.54114005157524</v>
      </c>
      <c r="AQ75" s="22">
        <v>-1.87847477169494</v>
      </c>
      <c r="AR75" s="165">
        <v>0.942669835880373</v>
      </c>
      <c r="AS75" s="103"/>
      <c r="AT75" s="192"/>
      <c r="GO75" s="103"/>
      <c r="GP75" s="103"/>
    </row>
    <row customHeight="1" ht="13" r="76">
      <c r="A76" s="181" t="s">
        <v>330</v>
      </c>
      <c r="B76" s="160" t="n">
        <v>1</v>
      </c>
      <c r="C76" s="22">
        <v>89.3179255477951</v>
      </c>
      <c r="D76" s="165">
        <v>0.63964303024849</v>
      </c>
      <c r="E76" s="22" t="inlineStr">
        <is>
          <t>c</t>
        </is>
      </c>
      <c r="F76" s="165" t="inlineStr">
        <is>
          <t>c</t>
        </is>
      </c>
      <c r="G76" s="22">
        <v>89.0846731122723</v>
      </c>
      <c r="H76" s="165">
        <v>1.19070890309445</v>
      </c>
      <c r="I76" s="22">
        <v>89.3363937175555</v>
      </c>
      <c r="J76" s="165">
        <v>0.646052379184768</v>
      </c>
      <c r="K76" s="22" t="inlineStr">
        <is>
          <t>c</t>
        </is>
      </c>
      <c r="L76" s="165" t="inlineStr">
        <is>
          <t>c</t>
        </is>
      </c>
      <c r="M76" s="22">
        <v>89.2614203622216</v>
      </c>
      <c r="N76" s="165">
        <v>0.646864420526226</v>
      </c>
      <c r="O76" s="22" t="inlineStr">
        <is>
          <t>c</t>
        </is>
      </c>
      <c r="P76" s="165" t="inlineStr">
        <is>
          <t>c</t>
        </is>
      </c>
      <c r="Q76" s="22" t="inlineStr">
        <is>
          <t>c</t>
        </is>
      </c>
      <c r="R76" s="165" t="inlineStr">
        <is>
          <t>c</t>
        </is>
      </c>
      <c r="S76" s="22">
        <v>89.4994870996403</v>
      </c>
      <c r="T76" s="165">
        <v>0.761590676866768</v>
      </c>
      <c r="U76" s="22">
        <v>88.0686163582791</v>
      </c>
      <c r="V76" s="165">
        <v>1.39323885902986</v>
      </c>
      <c r="W76" s="22" t="inlineStr">
        <is>
          <t>c</t>
        </is>
      </c>
      <c r="X76" s="165" t="inlineStr">
        <is>
          <t>c</t>
        </is>
      </c>
      <c r="Y76" s="22" t="inlineStr">
        <is>
          <t>c</t>
        </is>
      </c>
      <c r="Z76" s="165" t="inlineStr">
        <is>
          <t>c</t>
        </is>
      </c>
      <c r="AA76" s="22">
        <v>90.562508561561</v>
      </c>
      <c r="AB76" s="165">
        <v>0.932465119142515</v>
      </c>
      <c r="AC76" s="22">
        <v>88.2042408292941</v>
      </c>
      <c r="AD76" s="165">
        <v>1.02015663965722</v>
      </c>
      <c r="AE76" s="22" t="inlineStr">
        <is>
          <t>a</t>
        </is>
      </c>
      <c r="AF76" s="165" t="inlineStr">
        <is>
          <t>a</t>
        </is>
      </c>
      <c r="AG76" s="22" t="inlineStr">
        <is>
          <t>a</t>
        </is>
      </c>
      <c r="AH76" s="165" t="inlineStr">
        <is>
          <t>a</t>
        </is>
      </c>
      <c r="AI76" s="22">
        <v>89.1792414887953</v>
      </c>
      <c r="AJ76" s="165">
        <v>0.86689574614526</v>
      </c>
      <c r="AK76" s="22">
        <v>89.629431044968</v>
      </c>
      <c r="AL76" s="165">
        <v>1.02829835733724</v>
      </c>
      <c r="AM76" s="22" t="inlineStr">
        <is>
          <t>c</t>
        </is>
      </c>
      <c r="AN76" s="165" t="inlineStr">
        <is>
          <t>c</t>
        </is>
      </c>
      <c r="AO76" s="22" t="inlineStr">
        <is>
          <t>c</t>
        </is>
      </c>
      <c r="AP76" s="165" t="inlineStr">
        <is>
          <t>c</t>
        </is>
      </c>
      <c r="AQ76" s="22">
        <v>0.896889925230312</v>
      </c>
      <c r="AR76" s="165">
        <v>0.95097232246964</v>
      </c>
      <c r="AS76" s="103"/>
      <c r="AT76" s="192"/>
      <c r="GO76" s="103"/>
      <c r="GP76" s="103"/>
    </row>
    <row customHeight="1" ht="13" r="77">
      <c r="A77" s="181" t="s">
        <v>332</v>
      </c>
      <c r="B77" s="160" t="n">
        <v>1</v>
      </c>
      <c r="C77" s="22">
        <v>84.6859462622012</v>
      </c>
      <c r="D77" s="165">
        <v>0.910658237079687</v>
      </c>
      <c r="E77" s="22">
        <v>88.0659462930869</v>
      </c>
      <c r="F77" s="165">
        <v>4.94260033034989</v>
      </c>
      <c r="G77" s="22">
        <v>86.8909431555265</v>
      </c>
      <c r="H77" s="165">
        <v>2.97815684887766</v>
      </c>
      <c r="I77" s="22">
        <v>83.7752142099913</v>
      </c>
      <c r="J77" s="165">
        <v>0.962263223363655</v>
      </c>
      <c r="K77" s="22">
        <v>-4.29073208309553</v>
      </c>
      <c r="L77" s="165">
        <v>5.03612841201819</v>
      </c>
      <c r="M77" s="22">
        <v>84.3595916227766</v>
      </c>
      <c r="N77" s="165">
        <v>0.948333195457021</v>
      </c>
      <c r="O77" s="22" t="inlineStr">
        <is>
          <t>a</t>
        </is>
      </c>
      <c r="P77" s="165" t="inlineStr">
        <is>
          <t>a</t>
        </is>
      </c>
      <c r="Q77" s="22" t="inlineStr">
        <is>
          <t>a</t>
        </is>
      </c>
      <c r="R77" s="165" t="inlineStr">
        <is>
          <t>a</t>
        </is>
      </c>
      <c r="S77" s="22">
        <v>84.7629809933375</v>
      </c>
      <c r="T77" s="165">
        <v>1.11150067941351</v>
      </c>
      <c r="U77" s="22">
        <v>81.7351889381944</v>
      </c>
      <c r="V77" s="165">
        <v>2.14872651021376</v>
      </c>
      <c r="W77" s="22">
        <v>87.1266140699495</v>
      </c>
      <c r="X77" s="165">
        <v>3.54327164201481</v>
      </c>
      <c r="Y77" s="22">
        <v>2.36363307661208</v>
      </c>
      <c r="Z77" s="165">
        <v>3.7289257280725</v>
      </c>
      <c r="AA77" s="22">
        <v>84.6809255098123</v>
      </c>
      <c r="AB77" s="165">
        <v>1.50268715450034</v>
      </c>
      <c r="AC77" s="22">
        <v>83.7426130049323</v>
      </c>
      <c r="AD77" s="165">
        <v>1.3726513529446</v>
      </c>
      <c r="AE77" s="22" t="inlineStr">
        <is>
          <t>c</t>
        </is>
      </c>
      <c r="AF77" s="165" t="inlineStr">
        <is>
          <t>c</t>
        </is>
      </c>
      <c r="AG77" s="22" t="inlineStr">
        <is>
          <t>c</t>
        </is>
      </c>
      <c r="AH77" s="165" t="inlineStr">
        <is>
          <t>c</t>
        </is>
      </c>
      <c r="AI77" s="22">
        <v>84.5683798176455</v>
      </c>
      <c r="AJ77" s="165">
        <v>0.981971984072813</v>
      </c>
      <c r="AK77" s="22" t="inlineStr">
        <is>
          <t>c</t>
        </is>
      </c>
      <c r="AL77" s="165" t="inlineStr">
        <is>
          <t>c</t>
        </is>
      </c>
      <c r="AM77" s="22" t="inlineStr">
        <is>
          <t>c</t>
        </is>
      </c>
      <c r="AN77" s="165" t="inlineStr">
        <is>
          <t>c</t>
        </is>
      </c>
      <c r="AO77" s="22" t="inlineStr">
        <is>
          <t>c</t>
        </is>
      </c>
      <c r="AP77" s="165" t="inlineStr">
        <is>
          <t>c</t>
        </is>
      </c>
      <c r="AQ77" s="22">
        <v>6.97322341824649</v>
      </c>
      <c r="AR77" s="165">
        <v>1.41042299475565</v>
      </c>
      <c r="AS77" s="103"/>
      <c r="AT77" s="192"/>
      <c r="GO77" s="103"/>
      <c r="GP77" s="103"/>
    </row>
    <row customHeight="1" ht="13" r="78">
      <c r="A78" s="181" t="s">
        <v>338</v>
      </c>
      <c r="B78" s="160" t="n">
        <v>1</v>
      </c>
      <c r="C78" s="22">
        <v>69.4275612113853</v>
      </c>
      <c r="D78" s="165">
        <v>1.44842746100506</v>
      </c>
      <c r="E78" s="22">
        <v>65.4744288932148</v>
      </c>
      <c r="F78" s="165">
        <v>2.62513317104818</v>
      </c>
      <c r="G78" s="22">
        <v>69.6750021387312</v>
      </c>
      <c r="H78" s="165">
        <v>2.90676680832856</v>
      </c>
      <c r="I78" s="22">
        <v>73.5675621689256</v>
      </c>
      <c r="J78" s="165">
        <v>1.96186615504706</v>
      </c>
      <c r="K78" s="22">
        <v>8.09313327571073</v>
      </c>
      <c r="L78" s="165">
        <v>3.15476850088189</v>
      </c>
      <c r="M78" s="22">
        <v>64.4516968197443</v>
      </c>
      <c r="N78" s="165">
        <v>1.631279732719</v>
      </c>
      <c r="O78" s="22">
        <v>87.3590240662409</v>
      </c>
      <c r="P78" s="165">
        <v>2.05323594199979</v>
      </c>
      <c r="Q78" s="22">
        <v>22.9073272464966</v>
      </c>
      <c r="R78" s="165">
        <v>2.52202703665041</v>
      </c>
      <c r="S78" s="22">
        <v>75.1774520241536</v>
      </c>
      <c r="T78" s="165">
        <v>1.93357902885553</v>
      </c>
      <c r="U78" s="22">
        <v>62.1957406499062</v>
      </c>
      <c r="V78" s="165">
        <v>4.14432353376518</v>
      </c>
      <c r="W78" s="22">
        <v>64.9644144800573</v>
      </c>
      <c r="X78" s="165">
        <v>2.91166470212504</v>
      </c>
      <c r="Y78" s="22">
        <v>-10.2130375440963</v>
      </c>
      <c r="Z78" s="165">
        <v>3.60223985080833</v>
      </c>
      <c r="AA78" s="22">
        <v>73.8222274083527</v>
      </c>
      <c r="AB78" s="165">
        <v>3.39509241085237</v>
      </c>
      <c r="AC78" s="22">
        <v>68.3061957826334</v>
      </c>
      <c r="AD78" s="165">
        <v>2.49854147022239</v>
      </c>
      <c r="AE78" s="22">
        <v>67.7113854165402</v>
      </c>
      <c r="AF78" s="165">
        <v>2.10325429911021</v>
      </c>
      <c r="AG78" s="22">
        <v>-6.11084199181248</v>
      </c>
      <c r="AH78" s="165">
        <v>3.90432168603933</v>
      </c>
      <c r="AI78" s="22">
        <v>69.2087763491916</v>
      </c>
      <c r="AJ78" s="165">
        <v>1.54368993838228</v>
      </c>
      <c r="AK78" s="22">
        <v>82.7823161118376</v>
      </c>
      <c r="AL78" s="165">
        <v>6.79836632434539</v>
      </c>
      <c r="AM78" s="22" t="inlineStr">
        <is>
          <t>c</t>
        </is>
      </c>
      <c r="AN78" s="165" t="inlineStr">
        <is>
          <t>c</t>
        </is>
      </c>
      <c r="AO78" s="22" t="inlineStr">
        <is>
          <t>c</t>
        </is>
      </c>
      <c r="AP78" s="165" t="inlineStr">
        <is>
          <t>c</t>
        </is>
      </c>
      <c r="AQ78" s="22">
        <v>-7.22344376778375</v>
      </c>
      <c r="AR78" s="165">
        <v>1.75635512171896</v>
      </c>
      <c r="AS78" s="103"/>
      <c r="AT78" s="192"/>
      <c r="GO78" s="103"/>
      <c r="GP78" s="103"/>
    </row>
    <row customHeight="1" ht="13" r="79">
      <c r="A79" s="181" t="s">
        <v>343</v>
      </c>
      <c r="B79" s="160" t="n">
        <v>1</v>
      </c>
      <c r="C79" s="22">
        <v>88.8985298500857</v>
      </c>
      <c r="D79" s="165">
        <v>0.78907459960132</v>
      </c>
      <c r="E79" s="22">
        <v>89.5095356879433</v>
      </c>
      <c r="F79" s="165">
        <v>1.89482594394381</v>
      </c>
      <c r="G79" s="22">
        <v>87.2099259462981</v>
      </c>
      <c r="H79" s="165">
        <v>2.8724819930122</v>
      </c>
      <c r="I79" s="22">
        <v>89.2967172950753</v>
      </c>
      <c r="J79" s="165">
        <v>0.928573213242653</v>
      </c>
      <c r="K79" s="22">
        <v>-0.212818392867931</v>
      </c>
      <c r="L79" s="165">
        <v>2.14736103485804</v>
      </c>
      <c r="M79" s="22">
        <v>88.8229016156675</v>
      </c>
      <c r="N79" s="165">
        <v>0.875871033670493</v>
      </c>
      <c r="O79" s="22">
        <v>91.14173237557</v>
      </c>
      <c r="P79" s="165">
        <v>2.18796496729116</v>
      </c>
      <c r="Q79" s="22">
        <v>2.3188307599025</v>
      </c>
      <c r="R79" s="165">
        <v>2.3659294510354</v>
      </c>
      <c r="S79" s="22">
        <v>89.7730072411364</v>
      </c>
      <c r="T79" s="165">
        <v>1.00627522995022</v>
      </c>
      <c r="U79" s="22">
        <v>86.3652498833353</v>
      </c>
      <c r="V79" s="165">
        <v>1.75082624170362</v>
      </c>
      <c r="W79" s="22">
        <v>87.2364257660524</v>
      </c>
      <c r="X79" s="165">
        <v>4.23884403203617</v>
      </c>
      <c r="Y79" s="22">
        <v>-2.53658147508398</v>
      </c>
      <c r="Z79" s="165">
        <v>4.29855532929594</v>
      </c>
      <c r="AA79" s="22">
        <v>89.0049375643403</v>
      </c>
      <c r="AB79" s="165">
        <v>1.11369106876736</v>
      </c>
      <c r="AC79" s="22">
        <v>89.3178242785157</v>
      </c>
      <c r="AD79" s="165">
        <v>1.8948771171426</v>
      </c>
      <c r="AE79" s="22">
        <v>89.2723250591024</v>
      </c>
      <c r="AF79" s="165">
        <v>2.16848124820709</v>
      </c>
      <c r="AG79" s="22">
        <v>0.267387494762119</v>
      </c>
      <c r="AH79" s="165">
        <v>2.46979513170918</v>
      </c>
      <c r="AI79" s="22">
        <v>88.7718558275615</v>
      </c>
      <c r="AJ79" s="165">
        <v>0.907777728630935</v>
      </c>
      <c r="AK79" s="22" t="inlineStr">
        <is>
          <t>c</t>
        </is>
      </c>
      <c r="AL79" s="165" t="inlineStr">
        <is>
          <t>c</t>
        </is>
      </c>
      <c r="AM79" s="22" t="inlineStr">
        <is>
          <t>c</t>
        </is>
      </c>
      <c r="AN79" s="165" t="inlineStr">
        <is>
          <t>c</t>
        </is>
      </c>
      <c r="AO79" s="22" t="inlineStr">
        <is>
          <t>c</t>
        </is>
      </c>
      <c r="AP79" s="165" t="inlineStr">
        <is>
          <t>c</t>
        </is>
      </c>
      <c r="AQ79" s="22">
        <v>2.95461684791563</v>
      </c>
      <c r="AR79" s="165">
        <v>1.15573044106637</v>
      </c>
      <c r="AS79" s="103"/>
      <c r="AT79" s="192"/>
      <c r="GO79" s="103"/>
      <c r="GP79" s="103"/>
    </row>
    <row customHeight="1" ht="13" r="80">
      <c r="A80" s="181" t="s">
        <v>348</v>
      </c>
      <c r="B80" s="160" t="n">
        <v>1</v>
      </c>
      <c r="C80" s="22">
        <v>94.4886868189809</v>
      </c>
      <c r="D80" s="165">
        <v>0.485675538101545</v>
      </c>
      <c r="E80" s="22">
        <v>94.1262169528082</v>
      </c>
      <c r="F80" s="165">
        <v>1.04673810465295</v>
      </c>
      <c r="G80" s="22">
        <v>94.5071016417377</v>
      </c>
      <c r="H80" s="165">
        <v>0.658913884330444</v>
      </c>
      <c r="I80" s="22">
        <v>94.2897302734638</v>
      </c>
      <c r="J80" s="165">
        <v>1.76156718369284</v>
      </c>
      <c r="K80" s="22">
        <v>0.163513320655582</v>
      </c>
      <c r="L80" s="165">
        <v>2.03072334168366</v>
      </c>
      <c r="M80" s="22">
        <v>94.415034848235</v>
      </c>
      <c r="N80" s="165">
        <v>0.502522658452535</v>
      </c>
      <c r="O80" s="22" t="inlineStr">
        <is>
          <t>c</t>
        </is>
      </c>
      <c r="P80" s="165" t="inlineStr">
        <is>
          <t>c</t>
        </is>
      </c>
      <c r="Q80" s="22" t="inlineStr">
        <is>
          <t>c</t>
        </is>
      </c>
      <c r="R80" s="165" t="inlineStr">
        <is>
          <t>c</t>
        </is>
      </c>
      <c r="S80" s="22">
        <v>94.0563741069029</v>
      </c>
      <c r="T80" s="165">
        <v>0.623100498205409</v>
      </c>
      <c r="U80" s="22">
        <v>94.9251011687959</v>
      </c>
      <c r="V80" s="165">
        <v>1.06463845685659</v>
      </c>
      <c r="W80" s="22">
        <v>92.8583430241811</v>
      </c>
      <c r="X80" s="165">
        <v>3.07626181065722</v>
      </c>
      <c r="Y80" s="22">
        <v>-1.19803108272183</v>
      </c>
      <c r="Z80" s="165">
        <v>3.13207455437749</v>
      </c>
      <c r="AA80" s="22">
        <v>93.1233769214342</v>
      </c>
      <c r="AB80" s="165">
        <v>2.98860917025973</v>
      </c>
      <c r="AC80" s="22">
        <v>94.4418992030993</v>
      </c>
      <c r="AD80" s="165">
        <v>0.581058648929855</v>
      </c>
      <c r="AE80" s="22">
        <v>93.6367978796292</v>
      </c>
      <c r="AF80" s="165">
        <v>1.79606346971186</v>
      </c>
      <c r="AG80" s="22">
        <v>0.513420958195042</v>
      </c>
      <c r="AH80" s="165">
        <v>3.41503175513509</v>
      </c>
      <c r="AI80" s="22">
        <v>93.2217365885632</v>
      </c>
      <c r="AJ80" s="165">
        <v>0.656689510942496</v>
      </c>
      <c r="AK80" s="22">
        <v>95.7425469699045</v>
      </c>
      <c r="AL80" s="165">
        <v>0.85445666774322</v>
      </c>
      <c r="AM80" s="22" t="inlineStr">
        <is>
          <t>c</t>
        </is>
      </c>
      <c r="AN80" s="165" t="inlineStr">
        <is>
          <t>c</t>
        </is>
      </c>
      <c r="AO80" s="22" t="inlineStr">
        <is>
          <t>c</t>
        </is>
      </c>
      <c r="AP80" s="165" t="inlineStr">
        <is>
          <t>c</t>
        </is>
      </c>
      <c r="AQ80" s="22">
        <v>1.21643015987296</v>
      </c>
      <c r="AR80" s="165">
        <v>0.812887139127709</v>
      </c>
      <c r="AS80" s="103"/>
      <c r="AT80" s="192"/>
      <c r="GO80" s="103"/>
      <c r="GP80" s="103"/>
    </row>
    <row customHeight="1" ht="13" r="81">
      <c r="A81" s="181" t="s">
        <v>350</v>
      </c>
      <c r="B81" s="160" t="n">
        <v>1</v>
      </c>
      <c r="C81" s="22">
        <v>95.0180568902583</v>
      </c>
      <c r="D81" s="165">
        <v>0.634787441969342</v>
      </c>
      <c r="E81" s="22">
        <v>94.9882255279216</v>
      </c>
      <c r="F81" s="165">
        <v>1.24676233201246</v>
      </c>
      <c r="G81" s="22">
        <v>95.2550537059828</v>
      </c>
      <c r="H81" s="165">
        <v>0.875267980840445</v>
      </c>
      <c r="I81" s="22">
        <v>94.5123669740584</v>
      </c>
      <c r="J81" s="165">
        <v>0.984558216772856</v>
      </c>
      <c r="K81" s="22">
        <v>-0.475858553863191</v>
      </c>
      <c r="L81" s="165">
        <v>1.53437707622292</v>
      </c>
      <c r="M81" s="22">
        <v>95.638055472248</v>
      </c>
      <c r="N81" s="165">
        <v>0.436595547254482</v>
      </c>
      <c r="O81" s="22">
        <v>92.7024615453489</v>
      </c>
      <c r="P81" s="165">
        <v>2.02793774945366</v>
      </c>
      <c r="Q81" s="22">
        <v>-2.93559392689914</v>
      </c>
      <c r="R81" s="165">
        <v>2.01576170051034</v>
      </c>
      <c r="S81" s="22">
        <v>95.4455527430996</v>
      </c>
      <c r="T81" s="165">
        <v>0.832854288128023</v>
      </c>
      <c r="U81" s="22">
        <v>94.6882763060344</v>
      </c>
      <c r="V81" s="165">
        <v>0.96450982135654</v>
      </c>
      <c r="W81" s="22">
        <v>93.9795913930645</v>
      </c>
      <c r="X81" s="165">
        <v>1.59199399367469</v>
      </c>
      <c r="Y81" s="22">
        <v>-1.46596135003513</v>
      </c>
      <c r="Z81" s="165">
        <v>1.73148878131718</v>
      </c>
      <c r="AA81" s="22">
        <v>96.282705077826</v>
      </c>
      <c r="AB81" s="165">
        <v>1.08678017519031</v>
      </c>
      <c r="AC81" s="22">
        <v>94.6790603338334</v>
      </c>
      <c r="AD81" s="165">
        <v>0.791488061961163</v>
      </c>
      <c r="AE81" s="22">
        <v>94.7485793879148</v>
      </c>
      <c r="AF81" s="165">
        <v>1.31297621655393</v>
      </c>
      <c r="AG81" s="22">
        <v>-1.53412568991121</v>
      </c>
      <c r="AH81" s="165">
        <v>1.57101085339919</v>
      </c>
      <c r="AI81" s="22">
        <v>94.0202680231588</v>
      </c>
      <c r="AJ81" s="165">
        <v>0.907944051762424</v>
      </c>
      <c r="AK81" s="22">
        <v>96.5567298979553</v>
      </c>
      <c r="AL81" s="165">
        <v>0.612048887587667</v>
      </c>
      <c r="AM81" s="22">
        <v>94.867020138892</v>
      </c>
      <c r="AN81" s="165">
        <v>1.92431536642475</v>
      </c>
      <c r="AO81" s="22">
        <v>0.846752115733281</v>
      </c>
      <c r="AP81" s="165">
        <v>2.16681424944353</v>
      </c>
      <c r="AQ81" s="22">
        <v>-1.15063804761388</v>
      </c>
      <c r="AR81" s="165">
        <v>0.771419107011364</v>
      </c>
      <c r="AS81" s="103"/>
      <c r="AT81" s="192"/>
      <c r="GO81" s="103"/>
      <c r="GP81" s="103"/>
    </row>
    <row customHeight="1" ht="13" r="82">
      <c r="A82" s="181" t="s">
        <v>352</v>
      </c>
      <c r="B82" s="160" t="n">
        <v>1</v>
      </c>
      <c r="C82" s="22">
        <v>91.6208186915603</v>
      </c>
      <c r="D82" s="165">
        <v>0.710891463968301</v>
      </c>
      <c r="E82" s="22">
        <v>90.3321301988681</v>
      </c>
      <c r="F82" s="165">
        <v>2.69920186213322</v>
      </c>
      <c r="G82" s="22">
        <v>91.5574409119478</v>
      </c>
      <c r="H82" s="165">
        <v>1.57933012553994</v>
      </c>
      <c r="I82" s="22">
        <v>92.1232000996256</v>
      </c>
      <c r="J82" s="165">
        <v>0.791005501940979</v>
      </c>
      <c r="K82" s="22">
        <v>1.79106990075753</v>
      </c>
      <c r="L82" s="165">
        <v>2.83008678518345</v>
      </c>
      <c r="M82" s="22">
        <v>91.9081785782677</v>
      </c>
      <c r="N82" s="165">
        <v>0.733094564237625</v>
      </c>
      <c r="O82" s="22">
        <v>89.7056663742576</v>
      </c>
      <c r="P82" s="165">
        <v>3.15953089179341</v>
      </c>
      <c r="Q82" s="22">
        <v>-2.20251220401011</v>
      </c>
      <c r="R82" s="165">
        <v>3.30221271982223</v>
      </c>
      <c r="S82" s="22">
        <v>92.1408437012236</v>
      </c>
      <c r="T82" s="165">
        <v>0.994286784432557</v>
      </c>
      <c r="U82" s="22">
        <v>92.0053861123358</v>
      </c>
      <c r="V82" s="165">
        <v>1.15813574220206</v>
      </c>
      <c r="W82" s="22">
        <v>90.0484001382244</v>
      </c>
      <c r="X82" s="165">
        <v>1.83989236328056</v>
      </c>
      <c r="Y82" s="22">
        <v>-2.09244356299912</v>
      </c>
      <c r="Z82" s="165">
        <v>2.1724082526243</v>
      </c>
      <c r="AA82" s="22">
        <v>91.3606984742164</v>
      </c>
      <c r="AB82" s="165">
        <v>1.25697960246429</v>
      </c>
      <c r="AC82" s="22">
        <v>92.4836327349726</v>
      </c>
      <c r="AD82" s="165">
        <v>0.977004141597738</v>
      </c>
      <c r="AE82" s="22">
        <v>89.939525054416</v>
      </c>
      <c r="AF82" s="165">
        <v>2.44545248775358</v>
      </c>
      <c r="AG82" s="22">
        <v>-1.42117341980044</v>
      </c>
      <c r="AH82" s="165">
        <v>2.65136332992894</v>
      </c>
      <c r="AI82" s="22">
        <v>91.4576062508416</v>
      </c>
      <c r="AJ82" s="165">
        <v>0.76158777078335</v>
      </c>
      <c r="AK82" s="22">
        <v>94.473192287675</v>
      </c>
      <c r="AL82" s="165">
        <v>2.78347744194555</v>
      </c>
      <c r="AM82" s="22" t="inlineStr">
        <is>
          <t>c</t>
        </is>
      </c>
      <c r="AN82" s="165" t="inlineStr">
        <is>
          <t>c</t>
        </is>
      </c>
      <c r="AO82" s="22" t="inlineStr">
        <is>
          <t>c</t>
        </is>
      </c>
      <c r="AP82" s="165" t="inlineStr">
        <is>
          <t>c</t>
        </is>
      </c>
      <c r="AQ82" s="22">
        <v>1.71774790509475</v>
      </c>
      <c r="AR82" s="165">
        <v>0.972665108310883</v>
      </c>
      <c r="AS82" s="103"/>
      <c r="AT82" s="192"/>
      <c r="GO82" s="103"/>
      <c r="GP82" s="103"/>
    </row>
    <row customHeight="1" ht="13" r="83">
      <c r="A83" s="181" t="s">
        <v>353</v>
      </c>
      <c r="B83" s="160" t="n">
        <v>1</v>
      </c>
      <c r="C83" s="22">
        <v>88.99486209754</v>
      </c>
      <c r="D83" s="165">
        <v>1.20297807551428</v>
      </c>
      <c r="E83" s="22" t="inlineStr">
        <is>
          <t>c</t>
        </is>
      </c>
      <c r="F83" s="165" t="inlineStr">
        <is>
          <t>c</t>
        </is>
      </c>
      <c r="G83" s="22">
        <v>89.8851866499919</v>
      </c>
      <c r="H83" s="165">
        <v>3.23226760511846</v>
      </c>
      <c r="I83" s="22">
        <v>88.9748361701597</v>
      </c>
      <c r="J83" s="165">
        <v>1.37175041263328</v>
      </c>
      <c r="K83" s="22" t="inlineStr">
        <is>
          <t>c</t>
        </is>
      </c>
      <c r="L83" s="165" t="inlineStr">
        <is>
          <t>c</t>
        </is>
      </c>
      <c r="M83" s="22">
        <v>88.6664101489436</v>
      </c>
      <c r="N83" s="165">
        <v>1.89042141415997</v>
      </c>
      <c r="O83" s="22">
        <v>88.9856664657096</v>
      </c>
      <c r="P83" s="165">
        <v>1.42049467358118</v>
      </c>
      <c r="Q83" s="22">
        <v>0.319256316766058</v>
      </c>
      <c r="R83" s="165">
        <v>2.36277241922809</v>
      </c>
      <c r="S83" s="22">
        <v>88.4731056112597</v>
      </c>
      <c r="T83" s="165">
        <v>1.49321008376016</v>
      </c>
      <c r="U83" s="22">
        <v>90.9419811090878</v>
      </c>
      <c r="V83" s="165">
        <v>1.26535493280863</v>
      </c>
      <c r="W83" s="22">
        <v>92.5148934726076</v>
      </c>
      <c r="X83" s="165">
        <v>2.4194783243787</v>
      </c>
      <c r="Y83" s="22">
        <v>4.04178786134784</v>
      </c>
      <c r="Z83" s="165">
        <v>2.78506568852043</v>
      </c>
      <c r="AA83" s="22">
        <v>84.8470205592755</v>
      </c>
      <c r="AB83" s="165">
        <v>4.52767116724363</v>
      </c>
      <c r="AC83" s="22">
        <v>90.3947612666123</v>
      </c>
      <c r="AD83" s="165">
        <v>1.27592847471557</v>
      </c>
      <c r="AE83" s="22">
        <v>89.3641347651094</v>
      </c>
      <c r="AF83" s="165">
        <v>1.55483203617562</v>
      </c>
      <c r="AG83" s="22">
        <v>4.51711420583386</v>
      </c>
      <c r="AH83" s="165">
        <v>4.96477744542705</v>
      </c>
      <c r="AI83" s="22">
        <v>88.6941084258544</v>
      </c>
      <c r="AJ83" s="165">
        <v>1.4228582262485</v>
      </c>
      <c r="AK83" s="22">
        <v>90.4127553073744</v>
      </c>
      <c r="AL83" s="165">
        <v>1.95263915614979</v>
      </c>
      <c r="AM83" s="22" t="inlineStr">
        <is>
          <t>c</t>
        </is>
      </c>
      <c r="AN83" s="165" t="inlineStr">
        <is>
          <t>c</t>
        </is>
      </c>
      <c r="AO83" s="22" t="inlineStr">
        <is>
          <t>c</t>
        </is>
      </c>
      <c r="AP83" s="165" t="inlineStr">
        <is>
          <t>c</t>
        </is>
      </c>
      <c r="AQ83" s="22">
        <v>-2.0416298303812</v>
      </c>
      <c r="AR83" s="165">
        <v>1.48952606243515</v>
      </c>
      <c r="AS83" s="103"/>
      <c r="AT83" s="192"/>
      <c r="GO83" s="103"/>
      <c r="GP83" s="103"/>
    </row>
    <row customHeight="1" ht="13" r="84">
      <c r="A84" s="77" t="s">
        <v>364</v>
      </c>
      <c r="B84" s="161" t="n">
        <v>1</v>
      </c>
      <c r="C84" s="51">
        <v>88.9479797804698</v>
      </c>
      <c r="D84" s="169">
        <v>0.256284032975713</v>
      </c>
      <c r="E84" s="51">
        <v>88.6203468530707</v>
      </c>
      <c r="F84" s="169">
        <v>0.862076555631274</v>
      </c>
      <c r="G84" s="51">
        <v>89.2715714648484</v>
      </c>
      <c r="H84" s="169">
        <v>0.601808218666467</v>
      </c>
      <c r="I84" s="51">
        <v>89.2339808311842</v>
      </c>
      <c r="J84" s="169">
        <v>0.364719528893027</v>
      </c>
      <c r="K84" s="51">
        <v>0.629307155578822</v>
      </c>
      <c r="L84" s="169">
        <v>0.948589807836501</v>
      </c>
      <c r="M84" s="51">
        <v>88.342999312536</v>
      </c>
      <c r="N84" s="169">
        <v>0.314745513418152</v>
      </c>
      <c r="O84" s="51">
        <v>91.1516137339116</v>
      </c>
      <c r="P84" s="169">
        <v>0.644805994529255</v>
      </c>
      <c r="Q84" s="51">
        <v>3.14273096533398</v>
      </c>
      <c r="R84" s="169">
        <v>0.755856789469665</v>
      </c>
      <c r="S84" s="51">
        <v>89.5411053348516</v>
      </c>
      <c r="T84" s="169">
        <v>0.347822791906714</v>
      </c>
      <c r="U84" s="51">
        <v>88.5687403741159</v>
      </c>
      <c r="V84" s="169">
        <v>0.551825721760835</v>
      </c>
      <c r="W84" s="51">
        <v>88.1720997070593</v>
      </c>
      <c r="X84" s="169">
        <v>0.774356776092099</v>
      </c>
      <c r="Y84" s="51">
        <v>-1.37278910372055</v>
      </c>
      <c r="Z84" s="169">
        <v>0.861314731431794</v>
      </c>
      <c r="AA84" s="51">
        <v>89.4581765964655</v>
      </c>
      <c r="AB84" s="169">
        <v>0.655143008156101</v>
      </c>
      <c r="AC84" s="51">
        <v>89.0349869588823</v>
      </c>
      <c r="AD84" s="169">
        <v>0.392884360874323</v>
      </c>
      <c r="AE84" s="51">
        <v>88.9240118697988</v>
      </c>
      <c r="AF84" s="169">
        <v>0.603492838548328</v>
      </c>
      <c r="AG84" s="51">
        <v>-0.901456638822477</v>
      </c>
      <c r="AH84" s="169">
        <v>0.964800073317964</v>
      </c>
      <c r="AI84" s="51">
        <v>88.366939406488</v>
      </c>
      <c r="AJ84" s="169">
        <v>0.382515239855588</v>
      </c>
      <c r="AK84" s="51">
        <v>91.7748581955963</v>
      </c>
      <c r="AL84" s="169">
        <v>0.814911895695976</v>
      </c>
      <c r="AM84" s="51">
        <v>92.6617679599664</v>
      </c>
      <c r="AN84" s="169">
        <v>1.17545387204598</v>
      </c>
      <c r="AO84" s="51">
        <v>1.60145433408574</v>
      </c>
      <c r="AP84" s="169">
        <v>1.38886974378063</v>
      </c>
      <c r="AQ84" s="51">
        <v>-0.239424772304957</v>
      </c>
      <c r="AR84" s="169">
        <v>0.312211584259878</v>
      </c>
      <c r="AS84" s="103"/>
      <c r="AT84" s="192"/>
      <c r="GO84" s="103"/>
      <c r="GP84" s="103"/>
    </row>
    <row customHeight="1" ht="13" r="85">
      <c r="A85" s="181" t="s">
        <v>65</v>
      </c>
      <c r="B85" s="160" t="n">
        <v>1</v>
      </c>
      <c r="C85" s="22">
        <v>92.7159762012608</v>
      </c>
      <c r="D85" s="165">
        <v>0.639482252323261</v>
      </c>
      <c r="E85" s="22">
        <v>94.3983172695129</v>
      </c>
      <c r="F85" s="165">
        <v>0.940783278220209</v>
      </c>
      <c r="G85" s="22">
        <v>92.6725901635209</v>
      </c>
      <c r="H85" s="165">
        <v>0.778173190913077</v>
      </c>
      <c r="I85" s="22">
        <v>90.2636378972857</v>
      </c>
      <c r="J85" s="165">
        <v>1.83532093272191</v>
      </c>
      <c r="K85" s="22">
        <v>-4.13467937222714</v>
      </c>
      <c r="L85" s="165">
        <v>2.00249168462576</v>
      </c>
      <c r="M85" s="22">
        <v>92.6385029278838</v>
      </c>
      <c r="N85" s="165">
        <v>1.04940469737846</v>
      </c>
      <c r="O85" s="22">
        <v>92.683581240536</v>
      </c>
      <c r="P85" s="165">
        <v>0.821585152219696</v>
      </c>
      <c r="Q85" s="22">
        <v>0.0450783126522509</v>
      </c>
      <c r="R85" s="165">
        <v>1.33297280308592</v>
      </c>
      <c r="S85" s="22">
        <v>92.4931994023689</v>
      </c>
      <c r="T85" s="165">
        <v>1.06262737512171</v>
      </c>
      <c r="U85" s="22">
        <v>92.9361062470379</v>
      </c>
      <c r="V85" s="165">
        <v>1.13196103600155</v>
      </c>
      <c r="W85" s="22">
        <v>92.2958329673886</v>
      </c>
      <c r="X85" s="165">
        <v>1.65821478550848</v>
      </c>
      <c r="Y85" s="22">
        <v>-0.197366434980381</v>
      </c>
      <c r="Z85" s="165">
        <v>2.08629967275983</v>
      </c>
      <c r="AA85" s="22" t="inlineStr">
        <is>
          <t>c</t>
        </is>
      </c>
      <c r="AB85" s="165" t="inlineStr">
        <is>
          <t>c</t>
        </is>
      </c>
      <c r="AC85" s="22">
        <v>92.3773871985638</v>
      </c>
      <c r="AD85" s="165">
        <v>0.992207541841491</v>
      </c>
      <c r="AE85" s="22">
        <v>92.8270170357899</v>
      </c>
      <c r="AF85" s="165">
        <v>0.945596642711277</v>
      </c>
      <c r="AG85" s="22" t="inlineStr">
        <is>
          <t>c</t>
        </is>
      </c>
      <c r="AH85" s="165" t="inlineStr">
        <is>
          <t>c</t>
        </is>
      </c>
      <c r="AI85" s="22">
        <v>92.3549994032822</v>
      </c>
      <c r="AJ85" s="165">
        <v>1.17222813412661</v>
      </c>
      <c r="AK85" s="22">
        <v>92.4826512063459</v>
      </c>
      <c r="AL85" s="165">
        <v>0.982726886778591</v>
      </c>
      <c r="AM85" s="22">
        <v>93.795890573305</v>
      </c>
      <c r="AN85" s="165">
        <v>1.47128166052518</v>
      </c>
      <c r="AO85" s="22">
        <v>1.44089117002284</v>
      </c>
      <c r="AP85" s="165">
        <v>1.87436943849975</v>
      </c>
      <c r="AQ85" s="22">
        <v>-0.902657635930836</v>
      </c>
      <c r="AR85" s="165">
        <v>0.936715801951187</v>
      </c>
      <c r="AS85" s="103"/>
      <c r="AT85" s="192"/>
      <c r="GO85" s="103"/>
      <c r="GP85" s="103"/>
    </row>
    <row customHeight="1" ht="13" r="86">
      <c r="A86" s="181" t="s">
        <v>361</v>
      </c>
      <c r="B86" s="160" t="n">
        <v>1</v>
      </c>
      <c r="C86" s="22">
        <v>87.5147828060779</v>
      </c>
      <c r="D86" s="165">
        <v>1.56011552849462</v>
      </c>
      <c r="E86" s="22">
        <v>80.9785297971917</v>
      </c>
      <c r="F86" s="165">
        <v>4.83153229028198</v>
      </c>
      <c r="G86" s="22">
        <v>87.9832766424938</v>
      </c>
      <c r="H86" s="165">
        <v>1.88298437593518</v>
      </c>
      <c r="I86" s="22">
        <v>89.6478582211679</v>
      </c>
      <c r="J86" s="165">
        <v>3.37623012502981</v>
      </c>
      <c r="K86" s="22">
        <v>8.66932842397614</v>
      </c>
      <c r="L86" s="165">
        <v>5.94868643410783</v>
      </c>
      <c r="M86" s="22" t="inlineStr">
        <is>
          <t>w</t>
        </is>
      </c>
      <c r="N86" s="165" t="inlineStr">
        <is>
          <t>w</t>
        </is>
      </c>
      <c r="O86" s="22" t="inlineStr">
        <is>
          <t>w</t>
        </is>
      </c>
      <c r="P86" s="165" t="inlineStr">
        <is>
          <t>w</t>
        </is>
      </c>
      <c r="Q86" s="22" t="inlineStr">
        <is>
          <t>w</t>
        </is>
      </c>
      <c r="R86" s="165" t="inlineStr">
        <is>
          <t>w</t>
        </is>
      </c>
      <c r="S86" s="22">
        <v>85.7055962906551</v>
      </c>
      <c r="T86" s="165">
        <v>2.22030499237378</v>
      </c>
      <c r="U86" s="22">
        <v>89.0696083306292</v>
      </c>
      <c r="V86" s="165">
        <v>2.72825095929404</v>
      </c>
      <c r="W86" s="22">
        <v>91.4799836215074</v>
      </c>
      <c r="X86" s="165">
        <v>3.08647012167122</v>
      </c>
      <c r="Y86" s="22">
        <v>5.77438733085228</v>
      </c>
      <c r="Z86" s="165">
        <v>3.79826708932237</v>
      </c>
      <c r="AA86" s="22">
        <v>96.3220212979657</v>
      </c>
      <c r="AB86" s="165">
        <v>3.75031035513168</v>
      </c>
      <c r="AC86" s="22">
        <v>84.6013068216652</v>
      </c>
      <c r="AD86" s="165">
        <v>2.24931145763029</v>
      </c>
      <c r="AE86" s="22">
        <v>92.0936566892291</v>
      </c>
      <c r="AF86" s="165">
        <v>2.17607116088938</v>
      </c>
      <c r="AG86" s="22">
        <v>-4.22836460873663</v>
      </c>
      <c r="AH86" s="165">
        <v>4.40716070188885</v>
      </c>
      <c r="AI86" s="22">
        <v>89.4400182805052</v>
      </c>
      <c r="AJ86" s="165">
        <v>2.48056506608873</v>
      </c>
      <c r="AK86" s="22">
        <v>86.6405356697185</v>
      </c>
      <c r="AL86" s="165">
        <v>2.5885591076837</v>
      </c>
      <c r="AM86" s="22">
        <v>88.1292108837091</v>
      </c>
      <c r="AN86" s="165">
        <v>3.79060907423113</v>
      </c>
      <c r="AO86" s="22">
        <v>-1.31080739679612</v>
      </c>
      <c r="AP86" s="165">
        <v>4.63039294209194</v>
      </c>
      <c r="AQ86" s="22">
        <v>-3.89861222842818</v>
      </c>
      <c r="AR86" s="165">
        <v>1.89746818307631</v>
      </c>
      <c r="AS86" s="103"/>
      <c r="AT86" s="192"/>
      <c r="GO86" s="103"/>
      <c r="GP86" s="103"/>
    </row>
    <row customHeight="1" ht="13" r="87">
      <c r="A87" s="187" t="s">
        <v>362</v>
      </c>
      <c r="B87" s="175" t="n">
        <v>1</v>
      </c>
      <c r="C87" s="172">
        <v>92.7836146595931</v>
      </c>
      <c r="D87" s="173">
        <v>1.03841109863387</v>
      </c>
      <c r="E87" s="172">
        <v>91.2021766801156</v>
      </c>
      <c r="F87" s="173">
        <v>4.21521619112736</v>
      </c>
      <c r="G87" s="172">
        <v>96.6512253885296</v>
      </c>
      <c r="H87" s="173">
        <v>1.34625168430616</v>
      </c>
      <c r="I87" s="172">
        <v>91.2216014139917</v>
      </c>
      <c r="J87" s="173">
        <v>1.64283009495739</v>
      </c>
      <c r="K87" s="172">
        <v>0.0194247338761215</v>
      </c>
      <c r="L87" s="173">
        <v>4.54011044458677</v>
      </c>
      <c r="M87" s="172">
        <v>92.5105596420636</v>
      </c>
      <c r="N87" s="173">
        <v>1.16603399648318</v>
      </c>
      <c r="O87" s="172" t="inlineStr">
        <is>
          <t>c</t>
        </is>
      </c>
      <c r="P87" s="173" t="inlineStr">
        <is>
          <t>c</t>
        </is>
      </c>
      <c r="Q87" s="172" t="inlineStr">
        <is>
          <t>c</t>
        </is>
      </c>
      <c r="R87" s="173" t="inlineStr">
        <is>
          <t>c</t>
        </is>
      </c>
      <c r="S87" s="172">
        <v>93.3802189674672</v>
      </c>
      <c r="T87" s="173">
        <v>1.43230473897058</v>
      </c>
      <c r="U87" s="172">
        <v>93.1113067756797</v>
      </c>
      <c r="V87" s="173">
        <v>2.01360930502755</v>
      </c>
      <c r="W87" s="172">
        <v>92.5021278753048</v>
      </c>
      <c r="X87" s="173">
        <v>2.71271290621594</v>
      </c>
      <c r="Y87" s="172">
        <v>-0.878091092162393</v>
      </c>
      <c r="Z87" s="173">
        <v>3.18313155912894</v>
      </c>
      <c r="AA87" s="172" t="inlineStr">
        <is>
          <t>c</t>
        </is>
      </c>
      <c r="AB87" s="173" t="inlineStr">
        <is>
          <t>c</t>
        </is>
      </c>
      <c r="AC87" s="172">
        <v>92.2380721795738</v>
      </c>
      <c r="AD87" s="173">
        <v>1.48869929045805</v>
      </c>
      <c r="AE87" s="172">
        <v>94.4616271809972</v>
      </c>
      <c r="AF87" s="173">
        <v>1.49203931973727</v>
      </c>
      <c r="AG87" s="172" t="inlineStr">
        <is>
          <t>c</t>
        </is>
      </c>
      <c r="AH87" s="173" t="inlineStr">
        <is>
          <t>c</t>
        </is>
      </c>
      <c r="AI87" s="172">
        <v>95.0738940809337</v>
      </c>
      <c r="AJ87" s="173">
        <v>1.97334849524942</v>
      </c>
      <c r="AK87" s="172">
        <v>91.369989763787</v>
      </c>
      <c r="AL87" s="173">
        <v>1.50754141032702</v>
      </c>
      <c r="AM87" s="172">
        <v>95.9585822533572</v>
      </c>
      <c r="AN87" s="173">
        <v>1.90662774810905</v>
      </c>
      <c r="AO87" s="172">
        <v>0.884688172423481</v>
      </c>
      <c r="AP87" s="173">
        <v>2.61709708338745</v>
      </c>
      <c r="AQ87" s="172">
        <v>0.58376246311667</v>
      </c>
      <c r="AR87" s="173">
        <v>1.5922427911102</v>
      </c>
      <c r="AS87" s="174"/>
      <c r="AT87" s="197"/>
      <c r="GO87" s="103"/>
      <c r="GP87" s="103"/>
    </row>
    <row customHeight="1" ht="13" r="88">
      <c r="A88" s="181"/>
      <c r="B88" s="162"/>
      <c r="C88" s="22" t="inlineStr">
        <is>
          <t>b.meanpct.d_tt4g57esubfullauto</t>
        </is>
      </c>
      <c r="D88" s="165" t="inlineStr">
        <is>
          <t>se.meanpct.d_tt4g57esubfullauto</t>
        </is>
      </c>
      <c r="E88" s="22" t="inlineStr">
        <is>
          <t>b.meanpct.d_tt4g57esubfullauto..schloc..1 Rural</t>
        </is>
      </c>
      <c r="F88" s="165" t="inlineStr">
        <is>
          <t>se.meanpct.d_tt4g57esubfullauto..schloc..1 Rural</t>
        </is>
      </c>
      <c r="G88" s="22" t="inlineStr">
        <is>
          <t>b.meanpct.d_tt4g57esubfullauto..schloc..2 Town</t>
        </is>
      </c>
      <c r="H88" s="165" t="inlineStr">
        <is>
          <t>se.meanpct.d_tt4g57esubfullauto..schloc..2 Town</t>
        </is>
      </c>
      <c r="I88" s="22" t="inlineStr">
        <is>
          <t>b.meanpct.d_tt4g57esubfullauto..schloc..3 City</t>
        </is>
      </c>
      <c r="J88" s="165" t="inlineStr">
        <is>
          <t>se.meanpct.d_tt4g57esubfullauto..schloc..3 City</t>
        </is>
      </c>
      <c r="K88" s="22" t="inlineStr">
        <is>
          <t>b.meanpct.d_tt4g57esubfullauto..schloc..(3 City-1 Rural)</t>
        </is>
      </c>
      <c r="L88" s="165" t="inlineStr">
        <is>
          <t>se.meanpct.d_tt4g57esubfullauto..schloc..(3 City-1 Rural)</t>
        </is>
      </c>
      <c r="M88" s="22" t="inlineStr">
        <is>
          <t>b.meanpct.d_tt4g57esubfullauto..schtype..1 Public</t>
        </is>
      </c>
      <c r="N88" s="165" t="inlineStr">
        <is>
          <t>se.meanpct.d_tt4g57esubfullauto..schtype..1 Public</t>
        </is>
      </c>
      <c r="O88" s="22" t="inlineStr">
        <is>
          <t>b.meanpct.d_tt4g57esubfullauto..schtype..2 Private</t>
        </is>
      </c>
      <c r="P88" s="165" t="inlineStr">
        <is>
          <t>se.meanpct.d_tt4g57esubfullauto..schtype..2 Private</t>
        </is>
      </c>
      <c r="Q88" s="22" t="inlineStr">
        <is>
          <t>b.meanpct.d_tt4g57esubfullauto..schtype..(2 Private-1 Public)</t>
        </is>
      </c>
      <c r="R88" s="165" t="inlineStr">
        <is>
          <t>se.meanpct.d_tt4g57esubfullauto..schtype..(2 Private-1 Public)</t>
        </is>
      </c>
      <c r="S88" s="22" t="inlineStr">
        <is>
          <t>b.meanpct.d_tt4g57esubfullauto..disadv..1 under_10pct</t>
        </is>
      </c>
      <c r="T88" s="165" t="inlineStr">
        <is>
          <t>se.meanpct.d_tt4g57esubfullauto..disadv..1 under_10pct</t>
        </is>
      </c>
      <c r="U88" s="22" t="inlineStr">
        <is>
          <t>b.meanpct.d_tt4g57esubfullauto..disadv..2 10_to_30pct</t>
        </is>
      </c>
      <c r="V88" s="165" t="inlineStr">
        <is>
          <t>se.meanpct.d_tt4g57esubfullauto..disadv..2 10_to_30pct</t>
        </is>
      </c>
      <c r="W88" s="22" t="inlineStr">
        <is>
          <t>b.meanpct.d_tt4g57esubfullauto..disadv..3 over_30pct</t>
        </is>
      </c>
      <c r="X88" s="165" t="inlineStr">
        <is>
          <t>se.meanpct.d_tt4g57esubfullauto..disadv..3 over_30pct</t>
        </is>
      </c>
      <c r="Y88" s="22" t="inlineStr">
        <is>
          <t>b.meanpct.d_tt4g57esubfullauto..disadv..(3 over_30pct-1 under_10pct)</t>
        </is>
      </c>
      <c r="Z88" s="165" t="inlineStr">
        <is>
          <t>se.meanpct.d_tt4g57esubfullauto..disadv..(3 over_30pct-1 under_10pct)</t>
        </is>
      </c>
      <c r="AA88" s="22" t="inlineStr">
        <is>
          <t>b.meanpct.d_tt4g57esubfullauto..diflang..1 None</t>
        </is>
      </c>
      <c r="AB88" s="165" t="inlineStr">
        <is>
          <t>se.meanpct.d_tt4g57esubfullauto..diflang..1 None</t>
        </is>
      </c>
      <c r="AC88" s="22" t="inlineStr">
        <is>
          <t>b.meanpct.d_tt4g57esubfullauto..diflang..2 0_to_10pct</t>
        </is>
      </c>
      <c r="AD88" s="165" t="inlineStr">
        <is>
          <t>se.meanpct.d_tt4g57esubfullauto..diflang..2 0_to_10pct</t>
        </is>
      </c>
      <c r="AE88" s="22" t="inlineStr">
        <is>
          <t>b.meanpct.d_tt4g57esubfullauto..diflang..3 over_10pct</t>
        </is>
      </c>
      <c r="AF88" s="165" t="inlineStr">
        <is>
          <t>se.meanpct.d_tt4g57esubfullauto..diflang..3 over_10pct</t>
        </is>
      </c>
      <c r="AG88" s="22" t="inlineStr">
        <is>
          <t>b.meanpct.d_tt4g57esubfullauto..diflang..(3 over_10pct-1 None)</t>
        </is>
      </c>
      <c r="AH88" s="165" t="inlineStr">
        <is>
          <t>se.meanpct.d_tt4g57esubfullauto..diflang..(3 over_10pct-1 None)</t>
        </is>
      </c>
      <c r="AI88" s="22" t="inlineStr">
        <is>
          <t>b.meanpct.d_tt4g57esubfullauto..spneed..1 under_10pct</t>
        </is>
      </c>
      <c r="AJ88" s="165" t="inlineStr">
        <is>
          <t>se.meanpct.d_tt4g57esubfullauto..spneed..1 under_10pct</t>
        </is>
      </c>
      <c r="AK88" s="22" t="inlineStr">
        <is>
          <t>b.meanpct.d_tt4g57esubfullauto..spneed..2 10_to_30pct</t>
        </is>
      </c>
      <c r="AL88" s="165" t="inlineStr">
        <is>
          <t>se.meanpct.d_tt4g57esubfullauto..spneed..2 10_to_30pct</t>
        </is>
      </c>
      <c r="AM88" s="22" t="inlineStr">
        <is>
          <t>b.meanpct.d_tt4g57esubfullauto..spneed..3 over_30pct</t>
        </is>
      </c>
      <c r="AN88" s="165" t="inlineStr">
        <is>
          <t>se.meanpct.d_tt4g57esubfullauto..spneed..3 over_30pct</t>
        </is>
      </c>
      <c r="AO88" s="22" t="inlineStr">
        <is>
          <t>b.meanpct.d_tt4g57esubfullauto..spneed..(3 over_30pct-1 under_10pct)</t>
        </is>
      </c>
      <c r="AP88" s="165" t="inlineStr">
        <is>
          <t>se.meanpct.d_tt4g57esubfullauto..spneed..(3 over_30pct-1 under_10pct)</t>
        </is>
      </c>
      <c r="AQ88" s="103" t="inlineStr">
        <is>
          <t>b.(meanpct.d_tt4g57esubfullauto_isc1)-(meanpct.d_tt4g57esubfullauto_isc2)</t>
        </is>
      </c>
      <c r="AR88" s="103" t="inlineStr">
        <is>
          <t>se.(meanpct.d_tt4g57esubfullauto_isc1)-(meanpct.d_tt4g57esubfullauto_isc2)</t>
        </is>
      </c>
      <c r="AS88" s="22" t="inlineStr">
        <is>
          <t>b.(meanpct.d_tt4g57esubfullauto_isc3)-(meanpct.d_tt4g57esubfullauto_isc2)</t>
        </is>
      </c>
      <c r="AT88" s="189" t="inlineStr">
        <is>
          <t>se.(meanpct.d_tt4g57esubfullauto_isc3)-(meanpct.d_tt4g57esubfullauto_isc2)</t>
        </is>
      </c>
      <c r="GM88" s="103"/>
      <c r="GN88" s="103"/>
    </row>
    <row customHeight="1" ht="13" r="89">
      <c r="A89" s="181" t="s">
        <v>319</v>
      </c>
      <c r="B89" s="162" t="n">
        <v>3</v>
      </c>
      <c r="C89" s="22">
        <v>93.0302523768654</v>
      </c>
      <c r="D89" s="165">
        <v>0.550916715156877</v>
      </c>
      <c r="E89" s="22" t="inlineStr">
        <is>
          <t>a</t>
        </is>
      </c>
      <c r="F89" s="165" t="inlineStr">
        <is>
          <t>a</t>
        </is>
      </c>
      <c r="G89" s="22">
        <v>92.8733427976009</v>
      </c>
      <c r="H89" s="165">
        <v>0.724450170143962</v>
      </c>
      <c r="I89" s="22">
        <v>93.3891040022916</v>
      </c>
      <c r="J89" s="165">
        <v>0.905825942258859</v>
      </c>
      <c r="K89" s="22" t="inlineStr">
        <is>
          <t>a</t>
        </is>
      </c>
      <c r="L89" s="165" t="inlineStr">
        <is>
          <t>a</t>
        </is>
      </c>
      <c r="M89" s="22">
        <v>92.9426611574033</v>
      </c>
      <c r="N89" s="165">
        <v>0.608769154282397</v>
      </c>
      <c r="O89" s="22" t="inlineStr">
        <is>
          <t>c</t>
        </is>
      </c>
      <c r="P89" s="165" t="inlineStr">
        <is>
          <t>c</t>
        </is>
      </c>
      <c r="Q89" s="22" t="inlineStr">
        <is>
          <t>c</t>
        </is>
      </c>
      <c r="R89" s="165" t="inlineStr">
        <is>
          <t>c</t>
        </is>
      </c>
      <c r="S89" s="22">
        <v>93.023804061494</v>
      </c>
      <c r="T89" s="165">
        <v>0.755461270602006</v>
      </c>
      <c r="U89" s="22">
        <v>92.8214479263106</v>
      </c>
      <c r="V89" s="165">
        <v>1.1229770315396</v>
      </c>
      <c r="W89" s="22">
        <v>93.8190217530671</v>
      </c>
      <c r="X89" s="165">
        <v>2.57995307387118</v>
      </c>
      <c r="Y89" s="22">
        <v>0.7952176915731</v>
      </c>
      <c r="Z89" s="165">
        <v>2.61589087280382</v>
      </c>
      <c r="AA89" s="22">
        <v>94.3762492503038</v>
      </c>
      <c r="AB89" s="165">
        <v>0.78891625805341</v>
      </c>
      <c r="AC89" s="22">
        <v>92.2747766836727</v>
      </c>
      <c r="AD89" s="165">
        <v>0.82754277407864</v>
      </c>
      <c r="AE89" s="22" t="inlineStr">
        <is>
          <t>c</t>
        </is>
      </c>
      <c r="AF89" s="165" t="inlineStr">
        <is>
          <t>c</t>
        </is>
      </c>
      <c r="AG89" s="22" t="inlineStr">
        <is>
          <t>c</t>
        </is>
      </c>
      <c r="AH89" s="165" t="inlineStr">
        <is>
          <t>c</t>
        </is>
      </c>
      <c r="AI89" s="22">
        <v>93.6924811525052</v>
      </c>
      <c r="AJ89" s="165">
        <v>0.671321591064612</v>
      </c>
      <c r="AK89" s="22">
        <v>91.4094607564307</v>
      </c>
      <c r="AL89" s="165">
        <v>1.29121424319442</v>
      </c>
      <c r="AM89" s="22" t="inlineStr">
        <is>
          <t>c</t>
        </is>
      </c>
      <c r="AN89" s="165" t="inlineStr">
        <is>
          <t>c</t>
        </is>
      </c>
      <c r="AO89" s="22" t="inlineStr">
        <is>
          <t>c</t>
        </is>
      </c>
      <c r="AP89" s="165" t="inlineStr">
        <is>
          <t>c</t>
        </is>
      </c>
      <c r="AQ89" s="103"/>
      <c r="AR89" s="103"/>
      <c r="AS89" s="22">
        <v>-0.0215407064808204</v>
      </c>
      <c r="AT89" s="189">
        <v>0.891027042254336</v>
      </c>
      <c r="GM89" s="103"/>
      <c r="GN89" s="103"/>
    </row>
    <row customHeight="1" ht="13" r="90">
      <c r="A90" s="181" t="s">
        <v>322</v>
      </c>
      <c r="B90" s="162" t="n">
        <v>3</v>
      </c>
      <c r="C90" s="22">
        <v>90.5284578480547</v>
      </c>
      <c r="D90" s="165">
        <v>1.12954713533678</v>
      </c>
      <c r="E90" s="22" t="inlineStr">
        <is>
          <t>c</t>
        </is>
      </c>
      <c r="F90" s="165" t="inlineStr">
        <is>
          <t>c</t>
        </is>
      </c>
      <c r="G90" s="22">
        <v>90.8240191707433</v>
      </c>
      <c r="H90" s="165">
        <v>1.31969407716231</v>
      </c>
      <c r="I90" s="22">
        <v>89.8782299811269</v>
      </c>
      <c r="J90" s="165">
        <v>2.098233837041</v>
      </c>
      <c r="K90" s="22" t="inlineStr">
        <is>
          <t>c</t>
        </is>
      </c>
      <c r="L90" s="165" t="inlineStr">
        <is>
          <t>c</t>
        </is>
      </c>
      <c r="M90" s="22">
        <v>90.3803522028737</v>
      </c>
      <c r="N90" s="165">
        <v>1.14585153909519</v>
      </c>
      <c r="O90" s="22" t="inlineStr">
        <is>
          <t>c</t>
        </is>
      </c>
      <c r="P90" s="165" t="inlineStr">
        <is>
          <t>c</t>
        </is>
      </c>
      <c r="Q90" s="22" t="inlineStr">
        <is>
          <t>c</t>
        </is>
      </c>
      <c r="R90" s="165" t="inlineStr">
        <is>
          <t>c</t>
        </is>
      </c>
      <c r="S90" s="22">
        <v>92.7577700041448</v>
      </c>
      <c r="T90" s="165">
        <v>0.99461389694442</v>
      </c>
      <c r="U90" s="22">
        <v>83.92100413526</v>
      </c>
      <c r="V90" s="165">
        <v>3.37865838030457</v>
      </c>
      <c r="W90" s="22">
        <v>92.173165797773</v>
      </c>
      <c r="X90" s="165">
        <v>2.43683138536529</v>
      </c>
      <c r="Y90" s="22">
        <v>-0.584604206371793</v>
      </c>
      <c r="Z90" s="165">
        <v>2.62567235355082</v>
      </c>
      <c r="AA90" s="22">
        <v>93.3787705424734</v>
      </c>
      <c r="AB90" s="165">
        <v>1.13297625156088</v>
      </c>
      <c r="AC90" s="22">
        <v>88.1776653328897</v>
      </c>
      <c r="AD90" s="165">
        <v>2.22247379583641</v>
      </c>
      <c r="AE90" s="22">
        <v>86.6637343895293</v>
      </c>
      <c r="AF90" s="165">
        <v>2.22748078876168</v>
      </c>
      <c r="AG90" s="22">
        <v>-6.71503615294408</v>
      </c>
      <c r="AH90" s="165">
        <v>2.50870685072366</v>
      </c>
      <c r="AI90" s="22">
        <v>92.023005308132</v>
      </c>
      <c r="AJ90" s="165">
        <v>1.23057207826833</v>
      </c>
      <c r="AK90" s="22">
        <v>90.347650470276</v>
      </c>
      <c r="AL90" s="165">
        <v>2.18295020174897</v>
      </c>
      <c r="AM90" s="22">
        <v>85.0766989258806</v>
      </c>
      <c r="AN90" s="165">
        <v>4.29777852653771</v>
      </c>
      <c r="AO90" s="22">
        <v>-6.94630638225145</v>
      </c>
      <c r="AP90" s="165">
        <v>4.63939037136061</v>
      </c>
      <c r="AQ90" s="103"/>
      <c r="AR90" s="103"/>
      <c r="AS90" s="22">
        <v>1.06492162110524</v>
      </c>
      <c r="AT90" s="189">
        <v>1.39883363750071</v>
      </c>
      <c r="GM90" s="103"/>
      <c r="GN90" s="103"/>
    </row>
    <row customHeight="1" ht="13" r="91">
      <c r="A91" s="181" t="s">
        <v>413</v>
      </c>
      <c r="B91" s="162" t="n">
        <v>3</v>
      </c>
      <c r="C91" s="22">
        <v>94.8049618815648</v>
      </c>
      <c r="D91" s="165">
        <v>0.656490398719235</v>
      </c>
      <c r="E91" s="22" t="inlineStr">
        <is>
          <t>c</t>
        </is>
      </c>
      <c r="F91" s="165" t="inlineStr">
        <is>
          <t>c</t>
        </is>
      </c>
      <c r="G91" s="22">
        <v>94.301109134338</v>
      </c>
      <c r="H91" s="165">
        <v>0.74027900068622</v>
      </c>
      <c r="I91" s="22">
        <v>93.2945809488501</v>
      </c>
      <c r="J91" s="165">
        <v>1.93824267173478</v>
      </c>
      <c r="K91" s="22" t="inlineStr">
        <is>
          <t>c</t>
        </is>
      </c>
      <c r="L91" s="165" t="inlineStr">
        <is>
          <t>c</t>
        </is>
      </c>
      <c r="M91" s="22">
        <v>93.9977110849013</v>
      </c>
      <c r="N91" s="165">
        <v>1.63058587452816</v>
      </c>
      <c r="O91" s="22">
        <v>94.2743514919945</v>
      </c>
      <c r="P91" s="165">
        <v>0.724852881226274</v>
      </c>
      <c r="Q91" s="22">
        <v>0.276640407093169</v>
      </c>
      <c r="R91" s="165">
        <v>1.78367837976747</v>
      </c>
      <c r="S91" s="22">
        <v>93.8140059019803</v>
      </c>
      <c r="T91" s="165">
        <v>1.05292446882039</v>
      </c>
      <c r="U91" s="22">
        <v>95.7791827550183</v>
      </c>
      <c r="V91" s="165">
        <v>1.00699478775552</v>
      </c>
      <c r="W91" s="22">
        <v>92.3117251940467</v>
      </c>
      <c r="X91" s="165">
        <v>1.60504142696316</v>
      </c>
      <c r="Y91" s="22">
        <v>-1.50228070793361</v>
      </c>
      <c r="Z91" s="165">
        <v>1.82853567998168</v>
      </c>
      <c r="AA91" s="22" t="inlineStr">
        <is>
          <t>c</t>
        </is>
      </c>
      <c r="AB91" s="165" t="inlineStr">
        <is>
          <t>c</t>
        </is>
      </c>
      <c r="AC91" s="22">
        <v>94.4675669527583</v>
      </c>
      <c r="AD91" s="165">
        <v>0.846193745132321</v>
      </c>
      <c r="AE91" s="22">
        <v>94.0267673168888</v>
      </c>
      <c r="AF91" s="165">
        <v>1.22276473218527</v>
      </c>
      <c r="AG91" s="22" t="inlineStr">
        <is>
          <t>c</t>
        </is>
      </c>
      <c r="AH91" s="165" t="inlineStr">
        <is>
          <t>c</t>
        </is>
      </c>
      <c r="AI91" s="22">
        <v>95.3828256449863</v>
      </c>
      <c r="AJ91" s="165">
        <v>0.903049121936346</v>
      </c>
      <c r="AK91" s="22">
        <v>93.7003187557844</v>
      </c>
      <c r="AL91" s="165">
        <v>1.0523989151032</v>
      </c>
      <c r="AM91" s="22">
        <v>93.0247064826735</v>
      </c>
      <c r="AN91" s="165">
        <v>1.866513678728</v>
      </c>
      <c r="AO91" s="22">
        <v>-2.35811916231276</v>
      </c>
      <c r="AP91" s="165">
        <v>2.09659864240079</v>
      </c>
      <c r="AQ91" s="103"/>
      <c r="AR91" s="103"/>
      <c r="AS91" s="22">
        <v>1.18632804437311</v>
      </c>
      <c r="AT91" s="189">
        <v>0.948408449034047</v>
      </c>
      <c r="GM91" s="103"/>
      <c r="GN91" s="103"/>
    </row>
    <row customHeight="1" ht="13" r="92">
      <c r="A92" s="181" t="s">
        <v>341</v>
      </c>
      <c r="B92" s="162" t="n">
        <v>3</v>
      </c>
      <c r="C92" s="22">
        <v>96.3807939068663</v>
      </c>
      <c r="D92" s="165">
        <v>0.388113561956851</v>
      </c>
      <c r="E92" s="22" t="inlineStr">
        <is>
          <t>c</t>
        </is>
      </c>
      <c r="F92" s="165" t="inlineStr">
        <is>
          <t>c</t>
        </is>
      </c>
      <c r="G92" s="22">
        <v>96.316395944894</v>
      </c>
      <c r="H92" s="165">
        <v>0.463302707706337</v>
      </c>
      <c r="I92" s="22">
        <v>96.4559953591326</v>
      </c>
      <c r="J92" s="165">
        <v>0.794199352645669</v>
      </c>
      <c r="K92" s="22" t="inlineStr">
        <is>
          <t>c</t>
        </is>
      </c>
      <c r="L92" s="165" t="inlineStr">
        <is>
          <t>c</t>
        </is>
      </c>
      <c r="M92" s="22">
        <v>96.3920027650929</v>
      </c>
      <c r="N92" s="165">
        <v>0.401558251532518</v>
      </c>
      <c r="O92" s="22">
        <v>96.3022368838808</v>
      </c>
      <c r="P92" s="165">
        <v>1.32058850752136</v>
      </c>
      <c r="Q92" s="22">
        <v>-0.0897658812120881</v>
      </c>
      <c r="R92" s="165">
        <v>1.37825738881925</v>
      </c>
      <c r="S92" s="22">
        <v>98.025754048951</v>
      </c>
      <c r="T92" s="165">
        <v>0.60087566880927</v>
      </c>
      <c r="U92" s="22">
        <v>96.0485158152654</v>
      </c>
      <c r="V92" s="165">
        <v>0.564283719925985</v>
      </c>
      <c r="W92" s="22">
        <v>96.0450137343453</v>
      </c>
      <c r="X92" s="165">
        <v>0.638442482728114</v>
      </c>
      <c r="Y92" s="22">
        <v>-1.98074031460571</v>
      </c>
      <c r="Z92" s="165">
        <v>0.830269710429634</v>
      </c>
      <c r="AA92" s="22" t="inlineStr">
        <is>
          <t>c</t>
        </is>
      </c>
      <c r="AB92" s="165" t="inlineStr">
        <is>
          <t>c</t>
        </is>
      </c>
      <c r="AC92" s="22">
        <v>96.5935347912814</v>
      </c>
      <c r="AD92" s="165">
        <v>0.4860156444518</v>
      </c>
      <c r="AE92" s="22">
        <v>96.1468730576417</v>
      </c>
      <c r="AF92" s="165">
        <v>0.651013668717323</v>
      </c>
      <c r="AG92" s="22" t="inlineStr">
        <is>
          <t>c</t>
        </is>
      </c>
      <c r="AH92" s="165" t="inlineStr">
        <is>
          <t>c</t>
        </is>
      </c>
      <c r="AI92" s="22">
        <v>96.6475261052338</v>
      </c>
      <c r="AJ92" s="165">
        <v>0.477177856773537</v>
      </c>
      <c r="AK92" s="22">
        <v>95.4457337947838</v>
      </c>
      <c r="AL92" s="165">
        <v>0.747295911740159</v>
      </c>
      <c r="AM92" s="22" t="inlineStr">
        <is>
          <t>c</t>
        </is>
      </c>
      <c r="AN92" s="165" t="inlineStr">
        <is>
          <t>c</t>
        </is>
      </c>
      <c r="AO92" s="22" t="inlineStr">
        <is>
          <t>c</t>
        </is>
      </c>
      <c r="AP92" s="165" t="inlineStr">
        <is>
          <t>c</t>
        </is>
      </c>
      <c r="AQ92" s="103"/>
      <c r="AR92" s="103"/>
      <c r="AS92" s="22">
        <v>0.344049941026782</v>
      </c>
      <c r="AT92" s="189">
        <v>0.612550183027692</v>
      </c>
      <c r="GM92" s="103"/>
      <c r="GN92" s="103"/>
    </row>
    <row customHeight="1" ht="13" r="93">
      <c r="A93" s="181" t="s">
        <v>343</v>
      </c>
      <c r="B93" s="162" t="n">
        <v>3</v>
      </c>
      <c r="C93" s="22">
        <v>88.2285351791224</v>
      </c>
      <c r="D93" s="165">
        <v>0.703130346527353</v>
      </c>
      <c r="E93" s="22">
        <v>89.2930647723182</v>
      </c>
      <c r="F93" s="165">
        <v>1.72870626732866</v>
      </c>
      <c r="G93" s="22">
        <v>88.9103621510298</v>
      </c>
      <c r="H93" s="165">
        <v>1.3816973357887</v>
      </c>
      <c r="I93" s="22">
        <v>87.6028094602034</v>
      </c>
      <c r="J93" s="165">
        <v>1.05656091464735</v>
      </c>
      <c r="K93" s="22">
        <v>-1.69025531211479</v>
      </c>
      <c r="L93" s="165">
        <v>2.14544688544455</v>
      </c>
      <c r="M93" s="22">
        <v>87.8244070825978</v>
      </c>
      <c r="N93" s="165">
        <v>0.754383349375237</v>
      </c>
      <c r="O93" s="22">
        <v>91.0839256651073</v>
      </c>
      <c r="P93" s="165">
        <v>2.12556030668982</v>
      </c>
      <c r="Q93" s="22">
        <v>3.25951858250946</v>
      </c>
      <c r="R93" s="165">
        <v>2.14606353280325</v>
      </c>
      <c r="S93" s="22">
        <v>88.6347263937627</v>
      </c>
      <c r="T93" s="165">
        <v>0.820041096781643</v>
      </c>
      <c r="U93" s="22">
        <v>87.054283357522</v>
      </c>
      <c r="V93" s="165">
        <v>1.97131558125606</v>
      </c>
      <c r="W93" s="22">
        <v>84.2376050921011</v>
      </c>
      <c r="X93" s="165">
        <v>3.10388070668932</v>
      </c>
      <c r="Y93" s="22">
        <v>-4.39712130166157</v>
      </c>
      <c r="Z93" s="165">
        <v>3.22426311344748</v>
      </c>
      <c r="AA93" s="22">
        <v>87.7989782536946</v>
      </c>
      <c r="AB93" s="165">
        <v>0.875915379959621</v>
      </c>
      <c r="AC93" s="22">
        <v>89.3243799596076</v>
      </c>
      <c r="AD93" s="165">
        <v>1.99525796060125</v>
      </c>
      <c r="AE93" s="22">
        <v>87.8285188543595</v>
      </c>
      <c r="AF93" s="165">
        <v>2.1232312738534</v>
      </c>
      <c r="AG93" s="22">
        <v>0.0295406006649301</v>
      </c>
      <c r="AH93" s="165">
        <v>2.31475053302758</v>
      </c>
      <c r="AI93" s="22">
        <v>88.1355615752353</v>
      </c>
      <c r="AJ93" s="165">
        <v>0.756171721152619</v>
      </c>
      <c r="AK93" s="22" t="inlineStr">
        <is>
          <t>c</t>
        </is>
      </c>
      <c r="AL93" s="165" t="inlineStr">
        <is>
          <t>c</t>
        </is>
      </c>
      <c r="AM93" s="22" t="inlineStr">
        <is>
          <t>c</t>
        </is>
      </c>
      <c r="AN93" s="165" t="inlineStr">
        <is>
          <t>c</t>
        </is>
      </c>
      <c r="AO93" s="22" t="inlineStr">
        <is>
          <t>c</t>
        </is>
      </c>
      <c r="AP93" s="165" t="inlineStr">
        <is>
          <t>c</t>
        </is>
      </c>
      <c r="AQ93" s="103"/>
      <c r="AR93" s="103"/>
      <c r="AS93" s="22">
        <v>2.2846221769524</v>
      </c>
      <c r="AT93" s="189">
        <v>1.09884776601637</v>
      </c>
      <c r="GM93" s="103"/>
      <c r="GN93" s="103"/>
    </row>
    <row customHeight="1" ht="13" r="94">
      <c r="A94" s="181" t="s">
        <v>348</v>
      </c>
      <c r="B94" s="162" t="n">
        <v>3</v>
      </c>
      <c r="C94" s="22">
        <v>93.5173417610281</v>
      </c>
      <c r="D94" s="165">
        <v>0.686518249157787</v>
      </c>
      <c r="E94" s="22" t="inlineStr">
        <is>
          <t>c</t>
        </is>
      </c>
      <c r="F94" s="165" t="inlineStr">
        <is>
          <t>c</t>
        </is>
      </c>
      <c r="G94" s="22">
        <v>92.7796841744184</v>
      </c>
      <c r="H94" s="165">
        <v>0.929127289628194</v>
      </c>
      <c r="I94" s="22">
        <v>94.1021978392147</v>
      </c>
      <c r="J94" s="165">
        <v>1.22489505807667</v>
      </c>
      <c r="K94" s="22" t="inlineStr">
        <is>
          <t>c</t>
        </is>
      </c>
      <c r="L94" s="165" t="inlineStr">
        <is>
          <t>c</t>
        </is>
      </c>
      <c r="M94" s="22">
        <v>93.0353105715155</v>
      </c>
      <c r="N94" s="165">
        <v>0.774382656931387</v>
      </c>
      <c r="O94" s="22" t="inlineStr">
        <is>
          <t>c</t>
        </is>
      </c>
      <c r="P94" s="165" t="inlineStr">
        <is>
          <t>c</t>
        </is>
      </c>
      <c r="Q94" s="22" t="inlineStr">
        <is>
          <t>c</t>
        </is>
      </c>
      <c r="R94" s="165" t="inlineStr">
        <is>
          <t>c</t>
        </is>
      </c>
      <c r="S94" s="22">
        <v>93.5757928235774</v>
      </c>
      <c r="T94" s="165">
        <v>0.79834393495533</v>
      </c>
      <c r="U94" s="22">
        <v>92.2732543054977</v>
      </c>
      <c r="V94" s="165">
        <v>1.44764386652324</v>
      </c>
      <c r="W94" s="22" t="inlineStr">
        <is>
          <t>c</t>
        </is>
      </c>
      <c r="X94" s="165" t="inlineStr">
        <is>
          <t>c</t>
        </is>
      </c>
      <c r="Y94" s="22" t="inlineStr">
        <is>
          <t>c</t>
        </is>
      </c>
      <c r="Z94" s="165" t="inlineStr">
        <is>
          <t>c</t>
        </is>
      </c>
      <c r="AA94" s="22">
        <v>96.6038127532256</v>
      </c>
      <c r="AB94" s="165">
        <v>1.2543508915354</v>
      </c>
      <c r="AC94" s="22">
        <v>92.7892641368826</v>
      </c>
      <c r="AD94" s="165">
        <v>0.834630120318828</v>
      </c>
      <c r="AE94" s="22" t="inlineStr">
        <is>
          <t>c</t>
        </is>
      </c>
      <c r="AF94" s="165" t="inlineStr">
        <is>
          <t>c</t>
        </is>
      </c>
      <c r="AG94" s="22" t="inlineStr">
        <is>
          <t>c</t>
        </is>
      </c>
      <c r="AH94" s="165" t="inlineStr">
        <is>
          <t>c</t>
        </is>
      </c>
      <c r="AI94" s="22">
        <v>93.2930781222482</v>
      </c>
      <c r="AJ94" s="165">
        <v>1.02982692484821</v>
      </c>
      <c r="AK94" s="22">
        <v>93.2961874704199</v>
      </c>
      <c r="AL94" s="165">
        <v>1.27514951349929</v>
      </c>
      <c r="AM94" s="22" t="inlineStr">
        <is>
          <t>c</t>
        </is>
      </c>
      <c r="AN94" s="165" t="inlineStr">
        <is>
          <t>c</t>
        </is>
      </c>
      <c r="AO94" s="22" t="inlineStr">
        <is>
          <t>c</t>
        </is>
      </c>
      <c r="AP94" s="165" t="inlineStr">
        <is>
          <t>c</t>
        </is>
      </c>
      <c r="AQ94" s="103"/>
      <c r="AR94" s="103"/>
      <c r="AS94" s="22">
        <v>0.245085101920168</v>
      </c>
      <c r="AT94" s="189">
        <v>0.946684783376008</v>
      </c>
      <c r="GM94" s="103"/>
      <c r="GN94" s="103"/>
    </row>
    <row customHeight="1" ht="13" r="95">
      <c r="A95" s="181" t="s">
        <v>352</v>
      </c>
      <c r="B95" s="162" t="n">
        <v>3</v>
      </c>
      <c r="C95" s="22">
        <v>89.6637081197058</v>
      </c>
      <c r="D95" s="165">
        <v>0.596482824802421</v>
      </c>
      <c r="E95" s="22" t="inlineStr">
        <is>
          <t>c</t>
        </is>
      </c>
      <c r="F95" s="165" t="inlineStr">
        <is>
          <t>c</t>
        </is>
      </c>
      <c r="G95" s="22">
        <v>90.8710280931697</v>
      </c>
      <c r="H95" s="165">
        <v>0.796243634120061</v>
      </c>
      <c r="I95" s="22">
        <v>88.7553049963547</v>
      </c>
      <c r="J95" s="165">
        <v>0.868560959040815</v>
      </c>
      <c r="K95" s="22" t="inlineStr">
        <is>
          <t>c</t>
        </is>
      </c>
      <c r="L95" s="165" t="inlineStr">
        <is>
          <t>c</t>
        </is>
      </c>
      <c r="M95" s="22">
        <v>88.5080385734293</v>
      </c>
      <c r="N95" s="165">
        <v>0.68622049008233</v>
      </c>
      <c r="O95" s="22">
        <v>95.917362649329</v>
      </c>
      <c r="P95" s="165">
        <v>0.974431589536509</v>
      </c>
      <c r="Q95" s="22">
        <v>7.4093240758997</v>
      </c>
      <c r="R95" s="165">
        <v>1.18828333394972</v>
      </c>
      <c r="S95" s="22">
        <v>91.0204787088643</v>
      </c>
      <c r="T95" s="165">
        <v>0.982788886416716</v>
      </c>
      <c r="U95" s="22">
        <v>89.1697757296968</v>
      </c>
      <c r="V95" s="165">
        <v>1.3018987929888</v>
      </c>
      <c r="W95" s="22">
        <v>87.8268152815635</v>
      </c>
      <c r="X95" s="165">
        <v>1.06715500899894</v>
      </c>
      <c r="Y95" s="22">
        <v>-3.19366342730079</v>
      </c>
      <c r="Z95" s="165">
        <v>1.55390723733449</v>
      </c>
      <c r="AA95" s="22">
        <v>89.5696258511667</v>
      </c>
      <c r="AB95" s="165">
        <v>0.890586675080904</v>
      </c>
      <c r="AC95" s="22">
        <v>89.4229166749787</v>
      </c>
      <c r="AD95" s="165">
        <v>1.29140630411752</v>
      </c>
      <c r="AE95" s="22">
        <v>89.9474536573493</v>
      </c>
      <c r="AF95" s="165">
        <v>1.88671056016853</v>
      </c>
      <c r="AG95" s="22">
        <v>0.377827806182637</v>
      </c>
      <c r="AH95" s="165">
        <v>2.1060433316656</v>
      </c>
      <c r="AI95" s="22">
        <v>89.516863720269</v>
      </c>
      <c r="AJ95" s="165">
        <v>0.651236865638083</v>
      </c>
      <c r="AK95" s="22" t="inlineStr">
        <is>
          <t>c</t>
        </is>
      </c>
      <c r="AL95" s="165" t="inlineStr">
        <is>
          <t>c</t>
        </is>
      </c>
      <c r="AM95" s="22" t="inlineStr">
        <is>
          <t>c</t>
        </is>
      </c>
      <c r="AN95" s="165" t="inlineStr">
        <is>
          <t>c</t>
        </is>
      </c>
      <c r="AO95" s="22" t="inlineStr">
        <is>
          <t>c</t>
        </is>
      </c>
      <c r="AP95" s="165" t="inlineStr">
        <is>
          <t>c</t>
        </is>
      </c>
      <c r="AQ95" s="103"/>
      <c r="AR95" s="103"/>
      <c r="AS95" s="22">
        <v>-0.239362666759675</v>
      </c>
      <c r="AT95" s="189">
        <v>0.892469887260463</v>
      </c>
      <c r="GM95" s="103"/>
      <c r="GN95" s="103"/>
    </row>
    <row customHeight="1" ht="13" r="96">
      <c r="A96" s="181" t="s">
        <v>353</v>
      </c>
      <c r="B96" s="162" t="n">
        <v>3</v>
      </c>
      <c r="C96" s="22">
        <v>92.0173147606357</v>
      </c>
      <c r="D96" s="165">
        <v>0.979547823223066</v>
      </c>
      <c r="E96" s="22">
        <v>91.458229244853</v>
      </c>
      <c r="F96" s="165">
        <v>3.41019185875166</v>
      </c>
      <c r="G96" s="22">
        <v>89.0315650414397</v>
      </c>
      <c r="H96" s="165">
        <v>2.61420730722702</v>
      </c>
      <c r="I96" s="22">
        <v>92.8623239444678</v>
      </c>
      <c r="J96" s="165">
        <v>1.02178282873534</v>
      </c>
      <c r="K96" s="22">
        <v>1.40409469961476</v>
      </c>
      <c r="L96" s="165">
        <v>3.54522967360321</v>
      </c>
      <c r="M96" s="22">
        <v>88.7004107536938</v>
      </c>
      <c r="N96" s="165">
        <v>1.76726690873461</v>
      </c>
      <c r="O96" s="22">
        <v>92.9946833756312</v>
      </c>
      <c r="P96" s="165">
        <v>1.08538913416007</v>
      </c>
      <c r="Q96" s="22">
        <v>4.29427262193744</v>
      </c>
      <c r="R96" s="165">
        <v>2.06638616536702</v>
      </c>
      <c r="S96" s="22">
        <v>91.876249256068</v>
      </c>
      <c r="T96" s="165">
        <v>1.23588309492335</v>
      </c>
      <c r="U96" s="22">
        <v>93.6578841008233</v>
      </c>
      <c r="V96" s="165">
        <v>1.41215364445013</v>
      </c>
      <c r="W96" s="22">
        <v>90.4574188503131</v>
      </c>
      <c r="X96" s="165">
        <v>1.84170119431519</v>
      </c>
      <c r="Y96" s="22">
        <v>-1.41883040575487</v>
      </c>
      <c r="Z96" s="165">
        <v>2.24894714950851</v>
      </c>
      <c r="AA96" s="22">
        <v>89.6990070543038</v>
      </c>
      <c r="AB96" s="165">
        <v>1.78135056401024</v>
      </c>
      <c r="AC96" s="22">
        <v>94.4402389332329</v>
      </c>
      <c r="AD96" s="165">
        <v>1.05747739222373</v>
      </c>
      <c r="AE96" s="22">
        <v>90.8886390763146</v>
      </c>
      <c r="AF96" s="165">
        <v>1.86474395068258</v>
      </c>
      <c r="AG96" s="22">
        <v>1.18963202201085</v>
      </c>
      <c r="AH96" s="165">
        <v>2.55819193542973</v>
      </c>
      <c r="AI96" s="22">
        <v>91.2248448105958</v>
      </c>
      <c r="AJ96" s="165">
        <v>1.11778005001643</v>
      </c>
      <c r="AK96" s="22">
        <v>96.7635740806789</v>
      </c>
      <c r="AL96" s="165">
        <v>1.17250760563421</v>
      </c>
      <c r="AM96" s="22" t="inlineStr">
        <is>
          <t>a</t>
        </is>
      </c>
      <c r="AN96" s="165" t="inlineStr">
        <is>
          <t>a</t>
        </is>
      </c>
      <c r="AO96" s="22" t="inlineStr">
        <is>
          <t>a</t>
        </is>
      </c>
      <c r="AP96" s="165" t="inlineStr">
        <is>
          <t>a</t>
        </is>
      </c>
      <c r="AQ96" s="103"/>
      <c r="AR96" s="103"/>
      <c r="AS96" s="22">
        <v>0.980822832714466</v>
      </c>
      <c r="AT96" s="189">
        <v>1.31569205306051</v>
      </c>
      <c r="GM96" s="103"/>
      <c r="GN96" s="103"/>
    </row>
    <row customHeight="1" ht="13" r="97">
      <c r="A97" s="78" t="s">
        <v>445</v>
      </c>
      <c r="B97" s="212" t="n">
        <v>3</v>
      </c>
      <c r="C97" s="213">
        <v>92.2714207292304</v>
      </c>
      <c r="D97" s="214">
        <v>0.263450749295285</v>
      </c>
      <c r="E97" s="213">
        <v>90.3756470085856</v>
      </c>
      <c r="F97" s="214">
        <v>1.91166379576781</v>
      </c>
      <c r="G97" s="213">
        <v>91.9884383134542</v>
      </c>
      <c r="H97" s="214">
        <v>0.455342105630433</v>
      </c>
      <c r="I97" s="213">
        <v>92.0425683164552</v>
      </c>
      <c r="J97" s="214">
        <v>0.468137438038678</v>
      </c>
      <c r="K97" s="213">
        <v>-0.143080306250013</v>
      </c>
      <c r="L97" s="214">
        <v>2.07193121126526</v>
      </c>
      <c r="M97" s="213">
        <v>91.4726117739385</v>
      </c>
      <c r="N97" s="214">
        <v>0.38051216680049</v>
      </c>
      <c r="O97" s="213">
        <v>94.1145120131886</v>
      </c>
      <c r="P97" s="214">
        <v>0.597158565817631</v>
      </c>
      <c r="Q97" s="213">
        <v>3.02999796124554</v>
      </c>
      <c r="R97" s="214">
        <v>0.784057644443968</v>
      </c>
      <c r="S97" s="213">
        <v>92.8410726498553</v>
      </c>
      <c r="T97" s="214">
        <v>0.32674487133156</v>
      </c>
      <c r="U97" s="213">
        <v>91.3406685156743</v>
      </c>
      <c r="V97" s="214">
        <v>0.608272923314609</v>
      </c>
      <c r="W97" s="213">
        <v>90.9815379576014</v>
      </c>
      <c r="X97" s="214">
        <v>0.779099825856481</v>
      </c>
      <c r="Y97" s="213">
        <v>-1.75457466743646</v>
      </c>
      <c r="Z97" s="214">
        <v>0.852824772057404</v>
      </c>
      <c r="AA97" s="213">
        <v>91.9044072841946</v>
      </c>
      <c r="AB97" s="214">
        <v>0.477638939021315</v>
      </c>
      <c r="AC97" s="213">
        <v>92.186292933163</v>
      </c>
      <c r="AD97" s="214">
        <v>0.468376890200467</v>
      </c>
      <c r="AE97" s="213">
        <v>90.9169977253472</v>
      </c>
      <c r="AF97" s="214">
        <v>0.715419473556193</v>
      </c>
      <c r="AG97" s="213">
        <v>-1.27950893102141</v>
      </c>
      <c r="AH97" s="214">
        <v>1.18931294731375</v>
      </c>
      <c r="AI97" s="213">
        <v>92.4895233049007</v>
      </c>
      <c r="AJ97" s="214">
        <v>0.314097357629322</v>
      </c>
      <c r="AK97" s="213">
        <v>93.4938208880623</v>
      </c>
      <c r="AL97" s="214">
        <v>0.555259719720958</v>
      </c>
      <c r="AM97" s="213">
        <v>89.0507027042771</v>
      </c>
      <c r="AN97" s="214">
        <v>2.34279606325686</v>
      </c>
      <c r="AO97" s="213">
        <v>-4.65221277228211</v>
      </c>
      <c r="AP97" s="214">
        <v>2.54556815294692</v>
      </c>
      <c r="AQ97" s="174"/>
      <c r="AR97" s="174"/>
      <c r="AS97" s="213">
        <v>0.730615793106459</v>
      </c>
      <c r="AT97" s="215">
        <v>0.367775993695264</v>
      </c>
      <c r="GM97" s="103"/>
      <c r="GN97" s="103"/>
    </row>
    <row r="99">
      <c r="A99" s="91" t="s">
        <v>507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222</v>
      </c>
    </row>
    <row r="2">
      <c r="A2" s="38" t="s">
        <v>223</v>
      </c>
    </row>
    <row r="3">
      <c r="A3" s="46" t="s">
        <v>434</v>
      </c>
    </row>
    <row r="4">
      <c r="A4" s="54" t="str">
        <f>=HYPERLINK("#'TOC'!A1", "Back to TOC")</f>
      </c>
    </row>
    <row customHeight="1" ht="16" r="6">
      <c r="B6" s="150" t="s">
        <v>295</v>
      </c>
      <c r="C6" s="148" t="s">
        <v>518</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54"/>
    </row>
    <row customHeight="1" ht="32" r="7">
      <c r="B7" s="149"/>
      <c r="C7" s="7" t="s">
        <v>501</v>
      </c>
      <c r="D7" s="7"/>
      <c r="E7" s="7"/>
      <c r="F7" s="7"/>
      <c r="G7" s="7"/>
      <c r="H7" s="7"/>
      <c r="I7" s="7"/>
      <c r="J7" s="7"/>
      <c r="K7" s="7"/>
      <c r="L7" s="7"/>
      <c r="M7" s="7" t="s">
        <v>502</v>
      </c>
      <c r="N7" s="7"/>
      <c r="O7" s="7"/>
      <c r="P7" s="7"/>
      <c r="Q7" s="7"/>
      <c r="R7" s="7"/>
      <c r="S7" s="7"/>
      <c r="T7" s="7"/>
      <c r="U7" s="7"/>
      <c r="V7" s="7"/>
      <c r="W7" s="7" t="s">
        <v>503</v>
      </c>
      <c r="X7" s="7"/>
      <c r="Y7" s="7"/>
      <c r="Z7" s="7"/>
      <c r="AA7" s="7"/>
      <c r="AB7" s="7"/>
      <c r="AC7" s="7"/>
      <c r="AD7" s="7"/>
      <c r="AE7" s="7"/>
      <c r="AF7" s="7"/>
      <c r="AG7" s="7" t="s">
        <v>504</v>
      </c>
      <c r="AH7" s="7"/>
      <c r="AI7" s="7"/>
      <c r="AJ7" s="7"/>
      <c r="AK7" s="7"/>
      <c r="AL7" s="7"/>
      <c r="AM7" s="7"/>
      <c r="AN7" s="7"/>
      <c r="AO7" s="7"/>
      <c r="AP7" s="7"/>
      <c r="AQ7" s="7" t="s">
        <v>505</v>
      </c>
      <c r="AR7" s="7"/>
      <c r="AS7" s="7"/>
      <c r="AT7" s="7"/>
      <c r="AU7" s="7"/>
      <c r="AV7" s="7"/>
      <c r="AW7" s="7"/>
      <c r="AX7" s="7"/>
      <c r="AY7" s="7"/>
      <c r="AZ7" s="7"/>
      <c r="BA7" s="147" t="s">
        <v>303</v>
      </c>
      <c r="BB7" s="147"/>
      <c r="BC7" s="147"/>
      <c r="BD7" s="147"/>
      <c r="BE7" s="147"/>
      <c r="BF7" s="147"/>
      <c r="BG7" s="147"/>
      <c r="BH7" s="147"/>
      <c r="BI7" s="147"/>
      <c r="BJ7" s="147"/>
      <c r="BK7" s="147" t="s">
        <v>305</v>
      </c>
      <c r="BL7" s="147"/>
      <c r="BM7" s="147"/>
      <c r="BN7" s="147"/>
      <c r="BO7" s="147"/>
      <c r="BP7" s="147"/>
      <c r="BQ7" s="147"/>
      <c r="BR7" s="147"/>
      <c r="BS7" s="147"/>
      <c r="BT7" s="152"/>
    </row>
    <row customHeight="1" ht="16" r="8">
      <c r="B8" s="149"/>
      <c r="C8" s="8" t="s">
        <v>386</v>
      </c>
      <c r="D8" s="8"/>
      <c r="E8" s="8" t="s">
        <v>452</v>
      </c>
      <c r="F8" s="8"/>
      <c r="G8" s="8"/>
      <c r="H8" s="8"/>
      <c r="I8" s="8"/>
      <c r="J8" s="8"/>
      <c r="K8" s="8"/>
      <c r="L8" s="8"/>
      <c r="M8" s="8" t="s">
        <v>386</v>
      </c>
      <c r="N8" s="8"/>
      <c r="O8" s="8" t="s">
        <v>452</v>
      </c>
      <c r="P8" s="8"/>
      <c r="Q8" s="8"/>
      <c r="R8" s="8"/>
      <c r="S8" s="8"/>
      <c r="T8" s="8"/>
      <c r="U8" s="8"/>
      <c r="V8" s="8"/>
      <c r="W8" s="8" t="s">
        <v>386</v>
      </c>
      <c r="X8" s="8"/>
      <c r="Y8" s="8" t="s">
        <v>452</v>
      </c>
      <c r="Z8" s="8"/>
      <c r="AA8" s="8"/>
      <c r="AB8" s="8"/>
      <c r="AC8" s="8"/>
      <c r="AD8" s="8"/>
      <c r="AE8" s="8"/>
      <c r="AF8" s="8"/>
      <c r="AG8" s="8" t="s">
        <v>386</v>
      </c>
      <c r="AH8" s="8"/>
      <c r="AI8" s="8" t="s">
        <v>452</v>
      </c>
      <c r="AJ8" s="8"/>
      <c r="AK8" s="8"/>
      <c r="AL8" s="8"/>
      <c r="AM8" s="8"/>
      <c r="AN8" s="8"/>
      <c r="AO8" s="8"/>
      <c r="AP8" s="8"/>
      <c r="AQ8" s="8" t="s">
        <v>386</v>
      </c>
      <c r="AR8" s="8"/>
      <c r="AS8" s="8" t="s">
        <v>452</v>
      </c>
      <c r="AT8" s="8"/>
      <c r="AU8" s="8"/>
      <c r="AV8" s="8"/>
      <c r="AW8" s="8"/>
      <c r="AX8" s="8"/>
      <c r="AY8" s="8"/>
      <c r="AZ8" s="8"/>
      <c r="BA8" s="122" t="s">
        <v>386</v>
      </c>
      <c r="BB8" s="122"/>
      <c r="BC8" s="122"/>
      <c r="BD8" s="122"/>
      <c r="BE8" s="122"/>
      <c r="BF8" s="122"/>
      <c r="BG8" s="122"/>
      <c r="BH8" s="122"/>
      <c r="BI8" s="122"/>
      <c r="BJ8" s="122"/>
      <c r="BK8" s="122" t="s">
        <v>386</v>
      </c>
      <c r="BL8" s="122"/>
      <c r="BM8" s="122"/>
      <c r="BN8" s="122"/>
      <c r="BO8" s="122"/>
      <c r="BP8" s="122"/>
      <c r="BQ8" s="122"/>
      <c r="BR8" s="122"/>
      <c r="BS8" s="122"/>
      <c r="BT8" s="153"/>
    </row>
    <row customHeight="1" ht="32" r="9">
      <c r="B9" s="149"/>
      <c r="C9" s="8"/>
      <c r="D9" s="8"/>
      <c r="E9" s="4" t="s">
        <v>453</v>
      </c>
      <c r="F9" s="4"/>
      <c r="G9" s="4" t="s">
        <v>454</v>
      </c>
      <c r="H9" s="4"/>
      <c r="I9" s="4" t="s">
        <v>455</v>
      </c>
      <c r="J9" s="4"/>
      <c r="K9" s="4" t="s">
        <v>456</v>
      </c>
      <c r="L9" s="4"/>
      <c r="M9" s="8"/>
      <c r="N9" s="8"/>
      <c r="O9" s="4" t="s">
        <v>453</v>
      </c>
      <c r="P9" s="4"/>
      <c r="Q9" s="4" t="s">
        <v>454</v>
      </c>
      <c r="R9" s="4"/>
      <c r="S9" s="4" t="s">
        <v>455</v>
      </c>
      <c r="T9" s="4"/>
      <c r="U9" s="4" t="s">
        <v>456</v>
      </c>
      <c r="V9" s="4"/>
      <c r="W9" s="8"/>
      <c r="X9" s="8"/>
      <c r="Y9" s="4" t="s">
        <v>453</v>
      </c>
      <c r="Z9" s="4"/>
      <c r="AA9" s="4" t="s">
        <v>454</v>
      </c>
      <c r="AB9" s="4"/>
      <c r="AC9" s="4" t="s">
        <v>455</v>
      </c>
      <c r="AD9" s="4"/>
      <c r="AE9" s="4" t="s">
        <v>456</v>
      </c>
      <c r="AF9" s="4"/>
      <c r="AG9" s="8"/>
      <c r="AH9" s="8"/>
      <c r="AI9" s="4" t="s">
        <v>453</v>
      </c>
      <c r="AJ9" s="4"/>
      <c r="AK9" s="4" t="s">
        <v>454</v>
      </c>
      <c r="AL9" s="4"/>
      <c r="AM9" s="4" t="s">
        <v>455</v>
      </c>
      <c r="AN9" s="4"/>
      <c r="AO9" s="4" t="s">
        <v>456</v>
      </c>
      <c r="AP9" s="4"/>
      <c r="AQ9" s="8"/>
      <c r="AR9" s="8"/>
      <c r="AS9" s="4" t="s">
        <v>453</v>
      </c>
      <c r="AT9" s="4"/>
      <c r="AU9" s="4" t="s">
        <v>454</v>
      </c>
      <c r="AV9" s="4"/>
      <c r="AW9" s="4" t="s">
        <v>455</v>
      </c>
      <c r="AX9" s="4"/>
      <c r="AY9" s="4" t="s">
        <v>456</v>
      </c>
      <c r="AZ9" s="4"/>
      <c r="BA9" s="122" t="s">
        <v>501</v>
      </c>
      <c r="BB9" s="122"/>
      <c r="BC9" s="122" t="s">
        <v>502</v>
      </c>
      <c r="BD9" s="122"/>
      <c r="BE9" s="122" t="s">
        <v>503</v>
      </c>
      <c r="BF9" s="122"/>
      <c r="BG9" s="122" t="s">
        <v>504</v>
      </c>
      <c r="BH9" s="122"/>
      <c r="BI9" s="122" t="s">
        <v>505</v>
      </c>
      <c r="BJ9" s="122"/>
      <c r="BK9" s="122" t="s">
        <v>501</v>
      </c>
      <c r="BL9" s="122"/>
      <c r="BM9" s="122" t="s">
        <v>502</v>
      </c>
      <c r="BN9" s="122"/>
      <c r="BO9" s="122" t="s">
        <v>503</v>
      </c>
      <c r="BP9" s="122"/>
      <c r="BQ9" s="122" t="s">
        <v>504</v>
      </c>
      <c r="BR9" s="122"/>
      <c r="BS9" s="122" t="s">
        <v>505</v>
      </c>
      <c r="B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299</v>
      </c>
      <c r="R10" s="61" t="s">
        <v>298</v>
      </c>
      <c r="S10" s="61" t="s">
        <v>299</v>
      </c>
      <c r="T10" s="61" t="s">
        <v>298</v>
      </c>
      <c r="U10" s="61" t="s">
        <v>304</v>
      </c>
      <c r="V10" s="61" t="s">
        <v>298</v>
      </c>
      <c r="W10" s="61" t="s">
        <v>299</v>
      </c>
      <c r="X10" s="61" t="s">
        <v>298</v>
      </c>
      <c r="Y10" s="61" t="s">
        <v>299</v>
      </c>
      <c r="Z10" s="61" t="s">
        <v>298</v>
      </c>
      <c r="AA10" s="61" t="s">
        <v>299</v>
      </c>
      <c r="AB10" s="61" t="s">
        <v>298</v>
      </c>
      <c r="AC10" s="61" t="s">
        <v>299</v>
      </c>
      <c r="AD10" s="61" t="s">
        <v>298</v>
      </c>
      <c r="AE10" s="61" t="s">
        <v>304</v>
      </c>
      <c r="AF10" s="61" t="s">
        <v>298</v>
      </c>
      <c r="AG10" s="61" t="s">
        <v>299</v>
      </c>
      <c r="AH10" s="61" t="s">
        <v>298</v>
      </c>
      <c r="AI10" s="61" t="s">
        <v>299</v>
      </c>
      <c r="AJ10" s="61" t="s">
        <v>298</v>
      </c>
      <c r="AK10" s="61" t="s">
        <v>299</v>
      </c>
      <c r="AL10" s="61" t="s">
        <v>298</v>
      </c>
      <c r="AM10" s="61" t="s">
        <v>299</v>
      </c>
      <c r="AN10" s="61" t="s">
        <v>298</v>
      </c>
      <c r="AO10" s="61" t="s">
        <v>304</v>
      </c>
      <c r="AP10" s="61" t="s">
        <v>298</v>
      </c>
      <c r="AQ10" s="61" t="s">
        <v>299</v>
      </c>
      <c r="AR10" s="61" t="s">
        <v>298</v>
      </c>
      <c r="AS10" s="61" t="s">
        <v>299</v>
      </c>
      <c r="AT10" s="61" t="s">
        <v>298</v>
      </c>
      <c r="AU10" s="61" t="s">
        <v>299</v>
      </c>
      <c r="AV10" s="61" t="s">
        <v>298</v>
      </c>
      <c r="AW10" s="61" t="s">
        <v>299</v>
      </c>
      <c r="AX10" s="61" t="s">
        <v>298</v>
      </c>
      <c r="AY10" s="61" t="s">
        <v>304</v>
      </c>
      <c r="AZ10" s="61" t="s">
        <v>298</v>
      </c>
      <c r="BA10" s="61" t="s">
        <v>304</v>
      </c>
      <c r="BB10" s="61" t="s">
        <v>298</v>
      </c>
      <c r="BC10" s="61" t="s">
        <v>304</v>
      </c>
      <c r="BD10" s="61" t="s">
        <v>298</v>
      </c>
      <c r="BE10" s="61" t="s">
        <v>304</v>
      </c>
      <c r="BF10" s="61" t="s">
        <v>298</v>
      </c>
      <c r="BG10" s="61" t="s">
        <v>304</v>
      </c>
      <c r="BH10" s="61" t="s">
        <v>298</v>
      </c>
      <c r="BI10" s="61" t="s">
        <v>304</v>
      </c>
      <c r="BJ10" s="61" t="s">
        <v>298</v>
      </c>
      <c r="BK10" s="61" t="s">
        <v>304</v>
      </c>
      <c r="BL10" s="61" t="s">
        <v>298</v>
      </c>
      <c r="BM10" s="61" t="s">
        <v>304</v>
      </c>
      <c r="BN10" s="61" t="s">
        <v>298</v>
      </c>
      <c r="BO10" s="61" t="s">
        <v>304</v>
      </c>
      <c r="BP10" s="61" t="s">
        <v>298</v>
      </c>
      <c r="BQ10" s="61" t="s">
        <v>304</v>
      </c>
      <c r="BR10" s="61" t="s">
        <v>298</v>
      </c>
      <c r="BS10" s="61" t="s">
        <v>304</v>
      </c>
      <c r="BT10" s="155" t="s">
        <v>298</v>
      </c>
    </row>
    <row customHeight="1" ht="13" r="11">
      <c r="A11" s="188"/>
      <c r="B11" s="176"/>
      <c r="C11" s="177" t="inlineStr">
        <is>
          <t>b.meanpct.d_tt4g57asubfullauto</t>
        </is>
      </c>
      <c r="D11" s="178" t="inlineStr">
        <is>
          <t>se.meanpct.d_tt4g57asubfullauto</t>
        </is>
      </c>
      <c r="E11" s="177" t="inlineStr">
        <is>
          <t>b.meanpct.d_tt4g57asubfullauto..exp..1 under_5yrs</t>
        </is>
      </c>
      <c r="F11" s="178" t="inlineStr">
        <is>
          <t>se.meanpct.d_tt4g57asubfullauto..exp..1 under_5yrs</t>
        </is>
      </c>
      <c r="G11" s="177" t="inlineStr">
        <is>
          <t>b.meanpct.d_tt4g57asubfullauto..exp..2 from6to10</t>
        </is>
      </c>
      <c r="H11" s="178" t="inlineStr">
        <is>
          <t>se.meanpct.d_tt4g57asubfullauto..exp..2 from6to10</t>
        </is>
      </c>
      <c r="I11" s="177" t="inlineStr">
        <is>
          <t>b.meanpct.d_tt4g57asubfullauto..exp..3 over_10yrs</t>
        </is>
      </c>
      <c r="J11" s="178" t="inlineStr">
        <is>
          <t>se.meanpct.d_tt4g57asubfullauto..exp..3 over_10yrs</t>
        </is>
      </c>
      <c r="K11" s="177" t="inlineStr">
        <is>
          <t>b.meanpct.d_tt4g57asubfullauto..exp..(3 over_10yrs-1 under_5yrs)</t>
        </is>
      </c>
      <c r="L11" s="178" t="inlineStr">
        <is>
          <t>se.meanpct.d_tt4g57asubfullauto..exp..(3 over_10yrs-1 under_5yrs)</t>
        </is>
      </c>
      <c r="M11" s="177" t="inlineStr">
        <is>
          <t>b.meanpct.d_tt4g57bsubfullauto</t>
        </is>
      </c>
      <c r="N11" s="178" t="inlineStr">
        <is>
          <t>se.meanpct.d_tt4g57bsubfullauto</t>
        </is>
      </c>
      <c r="O11" s="177" t="inlineStr">
        <is>
          <t>b.meanpct.d_tt4g57bsubfullauto..exp..1 under_5yrs</t>
        </is>
      </c>
      <c r="P11" s="178" t="inlineStr">
        <is>
          <t>se.meanpct.d_tt4g57bsubfullauto..exp..1 under_5yrs</t>
        </is>
      </c>
      <c r="Q11" s="177" t="inlineStr">
        <is>
          <t>b.meanpct.d_tt4g57bsubfullauto..exp..2 from6to10</t>
        </is>
      </c>
      <c r="R11" s="178" t="inlineStr">
        <is>
          <t>se.meanpct.d_tt4g57bsubfullauto..exp..2 from6to10</t>
        </is>
      </c>
      <c r="S11" s="177" t="inlineStr">
        <is>
          <t>b.meanpct.d_tt4g57bsubfullauto..exp..3 over_10yrs</t>
        </is>
      </c>
      <c r="T11" s="178" t="inlineStr">
        <is>
          <t>se.meanpct.d_tt4g57bsubfullauto..exp..3 over_10yrs</t>
        </is>
      </c>
      <c r="U11" s="177" t="inlineStr">
        <is>
          <t>b.meanpct.d_tt4g57bsubfullauto..exp..(3 over_10yrs-1 under_5yrs)</t>
        </is>
      </c>
      <c r="V11" s="178" t="inlineStr">
        <is>
          <t>se.meanpct.d_tt4g57bsubfullauto..exp..(3 over_10yrs-1 under_5yrs)</t>
        </is>
      </c>
      <c r="W11" s="177" t="inlineStr">
        <is>
          <t>b.meanpct.d_tt4g57csubfullauto</t>
        </is>
      </c>
      <c r="X11" s="178" t="inlineStr">
        <is>
          <t>se.meanpct.d_tt4g57csubfullauto</t>
        </is>
      </c>
      <c r="Y11" s="177" t="inlineStr">
        <is>
          <t>b.meanpct.d_tt4g57csubfullauto..exp..1 under_5yrs</t>
        </is>
      </c>
      <c r="Z11" s="178" t="inlineStr">
        <is>
          <t>se.meanpct.d_tt4g57csubfullauto..exp..1 under_5yrs</t>
        </is>
      </c>
      <c r="AA11" s="177" t="inlineStr">
        <is>
          <t>b.meanpct.d_tt4g57csubfullauto..exp..2 from6to10</t>
        </is>
      </c>
      <c r="AB11" s="178" t="inlineStr">
        <is>
          <t>se.meanpct.d_tt4g57csubfullauto..exp..2 from6to10</t>
        </is>
      </c>
      <c r="AC11" s="177" t="inlineStr">
        <is>
          <t>b.meanpct.d_tt4g57csubfullauto..exp..3 over_10yrs</t>
        </is>
      </c>
      <c r="AD11" s="178" t="inlineStr">
        <is>
          <t>se.meanpct.d_tt4g57csubfullauto..exp..3 over_10yrs</t>
        </is>
      </c>
      <c r="AE11" s="177" t="inlineStr">
        <is>
          <t>b.meanpct.d_tt4g57csubfullauto..exp..(3 over_10yrs-1 under_5yrs)</t>
        </is>
      </c>
      <c r="AF11" s="178" t="inlineStr">
        <is>
          <t>se.meanpct.d_tt4g57csubfullauto..exp..(3 over_10yrs-1 under_5yrs)</t>
        </is>
      </c>
      <c r="AG11" s="177" t="inlineStr">
        <is>
          <t>b.meanpct.d_tt4g57dsubfullauto</t>
        </is>
      </c>
      <c r="AH11" s="178" t="inlineStr">
        <is>
          <t>se.meanpct.d_tt4g57dsubfullauto</t>
        </is>
      </c>
      <c r="AI11" s="177" t="inlineStr">
        <is>
          <t>b.meanpct.d_tt4g57dsubfullauto..exp..1 under_5yrs</t>
        </is>
      </c>
      <c r="AJ11" s="178" t="inlineStr">
        <is>
          <t>se.meanpct.d_tt4g57dsubfullauto..exp..1 under_5yrs</t>
        </is>
      </c>
      <c r="AK11" s="177" t="inlineStr">
        <is>
          <t>b.meanpct.d_tt4g57dsubfullauto..exp..2 from6to10</t>
        </is>
      </c>
      <c r="AL11" s="178" t="inlineStr">
        <is>
          <t>se.meanpct.d_tt4g57dsubfullauto..exp..2 from6to10</t>
        </is>
      </c>
      <c r="AM11" s="177" t="inlineStr">
        <is>
          <t>b.meanpct.d_tt4g57dsubfullauto..exp..3 over_10yrs</t>
        </is>
      </c>
      <c r="AN11" s="178" t="inlineStr">
        <is>
          <t>se.meanpct.d_tt4g57dsubfullauto..exp..3 over_10yrs</t>
        </is>
      </c>
      <c r="AO11" s="177" t="inlineStr">
        <is>
          <t>b.meanpct.d_tt4g57dsubfullauto..exp..(3 over_10yrs-1 under_5yrs)</t>
        </is>
      </c>
      <c r="AP11" s="178" t="inlineStr">
        <is>
          <t>se.meanpct.d_tt4g57dsubfullauto..exp..(3 over_10yrs-1 under_5yrs)</t>
        </is>
      </c>
      <c r="AQ11" s="177" t="inlineStr">
        <is>
          <t>b.meanpct.d_tt4g57esubfullauto</t>
        </is>
      </c>
      <c r="AR11" s="178" t="inlineStr">
        <is>
          <t>se.meanpct.d_tt4g57esubfullauto</t>
        </is>
      </c>
      <c r="AS11" s="177" t="inlineStr">
        <is>
          <t>b.meanpct.d_tt4g57esubfullauto..exp..1 under_5yrs</t>
        </is>
      </c>
      <c r="AT11" s="178" t="inlineStr">
        <is>
          <t>se.meanpct.d_tt4g57esubfullauto..exp..1 under_5yrs</t>
        </is>
      </c>
      <c r="AU11" s="177" t="inlineStr">
        <is>
          <t>b.meanpct.d_tt4g57esubfullauto..exp..2 from6to10</t>
        </is>
      </c>
      <c r="AV11" s="178" t="inlineStr">
        <is>
          <t>se.meanpct.d_tt4g57esubfullauto..exp..2 from6to10</t>
        </is>
      </c>
      <c r="AW11" s="177" t="inlineStr">
        <is>
          <t>b.meanpct.d_tt4g57esubfullauto..exp..3 over_10yrs</t>
        </is>
      </c>
      <c r="AX11" s="178" t="inlineStr">
        <is>
          <t>se.meanpct.d_tt4g57esubfullauto..exp..3 over_10yrs</t>
        </is>
      </c>
      <c r="AY11" s="177" t="inlineStr">
        <is>
          <t>b.meanpct.d_tt4g57esubfullauto..exp..(3 over_10yrs-1 under_5yrs)</t>
        </is>
      </c>
      <c r="AZ11" s="178" t="inlineStr">
        <is>
          <t>se.meanpct.d_tt4g57esubfullauto..exp..(3 over_10yrs-1 under_5yrs)</t>
        </is>
      </c>
      <c r="BA11" s="179" t="inlineStr">
        <is>
          <t>b.(meanpct.d_tt4g57asubfullauto_isc1)-(meanpct.d_tt4g57asubfullauto_isc2)</t>
        </is>
      </c>
      <c r="BB11" s="179" t="inlineStr">
        <is>
          <t>se.(meanpct.d_tt4g57asubfullauto_isc1)-(meanpct.d_tt4g57asubfullauto_isc2)</t>
        </is>
      </c>
      <c r="BC11" s="179" t="inlineStr">
        <is>
          <t>b.(meanpct.d_tt4g57bsubfullauto_isc1)-(meanpct.d_tt4g57bsubfullauto_isc2)</t>
        </is>
      </c>
      <c r="BD11" s="179" t="inlineStr">
        <is>
          <t>se.(meanpct.d_tt4g57bsubfullauto_isc1)-(meanpct.d_tt4g57bsubfullauto_isc2)</t>
        </is>
      </c>
      <c r="BE11" s="179" t="inlineStr">
        <is>
          <t>b.(meanpct.d_tt4g57csubfullauto_isc1)-(meanpct.d_tt4g57csubfullauto_isc2)</t>
        </is>
      </c>
      <c r="BF11" s="179" t="inlineStr">
        <is>
          <t>se.(meanpct.d_tt4g57csubfullauto_isc1)-(meanpct.d_tt4g57csubfullauto_isc2)</t>
        </is>
      </c>
      <c r="BG11" s="179" t="inlineStr">
        <is>
          <t>b.(meanpct.d_tt4g57dsubfullauto_isc1)-(meanpct.d_tt4g57dsubfullauto_isc2)</t>
        </is>
      </c>
      <c r="BH11" s="179" t="inlineStr">
        <is>
          <t>se.(meanpct.d_tt4g57dsubfullauto_isc1)-(meanpct.d_tt4g57dsubfullauto_isc2)</t>
        </is>
      </c>
      <c r="BI11" s="179" t="inlineStr">
        <is>
          <t>b.(meanpct.d_tt4g57esubfullauto_isc1)-(meanpct.d_tt4g57esubfullauto_isc2)</t>
        </is>
      </c>
      <c r="BJ11" s="179" t="inlineStr">
        <is>
          <t>se.(meanpct.d_tt4g57esubfullauto_isc1)-(meanpct.d_tt4g57esubfullauto_isc2)</t>
        </is>
      </c>
      <c r="BK11" s="179" t="inlineStr">
        <is>
          <t>b.(meanpct.d_tt4g57asubfullauto_isc3)-(meanpct.d_tt4g57asubfullauto_isc2)</t>
        </is>
      </c>
      <c r="BL11" s="179" t="inlineStr">
        <is>
          <t>se.(meanpct.d_tt4g57asubfullauto_isc3)-(meanpct.d_tt4g57asubfullauto_isc2)</t>
        </is>
      </c>
      <c r="BM11" s="179" t="inlineStr">
        <is>
          <t>b.(meanpct.d_tt4g57bsubfullauto_isc3)-(meanpct.d_tt4g57bsubfullauto_isc2)</t>
        </is>
      </c>
      <c r="BN11" s="179" t="inlineStr">
        <is>
          <t>se.(meanpct.d_tt4g57bsubfullauto_isc3)-(meanpct.d_tt4g57bsubfullauto_isc2)</t>
        </is>
      </c>
      <c r="BO11" s="179" t="inlineStr">
        <is>
          <t>b.(meanpct.d_tt4g57csubfullauto_isc3)-(meanpct.d_tt4g57csubfullauto_isc2)</t>
        </is>
      </c>
      <c r="BP11" s="179" t="inlineStr">
        <is>
          <t>se.(meanpct.d_tt4g57csubfullauto_isc3)-(meanpct.d_tt4g57csubfullauto_isc2)</t>
        </is>
      </c>
      <c r="BQ11" s="179" t="inlineStr">
        <is>
          <t>b.(meanpct.d_tt4g57dsubfullauto_isc3)-(meanpct.d_tt4g57dsubfullauto_isc2)</t>
        </is>
      </c>
      <c r="BR11" s="179" t="inlineStr">
        <is>
          <t>se.(meanpct.d_tt4g57dsubfullauto_isc3)-(meanpct.d_tt4g57dsubfullauto_isc2)</t>
        </is>
      </c>
      <c r="BS11" s="179" t="inlineStr">
        <is>
          <t>b.(meanpct.d_tt4g57esubfullauto_isc3)-(meanpct.d_tt4g57esubfullauto_isc2)</t>
        </is>
      </c>
      <c r="BT11" s="199" t="inlineStr">
        <is>
          <t>se.(meanpct.d_tt4g57esubfullauto_isc3)-(meanpct.d_tt4g57esubfullauto_isc2)</t>
        </is>
      </c>
    </row>
    <row customHeight="1" ht="13" r="12">
      <c r="A12" s="181" t="s">
        <v>306</v>
      </c>
      <c r="B12" s="156" t="n">
        <v>2</v>
      </c>
      <c r="C12" s="22">
        <v>75.0375495980358</v>
      </c>
      <c r="D12" s="165">
        <v>1.16594142096157</v>
      </c>
      <c r="E12" s="22">
        <v>75.1351438747288</v>
      </c>
      <c r="F12" s="165">
        <v>1.95499902000569</v>
      </c>
      <c r="G12" s="22">
        <v>71.5736213012835</v>
      </c>
      <c r="H12" s="165">
        <v>2.33821760657046</v>
      </c>
      <c r="I12" s="22">
        <v>75.7791557968434</v>
      </c>
      <c r="J12" s="165">
        <v>1.44875345727655</v>
      </c>
      <c r="K12" s="22">
        <v>0.644011922114629</v>
      </c>
      <c r="L12" s="165">
        <v>2.43279121300267</v>
      </c>
      <c r="M12" s="22">
        <v>93.9428604526113</v>
      </c>
      <c r="N12" s="165">
        <v>0.58990286125657</v>
      </c>
      <c r="O12" s="22">
        <v>91.3311501672114</v>
      </c>
      <c r="P12" s="165">
        <v>1.78648483233053</v>
      </c>
      <c r="Q12" s="22">
        <v>93.460159990267</v>
      </c>
      <c r="R12" s="165">
        <v>1.30105176264875</v>
      </c>
      <c r="S12" s="22">
        <v>94.8574482378229</v>
      </c>
      <c r="T12" s="165">
        <v>0.63207457164899</v>
      </c>
      <c r="U12" s="22">
        <v>3.52629807061143</v>
      </c>
      <c r="V12" s="165">
        <v>1.78971927907726</v>
      </c>
      <c r="W12" s="22">
        <v>91.7232373683858</v>
      </c>
      <c r="X12" s="165">
        <v>0.603053103661733</v>
      </c>
      <c r="Y12" s="22">
        <v>90.2998561129228</v>
      </c>
      <c r="Z12" s="165">
        <v>1.52667862567252</v>
      </c>
      <c r="AA12" s="22">
        <v>93.1410810270932</v>
      </c>
      <c r="AB12" s="165">
        <v>1.18583917222224</v>
      </c>
      <c r="AC12" s="22">
        <v>91.656388642777</v>
      </c>
      <c r="AD12" s="165">
        <v>0.694210948997454</v>
      </c>
      <c r="AE12" s="22">
        <v>1.35653252985418</v>
      </c>
      <c r="AF12" s="165">
        <v>1.62599327355378</v>
      </c>
      <c r="AG12" s="22">
        <v>84.3449662423392</v>
      </c>
      <c r="AH12" s="165">
        <v>1.09365755749836</v>
      </c>
      <c r="AI12" s="22">
        <v>83.6150198944207</v>
      </c>
      <c r="AJ12" s="165">
        <v>1.92729139424756</v>
      </c>
      <c r="AK12" s="22">
        <v>87.0124454207203</v>
      </c>
      <c r="AL12" s="165">
        <v>1.73369773096496</v>
      </c>
      <c r="AM12" s="22">
        <v>84.0810440146959</v>
      </c>
      <c r="AN12" s="165">
        <v>1.19176485843252</v>
      </c>
      <c r="AO12" s="22">
        <v>0.466024120275151</v>
      </c>
      <c r="AP12" s="165">
        <v>1.71856389571499</v>
      </c>
      <c r="AQ12" s="22">
        <v>79.7455540667813</v>
      </c>
      <c r="AR12" s="165">
        <v>1.27437114517148</v>
      </c>
      <c r="AS12" s="22">
        <v>79.824815098802</v>
      </c>
      <c r="AT12" s="165">
        <v>2.39481724997485</v>
      </c>
      <c r="AU12" s="22">
        <v>79.3242403056253</v>
      </c>
      <c r="AV12" s="165">
        <v>2.48813920818491</v>
      </c>
      <c r="AW12" s="22">
        <v>79.6382692214307</v>
      </c>
      <c r="AX12" s="165">
        <v>1.4232796670735</v>
      </c>
      <c r="AY12" s="22">
        <v>-0.186545877371316</v>
      </c>
      <c r="AZ12" s="165">
        <v>2.50046178553454</v>
      </c>
      <c r="BA12" s="103"/>
      <c r="BB12" s="103"/>
      <c r="BC12" s="103"/>
      <c r="BD12" s="103"/>
      <c r="BE12" s="103"/>
      <c r="BF12" s="103"/>
      <c r="BG12" s="103"/>
      <c r="BH12" s="103"/>
      <c r="BI12" s="103"/>
      <c r="BJ12" s="103"/>
      <c r="BK12" s="103"/>
      <c r="BL12" s="103"/>
      <c r="BM12" s="103"/>
      <c r="BN12" s="103"/>
      <c r="BO12" s="103"/>
      <c r="BP12" s="103"/>
      <c r="BQ12" s="103"/>
      <c r="BR12" s="103"/>
      <c r="BS12" s="103"/>
      <c r="BT12" s="192"/>
    </row>
    <row customHeight="1" ht="13" r="13">
      <c r="A13" s="181" t="s">
        <v>307</v>
      </c>
      <c r="B13" s="156" t="n">
        <v>2</v>
      </c>
      <c r="C13" s="22">
        <v>76.9607549755531</v>
      </c>
      <c r="D13" s="165">
        <v>1.27424158374324</v>
      </c>
      <c r="E13" s="22">
        <v>74.676479417596</v>
      </c>
      <c r="F13" s="165">
        <v>2.7820338123501</v>
      </c>
      <c r="G13" s="22">
        <v>80.4508579647632</v>
      </c>
      <c r="H13" s="165">
        <v>2.74001997768091</v>
      </c>
      <c r="I13" s="22">
        <v>77.2676500443958</v>
      </c>
      <c r="J13" s="165">
        <v>1.60516173769106</v>
      </c>
      <c r="K13" s="22">
        <v>2.59117062679987</v>
      </c>
      <c r="L13" s="165">
        <v>3.12470092258709</v>
      </c>
      <c r="M13" s="22">
        <v>91.4588503498763</v>
      </c>
      <c r="N13" s="165">
        <v>0.689332206309841</v>
      </c>
      <c r="O13" s="22">
        <v>89.8375449764316</v>
      </c>
      <c r="P13" s="165">
        <v>1.70963794585462</v>
      </c>
      <c r="Q13" s="22">
        <v>93.5303142947967</v>
      </c>
      <c r="R13" s="165">
        <v>1.51133781804987</v>
      </c>
      <c r="S13" s="22">
        <v>91.4364375325199</v>
      </c>
      <c r="T13" s="165">
        <v>0.903178771622411</v>
      </c>
      <c r="U13" s="22">
        <v>1.59889255608824</v>
      </c>
      <c r="V13" s="165">
        <v>1.89350656919624</v>
      </c>
      <c r="W13" s="22">
        <v>56.6563658634347</v>
      </c>
      <c r="X13" s="165">
        <v>1.34176540027285</v>
      </c>
      <c r="Y13" s="22">
        <v>51.9644707500036</v>
      </c>
      <c r="Z13" s="165">
        <v>2.97782443430769</v>
      </c>
      <c r="AA13" s="22">
        <v>59.5376879214583</v>
      </c>
      <c r="AB13" s="165">
        <v>3.19196380853264</v>
      </c>
      <c r="AC13" s="22">
        <v>57.7113661595736</v>
      </c>
      <c r="AD13" s="165">
        <v>1.80462697456244</v>
      </c>
      <c r="AE13" s="22">
        <v>5.74689540956993</v>
      </c>
      <c r="AF13" s="165">
        <v>3.44817672282926</v>
      </c>
      <c r="AG13" s="22">
        <v>63.7877745491222</v>
      </c>
      <c r="AH13" s="165">
        <v>1.16936399819833</v>
      </c>
      <c r="AI13" s="22">
        <v>64.4249308913942</v>
      </c>
      <c r="AJ13" s="165">
        <v>2.87375344036501</v>
      </c>
      <c r="AK13" s="22">
        <v>69.4109858189447</v>
      </c>
      <c r="AL13" s="165">
        <v>3.0434950488292</v>
      </c>
      <c r="AM13" s="22">
        <v>62.5066878037254</v>
      </c>
      <c r="AN13" s="165">
        <v>1.63309467394359</v>
      </c>
      <c r="AO13" s="22">
        <v>-1.91824308766876</v>
      </c>
      <c r="AP13" s="165">
        <v>3.07197404240795</v>
      </c>
      <c r="AQ13" s="22">
        <v>90.36003983804</v>
      </c>
      <c r="AR13" s="165">
        <v>0.820898084631422</v>
      </c>
      <c r="AS13" s="22">
        <v>89.064769661525</v>
      </c>
      <c r="AT13" s="165">
        <v>1.6328489727769</v>
      </c>
      <c r="AU13" s="22">
        <v>90.948057195702</v>
      </c>
      <c r="AV13" s="165">
        <v>1.65850751065632</v>
      </c>
      <c r="AW13" s="22">
        <v>90.6329331270165</v>
      </c>
      <c r="AX13" s="165">
        <v>1.02701303180896</v>
      </c>
      <c r="AY13" s="22">
        <v>1.56816346549158</v>
      </c>
      <c r="AZ13" s="165">
        <v>1.74428529304998</v>
      </c>
      <c r="BA13" s="103"/>
      <c r="BB13" s="103"/>
      <c r="BC13" s="103"/>
      <c r="BD13" s="103"/>
      <c r="BE13" s="103"/>
      <c r="BF13" s="103"/>
      <c r="BG13" s="103"/>
      <c r="BH13" s="103"/>
      <c r="BI13" s="103"/>
      <c r="BJ13" s="103"/>
      <c r="BK13" s="103"/>
      <c r="BL13" s="103"/>
      <c r="BM13" s="103"/>
      <c r="BN13" s="103"/>
      <c r="BO13" s="103"/>
      <c r="BP13" s="103"/>
      <c r="BQ13" s="103"/>
      <c r="BR13" s="103"/>
      <c r="BS13" s="103"/>
      <c r="BT13" s="192"/>
    </row>
    <row customHeight="1" ht="13" r="14">
      <c r="A14" s="181" t="s">
        <v>308</v>
      </c>
      <c r="B14" s="156" t="n">
        <v>2</v>
      </c>
      <c r="C14" s="22">
        <v>84.0449120516459</v>
      </c>
      <c r="D14" s="165">
        <v>0.805254010968302</v>
      </c>
      <c r="E14" s="22">
        <v>85.4994202353858</v>
      </c>
      <c r="F14" s="165">
        <v>1.58954382105829</v>
      </c>
      <c r="G14" s="22">
        <v>80.4252746037482</v>
      </c>
      <c r="H14" s="165">
        <v>2.28892699743545</v>
      </c>
      <c r="I14" s="22">
        <v>84.8200527366633</v>
      </c>
      <c r="J14" s="165">
        <v>1.20697291238575</v>
      </c>
      <c r="K14" s="22">
        <v>-0.679367498722542</v>
      </c>
      <c r="L14" s="165">
        <v>2.14480413997289</v>
      </c>
      <c r="M14" s="22">
        <v>96.234355766512</v>
      </c>
      <c r="N14" s="165">
        <v>0.376624791287114</v>
      </c>
      <c r="O14" s="22">
        <v>95.5703151950526</v>
      </c>
      <c r="P14" s="165">
        <v>0.706575266460027</v>
      </c>
      <c r="Q14" s="22">
        <v>96.3824502703264</v>
      </c>
      <c r="R14" s="165">
        <v>1.37908853698129</v>
      </c>
      <c r="S14" s="22">
        <v>96.6143339632986</v>
      </c>
      <c r="T14" s="165">
        <v>0.422126256496224</v>
      </c>
      <c r="U14" s="22">
        <v>1.04401876824606</v>
      </c>
      <c r="V14" s="165">
        <v>0.856359538314176</v>
      </c>
      <c r="W14" s="22">
        <v>71.6534465426039</v>
      </c>
      <c r="X14" s="165">
        <v>1.03752645566267</v>
      </c>
      <c r="Y14" s="22">
        <v>74.0689003332275</v>
      </c>
      <c r="Z14" s="165">
        <v>1.72140043051809</v>
      </c>
      <c r="AA14" s="22">
        <v>69.8135423551914</v>
      </c>
      <c r="AB14" s="165">
        <v>2.51054233334179</v>
      </c>
      <c r="AC14" s="22">
        <v>70.7940599782816</v>
      </c>
      <c r="AD14" s="165">
        <v>1.4256563361593</v>
      </c>
      <c r="AE14" s="22">
        <v>-3.27484035494592</v>
      </c>
      <c r="AF14" s="165">
        <v>2.35399059317038</v>
      </c>
      <c r="AG14" s="22">
        <v>78.0813782991943</v>
      </c>
      <c r="AH14" s="165">
        <v>0.824647976417365</v>
      </c>
      <c r="AI14" s="22">
        <v>80.9870910524778</v>
      </c>
      <c r="AJ14" s="165">
        <v>1.44603680045201</v>
      </c>
      <c r="AK14" s="22">
        <v>74.7085220109106</v>
      </c>
      <c r="AL14" s="165">
        <v>2.48935457433381</v>
      </c>
      <c r="AM14" s="22">
        <v>77.6069382811915</v>
      </c>
      <c r="AN14" s="165">
        <v>1.2808321498557</v>
      </c>
      <c r="AO14" s="22">
        <v>-3.3801527712863</v>
      </c>
      <c r="AP14" s="165">
        <v>2.02956477775608</v>
      </c>
      <c r="AQ14" s="22">
        <v>97.3082135710344</v>
      </c>
      <c r="AR14" s="165">
        <v>0.30637043257772</v>
      </c>
      <c r="AS14" s="22">
        <v>97.6281221036985</v>
      </c>
      <c r="AT14" s="165">
        <v>0.545230680537121</v>
      </c>
      <c r="AU14" s="22">
        <v>96.9112110947585</v>
      </c>
      <c r="AV14" s="165">
        <v>0.800194373315692</v>
      </c>
      <c r="AW14" s="22">
        <v>97.4132784963054</v>
      </c>
      <c r="AX14" s="165">
        <v>0.378921309858597</v>
      </c>
      <c r="AY14" s="22">
        <v>-0.214843607393078</v>
      </c>
      <c r="AZ14" s="165">
        <v>0.677887505609828</v>
      </c>
      <c r="BA14" s="103"/>
      <c r="BB14" s="103"/>
      <c r="BC14" s="103"/>
      <c r="BD14" s="103"/>
      <c r="BE14" s="103"/>
      <c r="BF14" s="103"/>
      <c r="BG14" s="103"/>
      <c r="BH14" s="103"/>
      <c r="BI14" s="103"/>
      <c r="BJ14" s="103"/>
      <c r="BK14" s="103"/>
      <c r="BL14" s="103"/>
      <c r="BM14" s="103"/>
      <c r="BN14" s="103"/>
      <c r="BO14" s="103"/>
      <c r="BP14" s="103"/>
      <c r="BQ14" s="103"/>
      <c r="BR14" s="103"/>
      <c r="BS14" s="103"/>
      <c r="BT14" s="192"/>
    </row>
    <row customHeight="1" ht="13" r="15">
      <c r="A15" s="181" t="s">
        <v>309</v>
      </c>
      <c r="B15" s="156" t="n">
        <v>2</v>
      </c>
      <c r="C15" s="22">
        <v>71.164065060829</v>
      </c>
      <c r="D15" s="165">
        <v>1.1992081851737</v>
      </c>
      <c r="E15" s="22">
        <v>73.2098580599472</v>
      </c>
      <c r="F15" s="165">
        <v>2.40730018205033</v>
      </c>
      <c r="G15" s="22">
        <v>75.1649175804356</v>
      </c>
      <c r="H15" s="165">
        <v>3.52510889637935</v>
      </c>
      <c r="I15" s="22">
        <v>69.6102423161742</v>
      </c>
      <c r="J15" s="165">
        <v>1.35803834999117</v>
      </c>
      <c r="K15" s="22">
        <v>-3.59961574377292</v>
      </c>
      <c r="L15" s="165">
        <v>2.57179520042394</v>
      </c>
      <c r="M15" s="22">
        <v>79.9276769993521</v>
      </c>
      <c r="N15" s="165">
        <v>0.996407988701822</v>
      </c>
      <c r="O15" s="22">
        <v>81.8686006779109</v>
      </c>
      <c r="P15" s="165">
        <v>2.12957541766181</v>
      </c>
      <c r="Q15" s="22">
        <v>89.0901137444408</v>
      </c>
      <c r="R15" s="165">
        <v>2.11670405699579</v>
      </c>
      <c r="S15" s="22">
        <v>77.6339309013844</v>
      </c>
      <c r="T15" s="165">
        <v>1.19339895051001</v>
      </c>
      <c r="U15" s="22">
        <v>-4.23466977652646</v>
      </c>
      <c r="V15" s="165">
        <v>2.2875994469988</v>
      </c>
      <c r="W15" s="22">
        <v>79.1433332100133</v>
      </c>
      <c r="X15" s="165">
        <v>0.954500889492742</v>
      </c>
      <c r="Y15" s="22">
        <v>77.2438027392442</v>
      </c>
      <c r="Z15" s="165">
        <v>2.12998077095471</v>
      </c>
      <c r="AA15" s="22">
        <v>83.2985398874741</v>
      </c>
      <c r="AB15" s="165">
        <v>2.24139734301273</v>
      </c>
      <c r="AC15" s="22">
        <v>79.4656115120317</v>
      </c>
      <c r="AD15" s="165">
        <v>1.13358260306549</v>
      </c>
      <c r="AE15" s="22">
        <v>2.22180877278741</v>
      </c>
      <c r="AF15" s="165">
        <v>2.26969630450986</v>
      </c>
      <c r="AG15" s="22">
        <v>86.0387124501692</v>
      </c>
      <c r="AH15" s="165">
        <v>0.792530417160558</v>
      </c>
      <c r="AI15" s="22">
        <v>86.3316872845967</v>
      </c>
      <c r="AJ15" s="165">
        <v>1.99611615665896</v>
      </c>
      <c r="AK15" s="22">
        <v>90.6512740816014</v>
      </c>
      <c r="AL15" s="165">
        <v>1.84786926231518</v>
      </c>
      <c r="AM15" s="22">
        <v>85.4536484764608</v>
      </c>
      <c r="AN15" s="165">
        <v>0.873603027394299</v>
      </c>
      <c r="AO15" s="22">
        <v>-0.878038808135855</v>
      </c>
      <c r="AP15" s="165">
        <v>2.04317357451957</v>
      </c>
      <c r="AQ15" s="22">
        <v>84.7638843109429</v>
      </c>
      <c r="AR15" s="165">
        <v>0.831885460027717</v>
      </c>
      <c r="AS15" s="22">
        <v>85.3552472904679</v>
      </c>
      <c r="AT15" s="165">
        <v>1.78367716895127</v>
      </c>
      <c r="AU15" s="22">
        <v>90.6610187037845</v>
      </c>
      <c r="AV15" s="165">
        <v>1.84584060575802</v>
      </c>
      <c r="AW15" s="22">
        <v>83.8779574494004</v>
      </c>
      <c r="AX15" s="165">
        <v>0.985874729791688</v>
      </c>
      <c r="AY15" s="22">
        <v>-1.47728984106747</v>
      </c>
      <c r="AZ15" s="165">
        <v>1.96555372124692</v>
      </c>
      <c r="BA15" s="103"/>
      <c r="BB15" s="103"/>
      <c r="BC15" s="103"/>
      <c r="BD15" s="103"/>
      <c r="BE15" s="103"/>
      <c r="BF15" s="103"/>
      <c r="BG15" s="103"/>
      <c r="BH15" s="103"/>
      <c r="BI15" s="103"/>
      <c r="BJ15" s="103"/>
      <c r="BK15" s="103"/>
      <c r="BL15" s="103"/>
      <c r="BM15" s="103"/>
      <c r="BN15" s="103"/>
      <c r="BO15" s="103"/>
      <c r="BP15" s="103"/>
      <c r="BQ15" s="103"/>
      <c r="BR15" s="103"/>
      <c r="BS15" s="103"/>
      <c r="BT15" s="192"/>
    </row>
    <row customHeight="1" ht="13" r="16">
      <c r="A16" s="181" t="s">
        <v>310</v>
      </c>
      <c r="B16" s="156" t="n">
        <v>2</v>
      </c>
      <c r="C16" s="22">
        <v>76.7907446744246</v>
      </c>
      <c r="D16" s="165">
        <v>1.05094980874527</v>
      </c>
      <c r="E16" s="22">
        <v>77.8532166456213</v>
      </c>
      <c r="F16" s="165">
        <v>2.13959470383125</v>
      </c>
      <c r="G16" s="22">
        <v>77.9266300054172</v>
      </c>
      <c r="H16" s="165">
        <v>2.09290195801332</v>
      </c>
      <c r="I16" s="22">
        <v>75.7407898187439</v>
      </c>
      <c r="J16" s="165">
        <v>1.4464897215748</v>
      </c>
      <c r="K16" s="22">
        <v>-2.11242682687747</v>
      </c>
      <c r="L16" s="165">
        <v>2.6541079192013</v>
      </c>
      <c r="M16" s="22">
        <v>92.995507866695</v>
      </c>
      <c r="N16" s="165">
        <v>0.530261348533236</v>
      </c>
      <c r="O16" s="22">
        <v>90.7815781665936</v>
      </c>
      <c r="P16" s="165">
        <v>1.28162597398339</v>
      </c>
      <c r="Q16" s="22">
        <v>94.0430612957821</v>
      </c>
      <c r="R16" s="165">
        <v>1.00743432060843</v>
      </c>
      <c r="S16" s="22">
        <v>93.8511561954307</v>
      </c>
      <c r="T16" s="165">
        <v>0.822728593875311</v>
      </c>
      <c r="U16" s="22">
        <v>3.0695780288371</v>
      </c>
      <c r="V16" s="165">
        <v>1.63005730497145</v>
      </c>
      <c r="W16" s="22">
        <v>90.3653972426886</v>
      </c>
      <c r="X16" s="165">
        <v>0.681544916511552</v>
      </c>
      <c r="Y16" s="22">
        <v>89.1095467293242</v>
      </c>
      <c r="Z16" s="165">
        <v>1.49561375214885</v>
      </c>
      <c r="AA16" s="22">
        <v>88.830821237623</v>
      </c>
      <c r="AB16" s="165">
        <v>1.62476622813498</v>
      </c>
      <c r="AC16" s="22">
        <v>91.4486418154051</v>
      </c>
      <c r="AD16" s="165">
        <v>1.00092252984525</v>
      </c>
      <c r="AE16" s="22">
        <v>2.33909508608087</v>
      </c>
      <c r="AF16" s="165">
        <v>1.81542384900803</v>
      </c>
      <c r="AG16" s="22">
        <v>82.3204365385169</v>
      </c>
      <c r="AH16" s="165">
        <v>0.885242305255352</v>
      </c>
      <c r="AI16" s="22">
        <v>82.26514678736</v>
      </c>
      <c r="AJ16" s="165">
        <v>1.93533734447218</v>
      </c>
      <c r="AK16" s="22">
        <v>83.6071958220943</v>
      </c>
      <c r="AL16" s="165">
        <v>1.99136426469024</v>
      </c>
      <c r="AM16" s="22">
        <v>82.1943708358303</v>
      </c>
      <c r="AN16" s="165">
        <v>1.16358427093676</v>
      </c>
      <c r="AO16" s="22">
        <v>-0.0707759515297113</v>
      </c>
      <c r="AP16" s="165">
        <v>2.23616143693785</v>
      </c>
      <c r="AQ16" s="22">
        <v>91.883472456325</v>
      </c>
      <c r="AR16" s="165">
        <v>0.531841393063575</v>
      </c>
      <c r="AS16" s="22">
        <v>90.8132041809658</v>
      </c>
      <c r="AT16" s="165">
        <v>1.3035569710556</v>
      </c>
      <c r="AU16" s="22">
        <v>93.6965933559298</v>
      </c>
      <c r="AV16" s="165">
        <v>1.31234808098791</v>
      </c>
      <c r="AW16" s="22">
        <v>92.1443409853224</v>
      </c>
      <c r="AX16" s="165">
        <v>0.819219406145133</v>
      </c>
      <c r="AY16" s="22">
        <v>1.33113680435665</v>
      </c>
      <c r="AZ16" s="165">
        <v>1.58918969497087</v>
      </c>
      <c r="BA16" s="103"/>
      <c r="BB16" s="103"/>
      <c r="BC16" s="103"/>
      <c r="BD16" s="103"/>
      <c r="BE16" s="103"/>
      <c r="BF16" s="103"/>
      <c r="BG16" s="103"/>
      <c r="BH16" s="103"/>
      <c r="BI16" s="103"/>
      <c r="BJ16" s="103"/>
      <c r="BK16" s="103"/>
      <c r="BL16" s="103"/>
      <c r="BM16" s="103"/>
      <c r="BN16" s="103"/>
      <c r="BO16" s="103"/>
      <c r="BP16" s="103"/>
      <c r="BQ16" s="103"/>
      <c r="BR16" s="103"/>
      <c r="BS16" s="103"/>
      <c r="BT16" s="192"/>
    </row>
    <row customHeight="1" ht="13" r="17">
      <c r="A17" s="181" t="s">
        <v>311</v>
      </c>
      <c r="B17" s="156" t="n">
        <v>2</v>
      </c>
      <c r="C17" s="22">
        <v>67.9744546273756</v>
      </c>
      <c r="D17" s="165">
        <v>0.92111020122911</v>
      </c>
      <c r="E17" s="22">
        <v>68.0228050827696</v>
      </c>
      <c r="F17" s="165">
        <v>1.94742019176666</v>
      </c>
      <c r="G17" s="22">
        <v>64.3829910918476</v>
      </c>
      <c r="H17" s="165">
        <v>2.21642738519025</v>
      </c>
      <c r="I17" s="22">
        <v>69.0346439648491</v>
      </c>
      <c r="J17" s="165">
        <v>1.18606178366257</v>
      </c>
      <c r="K17" s="22">
        <v>1.01183888207947</v>
      </c>
      <c r="L17" s="165">
        <v>2.35771149033878</v>
      </c>
      <c r="M17" s="22">
        <v>89.2721890998107</v>
      </c>
      <c r="N17" s="165">
        <v>0.614299661725099</v>
      </c>
      <c r="O17" s="22">
        <v>85.5408811785807</v>
      </c>
      <c r="P17" s="165">
        <v>1.52221213375245</v>
      </c>
      <c r="Q17" s="22">
        <v>89.3098928705256</v>
      </c>
      <c r="R17" s="165">
        <v>1.47624230874801</v>
      </c>
      <c r="S17" s="22">
        <v>90.6460818103397</v>
      </c>
      <c r="T17" s="165">
        <v>0.838189333830061</v>
      </c>
      <c r="U17" s="22">
        <v>5.1052006317589</v>
      </c>
      <c r="V17" s="165">
        <v>1.81514869813631</v>
      </c>
      <c r="W17" s="22">
        <v>81.7546264022556</v>
      </c>
      <c r="X17" s="165">
        <v>0.824987136852647</v>
      </c>
      <c r="Y17" s="22">
        <v>78.9515045148769</v>
      </c>
      <c r="Z17" s="165">
        <v>2.09886023467502</v>
      </c>
      <c r="AA17" s="22">
        <v>79.7498190876455</v>
      </c>
      <c r="AB17" s="165">
        <v>1.74029828452682</v>
      </c>
      <c r="AC17" s="22">
        <v>83.2785469290017</v>
      </c>
      <c r="AD17" s="165">
        <v>1.02631344090931</v>
      </c>
      <c r="AE17" s="22">
        <v>4.32704241412483</v>
      </c>
      <c r="AF17" s="165">
        <v>2.26371402859809</v>
      </c>
      <c r="AG17" s="22">
        <v>60.5299104800521</v>
      </c>
      <c r="AH17" s="165">
        <v>0.960840339017352</v>
      </c>
      <c r="AI17" s="22">
        <v>58.2509814250175</v>
      </c>
      <c r="AJ17" s="165">
        <v>2.01566713689819</v>
      </c>
      <c r="AK17" s="22">
        <v>59.3253666356187</v>
      </c>
      <c r="AL17" s="165">
        <v>2.43434108951546</v>
      </c>
      <c r="AM17" s="22">
        <v>61.4688100022944</v>
      </c>
      <c r="AN17" s="165">
        <v>1.17549213098675</v>
      </c>
      <c r="AO17" s="22">
        <v>3.21782857727683</v>
      </c>
      <c r="AP17" s="165">
        <v>2.40719501485897</v>
      </c>
      <c r="AQ17" s="22">
        <v>91.0936213043605</v>
      </c>
      <c r="AR17" s="165">
        <v>0.572525141463348</v>
      </c>
      <c r="AS17" s="22">
        <v>89.3992746269683</v>
      </c>
      <c r="AT17" s="165">
        <v>1.37716645286527</v>
      </c>
      <c r="AU17" s="22">
        <v>89.5747728294881</v>
      </c>
      <c r="AV17" s="165">
        <v>1.24360908863833</v>
      </c>
      <c r="AW17" s="22">
        <v>92.2121246693969</v>
      </c>
      <c r="AX17" s="165">
        <v>0.660442373716513</v>
      </c>
      <c r="AY17" s="22">
        <v>2.81285004242861</v>
      </c>
      <c r="AZ17" s="165">
        <v>1.55282306666708</v>
      </c>
      <c r="BA17" s="103"/>
      <c r="BB17" s="103"/>
      <c r="BC17" s="103"/>
      <c r="BD17" s="103"/>
      <c r="BE17" s="103"/>
      <c r="BF17" s="103"/>
      <c r="BG17" s="103"/>
      <c r="BH17" s="103"/>
      <c r="BI17" s="103"/>
      <c r="BJ17" s="103"/>
      <c r="BK17" s="103"/>
      <c r="BL17" s="103"/>
      <c r="BM17" s="103"/>
      <c r="BN17" s="103"/>
      <c r="BO17" s="103"/>
      <c r="BP17" s="103"/>
      <c r="BQ17" s="103"/>
      <c r="BR17" s="103"/>
      <c r="BS17" s="103"/>
      <c r="BT17" s="192"/>
    </row>
    <row customHeight="1" ht="13" r="18">
      <c r="A18" s="183" t="s">
        <v>312</v>
      </c>
      <c r="B18" s="156" t="n">
        <v>2</v>
      </c>
      <c r="C18" s="22">
        <v>71.3358303150435</v>
      </c>
      <c r="D18" s="165">
        <v>1.10262992452091</v>
      </c>
      <c r="E18" s="22">
        <v>72.5131565650074</v>
      </c>
      <c r="F18" s="165">
        <v>2.38433562593259</v>
      </c>
      <c r="G18" s="22">
        <v>69.5286884713437</v>
      </c>
      <c r="H18" s="165">
        <v>3.2388168256443</v>
      </c>
      <c r="I18" s="22">
        <v>71.4549462611328</v>
      </c>
      <c r="J18" s="165">
        <v>1.46223098660024</v>
      </c>
      <c r="K18" s="22">
        <v>-1.05821030387459</v>
      </c>
      <c r="L18" s="165">
        <v>2.97483676892077</v>
      </c>
      <c r="M18" s="22">
        <v>91.5366481942014</v>
      </c>
      <c r="N18" s="165">
        <v>0.772904568946355</v>
      </c>
      <c r="O18" s="22">
        <v>86.2461069532664</v>
      </c>
      <c r="P18" s="165">
        <v>1.97994892019971</v>
      </c>
      <c r="Q18" s="22">
        <v>94.0212199065648</v>
      </c>
      <c r="R18" s="165">
        <v>1.63601911963605</v>
      </c>
      <c r="S18" s="22">
        <v>92.9344381215113</v>
      </c>
      <c r="T18" s="165">
        <v>1.08010144045046</v>
      </c>
      <c r="U18" s="22">
        <v>6.68833116824496</v>
      </c>
      <c r="V18" s="165">
        <v>2.30551184866653</v>
      </c>
      <c r="W18" s="22">
        <v>86.0436370536011</v>
      </c>
      <c r="X18" s="165">
        <v>1.00921941472939</v>
      </c>
      <c r="Y18" s="22">
        <v>82.3168700518671</v>
      </c>
      <c r="Z18" s="165">
        <v>2.13046254035638</v>
      </c>
      <c r="AA18" s="22">
        <v>86.3096176842062</v>
      </c>
      <c r="AB18" s="165">
        <v>2.29360803752213</v>
      </c>
      <c r="AC18" s="22">
        <v>87.4216528813491</v>
      </c>
      <c r="AD18" s="165">
        <v>1.30982328180958</v>
      </c>
      <c r="AE18" s="22">
        <v>5.10478282948196</v>
      </c>
      <c r="AF18" s="165">
        <v>2.37187353319113</v>
      </c>
      <c r="AG18" s="22">
        <v>61.8340014934178</v>
      </c>
      <c r="AH18" s="165">
        <v>1.31238376091221</v>
      </c>
      <c r="AI18" s="22">
        <v>59.2931254246944</v>
      </c>
      <c r="AJ18" s="165">
        <v>2.85166132418895</v>
      </c>
      <c r="AK18" s="22">
        <v>63.7509330559409</v>
      </c>
      <c r="AL18" s="165">
        <v>3.55222829568958</v>
      </c>
      <c r="AM18" s="22">
        <v>62.1316836601594</v>
      </c>
      <c r="AN18" s="165">
        <v>1.7158257591964</v>
      </c>
      <c r="AO18" s="22">
        <v>2.83855823546501</v>
      </c>
      <c r="AP18" s="165">
        <v>3.53052499801826</v>
      </c>
      <c r="AQ18" s="22">
        <v>93.6186338371917</v>
      </c>
      <c r="AR18" s="165">
        <v>0.684469825915376</v>
      </c>
      <c r="AS18" s="22">
        <v>91.6489917796346</v>
      </c>
      <c r="AT18" s="165">
        <v>1.54370543485268</v>
      </c>
      <c r="AU18" s="22">
        <v>93.6634706810114</v>
      </c>
      <c r="AV18" s="165">
        <v>1.66737100992004</v>
      </c>
      <c r="AW18" s="22">
        <v>94.3672161149615</v>
      </c>
      <c r="AX18" s="165">
        <v>0.783372765793819</v>
      </c>
      <c r="AY18" s="22">
        <v>2.71822433532687</v>
      </c>
      <c r="AZ18" s="165">
        <v>1.67963251324351</v>
      </c>
      <c r="BA18" s="103"/>
      <c r="BB18" s="103"/>
      <c r="BC18" s="103"/>
      <c r="BD18" s="103"/>
      <c r="BE18" s="103"/>
      <c r="BF18" s="103"/>
      <c r="BG18" s="103"/>
      <c r="BH18" s="103"/>
      <c r="BI18" s="103"/>
      <c r="BJ18" s="103"/>
      <c r="BK18" s="103"/>
      <c r="BL18" s="103"/>
      <c r="BM18" s="103"/>
      <c r="BN18" s="103"/>
      <c r="BO18" s="103"/>
      <c r="BP18" s="103"/>
      <c r="BQ18" s="103"/>
      <c r="BR18" s="103"/>
      <c r="BS18" s="103"/>
      <c r="BT18" s="192"/>
    </row>
    <row customHeight="1" ht="13" r="19">
      <c r="A19" s="183" t="s">
        <v>313</v>
      </c>
      <c r="B19" s="156" t="n">
        <v>2</v>
      </c>
      <c r="C19" s="22">
        <v>62.6572364370927</v>
      </c>
      <c r="D19" s="165">
        <v>1.4732399182354</v>
      </c>
      <c r="E19" s="22">
        <v>58.6665051536336</v>
      </c>
      <c r="F19" s="165">
        <v>3.64642176117845</v>
      </c>
      <c r="G19" s="22">
        <v>57.7693947433714</v>
      </c>
      <c r="H19" s="165">
        <v>2.68210517827068</v>
      </c>
      <c r="I19" s="22">
        <v>65.2956502371674</v>
      </c>
      <c r="J19" s="165">
        <v>1.71038728638293</v>
      </c>
      <c r="K19" s="22">
        <v>6.62914508353381</v>
      </c>
      <c r="L19" s="165">
        <v>3.89272868285419</v>
      </c>
      <c r="M19" s="22">
        <v>85.6629697524102</v>
      </c>
      <c r="N19" s="165">
        <v>0.996807855723692</v>
      </c>
      <c r="O19" s="22">
        <v>84.0641938730378</v>
      </c>
      <c r="P19" s="165">
        <v>2.71482851619181</v>
      </c>
      <c r="Q19" s="22">
        <v>83.2462806961158</v>
      </c>
      <c r="R19" s="165">
        <v>2.16977125245785</v>
      </c>
      <c r="S19" s="22">
        <v>87.0737605621915</v>
      </c>
      <c r="T19" s="165">
        <v>1.25016791546973</v>
      </c>
      <c r="U19" s="22">
        <v>3.00956668915363</v>
      </c>
      <c r="V19" s="165">
        <v>3.2501858907176</v>
      </c>
      <c r="W19" s="22">
        <v>74.911921906994</v>
      </c>
      <c r="X19" s="165">
        <v>1.32273047456351</v>
      </c>
      <c r="Y19" s="22">
        <v>71.9542011655893</v>
      </c>
      <c r="Z19" s="165">
        <v>4.00098334310838</v>
      </c>
      <c r="AA19" s="22">
        <v>71.3187247489417</v>
      </c>
      <c r="AB19" s="165">
        <v>2.59127729714733</v>
      </c>
      <c r="AC19" s="22">
        <v>76.785477060005</v>
      </c>
      <c r="AD19" s="165">
        <v>1.61880476402894</v>
      </c>
      <c r="AE19" s="22">
        <v>4.83127589441567</v>
      </c>
      <c r="AF19" s="165">
        <v>4.57204439149539</v>
      </c>
      <c r="AG19" s="22">
        <v>58.4636963323124</v>
      </c>
      <c r="AH19" s="165">
        <v>1.215942081487</v>
      </c>
      <c r="AI19" s="22">
        <v>56.0854615706695</v>
      </c>
      <c r="AJ19" s="165">
        <v>3.23149832169063</v>
      </c>
      <c r="AK19" s="22">
        <v>53.6955576099249</v>
      </c>
      <c r="AL19" s="165">
        <v>2.99345826075251</v>
      </c>
      <c r="AM19" s="22">
        <v>60.4369647516037</v>
      </c>
      <c r="AN19" s="165">
        <v>1.25170570107845</v>
      </c>
      <c r="AO19" s="22">
        <v>4.35150318093421</v>
      </c>
      <c r="AP19" s="165">
        <v>3.51547022664781</v>
      </c>
      <c r="AQ19" s="22">
        <v>87.0747725394486</v>
      </c>
      <c r="AR19" s="165">
        <v>0.881676038928044</v>
      </c>
      <c r="AS19" s="22">
        <v>84.7054008183452</v>
      </c>
      <c r="AT19" s="165">
        <v>2.21859527517572</v>
      </c>
      <c r="AU19" s="22">
        <v>84.3044210243526</v>
      </c>
      <c r="AV19" s="165">
        <v>2.13750189393017</v>
      </c>
      <c r="AW19" s="22">
        <v>88.854077681623</v>
      </c>
      <c r="AX19" s="165">
        <v>0.94748261891641</v>
      </c>
      <c r="AY19" s="22">
        <v>4.14867686327783</v>
      </c>
      <c r="AZ19" s="165">
        <v>2.50745895552454</v>
      </c>
      <c r="BA19" s="103"/>
      <c r="BB19" s="103"/>
      <c r="BC19" s="103"/>
      <c r="BD19" s="103"/>
      <c r="BE19" s="103"/>
      <c r="BF19" s="103"/>
      <c r="BG19" s="103"/>
      <c r="BH19" s="103"/>
      <c r="BI19" s="103"/>
      <c r="BJ19" s="103"/>
      <c r="BK19" s="103"/>
      <c r="BL19" s="103"/>
      <c r="BM19" s="103"/>
      <c r="BN19" s="103"/>
      <c r="BO19" s="103"/>
      <c r="BP19" s="103"/>
      <c r="BQ19" s="103"/>
      <c r="BR19" s="103"/>
      <c r="BS19" s="103"/>
      <c r="BT19" s="192"/>
    </row>
    <row customHeight="1" ht="13" r="20">
      <c r="A20" s="181" t="s">
        <v>314</v>
      </c>
      <c r="B20" s="156" t="n">
        <v>2</v>
      </c>
      <c r="C20" s="22">
        <v>73.4738878205287</v>
      </c>
      <c r="D20" s="165">
        <v>1.42674137000355</v>
      </c>
      <c r="E20" s="22">
        <v>74.4712265720348</v>
      </c>
      <c r="F20" s="165">
        <v>2.58807699486031</v>
      </c>
      <c r="G20" s="22">
        <v>72.1660980543847</v>
      </c>
      <c r="H20" s="165">
        <v>3.30918136302964</v>
      </c>
      <c r="I20" s="22">
        <v>73.7514263378594</v>
      </c>
      <c r="J20" s="165">
        <v>1.70326598063755</v>
      </c>
      <c r="K20" s="22">
        <v>-0.719800234175395</v>
      </c>
      <c r="L20" s="165">
        <v>3.21965459460859</v>
      </c>
      <c r="M20" s="22">
        <v>88.8610528035466</v>
      </c>
      <c r="N20" s="165">
        <v>0.969000954518041</v>
      </c>
      <c r="O20" s="22">
        <v>86.9243595506848</v>
      </c>
      <c r="P20" s="165">
        <v>1.92053253053383</v>
      </c>
      <c r="Q20" s="22">
        <v>87.1978845488464</v>
      </c>
      <c r="R20" s="165">
        <v>2.49747721510455</v>
      </c>
      <c r="S20" s="22">
        <v>90.3005423670258</v>
      </c>
      <c r="T20" s="165">
        <v>1.07463385688738</v>
      </c>
      <c r="U20" s="22">
        <v>3.37618281634097</v>
      </c>
      <c r="V20" s="165">
        <v>2.08201597630904</v>
      </c>
      <c r="W20" s="22">
        <v>86.3700841898559</v>
      </c>
      <c r="X20" s="165">
        <v>1.12087027576321</v>
      </c>
      <c r="Y20" s="22">
        <v>86.9094653820174</v>
      </c>
      <c r="Z20" s="165">
        <v>2.09574285961568</v>
      </c>
      <c r="AA20" s="22">
        <v>84.1604605209598</v>
      </c>
      <c r="AB20" s="165">
        <v>2.66402902894103</v>
      </c>
      <c r="AC20" s="22">
        <v>87.0149155339345</v>
      </c>
      <c r="AD20" s="165">
        <v>1.29938494176702</v>
      </c>
      <c r="AE20" s="22">
        <v>0.105450151917111</v>
      </c>
      <c r="AF20" s="165">
        <v>2.37871004851216</v>
      </c>
      <c r="AG20" s="22">
        <v>83.3786533618886</v>
      </c>
      <c r="AH20" s="165">
        <v>1.065178096876</v>
      </c>
      <c r="AI20" s="22">
        <v>80.6497143933973</v>
      </c>
      <c r="AJ20" s="165">
        <v>2.27845854399567</v>
      </c>
      <c r="AK20" s="22">
        <v>82.1731240704609</v>
      </c>
      <c r="AL20" s="165">
        <v>2.69437195179871</v>
      </c>
      <c r="AM20" s="22">
        <v>84.92536757114</v>
      </c>
      <c r="AN20" s="165">
        <v>1.32484623377388</v>
      </c>
      <c r="AO20" s="22">
        <v>4.27565317774264</v>
      </c>
      <c r="AP20" s="165">
        <v>2.82658824303936</v>
      </c>
      <c r="AQ20" s="22">
        <v>93.5313077669523</v>
      </c>
      <c r="AR20" s="165">
        <v>0.647058947501497</v>
      </c>
      <c r="AS20" s="22">
        <v>92.9556918990396</v>
      </c>
      <c r="AT20" s="165">
        <v>1.63326763366342</v>
      </c>
      <c r="AU20" s="22">
        <v>93.2289378471283</v>
      </c>
      <c r="AV20" s="165">
        <v>1.52843660569498</v>
      </c>
      <c r="AW20" s="22">
        <v>93.9463362314525</v>
      </c>
      <c r="AX20" s="165">
        <v>0.816503543623429</v>
      </c>
      <c r="AY20" s="22">
        <v>0.990644332412913</v>
      </c>
      <c r="AZ20" s="165">
        <v>1.96395714595688</v>
      </c>
      <c r="BA20" s="103"/>
      <c r="BB20" s="103"/>
      <c r="BC20" s="103"/>
      <c r="BD20" s="103"/>
      <c r="BE20" s="103"/>
      <c r="BF20" s="103"/>
      <c r="BG20" s="103"/>
      <c r="BH20" s="103"/>
      <c r="BI20" s="103"/>
      <c r="BJ20" s="103"/>
      <c r="BK20" s="103"/>
      <c r="BL20" s="103"/>
      <c r="BM20" s="103"/>
      <c r="BN20" s="103"/>
      <c r="BO20" s="103"/>
      <c r="BP20" s="103"/>
      <c r="BQ20" s="103"/>
      <c r="BR20" s="103"/>
      <c r="BS20" s="103"/>
      <c r="BT20" s="192"/>
    </row>
    <row customHeight="1" ht="13" r="21">
      <c r="A21" s="181" t="s">
        <v>315</v>
      </c>
      <c r="B21" s="156" t="n">
        <v>2</v>
      </c>
      <c r="C21" s="22">
        <v>86.8031768453258</v>
      </c>
      <c r="D21" s="165">
        <v>0.935122039119792</v>
      </c>
      <c r="E21" s="22">
        <v>84.9486912367611</v>
      </c>
      <c r="F21" s="165">
        <v>2.05237873650689</v>
      </c>
      <c r="G21" s="22">
        <v>85.5643387771492</v>
      </c>
      <c r="H21" s="165">
        <v>2.75389547115178</v>
      </c>
      <c r="I21" s="22">
        <v>87.9961366397461</v>
      </c>
      <c r="J21" s="165">
        <v>1.22391260667038</v>
      </c>
      <c r="K21" s="22">
        <v>3.04744540298498</v>
      </c>
      <c r="L21" s="165">
        <v>2.33097866713159</v>
      </c>
      <c r="M21" s="22">
        <v>89.243429468105</v>
      </c>
      <c r="N21" s="165">
        <v>0.740260257623958</v>
      </c>
      <c r="O21" s="22">
        <v>86.89384071929</v>
      </c>
      <c r="P21" s="165">
        <v>1.62023402170372</v>
      </c>
      <c r="Q21" s="22">
        <v>85.8662061252899</v>
      </c>
      <c r="R21" s="165">
        <v>2.63235529649179</v>
      </c>
      <c r="S21" s="22">
        <v>91.4476060658167</v>
      </c>
      <c r="T21" s="165">
        <v>0.928169875928553</v>
      </c>
      <c r="U21" s="22">
        <v>4.5537653465267</v>
      </c>
      <c r="V21" s="165">
        <v>1.8382572164183</v>
      </c>
      <c r="W21" s="22">
        <v>85.6968948377206</v>
      </c>
      <c r="X21" s="165">
        <v>0.983065576606429</v>
      </c>
      <c r="Y21" s="22">
        <v>83.6625112824232</v>
      </c>
      <c r="Z21" s="165">
        <v>1.7047683461262</v>
      </c>
      <c r="AA21" s="22">
        <v>81.1531615719117</v>
      </c>
      <c r="AB21" s="165">
        <v>2.94951928753099</v>
      </c>
      <c r="AC21" s="22">
        <v>87.8409742614998</v>
      </c>
      <c r="AD21" s="165">
        <v>1.3241821848241</v>
      </c>
      <c r="AE21" s="22">
        <v>4.17846297907661</v>
      </c>
      <c r="AF21" s="165">
        <v>2.12258197181061</v>
      </c>
      <c r="AG21" s="22">
        <v>86.4731524751483</v>
      </c>
      <c r="AH21" s="165">
        <v>0.933896352125232</v>
      </c>
      <c r="AI21" s="22">
        <v>85.5680947089982</v>
      </c>
      <c r="AJ21" s="165">
        <v>1.85834835440091</v>
      </c>
      <c r="AK21" s="22">
        <v>79.8839556473399</v>
      </c>
      <c r="AL21" s="165">
        <v>3.2336534475071</v>
      </c>
      <c r="AM21" s="22">
        <v>89.1144950574336</v>
      </c>
      <c r="AN21" s="165">
        <v>1.02535005016186</v>
      </c>
      <c r="AO21" s="22">
        <v>3.54640034843538</v>
      </c>
      <c r="AP21" s="165">
        <v>2.19503819399116</v>
      </c>
      <c r="AQ21" s="22">
        <v>95.2465902921847</v>
      </c>
      <c r="AR21" s="165">
        <v>0.531779252866928</v>
      </c>
      <c r="AS21" s="22">
        <v>95.1676240198463</v>
      </c>
      <c r="AT21" s="165">
        <v>1.13154227896068</v>
      </c>
      <c r="AU21" s="22">
        <v>92.8010867173829</v>
      </c>
      <c r="AV21" s="165">
        <v>1.92761227211022</v>
      </c>
      <c r="AW21" s="22">
        <v>96.2129670591624</v>
      </c>
      <c r="AX21" s="165">
        <v>0.643045837268521</v>
      </c>
      <c r="AY21" s="22">
        <v>1.04534303931612</v>
      </c>
      <c r="AZ21" s="165">
        <v>1.41223400478509</v>
      </c>
      <c r="BA21" s="103"/>
      <c r="BB21" s="103"/>
      <c r="BC21" s="103"/>
      <c r="BD21" s="103"/>
      <c r="BE21" s="103"/>
      <c r="BF21" s="103"/>
      <c r="BG21" s="103"/>
      <c r="BH21" s="103"/>
      <c r="BI21" s="103"/>
      <c r="BJ21" s="103"/>
      <c r="BK21" s="103"/>
      <c r="BL21" s="103"/>
      <c r="BM21" s="103"/>
      <c r="BN21" s="103"/>
      <c r="BO21" s="103"/>
      <c r="BP21" s="103"/>
      <c r="BQ21" s="103"/>
      <c r="BR21" s="103"/>
      <c r="BS21" s="103"/>
      <c r="BT21" s="192"/>
    </row>
    <row customHeight="1" ht="13" r="22">
      <c r="A22" s="181" t="s">
        <v>316</v>
      </c>
      <c r="B22" s="156" t="n">
        <v>2</v>
      </c>
      <c r="C22" s="22">
        <v>78.6283783357455</v>
      </c>
      <c r="D22" s="165">
        <v>1.61812738986684</v>
      </c>
      <c r="E22" s="22">
        <v>69.8716376464797</v>
      </c>
      <c r="F22" s="165">
        <v>4.12079228424584</v>
      </c>
      <c r="G22" s="22">
        <v>83.5158517374299</v>
      </c>
      <c r="H22" s="165">
        <v>2.36762986291912</v>
      </c>
      <c r="I22" s="22">
        <v>80.0962332711551</v>
      </c>
      <c r="J22" s="165">
        <v>2.44125328923827</v>
      </c>
      <c r="K22" s="22">
        <v>10.2245956246753</v>
      </c>
      <c r="L22" s="165">
        <v>5.11030561943109</v>
      </c>
      <c r="M22" s="22">
        <v>91.6441412229668</v>
      </c>
      <c r="N22" s="165">
        <v>1.39395636132561</v>
      </c>
      <c r="O22" s="22">
        <v>87.9027866526107</v>
      </c>
      <c r="P22" s="165">
        <v>2.75751729591762</v>
      </c>
      <c r="Q22" s="22">
        <v>95.0289457072542</v>
      </c>
      <c r="R22" s="165">
        <v>1.41179417404125</v>
      </c>
      <c r="S22" s="22">
        <v>91.1918764179171</v>
      </c>
      <c r="T22" s="165">
        <v>2.14274610897445</v>
      </c>
      <c r="U22" s="22">
        <v>3.28908976530636</v>
      </c>
      <c r="V22" s="165">
        <v>3.41453001951476</v>
      </c>
      <c r="W22" s="22">
        <v>90.107571464491</v>
      </c>
      <c r="X22" s="165">
        <v>1.0360067498623</v>
      </c>
      <c r="Y22" s="22">
        <v>87.5454348453731</v>
      </c>
      <c r="Z22" s="165">
        <v>2.72301266074513</v>
      </c>
      <c r="AA22" s="22">
        <v>91.6177697091956</v>
      </c>
      <c r="AB22" s="165">
        <v>1.72016162859899</v>
      </c>
      <c r="AC22" s="22">
        <v>90.5589226821109</v>
      </c>
      <c r="AD22" s="165">
        <v>1.44519671711187</v>
      </c>
      <c r="AE22" s="22">
        <v>3.01348783673787</v>
      </c>
      <c r="AF22" s="165">
        <v>3.32818462348955</v>
      </c>
      <c r="AG22" s="22">
        <v>74.6613677029402</v>
      </c>
      <c r="AH22" s="165">
        <v>1.42597112075338</v>
      </c>
      <c r="AI22" s="22">
        <v>69.4220460548984</v>
      </c>
      <c r="AJ22" s="165">
        <v>3.28912846899901</v>
      </c>
      <c r="AK22" s="22">
        <v>80.6505009898089</v>
      </c>
      <c r="AL22" s="165">
        <v>3.26338395884707</v>
      </c>
      <c r="AM22" s="22">
        <v>73.8870853304089</v>
      </c>
      <c r="AN22" s="165">
        <v>1.88225111431757</v>
      </c>
      <c r="AO22" s="22">
        <v>4.46503927551051</v>
      </c>
      <c r="AP22" s="165">
        <v>3.82624522870789</v>
      </c>
      <c r="AQ22" s="22">
        <v>94.1509637397739</v>
      </c>
      <c r="AR22" s="165">
        <v>0.957624331737228</v>
      </c>
      <c r="AS22" s="22">
        <v>93.4794763699309</v>
      </c>
      <c r="AT22" s="165">
        <v>2.02922713501882</v>
      </c>
      <c r="AU22" s="22">
        <v>93.9975283753217</v>
      </c>
      <c r="AV22" s="165">
        <v>1.95667046538534</v>
      </c>
      <c r="AW22" s="22">
        <v>94.3335444647072</v>
      </c>
      <c r="AX22" s="165">
        <v>1.40046449268593</v>
      </c>
      <c r="AY22" s="22">
        <v>0.854068094776295</v>
      </c>
      <c r="AZ22" s="165">
        <v>2.58798256339043</v>
      </c>
      <c r="BA22" s="103"/>
      <c r="BB22" s="103"/>
      <c r="BC22" s="103"/>
      <c r="BD22" s="103"/>
      <c r="BE22" s="103"/>
      <c r="BF22" s="103"/>
      <c r="BG22" s="103"/>
      <c r="BH22" s="103"/>
      <c r="BI22" s="103"/>
      <c r="BJ22" s="103"/>
      <c r="BK22" s="103"/>
      <c r="BL22" s="103"/>
      <c r="BM22" s="103"/>
      <c r="BN22" s="103"/>
      <c r="BO22" s="103"/>
      <c r="BP22" s="103"/>
      <c r="BQ22" s="103"/>
      <c r="BR22" s="103"/>
      <c r="BS22" s="103"/>
      <c r="BT22" s="192"/>
    </row>
    <row customHeight="1" ht="13" r="23">
      <c r="A23" s="181" t="s">
        <v>317</v>
      </c>
      <c r="B23" s="156" t="n">
        <v>2</v>
      </c>
      <c r="C23" s="22">
        <v>88.6257545104331</v>
      </c>
      <c r="D23" s="165">
        <v>1.15776426101601</v>
      </c>
      <c r="E23" s="22">
        <v>83.6740726812984</v>
      </c>
      <c r="F23" s="165">
        <v>2.79920361456562</v>
      </c>
      <c r="G23" s="22">
        <v>87.814409116941</v>
      </c>
      <c r="H23" s="165">
        <v>2.6839301686547</v>
      </c>
      <c r="I23" s="22">
        <v>90.2606881874122</v>
      </c>
      <c r="J23" s="165">
        <v>1.21687003631002</v>
      </c>
      <c r="K23" s="22">
        <v>6.5866155061138</v>
      </c>
      <c r="L23" s="165">
        <v>2.81696655035955</v>
      </c>
      <c r="M23" s="22">
        <v>95.9613216218584</v>
      </c>
      <c r="N23" s="165">
        <v>0.785803355395453</v>
      </c>
      <c r="O23" s="22">
        <v>93.2405968105681</v>
      </c>
      <c r="P23" s="165">
        <v>2.35711527474408</v>
      </c>
      <c r="Q23" s="22">
        <v>98.0244923516242</v>
      </c>
      <c r="R23" s="165">
        <v>0.64354836981945</v>
      </c>
      <c r="S23" s="22">
        <v>96.1078839197592</v>
      </c>
      <c r="T23" s="165">
        <v>0.854181826854705</v>
      </c>
      <c r="U23" s="22">
        <v>2.8672871091911</v>
      </c>
      <c r="V23" s="165">
        <v>2.33367511047446</v>
      </c>
      <c r="W23" s="22">
        <v>95.0324273592321</v>
      </c>
      <c r="X23" s="165">
        <v>0.791184103298105</v>
      </c>
      <c r="Y23" s="22">
        <v>92.4090119881864</v>
      </c>
      <c r="Z23" s="165">
        <v>1.78161306574201</v>
      </c>
      <c r="AA23" s="22">
        <v>93.3486016428958</v>
      </c>
      <c r="AB23" s="165">
        <v>1.96841286236034</v>
      </c>
      <c r="AC23" s="22">
        <v>96.4351108343716</v>
      </c>
      <c r="AD23" s="165">
        <v>0.731262147087891</v>
      </c>
      <c r="AE23" s="22">
        <v>4.02609884618519</v>
      </c>
      <c r="AF23" s="165">
        <v>1.78340832771161</v>
      </c>
      <c r="AG23" s="22">
        <v>89.1625612182189</v>
      </c>
      <c r="AH23" s="165">
        <v>1.1805314315569</v>
      </c>
      <c r="AI23" s="22">
        <v>81.8469520711342</v>
      </c>
      <c r="AJ23" s="165">
        <v>3.14299904734794</v>
      </c>
      <c r="AK23" s="22">
        <v>90.1559944379875</v>
      </c>
      <c r="AL23" s="165">
        <v>2.02818538525304</v>
      </c>
      <c r="AM23" s="22">
        <v>91.0723689927884</v>
      </c>
      <c r="AN23" s="165">
        <v>1.27417585575202</v>
      </c>
      <c r="AO23" s="22">
        <v>9.22541692165423</v>
      </c>
      <c r="AP23" s="165">
        <v>3.35606001873287</v>
      </c>
      <c r="AQ23" s="22">
        <v>97.7061647845032</v>
      </c>
      <c r="AR23" s="165">
        <v>0.496927019881062</v>
      </c>
      <c r="AS23" s="22">
        <v>96.860247243721</v>
      </c>
      <c r="AT23" s="165">
        <v>0.982295945008477</v>
      </c>
      <c r="AU23" s="22">
        <v>99.172206677094</v>
      </c>
      <c r="AV23" s="165">
        <v>0.406865687289945</v>
      </c>
      <c r="AW23" s="22">
        <v>97.3868506250807</v>
      </c>
      <c r="AX23" s="165">
        <v>0.717418548588775</v>
      </c>
      <c r="AY23" s="22">
        <v>0.526603381359621</v>
      </c>
      <c r="AZ23" s="165">
        <v>1.13205624956005</v>
      </c>
      <c r="BA23" s="103"/>
      <c r="BB23" s="103"/>
      <c r="BC23" s="103"/>
      <c r="BD23" s="103"/>
      <c r="BE23" s="103"/>
      <c r="BF23" s="103"/>
      <c r="BG23" s="103"/>
      <c r="BH23" s="103"/>
      <c r="BI23" s="103"/>
      <c r="BJ23" s="103"/>
      <c r="BK23" s="103"/>
      <c r="BL23" s="103"/>
      <c r="BM23" s="103"/>
      <c r="BN23" s="103"/>
      <c r="BO23" s="103"/>
      <c r="BP23" s="103"/>
      <c r="BQ23" s="103"/>
      <c r="BR23" s="103"/>
      <c r="BS23" s="103"/>
      <c r="BT23" s="192"/>
    </row>
    <row customHeight="1" ht="13" r="24">
      <c r="A24" s="181" t="s">
        <v>318</v>
      </c>
      <c r="B24" s="156" t="n">
        <v>2</v>
      </c>
      <c r="C24" s="22">
        <v>62.6805343361203</v>
      </c>
      <c r="D24" s="165">
        <v>1.16128999428585</v>
      </c>
      <c r="E24" s="22">
        <v>73.0106129879649</v>
      </c>
      <c r="F24" s="165">
        <v>3.2632957679584</v>
      </c>
      <c r="G24" s="22">
        <v>68.2475636093013</v>
      </c>
      <c r="H24" s="165">
        <v>3.08807683426131</v>
      </c>
      <c r="I24" s="22">
        <v>58.9360911612037</v>
      </c>
      <c r="J24" s="165">
        <v>1.38763905832579</v>
      </c>
      <c r="K24" s="22">
        <v>-14.0745218267611</v>
      </c>
      <c r="L24" s="165">
        <v>3.51854556793094</v>
      </c>
      <c r="M24" s="22">
        <v>87.0718121861199</v>
      </c>
      <c r="N24" s="165">
        <v>1.02336316173736</v>
      </c>
      <c r="O24" s="22">
        <v>90.3817013239245</v>
      </c>
      <c r="P24" s="165">
        <v>2.94186511407178</v>
      </c>
      <c r="Q24" s="22">
        <v>89.9409420963125</v>
      </c>
      <c r="R24" s="165">
        <v>1.82738714015992</v>
      </c>
      <c r="S24" s="22">
        <v>85.7971303853054</v>
      </c>
      <c r="T24" s="165">
        <v>1.15566429695937</v>
      </c>
      <c r="U24" s="22">
        <v>-4.58457093861912</v>
      </c>
      <c r="V24" s="165">
        <v>2.92418410135146</v>
      </c>
      <c r="W24" s="22">
        <v>71.7413375644206</v>
      </c>
      <c r="X24" s="165">
        <v>1.52192188024316</v>
      </c>
      <c r="Y24" s="22">
        <v>74.1178364465509</v>
      </c>
      <c r="Z24" s="165">
        <v>3.31373813593319</v>
      </c>
      <c r="AA24" s="22">
        <v>78.044702013971</v>
      </c>
      <c r="AB24" s="165">
        <v>3.19749747965821</v>
      </c>
      <c r="AC24" s="22">
        <v>69.1971776172176</v>
      </c>
      <c r="AD24" s="165">
        <v>1.67043715069324</v>
      </c>
      <c r="AE24" s="22">
        <v>-4.92065882933331</v>
      </c>
      <c r="AF24" s="165">
        <v>3.29814540990269</v>
      </c>
      <c r="AG24" s="22">
        <v>55.8404724414244</v>
      </c>
      <c r="AH24" s="165">
        <v>1.66297510741154</v>
      </c>
      <c r="AI24" s="22">
        <v>72.8295050773813</v>
      </c>
      <c r="AJ24" s="165">
        <v>4.16938594352008</v>
      </c>
      <c r="AK24" s="22">
        <v>62.5957611450428</v>
      </c>
      <c r="AL24" s="165">
        <v>3.81638138475301</v>
      </c>
      <c r="AM24" s="22">
        <v>50.3840845538606</v>
      </c>
      <c r="AN24" s="165">
        <v>1.81001207348041</v>
      </c>
      <c r="AO24" s="22">
        <v>-22.4454205235207</v>
      </c>
      <c r="AP24" s="165">
        <v>4.33868312805666</v>
      </c>
      <c r="AQ24" s="22">
        <v>90.0388992366681</v>
      </c>
      <c r="AR24" s="165">
        <v>0.880670505228107</v>
      </c>
      <c r="AS24" s="22">
        <v>94.0514232202318</v>
      </c>
      <c r="AT24" s="165">
        <v>3.22371319132807</v>
      </c>
      <c r="AU24" s="22">
        <v>93.1238946998943</v>
      </c>
      <c r="AV24" s="165">
        <v>1.479409653451</v>
      </c>
      <c r="AW24" s="22">
        <v>87.9460421442147</v>
      </c>
      <c r="AX24" s="165">
        <v>1.14469717768179</v>
      </c>
      <c r="AY24" s="22">
        <v>-6.10538107601707</v>
      </c>
      <c r="AZ24" s="165">
        <v>3.40101346904192</v>
      </c>
      <c r="BA24" s="103"/>
      <c r="BB24" s="103"/>
      <c r="BC24" s="103"/>
      <c r="BD24" s="103"/>
      <c r="BE24" s="103"/>
      <c r="BF24" s="103"/>
      <c r="BG24" s="103"/>
      <c r="BH24" s="103"/>
      <c r="BI24" s="103"/>
      <c r="BJ24" s="103"/>
      <c r="BK24" s="103"/>
      <c r="BL24" s="103"/>
      <c r="BM24" s="103"/>
      <c r="BN24" s="103"/>
      <c r="BO24" s="103"/>
      <c r="BP24" s="103"/>
      <c r="BQ24" s="103"/>
      <c r="BR24" s="103"/>
      <c r="BS24" s="103"/>
      <c r="BT24" s="192"/>
    </row>
    <row customHeight="1" ht="13" r="25">
      <c r="A25" s="181" t="s">
        <v>319</v>
      </c>
      <c r="B25" s="156" t="n">
        <v>2</v>
      </c>
      <c r="C25" s="22">
        <v>73.8887876531481</v>
      </c>
      <c r="D25" s="165">
        <v>1.09349712745704</v>
      </c>
      <c r="E25" s="22">
        <v>70.5836135911823</v>
      </c>
      <c r="F25" s="165">
        <v>2.44139850320257</v>
      </c>
      <c r="G25" s="22">
        <v>77.671295738783</v>
      </c>
      <c r="H25" s="165">
        <v>2.57991451441922</v>
      </c>
      <c r="I25" s="22">
        <v>73.8939264427145</v>
      </c>
      <c r="J25" s="165">
        <v>1.41846000370463</v>
      </c>
      <c r="K25" s="22">
        <v>3.31031285153217</v>
      </c>
      <c r="L25" s="165">
        <v>2.68890521482869</v>
      </c>
      <c r="M25" s="22">
        <v>93.5122544712992</v>
      </c>
      <c r="N25" s="165">
        <v>0.677243495883273</v>
      </c>
      <c r="O25" s="22">
        <v>92.0771449729034</v>
      </c>
      <c r="P25" s="165">
        <v>2.06596314835774</v>
      </c>
      <c r="Q25" s="22">
        <v>94.329011274231</v>
      </c>
      <c r="R25" s="165">
        <v>1.33515575041037</v>
      </c>
      <c r="S25" s="22">
        <v>93.5986155125632</v>
      </c>
      <c r="T25" s="165">
        <v>0.738237362061891</v>
      </c>
      <c r="U25" s="22">
        <v>1.52147053965986</v>
      </c>
      <c r="V25" s="165">
        <v>2.14946325420749</v>
      </c>
      <c r="W25" s="22">
        <v>84.5791073934961</v>
      </c>
      <c r="X25" s="165">
        <v>0.967852877323262</v>
      </c>
      <c r="Y25" s="22">
        <v>84.3203325382909</v>
      </c>
      <c r="Z25" s="165">
        <v>2.84923859322958</v>
      </c>
      <c r="AA25" s="22">
        <v>87.2288854408524</v>
      </c>
      <c r="AB25" s="165">
        <v>1.90134265513287</v>
      </c>
      <c r="AC25" s="22">
        <v>83.8153809186272</v>
      </c>
      <c r="AD25" s="165">
        <v>1.02481657634593</v>
      </c>
      <c r="AE25" s="22">
        <v>-0.504951619663728</v>
      </c>
      <c r="AF25" s="165">
        <v>2.84762565340215</v>
      </c>
      <c r="AG25" s="22">
        <v>64.411762246019</v>
      </c>
      <c r="AH25" s="165">
        <v>1.27611859607534</v>
      </c>
      <c r="AI25" s="22">
        <v>66.2700996004739</v>
      </c>
      <c r="AJ25" s="165">
        <v>3.36645459074823</v>
      </c>
      <c r="AK25" s="22">
        <v>68.5961251697993</v>
      </c>
      <c r="AL25" s="165">
        <v>3.18855835052066</v>
      </c>
      <c r="AM25" s="22">
        <v>62.7460543549433</v>
      </c>
      <c r="AN25" s="165">
        <v>1.63420095038244</v>
      </c>
      <c r="AO25" s="22">
        <v>-3.52404524553065</v>
      </c>
      <c r="AP25" s="165">
        <v>3.73307951577806</v>
      </c>
      <c r="AQ25" s="22">
        <v>93.0517930833463</v>
      </c>
      <c r="AR25" s="165">
        <v>0.700299909316906</v>
      </c>
      <c r="AS25" s="22">
        <v>93.1113956621571</v>
      </c>
      <c r="AT25" s="165">
        <v>1.71372478982073</v>
      </c>
      <c r="AU25" s="22">
        <v>93.5162411364098</v>
      </c>
      <c r="AV25" s="165">
        <v>1.42934423036821</v>
      </c>
      <c r="AW25" s="22">
        <v>92.8741561728393</v>
      </c>
      <c r="AX25" s="165">
        <v>0.824419994716055</v>
      </c>
      <c r="AY25" s="22">
        <v>-0.237239489317744</v>
      </c>
      <c r="AZ25" s="165">
        <v>1.86566170752861</v>
      </c>
      <c r="BA25" s="103"/>
      <c r="BB25" s="103"/>
      <c r="BC25" s="103"/>
      <c r="BD25" s="103"/>
      <c r="BE25" s="103"/>
      <c r="BF25" s="103"/>
      <c r="BG25" s="103"/>
      <c r="BH25" s="103"/>
      <c r="BI25" s="103"/>
      <c r="BJ25" s="103"/>
      <c r="BK25" s="103"/>
      <c r="BL25" s="103"/>
      <c r="BM25" s="103"/>
      <c r="BN25" s="103"/>
      <c r="BO25" s="103"/>
      <c r="BP25" s="103"/>
      <c r="BQ25" s="103"/>
      <c r="BR25" s="103"/>
      <c r="BS25" s="103"/>
      <c r="BT25" s="192"/>
    </row>
    <row customHeight="1" ht="13" r="26">
      <c r="A26" s="181" t="s">
        <v>320</v>
      </c>
      <c r="B26" s="156" t="n">
        <v>2</v>
      </c>
      <c r="C26" s="22">
        <v>41.8197331316002</v>
      </c>
      <c r="D26" s="165">
        <v>1.60850168816694</v>
      </c>
      <c r="E26" s="22">
        <v>40.4037051737066</v>
      </c>
      <c r="F26" s="165">
        <v>3.15930903870152</v>
      </c>
      <c r="G26" s="22">
        <v>44.3482051533127</v>
      </c>
      <c r="H26" s="165">
        <v>4.50669534773784</v>
      </c>
      <c r="I26" s="22">
        <v>41.3829032832244</v>
      </c>
      <c r="J26" s="165">
        <v>1.99183358157037</v>
      </c>
      <c r="K26" s="22">
        <v>0.979198109517846</v>
      </c>
      <c r="L26" s="165">
        <v>3.76273488684573</v>
      </c>
      <c r="M26" s="22">
        <v>81.4487498658169</v>
      </c>
      <c r="N26" s="165">
        <v>1.4044052896267</v>
      </c>
      <c r="O26" s="22">
        <v>81.7457915664641</v>
      </c>
      <c r="P26" s="165">
        <v>2.56186680001415</v>
      </c>
      <c r="Q26" s="22">
        <v>80.3922495295381</v>
      </c>
      <c r="R26" s="165">
        <v>3.60475690448498</v>
      </c>
      <c r="S26" s="22">
        <v>81.4637648978076</v>
      </c>
      <c r="T26" s="165">
        <v>1.6219100106124</v>
      </c>
      <c r="U26" s="22">
        <v>-0.282026668656485</v>
      </c>
      <c r="V26" s="165">
        <v>2.97303005264521</v>
      </c>
      <c r="W26" s="22">
        <v>68.7366311644042</v>
      </c>
      <c r="X26" s="165">
        <v>1.57749532384852</v>
      </c>
      <c r="Y26" s="22">
        <v>63.982676949504</v>
      </c>
      <c r="Z26" s="165">
        <v>3.52091749438278</v>
      </c>
      <c r="AA26" s="22">
        <v>63.4640135094902</v>
      </c>
      <c r="AB26" s="165">
        <v>4.24501680212613</v>
      </c>
      <c r="AC26" s="22">
        <v>70.9688871854844</v>
      </c>
      <c r="AD26" s="165">
        <v>1.88129587374091</v>
      </c>
      <c r="AE26" s="22">
        <v>6.9862102359804</v>
      </c>
      <c r="AF26" s="165">
        <v>3.89168837595805</v>
      </c>
      <c r="AG26" s="22">
        <v>41.920941653132</v>
      </c>
      <c r="AH26" s="165">
        <v>1.59263210357722</v>
      </c>
      <c r="AI26" s="22">
        <v>36.5596166884976</v>
      </c>
      <c r="AJ26" s="165">
        <v>3.16710842807945</v>
      </c>
      <c r="AK26" s="22">
        <v>45.4326126631227</v>
      </c>
      <c r="AL26" s="165">
        <v>4.53246063047798</v>
      </c>
      <c r="AM26" s="22">
        <v>42.3118975818553</v>
      </c>
      <c r="AN26" s="165">
        <v>1.98561509466075</v>
      </c>
      <c r="AO26" s="22">
        <v>5.75228089335765</v>
      </c>
      <c r="AP26" s="165">
        <v>3.65468095813499</v>
      </c>
      <c r="AQ26" s="22">
        <v>83.4169263836235</v>
      </c>
      <c r="AR26" s="165">
        <v>1.3546690824706</v>
      </c>
      <c r="AS26" s="22">
        <v>83.8097215970128</v>
      </c>
      <c r="AT26" s="165">
        <v>2.53943589144237</v>
      </c>
      <c r="AU26" s="22">
        <v>82.5303235903381</v>
      </c>
      <c r="AV26" s="165">
        <v>3.54611463363719</v>
      </c>
      <c r="AW26" s="22">
        <v>83.2033823364916</v>
      </c>
      <c r="AX26" s="165">
        <v>1.7268342979497</v>
      </c>
      <c r="AY26" s="22">
        <v>-0.606339260521153</v>
      </c>
      <c r="AZ26" s="165">
        <v>2.90261088549776</v>
      </c>
      <c r="BA26" s="103"/>
      <c r="BB26" s="103"/>
      <c r="BC26" s="103"/>
      <c r="BD26" s="103"/>
      <c r="BE26" s="103"/>
      <c r="BF26" s="103"/>
      <c r="BG26" s="103"/>
      <c r="BH26" s="103"/>
      <c r="BI26" s="103"/>
      <c r="BJ26" s="103"/>
      <c r="BK26" s="103"/>
      <c r="BL26" s="103"/>
      <c r="BM26" s="103"/>
      <c r="BN26" s="103"/>
      <c r="BO26" s="103"/>
      <c r="BP26" s="103"/>
      <c r="BQ26" s="103"/>
      <c r="BR26" s="103"/>
      <c r="BS26" s="103"/>
      <c r="BT26" s="192"/>
    </row>
    <row customHeight="1" ht="13" r="27">
      <c r="A27" s="181" t="s">
        <v>321</v>
      </c>
      <c r="B27" s="156" t="n">
        <v>2</v>
      </c>
      <c r="C27" s="22">
        <v>75.1207631193984</v>
      </c>
      <c r="D27" s="165">
        <v>0.824613515422597</v>
      </c>
      <c r="E27" s="22">
        <v>72.9151910152457</v>
      </c>
      <c r="F27" s="165">
        <v>1.56703385383906</v>
      </c>
      <c r="G27" s="22">
        <v>79.0575396766592</v>
      </c>
      <c r="H27" s="165">
        <v>1.62080888310066</v>
      </c>
      <c r="I27" s="22">
        <v>74.8319866185108</v>
      </c>
      <c r="J27" s="165">
        <v>1.09065729662479</v>
      </c>
      <c r="K27" s="22">
        <v>1.91679560326509</v>
      </c>
      <c r="L27" s="165">
        <v>1.79652567884569</v>
      </c>
      <c r="M27" s="22">
        <v>92.8605979349706</v>
      </c>
      <c r="N27" s="165">
        <v>0.489441105664102</v>
      </c>
      <c r="O27" s="22">
        <v>90.5296845187828</v>
      </c>
      <c r="P27" s="165">
        <v>1.16882652185852</v>
      </c>
      <c r="Q27" s="22">
        <v>95.0566416844195</v>
      </c>
      <c r="R27" s="165">
        <v>0.901232088569429</v>
      </c>
      <c r="S27" s="22">
        <v>93.2923047301507</v>
      </c>
      <c r="T27" s="165">
        <v>0.555072732177995</v>
      </c>
      <c r="U27" s="22">
        <v>2.76262021136792</v>
      </c>
      <c r="V27" s="165">
        <v>1.20110010335343</v>
      </c>
      <c r="W27" s="22">
        <v>81.7709401645154</v>
      </c>
      <c r="X27" s="165">
        <v>0.685543107043944</v>
      </c>
      <c r="Y27" s="22">
        <v>76.8644086090797</v>
      </c>
      <c r="Z27" s="165">
        <v>1.64671506389429</v>
      </c>
      <c r="AA27" s="22">
        <v>81.6659130222883</v>
      </c>
      <c r="AB27" s="165">
        <v>1.72180282990095</v>
      </c>
      <c r="AC27" s="22">
        <v>83.6075493515558</v>
      </c>
      <c r="AD27" s="165">
        <v>0.839461128106355</v>
      </c>
      <c r="AE27" s="22">
        <v>6.74314074247607</v>
      </c>
      <c r="AF27" s="165">
        <v>1.88495200626996</v>
      </c>
      <c r="AG27" s="22">
        <v>66.0307785057942</v>
      </c>
      <c r="AH27" s="165">
        <v>0.82854065567164</v>
      </c>
      <c r="AI27" s="22">
        <v>65.9391947978114</v>
      </c>
      <c r="AJ27" s="165">
        <v>1.6117531335998</v>
      </c>
      <c r="AK27" s="22">
        <v>66.2189356456817</v>
      </c>
      <c r="AL27" s="165">
        <v>2.13985007226834</v>
      </c>
      <c r="AM27" s="22">
        <v>65.9987920501681</v>
      </c>
      <c r="AN27" s="165">
        <v>1.1060768411349</v>
      </c>
      <c r="AO27" s="22">
        <v>0.059597252356653</v>
      </c>
      <c r="AP27" s="165">
        <v>1.98784976935258</v>
      </c>
      <c r="AQ27" s="22">
        <v>92.8473069703797</v>
      </c>
      <c r="AR27" s="165">
        <v>0.393129294039442</v>
      </c>
      <c r="AS27" s="22">
        <v>91.3340835628438</v>
      </c>
      <c r="AT27" s="165">
        <v>1.06182588066285</v>
      </c>
      <c r="AU27" s="22">
        <v>95.0890797853117</v>
      </c>
      <c r="AV27" s="165">
        <v>0.87925879035191</v>
      </c>
      <c r="AW27" s="22">
        <v>92.9660499556712</v>
      </c>
      <c r="AX27" s="165">
        <v>0.570040569826779</v>
      </c>
      <c r="AY27" s="22">
        <v>1.63196639282734</v>
      </c>
      <c r="AZ27" s="165">
        <v>1.26617001669457</v>
      </c>
      <c r="BA27" s="103"/>
      <c r="BB27" s="103"/>
      <c r="BC27" s="103"/>
      <c r="BD27" s="103"/>
      <c r="BE27" s="103"/>
      <c r="BF27" s="103"/>
      <c r="BG27" s="103"/>
      <c r="BH27" s="103"/>
      <c r="BI27" s="103"/>
      <c r="BJ27" s="103"/>
      <c r="BK27" s="103"/>
      <c r="BL27" s="103"/>
      <c r="BM27" s="103"/>
      <c r="BN27" s="103"/>
      <c r="BO27" s="103"/>
      <c r="BP27" s="103"/>
      <c r="BQ27" s="103"/>
      <c r="BR27" s="103"/>
      <c r="BS27" s="103"/>
      <c r="BT27" s="192"/>
    </row>
    <row customHeight="1" ht="13" r="28">
      <c r="A28" s="181" t="s">
        <v>322</v>
      </c>
      <c r="B28" s="156" t="n">
        <v>2</v>
      </c>
      <c r="C28" s="22">
        <v>81.5153721339679</v>
      </c>
      <c r="D28" s="165">
        <v>1.0325477911635</v>
      </c>
      <c r="E28" s="22">
        <v>76.8872959038351</v>
      </c>
      <c r="F28" s="165">
        <v>3.3015234032893</v>
      </c>
      <c r="G28" s="22">
        <v>83.8804283539418</v>
      </c>
      <c r="H28" s="165">
        <v>2.36520965660004</v>
      </c>
      <c r="I28" s="22">
        <v>81.7943065390659</v>
      </c>
      <c r="J28" s="165">
        <v>1.46835721920053</v>
      </c>
      <c r="K28" s="22">
        <v>4.90701063523085</v>
      </c>
      <c r="L28" s="165">
        <v>3.96560396208256</v>
      </c>
      <c r="M28" s="22">
        <v>90.093650753452</v>
      </c>
      <c r="N28" s="165">
        <v>0.826987240268276</v>
      </c>
      <c r="O28" s="22">
        <v>87.6110095832955</v>
      </c>
      <c r="P28" s="165">
        <v>1.82599474284882</v>
      </c>
      <c r="Q28" s="22">
        <v>92.4292112394607</v>
      </c>
      <c r="R28" s="165">
        <v>1.87797007754262</v>
      </c>
      <c r="S28" s="22">
        <v>90.1817441283886</v>
      </c>
      <c r="T28" s="165">
        <v>1.18167855810533</v>
      </c>
      <c r="U28" s="22">
        <v>2.57073454509316</v>
      </c>
      <c r="V28" s="165">
        <v>2.3552035366031</v>
      </c>
      <c r="W28" s="22">
        <v>68.4481712998674</v>
      </c>
      <c r="X28" s="165">
        <v>1.29629044293641</v>
      </c>
      <c r="Y28" s="22">
        <v>62.6046568931432</v>
      </c>
      <c r="Z28" s="165">
        <v>4.06794073207852</v>
      </c>
      <c r="AA28" s="22">
        <v>67.1170709622881</v>
      </c>
      <c r="AB28" s="165">
        <v>3.14159957253542</v>
      </c>
      <c r="AC28" s="22">
        <v>70.0479317302772</v>
      </c>
      <c r="AD28" s="165">
        <v>1.75206915178501</v>
      </c>
      <c r="AE28" s="22">
        <v>7.44327483713397</v>
      </c>
      <c r="AF28" s="165">
        <v>4.66220903090919</v>
      </c>
      <c r="AG28" s="22">
        <v>82.3139854720827</v>
      </c>
      <c r="AH28" s="165">
        <v>0.893816728275774</v>
      </c>
      <c r="AI28" s="22">
        <v>79.0180834555381</v>
      </c>
      <c r="AJ28" s="165">
        <v>3.69587671406877</v>
      </c>
      <c r="AK28" s="22">
        <v>80.5995524310521</v>
      </c>
      <c r="AL28" s="165">
        <v>2.63985628266006</v>
      </c>
      <c r="AM28" s="22">
        <v>83.3632638829176</v>
      </c>
      <c r="AN28" s="165">
        <v>1.25836536546884</v>
      </c>
      <c r="AO28" s="22">
        <v>4.3451804273795</v>
      </c>
      <c r="AP28" s="165">
        <v>4.24473822888658</v>
      </c>
      <c r="AQ28" s="22">
        <v>89.4635362269495</v>
      </c>
      <c r="AR28" s="165">
        <v>0.825141693562953</v>
      </c>
      <c r="AS28" s="22">
        <v>85.7395746928465</v>
      </c>
      <c r="AT28" s="165">
        <v>2.10659035742415</v>
      </c>
      <c r="AU28" s="22">
        <v>92.8029021005035</v>
      </c>
      <c r="AV28" s="165">
        <v>1.70347666666226</v>
      </c>
      <c r="AW28" s="22">
        <v>89.6094087570581</v>
      </c>
      <c r="AX28" s="165">
        <v>1.16387876047669</v>
      </c>
      <c r="AY28" s="22">
        <v>3.8698340642116</v>
      </c>
      <c r="AZ28" s="165">
        <v>2.61719285669392</v>
      </c>
      <c r="BA28" s="103"/>
      <c r="BB28" s="103"/>
      <c r="BC28" s="103"/>
      <c r="BD28" s="103"/>
      <c r="BE28" s="103"/>
      <c r="BF28" s="103"/>
      <c r="BG28" s="103"/>
      <c r="BH28" s="103"/>
      <c r="BI28" s="103"/>
      <c r="BJ28" s="103"/>
      <c r="BK28" s="103"/>
      <c r="BL28" s="103"/>
      <c r="BM28" s="103"/>
      <c r="BN28" s="103"/>
      <c r="BO28" s="103"/>
      <c r="BP28" s="103"/>
      <c r="BQ28" s="103"/>
      <c r="BR28" s="103"/>
      <c r="BS28" s="103"/>
      <c r="BT28" s="192"/>
    </row>
    <row customHeight="1" ht="13" r="29">
      <c r="A29" s="181" t="s">
        <v>323</v>
      </c>
      <c r="B29" s="156" t="n">
        <v>2</v>
      </c>
      <c r="C29" s="22">
        <v>83.7599625130471</v>
      </c>
      <c r="D29" s="165">
        <v>0.896013822007936</v>
      </c>
      <c r="E29" s="22">
        <v>82.5287893012049</v>
      </c>
      <c r="F29" s="165">
        <v>2.20640711914052</v>
      </c>
      <c r="G29" s="22">
        <v>86.2269683272795</v>
      </c>
      <c r="H29" s="165">
        <v>2.40452387255463</v>
      </c>
      <c r="I29" s="22">
        <v>83.5735071541508</v>
      </c>
      <c r="J29" s="165">
        <v>1.05987780419526</v>
      </c>
      <c r="K29" s="22">
        <v>1.04471785294594</v>
      </c>
      <c r="L29" s="165">
        <v>2.38684871730812</v>
      </c>
      <c r="M29" s="22">
        <v>95.583210056662</v>
      </c>
      <c r="N29" s="165">
        <v>0.490880521538579</v>
      </c>
      <c r="O29" s="22">
        <v>93.9961591664088</v>
      </c>
      <c r="P29" s="165">
        <v>1.24315611634088</v>
      </c>
      <c r="Q29" s="22">
        <v>94.8866520286775</v>
      </c>
      <c r="R29" s="165">
        <v>1.35658152302403</v>
      </c>
      <c r="S29" s="22">
        <v>96.1283783146248</v>
      </c>
      <c r="T29" s="165">
        <v>0.530116837858732</v>
      </c>
      <c r="U29" s="22">
        <v>2.132219148216</v>
      </c>
      <c r="V29" s="165">
        <v>1.39101715064754</v>
      </c>
      <c r="W29" s="22">
        <v>74.6747425564127</v>
      </c>
      <c r="X29" s="165">
        <v>1.02067492630355</v>
      </c>
      <c r="Y29" s="22">
        <v>72.624180234339</v>
      </c>
      <c r="Z29" s="165">
        <v>2.29341952163332</v>
      </c>
      <c r="AA29" s="22">
        <v>74.8181391463328</v>
      </c>
      <c r="AB29" s="165">
        <v>2.59551752718489</v>
      </c>
      <c r="AC29" s="22">
        <v>75.5192045257392</v>
      </c>
      <c r="AD29" s="165">
        <v>1.17175436888254</v>
      </c>
      <c r="AE29" s="22">
        <v>2.89502429140016</v>
      </c>
      <c r="AF29" s="165">
        <v>2.35947431051207</v>
      </c>
      <c r="AG29" s="22">
        <v>76.9288363801635</v>
      </c>
      <c r="AH29" s="165">
        <v>1.07898549422466</v>
      </c>
      <c r="AI29" s="22">
        <v>73.5882959911126</v>
      </c>
      <c r="AJ29" s="165">
        <v>2.22256175260508</v>
      </c>
      <c r="AK29" s="22">
        <v>78.4921368948171</v>
      </c>
      <c r="AL29" s="165">
        <v>2.866295227329</v>
      </c>
      <c r="AM29" s="22">
        <v>77.278095807338</v>
      </c>
      <c r="AN29" s="165">
        <v>1.38312175830648</v>
      </c>
      <c r="AO29" s="22">
        <v>3.6897998162254</v>
      </c>
      <c r="AP29" s="165">
        <v>2.5109533513261</v>
      </c>
      <c r="AQ29" s="22">
        <v>95.7931405907046</v>
      </c>
      <c r="AR29" s="165">
        <v>0.451700224310198</v>
      </c>
      <c r="AS29" s="22">
        <v>94.2145286808568</v>
      </c>
      <c r="AT29" s="165">
        <v>1.3541301881261</v>
      </c>
      <c r="AU29" s="22">
        <v>95.5688250432555</v>
      </c>
      <c r="AV29" s="165">
        <v>1.16145319201409</v>
      </c>
      <c r="AW29" s="22">
        <v>96.3777741824837</v>
      </c>
      <c r="AX29" s="165">
        <v>0.526983255745566</v>
      </c>
      <c r="AY29" s="22">
        <v>2.16324550162689</v>
      </c>
      <c r="AZ29" s="165">
        <v>1.53355960029648</v>
      </c>
      <c r="BA29" s="103"/>
      <c r="BB29" s="103"/>
      <c r="BC29" s="103"/>
      <c r="BD29" s="103"/>
      <c r="BE29" s="103"/>
      <c r="BF29" s="103"/>
      <c r="BG29" s="103"/>
      <c r="BH29" s="103"/>
      <c r="BI29" s="103"/>
      <c r="BJ29" s="103"/>
      <c r="BK29" s="103"/>
      <c r="BL29" s="103"/>
      <c r="BM29" s="103"/>
      <c r="BN29" s="103"/>
      <c r="BO29" s="103"/>
      <c r="BP29" s="103"/>
      <c r="BQ29" s="103"/>
      <c r="BR29" s="103"/>
      <c r="BS29" s="103"/>
      <c r="BT29" s="192"/>
    </row>
    <row customHeight="1" ht="13" r="30">
      <c r="A30" s="181" t="s">
        <v>324</v>
      </c>
      <c r="B30" s="156" t="n">
        <v>2</v>
      </c>
      <c r="C30" s="22">
        <v>78.8758284659643</v>
      </c>
      <c r="D30" s="165">
        <v>1.13252114819789</v>
      </c>
      <c r="E30" s="22">
        <v>80.3523597167602</v>
      </c>
      <c r="F30" s="165">
        <v>2.00779615010533</v>
      </c>
      <c r="G30" s="22">
        <v>85.8176877942889</v>
      </c>
      <c r="H30" s="165">
        <v>1.91002448198051</v>
      </c>
      <c r="I30" s="22">
        <v>76.9596747804367</v>
      </c>
      <c r="J30" s="165">
        <v>1.55092923174354</v>
      </c>
      <c r="K30" s="22">
        <v>-3.39268493632345</v>
      </c>
      <c r="L30" s="165">
        <v>2.19423511276025</v>
      </c>
      <c r="M30" s="22">
        <v>94.7126980847716</v>
      </c>
      <c r="N30" s="165">
        <v>0.434549511440245</v>
      </c>
      <c r="O30" s="22">
        <v>93.0790143240566</v>
      </c>
      <c r="P30" s="165">
        <v>1.26383028924529</v>
      </c>
      <c r="Q30" s="22">
        <v>95.8673710007591</v>
      </c>
      <c r="R30" s="165">
        <v>0.919815489328995</v>
      </c>
      <c r="S30" s="22">
        <v>95.0720076698375</v>
      </c>
      <c r="T30" s="165">
        <v>0.587259600500326</v>
      </c>
      <c r="U30" s="22">
        <v>1.9929933457809</v>
      </c>
      <c r="V30" s="165">
        <v>1.45531119714095</v>
      </c>
      <c r="W30" s="22">
        <v>77.313208267459</v>
      </c>
      <c r="X30" s="165">
        <v>0.872361631771287</v>
      </c>
      <c r="Y30" s="22">
        <v>78.4507731322874</v>
      </c>
      <c r="Z30" s="165">
        <v>1.89575464697516</v>
      </c>
      <c r="AA30" s="22">
        <v>82.0593558096803</v>
      </c>
      <c r="AB30" s="165">
        <v>1.96865042108397</v>
      </c>
      <c r="AC30" s="22">
        <v>75.8979138715194</v>
      </c>
      <c r="AD30" s="165">
        <v>1.25435807332592</v>
      </c>
      <c r="AE30" s="22">
        <v>-2.55285926076792</v>
      </c>
      <c r="AF30" s="165">
        <v>2.48125819244436</v>
      </c>
      <c r="AG30" s="22">
        <v>59.5219169503918</v>
      </c>
      <c r="AH30" s="165">
        <v>1.20053723090118</v>
      </c>
      <c r="AI30" s="22">
        <v>60.8498319965806</v>
      </c>
      <c r="AJ30" s="165">
        <v>2.54085105224418</v>
      </c>
      <c r="AK30" s="22">
        <v>61.5529952908595</v>
      </c>
      <c r="AL30" s="165">
        <v>2.96581997345858</v>
      </c>
      <c r="AM30" s="22">
        <v>58.5993981803615</v>
      </c>
      <c r="AN30" s="165">
        <v>1.56389963612548</v>
      </c>
      <c r="AO30" s="22">
        <v>-2.25043381621912</v>
      </c>
      <c r="AP30" s="165">
        <v>3.17885588232755</v>
      </c>
      <c r="AQ30" s="22">
        <v>96.2484325749399</v>
      </c>
      <c r="AR30" s="165">
        <v>0.396159281145779</v>
      </c>
      <c r="AS30" s="22">
        <v>95.3194197316054</v>
      </c>
      <c r="AT30" s="165">
        <v>1.00973130092798</v>
      </c>
      <c r="AU30" s="22">
        <v>96.3671401659454</v>
      </c>
      <c r="AV30" s="165">
        <v>1.19657827601575</v>
      </c>
      <c r="AW30" s="22">
        <v>96.5575616633942</v>
      </c>
      <c r="AX30" s="165">
        <v>0.455199369912496</v>
      </c>
      <c r="AY30" s="22">
        <v>1.23814193178883</v>
      </c>
      <c r="AZ30" s="165">
        <v>1.07950458304975</v>
      </c>
      <c r="BA30" s="103"/>
      <c r="BB30" s="103"/>
      <c r="BC30" s="103"/>
      <c r="BD30" s="103"/>
      <c r="BE30" s="103"/>
      <c r="BF30" s="103"/>
      <c r="BG30" s="103"/>
      <c r="BH30" s="103"/>
      <c r="BI30" s="103"/>
      <c r="BJ30" s="103"/>
      <c r="BK30" s="103"/>
      <c r="BL30" s="103"/>
      <c r="BM30" s="103"/>
      <c r="BN30" s="103"/>
      <c r="BO30" s="103"/>
      <c r="BP30" s="103"/>
      <c r="BQ30" s="103"/>
      <c r="BR30" s="103"/>
      <c r="BS30" s="103"/>
      <c r="BT30" s="192"/>
    </row>
    <row customHeight="1" ht="13" r="31">
      <c r="A31" s="181" t="s">
        <v>325</v>
      </c>
      <c r="B31" s="156" t="n">
        <v>2</v>
      </c>
      <c r="C31" s="22">
        <v>77.4947903299535</v>
      </c>
      <c r="D31" s="165">
        <v>1.19000255920538</v>
      </c>
      <c r="E31" s="22">
        <v>80.3727786416675</v>
      </c>
      <c r="F31" s="165">
        <v>2.56178086120335</v>
      </c>
      <c r="G31" s="22">
        <v>78.0106541641868</v>
      </c>
      <c r="H31" s="165">
        <v>2.93261551164755</v>
      </c>
      <c r="I31" s="22">
        <v>77.0513397718064</v>
      </c>
      <c r="J31" s="165">
        <v>1.32181786654022</v>
      </c>
      <c r="K31" s="22">
        <v>-3.32143886986104</v>
      </c>
      <c r="L31" s="165">
        <v>2.77565811628354</v>
      </c>
      <c r="M31" s="22">
        <v>92.626447531885</v>
      </c>
      <c r="N31" s="165">
        <v>0.593176836625188</v>
      </c>
      <c r="O31" s="22">
        <v>89.0240916231732</v>
      </c>
      <c r="P31" s="165">
        <v>2.34613806829835</v>
      </c>
      <c r="Q31" s="22">
        <v>91.195098542597</v>
      </c>
      <c r="R31" s="165">
        <v>1.52806215414729</v>
      </c>
      <c r="S31" s="22">
        <v>93.4538427407287</v>
      </c>
      <c r="T31" s="165">
        <v>0.680221652236314</v>
      </c>
      <c r="U31" s="22">
        <v>4.42975111755545</v>
      </c>
      <c r="V31" s="165">
        <v>2.53721134580227</v>
      </c>
      <c r="W31" s="22">
        <v>91.6660284045127</v>
      </c>
      <c r="X31" s="165">
        <v>0.630461375647078</v>
      </c>
      <c r="Y31" s="22">
        <v>87.9563551875739</v>
      </c>
      <c r="Z31" s="165">
        <v>2.52151884936543</v>
      </c>
      <c r="AA31" s="22">
        <v>92.2941287088593</v>
      </c>
      <c r="AB31" s="165">
        <v>1.71372957525967</v>
      </c>
      <c r="AC31" s="22">
        <v>92.0590882770458</v>
      </c>
      <c r="AD31" s="165">
        <v>0.821491752301187</v>
      </c>
      <c r="AE31" s="22">
        <v>4.10273308947185</v>
      </c>
      <c r="AF31" s="165">
        <v>2.77229252583298</v>
      </c>
      <c r="AG31" s="22">
        <v>78.8022881046271</v>
      </c>
      <c r="AH31" s="165">
        <v>0.988594562118227</v>
      </c>
      <c r="AI31" s="22">
        <v>82.4906648069167</v>
      </c>
      <c r="AJ31" s="165">
        <v>3.17727438507393</v>
      </c>
      <c r="AK31" s="22">
        <v>79.142591551328</v>
      </c>
      <c r="AL31" s="165">
        <v>2.94343699573293</v>
      </c>
      <c r="AM31" s="22">
        <v>78.3452990325987</v>
      </c>
      <c r="AN31" s="165">
        <v>1.21157258936103</v>
      </c>
      <c r="AO31" s="22">
        <v>-4.14536577431801</v>
      </c>
      <c r="AP31" s="165">
        <v>3.55446505605019</v>
      </c>
      <c r="AQ31" s="22">
        <v>95.1952393651783</v>
      </c>
      <c r="AR31" s="165">
        <v>0.508661867852878</v>
      </c>
      <c r="AS31" s="22">
        <v>94.7998451996602</v>
      </c>
      <c r="AT31" s="165">
        <v>1.53244330773963</v>
      </c>
      <c r="AU31" s="22">
        <v>94.9682421674702</v>
      </c>
      <c r="AV31" s="165">
        <v>1.43303254550332</v>
      </c>
      <c r="AW31" s="22">
        <v>95.2420204019062</v>
      </c>
      <c r="AX31" s="165">
        <v>0.653864605485476</v>
      </c>
      <c r="AY31" s="22">
        <v>0.442175202246034</v>
      </c>
      <c r="AZ31" s="165">
        <v>1.76429205245835</v>
      </c>
      <c r="BA31" s="103"/>
      <c r="BB31" s="103"/>
      <c r="BC31" s="103"/>
      <c r="BD31" s="103"/>
      <c r="BE31" s="103"/>
      <c r="BF31" s="103"/>
      <c r="BG31" s="103"/>
      <c r="BH31" s="103"/>
      <c r="BI31" s="103"/>
      <c r="BJ31" s="103"/>
      <c r="BK31" s="103"/>
      <c r="BL31" s="103"/>
      <c r="BM31" s="103"/>
      <c r="BN31" s="103"/>
      <c r="BO31" s="103"/>
      <c r="BP31" s="103"/>
      <c r="BQ31" s="103"/>
      <c r="BR31" s="103"/>
      <c r="BS31" s="103"/>
      <c r="BT31" s="192"/>
    </row>
    <row customHeight="1" ht="13" r="32">
      <c r="A32" s="181" t="s">
        <v>326</v>
      </c>
      <c r="B32" s="156" t="n">
        <v>2</v>
      </c>
      <c r="C32" s="22">
        <v>75.6012786675947</v>
      </c>
      <c r="D32" s="165">
        <v>1.15349015866266</v>
      </c>
      <c r="E32" s="22">
        <v>78.3633393901663</v>
      </c>
      <c r="F32" s="165">
        <v>2.80598080064734</v>
      </c>
      <c r="G32" s="22">
        <v>76.8239483771317</v>
      </c>
      <c r="H32" s="165">
        <v>2.49116321066742</v>
      </c>
      <c r="I32" s="22">
        <v>75.0189583705556</v>
      </c>
      <c r="J32" s="165">
        <v>1.29676208166855</v>
      </c>
      <c r="K32" s="22">
        <v>-3.34438101961071</v>
      </c>
      <c r="L32" s="165">
        <v>3.0267818560491</v>
      </c>
      <c r="M32" s="22">
        <v>94.987455796398</v>
      </c>
      <c r="N32" s="165">
        <v>0.559429107459813</v>
      </c>
      <c r="O32" s="22">
        <v>92.890039083667</v>
      </c>
      <c r="P32" s="165">
        <v>1.51530491534412</v>
      </c>
      <c r="Q32" s="22">
        <v>92.355327599333</v>
      </c>
      <c r="R32" s="165">
        <v>1.69652715117346</v>
      </c>
      <c r="S32" s="22">
        <v>95.8292723750617</v>
      </c>
      <c r="T32" s="165">
        <v>0.591173489604098</v>
      </c>
      <c r="U32" s="22">
        <v>2.93923329139476</v>
      </c>
      <c r="V32" s="165">
        <v>1.5482990268432</v>
      </c>
      <c r="W32" s="22">
        <v>80.3045326828054</v>
      </c>
      <c r="X32" s="165">
        <v>0.853569201785118</v>
      </c>
      <c r="Y32" s="22">
        <v>80.9762603686224</v>
      </c>
      <c r="Z32" s="165">
        <v>2.3653174542428</v>
      </c>
      <c r="AA32" s="22">
        <v>75.2930176213654</v>
      </c>
      <c r="AB32" s="165">
        <v>2.49438045028134</v>
      </c>
      <c r="AC32" s="22">
        <v>81.0269884514816</v>
      </c>
      <c r="AD32" s="165">
        <v>0.963297948636342</v>
      </c>
      <c r="AE32" s="22">
        <v>0.0507280828591092</v>
      </c>
      <c r="AF32" s="165">
        <v>2.4262703656835</v>
      </c>
      <c r="AG32" s="22">
        <v>78.7934680803343</v>
      </c>
      <c r="AH32" s="165">
        <v>0.928157866364868</v>
      </c>
      <c r="AI32" s="22">
        <v>77.1161049121363</v>
      </c>
      <c r="AJ32" s="165">
        <v>2.65815333310174</v>
      </c>
      <c r="AK32" s="22">
        <v>76.2897988855136</v>
      </c>
      <c r="AL32" s="165">
        <v>2.77238155554798</v>
      </c>
      <c r="AM32" s="22">
        <v>79.2336577055984</v>
      </c>
      <c r="AN32" s="165">
        <v>1.04409595058956</v>
      </c>
      <c r="AO32" s="22">
        <v>2.11755279346214</v>
      </c>
      <c r="AP32" s="165">
        <v>2.8785697770256</v>
      </c>
      <c r="AQ32" s="22">
        <v>95.4249422324063</v>
      </c>
      <c r="AR32" s="165">
        <v>0.516294356721862</v>
      </c>
      <c r="AS32" s="22">
        <v>93.8355903146212</v>
      </c>
      <c r="AT32" s="165">
        <v>1.57185945847683</v>
      </c>
      <c r="AU32" s="22">
        <v>95.5524515308509</v>
      </c>
      <c r="AV32" s="165">
        <v>1.38182172104791</v>
      </c>
      <c r="AW32" s="22">
        <v>95.8465936163507</v>
      </c>
      <c r="AX32" s="165">
        <v>0.459763862183174</v>
      </c>
      <c r="AY32" s="22">
        <v>2.01100330172952</v>
      </c>
      <c r="AZ32" s="165">
        <v>1.58519953895039</v>
      </c>
      <c r="BA32" s="103"/>
      <c r="BB32" s="103"/>
      <c r="BC32" s="103"/>
      <c r="BD32" s="103"/>
      <c r="BE32" s="103"/>
      <c r="BF32" s="103"/>
      <c r="BG32" s="103"/>
      <c r="BH32" s="103"/>
      <c r="BI32" s="103"/>
      <c r="BJ32" s="103"/>
      <c r="BK32" s="103"/>
      <c r="BL32" s="103"/>
      <c r="BM32" s="103"/>
      <c r="BN32" s="103"/>
      <c r="BO32" s="103"/>
      <c r="BP32" s="103"/>
      <c r="BQ32" s="103"/>
      <c r="BR32" s="103"/>
      <c r="BS32" s="103"/>
      <c r="BT32" s="192"/>
    </row>
    <row customHeight="1" ht="13" r="33">
      <c r="A33" s="181" t="s">
        <v>327</v>
      </c>
      <c r="B33" s="156" t="n">
        <v>2</v>
      </c>
      <c r="C33" s="22">
        <v>78.4949887288492</v>
      </c>
      <c r="D33" s="165">
        <v>1.64547848609498</v>
      </c>
      <c r="E33" s="22">
        <v>71.6367252851817</v>
      </c>
      <c r="F33" s="165">
        <v>3.13661615120661</v>
      </c>
      <c r="G33" s="22">
        <v>76.0565424760341</v>
      </c>
      <c r="H33" s="165">
        <v>3.65338770187648</v>
      </c>
      <c r="I33" s="22">
        <v>82.6623298017182</v>
      </c>
      <c r="J33" s="165">
        <v>2.1510717703337</v>
      </c>
      <c r="K33" s="22">
        <v>11.0256045165365</v>
      </c>
      <c r="L33" s="165">
        <v>3.73213325737457</v>
      </c>
      <c r="M33" s="22">
        <v>95.9798477860531</v>
      </c>
      <c r="N33" s="165">
        <v>0.742266111697037</v>
      </c>
      <c r="O33" s="22">
        <v>95.5419993509921</v>
      </c>
      <c r="P33" s="165">
        <v>1.29366373993267</v>
      </c>
      <c r="Q33" s="22">
        <v>93.5796500235157</v>
      </c>
      <c r="R33" s="165">
        <v>2.17201527477009</v>
      </c>
      <c r="S33" s="22">
        <v>97.1862663290312</v>
      </c>
      <c r="T33" s="165">
        <v>0.812004984534592</v>
      </c>
      <c r="U33" s="22">
        <v>1.64426697803914</v>
      </c>
      <c r="V33" s="165">
        <v>1.55322179255837</v>
      </c>
      <c r="W33" s="22">
        <v>80.8564064274853</v>
      </c>
      <c r="X33" s="165">
        <v>1.38640236215755</v>
      </c>
      <c r="Y33" s="22">
        <v>78.1471808896914</v>
      </c>
      <c r="Z33" s="165">
        <v>2.76176886992634</v>
      </c>
      <c r="AA33" s="22">
        <v>81.205418546895</v>
      </c>
      <c r="AB33" s="165">
        <v>3.4542015005135</v>
      </c>
      <c r="AC33" s="22">
        <v>82.2593606207049</v>
      </c>
      <c r="AD33" s="165">
        <v>1.86072063456362</v>
      </c>
      <c r="AE33" s="22">
        <v>4.11217973101351</v>
      </c>
      <c r="AF33" s="165">
        <v>3.17903374458477</v>
      </c>
      <c r="AG33" s="22">
        <v>74.4324808202727</v>
      </c>
      <c r="AH33" s="165">
        <v>1.65324232616812</v>
      </c>
      <c r="AI33" s="22">
        <v>74.245904094956</v>
      </c>
      <c r="AJ33" s="165">
        <v>3.17940170526515</v>
      </c>
      <c r="AK33" s="22">
        <v>74.5537008008822</v>
      </c>
      <c r="AL33" s="165">
        <v>3.5229335123507</v>
      </c>
      <c r="AM33" s="22">
        <v>74.2614313135821</v>
      </c>
      <c r="AN33" s="165">
        <v>2.38039088193085</v>
      </c>
      <c r="AO33" s="22">
        <v>0.0155272186260476</v>
      </c>
      <c r="AP33" s="165">
        <v>3.88849581172077</v>
      </c>
      <c r="AQ33" s="22">
        <v>95.2863943970867</v>
      </c>
      <c r="AR33" s="165">
        <v>0.733528065408382</v>
      </c>
      <c r="AS33" s="22">
        <v>96.605148939868</v>
      </c>
      <c r="AT33" s="165">
        <v>1.1322590105817</v>
      </c>
      <c r="AU33" s="22">
        <v>93.0271313065476</v>
      </c>
      <c r="AV33" s="165">
        <v>2.10229373606022</v>
      </c>
      <c r="AW33" s="22">
        <v>95.5782803686793</v>
      </c>
      <c r="AX33" s="165">
        <v>1.07495550764158</v>
      </c>
      <c r="AY33" s="22">
        <v>-1.02686857118869</v>
      </c>
      <c r="AZ33" s="165">
        <v>1.47376103837639</v>
      </c>
      <c r="BA33" s="103"/>
      <c r="BB33" s="103"/>
      <c r="BC33" s="103"/>
      <c r="BD33" s="103"/>
      <c r="BE33" s="103"/>
      <c r="BF33" s="103"/>
      <c r="BG33" s="103"/>
      <c r="BH33" s="103"/>
      <c r="BI33" s="103"/>
      <c r="BJ33" s="103"/>
      <c r="BK33" s="103"/>
      <c r="BL33" s="103"/>
      <c r="BM33" s="103"/>
      <c r="BN33" s="103"/>
      <c r="BO33" s="103"/>
      <c r="BP33" s="103"/>
      <c r="BQ33" s="103"/>
      <c r="BR33" s="103"/>
      <c r="BS33" s="103"/>
      <c r="BT33" s="192"/>
    </row>
    <row customHeight="1" ht="13" r="34">
      <c r="A34" s="181" t="s">
        <v>328</v>
      </c>
      <c r="B34" s="156" t="n">
        <v>2</v>
      </c>
      <c r="C34" s="22">
        <v>77.319334701353</v>
      </c>
      <c r="D34" s="165">
        <v>0.970977905374873</v>
      </c>
      <c r="E34" s="22">
        <v>74.9762509451758</v>
      </c>
      <c r="F34" s="165">
        <v>3.42539840730067</v>
      </c>
      <c r="G34" s="22">
        <v>76.4540381073316</v>
      </c>
      <c r="H34" s="165">
        <v>2.78099214752687</v>
      </c>
      <c r="I34" s="22">
        <v>77.021587453935</v>
      </c>
      <c r="J34" s="165">
        <v>1.43351804181325</v>
      </c>
      <c r="K34" s="22">
        <v>2.04533650875919</v>
      </c>
      <c r="L34" s="165">
        <v>3.89966479039834</v>
      </c>
      <c r="M34" s="22">
        <v>94.2815218251421</v>
      </c>
      <c r="N34" s="165">
        <v>0.449926097369366</v>
      </c>
      <c r="O34" s="22">
        <v>95.9820239639468</v>
      </c>
      <c r="P34" s="165">
        <v>1.06373901362426</v>
      </c>
      <c r="Q34" s="22">
        <v>92.6384049734357</v>
      </c>
      <c r="R34" s="165">
        <v>1.83074064746719</v>
      </c>
      <c r="S34" s="22">
        <v>94.5983994872603</v>
      </c>
      <c r="T34" s="165">
        <v>0.656244914499784</v>
      </c>
      <c r="U34" s="22">
        <v>-1.38362447668648</v>
      </c>
      <c r="V34" s="165">
        <v>1.36113764533083</v>
      </c>
      <c r="W34" s="22">
        <v>76.4145106558147</v>
      </c>
      <c r="X34" s="165">
        <v>1.04444371573754</v>
      </c>
      <c r="Y34" s="22">
        <v>72.4515773420844</v>
      </c>
      <c r="Z34" s="165">
        <v>3.17593135498427</v>
      </c>
      <c r="AA34" s="22">
        <v>74.5519387527731</v>
      </c>
      <c r="AB34" s="165">
        <v>2.72620991276269</v>
      </c>
      <c r="AC34" s="22">
        <v>76.9841044209484</v>
      </c>
      <c r="AD34" s="165">
        <v>1.54115247048338</v>
      </c>
      <c r="AE34" s="22">
        <v>4.53252707886399</v>
      </c>
      <c r="AF34" s="165">
        <v>3.80336112906494</v>
      </c>
      <c r="AG34" s="22">
        <v>71.6829378335981</v>
      </c>
      <c r="AH34" s="165">
        <v>1.20199973157243</v>
      </c>
      <c r="AI34" s="22">
        <v>67.7291887838869</v>
      </c>
      <c r="AJ34" s="165">
        <v>3.01188125614768</v>
      </c>
      <c r="AK34" s="22">
        <v>69.6888637988226</v>
      </c>
      <c r="AL34" s="165">
        <v>3.06034786850048</v>
      </c>
      <c r="AM34" s="22">
        <v>71.0492182371547</v>
      </c>
      <c r="AN34" s="165">
        <v>1.67295528940541</v>
      </c>
      <c r="AO34" s="22">
        <v>3.32002945326782</v>
      </c>
      <c r="AP34" s="165">
        <v>3.34723625950042</v>
      </c>
      <c r="AQ34" s="22">
        <v>95.735222150988</v>
      </c>
      <c r="AR34" s="165">
        <v>0.450658971790254</v>
      </c>
      <c r="AS34" s="22">
        <v>96.0032243041523</v>
      </c>
      <c r="AT34" s="165">
        <v>1.20146346968148</v>
      </c>
      <c r="AU34" s="22">
        <v>93.7131397117611</v>
      </c>
      <c r="AV34" s="165">
        <v>1.40109101348717</v>
      </c>
      <c r="AW34" s="22">
        <v>96.2678087976139</v>
      </c>
      <c r="AX34" s="165">
        <v>0.533889541568164</v>
      </c>
      <c r="AY34" s="22">
        <v>0.264584493461626</v>
      </c>
      <c r="AZ34" s="165">
        <v>1.33188258022831</v>
      </c>
      <c r="BA34" s="103"/>
      <c r="BB34" s="103"/>
      <c r="BC34" s="103"/>
      <c r="BD34" s="103"/>
      <c r="BE34" s="103"/>
      <c r="BF34" s="103"/>
      <c r="BG34" s="103"/>
      <c r="BH34" s="103"/>
      <c r="BI34" s="103"/>
      <c r="BJ34" s="103"/>
      <c r="BK34" s="103"/>
      <c r="BL34" s="103"/>
      <c r="BM34" s="103"/>
      <c r="BN34" s="103"/>
      <c r="BO34" s="103"/>
      <c r="BP34" s="103"/>
      <c r="BQ34" s="103"/>
      <c r="BR34" s="103"/>
      <c r="BS34" s="103"/>
      <c r="BT34" s="192"/>
    </row>
    <row customHeight="1" ht="13" r="35">
      <c r="A35" s="181" t="s">
        <v>329</v>
      </c>
      <c r="B35" s="156" t="n">
        <v>2</v>
      </c>
      <c r="C35" s="22">
        <v>92.4644327338255</v>
      </c>
      <c r="D35" s="165">
        <v>0.481011318235799</v>
      </c>
      <c r="E35" s="22">
        <v>89.4862488982893</v>
      </c>
      <c r="F35" s="165">
        <v>1.75454714179634</v>
      </c>
      <c r="G35" s="22">
        <v>91.812801087529</v>
      </c>
      <c r="H35" s="165">
        <v>1.21818784350679</v>
      </c>
      <c r="I35" s="22">
        <v>93.4398972546463</v>
      </c>
      <c r="J35" s="165">
        <v>0.643179072056482</v>
      </c>
      <c r="K35" s="22">
        <v>3.95364835635702</v>
      </c>
      <c r="L35" s="165">
        <v>2.0208388541573</v>
      </c>
      <c r="M35" s="22">
        <v>97.3461933356827</v>
      </c>
      <c r="N35" s="165">
        <v>0.351591451670679</v>
      </c>
      <c r="O35" s="22">
        <v>94.3728524863976</v>
      </c>
      <c r="P35" s="165">
        <v>0.979696437242364</v>
      </c>
      <c r="Q35" s="22">
        <v>97.3282136051909</v>
      </c>
      <c r="R35" s="165">
        <v>0.72880474948434</v>
      </c>
      <c r="S35" s="22">
        <v>98.2205144723524</v>
      </c>
      <c r="T35" s="165">
        <v>0.366020561758507</v>
      </c>
      <c r="U35" s="22">
        <v>3.84766198595482</v>
      </c>
      <c r="V35" s="165">
        <v>1.0103647980522</v>
      </c>
      <c r="W35" s="22">
        <v>90.2202806573412</v>
      </c>
      <c r="X35" s="165">
        <v>0.61807704497162</v>
      </c>
      <c r="Y35" s="22">
        <v>86.6463124533014</v>
      </c>
      <c r="Z35" s="165">
        <v>1.82249072880191</v>
      </c>
      <c r="AA35" s="22">
        <v>90.7623594364638</v>
      </c>
      <c r="AB35" s="165">
        <v>1.1632296376385</v>
      </c>
      <c r="AC35" s="22">
        <v>90.9571232983136</v>
      </c>
      <c r="AD35" s="165">
        <v>0.752170270603056</v>
      </c>
      <c r="AE35" s="22">
        <v>4.31081084501224</v>
      </c>
      <c r="AF35" s="165">
        <v>1.9250760474014</v>
      </c>
      <c r="AG35" s="22">
        <v>85.9909748159433</v>
      </c>
      <c r="AH35" s="165">
        <v>0.718137255237062</v>
      </c>
      <c r="AI35" s="22">
        <v>83.7980439810325</v>
      </c>
      <c r="AJ35" s="165">
        <v>2.00436031073789</v>
      </c>
      <c r="AK35" s="22">
        <v>87.5080157934367</v>
      </c>
      <c r="AL35" s="165">
        <v>1.54368299587807</v>
      </c>
      <c r="AM35" s="22">
        <v>86.126333606398</v>
      </c>
      <c r="AN35" s="165">
        <v>0.824709671597796</v>
      </c>
      <c r="AO35" s="22">
        <v>2.3282896253655</v>
      </c>
      <c r="AP35" s="165">
        <v>2.10115073408919</v>
      </c>
      <c r="AQ35" s="22">
        <v>98.7657024976695</v>
      </c>
      <c r="AR35" s="165">
        <v>0.216561678275317</v>
      </c>
      <c r="AS35" s="22">
        <v>97.9444535619075</v>
      </c>
      <c r="AT35" s="165">
        <v>0.73054094217776</v>
      </c>
      <c r="AU35" s="22">
        <v>98.6758696847038</v>
      </c>
      <c r="AV35" s="165">
        <v>0.476567368674764</v>
      </c>
      <c r="AW35" s="22">
        <v>99.0054777705504</v>
      </c>
      <c r="AX35" s="165">
        <v>0.219361047345424</v>
      </c>
      <c r="AY35" s="22">
        <v>1.06102420864285</v>
      </c>
      <c r="AZ35" s="165">
        <v>0.760445463919239</v>
      </c>
      <c r="BA35" s="103"/>
      <c r="BB35" s="103"/>
      <c r="BC35" s="103"/>
      <c r="BD35" s="103"/>
      <c r="BE35" s="103"/>
      <c r="BF35" s="103"/>
      <c r="BG35" s="103"/>
      <c r="BH35" s="103"/>
      <c r="BI35" s="103"/>
      <c r="BJ35" s="103"/>
      <c r="BK35" s="103"/>
      <c r="BL35" s="103"/>
      <c r="BM35" s="103"/>
      <c r="BN35" s="103"/>
      <c r="BO35" s="103"/>
      <c r="BP35" s="103"/>
      <c r="BQ35" s="103"/>
      <c r="BR35" s="103"/>
      <c r="BS35" s="103"/>
      <c r="BT35" s="192"/>
    </row>
    <row customHeight="1" ht="13" r="36">
      <c r="A36" s="181" t="s">
        <v>330</v>
      </c>
      <c r="B36" s="156" t="n">
        <v>2</v>
      </c>
      <c r="C36" s="22">
        <v>71.2566026112896</v>
      </c>
      <c r="D36" s="165">
        <v>1.15694592491527</v>
      </c>
      <c r="E36" s="22">
        <v>63.9507561468302</v>
      </c>
      <c r="F36" s="165">
        <v>2.46848192948339</v>
      </c>
      <c r="G36" s="22">
        <v>70.390987755057</v>
      </c>
      <c r="H36" s="165">
        <v>2.5617110962041</v>
      </c>
      <c r="I36" s="22">
        <v>74.0818210546052</v>
      </c>
      <c r="J36" s="165">
        <v>1.3525644077808</v>
      </c>
      <c r="K36" s="22">
        <v>10.131064907775</v>
      </c>
      <c r="L36" s="165">
        <v>2.62120420165784</v>
      </c>
      <c r="M36" s="22">
        <v>86.321607312813</v>
      </c>
      <c r="N36" s="165">
        <v>0.785939788882426</v>
      </c>
      <c r="O36" s="22">
        <v>79.8756207115609</v>
      </c>
      <c r="P36" s="165">
        <v>1.93192577482451</v>
      </c>
      <c r="Q36" s="22">
        <v>85.0924939287799</v>
      </c>
      <c r="R36" s="165">
        <v>1.71544994949233</v>
      </c>
      <c r="S36" s="22">
        <v>88.9228764071117</v>
      </c>
      <c r="T36" s="165">
        <v>0.83877468436242</v>
      </c>
      <c r="U36" s="22">
        <v>9.04725569555072</v>
      </c>
      <c r="V36" s="165">
        <v>2.04469135728624</v>
      </c>
      <c r="W36" s="22">
        <v>80.8053206914718</v>
      </c>
      <c r="X36" s="165">
        <v>0.924146577407272</v>
      </c>
      <c r="Y36" s="22">
        <v>75.8090782797569</v>
      </c>
      <c r="Z36" s="165">
        <v>2.06191359018805</v>
      </c>
      <c r="AA36" s="22">
        <v>82.4884005144143</v>
      </c>
      <c r="AB36" s="165">
        <v>1.84889245492981</v>
      </c>
      <c r="AC36" s="22">
        <v>82.1518145334196</v>
      </c>
      <c r="AD36" s="165">
        <v>1.01678969832833</v>
      </c>
      <c r="AE36" s="22">
        <v>6.34273625366268</v>
      </c>
      <c r="AF36" s="165">
        <v>2.093009278517</v>
      </c>
      <c r="AG36" s="22">
        <v>85.2797120683601</v>
      </c>
      <c r="AH36" s="165">
        <v>0.761197354445568</v>
      </c>
      <c r="AI36" s="22">
        <v>80.3626463199444</v>
      </c>
      <c r="AJ36" s="165">
        <v>2.0975049200338</v>
      </c>
      <c r="AK36" s="22">
        <v>88.1880189795514</v>
      </c>
      <c r="AL36" s="165">
        <v>1.53628070502139</v>
      </c>
      <c r="AM36" s="22">
        <v>86.2224724971106</v>
      </c>
      <c r="AN36" s="165">
        <v>0.884312489372333</v>
      </c>
      <c r="AO36" s="22">
        <v>5.8598261771662</v>
      </c>
      <c r="AP36" s="165">
        <v>2.24056931709144</v>
      </c>
      <c r="AQ36" s="22">
        <v>88.4210356225648</v>
      </c>
      <c r="AR36" s="165">
        <v>0.703708144018406</v>
      </c>
      <c r="AS36" s="22">
        <v>85.129992573451</v>
      </c>
      <c r="AT36" s="165">
        <v>1.92231810229039</v>
      </c>
      <c r="AU36" s="22">
        <v>87.8293109482931</v>
      </c>
      <c r="AV36" s="165">
        <v>1.55821720456934</v>
      </c>
      <c r="AW36" s="22">
        <v>89.6769648539149</v>
      </c>
      <c r="AX36" s="165">
        <v>0.928094045692099</v>
      </c>
      <c r="AY36" s="22">
        <v>4.54697228046385</v>
      </c>
      <c r="AZ36" s="165">
        <v>2.18684975915592</v>
      </c>
      <c r="BA36" s="103"/>
      <c r="BB36" s="103"/>
      <c r="BC36" s="103"/>
      <c r="BD36" s="103"/>
      <c r="BE36" s="103"/>
      <c r="BF36" s="103"/>
      <c r="BG36" s="103"/>
      <c r="BH36" s="103"/>
      <c r="BI36" s="103"/>
      <c r="BJ36" s="103"/>
      <c r="BK36" s="103"/>
      <c r="BL36" s="103"/>
      <c r="BM36" s="103"/>
      <c r="BN36" s="103"/>
      <c r="BO36" s="103"/>
      <c r="BP36" s="103"/>
      <c r="BQ36" s="103"/>
      <c r="BR36" s="103"/>
      <c r="BS36" s="103"/>
      <c r="BT36" s="192"/>
    </row>
    <row customHeight="1" ht="13" r="37">
      <c r="A37" s="181" t="s">
        <v>331</v>
      </c>
      <c r="B37" s="156" t="n">
        <v>2</v>
      </c>
      <c r="C37" s="22">
        <v>62.7818230948287</v>
      </c>
      <c r="D37" s="165">
        <v>1.05607665482827</v>
      </c>
      <c r="E37" s="22">
        <v>61.6118493465365</v>
      </c>
      <c r="F37" s="165">
        <v>2.13231230727187</v>
      </c>
      <c r="G37" s="22">
        <v>65.1593912573266</v>
      </c>
      <c r="H37" s="165">
        <v>2.16141404434601</v>
      </c>
      <c r="I37" s="22">
        <v>62.8652013364537</v>
      </c>
      <c r="J37" s="165">
        <v>1.17210613708341</v>
      </c>
      <c r="K37" s="22">
        <v>1.25335198991719</v>
      </c>
      <c r="L37" s="165">
        <v>2.21171530689222</v>
      </c>
      <c r="M37" s="22">
        <v>79.5459964398777</v>
      </c>
      <c r="N37" s="165">
        <v>0.806909909186095</v>
      </c>
      <c r="O37" s="22">
        <v>76.368801937799</v>
      </c>
      <c r="P37" s="165">
        <v>1.68485621126967</v>
      </c>
      <c r="Q37" s="22">
        <v>77.3199130378188</v>
      </c>
      <c r="R37" s="165">
        <v>2.03593404848835</v>
      </c>
      <c r="S37" s="22">
        <v>81.565241136381</v>
      </c>
      <c r="T37" s="165">
        <v>1.00929811271593</v>
      </c>
      <c r="U37" s="22">
        <v>5.19643919858197</v>
      </c>
      <c r="V37" s="165">
        <v>1.89623526016337</v>
      </c>
      <c r="W37" s="22">
        <v>78.9963699091501</v>
      </c>
      <c r="X37" s="165">
        <v>0.820878445027661</v>
      </c>
      <c r="Y37" s="22">
        <v>80.5293366882712</v>
      </c>
      <c r="Z37" s="165">
        <v>1.44533382312288</v>
      </c>
      <c r="AA37" s="22">
        <v>77.394677423274</v>
      </c>
      <c r="AB37" s="165">
        <v>1.85364316101658</v>
      </c>
      <c r="AC37" s="22">
        <v>78.6142119351958</v>
      </c>
      <c r="AD37" s="165">
        <v>1.02153648888482</v>
      </c>
      <c r="AE37" s="22">
        <v>-1.91512475307545</v>
      </c>
      <c r="AF37" s="165">
        <v>1.64677386962817</v>
      </c>
      <c r="AG37" s="22">
        <v>63.9509498492924</v>
      </c>
      <c r="AH37" s="165">
        <v>1.08442935247188</v>
      </c>
      <c r="AI37" s="22">
        <v>67.9781289017938</v>
      </c>
      <c r="AJ37" s="165">
        <v>1.78178432758215</v>
      </c>
      <c r="AK37" s="22">
        <v>62.4663296608033</v>
      </c>
      <c r="AL37" s="165">
        <v>2.13259571741383</v>
      </c>
      <c r="AM37" s="22">
        <v>62.1551301387475</v>
      </c>
      <c r="AN37" s="165">
        <v>1.33587815668001</v>
      </c>
      <c r="AO37" s="22">
        <v>-5.82299876304634</v>
      </c>
      <c r="AP37" s="165">
        <v>1.8455293278987</v>
      </c>
      <c r="AQ37" s="22">
        <v>83.9941771415978</v>
      </c>
      <c r="AR37" s="165">
        <v>0.737202297559427</v>
      </c>
      <c r="AS37" s="22">
        <v>82.6772472711038</v>
      </c>
      <c r="AT37" s="165">
        <v>1.34302393662311</v>
      </c>
      <c r="AU37" s="22">
        <v>82.1464184336827</v>
      </c>
      <c r="AV37" s="165">
        <v>1.74985211250091</v>
      </c>
      <c r="AW37" s="22">
        <v>84.9441411231982</v>
      </c>
      <c r="AX37" s="165">
        <v>0.886110879835446</v>
      </c>
      <c r="AY37" s="22">
        <v>2.26689385209443</v>
      </c>
      <c r="AZ37" s="165">
        <v>1.48260671870566</v>
      </c>
      <c r="BA37" s="103"/>
      <c r="BB37" s="103"/>
      <c r="BC37" s="103"/>
      <c r="BD37" s="103"/>
      <c r="BE37" s="103"/>
      <c r="BF37" s="103"/>
      <c r="BG37" s="103"/>
      <c r="BH37" s="103"/>
      <c r="BI37" s="103"/>
      <c r="BJ37" s="103"/>
      <c r="BK37" s="103"/>
      <c r="BL37" s="103"/>
      <c r="BM37" s="103"/>
      <c r="BN37" s="103"/>
      <c r="BO37" s="103"/>
      <c r="BP37" s="103"/>
      <c r="BQ37" s="103"/>
      <c r="BR37" s="103"/>
      <c r="BS37" s="103"/>
      <c r="BT37" s="192"/>
    </row>
    <row customHeight="1" ht="13" r="38">
      <c r="A38" s="181" t="s">
        <v>332</v>
      </c>
      <c r="B38" s="156" t="n">
        <v>2</v>
      </c>
      <c r="C38" s="22">
        <v>61.2321747910598</v>
      </c>
      <c r="D38" s="165">
        <v>1.09846283950871</v>
      </c>
      <c r="E38" s="22">
        <v>67.7752065462043</v>
      </c>
      <c r="F38" s="165">
        <v>1.92508754785411</v>
      </c>
      <c r="G38" s="22">
        <v>68.6499298360969</v>
      </c>
      <c r="H38" s="165">
        <v>2.45894979027239</v>
      </c>
      <c r="I38" s="22">
        <v>55.6051920485152</v>
      </c>
      <c r="J38" s="165">
        <v>1.51282260969669</v>
      </c>
      <c r="K38" s="22">
        <v>-12.170014497689</v>
      </c>
      <c r="L38" s="165">
        <v>2.35787107784603</v>
      </c>
      <c r="M38" s="22">
        <v>77.8637295394373</v>
      </c>
      <c r="N38" s="165">
        <v>1.13743868314233</v>
      </c>
      <c r="O38" s="22">
        <v>82.048835684615</v>
      </c>
      <c r="P38" s="165">
        <v>1.56433182760083</v>
      </c>
      <c r="Q38" s="22">
        <v>83.1544246688703</v>
      </c>
      <c r="R38" s="165">
        <v>2.83426228863146</v>
      </c>
      <c r="S38" s="22">
        <v>74.226023341076</v>
      </c>
      <c r="T38" s="165">
        <v>1.58088063891106</v>
      </c>
      <c r="U38" s="22">
        <v>-7.82281234353904</v>
      </c>
      <c r="V38" s="165">
        <v>2.28395281458361</v>
      </c>
      <c r="W38" s="22">
        <v>58.3728122971825</v>
      </c>
      <c r="X38" s="165">
        <v>1.22014841086214</v>
      </c>
      <c r="Y38" s="22">
        <v>63.0359102797039</v>
      </c>
      <c r="Z38" s="165">
        <v>2.26923697400297</v>
      </c>
      <c r="AA38" s="22">
        <v>63.9961049183578</v>
      </c>
      <c r="AB38" s="165">
        <v>2.82737698195492</v>
      </c>
      <c r="AC38" s="22">
        <v>54.4521469892105</v>
      </c>
      <c r="AD38" s="165">
        <v>1.49827064078194</v>
      </c>
      <c r="AE38" s="22">
        <v>-8.58376329049339</v>
      </c>
      <c r="AF38" s="165">
        <v>2.52698980419412</v>
      </c>
      <c r="AG38" s="22">
        <v>53.6015864258739</v>
      </c>
      <c r="AH38" s="165">
        <v>1.33499633134837</v>
      </c>
      <c r="AI38" s="22">
        <v>59.2905579228801</v>
      </c>
      <c r="AJ38" s="165">
        <v>2.18798613353431</v>
      </c>
      <c r="AK38" s="22">
        <v>62.0589509542777</v>
      </c>
      <c r="AL38" s="165">
        <v>2.9602642387291</v>
      </c>
      <c r="AM38" s="22">
        <v>48.1527882085226</v>
      </c>
      <c r="AN38" s="165">
        <v>1.76351531558522</v>
      </c>
      <c r="AO38" s="22">
        <v>-11.1377697143575</v>
      </c>
      <c r="AP38" s="165">
        <v>2.67050248511983</v>
      </c>
      <c r="AQ38" s="22">
        <v>77.7127228439547</v>
      </c>
      <c r="AR38" s="165">
        <v>1.0770304542465</v>
      </c>
      <c r="AS38" s="22">
        <v>84.2289804074075</v>
      </c>
      <c r="AT38" s="165">
        <v>1.94990923234784</v>
      </c>
      <c r="AU38" s="22">
        <v>83.080246584982</v>
      </c>
      <c r="AV38" s="165">
        <v>2.34176296988059</v>
      </c>
      <c r="AW38" s="22">
        <v>72.8104262965256</v>
      </c>
      <c r="AX38" s="165">
        <v>1.39555393752127</v>
      </c>
      <c r="AY38" s="22">
        <v>-11.4185541108819</v>
      </c>
      <c r="AZ38" s="165">
        <v>2.3394053318494</v>
      </c>
      <c r="BA38" s="103"/>
      <c r="BB38" s="103"/>
      <c r="BC38" s="103"/>
      <c r="BD38" s="103"/>
      <c r="BE38" s="103"/>
      <c r="BF38" s="103"/>
      <c r="BG38" s="103"/>
      <c r="BH38" s="103"/>
      <c r="BI38" s="103"/>
      <c r="BJ38" s="103"/>
      <c r="BK38" s="103"/>
      <c r="BL38" s="103"/>
      <c r="BM38" s="103"/>
      <c r="BN38" s="103"/>
      <c r="BO38" s="103"/>
      <c r="BP38" s="103"/>
      <c r="BQ38" s="103"/>
      <c r="BR38" s="103"/>
      <c r="BS38" s="103"/>
      <c r="BT38" s="192"/>
    </row>
    <row customHeight="1" ht="13" r="39">
      <c r="A39" s="181" t="s">
        <v>333</v>
      </c>
      <c r="B39" s="156" t="n">
        <v>2</v>
      </c>
      <c r="C39" s="22">
        <v>75.1467772530693</v>
      </c>
      <c r="D39" s="165">
        <v>1.21873180752426</v>
      </c>
      <c r="E39" s="22">
        <v>75.8878969820213</v>
      </c>
      <c r="F39" s="165">
        <v>2.71473150122642</v>
      </c>
      <c r="G39" s="22">
        <v>77.7632786910583</v>
      </c>
      <c r="H39" s="165">
        <v>2.99241606943265</v>
      </c>
      <c r="I39" s="22">
        <v>74.6505972645927</v>
      </c>
      <c r="J39" s="165">
        <v>1.45563331843674</v>
      </c>
      <c r="K39" s="22">
        <v>-1.2372997174286</v>
      </c>
      <c r="L39" s="165">
        <v>2.78682487977403</v>
      </c>
      <c r="M39" s="22">
        <v>88.2703223552537</v>
      </c>
      <c r="N39" s="165">
        <v>0.800001211672225</v>
      </c>
      <c r="O39" s="22">
        <v>89.4464848692031</v>
      </c>
      <c r="P39" s="165">
        <v>1.80963303623546</v>
      </c>
      <c r="Q39" s="22">
        <v>86.9129013618418</v>
      </c>
      <c r="R39" s="165">
        <v>2.62515549421465</v>
      </c>
      <c r="S39" s="22">
        <v>88.0371249540162</v>
      </c>
      <c r="T39" s="165">
        <v>1.00485079133721</v>
      </c>
      <c r="U39" s="22">
        <v>-1.4093599151869</v>
      </c>
      <c r="V39" s="165">
        <v>1.97861018008944</v>
      </c>
      <c r="W39" s="22">
        <v>87.9442090852118</v>
      </c>
      <c r="X39" s="165">
        <v>0.967028381932476</v>
      </c>
      <c r="Y39" s="22">
        <v>90.651158494649</v>
      </c>
      <c r="Z39" s="165">
        <v>1.75668147724202</v>
      </c>
      <c r="AA39" s="22">
        <v>87.7872274752887</v>
      </c>
      <c r="AB39" s="165">
        <v>2.35628963684938</v>
      </c>
      <c r="AC39" s="22">
        <v>86.7318506611374</v>
      </c>
      <c r="AD39" s="165">
        <v>1.32032155033537</v>
      </c>
      <c r="AE39" s="22">
        <v>-3.91930783351168</v>
      </c>
      <c r="AF39" s="165">
        <v>1.91215147537877</v>
      </c>
      <c r="AG39" s="22">
        <v>85.4558320686186</v>
      </c>
      <c r="AH39" s="165">
        <v>1.00975231263814</v>
      </c>
      <c r="AI39" s="22">
        <v>86.8747907885014</v>
      </c>
      <c r="AJ39" s="165">
        <v>2.01335689643469</v>
      </c>
      <c r="AK39" s="22">
        <v>84.2472881514159</v>
      </c>
      <c r="AL39" s="165">
        <v>2.72129406063885</v>
      </c>
      <c r="AM39" s="22">
        <v>84.7620103802387</v>
      </c>
      <c r="AN39" s="165">
        <v>1.27312225674463</v>
      </c>
      <c r="AO39" s="22">
        <v>-2.11278040826267</v>
      </c>
      <c r="AP39" s="165">
        <v>2.17875117812533</v>
      </c>
      <c r="AQ39" s="22">
        <v>82.7117706127677</v>
      </c>
      <c r="AR39" s="165">
        <v>0.980886615245072</v>
      </c>
      <c r="AS39" s="22">
        <v>86.1982414308992</v>
      </c>
      <c r="AT39" s="165">
        <v>2.06430547489797</v>
      </c>
      <c r="AU39" s="22">
        <v>82.8968994144775</v>
      </c>
      <c r="AV39" s="165">
        <v>2.80726768478715</v>
      </c>
      <c r="AW39" s="22">
        <v>81.1363402547901</v>
      </c>
      <c r="AX39" s="165">
        <v>1.30230823905382</v>
      </c>
      <c r="AY39" s="22">
        <v>-5.06190117610909</v>
      </c>
      <c r="AZ39" s="165">
        <v>2.23511512668287</v>
      </c>
      <c r="BA39" s="103"/>
      <c r="BB39" s="103"/>
      <c r="BC39" s="103"/>
      <c r="BD39" s="103"/>
      <c r="BE39" s="103"/>
      <c r="BF39" s="103"/>
      <c r="BG39" s="103"/>
      <c r="BH39" s="103"/>
      <c r="BI39" s="103"/>
      <c r="BJ39" s="103"/>
      <c r="BK39" s="103"/>
      <c r="BL39" s="103"/>
      <c r="BM39" s="103"/>
      <c r="BN39" s="103"/>
      <c r="BO39" s="103"/>
      <c r="BP39" s="103"/>
      <c r="BQ39" s="103"/>
      <c r="BR39" s="103"/>
      <c r="BS39" s="103"/>
      <c r="BT39" s="192"/>
    </row>
    <row customHeight="1" ht="13" r="40">
      <c r="A40" s="181" t="s">
        <v>334</v>
      </c>
      <c r="B40" s="156" t="n">
        <v>2</v>
      </c>
      <c r="C40" s="22">
        <v>73.5079644533181</v>
      </c>
      <c r="D40" s="165">
        <v>1.20250905125679</v>
      </c>
      <c r="E40" s="22">
        <v>76.8247107996183</v>
      </c>
      <c r="F40" s="165">
        <v>2.88542778015012</v>
      </c>
      <c r="G40" s="22">
        <v>74.2490382299249</v>
      </c>
      <c r="H40" s="165">
        <v>3.87007385845678</v>
      </c>
      <c r="I40" s="22">
        <v>73.0092216013605</v>
      </c>
      <c r="J40" s="165">
        <v>1.2241165397976</v>
      </c>
      <c r="K40" s="22">
        <v>-3.81548919825778</v>
      </c>
      <c r="L40" s="165">
        <v>3.08550863426898</v>
      </c>
      <c r="M40" s="22">
        <v>90.6250472874154</v>
      </c>
      <c r="N40" s="165">
        <v>0.621097026274707</v>
      </c>
      <c r="O40" s="22">
        <v>86.0839360621248</v>
      </c>
      <c r="P40" s="165">
        <v>1.90787667154426</v>
      </c>
      <c r="Q40" s="22">
        <v>87.8907547931284</v>
      </c>
      <c r="R40" s="165">
        <v>3.05594683995259</v>
      </c>
      <c r="S40" s="22">
        <v>91.9397937809795</v>
      </c>
      <c r="T40" s="165">
        <v>0.665224618699119</v>
      </c>
      <c r="U40" s="22">
        <v>5.85585771885466</v>
      </c>
      <c r="V40" s="165">
        <v>2.08122635442213</v>
      </c>
      <c r="W40" s="22">
        <v>55.6332936824347</v>
      </c>
      <c r="X40" s="165">
        <v>1.40341497593794</v>
      </c>
      <c r="Y40" s="22">
        <v>52.6496854174829</v>
      </c>
      <c r="Z40" s="165">
        <v>3.13904756190735</v>
      </c>
      <c r="AA40" s="22">
        <v>55.0529359347234</v>
      </c>
      <c r="AB40" s="165">
        <v>4.69311369729971</v>
      </c>
      <c r="AC40" s="22">
        <v>56.3610908145495</v>
      </c>
      <c r="AD40" s="165">
        <v>1.68524513222822</v>
      </c>
      <c r="AE40" s="22">
        <v>3.7114053970666</v>
      </c>
      <c r="AF40" s="165">
        <v>3.43650512494652</v>
      </c>
      <c r="AG40" s="22">
        <v>74.0636602882231</v>
      </c>
      <c r="AH40" s="165">
        <v>1.06908382305795</v>
      </c>
      <c r="AI40" s="22">
        <v>65.7690138655079</v>
      </c>
      <c r="AJ40" s="165">
        <v>3.30592715586567</v>
      </c>
      <c r="AK40" s="22">
        <v>71.9741134268894</v>
      </c>
      <c r="AL40" s="165">
        <v>4.2044399143101</v>
      </c>
      <c r="AM40" s="22">
        <v>75.8117623972689</v>
      </c>
      <c r="AN40" s="165">
        <v>1.05338177545938</v>
      </c>
      <c r="AO40" s="22">
        <v>10.042748531761</v>
      </c>
      <c r="AP40" s="165">
        <v>3.45972502900686</v>
      </c>
      <c r="AQ40" s="22">
        <v>90.5244377997584</v>
      </c>
      <c r="AR40" s="165">
        <v>0.773753550707179</v>
      </c>
      <c r="AS40" s="22">
        <v>85.3665858497889</v>
      </c>
      <c r="AT40" s="165">
        <v>2.27003403307711</v>
      </c>
      <c r="AU40" s="22">
        <v>85.2814382216311</v>
      </c>
      <c r="AV40" s="165">
        <v>3.21078258247463</v>
      </c>
      <c r="AW40" s="22">
        <v>91.982795156455</v>
      </c>
      <c r="AX40" s="165">
        <v>0.857534802529268</v>
      </c>
      <c r="AY40" s="22">
        <v>6.61620930666612</v>
      </c>
      <c r="AZ40" s="165">
        <v>2.38903202884303</v>
      </c>
      <c r="BA40" s="103"/>
      <c r="BB40" s="103"/>
      <c r="BC40" s="103"/>
      <c r="BD40" s="103"/>
      <c r="BE40" s="103"/>
      <c r="BF40" s="103"/>
      <c r="BG40" s="103"/>
      <c r="BH40" s="103"/>
      <c r="BI40" s="103"/>
      <c r="BJ40" s="103"/>
      <c r="BK40" s="103"/>
      <c r="BL40" s="103"/>
      <c r="BM40" s="103"/>
      <c r="BN40" s="103"/>
      <c r="BO40" s="103"/>
      <c r="BP40" s="103"/>
      <c r="BQ40" s="103"/>
      <c r="BR40" s="103"/>
      <c r="BS40" s="103"/>
      <c r="BT40" s="192"/>
    </row>
    <row customHeight="1" ht="13" r="41">
      <c r="A41" s="181" t="s">
        <v>335</v>
      </c>
      <c r="B41" s="156" t="n">
        <v>2</v>
      </c>
      <c r="C41" s="22">
        <v>73.9443202220169</v>
      </c>
      <c r="D41" s="165">
        <v>0.984473260290223</v>
      </c>
      <c r="E41" s="22">
        <v>70.0539091225714</v>
      </c>
      <c r="F41" s="165">
        <v>3.34025194125505</v>
      </c>
      <c r="G41" s="22">
        <v>77.1652592502985</v>
      </c>
      <c r="H41" s="165">
        <v>4.10301576778714</v>
      </c>
      <c r="I41" s="22">
        <v>73.6932511964451</v>
      </c>
      <c r="J41" s="165">
        <v>1.01359182135903</v>
      </c>
      <c r="K41" s="22">
        <v>3.63934207387372</v>
      </c>
      <c r="L41" s="165">
        <v>3.34673034634377</v>
      </c>
      <c r="M41" s="22">
        <v>90.8682719466559</v>
      </c>
      <c r="N41" s="165">
        <v>0.698310682862366</v>
      </c>
      <c r="O41" s="22">
        <v>85.2443953920514</v>
      </c>
      <c r="P41" s="165">
        <v>3.05783743490176</v>
      </c>
      <c r="Q41" s="22">
        <v>93.1945458894005</v>
      </c>
      <c r="R41" s="165">
        <v>2.06810566947072</v>
      </c>
      <c r="S41" s="22">
        <v>91.5246902241437</v>
      </c>
      <c r="T41" s="165">
        <v>0.781658980890177</v>
      </c>
      <c r="U41" s="22">
        <v>6.28029483209228</v>
      </c>
      <c r="V41" s="165">
        <v>3.28471879885</v>
      </c>
      <c r="W41" s="22">
        <v>82.253292701514</v>
      </c>
      <c r="X41" s="165">
        <v>0.992459218900652</v>
      </c>
      <c r="Y41" s="22">
        <v>80.2027577034116</v>
      </c>
      <c r="Z41" s="165">
        <v>3.63853409650976</v>
      </c>
      <c r="AA41" s="22">
        <v>83.7180369138995</v>
      </c>
      <c r="AB41" s="165">
        <v>3.55724021035484</v>
      </c>
      <c r="AC41" s="22">
        <v>82.2288273980408</v>
      </c>
      <c r="AD41" s="165">
        <v>0.949713232183351</v>
      </c>
      <c r="AE41" s="22">
        <v>2.02606969462916</v>
      </c>
      <c r="AF41" s="165">
        <v>3.49611500952987</v>
      </c>
      <c r="AG41" s="22">
        <v>81.9526986205851</v>
      </c>
      <c r="AH41" s="165">
        <v>0.917080512638249</v>
      </c>
      <c r="AI41" s="22">
        <v>78.1410638018341</v>
      </c>
      <c r="AJ41" s="165">
        <v>2.49716514072993</v>
      </c>
      <c r="AK41" s="22">
        <v>86.9451431810115</v>
      </c>
      <c r="AL41" s="165">
        <v>3.31605201955293</v>
      </c>
      <c r="AM41" s="22">
        <v>81.9423875624693</v>
      </c>
      <c r="AN41" s="165">
        <v>1.00430214556612</v>
      </c>
      <c r="AO41" s="22">
        <v>3.80132376063516</v>
      </c>
      <c r="AP41" s="165">
        <v>2.7229865762309</v>
      </c>
      <c r="AQ41" s="22">
        <v>91.9561852217725</v>
      </c>
      <c r="AR41" s="165">
        <v>0.561105430007705</v>
      </c>
      <c r="AS41" s="22">
        <v>87.3155093200595</v>
      </c>
      <c r="AT41" s="165">
        <v>3.04263343435669</v>
      </c>
      <c r="AU41" s="22">
        <v>91.2172410127262</v>
      </c>
      <c r="AV41" s="165">
        <v>2.98643050722466</v>
      </c>
      <c r="AW41" s="22">
        <v>92.4927073873084</v>
      </c>
      <c r="AX41" s="165">
        <v>0.635098050408526</v>
      </c>
      <c r="AY41" s="22">
        <v>5.17719806724897</v>
      </c>
      <c r="AZ41" s="165">
        <v>3.28503306781516</v>
      </c>
      <c r="BA41" s="103"/>
      <c r="BB41" s="103"/>
      <c r="BC41" s="103"/>
      <c r="BD41" s="103"/>
      <c r="BE41" s="103"/>
      <c r="BF41" s="103"/>
      <c r="BG41" s="103"/>
      <c r="BH41" s="103"/>
      <c r="BI41" s="103"/>
      <c r="BJ41" s="103"/>
      <c r="BK41" s="103"/>
      <c r="BL41" s="103"/>
      <c r="BM41" s="103"/>
      <c r="BN41" s="103"/>
      <c r="BO41" s="103"/>
      <c r="BP41" s="103"/>
      <c r="BQ41" s="103"/>
      <c r="BR41" s="103"/>
      <c r="BS41" s="103"/>
      <c r="BT41" s="192"/>
    </row>
    <row customHeight="1" ht="13" r="42">
      <c r="A42" s="181" t="s">
        <v>336</v>
      </c>
      <c r="B42" s="156" t="n">
        <v>2</v>
      </c>
      <c r="C42" s="22">
        <v>57.3548575740498</v>
      </c>
      <c r="D42" s="165">
        <v>1.28765941090612</v>
      </c>
      <c r="E42" s="22">
        <v>61.5882299490603</v>
      </c>
      <c r="F42" s="165">
        <v>2.85845362187923</v>
      </c>
      <c r="G42" s="22">
        <v>57.087851374666</v>
      </c>
      <c r="H42" s="165">
        <v>3.60512966124655</v>
      </c>
      <c r="I42" s="22">
        <v>55.3939696679412</v>
      </c>
      <c r="J42" s="165">
        <v>1.73260121455267</v>
      </c>
      <c r="K42" s="22">
        <v>-6.19426028111905</v>
      </c>
      <c r="L42" s="165">
        <v>3.3245747430422</v>
      </c>
      <c r="M42" s="22">
        <v>87.3714960068292</v>
      </c>
      <c r="N42" s="165">
        <v>0.898851944580774</v>
      </c>
      <c r="O42" s="22">
        <v>84.0487687614726</v>
      </c>
      <c r="P42" s="165">
        <v>2.34617108428163</v>
      </c>
      <c r="Q42" s="22">
        <v>86.4978869490683</v>
      </c>
      <c r="R42" s="165">
        <v>2.39697268482717</v>
      </c>
      <c r="S42" s="22">
        <v>88.8629366032498</v>
      </c>
      <c r="T42" s="165">
        <v>1.21119750452341</v>
      </c>
      <c r="U42" s="22">
        <v>4.81416784177721</v>
      </c>
      <c r="V42" s="165">
        <v>2.73666947839725</v>
      </c>
      <c r="W42" s="22">
        <v>70.4280854143949</v>
      </c>
      <c r="X42" s="165">
        <v>1.22338689868305</v>
      </c>
      <c r="Y42" s="22">
        <v>63.9960876942056</v>
      </c>
      <c r="Z42" s="165">
        <v>3.22627941193613</v>
      </c>
      <c r="AA42" s="22">
        <v>69.1612669176142</v>
      </c>
      <c r="AB42" s="165">
        <v>3.00891214478393</v>
      </c>
      <c r="AC42" s="22">
        <v>72.7772818470367</v>
      </c>
      <c r="AD42" s="165">
        <v>1.42353463630245</v>
      </c>
      <c r="AE42" s="22">
        <v>8.78119415283107</v>
      </c>
      <c r="AF42" s="165">
        <v>3.56179239712236</v>
      </c>
      <c r="AG42" s="22">
        <v>39.4606301006931</v>
      </c>
      <c r="AH42" s="165">
        <v>1.31545856637352</v>
      </c>
      <c r="AI42" s="22">
        <v>45.310694949255</v>
      </c>
      <c r="AJ42" s="165">
        <v>3.30341081287238</v>
      </c>
      <c r="AK42" s="22">
        <v>40.0159248257409</v>
      </c>
      <c r="AL42" s="165">
        <v>3.53956856553779</v>
      </c>
      <c r="AM42" s="22">
        <v>37.4934615857755</v>
      </c>
      <c r="AN42" s="165">
        <v>1.62292942565891</v>
      </c>
      <c r="AO42" s="22">
        <v>-7.81723336347956</v>
      </c>
      <c r="AP42" s="165">
        <v>3.57465194650721</v>
      </c>
      <c r="AQ42" s="22">
        <v>92.5683775294775</v>
      </c>
      <c r="AR42" s="165">
        <v>0.710148812470418</v>
      </c>
      <c r="AS42" s="22">
        <v>90.4868316551174</v>
      </c>
      <c r="AT42" s="165">
        <v>2.00037627626987</v>
      </c>
      <c r="AU42" s="22">
        <v>93.4992074830254</v>
      </c>
      <c r="AV42" s="165">
        <v>1.64024943764728</v>
      </c>
      <c r="AW42" s="22">
        <v>92.9200136774615</v>
      </c>
      <c r="AX42" s="165">
        <v>0.928120445658904</v>
      </c>
      <c r="AY42" s="22">
        <v>2.43318202234413</v>
      </c>
      <c r="AZ42" s="165">
        <v>2.30494581759656</v>
      </c>
      <c r="BA42" s="103"/>
      <c r="BB42" s="103"/>
      <c r="BC42" s="103"/>
      <c r="BD42" s="103"/>
      <c r="BE42" s="103"/>
      <c r="BF42" s="103"/>
      <c r="BG42" s="103"/>
      <c r="BH42" s="103"/>
      <c r="BI42" s="103"/>
      <c r="BJ42" s="103"/>
      <c r="BK42" s="103"/>
      <c r="BL42" s="103"/>
      <c r="BM42" s="103"/>
      <c r="BN42" s="103"/>
      <c r="BO42" s="103"/>
      <c r="BP42" s="103"/>
      <c r="BQ42" s="103"/>
      <c r="BR42" s="103"/>
      <c r="BS42" s="103"/>
      <c r="BT42" s="192"/>
    </row>
    <row customHeight="1" ht="13" r="43">
      <c r="A43" s="181" t="s">
        <v>337</v>
      </c>
      <c r="B43" s="156" t="n">
        <v>2</v>
      </c>
      <c r="C43" s="22">
        <v>73.9501149173565</v>
      </c>
      <c r="D43" s="165">
        <v>1.50840562462396</v>
      </c>
      <c r="E43" s="22">
        <v>75.0625806362577</v>
      </c>
      <c r="F43" s="165">
        <v>3.93399182924742</v>
      </c>
      <c r="G43" s="22">
        <v>71.2723128869983</v>
      </c>
      <c r="H43" s="165">
        <v>3.65948188494816</v>
      </c>
      <c r="I43" s="22">
        <v>74.4078610499552</v>
      </c>
      <c r="J43" s="165">
        <v>2.07041277409004</v>
      </c>
      <c r="K43" s="22">
        <v>-0.654719586302491</v>
      </c>
      <c r="L43" s="165">
        <v>4.63004477283971</v>
      </c>
      <c r="M43" s="22">
        <v>90.1193943874111</v>
      </c>
      <c r="N43" s="165">
        <v>1.07595472141971</v>
      </c>
      <c r="O43" s="22">
        <v>91.047122651456</v>
      </c>
      <c r="P43" s="165">
        <v>2.5568242439502</v>
      </c>
      <c r="Q43" s="22">
        <v>88.0579676682282</v>
      </c>
      <c r="R43" s="165">
        <v>2.50526308168965</v>
      </c>
      <c r="S43" s="22">
        <v>91.0208252551918</v>
      </c>
      <c r="T43" s="165">
        <v>1.34268694176051</v>
      </c>
      <c r="U43" s="22">
        <v>-0.0262973962641553</v>
      </c>
      <c r="V43" s="165">
        <v>2.91424788824222</v>
      </c>
      <c r="W43" s="22">
        <v>89.7046317379203</v>
      </c>
      <c r="X43" s="165">
        <v>1.06094389907122</v>
      </c>
      <c r="Y43" s="22">
        <v>90.4287824888304</v>
      </c>
      <c r="Z43" s="165">
        <v>2.96670785937214</v>
      </c>
      <c r="AA43" s="22">
        <v>85.203782024443</v>
      </c>
      <c r="AB43" s="165">
        <v>2.88202589124352</v>
      </c>
      <c r="AC43" s="22">
        <v>91.434917530155</v>
      </c>
      <c r="AD43" s="165">
        <v>1.23524658339759</v>
      </c>
      <c r="AE43" s="22">
        <v>1.00613504132461</v>
      </c>
      <c r="AF43" s="165">
        <v>3.21863742005053</v>
      </c>
      <c r="AG43" s="22">
        <v>67.7406999184395</v>
      </c>
      <c r="AH43" s="165">
        <v>1.58298653367985</v>
      </c>
      <c r="AI43" s="22">
        <v>71.0500032894056</v>
      </c>
      <c r="AJ43" s="165">
        <v>4.61328033044847</v>
      </c>
      <c r="AK43" s="22">
        <v>69.8727897339701</v>
      </c>
      <c r="AL43" s="165">
        <v>3.75021480862724</v>
      </c>
      <c r="AM43" s="22">
        <v>67.0627248663462</v>
      </c>
      <c r="AN43" s="165">
        <v>1.97582619175646</v>
      </c>
      <c r="AO43" s="22">
        <v>-3.98727842305944</v>
      </c>
      <c r="AP43" s="165">
        <v>5.14339233496731</v>
      </c>
      <c r="AQ43" s="22">
        <v>90.6270336150424</v>
      </c>
      <c r="AR43" s="165">
        <v>1.01581189906885</v>
      </c>
      <c r="AS43" s="22">
        <v>88.2163022884474</v>
      </c>
      <c r="AT43" s="165">
        <v>2.77665667677172</v>
      </c>
      <c r="AU43" s="22">
        <v>88.1221892384313</v>
      </c>
      <c r="AV43" s="165">
        <v>2.58617388308986</v>
      </c>
      <c r="AW43" s="22">
        <v>92.1356176995988</v>
      </c>
      <c r="AX43" s="165">
        <v>1.20790034757332</v>
      </c>
      <c r="AY43" s="22">
        <v>3.91931541115146</v>
      </c>
      <c r="AZ43" s="165">
        <v>3.05286298828827</v>
      </c>
      <c r="BA43" s="103"/>
      <c r="BB43" s="103"/>
      <c r="BC43" s="103"/>
      <c r="BD43" s="103"/>
      <c r="BE43" s="103"/>
      <c r="BF43" s="103"/>
      <c r="BG43" s="103"/>
      <c r="BH43" s="103"/>
      <c r="BI43" s="103"/>
      <c r="BJ43" s="103"/>
      <c r="BK43" s="103"/>
      <c r="BL43" s="103"/>
      <c r="BM43" s="103"/>
      <c r="BN43" s="103"/>
      <c r="BO43" s="103"/>
      <c r="BP43" s="103"/>
      <c r="BQ43" s="103"/>
      <c r="BR43" s="103"/>
      <c r="BS43" s="103"/>
      <c r="BT43" s="192"/>
    </row>
    <row customHeight="1" ht="13" r="44">
      <c r="A44" s="181" t="s">
        <v>338</v>
      </c>
      <c r="B44" s="156" t="n">
        <v>2</v>
      </c>
      <c r="C44" s="22">
        <v>50.8415557187826</v>
      </c>
      <c r="D44" s="165">
        <v>1.10762294439751</v>
      </c>
      <c r="E44" s="22">
        <v>48.710502850556</v>
      </c>
      <c r="F44" s="165">
        <v>1.97739967099563</v>
      </c>
      <c r="G44" s="22">
        <v>47.2074319167808</v>
      </c>
      <c r="H44" s="165">
        <v>2.05418776925399</v>
      </c>
      <c r="I44" s="22">
        <v>54.8667678735267</v>
      </c>
      <c r="J44" s="165">
        <v>1.78946381789817</v>
      </c>
      <c r="K44" s="22">
        <v>6.15626502297076</v>
      </c>
      <c r="L44" s="165">
        <v>3.08143309371188</v>
      </c>
      <c r="M44" s="22">
        <v>73.1635082323328</v>
      </c>
      <c r="N44" s="165">
        <v>1.01759004844062</v>
      </c>
      <c r="O44" s="22">
        <v>73.8861726967767</v>
      </c>
      <c r="P44" s="165">
        <v>2.11028080809008</v>
      </c>
      <c r="Q44" s="22">
        <v>73.0844391173203</v>
      </c>
      <c r="R44" s="165">
        <v>2.14709245017705</v>
      </c>
      <c r="S44" s="22">
        <v>72.7508324275958</v>
      </c>
      <c r="T44" s="165">
        <v>1.42869659930005</v>
      </c>
      <c r="U44" s="22">
        <v>-1.13534026918083</v>
      </c>
      <c r="V44" s="165">
        <v>2.77316435953435</v>
      </c>
      <c r="W44" s="22">
        <v>73.6468393418805</v>
      </c>
      <c r="X44" s="165">
        <v>1.07158523648276</v>
      </c>
      <c r="Y44" s="22">
        <v>72.009521317044</v>
      </c>
      <c r="Z44" s="165">
        <v>1.64856136141749</v>
      </c>
      <c r="AA44" s="22">
        <v>72.1395217129152</v>
      </c>
      <c r="AB44" s="165">
        <v>2.21056349630555</v>
      </c>
      <c r="AC44" s="22">
        <v>75.8577886755279</v>
      </c>
      <c r="AD44" s="165">
        <v>1.45841970109674</v>
      </c>
      <c r="AE44" s="22">
        <v>3.84826735848387</v>
      </c>
      <c r="AF44" s="165">
        <v>2.23750468888666</v>
      </c>
      <c r="AG44" s="22">
        <v>45.5436566180536</v>
      </c>
      <c r="AH44" s="165">
        <v>1.24930221285505</v>
      </c>
      <c r="AI44" s="22">
        <v>45.6732352770434</v>
      </c>
      <c r="AJ44" s="165">
        <v>1.97770626989437</v>
      </c>
      <c r="AK44" s="22">
        <v>42.9540236923043</v>
      </c>
      <c r="AL44" s="165">
        <v>2.6062900809983</v>
      </c>
      <c r="AM44" s="22">
        <v>46.7398763405434</v>
      </c>
      <c r="AN44" s="165">
        <v>2.29080277126636</v>
      </c>
      <c r="AO44" s="22">
        <v>1.06664106349994</v>
      </c>
      <c r="AP44" s="165">
        <v>3.42754011694409</v>
      </c>
      <c r="AQ44" s="22">
        <v>76.6510049791691</v>
      </c>
      <c r="AR44" s="165">
        <v>0.993398814069587</v>
      </c>
      <c r="AS44" s="22">
        <v>75.5912977517656</v>
      </c>
      <c r="AT44" s="165">
        <v>2.34235355025125</v>
      </c>
      <c r="AU44" s="22">
        <v>77.238491826709</v>
      </c>
      <c r="AV44" s="165">
        <v>1.86401325178803</v>
      </c>
      <c r="AW44" s="22">
        <v>77.1969423318304</v>
      </c>
      <c r="AX44" s="165">
        <v>1.31439725552301</v>
      </c>
      <c r="AY44" s="22">
        <v>1.60564458006475</v>
      </c>
      <c r="AZ44" s="165">
        <v>2.68923653451485</v>
      </c>
      <c r="BA44" s="103"/>
      <c r="BB44" s="103"/>
      <c r="BC44" s="103"/>
      <c r="BD44" s="103"/>
      <c r="BE44" s="103"/>
      <c r="BF44" s="103"/>
      <c r="BG44" s="103"/>
      <c r="BH44" s="103"/>
      <c r="BI44" s="103"/>
      <c r="BJ44" s="103"/>
      <c r="BK44" s="103"/>
      <c r="BL44" s="103"/>
      <c r="BM44" s="103"/>
      <c r="BN44" s="103"/>
      <c r="BO44" s="103"/>
      <c r="BP44" s="103"/>
      <c r="BQ44" s="103"/>
      <c r="BR44" s="103"/>
      <c r="BS44" s="103"/>
      <c r="BT44" s="192"/>
    </row>
    <row customHeight="1" ht="13" r="45">
      <c r="A45" s="181" t="s">
        <v>339</v>
      </c>
      <c r="B45" s="156" t="n">
        <v>2</v>
      </c>
      <c r="C45" s="22">
        <v>74.0089291519729</v>
      </c>
      <c r="D45" s="165">
        <v>1.06126246193724</v>
      </c>
      <c r="E45" s="22">
        <v>76.9062608041189</v>
      </c>
      <c r="F45" s="165">
        <v>2.07344459467089</v>
      </c>
      <c r="G45" s="22">
        <v>75.6353897883558</v>
      </c>
      <c r="H45" s="165">
        <v>2.52914004800913</v>
      </c>
      <c r="I45" s="22">
        <v>73.734699657666</v>
      </c>
      <c r="J45" s="165">
        <v>1.36254975642299</v>
      </c>
      <c r="K45" s="22">
        <v>-3.17156114645285</v>
      </c>
      <c r="L45" s="165">
        <v>2.45147884880462</v>
      </c>
      <c r="M45" s="22">
        <v>83.715605855365</v>
      </c>
      <c r="N45" s="165">
        <v>0.778392044286857</v>
      </c>
      <c r="O45" s="22">
        <v>82.709891413151</v>
      </c>
      <c r="P45" s="165">
        <v>1.75580776806225</v>
      </c>
      <c r="Q45" s="22">
        <v>84.3648185143729</v>
      </c>
      <c r="R45" s="165">
        <v>1.88437553148274</v>
      </c>
      <c r="S45" s="22">
        <v>85.2475614680672</v>
      </c>
      <c r="T45" s="165">
        <v>0.918148834409229</v>
      </c>
      <c r="U45" s="22">
        <v>2.53767005491623</v>
      </c>
      <c r="V45" s="165">
        <v>1.9915252821282</v>
      </c>
      <c r="W45" s="22">
        <v>84.8271354826677</v>
      </c>
      <c r="X45" s="165">
        <v>0.844315835550295</v>
      </c>
      <c r="Y45" s="22">
        <v>86.8193103399936</v>
      </c>
      <c r="Z45" s="165">
        <v>1.53546910703556</v>
      </c>
      <c r="AA45" s="22">
        <v>83.5780811253236</v>
      </c>
      <c r="AB45" s="165">
        <v>2.15024448756406</v>
      </c>
      <c r="AC45" s="22">
        <v>85.8114714756231</v>
      </c>
      <c r="AD45" s="165">
        <v>0.975042902027179</v>
      </c>
      <c r="AE45" s="22">
        <v>-1.00783886437058</v>
      </c>
      <c r="AF45" s="165">
        <v>1.84824762436642</v>
      </c>
      <c r="AG45" s="22">
        <v>72.1226009239911</v>
      </c>
      <c r="AH45" s="165">
        <v>1.05102406292531</v>
      </c>
      <c r="AI45" s="22">
        <v>77.7340048220739</v>
      </c>
      <c r="AJ45" s="165">
        <v>1.6728372266809</v>
      </c>
      <c r="AK45" s="22">
        <v>72.9424173678003</v>
      </c>
      <c r="AL45" s="165">
        <v>2.28241163378659</v>
      </c>
      <c r="AM45" s="22">
        <v>70.8589160280511</v>
      </c>
      <c r="AN45" s="165">
        <v>1.28032003328796</v>
      </c>
      <c r="AO45" s="22">
        <v>-6.87508879402287</v>
      </c>
      <c r="AP45" s="165">
        <v>1.99840995852264</v>
      </c>
      <c r="AQ45" s="22">
        <v>86.9416096256629</v>
      </c>
      <c r="AR45" s="165">
        <v>0.821831030745511</v>
      </c>
      <c r="AS45" s="22">
        <v>88.9112726944189</v>
      </c>
      <c r="AT45" s="165">
        <v>1.38470368147754</v>
      </c>
      <c r="AU45" s="22">
        <v>88.5701415824387</v>
      </c>
      <c r="AV45" s="165">
        <v>1.65286902885981</v>
      </c>
      <c r="AW45" s="22">
        <v>87.1225136554983</v>
      </c>
      <c r="AX45" s="165">
        <v>1.07190042187031</v>
      </c>
      <c r="AY45" s="22">
        <v>-1.78875903892063</v>
      </c>
      <c r="AZ45" s="165">
        <v>1.7624194523278</v>
      </c>
      <c r="BA45" s="103"/>
      <c r="BB45" s="103"/>
      <c r="BC45" s="103"/>
      <c r="BD45" s="103"/>
      <c r="BE45" s="103"/>
      <c r="BF45" s="103"/>
      <c r="BG45" s="103"/>
      <c r="BH45" s="103"/>
      <c r="BI45" s="103"/>
      <c r="BJ45" s="103"/>
      <c r="BK45" s="103"/>
      <c r="BL45" s="103"/>
      <c r="BM45" s="103"/>
      <c r="BN45" s="103"/>
      <c r="BO45" s="103"/>
      <c r="BP45" s="103"/>
      <c r="BQ45" s="103"/>
      <c r="BR45" s="103"/>
      <c r="BS45" s="103"/>
      <c r="BT45" s="192"/>
    </row>
    <row customHeight="1" ht="13" r="46">
      <c r="A46" s="181" t="s">
        <v>340</v>
      </c>
      <c r="B46" s="156" t="n">
        <v>2</v>
      </c>
      <c r="C46" s="22">
        <v>68.4340161159689</v>
      </c>
      <c r="D46" s="165">
        <v>1.2952197007741</v>
      </c>
      <c r="E46" s="22">
        <v>68.157201144873</v>
      </c>
      <c r="F46" s="165">
        <v>4.22256649199567</v>
      </c>
      <c r="G46" s="22">
        <v>71.2061297184258</v>
      </c>
      <c r="H46" s="165">
        <v>4.18186111476322</v>
      </c>
      <c r="I46" s="22">
        <v>68.1039062018115</v>
      </c>
      <c r="J46" s="165">
        <v>1.40998794809625</v>
      </c>
      <c r="K46" s="22">
        <v>-0.0532949430615304</v>
      </c>
      <c r="L46" s="165">
        <v>4.34693602275877</v>
      </c>
      <c r="M46" s="22">
        <v>95.4170566284995</v>
      </c>
      <c r="N46" s="165">
        <v>0.509202628503595</v>
      </c>
      <c r="O46" s="22">
        <v>92.7035323815631</v>
      </c>
      <c r="P46" s="165">
        <v>2.66554853909515</v>
      </c>
      <c r="Q46" s="22">
        <v>97.5060509237043</v>
      </c>
      <c r="R46" s="165">
        <v>0.92357388426563</v>
      </c>
      <c r="S46" s="22">
        <v>95.4764964535198</v>
      </c>
      <c r="T46" s="165">
        <v>0.591566676734248</v>
      </c>
      <c r="U46" s="22">
        <v>2.77296407195666</v>
      </c>
      <c r="V46" s="165">
        <v>2.78004588395121</v>
      </c>
      <c r="W46" s="22">
        <v>73.7433538533178</v>
      </c>
      <c r="X46" s="165">
        <v>1.30740427477925</v>
      </c>
      <c r="Y46" s="22">
        <v>64.4148333749942</v>
      </c>
      <c r="Z46" s="165">
        <v>4.48745041303497</v>
      </c>
      <c r="AA46" s="22">
        <v>74.1604931647391</v>
      </c>
      <c r="AB46" s="165">
        <v>3.86042433850217</v>
      </c>
      <c r="AC46" s="22">
        <v>74.4586030812542</v>
      </c>
      <c r="AD46" s="165">
        <v>1.5495829601965</v>
      </c>
      <c r="AE46" s="22">
        <v>10.04376970626</v>
      </c>
      <c r="AF46" s="165">
        <v>4.57518723048107</v>
      </c>
      <c r="AG46" s="22">
        <v>76.0245496355793</v>
      </c>
      <c r="AH46" s="165">
        <v>1.22848709510855</v>
      </c>
      <c r="AI46" s="22">
        <v>72.0176533169871</v>
      </c>
      <c r="AJ46" s="165">
        <v>4.80541390512713</v>
      </c>
      <c r="AK46" s="22">
        <v>77.2503756592963</v>
      </c>
      <c r="AL46" s="165">
        <v>4.18353160815837</v>
      </c>
      <c r="AM46" s="22">
        <v>75.8008633758028</v>
      </c>
      <c r="AN46" s="165">
        <v>1.4061132840349</v>
      </c>
      <c r="AO46" s="22">
        <v>3.78321005881573</v>
      </c>
      <c r="AP46" s="165">
        <v>5.07241472579271</v>
      </c>
      <c r="AQ46" s="22">
        <v>95.0211160489314</v>
      </c>
      <c r="AR46" s="165">
        <v>0.531119435854159</v>
      </c>
      <c r="AS46" s="22">
        <v>96.7692206141854</v>
      </c>
      <c r="AT46" s="165">
        <v>1.75301053621277</v>
      </c>
      <c r="AU46" s="22">
        <v>96.2623796400763</v>
      </c>
      <c r="AV46" s="165">
        <v>1.46115220922706</v>
      </c>
      <c r="AW46" s="22">
        <v>94.5153739924188</v>
      </c>
      <c r="AX46" s="165">
        <v>0.600381796153316</v>
      </c>
      <c r="AY46" s="22">
        <v>-2.25384662176654</v>
      </c>
      <c r="AZ46" s="165">
        <v>1.78135988978408</v>
      </c>
      <c r="BA46" s="103"/>
      <c r="BB46" s="103"/>
      <c r="BC46" s="103"/>
      <c r="BD46" s="103"/>
      <c r="BE46" s="103"/>
      <c r="BF46" s="103"/>
      <c r="BG46" s="103"/>
      <c r="BH46" s="103"/>
      <c r="BI46" s="103"/>
      <c r="BJ46" s="103"/>
      <c r="BK46" s="103"/>
      <c r="BL46" s="103"/>
      <c r="BM46" s="103"/>
      <c r="BN46" s="103"/>
      <c r="BO46" s="103"/>
      <c r="BP46" s="103"/>
      <c r="BQ46" s="103"/>
      <c r="BR46" s="103"/>
      <c r="BS46" s="103"/>
      <c r="BT46" s="192"/>
    </row>
    <row customHeight="1" ht="13" r="47">
      <c r="A47" s="181" t="s">
        <v>341</v>
      </c>
      <c r="B47" s="156" t="n">
        <v>2</v>
      </c>
      <c r="C47" s="22">
        <v>55.355545988311</v>
      </c>
      <c r="D47" s="165">
        <v>1.33476085907055</v>
      </c>
      <c r="E47" s="22">
        <v>63.821914863124</v>
      </c>
      <c r="F47" s="165">
        <v>3.60750510547428</v>
      </c>
      <c r="G47" s="22">
        <v>52.6882440590308</v>
      </c>
      <c r="H47" s="165">
        <v>4.46949728296202</v>
      </c>
      <c r="I47" s="22">
        <v>54.7793265996827</v>
      </c>
      <c r="J47" s="165">
        <v>1.51311358739324</v>
      </c>
      <c r="K47" s="22">
        <v>-9.04258826344135</v>
      </c>
      <c r="L47" s="165">
        <v>3.95505426545607</v>
      </c>
      <c r="M47" s="22">
        <v>92.8767905376529</v>
      </c>
      <c r="N47" s="165">
        <v>0.567587880056334</v>
      </c>
      <c r="O47" s="22">
        <v>92.6548337255853</v>
      </c>
      <c r="P47" s="165">
        <v>1.98899256882015</v>
      </c>
      <c r="Q47" s="22">
        <v>89.7663925097636</v>
      </c>
      <c r="R47" s="165">
        <v>2.37815754964962</v>
      </c>
      <c r="S47" s="22">
        <v>93.2193663202817</v>
      </c>
      <c r="T47" s="165">
        <v>0.590946615475924</v>
      </c>
      <c r="U47" s="22">
        <v>0.564532594696331</v>
      </c>
      <c r="V47" s="165">
        <v>2.09180963985673</v>
      </c>
      <c r="W47" s="22">
        <v>78.7024520389313</v>
      </c>
      <c r="X47" s="165">
        <v>0.951615239983859</v>
      </c>
      <c r="Y47" s="22">
        <v>76.897282023361</v>
      </c>
      <c r="Z47" s="165">
        <v>3.27220795604795</v>
      </c>
      <c r="AA47" s="22">
        <v>73.3217902910529</v>
      </c>
      <c r="AB47" s="165">
        <v>3.94716060263176</v>
      </c>
      <c r="AC47" s="22">
        <v>79.3918663981329</v>
      </c>
      <c r="AD47" s="165">
        <v>1.03957724039135</v>
      </c>
      <c r="AE47" s="22">
        <v>2.4945843747719</v>
      </c>
      <c r="AF47" s="165">
        <v>3.43555617070963</v>
      </c>
      <c r="AG47" s="22">
        <v>59.3868909169606</v>
      </c>
      <c r="AH47" s="165">
        <v>1.34685718783806</v>
      </c>
      <c r="AI47" s="22">
        <v>64.8216076560811</v>
      </c>
      <c r="AJ47" s="165">
        <v>3.54044549072611</v>
      </c>
      <c r="AK47" s="22">
        <v>58.0454012929159</v>
      </c>
      <c r="AL47" s="165">
        <v>4.08848195075976</v>
      </c>
      <c r="AM47" s="22">
        <v>58.9989256097933</v>
      </c>
      <c r="AN47" s="165">
        <v>1.47613905310284</v>
      </c>
      <c r="AO47" s="22">
        <v>-5.82268204628782</v>
      </c>
      <c r="AP47" s="165">
        <v>3.63141483548279</v>
      </c>
      <c r="AQ47" s="22">
        <v>96.0367439658395</v>
      </c>
      <c r="AR47" s="165">
        <v>0.473904620944367</v>
      </c>
      <c r="AS47" s="22">
        <v>97.4673433792031</v>
      </c>
      <c r="AT47" s="165">
        <v>1.34277000213582</v>
      </c>
      <c r="AU47" s="22">
        <v>97.0089470859847</v>
      </c>
      <c r="AV47" s="165">
        <v>1.43813899645099</v>
      </c>
      <c r="AW47" s="22">
        <v>95.8370905831909</v>
      </c>
      <c r="AX47" s="165">
        <v>0.493381900687502</v>
      </c>
      <c r="AY47" s="22">
        <v>-1.6302527960122</v>
      </c>
      <c r="AZ47" s="165">
        <v>1.39157322771235</v>
      </c>
      <c r="BA47" s="103"/>
      <c r="BB47" s="103"/>
      <c r="BC47" s="103"/>
      <c r="BD47" s="103"/>
      <c r="BE47" s="103"/>
      <c r="BF47" s="103"/>
      <c r="BG47" s="103"/>
      <c r="BH47" s="103"/>
      <c r="BI47" s="103"/>
      <c r="BJ47" s="103"/>
      <c r="BK47" s="103"/>
      <c r="BL47" s="103"/>
      <c r="BM47" s="103"/>
      <c r="BN47" s="103"/>
      <c r="BO47" s="103"/>
      <c r="BP47" s="103"/>
      <c r="BQ47" s="103"/>
      <c r="BR47" s="103"/>
      <c r="BS47" s="103"/>
      <c r="BT47" s="192"/>
    </row>
    <row customHeight="1" ht="13" r="48">
      <c r="A48" s="181" t="s">
        <v>342</v>
      </c>
      <c r="B48" s="156" t="n">
        <v>2</v>
      </c>
      <c r="C48" s="22">
        <v>74.307474890751</v>
      </c>
      <c r="D48" s="165">
        <v>1.14065505782585</v>
      </c>
      <c r="E48" s="22">
        <v>74.1199290396559</v>
      </c>
      <c r="F48" s="165">
        <v>2.27746018652344</v>
      </c>
      <c r="G48" s="22">
        <v>70.5821891340172</v>
      </c>
      <c r="H48" s="165">
        <v>3.37350902710262</v>
      </c>
      <c r="I48" s="22">
        <v>74.3582870999438</v>
      </c>
      <c r="J48" s="165">
        <v>1.39988968215119</v>
      </c>
      <c r="K48" s="22">
        <v>0.238358060287851</v>
      </c>
      <c r="L48" s="165">
        <v>2.66805657701079</v>
      </c>
      <c r="M48" s="22">
        <v>95.722456312929</v>
      </c>
      <c r="N48" s="165">
        <v>0.45256263795624</v>
      </c>
      <c r="O48" s="22">
        <v>93.7566552364624</v>
      </c>
      <c r="P48" s="165">
        <v>1.32373928679979</v>
      </c>
      <c r="Q48" s="22">
        <v>93.3963788618764</v>
      </c>
      <c r="R48" s="165">
        <v>2.00974757889051</v>
      </c>
      <c r="S48" s="22">
        <v>96.328671801277</v>
      </c>
      <c r="T48" s="165">
        <v>0.468102180279011</v>
      </c>
      <c r="U48" s="22">
        <v>2.57201656481465</v>
      </c>
      <c r="V48" s="165">
        <v>1.4191048524099</v>
      </c>
      <c r="W48" s="22">
        <v>95.6355730011446</v>
      </c>
      <c r="X48" s="165">
        <v>0.504595039828981</v>
      </c>
      <c r="Y48" s="22">
        <v>93.9616840865068</v>
      </c>
      <c r="Z48" s="165">
        <v>1.32690258888478</v>
      </c>
      <c r="AA48" s="22">
        <v>95.9735297258016</v>
      </c>
      <c r="AB48" s="165">
        <v>1.44844457556338</v>
      </c>
      <c r="AC48" s="22">
        <v>95.8318888795941</v>
      </c>
      <c r="AD48" s="165">
        <v>0.530081871035848</v>
      </c>
      <c r="AE48" s="22">
        <v>1.87020479308727</v>
      </c>
      <c r="AF48" s="165">
        <v>1.32219762928847</v>
      </c>
      <c r="AG48" s="22">
        <v>85.5018484100513</v>
      </c>
      <c r="AH48" s="165">
        <v>0.833899744187295</v>
      </c>
      <c r="AI48" s="22">
        <v>87.1412290622861</v>
      </c>
      <c r="AJ48" s="165">
        <v>2.11932508414499</v>
      </c>
      <c r="AK48" s="22">
        <v>85.1253039538626</v>
      </c>
      <c r="AL48" s="165">
        <v>2.87203950100005</v>
      </c>
      <c r="AM48" s="22">
        <v>84.8749374350057</v>
      </c>
      <c r="AN48" s="165">
        <v>1.01105517043435</v>
      </c>
      <c r="AO48" s="22">
        <v>-2.26629162728031</v>
      </c>
      <c r="AP48" s="165">
        <v>2.44579455836543</v>
      </c>
      <c r="AQ48" s="22">
        <v>96.978831398564</v>
      </c>
      <c r="AR48" s="165">
        <v>0.365212049858798</v>
      </c>
      <c r="AS48" s="22">
        <v>93.3246907062346</v>
      </c>
      <c r="AT48" s="165">
        <v>1.36673244380837</v>
      </c>
      <c r="AU48" s="22">
        <v>96.9026872639991</v>
      </c>
      <c r="AV48" s="165">
        <v>1.4607714855906</v>
      </c>
      <c r="AW48" s="22">
        <v>97.6500508002638</v>
      </c>
      <c r="AX48" s="165">
        <v>0.389183337990726</v>
      </c>
      <c r="AY48" s="22">
        <v>4.32536009402919</v>
      </c>
      <c r="AZ48" s="165">
        <v>1.43799802476292</v>
      </c>
      <c r="BA48" s="103"/>
      <c r="BB48" s="103"/>
      <c r="BC48" s="103"/>
      <c r="BD48" s="103"/>
      <c r="BE48" s="103"/>
      <c r="BF48" s="103"/>
      <c r="BG48" s="103"/>
      <c r="BH48" s="103"/>
      <c r="BI48" s="103"/>
      <c r="BJ48" s="103"/>
      <c r="BK48" s="103"/>
      <c r="BL48" s="103"/>
      <c r="BM48" s="103"/>
      <c r="BN48" s="103"/>
      <c r="BO48" s="103"/>
      <c r="BP48" s="103"/>
      <c r="BQ48" s="103"/>
      <c r="BR48" s="103"/>
      <c r="BS48" s="103"/>
      <c r="BT48" s="192"/>
    </row>
    <row customHeight="1" ht="13" r="49">
      <c r="A49" s="181" t="s">
        <v>343</v>
      </c>
      <c r="B49" s="156" t="n">
        <v>2</v>
      </c>
      <c r="C49" s="22">
        <v>76.2112661525196</v>
      </c>
      <c r="D49" s="165">
        <v>0.989271766988314</v>
      </c>
      <c r="E49" s="22">
        <v>75.7579940675241</v>
      </c>
      <c r="F49" s="165">
        <v>3.42299603911831</v>
      </c>
      <c r="G49" s="22">
        <v>72.3438809214922</v>
      </c>
      <c r="H49" s="165">
        <v>3.75678274761128</v>
      </c>
      <c r="I49" s="22">
        <v>77.5830072236374</v>
      </c>
      <c r="J49" s="165">
        <v>1.08217555189579</v>
      </c>
      <c r="K49" s="22">
        <v>1.82501315611331</v>
      </c>
      <c r="L49" s="165">
        <v>3.44454319124511</v>
      </c>
      <c r="M49" s="22">
        <v>87.9716715511249</v>
      </c>
      <c r="N49" s="165">
        <v>0.771553040249169</v>
      </c>
      <c r="O49" s="22">
        <v>85.7133694212613</v>
      </c>
      <c r="P49" s="165">
        <v>3.03393676961573</v>
      </c>
      <c r="Q49" s="22">
        <v>88.590852995868</v>
      </c>
      <c r="R49" s="165">
        <v>2.20092940191492</v>
      </c>
      <c r="S49" s="22">
        <v>88.5779554939575</v>
      </c>
      <c r="T49" s="165">
        <v>0.899623655101511</v>
      </c>
      <c r="U49" s="22">
        <v>2.86458607269616</v>
      </c>
      <c r="V49" s="165">
        <v>3.06255250476425</v>
      </c>
      <c r="W49" s="22">
        <v>85.0960316138587</v>
      </c>
      <c r="X49" s="165">
        <v>0.841156045320803</v>
      </c>
      <c r="Y49" s="22">
        <v>84.6647279388702</v>
      </c>
      <c r="Z49" s="165">
        <v>2.68206189293462</v>
      </c>
      <c r="AA49" s="22">
        <v>85.3436584767666</v>
      </c>
      <c r="AB49" s="165">
        <v>2.31787952835955</v>
      </c>
      <c r="AC49" s="22">
        <v>85.8344022722723</v>
      </c>
      <c r="AD49" s="165">
        <v>1.00535585709418</v>
      </c>
      <c r="AE49" s="22">
        <v>1.16967433340207</v>
      </c>
      <c r="AF49" s="165">
        <v>2.87698409732691</v>
      </c>
      <c r="AG49" s="22">
        <v>75.9210437630841</v>
      </c>
      <c r="AH49" s="165">
        <v>0.970729376238373</v>
      </c>
      <c r="AI49" s="22">
        <v>76.2410018388698</v>
      </c>
      <c r="AJ49" s="165">
        <v>2.75986671960014</v>
      </c>
      <c r="AK49" s="22">
        <v>74.0467552030733</v>
      </c>
      <c r="AL49" s="165">
        <v>3.36478156424211</v>
      </c>
      <c r="AM49" s="22">
        <v>76.4242040512947</v>
      </c>
      <c r="AN49" s="165">
        <v>1.22071827344223</v>
      </c>
      <c r="AO49" s="22">
        <v>0.183202212424831</v>
      </c>
      <c r="AP49" s="165">
        <v>3.10423120128811</v>
      </c>
      <c r="AQ49" s="22">
        <v>85.94391300217</v>
      </c>
      <c r="AR49" s="165">
        <v>0.844437166798977</v>
      </c>
      <c r="AS49" s="22">
        <v>86.5993880162044</v>
      </c>
      <c r="AT49" s="165">
        <v>2.82451990771776</v>
      </c>
      <c r="AU49" s="22">
        <v>83.343584155452</v>
      </c>
      <c r="AV49" s="165">
        <v>2.37678215293287</v>
      </c>
      <c r="AW49" s="22">
        <v>86.4927876049495</v>
      </c>
      <c r="AX49" s="165">
        <v>0.952244845763837</v>
      </c>
      <c r="AY49" s="22">
        <v>-0.106600411254874</v>
      </c>
      <c r="AZ49" s="165">
        <v>2.90802417185188</v>
      </c>
      <c r="BA49" s="103"/>
      <c r="BB49" s="103"/>
      <c r="BC49" s="103"/>
      <c r="BD49" s="103"/>
      <c r="BE49" s="103"/>
      <c r="BF49" s="103"/>
      <c r="BG49" s="103"/>
      <c r="BH49" s="103"/>
      <c r="BI49" s="103"/>
      <c r="BJ49" s="103"/>
      <c r="BK49" s="103"/>
      <c r="BL49" s="103"/>
      <c r="BM49" s="103"/>
      <c r="BN49" s="103"/>
      <c r="BO49" s="103"/>
      <c r="BP49" s="103"/>
      <c r="BQ49" s="103"/>
      <c r="BR49" s="103"/>
      <c r="BS49" s="103"/>
      <c r="BT49" s="192"/>
    </row>
    <row customHeight="1" ht="13" r="50">
      <c r="A50" s="181" t="s">
        <v>344</v>
      </c>
      <c r="B50" s="156" t="n">
        <v>2</v>
      </c>
      <c r="C50" s="22">
        <v>75.8977385709011</v>
      </c>
      <c r="D50" s="165">
        <v>0.939249114303277</v>
      </c>
      <c r="E50" s="22">
        <v>71.3325461079633</v>
      </c>
      <c r="F50" s="165">
        <v>2.64934906691104</v>
      </c>
      <c r="G50" s="22">
        <v>77.1378948957572</v>
      </c>
      <c r="H50" s="165">
        <v>2.36831249554984</v>
      </c>
      <c r="I50" s="22">
        <v>76.3817687080559</v>
      </c>
      <c r="J50" s="165">
        <v>1.23226686778481</v>
      </c>
      <c r="K50" s="22">
        <v>5.04922260009268</v>
      </c>
      <c r="L50" s="165">
        <v>3.06661350975744</v>
      </c>
      <c r="M50" s="22">
        <v>88.6821289167744</v>
      </c>
      <c r="N50" s="165">
        <v>0.727553214351682</v>
      </c>
      <c r="O50" s="22">
        <v>82.8740200819206</v>
      </c>
      <c r="P50" s="165">
        <v>2.13181974243352</v>
      </c>
      <c r="Q50" s="22">
        <v>89.1078975443897</v>
      </c>
      <c r="R50" s="165">
        <v>1.56775757441843</v>
      </c>
      <c r="S50" s="22">
        <v>89.8282623341608</v>
      </c>
      <c r="T50" s="165">
        <v>0.804109233185061</v>
      </c>
      <c r="U50" s="22">
        <v>6.95424225224011</v>
      </c>
      <c r="V50" s="165">
        <v>2.26734390984722</v>
      </c>
      <c r="W50" s="22">
        <v>79.5066295778185</v>
      </c>
      <c r="X50" s="165">
        <v>0.754187923044374</v>
      </c>
      <c r="Y50" s="22">
        <v>75.4689160188124</v>
      </c>
      <c r="Z50" s="165">
        <v>2.31261154222836</v>
      </c>
      <c r="AA50" s="22">
        <v>78.338225974874</v>
      </c>
      <c r="AB50" s="165">
        <v>2.48456500951278</v>
      </c>
      <c r="AC50" s="22">
        <v>80.6128568765158</v>
      </c>
      <c r="AD50" s="165">
        <v>1.03570689664935</v>
      </c>
      <c r="AE50" s="22">
        <v>5.14394085770338</v>
      </c>
      <c r="AF50" s="165">
        <v>2.74571245625409</v>
      </c>
      <c r="AG50" s="22">
        <v>74.3578583884405</v>
      </c>
      <c r="AH50" s="165">
        <v>0.993290634672664</v>
      </c>
      <c r="AI50" s="22">
        <v>73.9662482738768</v>
      </c>
      <c r="AJ50" s="165">
        <v>2.66518487498647</v>
      </c>
      <c r="AK50" s="22">
        <v>77.7109346341262</v>
      </c>
      <c r="AL50" s="165">
        <v>2.48654255274016</v>
      </c>
      <c r="AM50" s="22">
        <v>73.6134118140036</v>
      </c>
      <c r="AN50" s="165">
        <v>1.24125116736609</v>
      </c>
      <c r="AO50" s="22">
        <v>-0.352836459873217</v>
      </c>
      <c r="AP50" s="165">
        <v>3.01301493356316</v>
      </c>
      <c r="AQ50" s="22">
        <v>93.5941456245017</v>
      </c>
      <c r="AR50" s="165">
        <v>0.585092552349214</v>
      </c>
      <c r="AS50" s="22">
        <v>89.7896798770454</v>
      </c>
      <c r="AT50" s="165">
        <v>1.55286192339486</v>
      </c>
      <c r="AU50" s="22">
        <v>94.5487274661418</v>
      </c>
      <c r="AV50" s="165">
        <v>1.18078589174773</v>
      </c>
      <c r="AW50" s="22">
        <v>94.3509605025734</v>
      </c>
      <c r="AX50" s="165">
        <v>0.642812360651126</v>
      </c>
      <c r="AY50" s="22">
        <v>4.56128062552803</v>
      </c>
      <c r="AZ50" s="165">
        <v>1.54449569772471</v>
      </c>
      <c r="BA50" s="103"/>
      <c r="BB50" s="103"/>
      <c r="BC50" s="103"/>
      <c r="BD50" s="103"/>
      <c r="BE50" s="103"/>
      <c r="BF50" s="103"/>
      <c r="BG50" s="103"/>
      <c r="BH50" s="103"/>
      <c r="BI50" s="103"/>
      <c r="BJ50" s="103"/>
      <c r="BK50" s="103"/>
      <c r="BL50" s="103"/>
      <c r="BM50" s="103"/>
      <c r="BN50" s="103"/>
      <c r="BO50" s="103"/>
      <c r="BP50" s="103"/>
      <c r="BQ50" s="103"/>
      <c r="BR50" s="103"/>
      <c r="BS50" s="103"/>
      <c r="BT50" s="192"/>
    </row>
    <row customHeight="1" ht="13" r="51">
      <c r="A51" s="181" t="s">
        <v>345</v>
      </c>
      <c r="B51" s="156" t="n">
        <v>2</v>
      </c>
      <c r="C51" s="22">
        <v>83.0680580474161</v>
      </c>
      <c r="D51" s="165">
        <v>0.794398154761192</v>
      </c>
      <c r="E51" s="22">
        <v>84.9188449569639</v>
      </c>
      <c r="F51" s="165">
        <v>1.51923371418304</v>
      </c>
      <c r="G51" s="22">
        <v>82.0442685353923</v>
      </c>
      <c r="H51" s="165">
        <v>2.02062251552345</v>
      </c>
      <c r="I51" s="22">
        <v>82.5856201342697</v>
      </c>
      <c r="J51" s="165">
        <v>1.0545473252395</v>
      </c>
      <c r="K51" s="22">
        <v>-2.33322482269421</v>
      </c>
      <c r="L51" s="165">
        <v>1.96067030754771</v>
      </c>
      <c r="M51" s="22">
        <v>90.4326373770201</v>
      </c>
      <c r="N51" s="165">
        <v>0.679602950411678</v>
      </c>
      <c r="O51" s="22">
        <v>89.5276066510383</v>
      </c>
      <c r="P51" s="165">
        <v>1.30333096097557</v>
      </c>
      <c r="Q51" s="22">
        <v>88.8926894364429</v>
      </c>
      <c r="R51" s="165">
        <v>1.58856383556179</v>
      </c>
      <c r="S51" s="22">
        <v>91.1618867065836</v>
      </c>
      <c r="T51" s="165">
        <v>0.712641795215931</v>
      </c>
      <c r="U51" s="22">
        <v>1.63428005554537</v>
      </c>
      <c r="V51" s="165">
        <v>1.3147843593806</v>
      </c>
      <c r="W51" s="22">
        <v>83.106468687777</v>
      </c>
      <c r="X51" s="165">
        <v>0.731962333491209</v>
      </c>
      <c r="Y51" s="22">
        <v>82.1457505626837</v>
      </c>
      <c r="Z51" s="165">
        <v>1.38589250347986</v>
      </c>
      <c r="AA51" s="22">
        <v>80.5907471897332</v>
      </c>
      <c r="AB51" s="165">
        <v>1.91354665600128</v>
      </c>
      <c r="AC51" s="22">
        <v>83.9438092511631</v>
      </c>
      <c r="AD51" s="165">
        <v>0.864823366461627</v>
      </c>
      <c r="AE51" s="22">
        <v>1.79805868847941</v>
      </c>
      <c r="AF51" s="165">
        <v>1.63282267915991</v>
      </c>
      <c r="AG51" s="22">
        <v>78.2399219598162</v>
      </c>
      <c r="AH51" s="165">
        <v>0.799325521821034</v>
      </c>
      <c r="AI51" s="22">
        <v>77.9740416624078</v>
      </c>
      <c r="AJ51" s="165">
        <v>1.75205147181344</v>
      </c>
      <c r="AK51" s="22">
        <v>76.6202888200144</v>
      </c>
      <c r="AL51" s="165">
        <v>2.04000843499874</v>
      </c>
      <c r="AM51" s="22">
        <v>78.6483923026988</v>
      </c>
      <c r="AN51" s="165">
        <v>1.15043269921846</v>
      </c>
      <c r="AO51" s="22">
        <v>0.674350640291067</v>
      </c>
      <c r="AP51" s="165">
        <v>2.17840767804874</v>
      </c>
      <c r="AQ51" s="22">
        <v>89.4613424062907</v>
      </c>
      <c r="AR51" s="165">
        <v>0.595307373883705</v>
      </c>
      <c r="AS51" s="22">
        <v>91.2566459013367</v>
      </c>
      <c r="AT51" s="165">
        <v>1.20288974580023</v>
      </c>
      <c r="AU51" s="22">
        <v>87.4312102841617</v>
      </c>
      <c r="AV51" s="165">
        <v>1.47004932415639</v>
      </c>
      <c r="AW51" s="22">
        <v>89.3361393156558</v>
      </c>
      <c r="AX51" s="165">
        <v>0.782906800484293</v>
      </c>
      <c r="AY51" s="22">
        <v>-1.92050658568091</v>
      </c>
      <c r="AZ51" s="165">
        <v>1.43864590978282</v>
      </c>
      <c r="BA51" s="103"/>
      <c r="BB51" s="103"/>
      <c r="BC51" s="103"/>
      <c r="BD51" s="103"/>
      <c r="BE51" s="103"/>
      <c r="BF51" s="103"/>
      <c r="BG51" s="103"/>
      <c r="BH51" s="103"/>
      <c r="BI51" s="103"/>
      <c r="BJ51" s="103"/>
      <c r="BK51" s="103"/>
      <c r="BL51" s="103"/>
      <c r="BM51" s="103"/>
      <c r="BN51" s="103"/>
      <c r="BO51" s="103"/>
      <c r="BP51" s="103"/>
      <c r="BQ51" s="103"/>
      <c r="BR51" s="103"/>
      <c r="BS51" s="103"/>
      <c r="BT51" s="192"/>
    </row>
    <row customHeight="1" ht="13" r="52">
      <c r="A52" s="181" t="s">
        <v>346</v>
      </c>
      <c r="B52" s="156" t="n">
        <v>2</v>
      </c>
      <c r="C52" s="22">
        <v>75.4049944974268</v>
      </c>
      <c r="D52" s="165">
        <v>0.969665963746178</v>
      </c>
      <c r="E52" s="22">
        <v>68.7338639058083</v>
      </c>
      <c r="F52" s="165">
        <v>2.74236668718701</v>
      </c>
      <c r="G52" s="22">
        <v>79.2395054511925</v>
      </c>
      <c r="H52" s="165">
        <v>2.40435472974429</v>
      </c>
      <c r="I52" s="22">
        <v>75.0443496994212</v>
      </c>
      <c r="J52" s="165">
        <v>1.23597134811464</v>
      </c>
      <c r="K52" s="22">
        <v>6.3104857936129</v>
      </c>
      <c r="L52" s="165">
        <v>2.95235766014043</v>
      </c>
      <c r="M52" s="22">
        <v>91.529221578954</v>
      </c>
      <c r="N52" s="165">
        <v>0.574518309734127</v>
      </c>
      <c r="O52" s="22">
        <v>92.2488668454081</v>
      </c>
      <c r="P52" s="165">
        <v>1.71639890797503</v>
      </c>
      <c r="Q52" s="22">
        <v>91.8777807779501</v>
      </c>
      <c r="R52" s="165">
        <v>1.91640933357393</v>
      </c>
      <c r="S52" s="22">
        <v>91.1308752430669</v>
      </c>
      <c r="T52" s="165">
        <v>0.756439719805443</v>
      </c>
      <c r="U52" s="22">
        <v>-1.11799160234125</v>
      </c>
      <c r="V52" s="165">
        <v>1.83994082876565</v>
      </c>
      <c r="W52" s="22">
        <v>66.1844696806979</v>
      </c>
      <c r="X52" s="165">
        <v>1.00919679843788</v>
      </c>
      <c r="Y52" s="22">
        <v>59.2269659432587</v>
      </c>
      <c r="Z52" s="165">
        <v>3.28070187856811</v>
      </c>
      <c r="AA52" s="22">
        <v>65.308750459729</v>
      </c>
      <c r="AB52" s="165">
        <v>2.51156678438815</v>
      </c>
      <c r="AC52" s="22">
        <v>66.6980457837496</v>
      </c>
      <c r="AD52" s="165">
        <v>1.33401522302467</v>
      </c>
      <c r="AE52" s="22">
        <v>7.47107984049092</v>
      </c>
      <c r="AF52" s="165">
        <v>3.57337318236347</v>
      </c>
      <c r="AG52" s="22">
        <v>61.2998484225011</v>
      </c>
      <c r="AH52" s="165">
        <v>1.11672964316513</v>
      </c>
      <c r="AI52" s="22">
        <v>60.6350142417623</v>
      </c>
      <c r="AJ52" s="165">
        <v>3.2831026477788</v>
      </c>
      <c r="AK52" s="22">
        <v>57.9687569306022</v>
      </c>
      <c r="AL52" s="165">
        <v>3.02743634977326</v>
      </c>
      <c r="AM52" s="22">
        <v>61.1129882019306</v>
      </c>
      <c r="AN52" s="165">
        <v>1.57408007673874</v>
      </c>
      <c r="AO52" s="22">
        <v>0.477973960168335</v>
      </c>
      <c r="AP52" s="165">
        <v>3.769257643817</v>
      </c>
      <c r="AQ52" s="22">
        <v>92.1325112546797</v>
      </c>
      <c r="AR52" s="165">
        <v>0.632991059020058</v>
      </c>
      <c r="AS52" s="22">
        <v>92.7476413801578</v>
      </c>
      <c r="AT52" s="165">
        <v>1.64491512313745</v>
      </c>
      <c r="AU52" s="22">
        <v>90.9048985363512</v>
      </c>
      <c r="AV52" s="165">
        <v>1.90307053630842</v>
      </c>
      <c r="AW52" s="22">
        <v>92.1479402876357</v>
      </c>
      <c r="AX52" s="165">
        <v>0.809130130929479</v>
      </c>
      <c r="AY52" s="22">
        <v>-0.59970109252211</v>
      </c>
      <c r="AZ52" s="165">
        <v>1.77193296304947</v>
      </c>
      <c r="BA52" s="103"/>
      <c r="BB52" s="103"/>
      <c r="BC52" s="103"/>
      <c r="BD52" s="103"/>
      <c r="BE52" s="103"/>
      <c r="BF52" s="103"/>
      <c r="BG52" s="103"/>
      <c r="BH52" s="103"/>
      <c r="BI52" s="103"/>
      <c r="BJ52" s="103"/>
      <c r="BK52" s="103"/>
      <c r="BL52" s="103"/>
      <c r="BM52" s="103"/>
      <c r="BN52" s="103"/>
      <c r="BO52" s="103"/>
      <c r="BP52" s="103"/>
      <c r="BQ52" s="103"/>
      <c r="BR52" s="103"/>
      <c r="BS52" s="103"/>
      <c r="BT52" s="192"/>
    </row>
    <row customHeight="1" ht="13" r="53">
      <c r="A53" s="181" t="s">
        <v>347</v>
      </c>
      <c r="B53" s="156" t="n">
        <v>2</v>
      </c>
      <c r="C53" s="22">
        <v>53.4554751995548</v>
      </c>
      <c r="D53" s="165">
        <v>1.12630923481757</v>
      </c>
      <c r="E53" s="22">
        <v>43.3848991336505</v>
      </c>
      <c r="F53" s="165">
        <v>2.56137150285712</v>
      </c>
      <c r="G53" s="22">
        <v>52.029550551478</v>
      </c>
      <c r="H53" s="165">
        <v>2.28870775434906</v>
      </c>
      <c r="I53" s="22">
        <v>56.3758176835883</v>
      </c>
      <c r="J53" s="165">
        <v>1.29689313259754</v>
      </c>
      <c r="K53" s="22">
        <v>12.9909185499378</v>
      </c>
      <c r="L53" s="165">
        <v>2.79727078460867</v>
      </c>
      <c r="M53" s="22">
        <v>90.0648311702426</v>
      </c>
      <c r="N53" s="165">
        <v>0.567294664190044</v>
      </c>
      <c r="O53" s="22">
        <v>86.9009686358956</v>
      </c>
      <c r="P53" s="165">
        <v>1.4299960108139</v>
      </c>
      <c r="Q53" s="22">
        <v>91.1984291765494</v>
      </c>
      <c r="R53" s="165">
        <v>1.40187511632983</v>
      </c>
      <c r="S53" s="22">
        <v>90.572787638803</v>
      </c>
      <c r="T53" s="165">
        <v>0.703381026987313</v>
      </c>
      <c r="U53" s="22">
        <v>3.67181900290737</v>
      </c>
      <c r="V53" s="165">
        <v>1.58330902311497</v>
      </c>
      <c r="W53" s="22">
        <v>86.2381201102533</v>
      </c>
      <c r="X53" s="165">
        <v>0.740499462785662</v>
      </c>
      <c r="Y53" s="22">
        <v>80.7176171616136</v>
      </c>
      <c r="Z53" s="165">
        <v>1.78277747987074</v>
      </c>
      <c r="AA53" s="22">
        <v>85.6030119849621</v>
      </c>
      <c r="AB53" s="165">
        <v>1.73380640383417</v>
      </c>
      <c r="AC53" s="22">
        <v>87.7435342395709</v>
      </c>
      <c r="AD53" s="165">
        <v>0.865696092010856</v>
      </c>
      <c r="AE53" s="22">
        <v>7.02591707795729</v>
      </c>
      <c r="AF53" s="165">
        <v>2.08730065068493</v>
      </c>
      <c r="AG53" s="22">
        <v>66.4334190701073</v>
      </c>
      <c r="AH53" s="165">
        <v>1.17633598649509</v>
      </c>
      <c r="AI53" s="22">
        <v>61.8074907854572</v>
      </c>
      <c r="AJ53" s="165">
        <v>2.28358609442125</v>
      </c>
      <c r="AK53" s="22">
        <v>64.6680243356271</v>
      </c>
      <c r="AL53" s="165">
        <v>2.57279143085575</v>
      </c>
      <c r="AM53" s="22">
        <v>67.933101436601</v>
      </c>
      <c r="AN53" s="165">
        <v>1.37732057156873</v>
      </c>
      <c r="AO53" s="22">
        <v>6.12561065114381</v>
      </c>
      <c r="AP53" s="165">
        <v>2.49615892445905</v>
      </c>
      <c r="AQ53" s="22">
        <v>92.5147667034785</v>
      </c>
      <c r="AR53" s="165">
        <v>0.523127445153105</v>
      </c>
      <c r="AS53" s="22">
        <v>90.4439521822561</v>
      </c>
      <c r="AT53" s="165">
        <v>1.51559403511293</v>
      </c>
      <c r="AU53" s="22">
        <v>92.5000674263105</v>
      </c>
      <c r="AV53" s="165">
        <v>1.30979318471469</v>
      </c>
      <c r="AW53" s="22">
        <v>92.9364822566888</v>
      </c>
      <c r="AX53" s="165">
        <v>0.664906047143147</v>
      </c>
      <c r="AY53" s="22">
        <v>2.49253007443272</v>
      </c>
      <c r="AZ53" s="165">
        <v>1.72642205242297</v>
      </c>
      <c r="BA53" s="103"/>
      <c r="BB53" s="103"/>
      <c r="BC53" s="103"/>
      <c r="BD53" s="103"/>
      <c r="BE53" s="103"/>
      <c r="BF53" s="103"/>
      <c r="BG53" s="103"/>
      <c r="BH53" s="103"/>
      <c r="BI53" s="103"/>
      <c r="BJ53" s="103"/>
      <c r="BK53" s="103"/>
      <c r="BL53" s="103"/>
      <c r="BM53" s="103"/>
      <c r="BN53" s="103"/>
      <c r="BO53" s="103"/>
      <c r="BP53" s="103"/>
      <c r="BQ53" s="103"/>
      <c r="BR53" s="103"/>
      <c r="BS53" s="103"/>
      <c r="BT53" s="192"/>
    </row>
    <row customHeight="1" ht="13" r="54">
      <c r="A54" s="181" t="s">
        <v>348</v>
      </c>
      <c r="B54" s="156" t="n">
        <v>2</v>
      </c>
      <c r="C54" s="22">
        <v>65.7352782071651</v>
      </c>
      <c r="D54" s="165">
        <v>1.22273090498968</v>
      </c>
      <c r="E54" s="22">
        <v>65.022514010616</v>
      </c>
      <c r="F54" s="165">
        <v>2.96759979256545</v>
      </c>
      <c r="G54" s="22">
        <v>68.8915543269905</v>
      </c>
      <c r="H54" s="165">
        <v>3.63187354811285</v>
      </c>
      <c r="I54" s="22">
        <v>65.0230795137265</v>
      </c>
      <c r="J54" s="165">
        <v>1.58167705499146</v>
      </c>
      <c r="K54" s="22">
        <v>0.000565503110479426</v>
      </c>
      <c r="L54" s="165">
        <v>3.62200101522172</v>
      </c>
      <c r="M54" s="22">
        <v>94.4543663574382</v>
      </c>
      <c r="N54" s="165">
        <v>0.651427951727688</v>
      </c>
      <c r="O54" s="22">
        <v>92.9458695828754</v>
      </c>
      <c r="P54" s="165">
        <v>1.81511480818732</v>
      </c>
      <c r="Q54" s="22">
        <v>93.4400018995617</v>
      </c>
      <c r="R54" s="165">
        <v>1.61150200118307</v>
      </c>
      <c r="S54" s="22">
        <v>95.2567178654757</v>
      </c>
      <c r="T54" s="165">
        <v>0.744274987131035</v>
      </c>
      <c r="U54" s="22">
        <v>2.31084828260023</v>
      </c>
      <c r="V54" s="165">
        <v>2.00293950830233</v>
      </c>
      <c r="W54" s="22">
        <v>74.3300804932055</v>
      </c>
      <c r="X54" s="165">
        <v>1.23149480872657</v>
      </c>
      <c r="Y54" s="22">
        <v>72.624740152422</v>
      </c>
      <c r="Z54" s="165">
        <v>3.03673707999783</v>
      </c>
      <c r="AA54" s="22">
        <v>75.0106160906886</v>
      </c>
      <c r="AB54" s="165">
        <v>2.85905617234638</v>
      </c>
      <c r="AC54" s="22">
        <v>74.6542099371669</v>
      </c>
      <c r="AD54" s="165">
        <v>1.5781167865114</v>
      </c>
      <c r="AE54" s="22">
        <v>2.02946978474486</v>
      </c>
      <c r="AF54" s="165">
        <v>3.53571684129207</v>
      </c>
      <c r="AG54" s="22">
        <v>46.5602753461263</v>
      </c>
      <c r="AH54" s="165">
        <v>1.3648051041207</v>
      </c>
      <c r="AI54" s="22">
        <v>45.6578986889013</v>
      </c>
      <c r="AJ54" s="165">
        <v>2.99867958532069</v>
      </c>
      <c r="AK54" s="22">
        <v>51.405364703883</v>
      </c>
      <c r="AL54" s="165">
        <v>3.10069260425946</v>
      </c>
      <c r="AM54" s="22">
        <v>45.7869387724915</v>
      </c>
      <c r="AN54" s="165">
        <v>1.60641338947232</v>
      </c>
      <c r="AO54" s="22">
        <v>0.129040083590219</v>
      </c>
      <c r="AP54" s="165">
        <v>3.33192426394706</v>
      </c>
      <c r="AQ54" s="22">
        <v>93.272256659108</v>
      </c>
      <c r="AR54" s="165">
        <v>0.651847200384419</v>
      </c>
      <c r="AS54" s="22">
        <v>91.6543217983926</v>
      </c>
      <c r="AT54" s="165">
        <v>1.66547349919936</v>
      </c>
      <c r="AU54" s="22">
        <v>93.3789877415546</v>
      </c>
      <c r="AV54" s="165">
        <v>1.65800249829452</v>
      </c>
      <c r="AW54" s="22">
        <v>93.6439310439112</v>
      </c>
      <c r="AX54" s="165">
        <v>0.717520018545841</v>
      </c>
      <c r="AY54" s="22">
        <v>1.98960924551858</v>
      </c>
      <c r="AZ54" s="165">
        <v>1.80619630836709</v>
      </c>
      <c r="BA54" s="103"/>
      <c r="BB54" s="103"/>
      <c r="BC54" s="103"/>
      <c r="BD54" s="103"/>
      <c r="BE54" s="103"/>
      <c r="BF54" s="103"/>
      <c r="BG54" s="103"/>
      <c r="BH54" s="103"/>
      <c r="BI54" s="103"/>
      <c r="BJ54" s="103"/>
      <c r="BK54" s="103"/>
      <c r="BL54" s="103"/>
      <c r="BM54" s="103"/>
      <c r="BN54" s="103"/>
      <c r="BO54" s="103"/>
      <c r="BP54" s="103"/>
      <c r="BQ54" s="103"/>
      <c r="BR54" s="103"/>
      <c r="BS54" s="103"/>
      <c r="BT54" s="192"/>
    </row>
    <row customHeight="1" ht="13" r="55">
      <c r="A55" s="181" t="s">
        <v>349</v>
      </c>
      <c r="B55" s="156" t="n">
        <v>2</v>
      </c>
      <c r="C55" s="22">
        <v>82.0754621878001</v>
      </c>
      <c r="D55" s="165">
        <v>1.23213401626596</v>
      </c>
      <c r="E55" s="22">
        <v>82.3951564676603</v>
      </c>
      <c r="F55" s="165">
        <v>1.6395206071146</v>
      </c>
      <c r="G55" s="22">
        <v>78.2240344572004</v>
      </c>
      <c r="H55" s="165">
        <v>2.95604426085539</v>
      </c>
      <c r="I55" s="22">
        <v>83.3542499867155</v>
      </c>
      <c r="J55" s="165">
        <v>1.67423066180948</v>
      </c>
      <c r="K55" s="22">
        <v>0.959093519055187</v>
      </c>
      <c r="L55" s="165">
        <v>2.28292121306974</v>
      </c>
      <c r="M55" s="22">
        <v>91.6297285350824</v>
      </c>
      <c r="N55" s="165">
        <v>0.719647055178843</v>
      </c>
      <c r="O55" s="22">
        <v>92.9457392153179</v>
      </c>
      <c r="P55" s="165">
        <v>1.21251328927186</v>
      </c>
      <c r="Q55" s="22">
        <v>90.0745725011616</v>
      </c>
      <c r="R55" s="165">
        <v>1.77825825596146</v>
      </c>
      <c r="S55" s="22">
        <v>91.4945128705487</v>
      </c>
      <c r="T55" s="165">
        <v>1.24228497050058</v>
      </c>
      <c r="U55" s="22">
        <v>-1.45122634476915</v>
      </c>
      <c r="V55" s="165">
        <v>1.75383663648593</v>
      </c>
      <c r="W55" s="22">
        <v>85.9663704668962</v>
      </c>
      <c r="X55" s="165">
        <v>1.09628456789915</v>
      </c>
      <c r="Y55" s="22">
        <v>86.817410052726</v>
      </c>
      <c r="Z55" s="165">
        <v>1.79337563108638</v>
      </c>
      <c r="AA55" s="22">
        <v>84.0428223553325</v>
      </c>
      <c r="AB55" s="165">
        <v>2.13699150060352</v>
      </c>
      <c r="AC55" s="22">
        <v>86.097424298029</v>
      </c>
      <c r="AD55" s="165">
        <v>1.54624094145569</v>
      </c>
      <c r="AE55" s="22">
        <v>-0.719985754696992</v>
      </c>
      <c r="AF55" s="165">
        <v>2.26225794360317</v>
      </c>
      <c r="AG55" s="22">
        <v>84.0679291592327</v>
      </c>
      <c r="AH55" s="165">
        <v>1.04437057769751</v>
      </c>
      <c r="AI55" s="22">
        <v>84.3560125961498</v>
      </c>
      <c r="AJ55" s="165">
        <v>1.56161462398333</v>
      </c>
      <c r="AK55" s="22">
        <v>83.24213974083</v>
      </c>
      <c r="AL55" s="165">
        <v>2.21712275713853</v>
      </c>
      <c r="AM55" s="22">
        <v>84.2112429563677</v>
      </c>
      <c r="AN55" s="165">
        <v>1.57875374951428</v>
      </c>
      <c r="AO55" s="22">
        <v>-0.144769639782055</v>
      </c>
      <c r="AP55" s="165">
        <v>2.21473421980655</v>
      </c>
      <c r="AQ55" s="22">
        <v>92.2574836440474</v>
      </c>
      <c r="AR55" s="165">
        <v>0.740466253643639</v>
      </c>
      <c r="AS55" s="22">
        <v>94.1216747859404</v>
      </c>
      <c r="AT55" s="165">
        <v>1.09694028026481</v>
      </c>
      <c r="AU55" s="22">
        <v>93.4776217094579</v>
      </c>
      <c r="AV55" s="165">
        <v>1.27832391135805</v>
      </c>
      <c r="AW55" s="22">
        <v>90.4894849830576</v>
      </c>
      <c r="AX55" s="165">
        <v>1.26977892821789</v>
      </c>
      <c r="AY55" s="22">
        <v>-3.63218980288281</v>
      </c>
      <c r="AZ55" s="165">
        <v>1.65661994949253</v>
      </c>
      <c r="BA55" s="103"/>
      <c r="BB55" s="103"/>
      <c r="BC55" s="103"/>
      <c r="BD55" s="103"/>
      <c r="BE55" s="103"/>
      <c r="BF55" s="103"/>
      <c r="BG55" s="103"/>
      <c r="BH55" s="103"/>
      <c r="BI55" s="103"/>
      <c r="BJ55" s="103"/>
      <c r="BK55" s="103"/>
      <c r="BL55" s="103"/>
      <c r="BM55" s="103"/>
      <c r="BN55" s="103"/>
      <c r="BO55" s="103"/>
      <c r="BP55" s="103"/>
      <c r="BQ55" s="103"/>
      <c r="BR55" s="103"/>
      <c r="BS55" s="103"/>
      <c r="BT55" s="192"/>
    </row>
    <row customHeight="1" ht="13" r="56">
      <c r="A56" s="181" t="s">
        <v>350</v>
      </c>
      <c r="B56" s="156" t="n">
        <v>2</v>
      </c>
      <c r="C56" s="22">
        <v>73.0680425911954</v>
      </c>
      <c r="D56" s="165">
        <v>0.923417428273494</v>
      </c>
      <c r="E56" s="22">
        <v>72.6875859531564</v>
      </c>
      <c r="F56" s="165">
        <v>1.76774232653682</v>
      </c>
      <c r="G56" s="22">
        <v>74.6877182533547</v>
      </c>
      <c r="H56" s="165">
        <v>1.79501246698715</v>
      </c>
      <c r="I56" s="22">
        <v>72.5617930503924</v>
      </c>
      <c r="J56" s="165">
        <v>1.36304297754018</v>
      </c>
      <c r="K56" s="22">
        <v>-0.125792902764061</v>
      </c>
      <c r="L56" s="165">
        <v>2.33490765397809</v>
      </c>
      <c r="M56" s="22">
        <v>91.3425740914274</v>
      </c>
      <c r="N56" s="165">
        <v>0.59310405759903</v>
      </c>
      <c r="O56" s="22">
        <v>91.4851888589285</v>
      </c>
      <c r="P56" s="165">
        <v>0.889304388499325</v>
      </c>
      <c r="Q56" s="22">
        <v>93.277018393528</v>
      </c>
      <c r="R56" s="165">
        <v>1.09570353270857</v>
      </c>
      <c r="S56" s="22">
        <v>90.7395751581107</v>
      </c>
      <c r="T56" s="165">
        <v>0.814801914605335</v>
      </c>
      <c r="U56" s="22">
        <v>-0.745613700817785</v>
      </c>
      <c r="V56" s="165">
        <v>1.1826743751927</v>
      </c>
      <c r="W56" s="22">
        <v>73.7271435511289</v>
      </c>
      <c r="X56" s="165">
        <v>0.985491058403349</v>
      </c>
      <c r="Y56" s="22">
        <v>70.2533833227485</v>
      </c>
      <c r="Z56" s="165">
        <v>1.55157994197965</v>
      </c>
      <c r="AA56" s="22">
        <v>78.2484091694188</v>
      </c>
      <c r="AB56" s="165">
        <v>2.08047250573124</v>
      </c>
      <c r="AC56" s="22">
        <v>73.8151187629265</v>
      </c>
      <c r="AD56" s="165">
        <v>1.28888675760742</v>
      </c>
      <c r="AE56" s="22">
        <v>3.56173544017797</v>
      </c>
      <c r="AF56" s="165">
        <v>2.05475855237805</v>
      </c>
      <c r="AG56" s="22">
        <v>60.6156651064151</v>
      </c>
      <c r="AH56" s="165">
        <v>1.06447793908404</v>
      </c>
      <c r="AI56" s="22">
        <v>63.3294179975523</v>
      </c>
      <c r="AJ56" s="165">
        <v>1.8044741026991</v>
      </c>
      <c r="AK56" s="22">
        <v>63.7657751657572</v>
      </c>
      <c r="AL56" s="165">
        <v>2.27436166966297</v>
      </c>
      <c r="AM56" s="22">
        <v>58.3463537289597</v>
      </c>
      <c r="AN56" s="165">
        <v>1.44000433614883</v>
      </c>
      <c r="AO56" s="22">
        <v>-4.98306426859262</v>
      </c>
      <c r="AP56" s="165">
        <v>2.34866575126019</v>
      </c>
      <c r="AQ56" s="22">
        <v>96.1686949378722</v>
      </c>
      <c r="AR56" s="165">
        <v>0.438329034151548</v>
      </c>
      <c r="AS56" s="22">
        <v>95.5590003579002</v>
      </c>
      <c r="AT56" s="165">
        <v>0.713052400360697</v>
      </c>
      <c r="AU56" s="22">
        <v>96.570738445872</v>
      </c>
      <c r="AV56" s="165">
        <v>0.869899275429405</v>
      </c>
      <c r="AW56" s="22">
        <v>96.3716135856559</v>
      </c>
      <c r="AX56" s="165">
        <v>0.560355234143181</v>
      </c>
      <c r="AY56" s="22">
        <v>0.812613227755691</v>
      </c>
      <c r="AZ56" s="165">
        <v>0.83432790312764</v>
      </c>
      <c r="BA56" s="103"/>
      <c r="BB56" s="103"/>
      <c r="BC56" s="103"/>
      <c r="BD56" s="103"/>
      <c r="BE56" s="103"/>
      <c r="BF56" s="103"/>
      <c r="BG56" s="103"/>
      <c r="BH56" s="103"/>
      <c r="BI56" s="103"/>
      <c r="BJ56" s="103"/>
      <c r="BK56" s="103"/>
      <c r="BL56" s="103"/>
      <c r="BM56" s="103"/>
      <c r="BN56" s="103"/>
      <c r="BO56" s="103"/>
      <c r="BP56" s="103"/>
      <c r="BQ56" s="103"/>
      <c r="BR56" s="103"/>
      <c r="BS56" s="103"/>
      <c r="BT56" s="192"/>
    </row>
    <row customHeight="1" ht="13" r="57">
      <c r="A57" s="181" t="s">
        <v>351</v>
      </c>
      <c r="B57" s="156" t="n">
        <v>2</v>
      </c>
      <c r="C57" s="22">
        <v>87.8240341930826</v>
      </c>
      <c r="D57" s="165">
        <v>1.05418783182737</v>
      </c>
      <c r="E57" s="22">
        <v>86.9952238321996</v>
      </c>
      <c r="F57" s="165">
        <v>1.97203518071805</v>
      </c>
      <c r="G57" s="22">
        <v>89.1642245052099</v>
      </c>
      <c r="H57" s="165">
        <v>2.21340026502396</v>
      </c>
      <c r="I57" s="22">
        <v>87.7263098162268</v>
      </c>
      <c r="J57" s="165">
        <v>1.29523915851317</v>
      </c>
      <c r="K57" s="22">
        <v>0.73108598402726</v>
      </c>
      <c r="L57" s="165">
        <v>2.29243800519194</v>
      </c>
      <c r="M57" s="22">
        <v>97.5490671876771</v>
      </c>
      <c r="N57" s="165">
        <v>0.351306057617284</v>
      </c>
      <c r="O57" s="22">
        <v>96.4334216613546</v>
      </c>
      <c r="P57" s="165">
        <v>0.909865402043665</v>
      </c>
      <c r="Q57" s="22">
        <v>98.1262995369864</v>
      </c>
      <c r="R57" s="165">
        <v>0.662383786681077</v>
      </c>
      <c r="S57" s="22">
        <v>97.850881406763</v>
      </c>
      <c r="T57" s="165">
        <v>0.411636325780687</v>
      </c>
      <c r="U57" s="22">
        <v>1.41745974540844</v>
      </c>
      <c r="V57" s="165">
        <v>1.00655200543514</v>
      </c>
      <c r="W57" s="22">
        <v>91.3282123306997</v>
      </c>
      <c r="X57" s="165">
        <v>0.790564868579083</v>
      </c>
      <c r="Y57" s="22">
        <v>90.6282716440206</v>
      </c>
      <c r="Z57" s="165">
        <v>1.70426744560953</v>
      </c>
      <c r="AA57" s="22">
        <v>89.5292845813961</v>
      </c>
      <c r="AB57" s="165">
        <v>2.36402101083256</v>
      </c>
      <c r="AC57" s="22">
        <v>92.4315035636546</v>
      </c>
      <c r="AD57" s="165">
        <v>0.867852864552917</v>
      </c>
      <c r="AE57" s="22">
        <v>1.803231919634</v>
      </c>
      <c r="AF57" s="165">
        <v>2.0751333249707</v>
      </c>
      <c r="AG57" s="22">
        <v>74.7147823886943</v>
      </c>
      <c r="AH57" s="165">
        <v>1.63133740401033</v>
      </c>
      <c r="AI57" s="22">
        <v>78.9078974729998</v>
      </c>
      <c r="AJ57" s="165">
        <v>2.70962002469346</v>
      </c>
      <c r="AK57" s="22">
        <v>78.2822922731948</v>
      </c>
      <c r="AL57" s="165">
        <v>3.18577615239682</v>
      </c>
      <c r="AM57" s="22">
        <v>72.8804169878919</v>
      </c>
      <c r="AN57" s="165">
        <v>2.15868731951081</v>
      </c>
      <c r="AO57" s="22">
        <v>-6.02748048510784</v>
      </c>
      <c r="AP57" s="165">
        <v>3.09666070209639</v>
      </c>
      <c r="AQ57" s="22">
        <v>97.2941593511078</v>
      </c>
      <c r="AR57" s="165">
        <v>0.409873115827922</v>
      </c>
      <c r="AS57" s="22">
        <v>96.0468519921193</v>
      </c>
      <c r="AT57" s="165">
        <v>1.06256540559689</v>
      </c>
      <c r="AU57" s="22">
        <v>98.0871082203839</v>
      </c>
      <c r="AV57" s="165">
        <v>0.59914265232076</v>
      </c>
      <c r="AW57" s="22">
        <v>97.5011001046087</v>
      </c>
      <c r="AX57" s="165">
        <v>0.4653587742358</v>
      </c>
      <c r="AY57" s="22">
        <v>1.45424811248934</v>
      </c>
      <c r="AZ57" s="165">
        <v>1.12712936826922</v>
      </c>
      <c r="BA57" s="103"/>
      <c r="BB57" s="103"/>
      <c r="BC57" s="103"/>
      <c r="BD57" s="103"/>
      <c r="BE57" s="103"/>
      <c r="BF57" s="103"/>
      <c r="BG57" s="103"/>
      <c r="BH57" s="103"/>
      <c r="BI57" s="103"/>
      <c r="BJ57" s="103"/>
      <c r="BK57" s="103"/>
      <c r="BL57" s="103"/>
      <c r="BM57" s="103"/>
      <c r="BN57" s="103"/>
      <c r="BO57" s="103"/>
      <c r="BP57" s="103"/>
      <c r="BQ57" s="103"/>
      <c r="BR57" s="103"/>
      <c r="BS57" s="103"/>
      <c r="BT57" s="192"/>
    </row>
    <row customHeight="1" ht="13" r="58">
      <c r="A58" s="181" t="s">
        <v>352</v>
      </c>
      <c r="B58" s="156" t="n">
        <v>2</v>
      </c>
      <c r="C58" s="22">
        <v>77.5018987450964</v>
      </c>
      <c r="D58" s="165">
        <v>0.950579565184722</v>
      </c>
      <c r="E58" s="22">
        <v>79.3998417320121</v>
      </c>
      <c r="F58" s="165">
        <v>2.72758934163115</v>
      </c>
      <c r="G58" s="22">
        <v>80.1305795734093</v>
      </c>
      <c r="H58" s="165">
        <v>1.96734649679331</v>
      </c>
      <c r="I58" s="22">
        <v>75.8807406879593</v>
      </c>
      <c r="J58" s="165">
        <v>1.12101503479716</v>
      </c>
      <c r="K58" s="22">
        <v>-3.5191010440528</v>
      </c>
      <c r="L58" s="165">
        <v>2.94834483483019</v>
      </c>
      <c r="M58" s="22">
        <v>91.5307393980366</v>
      </c>
      <c r="N58" s="165">
        <v>0.643480942856627</v>
      </c>
      <c r="O58" s="22">
        <v>92.9322701049143</v>
      </c>
      <c r="P58" s="165">
        <v>1.52531372643064</v>
      </c>
      <c r="Q58" s="22">
        <v>92.6766197878934</v>
      </c>
      <c r="R58" s="165">
        <v>1.09725697999695</v>
      </c>
      <c r="S58" s="22">
        <v>90.576845931174</v>
      </c>
      <c r="T58" s="165">
        <v>0.832954267660233</v>
      </c>
      <c r="U58" s="22">
        <v>-2.3554241737402</v>
      </c>
      <c r="V58" s="165">
        <v>1.80031280502316</v>
      </c>
      <c r="W58" s="22">
        <v>84.4045161611756</v>
      </c>
      <c r="X58" s="165">
        <v>0.794418013345122</v>
      </c>
      <c r="Y58" s="22">
        <v>87.3164294594124</v>
      </c>
      <c r="Z58" s="165">
        <v>2.01481041289458</v>
      </c>
      <c r="AA58" s="22">
        <v>86.1896104074604</v>
      </c>
      <c r="AB58" s="165">
        <v>1.32341662520591</v>
      </c>
      <c r="AC58" s="22">
        <v>82.7036096739927</v>
      </c>
      <c r="AD58" s="165">
        <v>1.07098120284711</v>
      </c>
      <c r="AE58" s="22">
        <v>-4.61281978541976</v>
      </c>
      <c r="AF58" s="165">
        <v>2.32443477169607</v>
      </c>
      <c r="AG58" s="22">
        <v>79.6412935637449</v>
      </c>
      <c r="AH58" s="165">
        <v>0.884401868361828</v>
      </c>
      <c r="AI58" s="22">
        <v>86.2383810225437</v>
      </c>
      <c r="AJ58" s="165">
        <v>1.76489779937662</v>
      </c>
      <c r="AK58" s="22">
        <v>79.3939843383426</v>
      </c>
      <c r="AL58" s="165">
        <v>2.061017132844</v>
      </c>
      <c r="AM58" s="22">
        <v>77.6607365360217</v>
      </c>
      <c r="AN58" s="165">
        <v>1.10451068419033</v>
      </c>
      <c r="AO58" s="22">
        <v>-8.57764448652196</v>
      </c>
      <c r="AP58" s="165">
        <v>2.11906311030842</v>
      </c>
      <c r="AQ58" s="22">
        <v>89.9030707864655</v>
      </c>
      <c r="AR58" s="165">
        <v>0.6638604818653</v>
      </c>
      <c r="AS58" s="22">
        <v>92.4936223560594</v>
      </c>
      <c r="AT58" s="165">
        <v>1.87235663833575</v>
      </c>
      <c r="AU58" s="22">
        <v>90.3406370156766</v>
      </c>
      <c r="AV58" s="165">
        <v>1.41562839927935</v>
      </c>
      <c r="AW58" s="22">
        <v>88.8792626478413</v>
      </c>
      <c r="AX58" s="165">
        <v>0.81831224975663</v>
      </c>
      <c r="AY58" s="22">
        <v>-3.61435970821806</v>
      </c>
      <c r="AZ58" s="165">
        <v>2.07903577708973</v>
      </c>
      <c r="BA58" s="103"/>
      <c r="BB58" s="103"/>
      <c r="BC58" s="103"/>
      <c r="BD58" s="103"/>
      <c r="BE58" s="103"/>
      <c r="BF58" s="103"/>
      <c r="BG58" s="103"/>
      <c r="BH58" s="103"/>
      <c r="BI58" s="103"/>
      <c r="BJ58" s="103"/>
      <c r="BK58" s="103"/>
      <c r="BL58" s="103"/>
      <c r="BM58" s="103"/>
      <c r="BN58" s="103"/>
      <c r="BO58" s="103"/>
      <c r="BP58" s="103"/>
      <c r="BQ58" s="103"/>
      <c r="BR58" s="103"/>
      <c r="BS58" s="103"/>
      <c r="BT58" s="192"/>
    </row>
    <row customHeight="1" ht="13" r="59">
      <c r="A59" s="181" t="s">
        <v>353</v>
      </c>
      <c r="B59" s="156" t="n">
        <v>2</v>
      </c>
      <c r="C59" s="22">
        <v>81.7160465753039</v>
      </c>
      <c r="D59" s="165">
        <v>1.02665935083199</v>
      </c>
      <c r="E59" s="22">
        <v>75.4145706912287</v>
      </c>
      <c r="F59" s="165">
        <v>2.74374164994917</v>
      </c>
      <c r="G59" s="22">
        <v>82.2106410637475</v>
      </c>
      <c r="H59" s="165">
        <v>2.58876398386547</v>
      </c>
      <c r="I59" s="22">
        <v>84.4914463918632</v>
      </c>
      <c r="J59" s="165">
        <v>1.26781113035136</v>
      </c>
      <c r="K59" s="22">
        <v>9.07687570063449</v>
      </c>
      <c r="L59" s="165">
        <v>3.21062191735704</v>
      </c>
      <c r="M59" s="22">
        <v>93.8900019194467</v>
      </c>
      <c r="N59" s="165">
        <v>0.697944261582698</v>
      </c>
      <c r="O59" s="22">
        <v>91.5942720038728</v>
      </c>
      <c r="P59" s="165">
        <v>1.67610978321096</v>
      </c>
      <c r="Q59" s="22">
        <v>93.0803353317741</v>
      </c>
      <c r="R59" s="165">
        <v>1.23468278566218</v>
      </c>
      <c r="S59" s="22">
        <v>95.746880359332</v>
      </c>
      <c r="T59" s="165">
        <v>0.674812268362491</v>
      </c>
      <c r="U59" s="22">
        <v>4.15260835545919</v>
      </c>
      <c r="V59" s="165">
        <v>1.5784773597718</v>
      </c>
      <c r="W59" s="22">
        <v>85.1294321543814</v>
      </c>
      <c r="X59" s="165">
        <v>1.46758865434026</v>
      </c>
      <c r="Y59" s="22">
        <v>78.8223712563943</v>
      </c>
      <c r="Z59" s="165">
        <v>3.31667926315461</v>
      </c>
      <c r="AA59" s="22">
        <v>83.4612448323704</v>
      </c>
      <c r="AB59" s="165">
        <v>2.35549807543355</v>
      </c>
      <c r="AC59" s="22">
        <v>88.8059384112939</v>
      </c>
      <c r="AD59" s="165">
        <v>1.8130069961002</v>
      </c>
      <c r="AE59" s="22">
        <v>9.98356715489962</v>
      </c>
      <c r="AF59" s="165">
        <v>3.42137017201137</v>
      </c>
      <c r="AG59" s="22">
        <v>78.5475868719286</v>
      </c>
      <c r="AH59" s="165">
        <v>1.85731024470736</v>
      </c>
      <c r="AI59" s="22">
        <v>78.5445743238911</v>
      </c>
      <c r="AJ59" s="165">
        <v>2.41334525039733</v>
      </c>
      <c r="AK59" s="22">
        <v>78.7226229330361</v>
      </c>
      <c r="AL59" s="165">
        <v>2.33473224733916</v>
      </c>
      <c r="AM59" s="22">
        <v>78.8727896961852</v>
      </c>
      <c r="AN59" s="165">
        <v>2.3157109528609</v>
      </c>
      <c r="AO59" s="22">
        <v>0.328215372294096</v>
      </c>
      <c r="AP59" s="165">
        <v>2.23360994102057</v>
      </c>
      <c r="AQ59" s="22">
        <v>91.0364919279212</v>
      </c>
      <c r="AR59" s="165">
        <v>0.878368738347128</v>
      </c>
      <c r="AS59" s="22">
        <v>88.9570882299713</v>
      </c>
      <c r="AT59" s="165">
        <v>1.87071543215299</v>
      </c>
      <c r="AU59" s="22">
        <v>89.4236877503721</v>
      </c>
      <c r="AV59" s="165">
        <v>2.34215698046264</v>
      </c>
      <c r="AW59" s="22">
        <v>93.0445277514183</v>
      </c>
      <c r="AX59" s="165">
        <v>0.879287638005674</v>
      </c>
      <c r="AY59" s="22">
        <v>4.08743952144705</v>
      </c>
      <c r="AZ59" s="165">
        <v>2.24753341516525</v>
      </c>
      <c r="BA59" s="103"/>
      <c r="BB59" s="103"/>
      <c r="BC59" s="103"/>
      <c r="BD59" s="103"/>
      <c r="BE59" s="103"/>
      <c r="BF59" s="103"/>
      <c r="BG59" s="103"/>
      <c r="BH59" s="103"/>
      <c r="BI59" s="103"/>
      <c r="BJ59" s="103"/>
      <c r="BK59" s="103"/>
      <c r="BL59" s="103"/>
      <c r="BM59" s="103"/>
      <c r="BN59" s="103"/>
      <c r="BO59" s="103"/>
      <c r="BP59" s="103"/>
      <c r="BQ59" s="103"/>
      <c r="BR59" s="103"/>
      <c r="BS59" s="103"/>
      <c r="BT59" s="192"/>
    </row>
    <row customHeight="1" ht="13" r="60">
      <c r="A60" s="181" t="s">
        <v>354</v>
      </c>
      <c r="B60" s="156" t="n">
        <v>2</v>
      </c>
      <c r="C60" s="22">
        <v>85.5102807123259</v>
      </c>
      <c r="D60" s="165">
        <v>1.42166839349171</v>
      </c>
      <c r="E60" s="22">
        <v>86.2403660203944</v>
      </c>
      <c r="F60" s="165">
        <v>2.88113104119131</v>
      </c>
      <c r="G60" s="22">
        <v>86.7268582082426</v>
      </c>
      <c r="H60" s="165">
        <v>2.84477556814578</v>
      </c>
      <c r="I60" s="22">
        <v>85.4869840092056</v>
      </c>
      <c r="J60" s="165">
        <v>2.21020572131648</v>
      </c>
      <c r="K60" s="22">
        <v>-0.753382011188862</v>
      </c>
      <c r="L60" s="165">
        <v>3.87162106763324</v>
      </c>
      <c r="M60" s="22">
        <v>89.7619546865939</v>
      </c>
      <c r="N60" s="165">
        <v>1.39145397147721</v>
      </c>
      <c r="O60" s="22">
        <v>89.6932950384261</v>
      </c>
      <c r="P60" s="165">
        <v>2.5686372626546</v>
      </c>
      <c r="Q60" s="22">
        <v>94.2985935805546</v>
      </c>
      <c r="R60" s="165">
        <v>1.38501881053998</v>
      </c>
      <c r="S60" s="22">
        <v>89.4182692058614</v>
      </c>
      <c r="T60" s="165">
        <v>2.26883911894178</v>
      </c>
      <c r="U60" s="22">
        <v>-0.275025832564666</v>
      </c>
      <c r="V60" s="165">
        <v>3.6444550557497</v>
      </c>
      <c r="W60" s="22">
        <v>82.3168049565276</v>
      </c>
      <c r="X60" s="165">
        <v>1.33185310902319</v>
      </c>
      <c r="Y60" s="22">
        <v>80.4319213530225</v>
      </c>
      <c r="Z60" s="165">
        <v>3.64363251610831</v>
      </c>
      <c r="AA60" s="22">
        <v>85.2357755132371</v>
      </c>
      <c r="AB60" s="165">
        <v>2.74565658366786</v>
      </c>
      <c r="AC60" s="22">
        <v>83.8411055702026</v>
      </c>
      <c r="AD60" s="165">
        <v>2.24785714752872</v>
      </c>
      <c r="AE60" s="22">
        <v>3.40918421718003</v>
      </c>
      <c r="AF60" s="165">
        <v>4.9799592213313</v>
      </c>
      <c r="AG60" s="22">
        <v>71.2284549426132</v>
      </c>
      <c r="AH60" s="165">
        <v>1.62962658042479</v>
      </c>
      <c r="AI60" s="22">
        <v>72.1288828255054</v>
      </c>
      <c r="AJ60" s="165">
        <v>3.69446256599346</v>
      </c>
      <c r="AK60" s="22">
        <v>71.8097140578945</v>
      </c>
      <c r="AL60" s="165">
        <v>3.89673288184981</v>
      </c>
      <c r="AM60" s="22">
        <v>71.5089346481846</v>
      </c>
      <c r="AN60" s="165">
        <v>2.83446263419247</v>
      </c>
      <c r="AO60" s="22">
        <v>-0.619948177320779</v>
      </c>
      <c r="AP60" s="165">
        <v>5.22204888315436</v>
      </c>
      <c r="AQ60" s="22">
        <v>88.9791044466526</v>
      </c>
      <c r="AR60" s="165">
        <v>1.22386897041528</v>
      </c>
      <c r="AS60" s="22">
        <v>89.4062875032279</v>
      </c>
      <c r="AT60" s="165">
        <v>2.68883818712555</v>
      </c>
      <c r="AU60" s="22">
        <v>91.888469440714</v>
      </c>
      <c r="AV60" s="165">
        <v>1.99630018540212</v>
      </c>
      <c r="AW60" s="22">
        <v>89.1269605974455</v>
      </c>
      <c r="AX60" s="165">
        <v>2.28712533048602</v>
      </c>
      <c r="AY60" s="22">
        <v>-0.279326905782398</v>
      </c>
      <c r="AZ60" s="165">
        <v>4.18815970758215</v>
      </c>
      <c r="BA60" s="103"/>
      <c r="BB60" s="103"/>
      <c r="BC60" s="103"/>
      <c r="BD60" s="103"/>
      <c r="BE60" s="103"/>
      <c r="BF60" s="103"/>
      <c r="BG60" s="103"/>
      <c r="BH60" s="103"/>
      <c r="BI60" s="103"/>
      <c r="BJ60" s="103"/>
      <c r="BK60" s="103"/>
      <c r="BL60" s="103"/>
      <c r="BM60" s="103"/>
      <c r="BN60" s="103"/>
      <c r="BO60" s="103"/>
      <c r="BP60" s="103"/>
      <c r="BQ60" s="103"/>
      <c r="BR60" s="103"/>
      <c r="BS60" s="103"/>
      <c r="BT60" s="192"/>
    </row>
    <row customHeight="1" ht="13" r="61">
      <c r="A61" s="181" t="s">
        <v>355</v>
      </c>
      <c r="B61" s="156" t="n">
        <v>2</v>
      </c>
      <c r="C61" s="22">
        <v>71.4266846140764</v>
      </c>
      <c r="D61" s="165">
        <v>1.06101659191028</v>
      </c>
      <c r="E61" s="22">
        <v>73.6391060226317</v>
      </c>
      <c r="F61" s="165">
        <v>2.02294997092604</v>
      </c>
      <c r="G61" s="22">
        <v>68.3027739756051</v>
      </c>
      <c r="H61" s="165">
        <v>2.35157214970785</v>
      </c>
      <c r="I61" s="22">
        <v>71.1290670475203</v>
      </c>
      <c r="J61" s="165">
        <v>1.43494844667224</v>
      </c>
      <c r="K61" s="22">
        <v>-2.5100389751114</v>
      </c>
      <c r="L61" s="165">
        <v>2.54307873794068</v>
      </c>
      <c r="M61" s="22">
        <v>80.1537383965185</v>
      </c>
      <c r="N61" s="165">
        <v>1.00271688201894</v>
      </c>
      <c r="O61" s="22">
        <v>77.8699237822554</v>
      </c>
      <c r="P61" s="165">
        <v>1.57766779398809</v>
      </c>
      <c r="Q61" s="22">
        <v>80.4430851180261</v>
      </c>
      <c r="R61" s="165">
        <v>1.90424750597545</v>
      </c>
      <c r="S61" s="22">
        <v>80.9426965574641</v>
      </c>
      <c r="T61" s="165">
        <v>1.23413078647893</v>
      </c>
      <c r="U61" s="22">
        <v>3.07277277520866</v>
      </c>
      <c r="V61" s="165">
        <v>1.77529746180534</v>
      </c>
      <c r="W61" s="22">
        <v>83.1268064136523</v>
      </c>
      <c r="X61" s="165">
        <v>0.901778823547032</v>
      </c>
      <c r="Y61" s="22">
        <v>84.355063814949</v>
      </c>
      <c r="Z61" s="165">
        <v>1.31401880633378</v>
      </c>
      <c r="AA61" s="22">
        <v>79.7231544296153</v>
      </c>
      <c r="AB61" s="165">
        <v>2.02639226771057</v>
      </c>
      <c r="AC61" s="22">
        <v>83.1287797750365</v>
      </c>
      <c r="AD61" s="165">
        <v>1.2038706533565</v>
      </c>
      <c r="AE61" s="22">
        <v>-1.22628403991253</v>
      </c>
      <c r="AF61" s="165">
        <v>1.54411101756102</v>
      </c>
      <c r="AG61" s="22">
        <v>83.3309407971281</v>
      </c>
      <c r="AH61" s="165">
        <v>0.873633209482709</v>
      </c>
      <c r="AI61" s="22">
        <v>82.7679959026803</v>
      </c>
      <c r="AJ61" s="165">
        <v>1.31748166735774</v>
      </c>
      <c r="AK61" s="22">
        <v>81.8552156169632</v>
      </c>
      <c r="AL61" s="165">
        <v>1.77770899197024</v>
      </c>
      <c r="AM61" s="22">
        <v>83.9722155955529</v>
      </c>
      <c r="AN61" s="165">
        <v>1.15003853043604</v>
      </c>
      <c r="AO61" s="22">
        <v>1.20421969287257</v>
      </c>
      <c r="AP61" s="165">
        <v>1.57280684031364</v>
      </c>
      <c r="AQ61" s="22">
        <v>80.4596311761507</v>
      </c>
      <c r="AR61" s="165">
        <v>0.994801760594947</v>
      </c>
      <c r="AS61" s="22">
        <v>78.0963084648261</v>
      </c>
      <c r="AT61" s="165">
        <v>1.60326121796134</v>
      </c>
      <c r="AU61" s="22">
        <v>79.6383328794046</v>
      </c>
      <c r="AV61" s="165">
        <v>2.01753485056799</v>
      </c>
      <c r="AW61" s="22">
        <v>81.6279634997676</v>
      </c>
      <c r="AX61" s="165">
        <v>1.15315520417819</v>
      </c>
      <c r="AY61" s="22">
        <v>3.53165503494145</v>
      </c>
      <c r="AZ61" s="165">
        <v>1.65113420572849</v>
      </c>
      <c r="BA61" s="103"/>
      <c r="BB61" s="103"/>
      <c r="BC61" s="103"/>
      <c r="BD61" s="103"/>
      <c r="BE61" s="103"/>
      <c r="BF61" s="103"/>
      <c r="BG61" s="103"/>
      <c r="BH61" s="103"/>
      <c r="BI61" s="103"/>
      <c r="BJ61" s="103"/>
      <c r="BK61" s="103"/>
      <c r="BL61" s="103"/>
      <c r="BM61" s="103"/>
      <c r="BN61" s="103"/>
      <c r="BO61" s="103"/>
      <c r="BP61" s="103"/>
      <c r="BQ61" s="103"/>
      <c r="BR61" s="103"/>
      <c r="BS61" s="103"/>
      <c r="BT61" s="192"/>
    </row>
    <row customHeight="1" ht="13" r="62">
      <c r="A62" s="181" t="s">
        <v>356</v>
      </c>
      <c r="B62" s="156" t="n">
        <v>2</v>
      </c>
      <c r="C62" s="22">
        <v>94.8938168019831</v>
      </c>
      <c r="D62" s="165">
        <v>0.434286485665067</v>
      </c>
      <c r="E62" s="22">
        <v>95.471733809883</v>
      </c>
      <c r="F62" s="165">
        <v>1.18368292682991</v>
      </c>
      <c r="G62" s="22">
        <v>90.916238981223</v>
      </c>
      <c r="H62" s="165">
        <v>1.85921169068949</v>
      </c>
      <c r="I62" s="22">
        <v>95.2701772331174</v>
      </c>
      <c r="J62" s="165">
        <v>0.481870995753702</v>
      </c>
      <c r="K62" s="22">
        <v>-0.201556576765682</v>
      </c>
      <c r="L62" s="165">
        <v>1.214491465035</v>
      </c>
      <c r="M62" s="22">
        <v>97.4223427279144</v>
      </c>
      <c r="N62" s="165">
        <v>0.29855179942907</v>
      </c>
      <c r="O62" s="22">
        <v>97.3599050349342</v>
      </c>
      <c r="P62" s="165">
        <v>1.12022518718312</v>
      </c>
      <c r="Q62" s="22">
        <v>96.8951589713682</v>
      </c>
      <c r="R62" s="165">
        <v>1.07658202749218</v>
      </c>
      <c r="S62" s="22">
        <v>97.4757246713013</v>
      </c>
      <c r="T62" s="165">
        <v>0.345507136952975</v>
      </c>
      <c r="U62" s="22">
        <v>0.115819636367107</v>
      </c>
      <c r="V62" s="165">
        <v>1.1805801866934</v>
      </c>
      <c r="W62" s="22">
        <v>95.5998503763852</v>
      </c>
      <c r="X62" s="165">
        <v>0.461649455865428</v>
      </c>
      <c r="Y62" s="22">
        <v>96.8345180108736</v>
      </c>
      <c r="Z62" s="165">
        <v>1.29298001718131</v>
      </c>
      <c r="AA62" s="22">
        <v>92.4415764063955</v>
      </c>
      <c r="AB62" s="165">
        <v>1.90482118437336</v>
      </c>
      <c r="AC62" s="22">
        <v>95.8212463721079</v>
      </c>
      <c r="AD62" s="165">
        <v>0.466808810418653</v>
      </c>
      <c r="AE62" s="22">
        <v>-1.0132716387657</v>
      </c>
      <c r="AF62" s="165">
        <v>1.27692597683706</v>
      </c>
      <c r="AG62" s="22">
        <v>94.3912702619161</v>
      </c>
      <c r="AH62" s="165">
        <v>0.461747918951882</v>
      </c>
      <c r="AI62" s="22">
        <v>94.9751535629557</v>
      </c>
      <c r="AJ62" s="165">
        <v>1.32264038820918</v>
      </c>
      <c r="AK62" s="22">
        <v>90.5398454702453</v>
      </c>
      <c r="AL62" s="165">
        <v>1.90416457714803</v>
      </c>
      <c r="AM62" s="22">
        <v>94.7497908037933</v>
      </c>
      <c r="AN62" s="165">
        <v>0.51291958603801</v>
      </c>
      <c r="AO62" s="22">
        <v>-0.225362759162394</v>
      </c>
      <c r="AP62" s="165">
        <v>1.40031346091758</v>
      </c>
      <c r="AQ62" s="22">
        <v>98.5100046808228</v>
      </c>
      <c r="AR62" s="165">
        <v>0.220211469337854</v>
      </c>
      <c r="AS62" s="22">
        <v>98.3304941062615</v>
      </c>
      <c r="AT62" s="165">
        <v>0.980039228203458</v>
      </c>
      <c r="AU62" s="22">
        <v>97.6241122983474</v>
      </c>
      <c r="AV62" s="165">
        <v>0.939974285364621</v>
      </c>
      <c r="AW62" s="22">
        <v>98.6223642731135</v>
      </c>
      <c r="AX62" s="165">
        <v>0.232946727396257</v>
      </c>
      <c r="AY62" s="22">
        <v>0.29187016685195</v>
      </c>
      <c r="AZ62" s="165">
        <v>0.992770311160832</v>
      </c>
      <c r="BA62" s="103"/>
      <c r="BB62" s="103"/>
      <c r="BC62" s="103"/>
      <c r="BD62" s="103"/>
      <c r="BE62" s="103"/>
      <c r="BF62" s="103"/>
      <c r="BG62" s="103"/>
      <c r="BH62" s="103"/>
      <c r="BI62" s="103"/>
      <c r="BJ62" s="103"/>
      <c r="BK62" s="103"/>
      <c r="BL62" s="103"/>
      <c r="BM62" s="103"/>
      <c r="BN62" s="103"/>
      <c r="BO62" s="103"/>
      <c r="BP62" s="103"/>
      <c r="BQ62" s="103"/>
      <c r="BR62" s="103"/>
      <c r="BS62" s="103"/>
      <c r="BT62" s="192"/>
    </row>
    <row customHeight="1" ht="13" r="63">
      <c r="A63" s="184" t="s">
        <v>357</v>
      </c>
      <c r="B63" s="157" t="n">
        <v>2</v>
      </c>
      <c r="C63" s="31">
        <v>75.0513768170819</v>
      </c>
      <c r="D63" s="166">
        <v>0.21898838105961</v>
      </c>
      <c r="E63" s="31">
        <v>74.318079127936</v>
      </c>
      <c r="F63" s="166">
        <v>0.535584467897064</v>
      </c>
      <c r="G63" s="31">
        <v>76.4799122502197</v>
      </c>
      <c r="H63" s="166">
        <v>0.543606975420468</v>
      </c>
      <c r="I63" s="31">
        <v>75.0035700212601</v>
      </c>
      <c r="J63" s="166">
        <v>0.279592366641519</v>
      </c>
      <c r="K63" s="31">
        <v>0.685490893324187</v>
      </c>
      <c r="L63" s="166">
        <v>0.607369866833338</v>
      </c>
      <c r="M63" s="31">
        <v>92.1774196109648</v>
      </c>
      <c r="N63" s="166">
        <v>0.140717548713548</v>
      </c>
      <c r="O63" s="31">
        <v>90.5371432621401</v>
      </c>
      <c r="P63" s="166">
        <v>0.35731825313867</v>
      </c>
      <c r="Q63" s="31">
        <v>92.858341976924</v>
      </c>
      <c r="R63" s="166">
        <v>0.317256343540653</v>
      </c>
      <c r="S63" s="31">
        <v>92.4252147411065</v>
      </c>
      <c r="T63" s="166">
        <v>0.186655120609564</v>
      </c>
      <c r="U63" s="31">
        <v>1.88807147896638</v>
      </c>
      <c r="V63" s="166">
        <v>0.406579398870985</v>
      </c>
      <c r="W63" s="31">
        <v>78.1655555252035</v>
      </c>
      <c r="X63" s="166">
        <v>0.202946018502529</v>
      </c>
      <c r="Y63" s="31">
        <v>75.9541027466775</v>
      </c>
      <c r="Z63" s="166">
        <v>0.520225833271283</v>
      </c>
      <c r="AA63" s="31">
        <v>78.6827383045057</v>
      </c>
      <c r="AB63" s="166">
        <v>0.519657311567019</v>
      </c>
      <c r="AC63" s="31">
        <v>78.5395511003802</v>
      </c>
      <c r="AD63" s="166">
        <v>0.258835084040922</v>
      </c>
      <c r="AE63" s="31">
        <v>2.5854483537027</v>
      </c>
      <c r="AF63" s="166">
        <v>0.585228895503622</v>
      </c>
      <c r="AG63" s="31">
        <v>71.3357081491646</v>
      </c>
      <c r="AH63" s="166">
        <v>0.228113649466107</v>
      </c>
      <c r="AI63" s="31">
        <v>71.1484937432766</v>
      </c>
      <c r="AJ63" s="166">
        <v>0.554383655893913</v>
      </c>
      <c r="AK63" s="31">
        <v>72.7659585370129</v>
      </c>
      <c r="AL63" s="166">
        <v>0.579467100785448</v>
      </c>
      <c r="AM63" s="31">
        <v>70.8232276496853</v>
      </c>
      <c r="AN63" s="166">
        <v>0.295444120571669</v>
      </c>
      <c r="AO63" s="31">
        <v>-0.325266093591285</v>
      </c>
      <c r="AP63" s="166">
        <v>0.629376988408268</v>
      </c>
      <c r="AQ63" s="31">
        <v>93.0823005136366</v>
      </c>
      <c r="AR63" s="166">
        <v>0.126238657131447</v>
      </c>
      <c r="AS63" s="31">
        <v>92.5244759462403</v>
      </c>
      <c r="AT63" s="166">
        <v>0.333456574813957</v>
      </c>
      <c r="AU63" s="31">
        <v>93.4421490426968</v>
      </c>
      <c r="AV63" s="166">
        <v>0.312214186540032</v>
      </c>
      <c r="AW63" s="31">
        <v>93.0796465757924</v>
      </c>
      <c r="AX63" s="166">
        <v>0.172341763060206</v>
      </c>
      <c r="AY63" s="31">
        <v>0.55517062955208</v>
      </c>
      <c r="AZ63" s="166">
        <v>0.387591171760954</v>
      </c>
      <c r="BA63" s="103"/>
      <c r="BB63" s="103"/>
      <c r="BC63" s="103"/>
      <c r="BD63" s="103"/>
      <c r="BE63" s="103"/>
      <c r="BF63" s="103"/>
      <c r="BG63" s="103"/>
      <c r="BH63" s="103"/>
      <c r="BI63" s="103"/>
      <c r="BJ63" s="103"/>
      <c r="BK63" s="103"/>
      <c r="BL63" s="103"/>
      <c r="BM63" s="103"/>
      <c r="BN63" s="103"/>
      <c r="BO63" s="103"/>
      <c r="BP63" s="103"/>
      <c r="BQ63" s="103"/>
      <c r="BR63" s="103"/>
      <c r="BS63" s="103"/>
      <c r="BT63" s="192"/>
    </row>
    <row customHeight="1" ht="13" r="64">
      <c r="A64" s="185" t="s">
        <v>358</v>
      </c>
      <c r="B64" s="158" t="n">
        <v>2</v>
      </c>
      <c r="C64" s="35">
        <v>76.2096568233006</v>
      </c>
      <c r="D64" s="167">
        <v>0.338551146184832</v>
      </c>
      <c r="E64" s="35">
        <v>76.1133042289559</v>
      </c>
      <c r="F64" s="167">
        <v>0.867079708088382</v>
      </c>
      <c r="G64" s="35">
        <v>76.8175047156658</v>
      </c>
      <c r="H64" s="167">
        <v>0.896335271723923</v>
      </c>
      <c r="I64" s="35">
        <v>76.1744763845</v>
      </c>
      <c r="J64" s="167">
        <v>0.409377152808006</v>
      </c>
      <c r="K64" s="35">
        <v>0.0611721555440441</v>
      </c>
      <c r="L64" s="167">
        <v>0.95300492397611</v>
      </c>
      <c r="M64" s="35">
        <v>93.7253324216013</v>
      </c>
      <c r="N64" s="167">
        <v>0.174066508812705</v>
      </c>
      <c r="O64" s="35">
        <v>91.5571495342023</v>
      </c>
      <c r="P64" s="167">
        <v>0.601589089606409</v>
      </c>
      <c r="Q64" s="35">
        <v>93.9253399215112</v>
      </c>
      <c r="R64" s="167">
        <v>0.400085051058802</v>
      </c>
      <c r="S64" s="35">
        <v>94.1527388741801</v>
      </c>
      <c r="T64" s="167">
        <v>0.212187207197271</v>
      </c>
      <c r="U64" s="35">
        <v>2.59558933997783</v>
      </c>
      <c r="V64" s="167">
        <v>0.6504491993316</v>
      </c>
      <c r="W64" s="35">
        <v>82.1688161957851</v>
      </c>
      <c r="X64" s="167">
        <v>0.294524101985791</v>
      </c>
      <c r="Y64" s="35">
        <v>78.4585985844688</v>
      </c>
      <c r="Z64" s="167">
        <v>0.874186979572767</v>
      </c>
      <c r="AA64" s="35">
        <v>82.6201387932677</v>
      </c>
      <c r="AB64" s="167">
        <v>0.766601872713497</v>
      </c>
      <c r="AC64" s="35">
        <v>82.7153116030606</v>
      </c>
      <c r="AD64" s="167">
        <v>0.366830951606458</v>
      </c>
      <c r="AE64" s="35">
        <v>4.25671301859179</v>
      </c>
      <c r="AF64" s="167">
        <v>0.941198731548415</v>
      </c>
      <c r="AG64" s="35">
        <v>73.8986739058136</v>
      </c>
      <c r="AH64" s="167">
        <v>0.332627483500281</v>
      </c>
      <c r="AI64" s="35">
        <v>74.1447113326493</v>
      </c>
      <c r="AJ64" s="167">
        <v>0.98939770982181</v>
      </c>
      <c r="AK64" s="35">
        <v>74.6376711377851</v>
      </c>
      <c r="AL64" s="167">
        <v>0.936931339948488</v>
      </c>
      <c r="AM64" s="35">
        <v>73.3960681752067</v>
      </c>
      <c r="AN64" s="167">
        <v>0.41159754095082</v>
      </c>
      <c r="AO64" s="35">
        <v>-0.748643157442624</v>
      </c>
      <c r="AP64" s="167">
        <v>1.09153033961789</v>
      </c>
      <c r="AQ64" s="35">
        <v>95.5567863598056</v>
      </c>
      <c r="AR64" s="167">
        <v>0.147087107254454</v>
      </c>
      <c r="AS64" s="35">
        <v>94.9305435336027</v>
      </c>
      <c r="AT64" s="167">
        <v>0.416395227122558</v>
      </c>
      <c r="AU64" s="35">
        <v>95.8136324998184</v>
      </c>
      <c r="AV64" s="167">
        <v>0.382634190871102</v>
      </c>
      <c r="AW64" s="35">
        <v>95.719813860427</v>
      </c>
      <c r="AX64" s="167">
        <v>0.179317149274804</v>
      </c>
      <c r="AY64" s="35">
        <v>0.789270326824263</v>
      </c>
      <c r="AZ64" s="167">
        <v>0.45522587197843</v>
      </c>
      <c r="BA64" s="103"/>
      <c r="BB64" s="103"/>
      <c r="BC64" s="103"/>
      <c r="BD64" s="103"/>
      <c r="BE64" s="103"/>
      <c r="BF64" s="103"/>
      <c r="BG64" s="103"/>
      <c r="BH64" s="103"/>
      <c r="BI64" s="103"/>
      <c r="BJ64" s="103"/>
      <c r="BK64" s="103"/>
      <c r="BL64" s="103"/>
      <c r="BM64" s="103"/>
      <c r="BN64" s="103"/>
      <c r="BO64" s="103"/>
      <c r="BP64" s="103"/>
      <c r="BQ64" s="103"/>
      <c r="BR64" s="103"/>
      <c r="BS64" s="103"/>
      <c r="BT64" s="192"/>
    </row>
    <row customHeight="1" ht="13" r="65">
      <c r="A65" s="186" t="s">
        <v>359</v>
      </c>
      <c r="B65" s="159" t="n">
        <v>2</v>
      </c>
      <c r="C65" s="40">
        <v>74.1724636508845</v>
      </c>
      <c r="D65" s="168">
        <v>0.162064210452503</v>
      </c>
      <c r="E65" s="40">
        <v>73.5662174948188</v>
      </c>
      <c r="F65" s="168">
        <v>0.378182083516126</v>
      </c>
      <c r="G65" s="40">
        <v>74.7857106264798</v>
      </c>
      <c r="H65" s="168">
        <v>0.407767640309941</v>
      </c>
      <c r="I65" s="40">
        <v>74.2728171751839</v>
      </c>
      <c r="J65" s="168">
        <v>0.207353250722471</v>
      </c>
      <c r="K65" s="40">
        <v>0.706599680365041</v>
      </c>
      <c r="L65" s="168">
        <v>0.433285572009268</v>
      </c>
      <c r="M65" s="40">
        <v>90.3743288166594</v>
      </c>
      <c r="N65" s="168">
        <v>0.110079788175255</v>
      </c>
      <c r="O65" s="40">
        <v>88.9290394796157</v>
      </c>
      <c r="P65" s="168">
        <v>0.268777610588879</v>
      </c>
      <c r="Q65" s="40">
        <v>90.6153183280174</v>
      </c>
      <c r="R65" s="168">
        <v>0.263522181863483</v>
      </c>
      <c r="S65" s="40">
        <v>90.7919561238759</v>
      </c>
      <c r="T65" s="168">
        <v>0.140904380502208</v>
      </c>
      <c r="U65" s="40">
        <v>1.8629166442602</v>
      </c>
      <c r="V65" s="168">
        <v>0.302485480635212</v>
      </c>
      <c r="W65" s="40">
        <v>80.4486446434877</v>
      </c>
      <c r="X65" s="168">
        <v>0.145703778091335</v>
      </c>
      <c r="Y65" s="40">
        <v>78.6330728694304</v>
      </c>
      <c r="Z65" s="168">
        <v>0.358320071865357</v>
      </c>
      <c r="AA65" s="40">
        <v>80.1265135499293</v>
      </c>
      <c r="AB65" s="168">
        <v>0.365462641750147</v>
      </c>
      <c r="AC65" s="40">
        <v>81.0363386453972</v>
      </c>
      <c r="AD65" s="168">
        <v>0.184006195229264</v>
      </c>
      <c r="AE65" s="40">
        <v>2.40326577596684</v>
      </c>
      <c r="AF65" s="168">
        <v>0.400884370398442</v>
      </c>
      <c r="AG65" s="40">
        <v>72.3445992348539</v>
      </c>
      <c r="AH65" s="168">
        <v>0.165593173864283</v>
      </c>
      <c r="AI65" s="40">
        <v>72.5202212228401</v>
      </c>
      <c r="AJ65" s="168">
        <v>0.385301402704902</v>
      </c>
      <c r="AK65" s="40">
        <v>73.0687397981485</v>
      </c>
      <c r="AL65" s="168">
        <v>0.413424491081702</v>
      </c>
      <c r="AM65" s="40">
        <v>72.012369727151</v>
      </c>
      <c r="AN65" s="168">
        <v>0.214736949346956</v>
      </c>
      <c r="AO65" s="40">
        <v>-0.507851495689145</v>
      </c>
      <c r="AP65" s="168">
        <v>0.438705264489357</v>
      </c>
      <c r="AQ65" s="40">
        <v>91.1985708336165</v>
      </c>
      <c r="AR65" s="168">
        <v>0.104559251724634</v>
      </c>
      <c r="AS65" s="40">
        <v>90.7041500991124</v>
      </c>
      <c r="AT65" s="168">
        <v>0.253943081188173</v>
      </c>
      <c r="AU65" s="40">
        <v>91.3156056353442</v>
      </c>
      <c r="AV65" s="168">
        <v>0.255398137488855</v>
      </c>
      <c r="AW65" s="40">
        <v>91.3115439747613</v>
      </c>
      <c r="AX65" s="168">
        <v>0.135756424213153</v>
      </c>
      <c r="AY65" s="40">
        <v>0.607393875648901</v>
      </c>
      <c r="AZ65" s="168">
        <v>0.289843161987592</v>
      </c>
      <c r="BA65" s="103"/>
      <c r="BB65" s="103"/>
      <c r="BC65" s="103"/>
      <c r="BD65" s="103"/>
      <c r="BE65" s="103"/>
      <c r="BF65" s="103"/>
      <c r="BG65" s="103"/>
      <c r="BH65" s="103"/>
      <c r="BI65" s="103"/>
      <c r="BJ65" s="103"/>
      <c r="BK65" s="103"/>
      <c r="BL65" s="103"/>
      <c r="BM65" s="103"/>
      <c r="BN65" s="103"/>
      <c r="BO65" s="103"/>
      <c r="BP65" s="103"/>
      <c r="BQ65" s="103"/>
      <c r="BR65" s="103"/>
      <c r="BS65" s="103"/>
      <c r="BT65" s="192"/>
    </row>
    <row customHeight="1" ht="13" r="66">
      <c r="A66" s="181" t="s">
        <v>360</v>
      </c>
      <c r="B66" s="156" t="n">
        <v>2</v>
      </c>
      <c r="C66" s="22">
        <v>89.9347547334024</v>
      </c>
      <c r="D66" s="165">
        <v>1.52787802730486</v>
      </c>
      <c r="E66" s="22">
        <v>84.6701150274966</v>
      </c>
      <c r="F66" s="165">
        <v>3.16693989801734</v>
      </c>
      <c r="G66" s="22">
        <v>89.7264652341206</v>
      </c>
      <c r="H66" s="165">
        <v>3.07836465616975</v>
      </c>
      <c r="I66" s="22">
        <v>91.2821086125132</v>
      </c>
      <c r="J66" s="165">
        <v>1.97210317680859</v>
      </c>
      <c r="K66" s="22">
        <v>6.61199358501652</v>
      </c>
      <c r="L66" s="165">
        <v>3.53415062018527</v>
      </c>
      <c r="M66" s="22">
        <v>95.9088360751152</v>
      </c>
      <c r="N66" s="165">
        <v>1.12462441066178</v>
      </c>
      <c r="O66" s="22">
        <v>94.5342322921169</v>
      </c>
      <c r="P66" s="165">
        <v>1.85810397740398</v>
      </c>
      <c r="Q66" s="22">
        <v>95.4697783555013</v>
      </c>
      <c r="R66" s="165">
        <v>2.51981426233496</v>
      </c>
      <c r="S66" s="22">
        <v>96.1359326506862</v>
      </c>
      <c r="T66" s="165">
        <v>1.34159286443155</v>
      </c>
      <c r="U66" s="22">
        <v>1.60170035856936</v>
      </c>
      <c r="V66" s="165">
        <v>1.91992077083272</v>
      </c>
      <c r="W66" s="22">
        <v>91.5120696920034</v>
      </c>
      <c r="X66" s="165">
        <v>1.39181280887148</v>
      </c>
      <c r="Y66" s="22">
        <v>88.3032157659546</v>
      </c>
      <c r="Z66" s="165">
        <v>2.95080960889864</v>
      </c>
      <c r="AA66" s="22">
        <v>89.8832304507842</v>
      </c>
      <c r="AB66" s="165">
        <v>2.72717610588466</v>
      </c>
      <c r="AC66" s="22">
        <v>92.815716614117</v>
      </c>
      <c r="AD66" s="165">
        <v>1.40541234516946</v>
      </c>
      <c r="AE66" s="22">
        <v>4.51250084816233</v>
      </c>
      <c r="AF66" s="165">
        <v>3.00195493182081</v>
      </c>
      <c r="AG66" s="22">
        <v>62.4753654223634</v>
      </c>
      <c r="AH66" s="165">
        <v>2.67791399674346</v>
      </c>
      <c r="AI66" s="22">
        <v>61.4440447894806</v>
      </c>
      <c r="AJ66" s="165">
        <v>4.83821450068339</v>
      </c>
      <c r="AK66" s="22">
        <v>60.9906319995169</v>
      </c>
      <c r="AL66" s="165">
        <v>6.17952945938947</v>
      </c>
      <c r="AM66" s="22">
        <v>61.2370258509614</v>
      </c>
      <c r="AN66" s="165">
        <v>3.07201382253427</v>
      </c>
      <c r="AO66" s="22">
        <v>-0.207018938519184</v>
      </c>
      <c r="AP66" s="165">
        <v>5.75236231364832</v>
      </c>
      <c r="AQ66" s="22">
        <v>94.7114528685043</v>
      </c>
      <c r="AR66" s="165">
        <v>1.27724993239433</v>
      </c>
      <c r="AS66" s="22">
        <v>92.7324180237166</v>
      </c>
      <c r="AT66" s="165">
        <v>2.7442608011053</v>
      </c>
      <c r="AU66" s="22">
        <v>95.183246335971</v>
      </c>
      <c r="AV66" s="165">
        <v>2.15885313098146</v>
      </c>
      <c r="AW66" s="22">
        <v>95.0028450012087</v>
      </c>
      <c r="AX66" s="165">
        <v>1.47508768763303</v>
      </c>
      <c r="AY66" s="22">
        <v>2.27042697749214</v>
      </c>
      <c r="AZ66" s="165">
        <v>2.11186194164468</v>
      </c>
      <c r="BA66" s="103"/>
      <c r="BB66" s="103"/>
      <c r="BC66" s="103"/>
      <c r="BD66" s="103"/>
      <c r="BE66" s="103"/>
      <c r="BF66" s="103"/>
      <c r="BG66" s="103"/>
      <c r="BH66" s="103"/>
      <c r="BI66" s="103"/>
      <c r="BJ66" s="103"/>
      <c r="BK66" s="103"/>
      <c r="BL66" s="103"/>
      <c r="BM66" s="103"/>
      <c r="BN66" s="103"/>
      <c r="BO66" s="103"/>
      <c r="BP66" s="103"/>
      <c r="BQ66" s="103"/>
      <c r="BR66" s="103"/>
      <c r="BS66" s="103"/>
      <c r="BT66" s="192"/>
    </row>
    <row customHeight="1" ht="13" r="67">
      <c r="A67" s="181" t="s">
        <v>361</v>
      </c>
      <c r="B67" s="156" t="n">
        <v>2</v>
      </c>
      <c r="C67" s="22">
        <v>68.7622227028863</v>
      </c>
      <c r="D67" s="165">
        <v>2.16637879120929</v>
      </c>
      <c r="E67" s="22">
        <v>63.4289226792585</v>
      </c>
      <c r="F67" s="165">
        <v>3.33052705950228</v>
      </c>
      <c r="G67" s="22">
        <v>75.1964485060152</v>
      </c>
      <c r="H67" s="165">
        <v>4.42025816898141</v>
      </c>
      <c r="I67" s="22">
        <v>69.3812824389325</v>
      </c>
      <c r="J67" s="165">
        <v>2.81405517460534</v>
      </c>
      <c r="K67" s="22">
        <v>5.95235975967404</v>
      </c>
      <c r="L67" s="165">
        <v>3.96988806996231</v>
      </c>
      <c r="M67" s="22">
        <v>73.0895242871289</v>
      </c>
      <c r="N67" s="165">
        <v>1.99274236108786</v>
      </c>
      <c r="O67" s="22">
        <v>72.3061181975225</v>
      </c>
      <c r="P67" s="165">
        <v>3.68680133318287</v>
      </c>
      <c r="Q67" s="22">
        <v>71.2808963669433</v>
      </c>
      <c r="R67" s="165">
        <v>5.37817358207792</v>
      </c>
      <c r="S67" s="22">
        <v>74.5212515433262</v>
      </c>
      <c r="T67" s="165">
        <v>2.41634030074961</v>
      </c>
      <c r="U67" s="22">
        <v>2.21513334580379</v>
      </c>
      <c r="V67" s="165">
        <v>4.07957568791557</v>
      </c>
      <c r="W67" s="22">
        <v>59.6776803162447</v>
      </c>
      <c r="X67" s="165">
        <v>2.31471715890782</v>
      </c>
      <c r="Y67" s="22">
        <v>56.5388418952688</v>
      </c>
      <c r="Z67" s="165">
        <v>4.87798875033579</v>
      </c>
      <c r="AA67" s="22">
        <v>66.4172942107828</v>
      </c>
      <c r="AB67" s="165">
        <v>5.47301997140505</v>
      </c>
      <c r="AC67" s="22">
        <v>59.0795354296807</v>
      </c>
      <c r="AD67" s="165">
        <v>3.28927683139504</v>
      </c>
      <c r="AE67" s="22">
        <v>2.54069353441189</v>
      </c>
      <c r="AF67" s="165">
        <v>6.20709970163015</v>
      </c>
      <c r="AG67" s="22">
        <v>77.0723307913593</v>
      </c>
      <c r="AH67" s="165">
        <v>2.14494850127023</v>
      </c>
      <c r="AI67" s="22">
        <v>80.2093433871442</v>
      </c>
      <c r="AJ67" s="165">
        <v>4.88552015183212</v>
      </c>
      <c r="AK67" s="22">
        <v>84.675582777405</v>
      </c>
      <c r="AL67" s="165">
        <v>4.17962925856303</v>
      </c>
      <c r="AM67" s="22">
        <v>73.6093258285833</v>
      </c>
      <c r="AN67" s="165">
        <v>2.66663867780888</v>
      </c>
      <c r="AO67" s="22">
        <v>-6.60001755856094</v>
      </c>
      <c r="AP67" s="165">
        <v>5.19583559623044</v>
      </c>
      <c r="AQ67" s="22">
        <v>91.4133950345061</v>
      </c>
      <c r="AR67" s="165">
        <v>1.0800115941678</v>
      </c>
      <c r="AS67" s="22">
        <v>90.633037182617</v>
      </c>
      <c r="AT67" s="165">
        <v>2.70918677611518</v>
      </c>
      <c r="AU67" s="22">
        <v>91.891189334564</v>
      </c>
      <c r="AV67" s="165">
        <v>2.95043595995398</v>
      </c>
      <c r="AW67" s="22">
        <v>91.8872259306124</v>
      </c>
      <c r="AX67" s="165">
        <v>1.57506839499463</v>
      </c>
      <c r="AY67" s="22">
        <v>1.25418874799541</v>
      </c>
      <c r="AZ67" s="165">
        <v>3.19978673333966</v>
      </c>
      <c r="BA67" s="103"/>
      <c r="BB67" s="103"/>
      <c r="BC67" s="103"/>
      <c r="BD67" s="103"/>
      <c r="BE67" s="103"/>
      <c r="BF67" s="103"/>
      <c r="BG67" s="103"/>
      <c r="BH67" s="103"/>
      <c r="BI67" s="103"/>
      <c r="BJ67" s="103"/>
      <c r="BK67" s="103"/>
      <c r="BL67" s="103"/>
      <c r="BM67" s="103"/>
      <c r="BN67" s="103"/>
      <c r="BO67" s="103"/>
      <c r="BP67" s="103"/>
      <c r="BQ67" s="103"/>
      <c r="BR67" s="103"/>
      <c r="BS67" s="103"/>
      <c r="BT67" s="192"/>
    </row>
    <row customHeight="1" ht="13" r="68">
      <c r="A68" s="181" t="s">
        <v>362</v>
      </c>
      <c r="B68" s="156" t="n">
        <v>2</v>
      </c>
      <c r="C68" s="22">
        <v>82.507514956352</v>
      </c>
      <c r="D68" s="165">
        <v>1.62757924419251</v>
      </c>
      <c r="E68" s="22">
        <v>75.0687634225673</v>
      </c>
      <c r="F68" s="165">
        <v>4.27012780943167</v>
      </c>
      <c r="G68" s="22">
        <v>82.8111756142549</v>
      </c>
      <c r="H68" s="165">
        <v>4.17130601542462</v>
      </c>
      <c r="I68" s="22">
        <v>83.9925601911448</v>
      </c>
      <c r="J68" s="165">
        <v>1.90513829701558</v>
      </c>
      <c r="K68" s="22">
        <v>8.92379676857755</v>
      </c>
      <c r="L68" s="165">
        <v>3.82929280402946</v>
      </c>
      <c r="M68" s="22">
        <v>92.4205351190738</v>
      </c>
      <c r="N68" s="165">
        <v>1.41391658951097</v>
      </c>
      <c r="O68" s="22">
        <v>84.0636416078188</v>
      </c>
      <c r="P68" s="165">
        <v>3.68863630613114</v>
      </c>
      <c r="Q68" s="22">
        <v>89.2345041664218</v>
      </c>
      <c r="R68" s="165">
        <v>4.0786380169059</v>
      </c>
      <c r="S68" s="22">
        <v>95.5295255433332</v>
      </c>
      <c r="T68" s="165">
        <v>1.15944056339491</v>
      </c>
      <c r="U68" s="22">
        <v>11.4658839355144</v>
      </c>
      <c r="V68" s="165">
        <v>3.53098600962233</v>
      </c>
      <c r="W68" s="22">
        <v>60.928357920975</v>
      </c>
      <c r="X68" s="165">
        <v>2.24910697909455</v>
      </c>
      <c r="Y68" s="22">
        <v>52.7711150850063</v>
      </c>
      <c r="Z68" s="165">
        <v>5.40674619033823</v>
      </c>
      <c r="AA68" s="22">
        <v>62.1714157012805</v>
      </c>
      <c r="AB68" s="165">
        <v>4.30937004808897</v>
      </c>
      <c r="AC68" s="22">
        <v>62.7679235845471</v>
      </c>
      <c r="AD68" s="165">
        <v>2.48400676041722</v>
      </c>
      <c r="AE68" s="22">
        <v>9.99680849954085</v>
      </c>
      <c r="AF68" s="165">
        <v>5.48593530470317</v>
      </c>
      <c r="AG68" s="22">
        <v>71.5081167663373</v>
      </c>
      <c r="AH68" s="165">
        <v>2.42165511456979</v>
      </c>
      <c r="AI68" s="22">
        <v>66.1234113633588</v>
      </c>
      <c r="AJ68" s="165">
        <v>5.33307857172699</v>
      </c>
      <c r="AK68" s="22">
        <v>72.3382738568725</v>
      </c>
      <c r="AL68" s="165">
        <v>3.96122475310279</v>
      </c>
      <c r="AM68" s="22">
        <v>72.4559645279721</v>
      </c>
      <c r="AN68" s="165">
        <v>3.04116478827165</v>
      </c>
      <c r="AO68" s="22">
        <v>6.33255316461334</v>
      </c>
      <c r="AP68" s="165">
        <v>5.59999374413608</v>
      </c>
      <c r="AQ68" s="22">
        <v>92.1998521964764</v>
      </c>
      <c r="AR68" s="165">
        <v>1.20703748743624</v>
      </c>
      <c r="AS68" s="22">
        <v>92.4972696648322</v>
      </c>
      <c r="AT68" s="165">
        <v>2.0434444347282</v>
      </c>
      <c r="AU68" s="22">
        <v>84.2005661863522</v>
      </c>
      <c r="AV68" s="165">
        <v>4.05100195863556</v>
      </c>
      <c r="AW68" s="22">
        <v>94.1341326000076</v>
      </c>
      <c r="AX68" s="165">
        <v>1.34509867483086</v>
      </c>
      <c r="AY68" s="22">
        <v>1.63686293517539</v>
      </c>
      <c r="AZ68" s="165">
        <v>2.3807653394062</v>
      </c>
      <c r="BA68" s="103"/>
      <c r="BB68" s="103"/>
      <c r="BC68" s="103"/>
      <c r="BD68" s="103"/>
      <c r="BE68" s="103"/>
      <c r="BF68" s="103"/>
      <c r="BG68" s="103"/>
      <c r="BH68" s="103"/>
      <c r="BI68" s="103"/>
      <c r="BJ68" s="103"/>
      <c r="BK68" s="103"/>
      <c r="BL68" s="103"/>
      <c r="BM68" s="103"/>
      <c r="BN68" s="103"/>
      <c r="BO68" s="103"/>
      <c r="BP68" s="103"/>
      <c r="BQ68" s="103"/>
      <c r="BR68" s="103"/>
      <c r="BS68" s="103"/>
      <c r="BT68" s="192"/>
    </row>
    <row customHeight="1" ht="13" r="69">
      <c r="A69" s="187" t="s">
        <v>363</v>
      </c>
      <c r="B69" s="171" t="n">
        <v>2</v>
      </c>
      <c r="C69" s="172">
        <v>85.5484170613417</v>
      </c>
      <c r="D69" s="173">
        <v>1.59791729400154</v>
      </c>
      <c r="E69" s="172">
        <v>90.5533522709687</v>
      </c>
      <c r="F69" s="173">
        <v>2.2696799540244</v>
      </c>
      <c r="G69" s="172">
        <v>90.9677732976206</v>
      </c>
      <c r="H69" s="173">
        <v>2.27886119214857</v>
      </c>
      <c r="I69" s="172">
        <v>81.7823665378125</v>
      </c>
      <c r="J69" s="173">
        <v>2.35566415217097</v>
      </c>
      <c r="K69" s="172">
        <v>-8.77098573315624</v>
      </c>
      <c r="L69" s="173">
        <v>3.24185075298537</v>
      </c>
      <c r="M69" s="172">
        <v>93.8217440381864</v>
      </c>
      <c r="N69" s="173">
        <v>0.841198007958097</v>
      </c>
      <c r="O69" s="172">
        <v>95.3564056541862</v>
      </c>
      <c r="P69" s="173">
        <v>1.39564751398032</v>
      </c>
      <c r="Q69" s="172">
        <v>96.2678364902629</v>
      </c>
      <c r="R69" s="173">
        <v>1.30911846233716</v>
      </c>
      <c r="S69" s="172">
        <v>92.311751875409</v>
      </c>
      <c r="T69" s="173">
        <v>1.25015164651943</v>
      </c>
      <c r="U69" s="172">
        <v>-3.04465377877723</v>
      </c>
      <c r="V69" s="173">
        <v>1.79636449330563</v>
      </c>
      <c r="W69" s="172">
        <v>87.2099964645422</v>
      </c>
      <c r="X69" s="173">
        <v>1.08434109714015</v>
      </c>
      <c r="Y69" s="172">
        <v>87.1059488301932</v>
      </c>
      <c r="Z69" s="173">
        <v>2.02130228415027</v>
      </c>
      <c r="AA69" s="172">
        <v>90.3410926048955</v>
      </c>
      <c r="AB69" s="173">
        <v>2.70341161450369</v>
      </c>
      <c r="AC69" s="172">
        <v>86.5427273598314</v>
      </c>
      <c r="AD69" s="173">
        <v>1.70674834351702</v>
      </c>
      <c r="AE69" s="172">
        <v>-0.563221470361825</v>
      </c>
      <c r="AF69" s="173">
        <v>2.57427445250551</v>
      </c>
      <c r="AG69" s="172">
        <v>77.7945730779712</v>
      </c>
      <c r="AH69" s="173">
        <v>1.71317038498546</v>
      </c>
      <c r="AI69" s="172">
        <v>81.9536160910353</v>
      </c>
      <c r="AJ69" s="173">
        <v>3.30680425675662</v>
      </c>
      <c r="AK69" s="172">
        <v>83.506054287414</v>
      </c>
      <c r="AL69" s="173">
        <v>2.80302361149176</v>
      </c>
      <c r="AM69" s="172">
        <v>74.6812731843273</v>
      </c>
      <c r="AN69" s="173">
        <v>2.48057243003639</v>
      </c>
      <c r="AO69" s="172">
        <v>-7.27234290670808</v>
      </c>
      <c r="AP69" s="173">
        <v>4.23917334436153</v>
      </c>
      <c r="AQ69" s="172">
        <v>92.2182264314382</v>
      </c>
      <c r="AR69" s="173">
        <v>0.88763128024181</v>
      </c>
      <c r="AS69" s="172">
        <v>94.7660374985439</v>
      </c>
      <c r="AT69" s="173">
        <v>1.55601562272369</v>
      </c>
      <c r="AU69" s="172">
        <v>93.104305613532</v>
      </c>
      <c r="AV69" s="173">
        <v>2.51329766142511</v>
      </c>
      <c r="AW69" s="172">
        <v>90.8187111734674</v>
      </c>
      <c r="AX69" s="173">
        <v>1.37820145672951</v>
      </c>
      <c r="AY69" s="172">
        <v>-3.94732632507647</v>
      </c>
      <c r="AZ69" s="173">
        <v>1.99235340890565</v>
      </c>
      <c r="BA69" s="174"/>
      <c r="BB69" s="174"/>
      <c r="BC69" s="174"/>
      <c r="BD69" s="174"/>
      <c r="BE69" s="174"/>
      <c r="BF69" s="174"/>
      <c r="BG69" s="174"/>
      <c r="BH69" s="174"/>
      <c r="BI69" s="174"/>
      <c r="BJ69" s="174"/>
      <c r="BK69" s="174"/>
      <c r="BL69" s="174"/>
      <c r="BM69" s="174"/>
      <c r="BN69" s="174"/>
      <c r="BO69" s="174"/>
      <c r="BP69" s="174"/>
      <c r="BQ69" s="174"/>
      <c r="BR69" s="174"/>
      <c r="BS69" s="174"/>
      <c r="BT69" s="197"/>
    </row>
    <row customHeight="1" ht="13" r="70">
      <c r="A70" s="181"/>
      <c r="B70" s="160"/>
      <c r="C70" s="22" t="inlineStr">
        <is>
          <t>b.meanpct.d_tt4g57asubfullauto</t>
        </is>
      </c>
      <c r="D70" s="165" t="inlineStr">
        <is>
          <t>se.meanpct.d_tt4g57asubfullauto</t>
        </is>
      </c>
      <c r="E70" s="22" t="inlineStr">
        <is>
          <t>b.meanpct.d_tt4g57asubfullauto..exp..1 under_5yrs</t>
        </is>
      </c>
      <c r="F70" s="165" t="inlineStr">
        <is>
          <t>se.meanpct.d_tt4g57asubfullauto..exp..1 under_5yrs</t>
        </is>
      </c>
      <c r="G70" s="22" t="inlineStr">
        <is>
          <t>b.meanpct.d_tt4g57asubfullauto..exp..2 from6to10</t>
        </is>
      </c>
      <c r="H70" s="165" t="inlineStr">
        <is>
          <t>se.meanpct.d_tt4g57asubfullauto..exp..2 from6to10</t>
        </is>
      </c>
      <c r="I70" s="22" t="inlineStr">
        <is>
          <t>b.meanpct.d_tt4g57asubfullauto..exp..3 over_10yrs</t>
        </is>
      </c>
      <c r="J70" s="165" t="inlineStr">
        <is>
          <t>se.meanpct.d_tt4g57asubfullauto..exp..3 over_10yrs</t>
        </is>
      </c>
      <c r="K70" s="22" t="inlineStr">
        <is>
          <t>b.meanpct.d_tt4g57asubfullauto..exp..(3 over_10yrs-1 under_5yrs)</t>
        </is>
      </c>
      <c r="L70" s="165" t="inlineStr">
        <is>
          <t>se.meanpct.d_tt4g57asubfullauto..exp..(3 over_10yrs-1 under_5yrs)</t>
        </is>
      </c>
      <c r="M70" s="22" t="inlineStr">
        <is>
          <t>b.meanpct.d_tt4g57bsubfullauto</t>
        </is>
      </c>
      <c r="N70" s="165" t="inlineStr">
        <is>
          <t>se.meanpct.d_tt4g57bsubfullauto</t>
        </is>
      </c>
      <c r="O70" s="22" t="inlineStr">
        <is>
          <t>b.meanpct.d_tt4g57bsubfullauto..exp..1 under_5yrs</t>
        </is>
      </c>
      <c r="P70" s="165" t="inlineStr">
        <is>
          <t>se.meanpct.d_tt4g57bsubfullauto..exp..1 under_5yrs</t>
        </is>
      </c>
      <c r="Q70" s="22" t="inlineStr">
        <is>
          <t>b.meanpct.d_tt4g57bsubfullauto..exp..2 from6to10</t>
        </is>
      </c>
      <c r="R70" s="165" t="inlineStr">
        <is>
          <t>se.meanpct.d_tt4g57bsubfullauto..exp..2 from6to10</t>
        </is>
      </c>
      <c r="S70" s="22" t="inlineStr">
        <is>
          <t>b.meanpct.d_tt4g57bsubfullauto..exp..3 over_10yrs</t>
        </is>
      </c>
      <c r="T70" s="165" t="inlineStr">
        <is>
          <t>se.meanpct.d_tt4g57bsubfullauto..exp..3 over_10yrs</t>
        </is>
      </c>
      <c r="U70" s="22" t="inlineStr">
        <is>
          <t>b.meanpct.d_tt4g57bsubfullauto..exp..(3 over_10yrs-1 under_5yrs)</t>
        </is>
      </c>
      <c r="V70" s="165" t="inlineStr">
        <is>
          <t>se.meanpct.d_tt4g57bsubfullauto..exp..(3 over_10yrs-1 under_5yrs)</t>
        </is>
      </c>
      <c r="W70" s="22" t="inlineStr">
        <is>
          <t>b.meanpct.d_tt4g57csubfullauto</t>
        </is>
      </c>
      <c r="X70" s="165" t="inlineStr">
        <is>
          <t>se.meanpct.d_tt4g57csubfullauto</t>
        </is>
      </c>
      <c r="Y70" s="22" t="inlineStr">
        <is>
          <t>b.meanpct.d_tt4g57csubfullauto..exp..1 under_5yrs</t>
        </is>
      </c>
      <c r="Z70" s="165" t="inlineStr">
        <is>
          <t>se.meanpct.d_tt4g57csubfullauto..exp..1 under_5yrs</t>
        </is>
      </c>
      <c r="AA70" s="22" t="inlineStr">
        <is>
          <t>b.meanpct.d_tt4g57csubfullauto..exp..2 from6to10</t>
        </is>
      </c>
      <c r="AB70" s="165" t="inlineStr">
        <is>
          <t>se.meanpct.d_tt4g57csubfullauto..exp..2 from6to10</t>
        </is>
      </c>
      <c r="AC70" s="22" t="inlineStr">
        <is>
          <t>b.meanpct.d_tt4g57csubfullauto..exp..3 over_10yrs</t>
        </is>
      </c>
      <c r="AD70" s="165" t="inlineStr">
        <is>
          <t>se.meanpct.d_tt4g57csubfullauto..exp..3 over_10yrs</t>
        </is>
      </c>
      <c r="AE70" s="22" t="inlineStr">
        <is>
          <t>b.meanpct.d_tt4g57csubfullauto..exp..(3 over_10yrs-1 under_5yrs)</t>
        </is>
      </c>
      <c r="AF70" s="165" t="inlineStr">
        <is>
          <t>se.meanpct.d_tt4g57csubfullauto..exp..(3 over_10yrs-1 under_5yrs)</t>
        </is>
      </c>
      <c r="AG70" s="22" t="inlineStr">
        <is>
          <t>b.meanpct.d_tt4g57dsubfullauto</t>
        </is>
      </c>
      <c r="AH70" s="165" t="inlineStr">
        <is>
          <t>se.meanpct.d_tt4g57dsubfullauto</t>
        </is>
      </c>
      <c r="AI70" s="22" t="inlineStr">
        <is>
          <t>b.meanpct.d_tt4g57dsubfullauto..exp..1 under_5yrs</t>
        </is>
      </c>
      <c r="AJ70" s="165" t="inlineStr">
        <is>
          <t>se.meanpct.d_tt4g57dsubfullauto..exp..1 under_5yrs</t>
        </is>
      </c>
      <c r="AK70" s="22" t="inlineStr">
        <is>
          <t>b.meanpct.d_tt4g57dsubfullauto..exp..2 from6to10</t>
        </is>
      </c>
      <c r="AL70" s="165" t="inlineStr">
        <is>
          <t>se.meanpct.d_tt4g57dsubfullauto..exp..2 from6to10</t>
        </is>
      </c>
      <c r="AM70" s="22" t="inlineStr">
        <is>
          <t>b.meanpct.d_tt4g57dsubfullauto..exp..3 over_10yrs</t>
        </is>
      </c>
      <c r="AN70" s="165" t="inlineStr">
        <is>
          <t>se.meanpct.d_tt4g57dsubfullauto..exp..3 over_10yrs</t>
        </is>
      </c>
      <c r="AO70" s="22" t="inlineStr">
        <is>
          <t>b.meanpct.d_tt4g57dsubfullauto..exp..(3 over_10yrs-1 under_5yrs)</t>
        </is>
      </c>
      <c r="AP70" s="165" t="inlineStr">
        <is>
          <t>se.meanpct.d_tt4g57dsubfullauto..exp..(3 over_10yrs-1 under_5yrs)</t>
        </is>
      </c>
      <c r="AQ70" s="22" t="inlineStr">
        <is>
          <t>b.meanpct.d_tt4g57esubfullauto</t>
        </is>
      </c>
      <c r="AR70" s="165" t="inlineStr">
        <is>
          <t>se.meanpct.d_tt4g57esubfullauto</t>
        </is>
      </c>
      <c r="AS70" s="22" t="inlineStr">
        <is>
          <t>b.meanpct.d_tt4g57esubfullauto..exp..1 under_5yrs</t>
        </is>
      </c>
      <c r="AT70" s="165" t="inlineStr">
        <is>
          <t>se.meanpct.d_tt4g57esubfullauto..exp..1 under_5yrs</t>
        </is>
      </c>
      <c r="AU70" s="22" t="inlineStr">
        <is>
          <t>b.meanpct.d_tt4g57esubfullauto..exp..2 from6to10</t>
        </is>
      </c>
      <c r="AV70" s="165" t="inlineStr">
        <is>
          <t>se.meanpct.d_tt4g57esubfullauto..exp..2 from6to10</t>
        </is>
      </c>
      <c r="AW70" s="22" t="inlineStr">
        <is>
          <t>b.meanpct.d_tt4g57esubfullauto..exp..3 over_10yrs</t>
        </is>
      </c>
      <c r="AX70" s="165" t="inlineStr">
        <is>
          <t>se.meanpct.d_tt4g57esubfullauto..exp..3 over_10yrs</t>
        </is>
      </c>
      <c r="AY70" s="22" t="inlineStr">
        <is>
          <t>b.meanpct.d_tt4g57esubfullauto..exp..(3 over_10yrs-1 under_5yrs)</t>
        </is>
      </c>
      <c r="AZ70" s="165" t="inlineStr">
        <is>
          <t>se.meanpct.d_tt4g57esubfullauto..exp..(3 over_10yrs-1 under_5yrs)</t>
        </is>
      </c>
      <c r="BA70" s="22" t="inlineStr">
        <is>
          <t>b.(meanpct.d_tt4g57asubfullauto_isc1)-(meanpct.d_tt4g57asubfullauto_isc2)</t>
        </is>
      </c>
      <c r="BB70" s="165" t="inlineStr">
        <is>
          <t>se.(meanpct.d_tt4g57asubfullauto_isc1)-(meanpct.d_tt4g57asubfullauto_isc2)</t>
        </is>
      </c>
      <c r="BC70" s="22" t="inlineStr">
        <is>
          <t>b.(meanpct.d_tt4g57bsubfullauto_isc1)-(meanpct.d_tt4g57bsubfullauto_isc2)</t>
        </is>
      </c>
      <c r="BD70" s="165" t="inlineStr">
        <is>
          <t>se.(meanpct.d_tt4g57bsubfullauto_isc1)-(meanpct.d_tt4g57bsubfullauto_isc2)</t>
        </is>
      </c>
      <c r="BE70" s="22" t="inlineStr">
        <is>
          <t>b.(meanpct.d_tt4g57csubfullauto_isc1)-(meanpct.d_tt4g57csubfullauto_isc2)</t>
        </is>
      </c>
      <c r="BF70" s="165" t="inlineStr">
        <is>
          <t>se.(meanpct.d_tt4g57csubfullauto_isc1)-(meanpct.d_tt4g57csubfullauto_isc2)</t>
        </is>
      </c>
      <c r="BG70" s="22" t="inlineStr">
        <is>
          <t>b.(meanpct.d_tt4g57dsubfullauto_isc1)-(meanpct.d_tt4g57dsubfullauto_isc2)</t>
        </is>
      </c>
      <c r="BH70" s="165" t="inlineStr">
        <is>
          <t>se.(meanpct.d_tt4g57dsubfullauto_isc1)-(meanpct.d_tt4g57dsubfullauto_isc2)</t>
        </is>
      </c>
      <c r="BI70" s="22" t="inlineStr">
        <is>
          <t>b.(meanpct.d_tt4g57esubfullauto_isc1)-(meanpct.d_tt4g57esubfullauto_isc2)</t>
        </is>
      </c>
      <c r="BJ70" s="165" t="inlineStr">
        <is>
          <t>se.(meanpct.d_tt4g57esubfullauto_isc1)-(meanpct.d_tt4g57esubfullauto_isc2)</t>
        </is>
      </c>
      <c r="BK70" s="103" t="inlineStr">
        <is>
          <t>b.(meanpct.d_tt4g57asubfullauto_isc3)-(meanpct.d_tt4g57asubfullauto_isc2)</t>
        </is>
      </c>
      <c r="BL70" s="103" t="inlineStr">
        <is>
          <t>se.(meanpct.d_tt4g57asubfullauto_isc3)-(meanpct.d_tt4g57asubfullauto_isc2)</t>
        </is>
      </c>
      <c r="BM70" s="103" t="inlineStr">
        <is>
          <t>b.(meanpct.d_tt4g57bsubfullauto_isc3)-(meanpct.d_tt4g57bsubfullauto_isc2)</t>
        </is>
      </c>
      <c r="BN70" s="103" t="inlineStr">
        <is>
          <t>se.(meanpct.d_tt4g57bsubfullauto_isc3)-(meanpct.d_tt4g57bsubfullauto_isc2)</t>
        </is>
      </c>
      <c r="BO70" s="103" t="inlineStr">
        <is>
          <t>b.(meanpct.d_tt4g57csubfullauto_isc3)-(meanpct.d_tt4g57csubfullauto_isc2)</t>
        </is>
      </c>
      <c r="BP70" s="103" t="inlineStr">
        <is>
          <t>se.(meanpct.d_tt4g57csubfullauto_isc3)-(meanpct.d_tt4g57csubfullauto_isc2)</t>
        </is>
      </c>
      <c r="BQ70" s="103" t="inlineStr">
        <is>
          <t>b.(meanpct.d_tt4g57dsubfullauto_isc3)-(meanpct.d_tt4g57dsubfullauto_isc2)</t>
        </is>
      </c>
      <c r="BR70" s="103" t="inlineStr">
        <is>
          <t>se.(meanpct.d_tt4g57dsubfullauto_isc3)-(meanpct.d_tt4g57dsubfullauto_isc2)</t>
        </is>
      </c>
      <c r="BS70" s="103" t="inlineStr">
        <is>
          <t>b.(meanpct.d_tt4g57esubfullauto_isc3)-(meanpct.d_tt4g57esubfullauto_isc2)</t>
        </is>
      </c>
      <c r="BT70" s="192" t="inlineStr">
        <is>
          <t>se.(meanpct.d_tt4g57esubfullauto_isc3)-(meanpct.d_tt4g57esubfullauto_isc2)</t>
        </is>
      </c>
    </row>
    <row customHeight="1" ht="13" r="71">
      <c r="A71" s="181" t="s">
        <v>307</v>
      </c>
      <c r="B71" s="160" t="n">
        <v>1</v>
      </c>
      <c r="C71" s="22">
        <v>75.9394746411991</v>
      </c>
      <c r="D71" s="165">
        <v>1.49145233674391</v>
      </c>
      <c r="E71" s="22">
        <v>79.3934123114864</v>
      </c>
      <c r="F71" s="165">
        <v>2.8579616898451</v>
      </c>
      <c r="G71" s="22">
        <v>76.0875084261716</v>
      </c>
      <c r="H71" s="165">
        <v>2.54496334314293</v>
      </c>
      <c r="I71" s="22">
        <v>75.5850927985847</v>
      </c>
      <c r="J71" s="165">
        <v>1.64815080556335</v>
      </c>
      <c r="K71" s="22">
        <v>-3.8083195129017</v>
      </c>
      <c r="L71" s="165">
        <v>3.1778355683937</v>
      </c>
      <c r="M71" s="22">
        <v>87.2376910454844</v>
      </c>
      <c r="N71" s="165">
        <v>1.09345348521981</v>
      </c>
      <c r="O71" s="22">
        <v>91.4806360130666</v>
      </c>
      <c r="P71" s="165">
        <v>1.75327056358718</v>
      </c>
      <c r="Q71" s="22">
        <v>88.1853793533675</v>
      </c>
      <c r="R71" s="165">
        <v>2.37362442365642</v>
      </c>
      <c r="S71" s="22">
        <v>86.4346763452481</v>
      </c>
      <c r="T71" s="165">
        <v>1.24042976166301</v>
      </c>
      <c r="U71" s="22">
        <v>-5.04595966781848</v>
      </c>
      <c r="V71" s="165">
        <v>2.23256094613402</v>
      </c>
      <c r="W71" s="22">
        <v>67.8048763251331</v>
      </c>
      <c r="X71" s="165">
        <v>1.47462254196795</v>
      </c>
      <c r="Y71" s="22">
        <v>67.6697461882897</v>
      </c>
      <c r="Z71" s="165">
        <v>2.75253864657022</v>
      </c>
      <c r="AA71" s="22">
        <v>69.1349257859025</v>
      </c>
      <c r="AB71" s="165">
        <v>3.14169031312494</v>
      </c>
      <c r="AC71" s="22">
        <v>68.842109552889</v>
      </c>
      <c r="AD71" s="165">
        <v>1.78724577588677</v>
      </c>
      <c r="AE71" s="22">
        <v>1.17236336459926</v>
      </c>
      <c r="AF71" s="165">
        <v>3.08222760466021</v>
      </c>
      <c r="AG71" s="22">
        <v>67.6385933842049</v>
      </c>
      <c r="AH71" s="165">
        <v>1.53595476809708</v>
      </c>
      <c r="AI71" s="22">
        <v>68.2102374042735</v>
      </c>
      <c r="AJ71" s="165">
        <v>2.61261359639124</v>
      </c>
      <c r="AK71" s="22">
        <v>67.6766138051169</v>
      </c>
      <c r="AL71" s="165">
        <v>3.27563685230885</v>
      </c>
      <c r="AM71" s="22">
        <v>68.3248112360482</v>
      </c>
      <c r="AN71" s="165">
        <v>1.86410573781675</v>
      </c>
      <c r="AO71" s="22">
        <v>0.114573831774678</v>
      </c>
      <c r="AP71" s="165">
        <v>3.13833794989291</v>
      </c>
      <c r="AQ71" s="22">
        <v>84.3223158350143</v>
      </c>
      <c r="AR71" s="165">
        <v>1.30209217340808</v>
      </c>
      <c r="AS71" s="22">
        <v>85.1724491499525</v>
      </c>
      <c r="AT71" s="165">
        <v>2.29564827420672</v>
      </c>
      <c r="AU71" s="22">
        <v>84.4858901835632</v>
      </c>
      <c r="AV71" s="165">
        <v>2.73825670672294</v>
      </c>
      <c r="AW71" s="22">
        <v>84.5968793473045</v>
      </c>
      <c r="AX71" s="165">
        <v>1.43346943367846</v>
      </c>
      <c r="AY71" s="22">
        <v>-0.575569802647934</v>
      </c>
      <c r="AZ71" s="165">
        <v>2.52015396923824</v>
      </c>
      <c r="BA71" s="22">
        <v>-1.02128033435402</v>
      </c>
      <c r="BB71" s="165">
        <v>1.9616629900468</v>
      </c>
      <c r="BC71" s="22">
        <v>-4.22115930439185</v>
      </c>
      <c r="BD71" s="165">
        <v>1.29260180063133</v>
      </c>
      <c r="BE71" s="22">
        <v>11.1485104616983</v>
      </c>
      <c r="BF71" s="165">
        <v>1.99370159017075</v>
      </c>
      <c r="BG71" s="22">
        <v>3.85081883508268</v>
      </c>
      <c r="BH71" s="165">
        <v>1.93043238936838</v>
      </c>
      <c r="BI71" s="22">
        <v>-6.03772400302577</v>
      </c>
      <c r="BJ71" s="165">
        <v>1.53925881300128</v>
      </c>
      <c r="BK71" s="103"/>
      <c r="BL71" s="103"/>
      <c r="BM71" s="103"/>
      <c r="BN71" s="103"/>
      <c r="BO71" s="103"/>
      <c r="BP71" s="103"/>
      <c r="BQ71" s="103"/>
      <c r="BR71" s="103"/>
      <c r="BS71" s="103"/>
      <c r="BT71" s="192"/>
    </row>
    <row customHeight="1" ht="13" r="72">
      <c r="A72" s="181" t="s">
        <v>311</v>
      </c>
      <c r="B72" s="160" t="n">
        <v>1</v>
      </c>
      <c r="C72" s="22">
        <v>70.0135250915432</v>
      </c>
      <c r="D72" s="165">
        <v>1.15123662247427</v>
      </c>
      <c r="E72" s="22">
        <v>60.8553946806775</v>
      </c>
      <c r="F72" s="165">
        <v>2.85274590091903</v>
      </c>
      <c r="G72" s="22">
        <v>67.5394016468164</v>
      </c>
      <c r="H72" s="165">
        <v>2.82713213288263</v>
      </c>
      <c r="I72" s="22">
        <v>73.0652905958994</v>
      </c>
      <c r="J72" s="165">
        <v>1.24320645597204</v>
      </c>
      <c r="K72" s="22">
        <v>12.2098959152218</v>
      </c>
      <c r="L72" s="165">
        <v>2.95525546845105</v>
      </c>
      <c r="M72" s="22">
        <v>83.7973281107742</v>
      </c>
      <c r="N72" s="165">
        <v>0.825455852694802</v>
      </c>
      <c r="O72" s="22">
        <v>80.6398307585466</v>
      </c>
      <c r="P72" s="165">
        <v>2.16922892864731</v>
      </c>
      <c r="Q72" s="22">
        <v>81.7461317423833</v>
      </c>
      <c r="R72" s="165">
        <v>1.83678965341512</v>
      </c>
      <c r="S72" s="22">
        <v>85.1632278371469</v>
      </c>
      <c r="T72" s="165">
        <v>0.944270750391048</v>
      </c>
      <c r="U72" s="22">
        <v>4.52339707860037</v>
      </c>
      <c r="V72" s="165">
        <v>2.29033192426236</v>
      </c>
      <c r="W72" s="22">
        <v>72.9562618454946</v>
      </c>
      <c r="X72" s="165">
        <v>0.981176584978716</v>
      </c>
      <c r="Y72" s="22">
        <v>71.1352198010371</v>
      </c>
      <c r="Z72" s="165">
        <v>2.37163063399188</v>
      </c>
      <c r="AA72" s="22">
        <v>69.5311378843673</v>
      </c>
      <c r="AB72" s="165">
        <v>2.20499218546888</v>
      </c>
      <c r="AC72" s="22">
        <v>74.2688993606919</v>
      </c>
      <c r="AD72" s="165">
        <v>1.29606311526553</v>
      </c>
      <c r="AE72" s="22">
        <v>3.13367955965479</v>
      </c>
      <c r="AF72" s="165">
        <v>2.62857673774971</v>
      </c>
      <c r="AG72" s="22">
        <v>71.9021442711398</v>
      </c>
      <c r="AH72" s="165">
        <v>1.09017131421544</v>
      </c>
      <c r="AI72" s="22">
        <v>67.9061816021164</v>
      </c>
      <c r="AJ72" s="165">
        <v>2.19872146369368</v>
      </c>
      <c r="AK72" s="22">
        <v>71.5517900808503</v>
      </c>
      <c r="AL72" s="165">
        <v>2.19853229572504</v>
      </c>
      <c r="AM72" s="22">
        <v>72.8697903094179</v>
      </c>
      <c r="AN72" s="165">
        <v>1.20719789455792</v>
      </c>
      <c r="AO72" s="22">
        <v>4.9636087073015</v>
      </c>
      <c r="AP72" s="165">
        <v>2.28372266868339</v>
      </c>
      <c r="AQ72" s="22">
        <v>91.3923319864118</v>
      </c>
      <c r="AR72" s="165">
        <v>0.547182655260418</v>
      </c>
      <c r="AS72" s="22">
        <v>88.9712737303026</v>
      </c>
      <c r="AT72" s="165">
        <v>1.59283296534559</v>
      </c>
      <c r="AU72" s="22">
        <v>92.2960476310184</v>
      </c>
      <c r="AV72" s="165">
        <v>1.20629890780516</v>
      </c>
      <c r="AW72" s="22">
        <v>91.7566823975315</v>
      </c>
      <c r="AX72" s="165">
        <v>0.655648596130518</v>
      </c>
      <c r="AY72" s="22">
        <v>2.78540866722885</v>
      </c>
      <c r="AZ72" s="165">
        <v>1.77908806026661</v>
      </c>
      <c r="BA72" s="22">
        <v>2.03907046416759</v>
      </c>
      <c r="BB72" s="165">
        <v>1.47437775476107</v>
      </c>
      <c r="BC72" s="22">
        <v>-5.47486098903646</v>
      </c>
      <c r="BD72" s="165">
        <v>1.02895162138153</v>
      </c>
      <c r="BE72" s="22">
        <v>-8.79836455676099</v>
      </c>
      <c r="BF72" s="165">
        <v>1.28191702808053</v>
      </c>
      <c r="BG72" s="22">
        <v>11.3722337910877</v>
      </c>
      <c r="BH72" s="165">
        <v>1.45316470209718</v>
      </c>
      <c r="BI72" s="22">
        <v>0.298710682051308</v>
      </c>
      <c r="BJ72" s="165">
        <v>0.791955741077409</v>
      </c>
      <c r="BK72" s="103"/>
      <c r="BL72" s="103"/>
      <c r="BM72" s="103"/>
      <c r="BN72" s="103"/>
      <c r="BO72" s="103"/>
      <c r="BP72" s="103"/>
      <c r="BQ72" s="103"/>
      <c r="BR72" s="103"/>
      <c r="BS72" s="103"/>
      <c r="BT72" s="192"/>
    </row>
    <row customHeight="1" ht="13" r="73">
      <c r="A73" s="183" t="s">
        <v>313</v>
      </c>
      <c r="B73" s="160" t="n">
        <v>1</v>
      </c>
      <c r="C73" s="22">
        <v>70.286798443741</v>
      </c>
      <c r="D73" s="165">
        <v>1.36914700367528</v>
      </c>
      <c r="E73" s="22">
        <v>61.4634785655826</v>
      </c>
      <c r="F73" s="165">
        <v>3.22832386562783</v>
      </c>
      <c r="G73" s="22">
        <v>65.1805274252226</v>
      </c>
      <c r="H73" s="165">
        <v>3.54812452587717</v>
      </c>
      <c r="I73" s="22">
        <v>73.2349449795295</v>
      </c>
      <c r="J73" s="165">
        <v>1.74041573822656</v>
      </c>
      <c r="K73" s="22">
        <v>11.7714664139469</v>
      </c>
      <c r="L73" s="165">
        <v>3.94713834209759</v>
      </c>
      <c r="M73" s="22">
        <v>85.4743746043265</v>
      </c>
      <c r="N73" s="165">
        <v>1.05491712493479</v>
      </c>
      <c r="O73" s="22">
        <v>83.4288327546521</v>
      </c>
      <c r="P73" s="165">
        <v>3.55412719486158</v>
      </c>
      <c r="Q73" s="22">
        <v>84.5262948198668</v>
      </c>
      <c r="R73" s="165">
        <v>2.37920199282925</v>
      </c>
      <c r="S73" s="22">
        <v>86.0410406417072</v>
      </c>
      <c r="T73" s="165">
        <v>1.27496689687223</v>
      </c>
      <c r="U73" s="22">
        <v>2.61220788705506</v>
      </c>
      <c r="V73" s="165">
        <v>3.85906627994708</v>
      </c>
      <c r="W73" s="22">
        <v>73.9896443697462</v>
      </c>
      <c r="X73" s="165">
        <v>1.24407050585432</v>
      </c>
      <c r="Y73" s="22">
        <v>70.005333489792</v>
      </c>
      <c r="Z73" s="165">
        <v>3.69952400392678</v>
      </c>
      <c r="AA73" s="22">
        <v>72.642115949755</v>
      </c>
      <c r="AB73" s="165">
        <v>3.04631305695568</v>
      </c>
      <c r="AC73" s="22">
        <v>75.1085862847777</v>
      </c>
      <c r="AD73" s="165">
        <v>1.41984256497894</v>
      </c>
      <c r="AE73" s="22">
        <v>5.10325279498578</v>
      </c>
      <c r="AF73" s="165">
        <v>4.03029892052948</v>
      </c>
      <c r="AG73" s="22">
        <v>73.4457368061335</v>
      </c>
      <c r="AH73" s="165">
        <v>1.42156559067844</v>
      </c>
      <c r="AI73" s="22">
        <v>64.9483904288011</v>
      </c>
      <c r="AJ73" s="165">
        <v>3.69122381614668</v>
      </c>
      <c r="AK73" s="22">
        <v>73.1054567191613</v>
      </c>
      <c r="AL73" s="165">
        <v>3.19197603843084</v>
      </c>
      <c r="AM73" s="22">
        <v>75.1726552888013</v>
      </c>
      <c r="AN73" s="165">
        <v>1.55433795897197</v>
      </c>
      <c r="AO73" s="22">
        <v>10.2242648600001</v>
      </c>
      <c r="AP73" s="165">
        <v>3.80674698384164</v>
      </c>
      <c r="AQ73" s="22">
        <v>89.3751252519304</v>
      </c>
      <c r="AR73" s="165">
        <v>0.917524263711286</v>
      </c>
      <c r="AS73" s="22">
        <v>84.537771335038</v>
      </c>
      <c r="AT73" s="165">
        <v>3.52384429784355</v>
      </c>
      <c r="AU73" s="22">
        <v>89.734041726612</v>
      </c>
      <c r="AV73" s="165">
        <v>2.14609994057214</v>
      </c>
      <c r="AW73" s="22">
        <v>90.3085304300984</v>
      </c>
      <c r="AX73" s="165">
        <v>0.954593388981299</v>
      </c>
      <c r="AY73" s="22">
        <v>5.77075909506041</v>
      </c>
      <c r="AZ73" s="165">
        <v>3.69918304236704</v>
      </c>
      <c r="BA73" s="22">
        <v>7.62956200664834</v>
      </c>
      <c r="BB73" s="165">
        <v>2.01121838057314</v>
      </c>
      <c r="BC73" s="22">
        <v>-0.188595148083749</v>
      </c>
      <c r="BD73" s="165">
        <v>1.45137040128051</v>
      </c>
      <c r="BE73" s="22">
        <v>-0.922277537247794</v>
      </c>
      <c r="BF73" s="165">
        <v>1.81585443576175</v>
      </c>
      <c r="BG73" s="22">
        <v>14.9820404738211</v>
      </c>
      <c r="BH73" s="165">
        <v>1.87065867387182</v>
      </c>
      <c r="BI73" s="22">
        <v>2.3003527124818</v>
      </c>
      <c r="BJ73" s="165">
        <v>1.27247923838418</v>
      </c>
      <c r="BK73" s="103"/>
      <c r="BL73" s="103"/>
      <c r="BM73" s="103"/>
      <c r="BN73" s="103"/>
      <c r="BO73" s="103"/>
      <c r="BP73" s="103"/>
      <c r="BQ73" s="103"/>
      <c r="BR73" s="103"/>
      <c r="BS73" s="103"/>
      <c r="BT73" s="192"/>
    </row>
    <row customHeight="1" ht="13" r="74">
      <c r="A74" s="181" t="s">
        <v>314</v>
      </c>
      <c r="B74" s="160" t="n">
        <v>1</v>
      </c>
      <c r="C74" s="22">
        <v>80.2036903017251</v>
      </c>
      <c r="D74" s="165">
        <v>1.38705363087944</v>
      </c>
      <c r="E74" s="22">
        <v>79.3690445909435</v>
      </c>
      <c r="F74" s="165">
        <v>2.89807003377104</v>
      </c>
      <c r="G74" s="22">
        <v>77.8959550347652</v>
      </c>
      <c r="H74" s="165">
        <v>2.8784549862458</v>
      </c>
      <c r="I74" s="22">
        <v>80.3973956271665</v>
      </c>
      <c r="J74" s="165">
        <v>1.65510881091508</v>
      </c>
      <c r="K74" s="22">
        <v>1.02835103622293</v>
      </c>
      <c r="L74" s="165">
        <v>3.34825489913163</v>
      </c>
      <c r="M74" s="22">
        <v>91.5386720929346</v>
      </c>
      <c r="N74" s="165">
        <v>0.806779330480703</v>
      </c>
      <c r="O74" s="22">
        <v>88.4446733077007</v>
      </c>
      <c r="P74" s="165">
        <v>2.0555213496097</v>
      </c>
      <c r="Q74" s="22">
        <v>91.2108620422265</v>
      </c>
      <c r="R74" s="165">
        <v>2.02487506653771</v>
      </c>
      <c r="S74" s="22">
        <v>92.6297712396496</v>
      </c>
      <c r="T74" s="165">
        <v>1.09268072100199</v>
      </c>
      <c r="U74" s="22">
        <v>4.18509793194889</v>
      </c>
      <c r="V74" s="165">
        <v>2.3381648532322</v>
      </c>
      <c r="W74" s="22">
        <v>90.0355958284769</v>
      </c>
      <c r="X74" s="165">
        <v>0.725780096167233</v>
      </c>
      <c r="Y74" s="22">
        <v>89.7580644365366</v>
      </c>
      <c r="Z74" s="165">
        <v>2.17776523310144</v>
      </c>
      <c r="AA74" s="22">
        <v>87.0946929891006</v>
      </c>
      <c r="AB74" s="165">
        <v>2.24020145819428</v>
      </c>
      <c r="AC74" s="22">
        <v>90.86331648852</v>
      </c>
      <c r="AD74" s="165">
        <v>0.903151815301989</v>
      </c>
      <c r="AE74" s="22">
        <v>1.10525205198334</v>
      </c>
      <c r="AF74" s="165">
        <v>2.36313932159202</v>
      </c>
      <c r="AG74" s="22">
        <v>87.7910108164734</v>
      </c>
      <c r="AH74" s="165">
        <v>1.02728366100678</v>
      </c>
      <c r="AI74" s="22">
        <v>88.726165199096</v>
      </c>
      <c r="AJ74" s="165">
        <v>2.38225563848467</v>
      </c>
      <c r="AK74" s="22">
        <v>85.2841280261028</v>
      </c>
      <c r="AL74" s="165">
        <v>2.2759634187566</v>
      </c>
      <c r="AM74" s="22">
        <v>88.1164796654195</v>
      </c>
      <c r="AN74" s="165">
        <v>1.27069020821424</v>
      </c>
      <c r="AO74" s="22">
        <v>-0.609685533676469</v>
      </c>
      <c r="AP74" s="165">
        <v>2.60509535893626</v>
      </c>
      <c r="AQ74" s="22">
        <v>95.8919575809217</v>
      </c>
      <c r="AR74" s="165">
        <v>0.531989828395033</v>
      </c>
      <c r="AS74" s="22">
        <v>96.6149057391874</v>
      </c>
      <c r="AT74" s="165">
        <v>1.30668716166684</v>
      </c>
      <c r="AU74" s="22">
        <v>95.732403354977</v>
      </c>
      <c r="AV74" s="165">
        <v>1.6029134545814</v>
      </c>
      <c r="AW74" s="22">
        <v>95.8401871103714</v>
      </c>
      <c r="AX74" s="165">
        <v>0.72219437078366</v>
      </c>
      <c r="AY74" s="22">
        <v>-0.774718628816004</v>
      </c>
      <c r="AZ74" s="165">
        <v>1.54999156576246</v>
      </c>
      <c r="BA74" s="22">
        <v>6.72980248119633</v>
      </c>
      <c r="BB74" s="165">
        <v>1.98985142958349</v>
      </c>
      <c r="BC74" s="22">
        <v>2.67761928938793</v>
      </c>
      <c r="BD74" s="165">
        <v>1.26089481636961</v>
      </c>
      <c r="BE74" s="22">
        <v>3.66551163862103</v>
      </c>
      <c r="BF74" s="165">
        <v>1.33533026741777</v>
      </c>
      <c r="BG74" s="22">
        <v>4.41235745458481</v>
      </c>
      <c r="BH74" s="165">
        <v>1.47983651064429</v>
      </c>
      <c r="BI74" s="22">
        <v>2.36064981396933</v>
      </c>
      <c r="BJ74" s="165">
        <v>0.837674435002956</v>
      </c>
      <c r="BK74" s="103"/>
      <c r="BL74" s="103"/>
      <c r="BM74" s="103"/>
      <c r="BN74" s="103"/>
      <c r="BO74" s="103"/>
      <c r="BP74" s="103"/>
      <c r="BQ74" s="103"/>
      <c r="BR74" s="103"/>
      <c r="BS74" s="103"/>
      <c r="BT74" s="192"/>
    </row>
    <row customHeight="1" ht="13" r="75">
      <c r="A75" s="181" t="s">
        <v>325</v>
      </c>
      <c r="B75" s="160" t="n">
        <v>1</v>
      </c>
      <c r="C75" s="22">
        <v>74.4459613122277</v>
      </c>
      <c r="D75" s="165">
        <v>1.24070259336089</v>
      </c>
      <c r="E75" s="22">
        <v>66.6647247734788</v>
      </c>
      <c r="F75" s="165">
        <v>4.4356471247762</v>
      </c>
      <c r="G75" s="22">
        <v>74.281069343539</v>
      </c>
      <c r="H75" s="165">
        <v>3.26282689836518</v>
      </c>
      <c r="I75" s="22">
        <v>76.3384606709188</v>
      </c>
      <c r="J75" s="165">
        <v>1.6172678820612</v>
      </c>
      <c r="K75" s="22">
        <v>9.67373589743997</v>
      </c>
      <c r="L75" s="165">
        <v>5.16769794510799</v>
      </c>
      <c r="M75" s="22">
        <v>88.7262387062528</v>
      </c>
      <c r="N75" s="165">
        <v>0.947194231810039</v>
      </c>
      <c r="O75" s="22">
        <v>76.0638424817189</v>
      </c>
      <c r="P75" s="165">
        <v>4.10771602804001</v>
      </c>
      <c r="Q75" s="22">
        <v>88.7835237075408</v>
      </c>
      <c r="R75" s="165">
        <v>2.39982925038795</v>
      </c>
      <c r="S75" s="22">
        <v>91.2011150090738</v>
      </c>
      <c r="T75" s="165">
        <v>1.0235941466571</v>
      </c>
      <c r="U75" s="22">
        <v>15.1372725273549</v>
      </c>
      <c r="V75" s="165">
        <v>4.23668393891603</v>
      </c>
      <c r="W75" s="22">
        <v>88.8137882571325</v>
      </c>
      <c r="X75" s="165">
        <v>1.0644407490274</v>
      </c>
      <c r="Y75" s="22">
        <v>82.3666137071745</v>
      </c>
      <c r="Z75" s="165">
        <v>3.63953078836542</v>
      </c>
      <c r="AA75" s="22">
        <v>91.3865361531503</v>
      </c>
      <c r="AB75" s="165">
        <v>1.99738035961758</v>
      </c>
      <c r="AC75" s="22">
        <v>89.608336828296</v>
      </c>
      <c r="AD75" s="165">
        <v>1.13632940396271</v>
      </c>
      <c r="AE75" s="22">
        <v>7.24172312112152</v>
      </c>
      <c r="AF75" s="165">
        <v>3.79889241466658</v>
      </c>
      <c r="AG75" s="22">
        <v>75.7657034338929</v>
      </c>
      <c r="AH75" s="165">
        <v>1.42798873071649</v>
      </c>
      <c r="AI75" s="22">
        <v>74.67784714115</v>
      </c>
      <c r="AJ75" s="165">
        <v>3.87795602765202</v>
      </c>
      <c r="AK75" s="22">
        <v>80.8589305236704</v>
      </c>
      <c r="AL75" s="165">
        <v>3.24158097263991</v>
      </c>
      <c r="AM75" s="22">
        <v>75.094987006131</v>
      </c>
      <c r="AN75" s="165">
        <v>1.72910864596479</v>
      </c>
      <c r="AO75" s="22">
        <v>0.417139864981053</v>
      </c>
      <c r="AP75" s="165">
        <v>4.5367313590201</v>
      </c>
      <c r="AQ75" s="22">
        <v>93.3167645934833</v>
      </c>
      <c r="AR75" s="165">
        <v>0.793655796722452</v>
      </c>
      <c r="AS75" s="22">
        <v>86.0027030084777</v>
      </c>
      <c r="AT75" s="165">
        <v>2.94092985082553</v>
      </c>
      <c r="AU75" s="22">
        <v>92.4696300100373</v>
      </c>
      <c r="AV75" s="165">
        <v>2.10210863125411</v>
      </c>
      <c r="AW75" s="22">
        <v>95.0373342272747</v>
      </c>
      <c r="AX75" s="165">
        <v>0.832298331273053</v>
      </c>
      <c r="AY75" s="22">
        <v>9.034631218797</v>
      </c>
      <c r="AZ75" s="165">
        <v>3.0884732106255</v>
      </c>
      <c r="BA75" s="22">
        <v>-3.04882901772582</v>
      </c>
      <c r="BB75" s="165">
        <v>1.71914194180928</v>
      </c>
      <c r="BC75" s="22">
        <v>-3.90020882563221</v>
      </c>
      <c r="BD75" s="165">
        <v>1.1176026450769</v>
      </c>
      <c r="BE75" s="22">
        <v>-2.85224014738023</v>
      </c>
      <c r="BF75" s="165">
        <v>1.23714011105162</v>
      </c>
      <c r="BG75" s="22">
        <v>-3.0365846707342</v>
      </c>
      <c r="BH75" s="165">
        <v>1.73679907395847</v>
      </c>
      <c r="BI75" s="22">
        <v>-1.87847477169494</v>
      </c>
      <c r="BJ75" s="165">
        <v>0.942669835880373</v>
      </c>
      <c r="BK75" s="103"/>
      <c r="BL75" s="103"/>
      <c r="BM75" s="103"/>
      <c r="BN75" s="103"/>
      <c r="BO75" s="103"/>
      <c r="BP75" s="103"/>
      <c r="BQ75" s="103"/>
      <c r="BR75" s="103"/>
      <c r="BS75" s="103"/>
      <c r="BT75" s="192"/>
    </row>
    <row customHeight="1" ht="13" r="76">
      <c r="A76" s="181" t="s">
        <v>330</v>
      </c>
      <c r="B76" s="160" t="n">
        <v>1</v>
      </c>
      <c r="C76" s="22">
        <v>70.3565463257401</v>
      </c>
      <c r="D76" s="165">
        <v>1.03999640323</v>
      </c>
      <c r="E76" s="22">
        <v>54.6517300506192</v>
      </c>
      <c r="F76" s="165">
        <v>2.39985115649021</v>
      </c>
      <c r="G76" s="22">
        <v>65.7326832034909</v>
      </c>
      <c r="H76" s="165">
        <v>2.44166222757285</v>
      </c>
      <c r="I76" s="22">
        <v>77.000484722009</v>
      </c>
      <c r="J76" s="165">
        <v>1.27109289852582</v>
      </c>
      <c r="K76" s="22">
        <v>22.3487546713897</v>
      </c>
      <c r="L76" s="165">
        <v>2.51206672926509</v>
      </c>
      <c r="M76" s="22">
        <v>87.2885779200493</v>
      </c>
      <c r="N76" s="165">
        <v>0.846322493834134</v>
      </c>
      <c r="O76" s="22">
        <v>75.7800401819188</v>
      </c>
      <c r="P76" s="165">
        <v>2.28673997884231</v>
      </c>
      <c r="Q76" s="22">
        <v>83.7869113926997</v>
      </c>
      <c r="R76" s="165">
        <v>2.0433343753509</v>
      </c>
      <c r="S76" s="22">
        <v>92.2564399522163</v>
      </c>
      <c r="T76" s="165">
        <v>0.778864119023543</v>
      </c>
      <c r="U76" s="22">
        <v>16.4763997702975</v>
      </c>
      <c r="V76" s="165">
        <v>2.33910445227242</v>
      </c>
      <c r="W76" s="22">
        <v>80.8465295600153</v>
      </c>
      <c r="X76" s="165">
        <v>0.811006776827601</v>
      </c>
      <c r="Y76" s="22">
        <v>69.2153283194028</v>
      </c>
      <c r="Z76" s="165">
        <v>2.45193002975221</v>
      </c>
      <c r="AA76" s="22">
        <v>76.2488359606396</v>
      </c>
      <c r="AB76" s="165">
        <v>2.45215795525227</v>
      </c>
      <c r="AC76" s="22">
        <v>86.1887561457421</v>
      </c>
      <c r="AD76" s="165">
        <v>0.954337588703605</v>
      </c>
      <c r="AE76" s="22">
        <v>16.9734278263393</v>
      </c>
      <c r="AF76" s="165">
        <v>2.87747789717889</v>
      </c>
      <c r="AG76" s="22">
        <v>86.4661139049048</v>
      </c>
      <c r="AH76" s="165">
        <v>0.714147301758447</v>
      </c>
      <c r="AI76" s="22">
        <v>77.1671258477598</v>
      </c>
      <c r="AJ76" s="165">
        <v>2.00902366107341</v>
      </c>
      <c r="AK76" s="22">
        <v>81.9149550396805</v>
      </c>
      <c r="AL76" s="165">
        <v>2.33671858112581</v>
      </c>
      <c r="AM76" s="22">
        <v>91.0023305695219</v>
      </c>
      <c r="AN76" s="165">
        <v>0.77303463547516</v>
      </c>
      <c r="AO76" s="22">
        <v>13.8352047217621</v>
      </c>
      <c r="AP76" s="165">
        <v>2.25125046828631</v>
      </c>
      <c r="AQ76" s="22">
        <v>89.3179255477951</v>
      </c>
      <c r="AR76" s="165">
        <v>0.63964303024849</v>
      </c>
      <c r="AS76" s="22">
        <v>86.4255499508668</v>
      </c>
      <c r="AT76" s="165">
        <v>1.62437105514805</v>
      </c>
      <c r="AU76" s="22">
        <v>86.0932650771391</v>
      </c>
      <c r="AV76" s="165">
        <v>1.89854560570769</v>
      </c>
      <c r="AW76" s="22">
        <v>91.228958026833</v>
      </c>
      <c r="AX76" s="165">
        <v>0.813483214860554</v>
      </c>
      <c r="AY76" s="22">
        <v>4.80340807596619</v>
      </c>
      <c r="AZ76" s="165">
        <v>1.89888684662657</v>
      </c>
      <c r="BA76" s="22">
        <v>-0.90005628554951</v>
      </c>
      <c r="BB76" s="165">
        <v>1.55567232793715</v>
      </c>
      <c r="BC76" s="22">
        <v>0.966970607236362</v>
      </c>
      <c r="BD76" s="165">
        <v>1.15497320978375</v>
      </c>
      <c r="BE76" s="22">
        <v>0.0412088685435066</v>
      </c>
      <c r="BF76" s="165">
        <v>1.22954417919564</v>
      </c>
      <c r="BG76" s="22">
        <v>1.18640183654463</v>
      </c>
      <c r="BH76" s="165">
        <v>1.04375657172724</v>
      </c>
      <c r="BI76" s="22">
        <v>0.896889925230312</v>
      </c>
      <c r="BJ76" s="165">
        <v>0.95097232246964</v>
      </c>
      <c r="BK76" s="103"/>
      <c r="BL76" s="103"/>
      <c r="BM76" s="103"/>
      <c r="BN76" s="103"/>
      <c r="BO76" s="103"/>
      <c r="BP76" s="103"/>
      <c r="BQ76" s="103"/>
      <c r="BR76" s="103"/>
      <c r="BS76" s="103"/>
      <c r="BT76" s="192"/>
    </row>
    <row customHeight="1" ht="13" r="77">
      <c r="A77" s="181" t="s">
        <v>332</v>
      </c>
      <c r="B77" s="160" t="n">
        <v>1</v>
      </c>
      <c r="C77" s="22">
        <v>75.3763984135171</v>
      </c>
      <c r="D77" s="165">
        <v>1.02638580623292</v>
      </c>
      <c r="E77" s="22">
        <v>84.078417835978</v>
      </c>
      <c r="F77" s="165">
        <v>2.72619568984657</v>
      </c>
      <c r="G77" s="22">
        <v>76.0105816782983</v>
      </c>
      <c r="H77" s="165">
        <v>2.56966309657019</v>
      </c>
      <c r="I77" s="22">
        <v>73.5112581660183</v>
      </c>
      <c r="J77" s="165">
        <v>1.30966383846478</v>
      </c>
      <c r="K77" s="22">
        <v>-10.5671596699597</v>
      </c>
      <c r="L77" s="165">
        <v>2.98310920870253</v>
      </c>
      <c r="M77" s="22">
        <v>87.1774635638319</v>
      </c>
      <c r="N77" s="165">
        <v>0.917480951179425</v>
      </c>
      <c r="O77" s="22">
        <v>92.7000511142793</v>
      </c>
      <c r="P77" s="165">
        <v>2.23895251682375</v>
      </c>
      <c r="Q77" s="22">
        <v>89.5914119835824</v>
      </c>
      <c r="R77" s="165">
        <v>1.79307110759586</v>
      </c>
      <c r="S77" s="22">
        <v>85.4394145759081</v>
      </c>
      <c r="T77" s="165">
        <v>1.08540388944326</v>
      </c>
      <c r="U77" s="22">
        <v>-7.26063653837124</v>
      </c>
      <c r="V77" s="165">
        <v>2.23767382671631</v>
      </c>
      <c r="W77" s="22">
        <v>62.9933709415182</v>
      </c>
      <c r="X77" s="165">
        <v>1.23992190400003</v>
      </c>
      <c r="Y77" s="22">
        <v>65.0361449679227</v>
      </c>
      <c r="Z77" s="165">
        <v>2.84053860264422</v>
      </c>
      <c r="AA77" s="22">
        <v>60.3126698249133</v>
      </c>
      <c r="AB77" s="165">
        <v>3.05882109437675</v>
      </c>
      <c r="AC77" s="22">
        <v>62.8828518622457</v>
      </c>
      <c r="AD77" s="165">
        <v>1.43127032045699</v>
      </c>
      <c r="AE77" s="22">
        <v>-2.15329310567708</v>
      </c>
      <c r="AF77" s="165">
        <v>3.03910085572466</v>
      </c>
      <c r="AG77" s="22">
        <v>54.6553424463261</v>
      </c>
      <c r="AH77" s="165">
        <v>1.17440496402111</v>
      </c>
      <c r="AI77" s="22">
        <v>63.8922523230257</v>
      </c>
      <c r="AJ77" s="165">
        <v>3.20111910636618</v>
      </c>
      <c r="AK77" s="22">
        <v>52.1186850259202</v>
      </c>
      <c r="AL77" s="165">
        <v>3.21588973705408</v>
      </c>
      <c r="AM77" s="22">
        <v>53.0528576347904</v>
      </c>
      <c r="AN77" s="165">
        <v>1.34796362400991</v>
      </c>
      <c r="AO77" s="22">
        <v>-10.8393946882353</v>
      </c>
      <c r="AP77" s="165">
        <v>3.48896378563423</v>
      </c>
      <c r="AQ77" s="22">
        <v>84.6859462622012</v>
      </c>
      <c r="AR77" s="165">
        <v>0.910658237079687</v>
      </c>
      <c r="AS77" s="22">
        <v>89.0220311619641</v>
      </c>
      <c r="AT77" s="165">
        <v>2.34211639045846</v>
      </c>
      <c r="AU77" s="22">
        <v>91.3187518049644</v>
      </c>
      <c r="AV77" s="165">
        <v>1.58835508516647</v>
      </c>
      <c r="AW77" s="22">
        <v>82.1497306165311</v>
      </c>
      <c r="AX77" s="165">
        <v>1.17897591077854</v>
      </c>
      <c r="AY77" s="22">
        <v>-6.87230054543299</v>
      </c>
      <c r="AZ77" s="165">
        <v>2.59298327575617</v>
      </c>
      <c r="BA77" s="22">
        <v>14.1442236224573</v>
      </c>
      <c r="BB77" s="165">
        <v>1.50335904993382</v>
      </c>
      <c r="BC77" s="22">
        <v>9.31373402439459</v>
      </c>
      <c r="BD77" s="165">
        <v>1.4613480262024</v>
      </c>
      <c r="BE77" s="22">
        <v>4.62055864433574</v>
      </c>
      <c r="BF77" s="165">
        <v>1.73958859290019</v>
      </c>
      <c r="BG77" s="22">
        <v>1.05375602045217</v>
      </c>
      <c r="BH77" s="165">
        <v>1.77804449444637</v>
      </c>
      <c r="BI77" s="22">
        <v>6.97322341824649</v>
      </c>
      <c r="BJ77" s="165">
        <v>1.41042299475565</v>
      </c>
      <c r="BK77" s="103"/>
      <c r="BL77" s="103"/>
      <c r="BM77" s="103"/>
      <c r="BN77" s="103"/>
      <c r="BO77" s="103"/>
      <c r="BP77" s="103"/>
      <c r="BQ77" s="103"/>
      <c r="BR77" s="103"/>
      <c r="BS77" s="103"/>
      <c r="BT77" s="192"/>
    </row>
    <row customHeight="1" ht="13" r="78">
      <c r="A78" s="181" t="s">
        <v>338</v>
      </c>
      <c r="B78" s="160" t="n">
        <v>1</v>
      </c>
      <c r="C78" s="22">
        <v>44.1522769770024</v>
      </c>
      <c r="D78" s="165">
        <v>1.30133846028163</v>
      </c>
      <c r="E78" s="22">
        <v>46.2166366803416</v>
      </c>
      <c r="F78" s="165">
        <v>2.48225340997321</v>
      </c>
      <c r="G78" s="22">
        <v>42.5058441876821</v>
      </c>
      <c r="H78" s="165">
        <v>2.57883263609133</v>
      </c>
      <c r="I78" s="22">
        <v>43.5436339061635</v>
      </c>
      <c r="J78" s="165">
        <v>1.85218810999087</v>
      </c>
      <c r="K78" s="22">
        <v>-2.67300277417804</v>
      </c>
      <c r="L78" s="165">
        <v>3.27098110019965</v>
      </c>
      <c r="M78" s="22">
        <v>71.5999967702839</v>
      </c>
      <c r="N78" s="165">
        <v>1.2677335436856</v>
      </c>
      <c r="O78" s="22">
        <v>74.5623966841064</v>
      </c>
      <c r="P78" s="165">
        <v>2.08077927819879</v>
      </c>
      <c r="Q78" s="22">
        <v>73.6573128973735</v>
      </c>
      <c r="R78" s="165">
        <v>2.58847512330073</v>
      </c>
      <c r="S78" s="22">
        <v>68.8548934027428</v>
      </c>
      <c r="T78" s="165">
        <v>1.7321107919148</v>
      </c>
      <c r="U78" s="22">
        <v>-5.70750328136366</v>
      </c>
      <c r="V78" s="165">
        <v>2.68487345473429</v>
      </c>
      <c r="W78" s="22">
        <v>79.5943243792233</v>
      </c>
      <c r="X78" s="165">
        <v>1.35716982886545</v>
      </c>
      <c r="Y78" s="22">
        <v>79.639190738966</v>
      </c>
      <c r="Z78" s="165">
        <v>1.85840426357674</v>
      </c>
      <c r="AA78" s="22">
        <v>75.729901204765</v>
      </c>
      <c r="AB78" s="165">
        <v>2.64162445551156</v>
      </c>
      <c r="AC78" s="22">
        <v>82.0254627242396</v>
      </c>
      <c r="AD78" s="165">
        <v>1.62981130727799</v>
      </c>
      <c r="AE78" s="22">
        <v>2.38627198527354</v>
      </c>
      <c r="AF78" s="165">
        <v>2.34507381634027</v>
      </c>
      <c r="AG78" s="22">
        <v>37.085185779346</v>
      </c>
      <c r="AH78" s="165">
        <v>1.1100405798649</v>
      </c>
      <c r="AI78" s="22">
        <v>41.6538320944742</v>
      </c>
      <c r="AJ78" s="165">
        <v>2.35727708460179</v>
      </c>
      <c r="AK78" s="22">
        <v>37.4019514014255</v>
      </c>
      <c r="AL78" s="165">
        <v>2.63258164317724</v>
      </c>
      <c r="AM78" s="22">
        <v>33.9543596989775</v>
      </c>
      <c r="AN78" s="165">
        <v>1.69758908857973</v>
      </c>
      <c r="AO78" s="22">
        <v>-7.69947239549672</v>
      </c>
      <c r="AP78" s="165">
        <v>2.94616719280936</v>
      </c>
      <c r="AQ78" s="22">
        <v>69.4275612113853</v>
      </c>
      <c r="AR78" s="165">
        <v>1.44842746100506</v>
      </c>
      <c r="AS78" s="22">
        <v>69.6999108684008</v>
      </c>
      <c r="AT78" s="165">
        <v>2.12022471109645</v>
      </c>
      <c r="AU78" s="22">
        <v>70.7464504623346</v>
      </c>
      <c r="AV78" s="165">
        <v>2.82485057267428</v>
      </c>
      <c r="AW78" s="22">
        <v>68.7494030519208</v>
      </c>
      <c r="AX78" s="165">
        <v>2.07466206259731</v>
      </c>
      <c r="AY78" s="22">
        <v>-0.950507816480027</v>
      </c>
      <c r="AZ78" s="165">
        <v>2.7621713172982</v>
      </c>
      <c r="BA78" s="22">
        <v>-6.6892787417802</v>
      </c>
      <c r="BB78" s="165">
        <v>1.70889156331348</v>
      </c>
      <c r="BC78" s="22">
        <v>-1.56351146204885</v>
      </c>
      <c r="BD78" s="165">
        <v>1.62561921878127</v>
      </c>
      <c r="BE78" s="22">
        <v>5.94748503734277</v>
      </c>
      <c r="BF78" s="165">
        <v>1.72922088335484</v>
      </c>
      <c r="BG78" s="22">
        <v>-8.45847083870764</v>
      </c>
      <c r="BH78" s="165">
        <v>1.67121097052147</v>
      </c>
      <c r="BI78" s="22">
        <v>-7.22344376778375</v>
      </c>
      <c r="BJ78" s="165">
        <v>1.75635512171896</v>
      </c>
      <c r="BK78" s="103"/>
      <c r="BL78" s="103"/>
      <c r="BM78" s="103"/>
      <c r="BN78" s="103"/>
      <c r="BO78" s="103"/>
      <c r="BP78" s="103"/>
      <c r="BQ78" s="103"/>
      <c r="BR78" s="103"/>
      <c r="BS78" s="103"/>
      <c r="BT78" s="192"/>
    </row>
    <row customHeight="1" ht="13" r="79">
      <c r="A79" s="181" t="s">
        <v>343</v>
      </c>
      <c r="B79" s="160" t="n">
        <v>1</v>
      </c>
      <c r="C79" s="22">
        <v>81.7112456416258</v>
      </c>
      <c r="D79" s="165">
        <v>1.01522029941132</v>
      </c>
      <c r="E79" s="22">
        <v>81.4514556127439</v>
      </c>
      <c r="F79" s="165">
        <v>2.27447156329383</v>
      </c>
      <c r="G79" s="22">
        <v>78.6846722888712</v>
      </c>
      <c r="H79" s="165">
        <v>2.91875220163589</v>
      </c>
      <c r="I79" s="22">
        <v>82.0470812196328</v>
      </c>
      <c r="J79" s="165">
        <v>1.15612882492627</v>
      </c>
      <c r="K79" s="22">
        <v>0.595625606888902</v>
      </c>
      <c r="L79" s="165">
        <v>2.46902905759394</v>
      </c>
      <c r="M79" s="22">
        <v>91.7529093037104</v>
      </c>
      <c r="N79" s="165">
        <v>0.514203623720495</v>
      </c>
      <c r="O79" s="22">
        <v>91.1551192447984</v>
      </c>
      <c r="P79" s="165">
        <v>1.93862640279212</v>
      </c>
      <c r="Q79" s="22">
        <v>92.0012566601302</v>
      </c>
      <c r="R79" s="165">
        <v>1.79523885027151</v>
      </c>
      <c r="S79" s="22">
        <v>91.7894053529629</v>
      </c>
      <c r="T79" s="165">
        <v>0.674290410458376</v>
      </c>
      <c r="U79" s="22">
        <v>0.634286108164517</v>
      </c>
      <c r="V79" s="165">
        <v>2.14645259529557</v>
      </c>
      <c r="W79" s="22">
        <v>88.6405050195319</v>
      </c>
      <c r="X79" s="165">
        <v>0.773201588492115</v>
      </c>
      <c r="Y79" s="22">
        <v>90.965621751397</v>
      </c>
      <c r="Z79" s="165">
        <v>1.73274575298967</v>
      </c>
      <c r="AA79" s="22">
        <v>86.0332447325402</v>
      </c>
      <c r="AB79" s="165">
        <v>2.73423623894576</v>
      </c>
      <c r="AC79" s="22">
        <v>88.5450340618641</v>
      </c>
      <c r="AD79" s="165">
        <v>0.987914546567046</v>
      </c>
      <c r="AE79" s="22">
        <v>-2.42058768953292</v>
      </c>
      <c r="AF79" s="165">
        <v>2.03096242246252</v>
      </c>
      <c r="AG79" s="22">
        <v>82.0810110470145</v>
      </c>
      <c r="AH79" s="165">
        <v>0.937570033980746</v>
      </c>
      <c r="AI79" s="22">
        <v>82.2297372566478</v>
      </c>
      <c r="AJ79" s="165">
        <v>2.19737851185941</v>
      </c>
      <c r="AK79" s="22">
        <v>79.0208416175616</v>
      </c>
      <c r="AL79" s="165">
        <v>3.04042994090378</v>
      </c>
      <c r="AM79" s="22">
        <v>81.8842304153293</v>
      </c>
      <c r="AN79" s="165">
        <v>1.27653764748805</v>
      </c>
      <c r="AO79" s="22">
        <v>-0.345506841318524</v>
      </c>
      <c r="AP79" s="165">
        <v>2.62963097946217</v>
      </c>
      <c r="AQ79" s="22">
        <v>88.8985298500857</v>
      </c>
      <c r="AR79" s="165">
        <v>0.78907459960132</v>
      </c>
      <c r="AS79" s="22">
        <v>89.5412606216996</v>
      </c>
      <c r="AT79" s="165">
        <v>2.08701136481146</v>
      </c>
      <c r="AU79" s="22">
        <v>88.0693036876105</v>
      </c>
      <c r="AV79" s="165">
        <v>2.65369450214937</v>
      </c>
      <c r="AW79" s="22">
        <v>88.4388121899541</v>
      </c>
      <c r="AX79" s="165">
        <v>1.0092565771583</v>
      </c>
      <c r="AY79" s="22">
        <v>-1.10244843174553</v>
      </c>
      <c r="AZ79" s="165">
        <v>2.3613887925216</v>
      </c>
      <c r="BA79" s="22">
        <v>5.49997948910624</v>
      </c>
      <c r="BB79" s="165">
        <v>1.41750868967248</v>
      </c>
      <c r="BC79" s="22">
        <v>3.78123775258557</v>
      </c>
      <c r="BD79" s="165">
        <v>0.927199795386638</v>
      </c>
      <c r="BE79" s="22">
        <v>3.54447340567319</v>
      </c>
      <c r="BF79" s="165">
        <v>1.14253410847399</v>
      </c>
      <c r="BG79" s="22">
        <v>6.15996728393038</v>
      </c>
      <c r="BH79" s="165">
        <v>1.34957515185735</v>
      </c>
      <c r="BI79" s="22">
        <v>2.95461684791563</v>
      </c>
      <c r="BJ79" s="165">
        <v>1.15573044106637</v>
      </c>
      <c r="BK79" s="103"/>
      <c r="BL79" s="103"/>
      <c r="BM79" s="103"/>
      <c r="BN79" s="103"/>
      <c r="BO79" s="103"/>
      <c r="BP79" s="103"/>
      <c r="BQ79" s="103"/>
      <c r="BR79" s="103"/>
      <c r="BS79" s="103"/>
      <c r="BT79" s="192"/>
    </row>
    <row customHeight="1" ht="13" r="80">
      <c r="A80" s="181" t="s">
        <v>348</v>
      </c>
      <c r="B80" s="160" t="n">
        <v>1</v>
      </c>
      <c r="C80" s="22">
        <v>68.3109815316952</v>
      </c>
      <c r="D80" s="165">
        <v>1.24230568174047</v>
      </c>
      <c r="E80" s="22">
        <v>62.0316454836927</v>
      </c>
      <c r="F80" s="165">
        <v>2.63649289379813</v>
      </c>
      <c r="G80" s="22">
        <v>66.0224488028432</v>
      </c>
      <c r="H80" s="165">
        <v>2.87749121948251</v>
      </c>
      <c r="I80" s="22">
        <v>70.4925331824521</v>
      </c>
      <c r="J80" s="165">
        <v>1.4566549210192</v>
      </c>
      <c r="K80" s="22">
        <v>8.46088769875941</v>
      </c>
      <c r="L80" s="165">
        <v>2.96116401029448</v>
      </c>
      <c r="M80" s="22">
        <v>95.8101157291429</v>
      </c>
      <c r="N80" s="165">
        <v>0.469221277086651</v>
      </c>
      <c r="O80" s="22">
        <v>91.9617005446251</v>
      </c>
      <c r="P80" s="165">
        <v>1.61110759583913</v>
      </c>
      <c r="Q80" s="22">
        <v>95.1887554984532</v>
      </c>
      <c r="R80" s="165">
        <v>1.11189502277845</v>
      </c>
      <c r="S80" s="22">
        <v>96.8547484597624</v>
      </c>
      <c r="T80" s="165">
        <v>0.483947710782437</v>
      </c>
      <c r="U80" s="22">
        <v>4.89304791513729</v>
      </c>
      <c r="V80" s="165">
        <v>1.64413168003685</v>
      </c>
      <c r="W80" s="22">
        <v>75.5608435617823</v>
      </c>
      <c r="X80" s="165">
        <v>0.976475884866297</v>
      </c>
      <c r="Y80" s="22">
        <v>66.2382131078282</v>
      </c>
      <c r="Z80" s="165">
        <v>2.54213215142355</v>
      </c>
      <c r="AA80" s="22">
        <v>74.0344262328917</v>
      </c>
      <c r="AB80" s="165">
        <v>2.59544249764295</v>
      </c>
      <c r="AC80" s="22">
        <v>78.2256538393457</v>
      </c>
      <c r="AD80" s="165">
        <v>1.17057753085358</v>
      </c>
      <c r="AE80" s="22">
        <v>11.9874407315174</v>
      </c>
      <c r="AF80" s="165">
        <v>2.92470343212206</v>
      </c>
      <c r="AG80" s="22">
        <v>45.6334472365851</v>
      </c>
      <c r="AH80" s="165">
        <v>1.31682019144424</v>
      </c>
      <c r="AI80" s="22">
        <v>43.3792478794613</v>
      </c>
      <c r="AJ80" s="165">
        <v>2.6004502605698</v>
      </c>
      <c r="AK80" s="22">
        <v>49.5151097644094</v>
      </c>
      <c r="AL80" s="165">
        <v>3.16150287181694</v>
      </c>
      <c r="AM80" s="22">
        <v>45.5147391738119</v>
      </c>
      <c r="AN80" s="165">
        <v>1.37832421339693</v>
      </c>
      <c r="AO80" s="22">
        <v>2.13549129435062</v>
      </c>
      <c r="AP80" s="165">
        <v>2.78071715111793</v>
      </c>
      <c r="AQ80" s="22">
        <v>94.4886868189809</v>
      </c>
      <c r="AR80" s="165">
        <v>0.485675538101545</v>
      </c>
      <c r="AS80" s="22">
        <v>92.4384186698813</v>
      </c>
      <c r="AT80" s="165">
        <v>1.31974035953011</v>
      </c>
      <c r="AU80" s="22">
        <v>92.6529859007354</v>
      </c>
      <c r="AV80" s="165">
        <v>1.50729083875255</v>
      </c>
      <c r="AW80" s="22">
        <v>95.3514203095098</v>
      </c>
      <c r="AX80" s="165">
        <v>0.647745924468215</v>
      </c>
      <c r="AY80" s="22">
        <v>2.9130016396285</v>
      </c>
      <c r="AZ80" s="165">
        <v>1.51420680831271</v>
      </c>
      <c r="BA80" s="22">
        <v>2.5757033245302</v>
      </c>
      <c r="BB80" s="165">
        <v>1.7430990427688</v>
      </c>
      <c r="BC80" s="22">
        <v>1.35574937170468</v>
      </c>
      <c r="BD80" s="165">
        <v>0.802824378779667</v>
      </c>
      <c r="BE80" s="22">
        <v>1.23076306857681</v>
      </c>
      <c r="BF80" s="165">
        <v>1.571650284779</v>
      </c>
      <c r="BG80" s="22">
        <v>-0.926828109541184</v>
      </c>
      <c r="BH80" s="165">
        <v>1.89649898202692</v>
      </c>
      <c r="BI80" s="22">
        <v>1.21643015987296</v>
      </c>
      <c r="BJ80" s="165">
        <v>0.812887139127709</v>
      </c>
      <c r="BK80" s="103"/>
      <c r="BL80" s="103"/>
      <c r="BM80" s="103"/>
      <c r="BN80" s="103"/>
      <c r="BO80" s="103"/>
      <c r="BP80" s="103"/>
      <c r="BQ80" s="103"/>
      <c r="BR80" s="103"/>
      <c r="BS80" s="103"/>
      <c r="BT80" s="192"/>
    </row>
    <row customHeight="1" ht="13" r="81">
      <c r="A81" s="181" t="s">
        <v>350</v>
      </c>
      <c r="B81" s="160" t="n">
        <v>1</v>
      </c>
      <c r="C81" s="22">
        <v>78.3642438064179</v>
      </c>
      <c r="D81" s="165">
        <v>1.14063403060167</v>
      </c>
      <c r="E81" s="22">
        <v>72.3466082734636</v>
      </c>
      <c r="F81" s="165">
        <v>2.60453195731432</v>
      </c>
      <c r="G81" s="22">
        <v>77.1686316959032</v>
      </c>
      <c r="H81" s="165">
        <v>2.42506060187238</v>
      </c>
      <c r="I81" s="22">
        <v>80.2071366647973</v>
      </c>
      <c r="J81" s="165">
        <v>1.2417594961274</v>
      </c>
      <c r="K81" s="22">
        <v>7.86052839133367</v>
      </c>
      <c r="L81" s="165">
        <v>2.75269706303208</v>
      </c>
      <c r="M81" s="22">
        <v>91.2449602329834</v>
      </c>
      <c r="N81" s="165">
        <v>0.681674817769867</v>
      </c>
      <c r="O81" s="22">
        <v>87.0444224154939</v>
      </c>
      <c r="P81" s="165">
        <v>1.9285079021383</v>
      </c>
      <c r="Q81" s="22">
        <v>91.1542387156405</v>
      </c>
      <c r="R81" s="165">
        <v>1.43255180053318</v>
      </c>
      <c r="S81" s="22">
        <v>92.464651320962</v>
      </c>
      <c r="T81" s="165">
        <v>0.774701492451066</v>
      </c>
      <c r="U81" s="22">
        <v>5.42022890546811</v>
      </c>
      <c r="V81" s="165">
        <v>2.22952721440651</v>
      </c>
      <c r="W81" s="22">
        <v>83.49149748661</v>
      </c>
      <c r="X81" s="165">
        <v>0.930144688277871</v>
      </c>
      <c r="Y81" s="22">
        <v>79.2914505686376</v>
      </c>
      <c r="Z81" s="165">
        <v>2.25426992503301</v>
      </c>
      <c r="AA81" s="22">
        <v>83.6355786314662</v>
      </c>
      <c r="AB81" s="165">
        <v>1.72349836029696</v>
      </c>
      <c r="AC81" s="22">
        <v>84.6228952223965</v>
      </c>
      <c r="AD81" s="165">
        <v>1.10399935715908</v>
      </c>
      <c r="AE81" s="22">
        <v>5.33144465375887</v>
      </c>
      <c r="AF81" s="165">
        <v>2.41730538843833</v>
      </c>
      <c r="AG81" s="22">
        <v>69.8617793956653</v>
      </c>
      <c r="AH81" s="165">
        <v>1.04754348150834</v>
      </c>
      <c r="AI81" s="22">
        <v>70.3005963274363</v>
      </c>
      <c r="AJ81" s="165">
        <v>2.57290335857242</v>
      </c>
      <c r="AK81" s="22">
        <v>72.7660673144912</v>
      </c>
      <c r="AL81" s="165">
        <v>2.17345721992815</v>
      </c>
      <c r="AM81" s="22">
        <v>69.0810944898413</v>
      </c>
      <c r="AN81" s="165">
        <v>1.38936184569328</v>
      </c>
      <c r="AO81" s="22">
        <v>-1.21950183759502</v>
      </c>
      <c r="AP81" s="165">
        <v>3.19446884366389</v>
      </c>
      <c r="AQ81" s="22">
        <v>95.0180568902583</v>
      </c>
      <c r="AR81" s="165">
        <v>0.634787441969342</v>
      </c>
      <c r="AS81" s="22">
        <v>91.2764354158407</v>
      </c>
      <c r="AT81" s="165">
        <v>2.16716047003889</v>
      </c>
      <c r="AU81" s="22">
        <v>95.6497022897672</v>
      </c>
      <c r="AV81" s="165">
        <v>1.01161675457713</v>
      </c>
      <c r="AW81" s="22">
        <v>96.0162664670535</v>
      </c>
      <c r="AX81" s="165">
        <v>0.589737219159455</v>
      </c>
      <c r="AY81" s="22">
        <v>4.73983105121285</v>
      </c>
      <c r="AZ81" s="165">
        <v>2.23523502016486</v>
      </c>
      <c r="BA81" s="22">
        <v>5.29620121522254</v>
      </c>
      <c r="BB81" s="165">
        <v>1.46756456028546</v>
      </c>
      <c r="BC81" s="22">
        <v>-0.0976138584439639</v>
      </c>
      <c r="BD81" s="165">
        <v>0.903577877286742</v>
      </c>
      <c r="BE81" s="22">
        <v>9.76435393548113</v>
      </c>
      <c r="BF81" s="165">
        <v>1.35512426268756</v>
      </c>
      <c r="BG81" s="22">
        <v>9.24611428925019</v>
      </c>
      <c r="BH81" s="165">
        <v>1.49347267415484</v>
      </c>
      <c r="BI81" s="22">
        <v>-1.15063804761388</v>
      </c>
      <c r="BJ81" s="165">
        <v>0.771419107011364</v>
      </c>
      <c r="BK81" s="103"/>
      <c r="BL81" s="103"/>
      <c r="BM81" s="103"/>
      <c r="BN81" s="103"/>
      <c r="BO81" s="103"/>
      <c r="BP81" s="103"/>
      <c r="BQ81" s="103"/>
      <c r="BR81" s="103"/>
      <c r="BS81" s="103"/>
      <c r="BT81" s="192"/>
    </row>
    <row customHeight="1" ht="13" r="82">
      <c r="A82" s="181" t="s">
        <v>352</v>
      </c>
      <c r="B82" s="160" t="n">
        <v>1</v>
      </c>
      <c r="C82" s="22">
        <v>83.6481262651594</v>
      </c>
      <c r="D82" s="165">
        <v>0.836230153757827</v>
      </c>
      <c r="E82" s="22">
        <v>78.8811080367702</v>
      </c>
      <c r="F82" s="165">
        <v>3.75893563829372</v>
      </c>
      <c r="G82" s="22">
        <v>83.7831307141864</v>
      </c>
      <c r="H82" s="165">
        <v>2.21122594503865</v>
      </c>
      <c r="I82" s="22">
        <v>84.4539423125978</v>
      </c>
      <c r="J82" s="165">
        <v>0.874142173846313</v>
      </c>
      <c r="K82" s="22">
        <v>5.57283427582757</v>
      </c>
      <c r="L82" s="165">
        <v>3.86309752728251</v>
      </c>
      <c r="M82" s="22">
        <v>93.6522767731457</v>
      </c>
      <c r="N82" s="165">
        <v>0.606822164902894</v>
      </c>
      <c r="O82" s="22">
        <v>88.6468355127767</v>
      </c>
      <c r="P82" s="165">
        <v>2.39035450172161</v>
      </c>
      <c r="Q82" s="22">
        <v>92.6723906570022</v>
      </c>
      <c r="R82" s="165">
        <v>2.12312737139958</v>
      </c>
      <c r="S82" s="22">
        <v>94.8592056296233</v>
      </c>
      <c r="T82" s="165">
        <v>0.54983856379978</v>
      </c>
      <c r="U82" s="22">
        <v>6.21237011684664</v>
      </c>
      <c r="V82" s="165">
        <v>2.51745154413753</v>
      </c>
      <c r="W82" s="22">
        <v>90.9840381773242</v>
      </c>
      <c r="X82" s="165">
        <v>0.80686256803686</v>
      </c>
      <c r="Y82" s="22">
        <v>87.7085455829181</v>
      </c>
      <c r="Z82" s="165">
        <v>2.59563987907401</v>
      </c>
      <c r="AA82" s="22">
        <v>90.1130361751484</v>
      </c>
      <c r="AB82" s="165">
        <v>2.40365630805481</v>
      </c>
      <c r="AC82" s="22">
        <v>91.7813670062422</v>
      </c>
      <c r="AD82" s="165">
        <v>0.811505227462296</v>
      </c>
      <c r="AE82" s="22">
        <v>4.07282142332407</v>
      </c>
      <c r="AF82" s="165">
        <v>2.65854799908322</v>
      </c>
      <c r="AG82" s="22">
        <v>83.1516150109792</v>
      </c>
      <c r="AH82" s="165">
        <v>0.886759521347937</v>
      </c>
      <c r="AI82" s="22">
        <v>78.0029080965452</v>
      </c>
      <c r="AJ82" s="165">
        <v>3.96937618913207</v>
      </c>
      <c r="AK82" s="22">
        <v>83.2827079673281</v>
      </c>
      <c r="AL82" s="165">
        <v>2.21237414162214</v>
      </c>
      <c r="AM82" s="22">
        <v>83.9512490688094</v>
      </c>
      <c r="AN82" s="165">
        <v>0.960875004309992</v>
      </c>
      <c r="AO82" s="22">
        <v>5.94834097226423</v>
      </c>
      <c r="AP82" s="165">
        <v>4.1967772734865</v>
      </c>
      <c r="AQ82" s="22">
        <v>91.6208186915603</v>
      </c>
      <c r="AR82" s="165">
        <v>0.710891463968301</v>
      </c>
      <c r="AS82" s="22">
        <v>86.2798216027308</v>
      </c>
      <c r="AT82" s="165">
        <v>3.03733335544781</v>
      </c>
      <c r="AU82" s="22">
        <v>91.408902726068</v>
      </c>
      <c r="AV82" s="165">
        <v>1.76808819592204</v>
      </c>
      <c r="AW82" s="22">
        <v>92.6714756621131</v>
      </c>
      <c r="AX82" s="165">
        <v>0.744888821164813</v>
      </c>
      <c r="AY82" s="22">
        <v>6.39165405938229</v>
      </c>
      <c r="AZ82" s="165">
        <v>3.19585408681387</v>
      </c>
      <c r="BA82" s="22">
        <v>6.14622752006295</v>
      </c>
      <c r="BB82" s="165">
        <v>1.26604991204953</v>
      </c>
      <c r="BC82" s="22">
        <v>2.12153737510913</v>
      </c>
      <c r="BD82" s="165">
        <v>0.88447773495837</v>
      </c>
      <c r="BE82" s="22">
        <v>6.57952201614854</v>
      </c>
      <c r="BF82" s="165">
        <v>1.1323105508765</v>
      </c>
      <c r="BG82" s="22">
        <v>3.51032144723438</v>
      </c>
      <c r="BH82" s="165">
        <v>1.25240133881401</v>
      </c>
      <c r="BI82" s="22">
        <v>1.71774790509475</v>
      </c>
      <c r="BJ82" s="165">
        <v>0.972665108310883</v>
      </c>
      <c r="BK82" s="103"/>
      <c r="BL82" s="103"/>
      <c r="BM82" s="103"/>
      <c r="BN82" s="103"/>
      <c r="BO82" s="103"/>
      <c r="BP82" s="103"/>
      <c r="BQ82" s="103"/>
      <c r="BR82" s="103"/>
      <c r="BS82" s="103"/>
      <c r="BT82" s="192"/>
    </row>
    <row customHeight="1" ht="13" r="83">
      <c r="A83" s="181" t="s">
        <v>353</v>
      </c>
      <c r="B83" s="160" t="n">
        <v>1</v>
      </c>
      <c r="C83" s="22">
        <v>76.1607509871761</v>
      </c>
      <c r="D83" s="165">
        <v>1.56604394690378</v>
      </c>
      <c r="E83" s="22">
        <v>74.0476154103913</v>
      </c>
      <c r="F83" s="165">
        <v>2.7004826389736</v>
      </c>
      <c r="G83" s="22">
        <v>75.212282356841</v>
      </c>
      <c r="H83" s="165">
        <v>2.59421590411655</v>
      </c>
      <c r="I83" s="22">
        <v>78.0634848567467</v>
      </c>
      <c r="J83" s="165">
        <v>2.33931785830355</v>
      </c>
      <c r="K83" s="22">
        <v>4.0158694463554</v>
      </c>
      <c r="L83" s="165">
        <v>3.47964452087008</v>
      </c>
      <c r="M83" s="22">
        <v>90.76703959076</v>
      </c>
      <c r="N83" s="165">
        <v>1.11256263116527</v>
      </c>
      <c r="O83" s="22">
        <v>87.3280217383731</v>
      </c>
      <c r="P83" s="165">
        <v>2.39932507380062</v>
      </c>
      <c r="Q83" s="22">
        <v>90.6456872151604</v>
      </c>
      <c r="R83" s="165">
        <v>1.78173781027231</v>
      </c>
      <c r="S83" s="22">
        <v>93.4443851021554</v>
      </c>
      <c r="T83" s="165">
        <v>0.944246623899449</v>
      </c>
      <c r="U83" s="22">
        <v>6.11636336378233</v>
      </c>
      <c r="V83" s="165">
        <v>2.33361908267623</v>
      </c>
      <c r="W83" s="22">
        <v>81.9172004354744</v>
      </c>
      <c r="X83" s="165">
        <v>1.9081032922398</v>
      </c>
      <c r="Y83" s="22">
        <v>81.9802437805015</v>
      </c>
      <c r="Z83" s="165">
        <v>2.49238120809576</v>
      </c>
      <c r="AA83" s="22">
        <v>77.3076052872345</v>
      </c>
      <c r="AB83" s="165">
        <v>3.16324823482841</v>
      </c>
      <c r="AC83" s="22">
        <v>85.4812446808637</v>
      </c>
      <c r="AD83" s="165">
        <v>2.16865560451551</v>
      </c>
      <c r="AE83" s="22">
        <v>3.50100090036219</v>
      </c>
      <c r="AF83" s="165">
        <v>3.11778163314223</v>
      </c>
      <c r="AG83" s="22">
        <v>77.3899411906256</v>
      </c>
      <c r="AH83" s="165">
        <v>1.67307875657778</v>
      </c>
      <c r="AI83" s="22">
        <v>74.4802509166153</v>
      </c>
      <c r="AJ83" s="165">
        <v>2.55390838159701</v>
      </c>
      <c r="AK83" s="22">
        <v>78.6193420428752</v>
      </c>
      <c r="AL83" s="165">
        <v>2.72770268230267</v>
      </c>
      <c r="AM83" s="22">
        <v>78.8879464076716</v>
      </c>
      <c r="AN83" s="165">
        <v>1.97725053553454</v>
      </c>
      <c r="AO83" s="22">
        <v>4.40769549105626</v>
      </c>
      <c r="AP83" s="165">
        <v>2.65795551069024</v>
      </c>
      <c r="AQ83" s="22">
        <v>88.99486209754</v>
      </c>
      <c r="AR83" s="165">
        <v>1.20297807551428</v>
      </c>
      <c r="AS83" s="22">
        <v>84.0962749251258</v>
      </c>
      <c r="AT83" s="165">
        <v>2.4810453593427</v>
      </c>
      <c r="AU83" s="22">
        <v>88.1588829664116</v>
      </c>
      <c r="AV83" s="165">
        <v>2.08947253767745</v>
      </c>
      <c r="AW83" s="22">
        <v>92.5295681312952</v>
      </c>
      <c r="AX83" s="165">
        <v>1.05168611538165</v>
      </c>
      <c r="AY83" s="22">
        <v>8.43329320616935</v>
      </c>
      <c r="AZ83" s="165">
        <v>2.45075905463323</v>
      </c>
      <c r="BA83" s="22">
        <v>-5.55529558812783</v>
      </c>
      <c r="BB83" s="165">
        <v>1.87257124464858</v>
      </c>
      <c r="BC83" s="22">
        <v>-3.12296232868674</v>
      </c>
      <c r="BD83" s="165">
        <v>1.31336278329394</v>
      </c>
      <c r="BE83" s="22">
        <v>-3.21223171890705</v>
      </c>
      <c r="BF83" s="165">
        <v>2.40721304254621</v>
      </c>
      <c r="BG83" s="22">
        <v>-1.15764568130298</v>
      </c>
      <c r="BH83" s="165">
        <v>2.49975876252225</v>
      </c>
      <c r="BI83" s="22">
        <v>-2.0416298303812</v>
      </c>
      <c r="BJ83" s="165">
        <v>1.48952606243515</v>
      </c>
      <c r="BK83" s="103"/>
      <c r="BL83" s="103"/>
      <c r="BM83" s="103"/>
      <c r="BN83" s="103"/>
      <c r="BO83" s="103"/>
      <c r="BP83" s="103"/>
      <c r="BQ83" s="103"/>
      <c r="BR83" s="103"/>
      <c r="BS83" s="103"/>
      <c r="BT83" s="192"/>
    </row>
    <row customHeight="1" ht="13" r="84">
      <c r="A84" s="77" t="s">
        <v>364</v>
      </c>
      <c r="B84" s="161" t="n">
        <v>1</v>
      </c>
      <c r="C84" s="51">
        <v>73.2236017745858</v>
      </c>
      <c r="D84" s="169">
        <v>0.35225853464017</v>
      </c>
      <c r="E84" s="51">
        <v>69.9989828117156</v>
      </c>
      <c r="F84" s="169">
        <v>0.850093932882334</v>
      </c>
      <c r="G84" s="51">
        <v>71.7436841149507</v>
      </c>
      <c r="H84" s="169">
        <v>0.776905287969286</v>
      </c>
      <c r="I84" s="51">
        <v>74.5588162269156</v>
      </c>
      <c r="J84" s="169">
        <v>0.437919464920285</v>
      </c>
      <c r="K84" s="51">
        <v>4.5598334152</v>
      </c>
      <c r="L84" s="169">
        <v>0.957899214235062</v>
      </c>
      <c r="M84" s="51">
        <v>88.3827724866128</v>
      </c>
      <c r="N84" s="169">
        <v>0.252013452653869</v>
      </c>
      <c r="O84" s="51">
        <v>85.4839641664504</v>
      </c>
      <c r="P84" s="169">
        <v>0.67182059601442</v>
      </c>
      <c r="Q84" s="51">
        <v>88.2186551554634</v>
      </c>
      <c r="R84" s="169">
        <v>0.572223784798673</v>
      </c>
      <c r="S84" s="51">
        <v>89.282661185621</v>
      </c>
      <c r="T84" s="169">
        <v>0.287951427872304</v>
      </c>
      <c r="U84" s="51">
        <v>3.79869701917059</v>
      </c>
      <c r="V84" s="169">
        <v>0.723600916650004</v>
      </c>
      <c r="W84" s="51">
        <v>80.3032359848097</v>
      </c>
      <c r="X84" s="169">
        <v>0.328532708308369</v>
      </c>
      <c r="Y84" s="51">
        <v>77.5836985792177</v>
      </c>
      <c r="Z84" s="169">
        <v>0.727534461520223</v>
      </c>
      <c r="AA84" s="51">
        <v>78.3802159051766</v>
      </c>
      <c r="AB84" s="169">
        <v>0.740937860707959</v>
      </c>
      <c r="AC84" s="51">
        <v>81.944660647778</v>
      </c>
      <c r="AD84" s="169">
        <v>0.386609047355588</v>
      </c>
      <c r="AE84" s="51">
        <v>4.36096206856036</v>
      </c>
      <c r="AF84" s="169">
        <v>0.811169601445024</v>
      </c>
      <c r="AG84" s="51">
        <v>69.9518239930965</v>
      </c>
      <c r="AH84" s="169">
        <v>0.344192420964901</v>
      </c>
      <c r="AI84" s="51">
        <v>69.2188651740501</v>
      </c>
      <c r="AJ84" s="169">
        <v>0.802353078204486</v>
      </c>
      <c r="AK84" s="51">
        <v>70.0009268841194</v>
      </c>
      <c r="AL84" s="169">
        <v>0.791807340799707</v>
      </c>
      <c r="AM84" s="51">
        <v>70.1445729729808</v>
      </c>
      <c r="AN84" s="169">
        <v>0.417711500497465</v>
      </c>
      <c r="AO84" s="51">
        <v>0.9257077989307</v>
      </c>
      <c r="AP84" s="169">
        <v>0.904784929940942</v>
      </c>
      <c r="AQ84" s="51">
        <v>88.9479797804698</v>
      </c>
      <c r="AR84" s="169">
        <v>0.256284032975713</v>
      </c>
      <c r="AS84" s="51">
        <v>87.1284195703692</v>
      </c>
      <c r="AT84" s="169">
        <v>0.628920793351696</v>
      </c>
      <c r="AU84" s="51">
        <v>89.0901846745522</v>
      </c>
      <c r="AV84" s="169">
        <v>0.576615768072603</v>
      </c>
      <c r="AW84" s="51">
        <v>89.5305597948077</v>
      </c>
      <c r="AX84" s="169">
        <v>0.306206894737556</v>
      </c>
      <c r="AY84" s="51">
        <v>2.40214022443855</v>
      </c>
      <c r="AZ84" s="169">
        <v>0.68971286831467</v>
      </c>
      <c r="BA84" s="51">
        <v>2.33876607999807</v>
      </c>
      <c r="BB84" s="169">
        <v>0.460251496738307</v>
      </c>
      <c r="BC84" s="51">
        <v>-1.09070333183097</v>
      </c>
      <c r="BD84" s="169">
        <v>0.355623796965089</v>
      </c>
      <c r="BE84" s="51">
        <v>-0.0810545876758453</v>
      </c>
      <c r="BF84" s="169">
        <v>0.486698017402016</v>
      </c>
      <c r="BG84" s="51">
        <v>3.08185006214396</v>
      </c>
      <c r="BH84" s="169">
        <v>0.48462086895769</v>
      </c>
      <c r="BI84" s="51">
        <v>-0.239424772304957</v>
      </c>
      <c r="BJ84" s="169">
        <v>0.312211584259878</v>
      </c>
      <c r="BK84" s="103"/>
      <c r="BL84" s="103"/>
      <c r="BM84" s="103"/>
      <c r="BN84" s="103"/>
      <c r="BO84" s="103"/>
      <c r="BP84" s="103"/>
      <c r="BQ84" s="103"/>
      <c r="BR84" s="103"/>
      <c r="BS84" s="103"/>
      <c r="BT84" s="192"/>
    </row>
    <row customHeight="1" ht="13" r="85">
      <c r="A85" s="181" t="s">
        <v>65</v>
      </c>
      <c r="B85" s="160" t="n">
        <v>1</v>
      </c>
      <c r="C85" s="22">
        <v>69.8327765883554</v>
      </c>
      <c r="D85" s="165">
        <v>1.5725832894047</v>
      </c>
      <c r="E85" s="22">
        <v>60.535248853343</v>
      </c>
      <c r="F85" s="165">
        <v>3.84351565316162</v>
      </c>
      <c r="G85" s="22">
        <v>68.7611329300883</v>
      </c>
      <c r="H85" s="165">
        <v>3.64477332687458</v>
      </c>
      <c r="I85" s="22">
        <v>72.9385864430382</v>
      </c>
      <c r="J85" s="165">
        <v>1.71568946528514</v>
      </c>
      <c r="K85" s="22">
        <v>12.4033375896952</v>
      </c>
      <c r="L85" s="165">
        <v>3.90952867328605</v>
      </c>
      <c r="M85" s="22">
        <v>82.6882940099744</v>
      </c>
      <c r="N85" s="165">
        <v>1.16878393547364</v>
      </c>
      <c r="O85" s="22">
        <v>79.1714686235751</v>
      </c>
      <c r="P85" s="165">
        <v>2.94491458591839</v>
      </c>
      <c r="Q85" s="22">
        <v>80.3012357421234</v>
      </c>
      <c r="R85" s="165">
        <v>2.30048326596264</v>
      </c>
      <c r="S85" s="22">
        <v>84.5093334203922</v>
      </c>
      <c r="T85" s="165">
        <v>1.42899533181132</v>
      </c>
      <c r="U85" s="22">
        <v>5.33786479681712</v>
      </c>
      <c r="V85" s="165">
        <v>3.10374915744756</v>
      </c>
      <c r="W85" s="22">
        <v>72.2743281040567</v>
      </c>
      <c r="X85" s="165">
        <v>1.37927898828256</v>
      </c>
      <c r="Y85" s="22">
        <v>71.7340381204753</v>
      </c>
      <c r="Z85" s="165">
        <v>3.23027647822572</v>
      </c>
      <c r="AA85" s="22">
        <v>67.9345190251556</v>
      </c>
      <c r="AB85" s="165">
        <v>2.90089430875276</v>
      </c>
      <c r="AC85" s="22">
        <v>73.6444882938757</v>
      </c>
      <c r="AD85" s="165">
        <v>2.01995114514852</v>
      </c>
      <c r="AE85" s="22">
        <v>1.91045017340039</v>
      </c>
      <c r="AF85" s="165">
        <v>3.69798761416887</v>
      </c>
      <c r="AG85" s="22">
        <v>70.8850806635717</v>
      </c>
      <c r="AH85" s="165">
        <v>1.47925716888701</v>
      </c>
      <c r="AI85" s="22">
        <v>69.4588517579982</v>
      </c>
      <c r="AJ85" s="165">
        <v>3.02917647197768</v>
      </c>
      <c r="AK85" s="22">
        <v>70.7437082693614</v>
      </c>
      <c r="AL85" s="165">
        <v>2.87595522484357</v>
      </c>
      <c r="AM85" s="22">
        <v>71.1614191503966</v>
      </c>
      <c r="AN85" s="165">
        <v>1.70862766923714</v>
      </c>
      <c r="AO85" s="22">
        <v>1.70256739239845</v>
      </c>
      <c r="AP85" s="165">
        <v>3.33022287355657</v>
      </c>
      <c r="AQ85" s="22">
        <v>92.7159762012608</v>
      </c>
      <c r="AR85" s="165">
        <v>0.639482252323261</v>
      </c>
      <c r="AS85" s="22">
        <v>91.2907925984994</v>
      </c>
      <c r="AT85" s="165">
        <v>1.78334170117688</v>
      </c>
      <c r="AU85" s="22">
        <v>93.6041456888471</v>
      </c>
      <c r="AV85" s="165">
        <v>1.49249713450571</v>
      </c>
      <c r="AW85" s="22">
        <v>92.8313176011806</v>
      </c>
      <c r="AX85" s="165">
        <v>0.840226157188764</v>
      </c>
      <c r="AY85" s="22">
        <v>1.54052500268116</v>
      </c>
      <c r="AZ85" s="165">
        <v>2.04716067957219</v>
      </c>
      <c r="BA85" s="22">
        <v>-1.50305372668804</v>
      </c>
      <c r="BB85" s="165">
        <v>1.9206277496079</v>
      </c>
      <c r="BC85" s="22">
        <v>-8.84835418422701</v>
      </c>
      <c r="BD85" s="165">
        <v>1.40122709098825</v>
      </c>
      <c r="BE85" s="22">
        <v>-13.7693089495443</v>
      </c>
      <c r="BF85" s="165">
        <v>1.70907412202763</v>
      </c>
      <c r="BG85" s="22">
        <v>9.05107917015395</v>
      </c>
      <c r="BH85" s="165">
        <v>1.97751179708483</v>
      </c>
      <c r="BI85" s="22">
        <v>-0.902657635930836</v>
      </c>
      <c r="BJ85" s="165">
        <v>0.936715801951187</v>
      </c>
      <c r="BK85" s="103"/>
      <c r="BL85" s="103"/>
      <c r="BM85" s="103"/>
      <c r="BN85" s="103"/>
      <c r="BO85" s="103"/>
      <c r="BP85" s="103"/>
      <c r="BQ85" s="103"/>
      <c r="BR85" s="103"/>
      <c r="BS85" s="103"/>
      <c r="BT85" s="192"/>
    </row>
    <row customHeight="1" ht="13" r="86">
      <c r="A86" s="181" t="s">
        <v>361</v>
      </c>
      <c r="B86" s="160" t="n">
        <v>1</v>
      </c>
      <c r="C86" s="22">
        <v>74.3298724103567</v>
      </c>
      <c r="D86" s="165">
        <v>1.98983506495021</v>
      </c>
      <c r="E86" s="22">
        <v>67.9160104102153</v>
      </c>
      <c r="F86" s="165">
        <v>4.01263586523402</v>
      </c>
      <c r="G86" s="22">
        <v>71.9837063282968</v>
      </c>
      <c r="H86" s="165">
        <v>5.11885425637401</v>
      </c>
      <c r="I86" s="22">
        <v>77.8508583055296</v>
      </c>
      <c r="J86" s="165">
        <v>2.2350593671249</v>
      </c>
      <c r="K86" s="22">
        <v>9.93484789531435</v>
      </c>
      <c r="L86" s="165">
        <v>4.64370664660743</v>
      </c>
      <c r="M86" s="22">
        <v>65.8941895530031</v>
      </c>
      <c r="N86" s="165">
        <v>2.06675043364542</v>
      </c>
      <c r="O86" s="22">
        <v>64.3596391310677</v>
      </c>
      <c r="P86" s="165">
        <v>3.85706372497028</v>
      </c>
      <c r="Q86" s="22">
        <v>60.7028885788264</v>
      </c>
      <c r="R86" s="165">
        <v>5.17041012112335</v>
      </c>
      <c r="S86" s="22">
        <v>67.8485695210664</v>
      </c>
      <c r="T86" s="165">
        <v>2.64283710993436</v>
      </c>
      <c r="U86" s="22">
        <v>3.48893038999874</v>
      </c>
      <c r="V86" s="165">
        <v>4.36767549328326</v>
      </c>
      <c r="W86" s="22">
        <v>54.9399179756046</v>
      </c>
      <c r="X86" s="165">
        <v>2.53891811224746</v>
      </c>
      <c r="Y86" s="22">
        <v>53.0777396573503</v>
      </c>
      <c r="Z86" s="165">
        <v>4.56040550333846</v>
      </c>
      <c r="AA86" s="22">
        <v>52.6606327880102</v>
      </c>
      <c r="AB86" s="165">
        <v>5.41951485072976</v>
      </c>
      <c r="AC86" s="22">
        <v>56.6150277366041</v>
      </c>
      <c r="AD86" s="165">
        <v>3.04437807794768</v>
      </c>
      <c r="AE86" s="22">
        <v>3.53728807925386</v>
      </c>
      <c r="AF86" s="165">
        <v>4.9151639293022</v>
      </c>
      <c r="AG86" s="22">
        <v>68.3993927422313</v>
      </c>
      <c r="AH86" s="165">
        <v>2.14525155881554</v>
      </c>
      <c r="AI86" s="22">
        <v>65.6601302187528</v>
      </c>
      <c r="AJ86" s="165">
        <v>3.87818087411077</v>
      </c>
      <c r="AK86" s="22">
        <v>72.3539847206198</v>
      </c>
      <c r="AL86" s="165">
        <v>5.36133556508462</v>
      </c>
      <c r="AM86" s="22">
        <v>68.5613951978578</v>
      </c>
      <c r="AN86" s="165">
        <v>2.47502534027934</v>
      </c>
      <c r="AO86" s="22">
        <v>2.90126497910501</v>
      </c>
      <c r="AP86" s="165">
        <v>4.13496455861884</v>
      </c>
      <c r="AQ86" s="22">
        <v>87.5147828060779</v>
      </c>
      <c r="AR86" s="165">
        <v>1.56011552849462</v>
      </c>
      <c r="AS86" s="22">
        <v>90.5947294812804</v>
      </c>
      <c r="AT86" s="165">
        <v>2.59470180428436</v>
      </c>
      <c r="AU86" s="22">
        <v>89.0340817865228</v>
      </c>
      <c r="AV86" s="165">
        <v>4.1422663496801</v>
      </c>
      <c r="AW86" s="22">
        <v>85.5920297272723</v>
      </c>
      <c r="AX86" s="165">
        <v>2.05504043430708</v>
      </c>
      <c r="AY86" s="22">
        <v>-5.00269975400818</v>
      </c>
      <c r="AZ86" s="165">
        <v>3.07531601759463</v>
      </c>
      <c r="BA86" s="22">
        <v>5.56764970747039</v>
      </c>
      <c r="BB86" s="165">
        <v>2.94153712414222</v>
      </c>
      <c r="BC86" s="22">
        <v>-7.19533473412579</v>
      </c>
      <c r="BD86" s="165">
        <v>2.87097186901014</v>
      </c>
      <c r="BE86" s="22">
        <v>-4.73776234064006</v>
      </c>
      <c r="BF86" s="165">
        <v>3.43569799406765</v>
      </c>
      <c r="BG86" s="22">
        <v>-8.67293804912792</v>
      </c>
      <c r="BH86" s="165">
        <v>3.03362956270239</v>
      </c>
      <c r="BI86" s="22">
        <v>-3.89861222842818</v>
      </c>
      <c r="BJ86" s="165">
        <v>1.89746818307631</v>
      </c>
      <c r="BK86" s="103"/>
      <c r="BL86" s="103"/>
      <c r="BM86" s="103"/>
      <c r="BN86" s="103"/>
      <c r="BO86" s="103"/>
      <c r="BP86" s="103"/>
      <c r="BQ86" s="103"/>
      <c r="BR86" s="103"/>
      <c r="BS86" s="103"/>
      <c r="BT86" s="192"/>
    </row>
    <row customHeight="1" ht="13" r="87">
      <c r="A87" s="187" t="s">
        <v>362</v>
      </c>
      <c r="B87" s="175" t="n">
        <v>1</v>
      </c>
      <c r="C87" s="172">
        <v>83.0171460996846</v>
      </c>
      <c r="D87" s="173">
        <v>1.53137938051677</v>
      </c>
      <c r="E87" s="172">
        <v>79.2205859880569</v>
      </c>
      <c r="F87" s="173">
        <v>3.75224175318784</v>
      </c>
      <c r="G87" s="172">
        <v>89.5255902408251</v>
      </c>
      <c r="H87" s="173">
        <v>2.72161928593636</v>
      </c>
      <c r="I87" s="172">
        <v>82.6731540109638</v>
      </c>
      <c r="J87" s="173">
        <v>1.97050996809569</v>
      </c>
      <c r="K87" s="172">
        <v>3.45256802290689</v>
      </c>
      <c r="L87" s="173">
        <v>4.19872276369219</v>
      </c>
      <c r="M87" s="172">
        <v>89.3650342240366</v>
      </c>
      <c r="N87" s="173">
        <v>1.24733098603626</v>
      </c>
      <c r="O87" s="172">
        <v>82.5684264917114</v>
      </c>
      <c r="P87" s="173">
        <v>3.4094066763811</v>
      </c>
      <c r="Q87" s="172">
        <v>92.0639110353034</v>
      </c>
      <c r="R87" s="173">
        <v>2.18461518719271</v>
      </c>
      <c r="S87" s="172">
        <v>90.396457036999</v>
      </c>
      <c r="T87" s="173">
        <v>1.36588144802775</v>
      </c>
      <c r="U87" s="172">
        <v>7.82803054528756</v>
      </c>
      <c r="V87" s="173">
        <v>3.57470470188887</v>
      </c>
      <c r="W87" s="172">
        <v>47.3812826922208</v>
      </c>
      <c r="X87" s="173">
        <v>2.90011391343886</v>
      </c>
      <c r="Y87" s="172">
        <v>36.0569349922218</v>
      </c>
      <c r="Z87" s="173">
        <v>4.56955333099012</v>
      </c>
      <c r="AA87" s="172">
        <v>43.6930441282635</v>
      </c>
      <c r="AB87" s="173">
        <v>4.85643919132202</v>
      </c>
      <c r="AC87" s="172">
        <v>52.633082621739</v>
      </c>
      <c r="AD87" s="173">
        <v>3.57110047138549</v>
      </c>
      <c r="AE87" s="172">
        <v>16.5761476295171</v>
      </c>
      <c r="AF87" s="173">
        <v>5.76731389555361</v>
      </c>
      <c r="AG87" s="172">
        <v>78.2450945079126</v>
      </c>
      <c r="AH87" s="173">
        <v>2.02286113946344</v>
      </c>
      <c r="AI87" s="172">
        <v>78.7092006234655</v>
      </c>
      <c r="AJ87" s="173">
        <v>3.23946035228765</v>
      </c>
      <c r="AK87" s="172">
        <v>80.3476661313786</v>
      </c>
      <c r="AL87" s="173">
        <v>3.42812738136194</v>
      </c>
      <c r="AM87" s="172">
        <v>78.095995357773</v>
      </c>
      <c r="AN87" s="173">
        <v>2.55718697012234</v>
      </c>
      <c r="AO87" s="172">
        <v>-0.613205265692471</v>
      </c>
      <c r="AP87" s="173">
        <v>3.92322135280037</v>
      </c>
      <c r="AQ87" s="172">
        <v>92.7836146595931</v>
      </c>
      <c r="AR87" s="173">
        <v>1.03841109863387</v>
      </c>
      <c r="AS87" s="172">
        <v>90.2879790852066</v>
      </c>
      <c r="AT87" s="173">
        <v>2.68077337312121</v>
      </c>
      <c r="AU87" s="172">
        <v>96.3776687540164</v>
      </c>
      <c r="AV87" s="173">
        <v>1.62113074438068</v>
      </c>
      <c r="AW87" s="172">
        <v>92.4081731376153</v>
      </c>
      <c r="AX87" s="173">
        <v>1.26413009955863</v>
      </c>
      <c r="AY87" s="172">
        <v>2.12019405240864</v>
      </c>
      <c r="AZ87" s="173">
        <v>2.92579585332608</v>
      </c>
      <c r="BA87" s="172">
        <v>0.509631143332641</v>
      </c>
      <c r="BB87" s="173">
        <v>2.23475658701304</v>
      </c>
      <c r="BC87" s="172">
        <v>-3.05550089503714</v>
      </c>
      <c r="BD87" s="173">
        <v>1.88546936088088</v>
      </c>
      <c r="BE87" s="172">
        <v>-13.5470752287541</v>
      </c>
      <c r="BF87" s="173">
        <v>3.67003309444663</v>
      </c>
      <c r="BG87" s="172">
        <v>6.73697774157539</v>
      </c>
      <c r="BH87" s="173">
        <v>3.15537330334674</v>
      </c>
      <c r="BI87" s="172">
        <v>0.58376246311667</v>
      </c>
      <c r="BJ87" s="173">
        <v>1.5922427911102</v>
      </c>
      <c r="BK87" s="174"/>
      <c r="BL87" s="174"/>
      <c r="BM87" s="174"/>
      <c r="BN87" s="174"/>
      <c r="BO87" s="174"/>
      <c r="BP87" s="174"/>
      <c r="BQ87" s="174"/>
      <c r="BR87" s="174"/>
      <c r="BS87" s="174"/>
      <c r="BT87" s="197"/>
    </row>
    <row customHeight="1" ht="13" r="88">
      <c r="A88" s="181"/>
      <c r="B88" s="162"/>
      <c r="C88" s="22" t="inlineStr">
        <is>
          <t>b.meanpct.d_tt4g57asubfullauto</t>
        </is>
      </c>
      <c r="D88" s="165" t="inlineStr">
        <is>
          <t>se.meanpct.d_tt4g57asubfullauto</t>
        </is>
      </c>
      <c r="E88" s="22" t="inlineStr">
        <is>
          <t>b.meanpct.d_tt4g57asubfullauto..exp..1 under_5yrs</t>
        </is>
      </c>
      <c r="F88" s="165" t="inlineStr">
        <is>
          <t>se.meanpct.d_tt4g57asubfullauto..exp..1 under_5yrs</t>
        </is>
      </c>
      <c r="G88" s="22" t="inlineStr">
        <is>
          <t>b.meanpct.d_tt4g57asubfullauto..exp..2 from6to10</t>
        </is>
      </c>
      <c r="H88" s="165" t="inlineStr">
        <is>
          <t>se.meanpct.d_tt4g57asubfullauto..exp..2 from6to10</t>
        </is>
      </c>
      <c r="I88" s="22" t="inlineStr">
        <is>
          <t>b.meanpct.d_tt4g57asubfullauto..exp..3 over_10yrs</t>
        </is>
      </c>
      <c r="J88" s="165" t="inlineStr">
        <is>
          <t>se.meanpct.d_tt4g57asubfullauto..exp..3 over_10yrs</t>
        </is>
      </c>
      <c r="K88" s="22" t="inlineStr">
        <is>
          <t>b.meanpct.d_tt4g57asubfullauto..exp..(3 over_10yrs-1 under_5yrs)</t>
        </is>
      </c>
      <c r="L88" s="165" t="inlineStr">
        <is>
          <t>se.meanpct.d_tt4g57asubfullauto..exp..(3 over_10yrs-1 under_5yrs)</t>
        </is>
      </c>
      <c r="M88" s="22" t="inlineStr">
        <is>
          <t>b.meanpct.d_tt4g57bsubfullauto</t>
        </is>
      </c>
      <c r="N88" s="165" t="inlineStr">
        <is>
          <t>se.meanpct.d_tt4g57bsubfullauto</t>
        </is>
      </c>
      <c r="O88" s="22" t="inlineStr">
        <is>
          <t>b.meanpct.d_tt4g57bsubfullauto..exp..1 under_5yrs</t>
        </is>
      </c>
      <c r="P88" s="165" t="inlineStr">
        <is>
          <t>se.meanpct.d_tt4g57bsubfullauto..exp..1 under_5yrs</t>
        </is>
      </c>
      <c r="Q88" s="22" t="inlineStr">
        <is>
          <t>b.meanpct.d_tt4g57bsubfullauto..exp..2 from6to10</t>
        </is>
      </c>
      <c r="R88" s="165" t="inlineStr">
        <is>
          <t>se.meanpct.d_tt4g57bsubfullauto..exp..2 from6to10</t>
        </is>
      </c>
      <c r="S88" s="22" t="inlineStr">
        <is>
          <t>b.meanpct.d_tt4g57bsubfullauto..exp..3 over_10yrs</t>
        </is>
      </c>
      <c r="T88" s="165" t="inlineStr">
        <is>
          <t>se.meanpct.d_tt4g57bsubfullauto..exp..3 over_10yrs</t>
        </is>
      </c>
      <c r="U88" s="22" t="inlineStr">
        <is>
          <t>b.meanpct.d_tt4g57bsubfullauto..exp..(3 over_10yrs-1 under_5yrs)</t>
        </is>
      </c>
      <c r="V88" s="165" t="inlineStr">
        <is>
          <t>se.meanpct.d_tt4g57bsubfullauto..exp..(3 over_10yrs-1 under_5yrs)</t>
        </is>
      </c>
      <c r="W88" s="22" t="inlineStr">
        <is>
          <t>b.meanpct.d_tt4g57csubfullauto</t>
        </is>
      </c>
      <c r="X88" s="165" t="inlineStr">
        <is>
          <t>se.meanpct.d_tt4g57csubfullauto</t>
        </is>
      </c>
      <c r="Y88" s="22" t="inlineStr">
        <is>
          <t>b.meanpct.d_tt4g57csubfullauto..exp..1 under_5yrs</t>
        </is>
      </c>
      <c r="Z88" s="165" t="inlineStr">
        <is>
          <t>se.meanpct.d_tt4g57csubfullauto..exp..1 under_5yrs</t>
        </is>
      </c>
      <c r="AA88" s="22" t="inlineStr">
        <is>
          <t>b.meanpct.d_tt4g57csubfullauto..exp..2 from6to10</t>
        </is>
      </c>
      <c r="AB88" s="165" t="inlineStr">
        <is>
          <t>se.meanpct.d_tt4g57csubfullauto..exp..2 from6to10</t>
        </is>
      </c>
      <c r="AC88" s="22" t="inlineStr">
        <is>
          <t>b.meanpct.d_tt4g57csubfullauto..exp..3 over_10yrs</t>
        </is>
      </c>
      <c r="AD88" s="165" t="inlineStr">
        <is>
          <t>se.meanpct.d_tt4g57csubfullauto..exp..3 over_10yrs</t>
        </is>
      </c>
      <c r="AE88" s="22" t="inlineStr">
        <is>
          <t>b.meanpct.d_tt4g57csubfullauto..exp..(3 over_10yrs-1 under_5yrs)</t>
        </is>
      </c>
      <c r="AF88" s="165" t="inlineStr">
        <is>
          <t>se.meanpct.d_tt4g57csubfullauto..exp..(3 over_10yrs-1 under_5yrs)</t>
        </is>
      </c>
      <c r="AG88" s="22" t="inlineStr">
        <is>
          <t>b.meanpct.d_tt4g57dsubfullauto</t>
        </is>
      </c>
      <c r="AH88" s="165" t="inlineStr">
        <is>
          <t>se.meanpct.d_tt4g57dsubfullauto</t>
        </is>
      </c>
      <c r="AI88" s="22" t="inlineStr">
        <is>
          <t>b.meanpct.d_tt4g57dsubfullauto..exp..1 under_5yrs</t>
        </is>
      </c>
      <c r="AJ88" s="165" t="inlineStr">
        <is>
          <t>se.meanpct.d_tt4g57dsubfullauto..exp..1 under_5yrs</t>
        </is>
      </c>
      <c r="AK88" s="22" t="inlineStr">
        <is>
          <t>b.meanpct.d_tt4g57dsubfullauto..exp..2 from6to10</t>
        </is>
      </c>
      <c r="AL88" s="165" t="inlineStr">
        <is>
          <t>se.meanpct.d_tt4g57dsubfullauto..exp..2 from6to10</t>
        </is>
      </c>
      <c r="AM88" s="22" t="inlineStr">
        <is>
          <t>b.meanpct.d_tt4g57dsubfullauto..exp..3 over_10yrs</t>
        </is>
      </c>
      <c r="AN88" s="165" t="inlineStr">
        <is>
          <t>se.meanpct.d_tt4g57dsubfullauto..exp..3 over_10yrs</t>
        </is>
      </c>
      <c r="AO88" s="22" t="inlineStr">
        <is>
          <t>b.meanpct.d_tt4g57dsubfullauto..exp..(3 over_10yrs-1 under_5yrs)</t>
        </is>
      </c>
      <c r="AP88" s="165" t="inlineStr">
        <is>
          <t>se.meanpct.d_tt4g57dsubfullauto..exp..(3 over_10yrs-1 under_5yrs)</t>
        </is>
      </c>
      <c r="AQ88" s="22" t="inlineStr">
        <is>
          <t>b.meanpct.d_tt4g57esubfullauto</t>
        </is>
      </c>
      <c r="AR88" s="165" t="inlineStr">
        <is>
          <t>se.meanpct.d_tt4g57esubfullauto</t>
        </is>
      </c>
      <c r="AS88" s="22" t="inlineStr">
        <is>
          <t>b.meanpct.d_tt4g57esubfullauto..exp..1 under_5yrs</t>
        </is>
      </c>
      <c r="AT88" s="165" t="inlineStr">
        <is>
          <t>se.meanpct.d_tt4g57esubfullauto..exp..1 under_5yrs</t>
        </is>
      </c>
      <c r="AU88" s="22" t="inlineStr">
        <is>
          <t>b.meanpct.d_tt4g57esubfullauto..exp..2 from6to10</t>
        </is>
      </c>
      <c r="AV88" s="165" t="inlineStr">
        <is>
          <t>se.meanpct.d_tt4g57esubfullauto..exp..2 from6to10</t>
        </is>
      </c>
      <c r="AW88" s="22" t="inlineStr">
        <is>
          <t>b.meanpct.d_tt4g57esubfullauto..exp..3 over_10yrs</t>
        </is>
      </c>
      <c r="AX88" s="165" t="inlineStr">
        <is>
          <t>se.meanpct.d_tt4g57esubfullauto..exp..3 over_10yrs</t>
        </is>
      </c>
      <c r="AY88" s="22" t="inlineStr">
        <is>
          <t>b.meanpct.d_tt4g57esubfullauto..exp..(3 over_10yrs-1 under_5yrs)</t>
        </is>
      </c>
      <c r="AZ88" s="165" t="inlineStr">
        <is>
          <t>se.meanpct.d_tt4g57esubfullauto..exp..(3 over_10yrs-1 under_5yrs)</t>
        </is>
      </c>
      <c r="BA88" s="103" t="inlineStr">
        <is>
          <t>b.(meanpct.d_tt4g57asubfullauto_isc1)-(meanpct.d_tt4g57asubfullauto_isc2)</t>
        </is>
      </c>
      <c r="BB88" s="103" t="inlineStr">
        <is>
          <t>se.(meanpct.d_tt4g57asubfullauto_isc1)-(meanpct.d_tt4g57asubfullauto_isc2)</t>
        </is>
      </c>
      <c r="BC88" s="103" t="inlineStr">
        <is>
          <t>b.(meanpct.d_tt4g57bsubfullauto_isc1)-(meanpct.d_tt4g57bsubfullauto_isc2)</t>
        </is>
      </c>
      <c r="BD88" s="103" t="inlineStr">
        <is>
          <t>se.(meanpct.d_tt4g57bsubfullauto_isc1)-(meanpct.d_tt4g57bsubfullauto_isc2)</t>
        </is>
      </c>
      <c r="BE88" s="103" t="inlineStr">
        <is>
          <t>b.(meanpct.d_tt4g57csubfullauto_isc1)-(meanpct.d_tt4g57csubfullauto_isc2)</t>
        </is>
      </c>
      <c r="BF88" s="103" t="inlineStr">
        <is>
          <t>se.(meanpct.d_tt4g57csubfullauto_isc1)-(meanpct.d_tt4g57csubfullauto_isc2)</t>
        </is>
      </c>
      <c r="BG88" s="103" t="inlineStr">
        <is>
          <t>b.(meanpct.d_tt4g57dsubfullauto_isc1)-(meanpct.d_tt4g57dsubfullauto_isc2)</t>
        </is>
      </c>
      <c r="BH88" s="103" t="inlineStr">
        <is>
          <t>se.(meanpct.d_tt4g57dsubfullauto_isc1)-(meanpct.d_tt4g57dsubfullauto_isc2)</t>
        </is>
      </c>
      <c r="BI88" s="103" t="inlineStr">
        <is>
          <t>b.(meanpct.d_tt4g57esubfullauto_isc1)-(meanpct.d_tt4g57esubfullauto_isc2)</t>
        </is>
      </c>
      <c r="BJ88" s="103" t="inlineStr">
        <is>
          <t>se.(meanpct.d_tt4g57esubfullauto_isc1)-(meanpct.d_tt4g57esubfullauto_isc2)</t>
        </is>
      </c>
      <c r="BK88" s="22" t="inlineStr">
        <is>
          <t>b.(meanpct.d_tt4g57asubfullauto_isc3)-(meanpct.d_tt4g57asubfullauto_isc2)</t>
        </is>
      </c>
      <c r="BL88" s="165" t="inlineStr">
        <is>
          <t>se.(meanpct.d_tt4g57asubfullauto_isc3)-(meanpct.d_tt4g57asubfullauto_isc2)</t>
        </is>
      </c>
      <c r="BM88" s="22" t="inlineStr">
        <is>
          <t>b.(meanpct.d_tt4g57bsubfullauto_isc3)-(meanpct.d_tt4g57bsubfullauto_isc2)</t>
        </is>
      </c>
      <c r="BN88" s="165" t="inlineStr">
        <is>
          <t>se.(meanpct.d_tt4g57bsubfullauto_isc3)-(meanpct.d_tt4g57bsubfullauto_isc2)</t>
        </is>
      </c>
      <c r="BO88" s="22" t="inlineStr">
        <is>
          <t>b.(meanpct.d_tt4g57csubfullauto_isc3)-(meanpct.d_tt4g57csubfullauto_isc2)</t>
        </is>
      </c>
      <c r="BP88" s="165" t="inlineStr">
        <is>
          <t>se.(meanpct.d_tt4g57csubfullauto_isc3)-(meanpct.d_tt4g57csubfullauto_isc2)</t>
        </is>
      </c>
      <c r="BQ88" s="22" t="inlineStr">
        <is>
          <t>b.(meanpct.d_tt4g57dsubfullauto_isc3)-(meanpct.d_tt4g57dsubfullauto_isc2)</t>
        </is>
      </c>
      <c r="BR88" s="165" t="inlineStr">
        <is>
          <t>se.(meanpct.d_tt4g57dsubfullauto_isc3)-(meanpct.d_tt4g57dsubfullauto_isc2)</t>
        </is>
      </c>
      <c r="BS88" s="22" t="inlineStr">
        <is>
          <t>b.(meanpct.d_tt4g57esubfullauto_isc3)-(meanpct.d_tt4g57esubfullauto_isc2)</t>
        </is>
      </c>
      <c r="BT88" s="189" t="inlineStr">
        <is>
          <t>se.(meanpct.d_tt4g57esubfullauto_isc3)-(meanpct.d_tt4g57esubfullauto_isc2)</t>
        </is>
      </c>
    </row>
    <row customHeight="1" ht="13" r="89">
      <c r="A89" s="181" t="s">
        <v>319</v>
      </c>
      <c r="B89" s="162" t="n">
        <v>3</v>
      </c>
      <c r="C89" s="22">
        <v>73.0524579764708</v>
      </c>
      <c r="D89" s="165">
        <v>0.978763743476594</v>
      </c>
      <c r="E89" s="22">
        <v>68.6834875868675</v>
      </c>
      <c r="F89" s="165">
        <v>2.75963916190072</v>
      </c>
      <c r="G89" s="22">
        <v>68.0844570970625</v>
      </c>
      <c r="H89" s="165">
        <v>2.60696419477875</v>
      </c>
      <c r="I89" s="22">
        <v>75.3561902030854</v>
      </c>
      <c r="J89" s="165">
        <v>1.11975614771299</v>
      </c>
      <c r="K89" s="22">
        <v>6.67270261621792</v>
      </c>
      <c r="L89" s="165">
        <v>3.03558842021973</v>
      </c>
      <c r="M89" s="22">
        <v>91.3964963497195</v>
      </c>
      <c r="N89" s="165">
        <v>0.621420542567684</v>
      </c>
      <c r="O89" s="22">
        <v>89.3055045799611</v>
      </c>
      <c r="P89" s="165">
        <v>1.81851306250288</v>
      </c>
      <c r="Q89" s="22">
        <v>92.004941005237</v>
      </c>
      <c r="R89" s="165">
        <v>1.42268944017235</v>
      </c>
      <c r="S89" s="22">
        <v>91.9567412669865</v>
      </c>
      <c r="T89" s="165">
        <v>0.678046504125989</v>
      </c>
      <c r="U89" s="22">
        <v>2.65123668702545</v>
      </c>
      <c r="V89" s="165">
        <v>1.90037301634915</v>
      </c>
      <c r="W89" s="22">
        <v>82.734586005701</v>
      </c>
      <c r="X89" s="165">
        <v>0.82797016117804</v>
      </c>
      <c r="Y89" s="22">
        <v>83.0001481483457</v>
      </c>
      <c r="Z89" s="165">
        <v>2.17969507230943</v>
      </c>
      <c r="AA89" s="22">
        <v>83.7189931597279</v>
      </c>
      <c r="AB89" s="165">
        <v>1.89849540971088</v>
      </c>
      <c r="AC89" s="22">
        <v>82.5860059838547</v>
      </c>
      <c r="AD89" s="165">
        <v>0.922726347193541</v>
      </c>
      <c r="AE89" s="22">
        <v>-0.414142164490983</v>
      </c>
      <c r="AF89" s="165">
        <v>2.30626906342281</v>
      </c>
      <c r="AG89" s="22">
        <v>67.7128606498572</v>
      </c>
      <c r="AH89" s="165">
        <v>1.10822254212161</v>
      </c>
      <c r="AI89" s="22">
        <v>66.4247996669961</v>
      </c>
      <c r="AJ89" s="165">
        <v>2.89581664887763</v>
      </c>
      <c r="AK89" s="22">
        <v>68.2173731685725</v>
      </c>
      <c r="AL89" s="165">
        <v>2.57946705344626</v>
      </c>
      <c r="AM89" s="22">
        <v>67.5639646473425</v>
      </c>
      <c r="AN89" s="165">
        <v>1.32524480153289</v>
      </c>
      <c r="AO89" s="22">
        <v>1.13916498034646</v>
      </c>
      <c r="AP89" s="165">
        <v>3.28844119560547</v>
      </c>
      <c r="AQ89" s="22">
        <v>93.0302523768654</v>
      </c>
      <c r="AR89" s="165">
        <v>0.550916715156877</v>
      </c>
      <c r="AS89" s="22">
        <v>94.0393486878953</v>
      </c>
      <c r="AT89" s="165">
        <v>1.19971964494219</v>
      </c>
      <c r="AU89" s="22">
        <v>95.6427177123802</v>
      </c>
      <c r="AV89" s="165">
        <v>1.18706247670253</v>
      </c>
      <c r="AW89" s="22">
        <v>92.3148154291317</v>
      </c>
      <c r="AX89" s="165">
        <v>0.712468309084015</v>
      </c>
      <c r="AY89" s="22">
        <v>-1.72453325876359</v>
      </c>
      <c r="AZ89" s="165">
        <v>1.35143592995586</v>
      </c>
      <c r="BA89" s="103"/>
      <c r="BB89" s="103"/>
      <c r="BC89" s="103"/>
      <c r="BD89" s="103"/>
      <c r="BE89" s="103"/>
      <c r="BF89" s="103"/>
      <c r="BG89" s="103"/>
      <c r="BH89" s="103"/>
      <c r="BI89" s="103"/>
      <c r="BJ89" s="103"/>
      <c r="BK89" s="22">
        <v>-0.836329676677366</v>
      </c>
      <c r="BL89" s="165">
        <v>1.46755389451329</v>
      </c>
      <c r="BM89" s="22">
        <v>-2.1157581215797</v>
      </c>
      <c r="BN89" s="165">
        <v>0.919142123635573</v>
      </c>
      <c r="BO89" s="22">
        <v>-1.84452138779504</v>
      </c>
      <c r="BP89" s="165">
        <v>1.27368511805081</v>
      </c>
      <c r="BQ89" s="22">
        <v>3.30109840383825</v>
      </c>
      <c r="BR89" s="165">
        <v>1.69015853520188</v>
      </c>
      <c r="BS89" s="22">
        <v>-0.0215407064808204</v>
      </c>
      <c r="BT89" s="189">
        <v>0.891027042254336</v>
      </c>
    </row>
    <row customHeight="1" ht="13" r="90">
      <c r="A90" s="181" t="s">
        <v>322</v>
      </c>
      <c r="B90" s="162" t="n">
        <v>3</v>
      </c>
      <c r="C90" s="22">
        <v>81.2009815986649</v>
      </c>
      <c r="D90" s="165">
        <v>1.10181265362301</v>
      </c>
      <c r="E90" s="22">
        <v>71.053606504379</v>
      </c>
      <c r="F90" s="165">
        <v>3.33943731363428</v>
      </c>
      <c r="G90" s="22">
        <v>81.7891365449641</v>
      </c>
      <c r="H90" s="165">
        <v>2.76744647367059</v>
      </c>
      <c r="I90" s="22">
        <v>83.638322331297</v>
      </c>
      <c r="J90" s="165">
        <v>1.50477111204133</v>
      </c>
      <c r="K90" s="22">
        <v>12.584715826918</v>
      </c>
      <c r="L90" s="165">
        <v>4.04850237141767</v>
      </c>
      <c r="M90" s="22">
        <v>93.1008238035562</v>
      </c>
      <c r="N90" s="165">
        <v>0.746430883980347</v>
      </c>
      <c r="O90" s="22">
        <v>91.1554669665939</v>
      </c>
      <c r="P90" s="165">
        <v>2.08074714558683</v>
      </c>
      <c r="Q90" s="22">
        <v>92.1164637396503</v>
      </c>
      <c r="R90" s="165">
        <v>1.91840905027425</v>
      </c>
      <c r="S90" s="22">
        <v>94.0245474800502</v>
      </c>
      <c r="T90" s="165">
        <v>0.904191139547087</v>
      </c>
      <c r="U90" s="22">
        <v>2.86908051345634</v>
      </c>
      <c r="V90" s="165">
        <v>2.24499081309164</v>
      </c>
      <c r="W90" s="22">
        <v>74.748368653534</v>
      </c>
      <c r="X90" s="165">
        <v>1.28658040873262</v>
      </c>
      <c r="Y90" s="22">
        <v>62.1639759090339</v>
      </c>
      <c r="Z90" s="165">
        <v>3.51275918051951</v>
      </c>
      <c r="AA90" s="22">
        <v>76.4044145963284</v>
      </c>
      <c r="AB90" s="165">
        <v>3.6172130488895</v>
      </c>
      <c r="AC90" s="22">
        <v>77.1379731570783</v>
      </c>
      <c r="AD90" s="165">
        <v>1.62383186650336</v>
      </c>
      <c r="AE90" s="22">
        <v>14.9739972480445</v>
      </c>
      <c r="AF90" s="165">
        <v>4.02319496807698</v>
      </c>
      <c r="AG90" s="22">
        <v>62.8894815850806</v>
      </c>
      <c r="AH90" s="165">
        <v>1.67068805684514</v>
      </c>
      <c r="AI90" s="22">
        <v>59.89539306782</v>
      </c>
      <c r="AJ90" s="165">
        <v>3.4996058170598</v>
      </c>
      <c r="AK90" s="22">
        <v>63.2098643061107</v>
      </c>
      <c r="AL90" s="165">
        <v>3.14541546738418</v>
      </c>
      <c r="AM90" s="22">
        <v>63.7548588045089</v>
      </c>
      <c r="AN90" s="165">
        <v>2.23077098097471</v>
      </c>
      <c r="AO90" s="22">
        <v>3.85946573668894</v>
      </c>
      <c r="AP90" s="165">
        <v>3.5517415016301</v>
      </c>
      <c r="AQ90" s="22">
        <v>90.5284578480547</v>
      </c>
      <c r="AR90" s="165">
        <v>1.12954713533678</v>
      </c>
      <c r="AS90" s="22">
        <v>89.8790686863532</v>
      </c>
      <c r="AT90" s="165">
        <v>1.91657234133253</v>
      </c>
      <c r="AU90" s="22">
        <v>87.9608903419796</v>
      </c>
      <c r="AV90" s="165">
        <v>2.67016248593127</v>
      </c>
      <c r="AW90" s="22">
        <v>91.6534239295181</v>
      </c>
      <c r="AX90" s="165">
        <v>1.19457297196262</v>
      </c>
      <c r="AY90" s="22">
        <v>1.77435524316492</v>
      </c>
      <c r="AZ90" s="165">
        <v>2.19980338236015</v>
      </c>
      <c r="BA90" s="103"/>
      <c r="BB90" s="103"/>
      <c r="BC90" s="103"/>
      <c r="BD90" s="103"/>
      <c r="BE90" s="103"/>
      <c r="BF90" s="103"/>
      <c r="BG90" s="103"/>
      <c r="BH90" s="103"/>
      <c r="BI90" s="103"/>
      <c r="BJ90" s="103"/>
      <c r="BK90" s="22">
        <v>-0.314390535303048</v>
      </c>
      <c r="BL90" s="165">
        <v>1.51001525314164</v>
      </c>
      <c r="BM90" s="22">
        <v>3.00717305010414</v>
      </c>
      <c r="BN90" s="165">
        <v>1.11403184879348</v>
      </c>
      <c r="BO90" s="22">
        <v>6.30019735366653</v>
      </c>
      <c r="BP90" s="165">
        <v>1.82637840016325</v>
      </c>
      <c r="BQ90" s="22">
        <v>-19.4245038870022</v>
      </c>
      <c r="BR90" s="165">
        <v>1.8947577489037</v>
      </c>
      <c r="BS90" s="22">
        <v>1.06492162110524</v>
      </c>
      <c r="BT90" s="189">
        <v>1.39883363750071</v>
      </c>
    </row>
    <row customHeight="1" ht="13" r="91">
      <c r="A91" s="181" t="s">
        <v>66</v>
      </c>
      <c r="B91" s="162" t="n">
        <v>3</v>
      </c>
      <c r="C91" s="22">
        <v>77.1680997463881</v>
      </c>
      <c r="D91" s="165">
        <v>1.22841814914151</v>
      </c>
      <c r="E91" s="22">
        <v>76.0847404920275</v>
      </c>
      <c r="F91" s="165">
        <v>2.13510173177922</v>
      </c>
      <c r="G91" s="22">
        <v>75.0702683006014</v>
      </c>
      <c r="H91" s="165">
        <v>3.72471432852811</v>
      </c>
      <c r="I91" s="22">
        <v>78.2256585820875</v>
      </c>
      <c r="J91" s="165">
        <v>1.77997473871649</v>
      </c>
      <c r="K91" s="22">
        <v>2.14091809006003</v>
      </c>
      <c r="L91" s="165">
        <v>2.96209456004449</v>
      </c>
      <c r="M91" s="22">
        <v>92.8512803950953</v>
      </c>
      <c r="N91" s="165">
        <v>0.683133550803334</v>
      </c>
      <c r="O91" s="22">
        <v>89.3577034510131</v>
      </c>
      <c r="P91" s="165">
        <v>1.41248359280423</v>
      </c>
      <c r="Q91" s="22">
        <v>93.0473870657848</v>
      </c>
      <c r="R91" s="165">
        <v>1.96584803619428</v>
      </c>
      <c r="S91" s="22">
        <v>94.3229187258765</v>
      </c>
      <c r="T91" s="165">
        <v>0.795320857179858</v>
      </c>
      <c r="U91" s="22">
        <v>4.9652152748634</v>
      </c>
      <c r="V91" s="165">
        <v>1.47811414576995</v>
      </c>
      <c r="W91" s="22">
        <v>87.9912582123941</v>
      </c>
      <c r="X91" s="165">
        <v>0.959332137460221</v>
      </c>
      <c r="Y91" s="22">
        <v>85.4891411108597</v>
      </c>
      <c r="Z91" s="165">
        <v>1.84342199853329</v>
      </c>
      <c r="AA91" s="22">
        <v>86.3781454884887</v>
      </c>
      <c r="AB91" s="165">
        <v>2.57903673824147</v>
      </c>
      <c r="AC91" s="22">
        <v>89.381787635397</v>
      </c>
      <c r="AD91" s="165">
        <v>1.24827342335692</v>
      </c>
      <c r="AE91" s="22">
        <v>3.89264652453737</v>
      </c>
      <c r="AF91" s="165">
        <v>2.2587544518724</v>
      </c>
      <c r="AG91" s="22">
        <v>63.8106030737536</v>
      </c>
      <c r="AH91" s="165">
        <v>1.47828289059947</v>
      </c>
      <c r="AI91" s="22">
        <v>62.4569219333115</v>
      </c>
      <c r="AJ91" s="165">
        <v>2.80993879469241</v>
      </c>
      <c r="AK91" s="22">
        <v>67.8321096416295</v>
      </c>
      <c r="AL91" s="165">
        <v>3.64414210545815</v>
      </c>
      <c r="AM91" s="22">
        <v>63.6281447062307</v>
      </c>
      <c r="AN91" s="165">
        <v>1.70538417761175</v>
      </c>
      <c r="AO91" s="22">
        <v>1.17122277291918</v>
      </c>
      <c r="AP91" s="165">
        <v>3.13277199079875</v>
      </c>
      <c r="AQ91" s="22">
        <v>94.8049618815648</v>
      </c>
      <c r="AR91" s="165">
        <v>0.656490398719235</v>
      </c>
      <c r="AS91" s="22">
        <v>93.8895814986366</v>
      </c>
      <c r="AT91" s="165">
        <v>1.27031165815598</v>
      </c>
      <c r="AU91" s="22">
        <v>91.5214017690251</v>
      </c>
      <c r="AV91" s="165">
        <v>2.26732689175688</v>
      </c>
      <c r="AW91" s="22">
        <v>95.9856355433209</v>
      </c>
      <c r="AX91" s="165">
        <v>0.710610307752491</v>
      </c>
      <c r="AY91" s="22">
        <v>2.09605404468427</v>
      </c>
      <c r="AZ91" s="165">
        <v>1.46588446551291</v>
      </c>
      <c r="BA91" s="103"/>
      <c r="BB91" s="103"/>
      <c r="BC91" s="103"/>
      <c r="BD91" s="103"/>
      <c r="BE91" s="103"/>
      <c r="BF91" s="103"/>
      <c r="BG91" s="103"/>
      <c r="BH91" s="103"/>
      <c r="BI91" s="103"/>
      <c r="BJ91" s="103"/>
      <c r="BK91" s="22">
        <v>5.83226943134467</v>
      </c>
      <c r="BL91" s="165">
        <v>1.65069800375152</v>
      </c>
      <c r="BM91" s="22">
        <v>1.31463220089391</v>
      </c>
      <c r="BN91" s="165">
        <v>1.03152940866042</v>
      </c>
      <c r="BO91" s="22">
        <v>1.947621158793</v>
      </c>
      <c r="BP91" s="165">
        <v>1.39242305964485</v>
      </c>
      <c r="BQ91" s="22">
        <v>1.97660158033586</v>
      </c>
      <c r="BR91" s="165">
        <v>1.97678310407217</v>
      </c>
      <c r="BS91" s="22">
        <v>1.18632804437311</v>
      </c>
      <c r="BT91" s="189">
        <v>0.948408449034047</v>
      </c>
    </row>
    <row customHeight="1" ht="13" r="92">
      <c r="A92" s="181" t="s">
        <v>341</v>
      </c>
      <c r="B92" s="162" t="n">
        <v>3</v>
      </c>
      <c r="C92" s="22">
        <v>51.6701826228427</v>
      </c>
      <c r="D92" s="165">
        <v>1.14462834193095</v>
      </c>
      <c r="E92" s="22">
        <v>67.9622112435821</v>
      </c>
      <c r="F92" s="165">
        <v>3.26747410234603</v>
      </c>
      <c r="G92" s="22">
        <v>61.8914848087011</v>
      </c>
      <c r="H92" s="165">
        <v>4.92424627060795</v>
      </c>
      <c r="I92" s="22">
        <v>49.5248708434258</v>
      </c>
      <c r="J92" s="165">
        <v>1.23506839765992</v>
      </c>
      <c r="K92" s="22">
        <v>-18.4373404001563</v>
      </c>
      <c r="L92" s="165">
        <v>3.52946035928301</v>
      </c>
      <c r="M92" s="22">
        <v>92.9357487694436</v>
      </c>
      <c r="N92" s="165">
        <v>0.54847332359061</v>
      </c>
      <c r="O92" s="22">
        <v>94.9938587374568</v>
      </c>
      <c r="P92" s="165">
        <v>1.42656688501782</v>
      </c>
      <c r="Q92" s="22">
        <v>92.7319052610913</v>
      </c>
      <c r="R92" s="165">
        <v>2.45434650343136</v>
      </c>
      <c r="S92" s="22">
        <v>92.743528269387</v>
      </c>
      <c r="T92" s="165">
        <v>0.595062643255069</v>
      </c>
      <c r="U92" s="22">
        <v>-2.25033046806981</v>
      </c>
      <c r="V92" s="165">
        <v>1.58117884371554</v>
      </c>
      <c r="W92" s="22">
        <v>76.1256944782934</v>
      </c>
      <c r="X92" s="165">
        <v>1.01657237976096</v>
      </c>
      <c r="Y92" s="22">
        <v>81.8781158515605</v>
      </c>
      <c r="Z92" s="165">
        <v>2.33163514175878</v>
      </c>
      <c r="AA92" s="22">
        <v>78.7375997805111</v>
      </c>
      <c r="AB92" s="165">
        <v>4.41806632146787</v>
      </c>
      <c r="AC92" s="22">
        <v>75.4557301645716</v>
      </c>
      <c r="AD92" s="165">
        <v>1.10392547818403</v>
      </c>
      <c r="AE92" s="22">
        <v>-6.42238568698892</v>
      </c>
      <c r="AF92" s="165">
        <v>2.65603075867015</v>
      </c>
      <c r="AG92" s="22">
        <v>53.2488801322658</v>
      </c>
      <c r="AH92" s="165">
        <v>1.14372398207818</v>
      </c>
      <c r="AI92" s="22">
        <v>67.453138399163</v>
      </c>
      <c r="AJ92" s="165">
        <v>3.85643610369856</v>
      </c>
      <c r="AK92" s="22">
        <v>57.7591616034191</v>
      </c>
      <c r="AL92" s="165">
        <v>4.44269522163527</v>
      </c>
      <c r="AM92" s="22">
        <v>51.6500602483161</v>
      </c>
      <c r="AN92" s="165">
        <v>1.18582954402514</v>
      </c>
      <c r="AO92" s="22">
        <v>-15.8030781508469</v>
      </c>
      <c r="AP92" s="165">
        <v>3.97514408111681</v>
      </c>
      <c r="AQ92" s="22">
        <v>96.3807939068663</v>
      </c>
      <c r="AR92" s="165">
        <v>0.388113561956851</v>
      </c>
      <c r="AS92" s="22">
        <v>96.989073947997</v>
      </c>
      <c r="AT92" s="165">
        <v>1.53558961579596</v>
      </c>
      <c r="AU92" s="22">
        <v>96.2201838001968</v>
      </c>
      <c r="AV92" s="165">
        <v>1.68437661513643</v>
      </c>
      <c r="AW92" s="22">
        <v>96.3446278919466</v>
      </c>
      <c r="AX92" s="165">
        <v>0.393475122353945</v>
      </c>
      <c r="AY92" s="22">
        <v>-0.644446056050441</v>
      </c>
      <c r="AZ92" s="165">
        <v>1.53125735196875</v>
      </c>
      <c r="BA92" s="103"/>
      <c r="BB92" s="103"/>
      <c r="BC92" s="103"/>
      <c r="BD92" s="103"/>
      <c r="BE92" s="103"/>
      <c r="BF92" s="103"/>
      <c r="BG92" s="103"/>
      <c r="BH92" s="103"/>
      <c r="BI92" s="103"/>
      <c r="BJ92" s="103"/>
      <c r="BK92" s="22">
        <v>-3.68536336546834</v>
      </c>
      <c r="BL92" s="165">
        <v>1.75834029472635</v>
      </c>
      <c r="BM92" s="22">
        <v>0.0589582317906832</v>
      </c>
      <c r="BN92" s="165">
        <v>0.789290180020868</v>
      </c>
      <c r="BO92" s="22">
        <v>-2.57675756063793</v>
      </c>
      <c r="BP92" s="165">
        <v>1.39247655932242</v>
      </c>
      <c r="BQ92" s="22">
        <v>-6.13801078469483</v>
      </c>
      <c r="BR92" s="165">
        <v>1.76695467729419</v>
      </c>
      <c r="BS92" s="22">
        <v>0.344049941026782</v>
      </c>
      <c r="BT92" s="189">
        <v>0.612550183027692</v>
      </c>
    </row>
    <row customHeight="1" ht="13" r="93">
      <c r="A93" s="181" t="s">
        <v>343</v>
      </c>
      <c r="B93" s="162" t="n">
        <v>3</v>
      </c>
      <c r="C93" s="22">
        <v>78.5285948148406</v>
      </c>
      <c r="D93" s="165">
        <v>0.949410042599502</v>
      </c>
      <c r="E93" s="22">
        <v>82.0593395987742</v>
      </c>
      <c r="F93" s="165">
        <v>1.97064335947002</v>
      </c>
      <c r="G93" s="22">
        <v>75.0611987585466</v>
      </c>
      <c r="H93" s="165">
        <v>2.64118295796593</v>
      </c>
      <c r="I93" s="22">
        <v>78.1634107925632</v>
      </c>
      <c r="J93" s="165">
        <v>1.10324703208555</v>
      </c>
      <c r="K93" s="22">
        <v>-3.89592880621107</v>
      </c>
      <c r="L93" s="165">
        <v>2.23582724825194</v>
      </c>
      <c r="M93" s="22">
        <v>90.1194095636174</v>
      </c>
      <c r="N93" s="165">
        <v>0.70599477970613</v>
      </c>
      <c r="O93" s="22">
        <v>90.5216447371347</v>
      </c>
      <c r="P93" s="165">
        <v>1.7627826842757</v>
      </c>
      <c r="Q93" s="22">
        <v>85.3876220049985</v>
      </c>
      <c r="R93" s="165">
        <v>1.79736979178488</v>
      </c>
      <c r="S93" s="22">
        <v>91.577485796998</v>
      </c>
      <c r="T93" s="165">
        <v>0.775598670296393</v>
      </c>
      <c r="U93" s="22">
        <v>1.05584105986327</v>
      </c>
      <c r="V93" s="165">
        <v>1.89021535465512</v>
      </c>
      <c r="W93" s="22">
        <v>87.7104950151556</v>
      </c>
      <c r="X93" s="165">
        <v>0.718016668350511</v>
      </c>
      <c r="Y93" s="22">
        <v>87.622092517934</v>
      </c>
      <c r="Z93" s="165">
        <v>1.98181416258229</v>
      </c>
      <c r="AA93" s="22">
        <v>83.5283794313197</v>
      </c>
      <c r="AB93" s="165">
        <v>1.95186005579465</v>
      </c>
      <c r="AC93" s="22">
        <v>88.8491519201173</v>
      </c>
      <c r="AD93" s="165">
        <v>0.778056612553849</v>
      </c>
      <c r="AE93" s="22">
        <v>1.22705940218329</v>
      </c>
      <c r="AF93" s="165">
        <v>2.10882331441723</v>
      </c>
      <c r="AG93" s="22">
        <v>77.9789871752196</v>
      </c>
      <c r="AH93" s="165">
        <v>0.949642652734405</v>
      </c>
      <c r="AI93" s="22">
        <v>78.7515181219127</v>
      </c>
      <c r="AJ93" s="165">
        <v>2.5434095176884</v>
      </c>
      <c r="AK93" s="22">
        <v>73.9410353484374</v>
      </c>
      <c r="AL93" s="165">
        <v>2.05708212726743</v>
      </c>
      <c r="AM93" s="22">
        <v>77.9425589397507</v>
      </c>
      <c r="AN93" s="165">
        <v>1.15546750665349</v>
      </c>
      <c r="AO93" s="22">
        <v>-0.808959182161985</v>
      </c>
      <c r="AP93" s="165">
        <v>2.77126336104855</v>
      </c>
      <c r="AQ93" s="22">
        <v>88.2285351791224</v>
      </c>
      <c r="AR93" s="165">
        <v>0.703130346527353</v>
      </c>
      <c r="AS93" s="22">
        <v>88.8448515821201</v>
      </c>
      <c r="AT93" s="165">
        <v>1.72925252193862</v>
      </c>
      <c r="AU93" s="22">
        <v>86.4373974877632</v>
      </c>
      <c r="AV93" s="165">
        <v>1.90109808024523</v>
      </c>
      <c r="AW93" s="22">
        <v>88.6720921126177</v>
      </c>
      <c r="AX93" s="165">
        <v>0.964075586751588</v>
      </c>
      <c r="AY93" s="22">
        <v>-0.172759469502395</v>
      </c>
      <c r="AZ93" s="165">
        <v>2.04716884108615</v>
      </c>
      <c r="BA93" s="103"/>
      <c r="BB93" s="103"/>
      <c r="BC93" s="103"/>
      <c r="BD93" s="103"/>
      <c r="BE93" s="103"/>
      <c r="BF93" s="103"/>
      <c r="BG93" s="103"/>
      <c r="BH93" s="103"/>
      <c r="BI93" s="103"/>
      <c r="BJ93" s="103"/>
      <c r="BK93" s="22">
        <v>2.31732866232103</v>
      </c>
      <c r="BL93" s="165">
        <v>1.37114479831598</v>
      </c>
      <c r="BM93" s="22">
        <v>2.1477380124925</v>
      </c>
      <c r="BN93" s="165">
        <v>1.04581199213341</v>
      </c>
      <c r="BO93" s="22">
        <v>2.61446340129693</v>
      </c>
      <c r="BP93" s="165">
        <v>1.10593464029702</v>
      </c>
      <c r="BQ93" s="22">
        <v>2.05794341213546</v>
      </c>
      <c r="BR93" s="165">
        <v>1.35798994465518</v>
      </c>
      <c r="BS93" s="22">
        <v>2.2846221769524</v>
      </c>
      <c r="BT93" s="189">
        <v>1.09884776601637</v>
      </c>
    </row>
    <row customHeight="1" ht="13" r="94">
      <c r="A94" s="181" t="s">
        <v>348</v>
      </c>
      <c r="B94" s="162" t="n">
        <v>3</v>
      </c>
      <c r="C94" s="22">
        <v>73.0756898918588</v>
      </c>
      <c r="D94" s="165">
        <v>1.2466676085463</v>
      </c>
      <c r="E94" s="22">
        <v>70.1829726148372</v>
      </c>
      <c r="F94" s="165">
        <v>2.6922142765135</v>
      </c>
      <c r="G94" s="22">
        <v>68.3276655452635</v>
      </c>
      <c r="H94" s="165">
        <v>3.26250066241317</v>
      </c>
      <c r="I94" s="22">
        <v>74.6960183891806</v>
      </c>
      <c r="J94" s="165">
        <v>1.43795248031256</v>
      </c>
      <c r="K94" s="22">
        <v>4.51304577434344</v>
      </c>
      <c r="L94" s="165">
        <v>2.89463384356719</v>
      </c>
      <c r="M94" s="22">
        <v>93.1944483614727</v>
      </c>
      <c r="N94" s="165">
        <v>0.667132844461538</v>
      </c>
      <c r="O94" s="22">
        <v>92.9531347995597</v>
      </c>
      <c r="P94" s="165">
        <v>1.43413234343201</v>
      </c>
      <c r="Q94" s="22">
        <v>89.3117984941318</v>
      </c>
      <c r="R94" s="165">
        <v>2.55758740681393</v>
      </c>
      <c r="S94" s="22">
        <v>94.1788366460084</v>
      </c>
      <c r="T94" s="165">
        <v>0.786430108696514</v>
      </c>
      <c r="U94" s="22">
        <v>1.22570184644866</v>
      </c>
      <c r="V94" s="165">
        <v>1.6286358822389</v>
      </c>
      <c r="W94" s="22">
        <v>70.8351638143238</v>
      </c>
      <c r="X94" s="165">
        <v>1.13879621879187</v>
      </c>
      <c r="Y94" s="22">
        <v>69.7312526651105</v>
      </c>
      <c r="Z94" s="165">
        <v>2.64338064970588</v>
      </c>
      <c r="AA94" s="22">
        <v>64.9294806903697</v>
      </c>
      <c r="AB94" s="165">
        <v>3.69519548915307</v>
      </c>
      <c r="AC94" s="22">
        <v>71.6050570483818</v>
      </c>
      <c r="AD94" s="165">
        <v>1.47712045711387</v>
      </c>
      <c r="AE94" s="22">
        <v>1.87380438327132</v>
      </c>
      <c r="AF94" s="165">
        <v>3.22502399508298</v>
      </c>
      <c r="AG94" s="22">
        <v>52.9074117203712</v>
      </c>
      <c r="AH94" s="165">
        <v>1.38931341519852</v>
      </c>
      <c r="AI94" s="22">
        <v>47.9621286821134</v>
      </c>
      <c r="AJ94" s="165">
        <v>3.10172700824807</v>
      </c>
      <c r="AK94" s="22">
        <v>55.5751341221058</v>
      </c>
      <c r="AL94" s="165">
        <v>3.97358651224975</v>
      </c>
      <c r="AM94" s="22">
        <v>52.9958619662494</v>
      </c>
      <c r="AN94" s="165">
        <v>1.6144790178835</v>
      </c>
      <c r="AO94" s="22">
        <v>5.03373328413598</v>
      </c>
      <c r="AP94" s="165">
        <v>3.30105271131227</v>
      </c>
      <c r="AQ94" s="22">
        <v>93.5173417610281</v>
      </c>
      <c r="AR94" s="165">
        <v>0.686518249157787</v>
      </c>
      <c r="AS94" s="22">
        <v>90.3619829398688</v>
      </c>
      <c r="AT94" s="165">
        <v>1.77066424547817</v>
      </c>
      <c r="AU94" s="22">
        <v>94.4544852548151</v>
      </c>
      <c r="AV94" s="165">
        <v>2.21751951627135</v>
      </c>
      <c r="AW94" s="22">
        <v>94.1973532881402</v>
      </c>
      <c r="AX94" s="165">
        <v>0.797882989114294</v>
      </c>
      <c r="AY94" s="22">
        <v>3.83537034827143</v>
      </c>
      <c r="AZ94" s="165">
        <v>1.96479437542922</v>
      </c>
      <c r="BA94" s="103"/>
      <c r="BB94" s="103"/>
      <c r="BC94" s="103"/>
      <c r="BD94" s="103"/>
      <c r="BE94" s="103"/>
      <c r="BF94" s="103"/>
      <c r="BG94" s="103"/>
      <c r="BH94" s="103"/>
      <c r="BI94" s="103"/>
      <c r="BJ94" s="103"/>
      <c r="BK94" s="22">
        <v>7.34041168469378</v>
      </c>
      <c r="BL94" s="165">
        <v>1.7462104661854</v>
      </c>
      <c r="BM94" s="22">
        <v>-1.25991799596555</v>
      </c>
      <c r="BN94" s="165">
        <v>0.932429412047622</v>
      </c>
      <c r="BO94" s="22">
        <v>-3.49491667888162</v>
      </c>
      <c r="BP94" s="165">
        <v>1.67733010819432</v>
      </c>
      <c r="BQ94" s="22">
        <v>6.34713637424487</v>
      </c>
      <c r="BR94" s="165">
        <v>1.94753298762421</v>
      </c>
      <c r="BS94" s="22">
        <v>0.245085101920168</v>
      </c>
      <c r="BT94" s="189">
        <v>0.946684783376008</v>
      </c>
    </row>
    <row customHeight="1" ht="13" r="95">
      <c r="A95" s="181" t="s">
        <v>352</v>
      </c>
      <c r="B95" s="162" t="n">
        <v>3</v>
      </c>
      <c r="C95" s="22">
        <v>74.5611453556102</v>
      </c>
      <c r="D95" s="165">
        <v>0.85472179064764</v>
      </c>
      <c r="E95" s="22">
        <v>77.4340254488424</v>
      </c>
      <c r="F95" s="165">
        <v>2.66464663248857</v>
      </c>
      <c r="G95" s="22">
        <v>78.1510175120456</v>
      </c>
      <c r="H95" s="165">
        <v>1.70414882738036</v>
      </c>
      <c r="I95" s="22">
        <v>72.4890120800522</v>
      </c>
      <c r="J95" s="165">
        <v>0.987192416402904</v>
      </c>
      <c r="K95" s="22">
        <v>-4.94501336879024</v>
      </c>
      <c r="L95" s="165">
        <v>2.89585220441743</v>
      </c>
      <c r="M95" s="22">
        <v>90.2596747287349</v>
      </c>
      <c r="N95" s="165">
        <v>0.560532602075115</v>
      </c>
      <c r="O95" s="22">
        <v>92.4864298490998</v>
      </c>
      <c r="P95" s="165">
        <v>1.36328090933753</v>
      </c>
      <c r="Q95" s="22">
        <v>90.7784515181376</v>
      </c>
      <c r="R95" s="165">
        <v>1.20020066425364</v>
      </c>
      <c r="S95" s="22">
        <v>89.6358714209824</v>
      </c>
      <c r="T95" s="165">
        <v>0.719486280575095</v>
      </c>
      <c r="U95" s="22">
        <v>-2.85055842811738</v>
      </c>
      <c r="V95" s="165">
        <v>1.51953366340939</v>
      </c>
      <c r="W95" s="22">
        <v>80.60303809838</v>
      </c>
      <c r="X95" s="165">
        <v>0.763929750765514</v>
      </c>
      <c r="Y95" s="22">
        <v>87.0234757215554</v>
      </c>
      <c r="Z95" s="165">
        <v>1.61851285784845</v>
      </c>
      <c r="AA95" s="22">
        <v>82.0561390183424</v>
      </c>
      <c r="AB95" s="165">
        <v>1.51141390539162</v>
      </c>
      <c r="AC95" s="22">
        <v>78.4915227248976</v>
      </c>
      <c r="AD95" s="165">
        <v>1.08546335976488</v>
      </c>
      <c r="AE95" s="22">
        <v>-8.53195299665778</v>
      </c>
      <c r="AF95" s="165">
        <v>1.9609364180548</v>
      </c>
      <c r="AG95" s="22">
        <v>78.5432329664172</v>
      </c>
      <c r="AH95" s="165">
        <v>0.816144415822261</v>
      </c>
      <c r="AI95" s="22">
        <v>84.4751198116365</v>
      </c>
      <c r="AJ95" s="165">
        <v>1.99523305491108</v>
      </c>
      <c r="AK95" s="22">
        <v>81.2438257571538</v>
      </c>
      <c r="AL95" s="165">
        <v>1.48038462547853</v>
      </c>
      <c r="AM95" s="22">
        <v>75.8599905416875</v>
      </c>
      <c r="AN95" s="165">
        <v>1.02857942031619</v>
      </c>
      <c r="AO95" s="22">
        <v>-8.61512926994901</v>
      </c>
      <c r="AP95" s="165">
        <v>2.19671532132512</v>
      </c>
      <c r="AQ95" s="22">
        <v>89.6637081197058</v>
      </c>
      <c r="AR95" s="165">
        <v>0.596482824802421</v>
      </c>
      <c r="AS95" s="22">
        <v>95.1462773934663</v>
      </c>
      <c r="AT95" s="165">
        <v>1.07307138199449</v>
      </c>
      <c r="AU95" s="22">
        <v>90.6827406369503</v>
      </c>
      <c r="AV95" s="165">
        <v>1.21774560393188</v>
      </c>
      <c r="AW95" s="22">
        <v>88.033200982991</v>
      </c>
      <c r="AX95" s="165">
        <v>0.889276028201614</v>
      </c>
      <c r="AY95" s="22">
        <v>-7.1130764104753</v>
      </c>
      <c r="AZ95" s="165">
        <v>1.37115110584511</v>
      </c>
      <c r="BA95" s="103"/>
      <c r="BB95" s="103"/>
      <c r="BC95" s="103"/>
      <c r="BD95" s="103"/>
      <c r="BE95" s="103"/>
      <c r="BF95" s="103"/>
      <c r="BG95" s="103"/>
      <c r="BH95" s="103"/>
      <c r="BI95" s="103"/>
      <c r="BJ95" s="103"/>
      <c r="BK95" s="22">
        <v>-2.9407533894862</v>
      </c>
      <c r="BL95" s="165">
        <v>1.27833909787454</v>
      </c>
      <c r="BM95" s="22">
        <v>-1.27106466930162</v>
      </c>
      <c r="BN95" s="165">
        <v>0.853384158400396</v>
      </c>
      <c r="BO95" s="22">
        <v>-3.80147806279568</v>
      </c>
      <c r="BP95" s="165">
        <v>1.10212914126788</v>
      </c>
      <c r="BQ95" s="22">
        <v>-1.0980605973277</v>
      </c>
      <c r="BR95" s="165">
        <v>1.20343606902891</v>
      </c>
      <c r="BS95" s="22">
        <v>-0.239362666759675</v>
      </c>
      <c r="BT95" s="189">
        <v>0.892469887260463</v>
      </c>
    </row>
    <row customHeight="1" ht="13" r="96">
      <c r="A96" s="181" t="s">
        <v>353</v>
      </c>
      <c r="B96" s="162" t="n">
        <v>3</v>
      </c>
      <c r="C96" s="22">
        <v>77.4946465678251</v>
      </c>
      <c r="D96" s="165">
        <v>1.73325917015286</v>
      </c>
      <c r="E96" s="22">
        <v>74.3016593398545</v>
      </c>
      <c r="F96" s="165">
        <v>3.15119954212163</v>
      </c>
      <c r="G96" s="22">
        <v>81.6795117079743</v>
      </c>
      <c r="H96" s="165">
        <v>2.37704334626814</v>
      </c>
      <c r="I96" s="22">
        <v>76.5845199165325</v>
      </c>
      <c r="J96" s="165">
        <v>2.14753301668065</v>
      </c>
      <c r="K96" s="22">
        <v>2.28286057667803</v>
      </c>
      <c r="L96" s="165">
        <v>3.04155059787054</v>
      </c>
      <c r="M96" s="22">
        <v>93.794008463003</v>
      </c>
      <c r="N96" s="165">
        <v>0.768618171121332</v>
      </c>
      <c r="O96" s="22">
        <v>89.2287416122583</v>
      </c>
      <c r="P96" s="165">
        <v>2.17176412474132</v>
      </c>
      <c r="Q96" s="22">
        <v>93.2751552451435</v>
      </c>
      <c r="R96" s="165">
        <v>1.32754021024439</v>
      </c>
      <c r="S96" s="22">
        <v>95.2063518138392</v>
      </c>
      <c r="T96" s="165">
        <v>0.908685409242265</v>
      </c>
      <c r="U96" s="22">
        <v>5.97761020158094</v>
      </c>
      <c r="V96" s="165">
        <v>2.32456770383462</v>
      </c>
      <c r="W96" s="22">
        <v>86.5324753673179</v>
      </c>
      <c r="X96" s="165">
        <v>1.50604805023717</v>
      </c>
      <c r="Y96" s="22">
        <v>76.893686053945</v>
      </c>
      <c r="Z96" s="165">
        <v>3.70119864185971</v>
      </c>
      <c r="AA96" s="22">
        <v>87.7145307360824</v>
      </c>
      <c r="AB96" s="165">
        <v>2.40347083581109</v>
      </c>
      <c r="AC96" s="22">
        <v>88.6524837699916</v>
      </c>
      <c r="AD96" s="165">
        <v>1.38731645128894</v>
      </c>
      <c r="AE96" s="22">
        <v>11.7587977160465</v>
      </c>
      <c r="AF96" s="165">
        <v>3.53583770906964</v>
      </c>
      <c r="AG96" s="22">
        <v>78.7817565141175</v>
      </c>
      <c r="AH96" s="165">
        <v>2.23830044326106</v>
      </c>
      <c r="AI96" s="22">
        <v>75.2526525990633</v>
      </c>
      <c r="AJ96" s="165">
        <v>4.23907752746523</v>
      </c>
      <c r="AK96" s="22">
        <v>80.7701081334863</v>
      </c>
      <c r="AL96" s="165">
        <v>2.90708974377831</v>
      </c>
      <c r="AM96" s="22">
        <v>78.5127461227309</v>
      </c>
      <c r="AN96" s="165">
        <v>2.38143045665849</v>
      </c>
      <c r="AO96" s="22">
        <v>3.26009352366754</v>
      </c>
      <c r="AP96" s="165">
        <v>3.31652812208337</v>
      </c>
      <c r="AQ96" s="22">
        <v>92.0173147606357</v>
      </c>
      <c r="AR96" s="165">
        <v>0.979547823223066</v>
      </c>
      <c r="AS96" s="22">
        <v>90.3033802526976</v>
      </c>
      <c r="AT96" s="165">
        <v>2.11431410336291</v>
      </c>
      <c r="AU96" s="22">
        <v>91.3280964396888</v>
      </c>
      <c r="AV96" s="165">
        <v>1.88240150963983</v>
      </c>
      <c r="AW96" s="22">
        <v>92.7076991908825</v>
      </c>
      <c r="AX96" s="165">
        <v>1.38021646329146</v>
      </c>
      <c r="AY96" s="22">
        <v>2.40431893818489</v>
      </c>
      <c r="AZ96" s="165">
        <v>2.68983550852312</v>
      </c>
      <c r="BA96" s="103"/>
      <c r="BB96" s="103"/>
      <c r="BC96" s="103"/>
      <c r="BD96" s="103"/>
      <c r="BE96" s="103"/>
      <c r="BF96" s="103"/>
      <c r="BG96" s="103"/>
      <c r="BH96" s="103"/>
      <c r="BI96" s="103"/>
      <c r="BJ96" s="103"/>
      <c r="BK96" s="22">
        <v>-4.22140000747883</v>
      </c>
      <c r="BL96" s="165">
        <v>2.01450161915293</v>
      </c>
      <c r="BM96" s="22">
        <v>-0.0959934564437219</v>
      </c>
      <c r="BN96" s="165">
        <v>1.03821967100133</v>
      </c>
      <c r="BO96" s="22">
        <v>1.40304321293648</v>
      </c>
      <c r="BP96" s="165">
        <v>2.10285453324081</v>
      </c>
      <c r="BQ96" s="22">
        <v>0.234169642188931</v>
      </c>
      <c r="BR96" s="165">
        <v>2.90853747086015</v>
      </c>
      <c r="BS96" s="22">
        <v>0.980822832714466</v>
      </c>
      <c r="BT96" s="189">
        <v>1.31569205306051</v>
      </c>
    </row>
    <row customHeight="1" ht="13" r="97">
      <c r="A97" s="78" t="s">
        <v>445</v>
      </c>
      <c r="B97" s="212" t="n">
        <v>3</v>
      </c>
      <c r="C97" s="213">
        <v>73.3439748218127</v>
      </c>
      <c r="D97" s="214">
        <v>0.41798345932125</v>
      </c>
      <c r="E97" s="213">
        <v>73.4702553536456</v>
      </c>
      <c r="F97" s="214">
        <v>0.985554646199637</v>
      </c>
      <c r="G97" s="213">
        <v>73.7568425343949</v>
      </c>
      <c r="H97" s="214">
        <v>1.10927155676755</v>
      </c>
      <c r="I97" s="213">
        <v>73.584750392278</v>
      </c>
      <c r="J97" s="214">
        <v>0.516647882712469</v>
      </c>
      <c r="K97" s="213">
        <v>0.114495038632478</v>
      </c>
      <c r="L97" s="214">
        <v>1.10291575012787</v>
      </c>
      <c r="M97" s="213">
        <v>92.2064863043303</v>
      </c>
      <c r="N97" s="214">
        <v>0.235825761365355</v>
      </c>
      <c r="O97" s="213">
        <v>91.2503105916347</v>
      </c>
      <c r="P97" s="214">
        <v>0.60474599576844</v>
      </c>
      <c r="Q97" s="213">
        <v>91.0817155417718</v>
      </c>
      <c r="R97" s="214">
        <v>0.668105412994828</v>
      </c>
      <c r="S97" s="213">
        <v>92.955785177516</v>
      </c>
      <c r="T97" s="214">
        <v>0.274640070933516</v>
      </c>
      <c r="U97" s="213">
        <v>1.70547458588136</v>
      </c>
      <c r="V97" s="214">
        <v>0.652810220839823</v>
      </c>
      <c r="W97" s="213">
        <v>80.9101349556375</v>
      </c>
      <c r="X97" s="214">
        <v>0.374139334149147</v>
      </c>
      <c r="Y97" s="213">
        <v>79.2252359972931</v>
      </c>
      <c r="Z97" s="214">
        <v>0.911375837155966</v>
      </c>
      <c r="AA97" s="213">
        <v>80.4334603626463</v>
      </c>
      <c r="AB97" s="214">
        <v>1.03368671974022</v>
      </c>
      <c r="AC97" s="213">
        <v>81.5199640505363</v>
      </c>
      <c r="AD97" s="214">
        <v>0.435804328617859</v>
      </c>
      <c r="AE97" s="213">
        <v>2.29472805324316</v>
      </c>
      <c r="AF97" s="214">
        <v>1.00667135036822</v>
      </c>
      <c r="AG97" s="213">
        <v>66.9841517271353</v>
      </c>
      <c r="AH97" s="214">
        <v>0.500326052335108</v>
      </c>
      <c r="AI97" s="213">
        <v>67.8339590352521</v>
      </c>
      <c r="AJ97" s="214">
        <v>1.12805990827571</v>
      </c>
      <c r="AK97" s="213">
        <v>68.5685765101144</v>
      </c>
      <c r="AL97" s="214">
        <v>1.11962805853788</v>
      </c>
      <c r="AM97" s="213">
        <v>66.4885232471021</v>
      </c>
      <c r="AN97" s="214">
        <v>0.582531841353396</v>
      </c>
      <c r="AO97" s="213">
        <v>-1.34543578814998</v>
      </c>
      <c r="AP97" s="214">
        <v>1.14186327039675</v>
      </c>
      <c r="AQ97" s="213">
        <v>92.2714207292304</v>
      </c>
      <c r="AR97" s="214">
        <v>0.263450749295285</v>
      </c>
      <c r="AS97" s="213">
        <v>92.4316956236294</v>
      </c>
      <c r="AT97" s="214">
        <v>0.570521642013764</v>
      </c>
      <c r="AU97" s="213">
        <v>91.7809891803499</v>
      </c>
      <c r="AV97" s="214">
        <v>0.685504916053195</v>
      </c>
      <c r="AW97" s="213">
        <v>92.4886060460686</v>
      </c>
      <c r="AX97" s="214">
        <v>0.327306090001951</v>
      </c>
      <c r="AY97" s="213">
        <v>0.0569104224392216</v>
      </c>
      <c r="AZ97" s="214">
        <v>0.665273298605703</v>
      </c>
      <c r="BA97" s="174"/>
      <c r="BB97" s="174"/>
      <c r="BC97" s="174"/>
      <c r="BD97" s="174"/>
      <c r="BE97" s="174"/>
      <c r="BF97" s="174"/>
      <c r="BG97" s="174"/>
      <c r="BH97" s="174"/>
      <c r="BI97" s="174"/>
      <c r="BJ97" s="174"/>
      <c r="BK97" s="213">
        <v>0.436471600493211</v>
      </c>
      <c r="BL97" s="214">
        <v>0.571074667602642</v>
      </c>
      <c r="BM97" s="213">
        <v>0.223220906498829</v>
      </c>
      <c r="BN97" s="214">
        <v>0.343289078510659</v>
      </c>
      <c r="BO97" s="213">
        <v>0.0684564295728336</v>
      </c>
      <c r="BP97" s="214">
        <v>0.537775777193192</v>
      </c>
      <c r="BQ97" s="213">
        <v>-1.59295323203517</v>
      </c>
      <c r="BR97" s="214">
        <v>0.673394074500235</v>
      </c>
      <c r="BS97" s="213">
        <v>0.730615793106459</v>
      </c>
      <c r="BT97" s="215">
        <v>0.367775993695264</v>
      </c>
    </row>
    <row r="99">
      <c r="A99" s="91" t="s">
        <v>507</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51">
    <mergeCell ref="B6:B10"/>
    <mergeCell ref="C6:BT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P7"/>
    <mergeCell ref="AG8:AH9"/>
    <mergeCell ref="AI8:AP8"/>
    <mergeCell ref="AI9:AJ9"/>
    <mergeCell ref="AK9:AL9"/>
    <mergeCell ref="AM9:AN9"/>
    <mergeCell ref="AO9:AP9"/>
    <mergeCell ref="AQ7:AZ7"/>
    <mergeCell ref="AQ8:AR9"/>
    <mergeCell ref="AS8:AZ8"/>
    <mergeCell ref="AS9:AT9"/>
    <mergeCell ref="AU9:AV9"/>
    <mergeCell ref="AW9:AX9"/>
    <mergeCell ref="AY9:AZ9"/>
    <mergeCell ref="BA7:BJ7"/>
    <mergeCell ref="BA8:BJ8"/>
    <mergeCell ref="BA9:BB9"/>
    <mergeCell ref="BC9:BD9"/>
    <mergeCell ref="BE9:BF9"/>
    <mergeCell ref="BG9:BH9"/>
    <mergeCell ref="BI9:BJ9"/>
    <mergeCell ref="BK7:BT7"/>
    <mergeCell ref="BK8:BT8"/>
    <mergeCell ref="BK9:BL9"/>
    <mergeCell ref="BM9:BN9"/>
    <mergeCell ref="BO9:BP9"/>
    <mergeCell ref="BQ9:BR9"/>
    <mergeCell ref="BS9:BT9"/>
  </mergeCells>
  <conditionalFormatting sqref="K1:K200">
    <cfRule type="expression" dxfId="103" priority="15">
      <formula>ABS(K1/L1)&gt;1.95996398454005</formula>
    </cfRule>
  </conditionalFormatting>
  <conditionalFormatting sqref="U1:U200">
    <cfRule type="expression" dxfId="103" priority="14">
      <formula>ABS(U1/V1)&gt;1.95996398454005</formula>
    </cfRule>
  </conditionalFormatting>
  <conditionalFormatting sqref="AE1:AE200">
    <cfRule type="expression" dxfId="103" priority="13">
      <formula>ABS(AE1/AF1)&gt;1.95996398454005</formula>
    </cfRule>
  </conditionalFormatting>
  <conditionalFormatting sqref="AO1:AO200">
    <cfRule type="expression" dxfId="103" priority="12">
      <formula>ABS(AO1/AP1)&gt;1.95996398454005</formula>
    </cfRule>
  </conditionalFormatting>
  <conditionalFormatting sqref="AY1:AY200">
    <cfRule type="expression" dxfId="103" priority="11">
      <formula>ABS(AY1/AZ1)&gt;1.95996398454005</formula>
    </cfRule>
  </conditionalFormatting>
  <conditionalFormatting sqref="BA1:BA200">
    <cfRule type="expression" dxfId="103" priority="10">
      <formula>ABS(BA1/BB1)&gt;1.95996398454005</formula>
    </cfRule>
  </conditionalFormatting>
  <conditionalFormatting sqref="BC1:BC200">
    <cfRule type="expression" dxfId="103" priority="9">
      <formula>ABS(BC1/BD1)&gt;1.95996398454005</formula>
    </cfRule>
  </conditionalFormatting>
  <conditionalFormatting sqref="BE1:BE200">
    <cfRule type="expression" dxfId="103" priority="8">
      <formula>ABS(BE1/BF1)&gt;1.95996398454005</formula>
    </cfRule>
  </conditionalFormatting>
  <conditionalFormatting sqref="BG1:BG200">
    <cfRule type="expression" dxfId="103" priority="7">
      <formula>ABS(BG1/BH1)&gt;1.95996398454005</formula>
    </cfRule>
  </conditionalFormatting>
  <conditionalFormatting sqref="BI1:BI200">
    <cfRule type="expression" dxfId="103" priority="6">
      <formula>ABS(BI1/BJ1)&gt;1.95996398454005</formula>
    </cfRule>
  </conditionalFormatting>
  <conditionalFormatting sqref="BK1:BK200">
    <cfRule type="expression" dxfId="103" priority="5">
      <formula>ABS(BK1/BL1)&gt;1.95996398454005</formula>
    </cfRule>
  </conditionalFormatting>
  <conditionalFormatting sqref="BM1:BM200">
    <cfRule type="expression" dxfId="103" priority="4">
      <formula>ABS(BM1/BN1)&gt;1.95996398454005</formula>
    </cfRule>
  </conditionalFormatting>
  <conditionalFormatting sqref="BO1:BO200">
    <cfRule type="expression" dxfId="103" priority="3">
      <formula>ABS(BO1/BP1)&gt;1.95996398454005</formula>
    </cfRule>
  </conditionalFormatting>
  <conditionalFormatting sqref="BQ1:BQ200">
    <cfRule type="expression" dxfId="103" priority="2">
      <formula>ABS(BQ1/BR1)&gt;1.95996398454005</formula>
    </cfRule>
  </conditionalFormatting>
  <conditionalFormatting sqref="BS1:BS200">
    <cfRule type="expression" dxfId="103" priority="1">
      <formula>ABS(BS1/BT1)&gt;1.95996398454005</formula>
    </cfRule>
  </conditionalFormatting>
  <pageMargins left="0.7" right="0.7" top="0.75" bottom="0.75" header="0.3" footer="0.3"/>
  <pageSetup paperSize="9" orientation="portrait" horizontalDpi="300" verticalDpi="300"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224</v>
      </c>
    </row>
    <row r="2">
      <c r="A2" s="38" t="s">
        <v>225</v>
      </c>
    </row>
    <row r="3">
      <c r="A3" s="46" t="s">
        <v>434</v>
      </c>
    </row>
    <row r="4">
      <c r="A4" s="54" t="str">
        <f>=HYPERLINK("#'TOC'!A1", "Back to TOC")</f>
      </c>
    </row>
    <row customHeight="1" ht="30" r="7">
      <c r="B7" s="150" t="s">
        <v>295</v>
      </c>
      <c r="C7" s="148" t="s">
        <v>530</v>
      </c>
      <c r="D7" s="148"/>
      <c r="E7" s="148"/>
      <c r="F7" s="148"/>
      <c r="G7" s="148"/>
      <c r="H7" s="148"/>
      <c r="I7" s="307" t="s">
        <v>523</v>
      </c>
      <c r="J7" s="309"/>
    </row>
    <row customHeight="1" ht="30" r="8">
      <c r="B8" s="149"/>
      <c r="C8" s="7" t="s">
        <v>527</v>
      </c>
      <c r="D8" s="7"/>
      <c r="E8" s="7" t="s">
        <v>528</v>
      </c>
      <c r="F8" s="7"/>
      <c r="G8" s="7" t="s">
        <v>526</v>
      </c>
      <c r="H8" s="7"/>
      <c r="I8" s="306"/>
      <c r="J8" s="308"/>
    </row>
    <row customHeight="1" ht="15" r="9">
      <c r="B9" s="149"/>
      <c r="C9" s="8" t="s">
        <v>531</v>
      </c>
      <c r="D9" s="8"/>
      <c r="E9" s="8"/>
      <c r="F9" s="8"/>
      <c r="G9" s="8"/>
      <c r="H9" s="8"/>
      <c r="I9" s="8"/>
      <c r="J9" s="201"/>
    </row>
    <row customHeight="1" ht="15" r="10">
      <c r="B10" s="151"/>
      <c r="C10" s="61" t="s">
        <v>463</v>
      </c>
      <c r="D10" s="61" t="s">
        <v>298</v>
      </c>
      <c r="E10" s="61" t="s">
        <v>463</v>
      </c>
      <c r="F10" s="61" t="s">
        <v>298</v>
      </c>
      <c r="G10" s="61" t="s">
        <v>463</v>
      </c>
      <c r="H10" s="61" t="s">
        <v>298</v>
      </c>
      <c r="I10" s="61" t="s">
        <v>525</v>
      </c>
      <c r="J10" s="155" t="s">
        <v>298</v>
      </c>
    </row>
    <row customHeight="1" ht="13" r="11">
      <c r="A11" s="188"/>
      <c r="B11" s="176"/>
      <c r="C11" s="230" t="inlineStr">
        <is>
          <t>b.reg_t4autch.d_female..tch_sch_controls</t>
        </is>
      </c>
      <c r="D11" s="316" t="inlineStr">
        <is>
          <t>se.reg_t4autch.d_female..tch_sch_controls</t>
        </is>
      </c>
      <c r="E11" s="230" t="inlineStr">
        <is>
          <t>b.reg_t4autch.c_agestd..tch_sch_controls</t>
        </is>
      </c>
      <c r="F11" s="316" t="inlineStr">
        <is>
          <t>se.reg_t4autch.c_agestd..tch_sch_controls</t>
        </is>
      </c>
      <c r="G11" s="230" t="inlineStr">
        <is>
          <t>b.reg_t4autch.c_expstd..tch_sch_controls</t>
        </is>
      </c>
      <c r="H11" s="316" t="inlineStr">
        <is>
          <t>se.reg_t4autch.c_expstd..tch_sch_controls</t>
        </is>
      </c>
      <c r="I11" s="230" t="inlineStr">
        <is>
          <t>b.reg_t4autch.rsqr..tch_sch_controls</t>
        </is>
      </c>
      <c r="J11" s="324" t="inlineStr">
        <is>
          <t>se.reg_t4autch.rsqr..tch_sch_controls</t>
        </is>
      </c>
    </row>
    <row customHeight="1" ht="13" r="12">
      <c r="A12" s="181" t="s">
        <v>306</v>
      </c>
      <c r="B12" s="156" t="n">
        <v>2</v>
      </c>
      <c r="C12" s="218">
        <v>0.124201159956912</v>
      </c>
      <c r="D12" s="310">
        <v>0.0993179515095035</v>
      </c>
      <c r="E12" s="218">
        <v>0.051398171913189</v>
      </c>
      <c r="F12" s="310">
        <v>0.102105493013771</v>
      </c>
      <c r="G12" s="218">
        <v>0.0739156283082793</v>
      </c>
      <c r="H12" s="310">
        <v>0.0883462337371805</v>
      </c>
      <c r="I12" s="218">
        <v>1.2504725865204</v>
      </c>
      <c r="J12" s="318">
        <v>0.608130347173151</v>
      </c>
    </row>
    <row customHeight="1" ht="13" r="13">
      <c r="A13" s="181" t="s">
        <v>307</v>
      </c>
      <c r="B13" s="156" t="n">
        <v>2</v>
      </c>
      <c r="C13" s="218">
        <v>0.109639065167878</v>
      </c>
      <c r="D13" s="310">
        <v>0.132266948209978</v>
      </c>
      <c r="E13" s="218">
        <v>-0.121434222304334</v>
      </c>
      <c r="F13" s="310">
        <v>0.103442540064463</v>
      </c>
      <c r="G13" s="218">
        <v>0.123611227006861</v>
      </c>
      <c r="H13" s="310">
        <v>0.100577555251259</v>
      </c>
      <c r="I13" s="218">
        <v>1.33503283467327</v>
      </c>
      <c r="J13" s="318">
        <v>0.845683874053543</v>
      </c>
    </row>
    <row customHeight="1" ht="13" r="14">
      <c r="A14" s="181" t="s">
        <v>308</v>
      </c>
      <c r="B14" s="156" t="n">
        <v>2</v>
      </c>
      <c r="C14" s="218">
        <v>0.161067834662557</v>
      </c>
      <c r="D14" s="310">
        <v>0.0816762639637446</v>
      </c>
      <c r="E14" s="218">
        <v>0.103498469166856</v>
      </c>
      <c r="F14" s="310">
        <v>0.0549449926123519</v>
      </c>
      <c r="G14" s="218">
        <v>-0.0768753245395438</v>
      </c>
      <c r="H14" s="310">
        <v>0.0585766188507778</v>
      </c>
      <c r="I14" s="218">
        <v>0.479884963044692</v>
      </c>
      <c r="J14" s="318">
        <v>0.36241953626063</v>
      </c>
    </row>
    <row customHeight="1" ht="13" r="15">
      <c r="A15" s="181" t="s">
        <v>309</v>
      </c>
      <c r="B15" s="156" t="n">
        <v>2</v>
      </c>
      <c r="C15" s="218">
        <v>-0.0710609939260683</v>
      </c>
      <c r="D15" s="310">
        <v>0.1249054595005</v>
      </c>
      <c r="E15" s="218">
        <v>-0.160262902820734</v>
      </c>
      <c r="F15" s="310">
        <v>0.0841926761607849</v>
      </c>
      <c r="G15" s="218">
        <v>0.0551733451771662</v>
      </c>
      <c r="H15" s="310">
        <v>0.0928297250385231</v>
      </c>
      <c r="I15" s="218">
        <v>1.0684890029001</v>
      </c>
      <c r="J15" s="318">
        <v>0.57140230263443</v>
      </c>
    </row>
    <row customHeight="1" ht="13" r="16">
      <c r="A16" s="181" t="s">
        <v>310</v>
      </c>
      <c r="B16" s="156" t="n">
        <v>2</v>
      </c>
      <c r="C16" s="218">
        <v>0.531480806607791</v>
      </c>
      <c r="D16" s="310">
        <v>0.117757174701054</v>
      </c>
      <c r="E16" s="218">
        <v>-0.0513988534208696</v>
      </c>
      <c r="F16" s="310">
        <v>0.106439093407619</v>
      </c>
      <c r="G16" s="218">
        <v>0.201082834513484</v>
      </c>
      <c r="H16" s="310">
        <v>0.102823614514132</v>
      </c>
      <c r="I16" s="218">
        <v>4.03603275205058</v>
      </c>
      <c r="J16" s="318">
        <v>1.03891690766841</v>
      </c>
    </row>
    <row customHeight="1" ht="13" r="17">
      <c r="A17" s="181" t="s">
        <v>311</v>
      </c>
      <c r="B17" s="156" t="n">
        <v>2</v>
      </c>
      <c r="C17" s="218">
        <v>0.291281560271629</v>
      </c>
      <c r="D17" s="310">
        <v>0.0936930110588202</v>
      </c>
      <c r="E17" s="218">
        <v>0.0292197352332387</v>
      </c>
      <c r="F17" s="310">
        <v>0.0699223874862898</v>
      </c>
      <c r="G17" s="218">
        <v>0.13453903748548</v>
      </c>
      <c r="H17" s="310">
        <v>0.070522204500315</v>
      </c>
      <c r="I17" s="218">
        <v>1.34698765775011</v>
      </c>
      <c r="J17" s="318">
        <v>0.542647337648591</v>
      </c>
    </row>
    <row customHeight="1" ht="13" r="18">
      <c r="A18" s="183" t="s">
        <v>312</v>
      </c>
      <c r="B18" s="156" t="n">
        <v>2</v>
      </c>
      <c r="C18" s="218">
        <v>0.43636404223787</v>
      </c>
      <c r="D18" s="310">
        <v>0.123235542325052</v>
      </c>
      <c r="E18" s="218">
        <v>-0.0724197771008319</v>
      </c>
      <c r="F18" s="310">
        <v>0.0981739661902336</v>
      </c>
      <c r="G18" s="218">
        <v>0.175572321049434</v>
      </c>
      <c r="H18" s="310">
        <v>0.0970038255123726</v>
      </c>
      <c r="I18" s="218">
        <v>2.34296143777265</v>
      </c>
      <c r="J18" s="318">
        <v>0.912134644159683</v>
      </c>
    </row>
    <row customHeight="1" ht="13" r="19">
      <c r="A19" s="183" t="s">
        <v>313</v>
      </c>
      <c r="B19" s="156" t="n">
        <v>2</v>
      </c>
      <c r="C19" s="218">
        <v>0.134299449644493</v>
      </c>
      <c r="D19" s="310">
        <v>0.117231815169665</v>
      </c>
      <c r="E19" s="218">
        <v>0.255454751827077</v>
      </c>
      <c r="F19" s="310">
        <v>0.0914084894994868</v>
      </c>
      <c r="G19" s="218">
        <v>0.04095394347606</v>
      </c>
      <c r="H19" s="310">
        <v>0.094140331532808</v>
      </c>
      <c r="I19" s="218">
        <v>2.40102380625164</v>
      </c>
      <c r="J19" s="318">
        <v>1.01168737750833</v>
      </c>
    </row>
    <row customHeight="1" ht="13" r="20">
      <c r="A20" s="181" t="s">
        <v>314</v>
      </c>
      <c r="B20" s="156" t="n">
        <v>2</v>
      </c>
      <c r="C20" s="218">
        <v>0.126249734459094</v>
      </c>
      <c r="D20" s="310">
        <v>0.106791704364687</v>
      </c>
      <c r="E20" s="218">
        <v>0.220489287407812</v>
      </c>
      <c r="F20" s="310">
        <v>0.0903607649447242</v>
      </c>
      <c r="G20" s="218">
        <v>-0.000223190899602755</v>
      </c>
      <c r="H20" s="310">
        <v>0.0927939274821075</v>
      </c>
      <c r="I20" s="218">
        <v>3.84061901920938</v>
      </c>
      <c r="J20" s="318">
        <v>1.16758479475274</v>
      </c>
    </row>
    <row customHeight="1" ht="13" r="21">
      <c r="A21" s="181" t="s">
        <v>315</v>
      </c>
      <c r="B21" s="156" t="n">
        <v>2</v>
      </c>
      <c r="C21" s="218">
        <v>0.370709282537182</v>
      </c>
      <c r="D21" s="310">
        <v>0.124705634974636</v>
      </c>
      <c r="E21" s="218">
        <v>-0.0116826114342077</v>
      </c>
      <c r="F21" s="310">
        <v>0.06859678296787</v>
      </c>
      <c r="G21" s="218">
        <v>0.0881820115049138</v>
      </c>
      <c r="H21" s="310">
        <v>0.0608970041636895</v>
      </c>
      <c r="I21" s="218">
        <v>1.8601773502699</v>
      </c>
      <c r="J21" s="318">
        <v>0.847006241864521</v>
      </c>
    </row>
    <row customHeight="1" ht="13" r="22">
      <c r="A22" s="181" t="s">
        <v>316</v>
      </c>
      <c r="B22" s="156" t="n">
        <v>2</v>
      </c>
      <c r="C22" s="218">
        <v>0.30136756962994</v>
      </c>
      <c r="D22" s="310">
        <v>0.175594695339324</v>
      </c>
      <c r="E22" s="218">
        <v>-0.185859860529163</v>
      </c>
      <c r="F22" s="310">
        <v>0.210414479937486</v>
      </c>
      <c r="G22" s="218">
        <v>0.375204624060699</v>
      </c>
      <c r="H22" s="310">
        <v>0.222763906367534</v>
      </c>
      <c r="I22" s="218">
        <v>1.9514056232008</v>
      </c>
      <c r="J22" s="318">
        <v>1.57240438163623</v>
      </c>
    </row>
    <row customHeight="1" ht="13" r="23">
      <c r="A23" s="181" t="s">
        <v>317</v>
      </c>
      <c r="B23" s="156" t="n">
        <v>2</v>
      </c>
      <c r="C23" s="218">
        <v>0.207020188536743</v>
      </c>
      <c r="D23" s="310">
        <v>0.127553430816004</v>
      </c>
      <c r="E23" s="218">
        <v>-0.0313385814322376</v>
      </c>
      <c r="F23" s="310">
        <v>0.0898433896676667</v>
      </c>
      <c r="G23" s="218">
        <v>-0.0301087239450076</v>
      </c>
      <c r="H23" s="310">
        <v>0.0940917255359436</v>
      </c>
      <c r="I23" s="218">
        <v>1.78423667893503</v>
      </c>
      <c r="J23" s="318">
        <v>1.13254829072724</v>
      </c>
    </row>
    <row customHeight="1" ht="13" r="24">
      <c r="A24" s="181" t="s">
        <v>318</v>
      </c>
      <c r="B24" s="156" t="n">
        <v>2</v>
      </c>
      <c r="C24" s="218">
        <v>0.139237983265057</v>
      </c>
      <c r="D24" s="310">
        <v>0.113998457627461</v>
      </c>
      <c r="E24" s="218">
        <v>0.0409560711461242</v>
      </c>
      <c r="F24" s="310">
        <v>0.114314147701189</v>
      </c>
      <c r="G24" s="218">
        <v>-0.316965241665022</v>
      </c>
      <c r="H24" s="310">
        <v>0.118341108936245</v>
      </c>
      <c r="I24" s="218">
        <v>6.13576202537097</v>
      </c>
      <c r="J24" s="318">
        <v>2.19067156605035</v>
      </c>
    </row>
    <row customHeight="1" ht="13" r="25">
      <c r="A25" s="181" t="s">
        <v>319</v>
      </c>
      <c r="B25" s="156" t="n">
        <v>2</v>
      </c>
      <c r="C25" s="218">
        <v>0.320753280238492</v>
      </c>
      <c r="D25" s="310">
        <v>0.116971745247075</v>
      </c>
      <c r="E25" s="218">
        <v>0.0694422418492876</v>
      </c>
      <c r="F25" s="310">
        <v>0.121776784693163</v>
      </c>
      <c r="G25" s="218">
        <v>-0.0018440503649529</v>
      </c>
      <c r="H25" s="310">
        <v>0.118250143252951</v>
      </c>
      <c r="I25" s="218">
        <v>1.63213310967679</v>
      </c>
      <c r="J25" s="318">
        <v>0.903456927364687</v>
      </c>
    </row>
    <row customHeight="1" ht="13" r="26">
      <c r="A26" s="181" t="s">
        <v>320</v>
      </c>
      <c r="B26" s="156" t="n">
        <v>2</v>
      </c>
      <c r="C26" s="218">
        <v>-0.255635342794465</v>
      </c>
      <c r="D26" s="310">
        <v>0.155836939597757</v>
      </c>
      <c r="E26" s="218">
        <v>-0.0243304601708932</v>
      </c>
      <c r="F26" s="310">
        <v>0.120319125083635</v>
      </c>
      <c r="G26" s="218">
        <v>0.152361312878912</v>
      </c>
      <c r="H26" s="310">
        <v>0.0983139497483266</v>
      </c>
      <c r="I26" s="218">
        <v>8.41439296531835</v>
      </c>
      <c r="J26" s="318">
        <v>1.87766776188202</v>
      </c>
    </row>
    <row customHeight="1" ht="13" r="27">
      <c r="A27" s="181" t="s">
        <v>321</v>
      </c>
      <c r="B27" s="156" t="n">
        <v>2</v>
      </c>
      <c r="C27" s="218">
        <v>0.257447584608811</v>
      </c>
      <c r="D27" s="310">
        <v>0.078525389829657</v>
      </c>
      <c r="E27" s="218">
        <v>-0.315024797553937</v>
      </c>
      <c r="F27" s="310">
        <v>0.0619825461638294</v>
      </c>
      <c r="G27" s="218">
        <v>0.239931229321217</v>
      </c>
      <c r="H27" s="310">
        <v>0.0580364378664525</v>
      </c>
      <c r="I27" s="218">
        <v>2.21569504120087</v>
      </c>
      <c r="J27" s="318">
        <v>0.605113047062511</v>
      </c>
    </row>
    <row customHeight="1" ht="13" r="28">
      <c r="A28" s="181" t="s">
        <v>322</v>
      </c>
      <c r="B28" s="156" t="n">
        <v>2</v>
      </c>
      <c r="C28" s="218">
        <v>0.450271777871398</v>
      </c>
      <c r="D28" s="310">
        <v>0.123474616735509</v>
      </c>
      <c r="E28" s="218">
        <v>0.149163415595667</v>
      </c>
      <c r="F28" s="310">
        <v>0.109963080687565</v>
      </c>
      <c r="G28" s="218">
        <v>-0.11318984600495</v>
      </c>
      <c r="H28" s="310">
        <v>0.137908751463988</v>
      </c>
      <c r="I28" s="218">
        <v>2.01251037416657</v>
      </c>
      <c r="J28" s="318">
        <v>0.897704738176533</v>
      </c>
    </row>
    <row customHeight="1" ht="13" r="29">
      <c r="A29" s="181" t="s">
        <v>323</v>
      </c>
      <c r="B29" s="156" t="n">
        <v>2</v>
      </c>
      <c r="C29" s="218">
        <v>0.312737064913273</v>
      </c>
      <c r="D29" s="310">
        <v>0.13279758047929</v>
      </c>
      <c r="E29" s="218">
        <v>-0.0581115644636553</v>
      </c>
      <c r="F29" s="310">
        <v>0.0671401815988749</v>
      </c>
      <c r="G29" s="218">
        <v>0.00328677774844627</v>
      </c>
      <c r="H29" s="310">
        <v>0.0553729495302924</v>
      </c>
      <c r="I29" s="218">
        <v>1.04629880457812</v>
      </c>
      <c r="J29" s="318">
        <v>0.564841978672883</v>
      </c>
    </row>
    <row customHeight="1" ht="13" r="30">
      <c r="A30" s="181" t="s">
        <v>324</v>
      </c>
      <c r="B30" s="156" t="n">
        <v>2</v>
      </c>
      <c r="C30" s="218">
        <v>0.264014291868984</v>
      </c>
      <c r="D30" s="310">
        <v>0.0853270586318649</v>
      </c>
      <c r="E30" s="218">
        <v>-0.234801837401972</v>
      </c>
      <c r="F30" s="310">
        <v>0.076129855990629</v>
      </c>
      <c r="G30" s="218">
        <v>0.199812418344073</v>
      </c>
      <c r="H30" s="310">
        <v>0.0890893313169365</v>
      </c>
      <c r="I30" s="218">
        <v>1.13495120414171</v>
      </c>
      <c r="J30" s="318">
        <v>0.644816514309913</v>
      </c>
    </row>
    <row customHeight="1" ht="13" r="31">
      <c r="A31" s="181" t="s">
        <v>325</v>
      </c>
      <c r="B31" s="156" t="n">
        <v>2</v>
      </c>
      <c r="C31" s="218">
        <v>0.326020091620813</v>
      </c>
      <c r="D31" s="310">
        <v>0.109830901736223</v>
      </c>
      <c r="E31" s="218">
        <v>0.00432181500601164</v>
      </c>
      <c r="F31" s="310">
        <v>0.109233561092897</v>
      </c>
      <c r="G31" s="218">
        <v>0.00824197943916352</v>
      </c>
      <c r="H31" s="310">
        <v>0.112844719183955</v>
      </c>
      <c r="I31" s="218">
        <v>0.964025904348523</v>
      </c>
      <c r="J31" s="318">
        <v>0.559932636913723</v>
      </c>
    </row>
    <row customHeight="1" ht="13" r="32">
      <c r="A32" s="181" t="s">
        <v>326</v>
      </c>
      <c r="B32" s="156" t="n">
        <v>2</v>
      </c>
      <c r="C32" s="218">
        <v>0.359404392745321</v>
      </c>
      <c r="D32" s="310">
        <v>0.124469337441856</v>
      </c>
      <c r="E32" s="218">
        <v>0.0641015745575729</v>
      </c>
      <c r="F32" s="310">
        <v>0.0806842208653905</v>
      </c>
      <c r="G32" s="218">
        <v>0.130735233382295</v>
      </c>
      <c r="H32" s="310">
        <v>0.0600856366663001</v>
      </c>
      <c r="I32" s="218">
        <v>1.9400079892407</v>
      </c>
      <c r="J32" s="318">
        <v>0.795381186144823</v>
      </c>
    </row>
    <row customHeight="1" ht="13" r="33">
      <c r="A33" s="181" t="s">
        <v>327</v>
      </c>
      <c r="B33" s="156" t="n">
        <v>2</v>
      </c>
      <c r="C33" s="218">
        <v>0.389474174691171</v>
      </c>
      <c r="D33" s="310">
        <v>0.16549562569067</v>
      </c>
      <c r="E33" s="218">
        <v>-0.0228068824254907</v>
      </c>
      <c r="F33" s="310">
        <v>0.11263541542299</v>
      </c>
      <c r="G33" s="218">
        <v>0.0822811880436866</v>
      </c>
      <c r="H33" s="310">
        <v>0.109744611023537</v>
      </c>
      <c r="I33" s="218">
        <v>2.90650007936324</v>
      </c>
      <c r="J33" s="318">
        <v>1.40992149319002</v>
      </c>
    </row>
    <row customHeight="1" ht="13" r="34">
      <c r="A34" s="181" t="s">
        <v>328</v>
      </c>
      <c r="B34" s="156" t="n">
        <v>2</v>
      </c>
      <c r="C34" s="218">
        <v>-0.201490926294</v>
      </c>
      <c r="D34" s="310">
        <v>0.15456050904158</v>
      </c>
      <c r="E34" s="218">
        <v>-0.000169604189070041</v>
      </c>
      <c r="F34" s="310">
        <v>0.0943465571891124</v>
      </c>
      <c r="G34" s="218">
        <v>0.0772971109273984</v>
      </c>
      <c r="H34" s="310">
        <v>0.0935867113235336</v>
      </c>
      <c r="I34" s="218">
        <v>1.15807750438722</v>
      </c>
      <c r="J34" s="318">
        <v>0.805781956833992</v>
      </c>
    </row>
    <row customHeight="1" ht="13" r="35">
      <c r="A35" s="181" t="s">
        <v>329</v>
      </c>
      <c r="B35" s="156" t="n">
        <v>2</v>
      </c>
      <c r="C35" s="218">
        <v>0.176788982852986</v>
      </c>
      <c r="D35" s="310">
        <v>0.0958113104358319</v>
      </c>
      <c r="E35" s="218">
        <v>0.00964122787134583</v>
      </c>
      <c r="F35" s="310">
        <v>0.0773288100056335</v>
      </c>
      <c r="G35" s="218">
        <v>0.115965065641684</v>
      </c>
      <c r="H35" s="310">
        <v>0.0683305503966513</v>
      </c>
      <c r="I35" s="218">
        <v>0.978848681471359</v>
      </c>
      <c r="J35" s="318">
        <v>0.538856716837715</v>
      </c>
    </row>
    <row customHeight="1" ht="13" r="36">
      <c r="A36" s="181" t="s">
        <v>330</v>
      </c>
      <c r="B36" s="156" t="n">
        <v>2</v>
      </c>
      <c r="C36" s="218">
        <v>0.0884671656962422</v>
      </c>
      <c r="D36" s="310">
        <v>0.0938866977100399</v>
      </c>
      <c r="E36" s="218">
        <v>-0.0912745844259444</v>
      </c>
      <c r="F36" s="310">
        <v>0.10506790388444</v>
      </c>
      <c r="G36" s="218">
        <v>0.127966922985127</v>
      </c>
      <c r="H36" s="310">
        <v>0.109984065624717</v>
      </c>
      <c r="I36" s="218">
        <v>0.340031741691041</v>
      </c>
      <c r="J36" s="318">
        <v>0.382822332528595</v>
      </c>
    </row>
    <row customHeight="1" ht="13" r="37">
      <c r="A37" s="181" t="s">
        <v>331</v>
      </c>
      <c r="B37" s="156" t="n">
        <v>2</v>
      </c>
      <c r="C37" s="218">
        <v>0.343335974111139</v>
      </c>
      <c r="D37" s="310">
        <v>0.0956755299589151</v>
      </c>
      <c r="E37" s="218">
        <v>-0.143604156331745</v>
      </c>
      <c r="F37" s="310">
        <v>0.0831393359539546</v>
      </c>
      <c r="G37" s="218">
        <v>0.204512642857002</v>
      </c>
      <c r="H37" s="310">
        <v>0.0840348389425809</v>
      </c>
      <c r="I37" s="218">
        <v>1.48029584696002</v>
      </c>
      <c r="J37" s="318">
        <v>0.704725817439756</v>
      </c>
    </row>
    <row customHeight="1" ht="13" r="38">
      <c r="A38" s="181" t="s">
        <v>332</v>
      </c>
      <c r="B38" s="156" t="n">
        <v>2</v>
      </c>
      <c r="C38" s="218">
        <v>0.0932944271683634</v>
      </c>
      <c r="D38" s="310">
        <v>0.119914970806849</v>
      </c>
      <c r="E38" s="218">
        <v>-0.548485061971529</v>
      </c>
      <c r="F38" s="310">
        <v>0.101066972539398</v>
      </c>
      <c r="G38" s="218">
        <v>0.122161461343737</v>
      </c>
      <c r="H38" s="310">
        <v>0.107473984876601</v>
      </c>
      <c r="I38" s="218">
        <v>5.52257686541151</v>
      </c>
      <c r="J38" s="318">
        <v>1.3542903485702</v>
      </c>
    </row>
    <row customHeight="1" ht="13" r="39">
      <c r="A39" s="181" t="s">
        <v>333</v>
      </c>
      <c r="B39" s="156" t="n">
        <v>2</v>
      </c>
      <c r="C39" s="218">
        <v>0.00953520807177146</v>
      </c>
      <c r="D39" s="310">
        <v>0.117680033245746</v>
      </c>
      <c r="E39" s="218">
        <v>0.172136615752115</v>
      </c>
      <c r="F39" s="310">
        <v>0.107471982653422</v>
      </c>
      <c r="G39" s="218">
        <v>-0.246005930033794</v>
      </c>
      <c r="H39" s="310">
        <v>0.126474426223836</v>
      </c>
      <c r="I39" s="218">
        <v>1.25930514122165</v>
      </c>
      <c r="J39" s="318">
        <v>0.847595687499271</v>
      </c>
    </row>
    <row customHeight="1" ht="13" r="40">
      <c r="A40" s="181" t="s">
        <v>334</v>
      </c>
      <c r="B40" s="156" t="n">
        <v>2</v>
      </c>
      <c r="C40" s="218">
        <v>0.251047136126832</v>
      </c>
      <c r="D40" s="310">
        <v>0.103535322250708</v>
      </c>
      <c r="E40" s="218">
        <v>-0.176562090751922</v>
      </c>
      <c r="F40" s="310">
        <v>0.0565520159075448</v>
      </c>
      <c r="G40" s="218">
        <v>0.169288239805357</v>
      </c>
      <c r="H40" s="310">
        <v>0.0533203895371229</v>
      </c>
      <c r="I40" s="218">
        <v>2.22569073755568</v>
      </c>
      <c r="J40" s="318">
        <v>0.632548409245836</v>
      </c>
    </row>
    <row customHeight="1" ht="13" r="41">
      <c r="A41" s="181" t="s">
        <v>335</v>
      </c>
      <c r="B41" s="156" t="n">
        <v>2</v>
      </c>
      <c r="C41" s="218">
        <v>0.54477691555608</v>
      </c>
      <c r="D41" s="310">
        <v>0.134714438142415</v>
      </c>
      <c r="E41" s="218">
        <v>-0.0323196060699467</v>
      </c>
      <c r="F41" s="310">
        <v>0.0796475042207887</v>
      </c>
      <c r="G41" s="218">
        <v>0.068319686309905</v>
      </c>
      <c r="H41" s="310">
        <v>0.0835283727622847</v>
      </c>
      <c r="I41" s="218">
        <v>2.63320061297464</v>
      </c>
      <c r="J41" s="318">
        <v>1.23638964035944</v>
      </c>
    </row>
    <row customHeight="1" ht="13" r="42">
      <c r="A42" s="181" t="s">
        <v>336</v>
      </c>
      <c r="B42" s="156" t="n">
        <v>2</v>
      </c>
      <c r="C42" s="218">
        <v>0.256716635446772</v>
      </c>
      <c r="D42" s="310">
        <v>0.126882925399875</v>
      </c>
      <c r="E42" s="218">
        <v>0.187112497504262</v>
      </c>
      <c r="F42" s="310">
        <v>0.0978502869561088</v>
      </c>
      <c r="G42" s="218">
        <v>-0.088473826840955</v>
      </c>
      <c r="H42" s="310">
        <v>0.10762247532435</v>
      </c>
      <c r="I42" s="218">
        <v>2.2682021993793</v>
      </c>
      <c r="J42" s="318">
        <v>0.927171164098711</v>
      </c>
    </row>
    <row customHeight="1" ht="13" r="43">
      <c r="A43" s="181" t="s">
        <v>337</v>
      </c>
      <c r="B43" s="156" t="n">
        <v>2</v>
      </c>
      <c r="C43" s="218">
        <v>0.372036086669961</v>
      </c>
      <c r="D43" s="310">
        <v>0.159258335932902</v>
      </c>
      <c r="E43" s="218">
        <v>0.0619593210649365</v>
      </c>
      <c r="F43" s="310">
        <v>0.131719336665282</v>
      </c>
      <c r="G43" s="218">
        <v>-0.0276496506555815</v>
      </c>
      <c r="H43" s="310">
        <v>0.118141768337868</v>
      </c>
      <c r="I43" s="218">
        <v>2.73681448339965</v>
      </c>
      <c r="J43" s="318">
        <v>1.20525662253677</v>
      </c>
    </row>
    <row customHeight="1" ht="13" r="44">
      <c r="A44" s="181" t="s">
        <v>338</v>
      </c>
      <c r="B44" s="156" t="n">
        <v>2</v>
      </c>
      <c r="C44" s="218">
        <v>0.0920559812263009</v>
      </c>
      <c r="D44" s="310">
        <v>0.112957668574885</v>
      </c>
      <c r="E44" s="218">
        <v>0.133973435249682</v>
      </c>
      <c r="F44" s="310">
        <v>0.118726002543895</v>
      </c>
      <c r="G44" s="218">
        <v>-0.0464876656085178</v>
      </c>
      <c r="H44" s="310">
        <v>0.133028994193918</v>
      </c>
      <c r="I44" s="218">
        <v>4.32208988732844</v>
      </c>
      <c r="J44" s="318">
        <v>1.47038691788212</v>
      </c>
    </row>
    <row customHeight="1" ht="13" r="45">
      <c r="A45" s="181" t="s">
        <v>339</v>
      </c>
      <c r="B45" s="156" t="n">
        <v>2</v>
      </c>
      <c r="C45" s="218">
        <v>0.258148561812519</v>
      </c>
      <c r="D45" s="310">
        <v>0.108506371357862</v>
      </c>
      <c r="E45" s="218">
        <v>0.0055861343296821</v>
      </c>
      <c r="F45" s="310">
        <v>0.0808815460603584</v>
      </c>
      <c r="G45" s="218">
        <v>0.0148685199648238</v>
      </c>
      <c r="H45" s="310">
        <v>0.0855284657015483</v>
      </c>
      <c r="I45" s="218">
        <v>0.712254438137061</v>
      </c>
      <c r="J45" s="318">
        <v>0.502689194457748</v>
      </c>
    </row>
    <row customHeight="1" ht="13" r="46">
      <c r="A46" s="181" t="s">
        <v>340</v>
      </c>
      <c r="B46" s="156" t="n">
        <v>2</v>
      </c>
      <c r="C46" s="218">
        <v>0.104505829326116</v>
      </c>
      <c r="D46" s="310">
        <v>0.127045483514442</v>
      </c>
      <c r="E46" s="218">
        <v>-0.0491625147718682</v>
      </c>
      <c r="F46" s="310">
        <v>0.13274282230214</v>
      </c>
      <c r="G46" s="218">
        <v>0.190353592840423</v>
      </c>
      <c r="H46" s="310">
        <v>0.100918686593605</v>
      </c>
      <c r="I46" s="218">
        <v>1.53941921607863</v>
      </c>
      <c r="J46" s="318">
        <v>0.735061519316103</v>
      </c>
    </row>
    <row customHeight="1" ht="13" r="47">
      <c r="A47" s="181" t="s">
        <v>341</v>
      </c>
      <c r="B47" s="156" t="n">
        <v>2</v>
      </c>
      <c r="C47" s="218">
        <v>0.145895357010781</v>
      </c>
      <c r="D47" s="310">
        <v>0.0823168669206043</v>
      </c>
      <c r="E47" s="218">
        <v>-0.154364695355851</v>
      </c>
      <c r="F47" s="310">
        <v>0.0926787800830609</v>
      </c>
      <c r="G47" s="218">
        <v>0.122996884396901</v>
      </c>
      <c r="H47" s="310">
        <v>0.0702094713944172</v>
      </c>
      <c r="I47" s="218">
        <v>0.64701663936791</v>
      </c>
      <c r="J47" s="318">
        <v>0.448750330724744</v>
      </c>
    </row>
    <row customHeight="1" ht="13" r="48">
      <c r="A48" s="181" t="s">
        <v>342</v>
      </c>
      <c r="B48" s="156" t="n">
        <v>2</v>
      </c>
      <c r="C48" s="218">
        <v>0.51893661703068</v>
      </c>
      <c r="D48" s="310">
        <v>0.106395601839231</v>
      </c>
      <c r="E48" s="218">
        <v>-0.0830253748358601</v>
      </c>
      <c r="F48" s="310">
        <v>0.0931657736536506</v>
      </c>
      <c r="G48" s="218">
        <v>0.22440680898788</v>
      </c>
      <c r="H48" s="310">
        <v>0.0943928238165563</v>
      </c>
      <c r="I48" s="218">
        <v>3.20785908605769</v>
      </c>
      <c r="J48" s="318">
        <v>1.17038480626407</v>
      </c>
    </row>
    <row customHeight="1" ht="13" r="49">
      <c r="A49" s="181" t="s">
        <v>343</v>
      </c>
      <c r="B49" s="156" t="n">
        <v>2</v>
      </c>
      <c r="C49" s="218">
        <v>0.7405575070789</v>
      </c>
      <c r="D49" s="310">
        <v>0.128227067738488</v>
      </c>
      <c r="E49" s="218">
        <v>0.09308563755125</v>
      </c>
      <c r="F49" s="310">
        <v>0.121476350145509</v>
      </c>
      <c r="G49" s="218">
        <v>0.027115744246052</v>
      </c>
      <c r="H49" s="310">
        <v>0.130163524216586</v>
      </c>
      <c r="I49" s="218">
        <v>4.33725678281148</v>
      </c>
      <c r="J49" s="318">
        <v>1.19892150685175</v>
      </c>
    </row>
    <row customHeight="1" ht="13" r="50">
      <c r="A50" s="181" t="s">
        <v>344</v>
      </c>
      <c r="B50" s="156" t="n">
        <v>2</v>
      </c>
      <c r="C50" s="218">
        <v>0.0810470939606399</v>
      </c>
      <c r="D50" s="310">
        <v>0.105342733720672</v>
      </c>
      <c r="E50" s="218">
        <v>0.0777221044977088</v>
      </c>
      <c r="F50" s="310">
        <v>0.0749666771955246</v>
      </c>
      <c r="G50" s="218">
        <v>0.0779779286912679</v>
      </c>
      <c r="H50" s="310">
        <v>0.0693195417180066</v>
      </c>
      <c r="I50" s="218">
        <v>0.895992222009853</v>
      </c>
      <c r="J50" s="318">
        <v>0.438656850388028</v>
      </c>
    </row>
    <row customHeight="1" ht="13" r="51">
      <c r="A51" s="181" t="s">
        <v>345</v>
      </c>
      <c r="B51" s="156" t="n">
        <v>2</v>
      </c>
      <c r="C51" s="218">
        <v>0.267752237059934</v>
      </c>
      <c r="D51" s="310">
        <v>0.093211494902368</v>
      </c>
      <c r="E51" s="218">
        <v>-0.0761692226273981</v>
      </c>
      <c r="F51" s="310">
        <v>0.163300782641608</v>
      </c>
      <c r="G51" s="218">
        <v>0.149573481215485</v>
      </c>
      <c r="H51" s="310">
        <v>0.148720469859798</v>
      </c>
      <c r="I51" s="218">
        <v>0.650014186460996</v>
      </c>
      <c r="J51" s="318">
        <v>0.366872986086057</v>
      </c>
    </row>
    <row customHeight="1" ht="13" r="52">
      <c r="A52" s="181" t="s">
        <v>346</v>
      </c>
      <c r="B52" s="156" t="n">
        <v>2</v>
      </c>
      <c r="C52" s="218">
        <v>0.458618483326886</v>
      </c>
      <c r="D52" s="310">
        <v>0.0967216101080196</v>
      </c>
      <c r="E52" s="218">
        <v>0.0504320563901069</v>
      </c>
      <c r="F52" s="310">
        <v>0.113128912341332</v>
      </c>
      <c r="G52" s="218">
        <v>-0.0873195415634651</v>
      </c>
      <c r="H52" s="310">
        <v>0.103127077767442</v>
      </c>
      <c r="I52" s="218">
        <v>2.21681487091817</v>
      </c>
      <c r="J52" s="318">
        <v>0.756995305259243</v>
      </c>
    </row>
    <row customHeight="1" ht="13" r="53">
      <c r="A53" s="181" t="s">
        <v>347</v>
      </c>
      <c r="B53" s="156" t="n">
        <v>2</v>
      </c>
      <c r="C53" s="218">
        <v>0.447451152067318</v>
      </c>
      <c r="D53" s="310">
        <v>0.11545498792359</v>
      </c>
      <c r="E53" s="218">
        <v>-0.285434980829065</v>
      </c>
      <c r="F53" s="310">
        <v>0.0842837122540138</v>
      </c>
      <c r="G53" s="218">
        <v>0.369084430799803</v>
      </c>
      <c r="H53" s="310">
        <v>0.0637503652582601</v>
      </c>
      <c r="I53" s="218">
        <v>2.75276533052518</v>
      </c>
      <c r="J53" s="318">
        <v>0.639826124409755</v>
      </c>
    </row>
    <row customHeight="1" ht="13" r="54">
      <c r="A54" s="181" t="s">
        <v>348</v>
      </c>
      <c r="B54" s="156" t="n">
        <v>2</v>
      </c>
      <c r="C54" s="218">
        <v>0.0690815761645877</v>
      </c>
      <c r="D54" s="310">
        <v>0.144766953534585</v>
      </c>
      <c r="E54" s="218">
        <v>-0.0605847786185641</v>
      </c>
      <c r="F54" s="310">
        <v>0.139807284278782</v>
      </c>
      <c r="G54" s="218">
        <v>0.269676765720701</v>
      </c>
      <c r="H54" s="310">
        <v>0.11622027351998</v>
      </c>
      <c r="I54" s="218">
        <v>2.77836230738192</v>
      </c>
      <c r="J54" s="318">
        <v>1.17461243448969</v>
      </c>
    </row>
    <row customHeight="1" ht="13" r="55">
      <c r="A55" s="181" t="s">
        <v>349</v>
      </c>
      <c r="B55" s="156" t="n">
        <v>2</v>
      </c>
      <c r="C55" s="218">
        <v>0.219909442693956</v>
      </c>
      <c r="D55" s="310">
        <v>0.124014384135487</v>
      </c>
      <c r="E55" s="218">
        <v>0.0518993671235157</v>
      </c>
      <c r="F55" s="310">
        <v>0.109187503528557</v>
      </c>
      <c r="G55" s="218">
        <v>-0.00234922487523747</v>
      </c>
      <c r="H55" s="310">
        <v>0.111522944930062</v>
      </c>
      <c r="I55" s="218">
        <v>2.90256604696629</v>
      </c>
      <c r="J55" s="318">
        <v>1.24284250777198</v>
      </c>
    </row>
    <row customHeight="1" ht="13" r="56">
      <c r="A56" s="181" t="s">
        <v>350</v>
      </c>
      <c r="B56" s="156" t="n">
        <v>2</v>
      </c>
      <c r="C56" s="218">
        <v>0.150376158490651</v>
      </c>
      <c r="D56" s="310">
        <v>0.0766320141692675</v>
      </c>
      <c r="E56" s="218">
        <v>0.0432372300385626</v>
      </c>
      <c r="F56" s="310">
        <v>0.067728782855292</v>
      </c>
      <c r="G56" s="218">
        <v>-0.0139458830773388</v>
      </c>
      <c r="H56" s="310">
        <v>0.0742679327763472</v>
      </c>
      <c r="I56" s="218">
        <v>0.678074094701766</v>
      </c>
      <c r="J56" s="318">
        <v>0.470642011475085</v>
      </c>
    </row>
    <row customHeight="1" ht="13" r="57">
      <c r="A57" s="181" t="s">
        <v>351</v>
      </c>
      <c r="B57" s="156" t="n">
        <v>2</v>
      </c>
      <c r="C57" s="218">
        <v>0.417833950592352</v>
      </c>
      <c r="D57" s="310">
        <v>0.114486251454324</v>
      </c>
      <c r="E57" s="218">
        <v>-0.157009206889889</v>
      </c>
      <c r="F57" s="310">
        <v>0.0692482739174828</v>
      </c>
      <c r="G57" s="218">
        <v>0.195223369237397</v>
      </c>
      <c r="H57" s="310">
        <v>0.0872164106851816</v>
      </c>
      <c r="I57" s="218">
        <v>2.58977632991168</v>
      </c>
      <c r="J57" s="318">
        <v>1.25780452306472</v>
      </c>
    </row>
    <row customHeight="1" ht="13" r="58">
      <c r="A58" s="181" t="s">
        <v>352</v>
      </c>
      <c r="B58" s="156" t="n">
        <v>2</v>
      </c>
      <c r="C58" s="218">
        <v>0.0308300808722727</v>
      </c>
      <c r="D58" s="310">
        <v>0.0823610445344984</v>
      </c>
      <c r="E58" s="218">
        <v>-0.143385067943083</v>
      </c>
      <c r="F58" s="310">
        <v>0.113407845866436</v>
      </c>
      <c r="G58" s="218">
        <v>0.0763495212712808</v>
      </c>
      <c r="H58" s="310">
        <v>0.109957455668127</v>
      </c>
      <c r="I58" s="218">
        <v>1.73576519027497</v>
      </c>
      <c r="J58" s="318">
        <v>0.595945339978207</v>
      </c>
    </row>
    <row customHeight="1" ht="13" r="59">
      <c r="A59" s="181" t="s">
        <v>353</v>
      </c>
      <c r="B59" s="156" t="n">
        <v>2</v>
      </c>
      <c r="C59" s="218">
        <v>0.111230844561213</v>
      </c>
      <c r="D59" s="310">
        <v>0.109652617707878</v>
      </c>
      <c r="E59" s="218">
        <v>0.21035963721394</v>
      </c>
      <c r="F59" s="310">
        <v>0.213158851210604</v>
      </c>
      <c r="G59" s="218">
        <v>0.150582002224673</v>
      </c>
      <c r="H59" s="310">
        <v>0.219915880451972</v>
      </c>
      <c r="I59" s="218">
        <v>2.17050948112057</v>
      </c>
      <c r="J59" s="318">
        <v>0.952216402252815</v>
      </c>
    </row>
    <row customHeight="1" ht="13" r="60">
      <c r="A60" s="181" t="s">
        <v>354</v>
      </c>
      <c r="B60" s="156" t="n">
        <v>2</v>
      </c>
      <c r="C60" s="218">
        <v>-0.0344075946733056</v>
      </c>
      <c r="D60" s="310">
        <v>0.231032911413721</v>
      </c>
      <c r="E60" s="218">
        <v>-0.151575315656262</v>
      </c>
      <c r="F60" s="310">
        <v>0.154386031851933</v>
      </c>
      <c r="G60" s="218">
        <v>0.149235231955951</v>
      </c>
      <c r="H60" s="310">
        <v>0.25772283142259</v>
      </c>
      <c r="I60" s="218">
        <v>1.90139800835921</v>
      </c>
      <c r="J60" s="318">
        <v>1.82242697448212</v>
      </c>
    </row>
    <row customHeight="1" ht="13" r="61">
      <c r="A61" s="181" t="s">
        <v>355</v>
      </c>
      <c r="B61" s="156" t="n">
        <v>2</v>
      </c>
      <c r="C61" s="218">
        <v>0.0776564479817375</v>
      </c>
      <c r="D61" s="310">
        <v>0.0895925477958876</v>
      </c>
      <c r="E61" s="218">
        <v>-0.24892987434267</v>
      </c>
      <c r="F61" s="310">
        <v>0.111708444645052</v>
      </c>
      <c r="G61" s="218">
        <v>0.299203297603853</v>
      </c>
      <c r="H61" s="310">
        <v>0.0979529131800621</v>
      </c>
      <c r="I61" s="218">
        <v>0.976216294380968</v>
      </c>
      <c r="J61" s="318">
        <v>0.69045223623506</v>
      </c>
    </row>
    <row customHeight="1" ht="13" r="62">
      <c r="A62" s="181" t="s">
        <v>356</v>
      </c>
      <c r="B62" s="156" t="n">
        <v>2</v>
      </c>
      <c r="C62" s="218">
        <v>0.164501741936501</v>
      </c>
      <c r="D62" s="310">
        <v>0.0766801023240453</v>
      </c>
      <c r="E62" s="218">
        <v>0.143677780112585</v>
      </c>
      <c r="F62" s="310">
        <v>0.145787110830893</v>
      </c>
      <c r="G62" s="218">
        <v>-0.0241043019866423</v>
      </c>
      <c r="H62" s="310">
        <v>0.124979058635582</v>
      </c>
      <c r="I62" s="218">
        <v>0.464202264410987</v>
      </c>
      <c r="J62" s="318">
        <v>0.329888981765</v>
      </c>
    </row>
    <row customHeight="1" ht="13" r="63">
      <c r="A63" s="184" t="s">
        <v>357</v>
      </c>
      <c r="B63" s="157" t="n">
        <v>2</v>
      </c>
      <c r="C63" s="219">
        <v>0.216793844104106</v>
      </c>
      <c r="D63" s="311">
        <v>0.0238821122515567</v>
      </c>
      <c r="E63" s="219">
        <v>-0.0879839153692002</v>
      </c>
      <c r="F63" s="311">
        <v>0.019807149490085</v>
      </c>
      <c r="G63" s="219">
        <v>0.103721369586508</v>
      </c>
      <c r="H63" s="311">
        <v>0.021081668080256</v>
      </c>
      <c r="I63" s="219">
        <v>1.95312231259657</v>
      </c>
      <c r="J63" s="320">
        <v>0.193855890842472</v>
      </c>
    </row>
    <row customHeight="1" ht="13" r="64">
      <c r="A64" s="185" t="s">
        <v>358</v>
      </c>
      <c r="B64" s="158" t="n">
        <v>2</v>
      </c>
      <c r="C64" s="220">
        <v>0.243019789684931</v>
      </c>
      <c r="D64" s="312">
        <v>0.0333636991500695</v>
      </c>
      <c r="E64" s="220">
        <v>-0.0273211579750514</v>
      </c>
      <c r="F64" s="312">
        <v>0.0315419446204269</v>
      </c>
      <c r="G64" s="220">
        <v>0.0973748443158871</v>
      </c>
      <c r="H64" s="312">
        <v>0.0288985661175141</v>
      </c>
      <c r="I64" s="220">
        <v>1.40050215420361</v>
      </c>
      <c r="J64" s="321">
        <v>0.200532490189278</v>
      </c>
    </row>
    <row customHeight="1" ht="13" r="65">
      <c r="A65" s="186" t="s">
        <v>359</v>
      </c>
      <c r="B65" s="159" t="n">
        <v>2</v>
      </c>
      <c r="C65" s="221">
        <v>0.223921848588953</v>
      </c>
      <c r="D65" s="313">
        <v>0.0171629537715506</v>
      </c>
      <c r="E65" s="221">
        <v>-0.0335856098569941</v>
      </c>
      <c r="F65" s="313">
        <v>0.0155780114228452</v>
      </c>
      <c r="G65" s="221">
        <v>0.0815301051873626</v>
      </c>
      <c r="H65" s="313">
        <v>0.0159391875050543</v>
      </c>
      <c r="I65" s="221">
        <v>2.15177576444114</v>
      </c>
      <c r="J65" s="322">
        <v>0.141804268677386</v>
      </c>
    </row>
    <row customHeight="1" ht="13" r="66">
      <c r="A66" s="181" t="s">
        <v>360</v>
      </c>
      <c r="B66" s="156" t="n">
        <v>2</v>
      </c>
      <c r="C66" s="218">
        <v>0.176242072596124</v>
      </c>
      <c r="D66" s="310">
        <v>0.167205007020099</v>
      </c>
      <c r="E66" s="218">
        <v>0.455657250292983</v>
      </c>
      <c r="F66" s="310">
        <v>0.165523926735775</v>
      </c>
      <c r="G66" s="218">
        <v>-0.278665292635545</v>
      </c>
      <c r="H66" s="310">
        <v>0.192810632774378</v>
      </c>
      <c r="I66" s="218">
        <v>6.72912010829185</v>
      </c>
      <c r="J66" s="318">
        <v>3.31362250806609</v>
      </c>
    </row>
    <row customHeight="1" ht="13" r="67">
      <c r="A67" s="181" t="s">
        <v>361</v>
      </c>
      <c r="B67" s="156" t="n">
        <v>2</v>
      </c>
      <c r="C67" s="218">
        <v>-0.146336833488979</v>
      </c>
      <c r="D67" s="310">
        <v>0.203021502197731</v>
      </c>
      <c r="E67" s="218">
        <v>0.067667044717625</v>
      </c>
      <c r="F67" s="310">
        <v>0.132259663761549</v>
      </c>
      <c r="G67" s="218">
        <v>-0.023235306033413</v>
      </c>
      <c r="H67" s="310">
        <v>0.20290845371676</v>
      </c>
      <c r="I67" s="218">
        <v>1.34053579349828</v>
      </c>
      <c r="J67" s="318">
        <v>1.56902194387818</v>
      </c>
    </row>
    <row customHeight="1" ht="13" r="68">
      <c r="A68" s="181" t="s">
        <v>362</v>
      </c>
      <c r="B68" s="156" t="n">
        <v>2</v>
      </c>
      <c r="C68" s="218">
        <v>0.0190090093433682</v>
      </c>
      <c r="D68" s="310">
        <v>0.212410784193578</v>
      </c>
      <c r="E68" s="218">
        <v>-0.0456251687102843</v>
      </c>
      <c r="F68" s="310">
        <v>0.129879477955431</v>
      </c>
      <c r="G68" s="218">
        <v>0.311212145604061</v>
      </c>
      <c r="H68" s="310">
        <v>0.163586647479383</v>
      </c>
      <c r="I68" s="218">
        <v>3.26075321119496</v>
      </c>
      <c r="J68" s="318">
        <v>2.2656974068217</v>
      </c>
    </row>
    <row customHeight="1" ht="13" r="69">
      <c r="A69" s="187" t="s">
        <v>363</v>
      </c>
      <c r="B69" s="171" t="n">
        <v>2</v>
      </c>
      <c r="C69" s="228">
        <v>0.32945745887616</v>
      </c>
      <c r="D69" s="315">
        <v>0.144126618099009</v>
      </c>
      <c r="E69" s="228">
        <v>0.08219292802937</v>
      </c>
      <c r="F69" s="315">
        <v>0.132499705087977</v>
      </c>
      <c r="G69" s="228">
        <v>-0.394043140264576</v>
      </c>
      <c r="H69" s="315">
        <v>0.140726028973241</v>
      </c>
      <c r="I69" s="228">
        <v>4.66810714423916</v>
      </c>
      <c r="J69" s="323">
        <v>1.90265981106431</v>
      </c>
    </row>
    <row customHeight="1" ht="13" r="70">
      <c r="A70" s="181"/>
      <c r="B70" s="160"/>
      <c r="C70" s="218" t="inlineStr">
        <is>
          <t>b.reg_t4autch.d_female..tch_sch_controls</t>
        </is>
      </c>
      <c r="D70" s="310" t="inlineStr">
        <is>
          <t>se.reg_t4autch.d_female..tch_sch_controls</t>
        </is>
      </c>
      <c r="E70" s="218" t="inlineStr">
        <is>
          <t>b.reg_t4autch.c_agestd..tch_sch_controls</t>
        </is>
      </c>
      <c r="F70" s="310" t="inlineStr">
        <is>
          <t>se.reg_t4autch.c_agestd..tch_sch_controls</t>
        </is>
      </c>
      <c r="G70" s="218" t="inlineStr">
        <is>
          <t>b.reg_t4autch.c_expstd..tch_sch_controls</t>
        </is>
      </c>
      <c r="H70" s="310" t="inlineStr">
        <is>
          <t>se.reg_t4autch.c_expstd..tch_sch_controls</t>
        </is>
      </c>
      <c r="I70" s="218" t="inlineStr">
        <is>
          <t>b.reg_t4autch.rsqr..tch_sch_controls</t>
        </is>
      </c>
      <c r="J70" s="318" t="inlineStr">
        <is>
          <t>se.reg_t4autch.rsqr..tch_sch_controls</t>
        </is>
      </c>
    </row>
    <row customHeight="1" ht="13" r="71">
      <c r="A71" s="181" t="s">
        <v>307</v>
      </c>
      <c r="B71" s="160" t="n">
        <v>1</v>
      </c>
      <c r="C71" s="218">
        <v>-0.130131176670533</v>
      </c>
      <c r="D71" s="310">
        <v>0.186156077815347</v>
      </c>
      <c r="E71" s="218">
        <v>-0.215868019402379</v>
      </c>
      <c r="F71" s="310">
        <v>0.0881991501202554</v>
      </c>
      <c r="G71" s="218">
        <v>0.31763220680477</v>
      </c>
      <c r="H71" s="310">
        <v>0.093472170832332</v>
      </c>
      <c r="I71" s="218">
        <v>4.0892881006201</v>
      </c>
      <c r="J71" s="318">
        <v>1.52426708028054</v>
      </c>
    </row>
    <row customHeight="1" ht="13" r="72">
      <c r="A72" s="181" t="s">
        <v>311</v>
      </c>
      <c r="B72" s="160" t="n">
        <v>1</v>
      </c>
      <c r="C72" s="218">
        <v>-0.00154958247158852</v>
      </c>
      <c r="D72" s="310">
        <v>0.132384172405323</v>
      </c>
      <c r="E72" s="218">
        <v>0.166027146531775</v>
      </c>
      <c r="F72" s="310">
        <v>0.0944953952908108</v>
      </c>
      <c r="G72" s="218">
        <v>-0.0418381140346879</v>
      </c>
      <c r="H72" s="310">
        <v>0.0885545853811789</v>
      </c>
      <c r="I72" s="218">
        <v>0.721336835895932</v>
      </c>
      <c r="J72" s="318">
        <v>0.464771376405439</v>
      </c>
    </row>
    <row customHeight="1" ht="13" r="73">
      <c r="A73" s="183" t="s">
        <v>313</v>
      </c>
      <c r="B73" s="160" t="n">
        <v>1</v>
      </c>
      <c r="C73" s="218">
        <v>0.0620671355113658</v>
      </c>
      <c r="D73" s="310">
        <v>0.190108459840914</v>
      </c>
      <c r="E73" s="218">
        <v>0.163443061380258</v>
      </c>
      <c r="F73" s="310">
        <v>0.1576018133274</v>
      </c>
      <c r="G73" s="218">
        <v>0.00612368126151693</v>
      </c>
      <c r="H73" s="310">
        <v>0.167567967045449</v>
      </c>
      <c r="I73" s="218">
        <v>1.26315364270709</v>
      </c>
      <c r="J73" s="318">
        <v>0.899020211989744</v>
      </c>
    </row>
    <row customHeight="1" ht="13" r="74">
      <c r="A74" s="181" t="s">
        <v>314</v>
      </c>
      <c r="B74" s="160" t="n">
        <v>1</v>
      </c>
      <c r="C74" s="218">
        <v>-0.10280360088428</v>
      </c>
      <c r="D74" s="310">
        <v>0.204719254495882</v>
      </c>
      <c r="E74" s="218">
        <v>0.199771704143224</v>
      </c>
      <c r="F74" s="310">
        <v>0.0927681762482637</v>
      </c>
      <c r="G74" s="218">
        <v>0.0146196927441056</v>
      </c>
      <c r="H74" s="310">
        <v>0.0814130281474697</v>
      </c>
      <c r="I74" s="218">
        <v>1.38017239995272</v>
      </c>
      <c r="J74" s="318">
        <v>0.913637916353538</v>
      </c>
    </row>
    <row customHeight="1" ht="13" r="75">
      <c r="A75" s="181" t="s">
        <v>325</v>
      </c>
      <c r="B75" s="160" t="n">
        <v>1</v>
      </c>
      <c r="C75" s="218">
        <v>0.423686688174758</v>
      </c>
      <c r="D75" s="310">
        <v>0.193461156404243</v>
      </c>
      <c r="E75" s="218">
        <v>0.067826341243168</v>
      </c>
      <c r="F75" s="310">
        <v>0.129410952960643</v>
      </c>
      <c r="G75" s="218">
        <v>0.186579302818548</v>
      </c>
      <c r="H75" s="310">
        <v>0.139448849668858</v>
      </c>
      <c r="I75" s="218">
        <v>2.1399233493228</v>
      </c>
      <c r="J75" s="318">
        <v>0.981156513525974</v>
      </c>
    </row>
    <row customHeight="1" ht="13" r="76">
      <c r="A76" s="181" t="s">
        <v>330</v>
      </c>
      <c r="B76" s="160" t="n">
        <v>1</v>
      </c>
      <c r="C76" s="218">
        <v>0.176246597599986</v>
      </c>
      <c r="D76" s="310">
        <v>0.105216547871017</v>
      </c>
      <c r="E76" s="218">
        <v>-0.0709719176351434</v>
      </c>
      <c r="F76" s="310">
        <v>0.0998973057717217</v>
      </c>
      <c r="G76" s="218">
        <v>0.354440248180972</v>
      </c>
      <c r="H76" s="310">
        <v>0.0981074573509846</v>
      </c>
      <c r="I76" s="218">
        <v>3.51854131065623</v>
      </c>
      <c r="J76" s="318">
        <v>0.836513318118472</v>
      </c>
    </row>
    <row customHeight="1" ht="13" r="77">
      <c r="A77" s="181" t="s">
        <v>332</v>
      </c>
      <c r="B77" s="160" t="n">
        <v>1</v>
      </c>
      <c r="C77" s="218">
        <v>-0.050929051324233</v>
      </c>
      <c r="D77" s="310">
        <v>0.123059687102445</v>
      </c>
      <c r="E77" s="218">
        <v>-0.471107614188436</v>
      </c>
      <c r="F77" s="310">
        <v>0.124574792627201</v>
      </c>
      <c r="G77" s="218">
        <v>0.234317371778604</v>
      </c>
      <c r="H77" s="310">
        <v>0.12330483616199</v>
      </c>
      <c r="I77" s="218">
        <v>2.42136662269631</v>
      </c>
      <c r="J77" s="318">
        <v>0.982823120866115</v>
      </c>
    </row>
    <row customHeight="1" ht="13" r="78">
      <c r="A78" s="181" t="s">
        <v>338</v>
      </c>
      <c r="B78" s="160" t="n">
        <v>1</v>
      </c>
      <c r="C78" s="218">
        <v>-0.119045059501803</v>
      </c>
      <c r="D78" s="310">
        <v>0.117752623348195</v>
      </c>
      <c r="E78" s="218">
        <v>0.018887015756251</v>
      </c>
      <c r="F78" s="310">
        <v>0.107553231638353</v>
      </c>
      <c r="G78" s="218">
        <v>-0.0364196695108502</v>
      </c>
      <c r="H78" s="310">
        <v>0.103156366118014</v>
      </c>
      <c r="I78" s="218">
        <v>8.52231682692486</v>
      </c>
      <c r="J78" s="318">
        <v>2.10931328357744</v>
      </c>
    </row>
    <row customHeight="1" ht="13" r="79">
      <c r="A79" s="181" t="s">
        <v>343</v>
      </c>
      <c r="B79" s="160" t="n">
        <v>1</v>
      </c>
      <c r="C79" s="218">
        <v>0.584977237224177</v>
      </c>
      <c r="D79" s="310">
        <v>0.137047064292396</v>
      </c>
      <c r="E79" s="218">
        <v>-0.00206643999684703</v>
      </c>
      <c r="F79" s="310">
        <v>0.142305112572634</v>
      </c>
      <c r="G79" s="218">
        <v>0.151087175889059</v>
      </c>
      <c r="H79" s="310">
        <v>0.126237468397285</v>
      </c>
      <c r="I79" s="218">
        <v>2.57713629961211</v>
      </c>
      <c r="J79" s="318">
        <v>0.957248688538049</v>
      </c>
    </row>
    <row customHeight="1" ht="13" r="80">
      <c r="A80" s="181" t="s">
        <v>348</v>
      </c>
      <c r="B80" s="160" t="n">
        <v>1</v>
      </c>
      <c r="C80" s="218">
        <v>0.0481795754578266</v>
      </c>
      <c r="D80" s="310">
        <v>0.169334177302232</v>
      </c>
      <c r="E80" s="218">
        <v>-0.169448495712942</v>
      </c>
      <c r="F80" s="310">
        <v>0.137244183307303</v>
      </c>
      <c r="G80" s="218">
        <v>0.479863194723007</v>
      </c>
      <c r="H80" s="310">
        <v>0.110387813863703</v>
      </c>
      <c r="I80" s="218">
        <v>5.40109078232132</v>
      </c>
      <c r="J80" s="318">
        <v>1.20899720620545</v>
      </c>
    </row>
    <row customHeight="1" ht="13" r="81">
      <c r="A81" s="181" t="s">
        <v>350</v>
      </c>
      <c r="B81" s="160" t="n">
        <v>1</v>
      </c>
      <c r="C81" s="218">
        <v>0.0297127256178861</v>
      </c>
      <c r="D81" s="310">
        <v>0.0954539037611384</v>
      </c>
      <c r="E81" s="218">
        <v>0.128573450917753</v>
      </c>
      <c r="F81" s="310">
        <v>0.0742294526634142</v>
      </c>
      <c r="G81" s="218">
        <v>0.00175542756801148</v>
      </c>
      <c r="H81" s="310">
        <v>0.0797788302455829</v>
      </c>
      <c r="I81" s="218">
        <v>2.9042480972745</v>
      </c>
      <c r="J81" s="318">
        <v>0.781654510135541</v>
      </c>
    </row>
    <row customHeight="1" ht="13" r="82">
      <c r="A82" s="181" t="s">
        <v>352</v>
      </c>
      <c r="B82" s="160" t="n">
        <v>1</v>
      </c>
      <c r="C82" s="218">
        <v>0.34319726111498</v>
      </c>
      <c r="D82" s="310">
        <v>0.0898891961702778</v>
      </c>
      <c r="E82" s="218">
        <v>-0.200761102815649</v>
      </c>
      <c r="F82" s="310">
        <v>0.200388847651309</v>
      </c>
      <c r="G82" s="218">
        <v>0.33722440699213</v>
      </c>
      <c r="H82" s="310">
        <v>0.195248470822806</v>
      </c>
      <c r="I82" s="218">
        <v>1.60142542591149</v>
      </c>
      <c r="J82" s="318">
        <v>0.647731426786968</v>
      </c>
    </row>
    <row customHeight="1" ht="13" r="83">
      <c r="A83" s="181" t="s">
        <v>353</v>
      </c>
      <c r="B83" s="160" t="n">
        <v>1</v>
      </c>
      <c r="C83" s="218">
        <v>-0.0375343931359654</v>
      </c>
      <c r="D83" s="310">
        <v>0.13829232207692</v>
      </c>
      <c r="E83" s="218">
        <v>0.0785768718047157</v>
      </c>
      <c r="F83" s="310">
        <v>0.136148835525425</v>
      </c>
      <c r="G83" s="218">
        <v>0.294950037162537</v>
      </c>
      <c r="H83" s="310">
        <v>0.140614252470371</v>
      </c>
      <c r="I83" s="218">
        <v>2.57919643400914</v>
      </c>
      <c r="J83" s="318">
        <v>0.969723263889235</v>
      </c>
    </row>
    <row customHeight="1" ht="13" r="84">
      <c r="A84" s="77" t="s">
        <v>364</v>
      </c>
      <c r="B84" s="161" t="n">
        <v>1</v>
      </c>
      <c r="C84" s="222">
        <v>0.0970006017667676</v>
      </c>
      <c r="D84" s="314">
        <v>0.042111704839074</v>
      </c>
      <c r="E84" s="222">
        <v>-0.0392134216128757</v>
      </c>
      <c r="F84" s="314">
        <v>0.0355918769617199</v>
      </c>
      <c r="G84" s="222">
        <v>0.191184273426351</v>
      </c>
      <c r="H84" s="314">
        <v>0.0344100860139807</v>
      </c>
      <c r="I84" s="222">
        <v>3.15467020709979</v>
      </c>
      <c r="J84" s="319">
        <v>0.320596292698725</v>
      </c>
    </row>
    <row customHeight="1" ht="13" r="85">
      <c r="A85" s="181" t="s">
        <v>65</v>
      </c>
      <c r="B85" s="160" t="n">
        <v>1</v>
      </c>
      <c r="C85" s="218">
        <v>-0.0339128404580536</v>
      </c>
      <c r="D85" s="310">
        <v>0.180219045558379</v>
      </c>
      <c r="E85" s="218">
        <v>0.149680490955005</v>
      </c>
      <c r="F85" s="310">
        <v>0.121170042082015</v>
      </c>
      <c r="G85" s="218">
        <v>-0.066518244647583</v>
      </c>
      <c r="H85" s="310">
        <v>0.117330312683303</v>
      </c>
      <c r="I85" s="218">
        <v>0.605091179755836</v>
      </c>
      <c r="J85" s="318">
        <v>0.724718151504967</v>
      </c>
    </row>
    <row customHeight="1" ht="13" r="86">
      <c r="A86" s="181" t="s">
        <v>361</v>
      </c>
      <c r="B86" s="160" t="n">
        <v>1</v>
      </c>
      <c r="C86" s="218">
        <v>0.14130808234927</v>
      </c>
      <c r="D86" s="310">
        <v>0.218458904664296</v>
      </c>
      <c r="E86" s="218">
        <v>-0.389144266454006</v>
      </c>
      <c r="F86" s="310">
        <v>0.180528209638343</v>
      </c>
      <c r="G86" s="218">
        <v>0.48811487513207</v>
      </c>
      <c r="H86" s="310">
        <v>0.188106210301351</v>
      </c>
      <c r="I86" s="218">
        <v>2.03388583440391</v>
      </c>
      <c r="J86" s="318">
        <v>1.70286743788888</v>
      </c>
    </row>
    <row customHeight="1" ht="13" r="87">
      <c r="A87" s="187" t="s">
        <v>362</v>
      </c>
      <c r="B87" s="175" t="n">
        <v>1</v>
      </c>
      <c r="C87" s="228">
        <v>0.269280420295853</v>
      </c>
      <c r="D87" s="315">
        <v>0.191200820073853</v>
      </c>
      <c r="E87" s="228">
        <v>-0.0113683533722023</v>
      </c>
      <c r="F87" s="315">
        <v>0.117557729085462</v>
      </c>
      <c r="G87" s="228">
        <v>0.218795313332826</v>
      </c>
      <c r="H87" s="315">
        <v>0.123487220845414</v>
      </c>
      <c r="I87" s="228">
        <v>2.96686022760429</v>
      </c>
      <c r="J87" s="323">
        <v>1.98169548933837</v>
      </c>
    </row>
    <row customHeight="1" ht="13" r="88">
      <c r="A88" s="181"/>
      <c r="B88" s="162"/>
      <c r="C88" s="218" t="inlineStr">
        <is>
          <t>b.reg_t4autch.d_female..tch_sch_controls</t>
        </is>
      </c>
      <c r="D88" s="310" t="inlineStr">
        <is>
          <t>se.reg_t4autch.d_female..tch_sch_controls</t>
        </is>
      </c>
      <c r="E88" s="218" t="inlineStr">
        <is>
          <t>b.reg_t4autch.c_agestd..tch_sch_controls</t>
        </is>
      </c>
      <c r="F88" s="310" t="inlineStr">
        <is>
          <t>se.reg_t4autch.c_agestd..tch_sch_controls</t>
        </is>
      </c>
      <c r="G88" s="218" t="inlineStr">
        <is>
          <t>b.reg_t4autch.c_expstd..tch_sch_controls</t>
        </is>
      </c>
      <c r="H88" s="310" t="inlineStr">
        <is>
          <t>se.reg_t4autch.c_expstd..tch_sch_controls</t>
        </is>
      </c>
      <c r="I88" s="218" t="inlineStr">
        <is>
          <t>b.reg_t4autch.rsqr..tch_sch_controls</t>
        </is>
      </c>
      <c r="J88" s="318" t="inlineStr">
        <is>
          <t>se.reg_t4autch.rsqr..tch_sch_controls</t>
        </is>
      </c>
    </row>
    <row customHeight="1" ht="13" r="89">
      <c r="A89" s="181" t="s">
        <v>319</v>
      </c>
      <c r="B89" s="162" t="n">
        <v>3</v>
      </c>
      <c r="C89" s="218">
        <v>0.228560420974095</v>
      </c>
      <c r="D89" s="310">
        <v>0.0894092218098244</v>
      </c>
      <c r="E89" s="218">
        <v>0.0243891105505753</v>
      </c>
      <c r="F89" s="310">
        <v>0.0843445734324665</v>
      </c>
      <c r="G89" s="218">
        <v>0.0708703377966853</v>
      </c>
      <c r="H89" s="310">
        <v>0.0811858715366878</v>
      </c>
      <c r="I89" s="218">
        <v>0.922793854262376</v>
      </c>
      <c r="J89" s="318">
        <v>0.546151511791152</v>
      </c>
    </row>
    <row customHeight="1" ht="13" r="90">
      <c r="A90" s="181" t="s">
        <v>322</v>
      </c>
      <c r="B90" s="162" t="n">
        <v>3</v>
      </c>
      <c r="C90" s="218">
        <v>0.316665327872822</v>
      </c>
      <c r="D90" s="310">
        <v>0.129340648198145</v>
      </c>
      <c r="E90" s="218">
        <v>-0.130764519738385</v>
      </c>
      <c r="F90" s="310">
        <v>0.137959649458163</v>
      </c>
      <c r="G90" s="218">
        <v>0.183776366492262</v>
      </c>
      <c r="H90" s="310">
        <v>0.133937938124659</v>
      </c>
      <c r="I90" s="218">
        <v>3.16030593235233</v>
      </c>
      <c r="J90" s="318">
        <v>1.1343015979021</v>
      </c>
    </row>
    <row customHeight="1" ht="13" r="91">
      <c r="A91" s="181" t="s">
        <v>66</v>
      </c>
      <c r="B91" s="162" t="n">
        <v>3</v>
      </c>
      <c r="C91" s="218">
        <v>0.218763486903594</v>
      </c>
      <c r="D91" s="310">
        <v>0.106692800879521</v>
      </c>
      <c r="E91" s="218">
        <v>-0.0105412406243036</v>
      </c>
      <c r="F91" s="310">
        <v>0.0790111680144444</v>
      </c>
      <c r="G91" s="218">
        <v>0.0346937087376783</v>
      </c>
      <c r="H91" s="310">
        <v>0.0833890206893551</v>
      </c>
      <c r="I91" s="218">
        <v>1.20982457455755</v>
      </c>
      <c r="J91" s="318">
        <v>0.826023396010543</v>
      </c>
    </row>
    <row customHeight="1" ht="13" r="92">
      <c r="A92" s="181" t="s">
        <v>341</v>
      </c>
      <c r="B92" s="162" t="n">
        <v>3</v>
      </c>
      <c r="C92" s="218">
        <v>0.266998060439255</v>
      </c>
      <c r="D92" s="310">
        <v>0.0967312876856155</v>
      </c>
      <c r="E92" s="218">
        <v>-0.0716629777101276</v>
      </c>
      <c r="F92" s="310">
        <v>0.07988020101893</v>
      </c>
      <c r="G92" s="218">
        <v>-0.0525430336929659</v>
      </c>
      <c r="H92" s="310">
        <v>0.0634025452813063</v>
      </c>
      <c r="I92" s="218">
        <v>2.23211271956156</v>
      </c>
      <c r="J92" s="318">
        <v>0.67002812302456</v>
      </c>
    </row>
    <row customHeight="1" ht="13" r="93">
      <c r="A93" s="181" t="s">
        <v>343</v>
      </c>
      <c r="B93" s="162" t="n">
        <v>3</v>
      </c>
      <c r="C93" s="218">
        <v>0.454386856074198</v>
      </c>
      <c r="D93" s="310">
        <v>0.11652331049863</v>
      </c>
      <c r="E93" s="218">
        <v>0.372131650675106</v>
      </c>
      <c r="F93" s="310">
        <v>0.142604895963153</v>
      </c>
      <c r="G93" s="218">
        <v>-0.210022363450536</v>
      </c>
      <c r="H93" s="310">
        <v>0.14441907821187</v>
      </c>
      <c r="I93" s="218">
        <v>2.43920902689434</v>
      </c>
      <c r="J93" s="318">
        <v>0.888034112594702</v>
      </c>
    </row>
    <row customHeight="1" ht="13" r="94">
      <c r="A94" s="181" t="s">
        <v>348</v>
      </c>
      <c r="B94" s="162" t="n">
        <v>3</v>
      </c>
      <c r="C94" s="218">
        <v>0.119567446408632</v>
      </c>
      <c r="D94" s="310">
        <v>0.119065074213443</v>
      </c>
      <c r="E94" s="218">
        <v>0.214467396155818</v>
      </c>
      <c r="F94" s="310">
        <v>0.102092718751317</v>
      </c>
      <c r="G94" s="218">
        <v>-0.0281539219752738</v>
      </c>
      <c r="H94" s="310">
        <v>0.0972224096088002</v>
      </c>
      <c r="I94" s="218">
        <v>1.59287407169873</v>
      </c>
      <c r="J94" s="318">
        <v>0.700362605831412</v>
      </c>
    </row>
    <row customHeight="1" ht="13" r="95">
      <c r="A95" s="181" t="s">
        <v>352</v>
      </c>
      <c r="B95" s="162" t="n">
        <v>3</v>
      </c>
      <c r="C95" s="218">
        <v>0.134313719388609</v>
      </c>
      <c r="D95" s="310">
        <v>0.0762683303852436</v>
      </c>
      <c r="E95" s="218">
        <v>0.078090490205221</v>
      </c>
      <c r="F95" s="310">
        <v>0.112596918918145</v>
      </c>
      <c r="G95" s="218">
        <v>-0.118540204044637</v>
      </c>
      <c r="H95" s="310">
        <v>0.105410956947096</v>
      </c>
      <c r="I95" s="218">
        <v>1.49506314410356</v>
      </c>
      <c r="J95" s="318">
        <v>0.430126277003781</v>
      </c>
    </row>
    <row customHeight="1" ht="13" r="96">
      <c r="A96" s="181" t="s">
        <v>353</v>
      </c>
      <c r="B96" s="162" t="n">
        <v>3</v>
      </c>
      <c r="C96" s="218">
        <v>0.330751851790605</v>
      </c>
      <c r="D96" s="310">
        <v>0.152498864921698</v>
      </c>
      <c r="E96" s="218">
        <v>0.226625751418264</v>
      </c>
      <c r="F96" s="310">
        <v>0.137199658323844</v>
      </c>
      <c r="G96" s="218">
        <v>0.0674541067819369</v>
      </c>
      <c r="H96" s="310">
        <v>0.120948772069989</v>
      </c>
      <c r="I96" s="218">
        <v>2.61973686030811</v>
      </c>
      <c r="J96" s="318">
        <v>1.49271859525664</v>
      </c>
    </row>
    <row customHeight="1" ht="13" r="97">
      <c r="A97" s="78" t="s">
        <v>445</v>
      </c>
      <c r="B97" s="212" t="n">
        <v>3</v>
      </c>
      <c r="C97" s="232">
        <v>0.258750896231476</v>
      </c>
      <c r="D97" s="317">
        <v>0.039978557496285</v>
      </c>
      <c r="E97" s="232">
        <v>0.0878419576165209</v>
      </c>
      <c r="F97" s="317">
        <v>0.0397317912501853</v>
      </c>
      <c r="G97" s="232">
        <v>-0.00655812541935625</v>
      </c>
      <c r="H97" s="317">
        <v>0.0378222138178624</v>
      </c>
      <c r="I97" s="232">
        <v>1.95899002296732</v>
      </c>
      <c r="J97" s="325">
        <v>0.316437782905477</v>
      </c>
    </row>
    <row r="99">
      <c r="A99" s="91" t="s">
        <v>532</v>
      </c>
    </row>
    <row r="100">
      <c r="A100" s="91" t="s">
        <v>533</v>
      </c>
    </row>
    <row r="101">
      <c r="A101" s="91" t="s">
        <v>534</v>
      </c>
    </row>
    <row r="102">
      <c r="A102" s="91" t="s">
        <v>535</v>
      </c>
    </row>
    <row r="103">
      <c r="A103" s="91" t="s">
        <v>536</v>
      </c>
    </row>
    <row r="104">
      <c r="A104" s="91" t="s">
        <v>368</v>
      </c>
    </row>
    <row r="105">
      <c r="A105" s="91" t="s">
        <v>369</v>
      </c>
    </row>
    <row r="106">
      <c r="A106" s="91" t="s">
        <v>370</v>
      </c>
    </row>
    <row r="107">
      <c r="A107" s="91" t="s">
        <v>371</v>
      </c>
    </row>
    <row r="108">
      <c r="A108" s="146" t="str">
        <f>HYPERLINK("https://oecdcode.org/disclaimers/cyprus.html", "Information on data for Cyprus: https://oecdcode.org/disclaimers/cyprus.html")</f>
      </c>
    </row>
    <row r="109">
      <c r="A109" s="91" t="s">
        <v>373</v>
      </c>
    </row>
  </sheetData>
  <mergeCells count="7">
    <mergeCell ref="B7:B10"/>
    <mergeCell ref="C7:H7"/>
    <mergeCell ref="C8:D8"/>
    <mergeCell ref="E8:F8"/>
    <mergeCell ref="G8:H8"/>
    <mergeCell ref="I7:J8"/>
    <mergeCell ref="C9:J9"/>
  </mergeCells>
  <conditionalFormatting sqref="C1:C200">
    <cfRule type="expression" dxfId="103" priority="3">
      <formula>ABS(C1/D1)&gt;1.95996398454005</formula>
    </cfRule>
  </conditionalFormatting>
  <conditionalFormatting sqref="E1:E200">
    <cfRule type="expression" dxfId="103" priority="2">
      <formula>ABS(E1/F1)&gt;1.95996398454005</formula>
    </cfRule>
  </conditionalFormatting>
  <conditionalFormatting sqref="G1:G200">
    <cfRule type="expression" dxfId="103" priority="1">
      <formula>ABS(G1/H1)&gt;1.95996398454005</formula>
    </cfRule>
  </conditionalFormatting>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154</v>
      </c>
    </row>
    <row r="2">
      <c r="A2" s="38" t="s">
        <v>155</v>
      </c>
    </row>
    <row r="3">
      <c r="A3" s="46" t="s">
        <v>294</v>
      </c>
    </row>
    <row r="4">
      <c r="A4" s="54" t="str">
        <f>=HYPERLINK("#'TOC'!A1", "Back to TOC")</f>
      </c>
    </row>
    <row customHeight="1" ht="16" r="7">
      <c r="B7" s="150" t="s">
        <v>295</v>
      </c>
      <c r="C7" s="148" t="s">
        <v>366</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54"/>
    </row>
    <row customHeight="1" ht="32" r="8">
      <c r="B8" s="149"/>
      <c r="C8" s="7" t="s">
        <v>380</v>
      </c>
      <c r="D8" s="7"/>
      <c r="E8" s="7" t="s">
        <v>381</v>
      </c>
      <c r="F8" s="7"/>
      <c r="G8" s="7" t="s">
        <v>382</v>
      </c>
      <c r="H8" s="7"/>
      <c r="I8" s="7" t="s">
        <v>383</v>
      </c>
      <c r="J8" s="7"/>
      <c r="K8" s="7" t="s">
        <v>384</v>
      </c>
      <c r="L8" s="7"/>
      <c r="M8" s="147" t="s">
        <v>303</v>
      </c>
      <c r="N8" s="147"/>
      <c r="O8" s="147"/>
      <c r="P8" s="147"/>
      <c r="Q8" s="147"/>
      <c r="R8" s="147"/>
      <c r="S8" s="147"/>
      <c r="T8" s="147"/>
      <c r="U8" s="147"/>
      <c r="V8" s="147"/>
      <c r="W8" s="147" t="s">
        <v>305</v>
      </c>
      <c r="X8" s="147"/>
      <c r="Y8" s="147"/>
      <c r="Z8" s="147"/>
      <c r="AA8" s="147"/>
      <c r="AB8" s="147"/>
      <c r="AC8" s="147"/>
      <c r="AD8" s="147"/>
      <c r="AE8" s="147"/>
      <c r="AF8" s="152"/>
    </row>
    <row customHeight="1" ht="64" r="9">
      <c r="B9" s="149"/>
      <c r="C9" s="8"/>
      <c r="D9" s="8"/>
      <c r="E9" s="8"/>
      <c r="F9" s="8"/>
      <c r="G9" s="8"/>
      <c r="H9" s="8"/>
      <c r="I9" s="8"/>
      <c r="J9" s="8"/>
      <c r="K9" s="8"/>
      <c r="L9" s="8"/>
      <c r="M9" s="122" t="s">
        <v>380</v>
      </c>
      <c r="N9" s="122"/>
      <c r="O9" s="122" t="s">
        <v>381</v>
      </c>
      <c r="P9" s="122"/>
      <c r="Q9" s="122" t="s">
        <v>382</v>
      </c>
      <c r="R9" s="122"/>
      <c r="S9" s="122" t="s">
        <v>383</v>
      </c>
      <c r="T9" s="122"/>
      <c r="U9" s="122" t="s">
        <v>384</v>
      </c>
      <c r="V9" s="122"/>
      <c r="W9" s="122" t="s">
        <v>380</v>
      </c>
      <c r="X9" s="122"/>
      <c r="Y9" s="122" t="s">
        <v>381</v>
      </c>
      <c r="Z9" s="122"/>
      <c r="AA9" s="122" t="s">
        <v>382</v>
      </c>
      <c r="AB9" s="122"/>
      <c r="AC9" s="122" t="s">
        <v>383</v>
      </c>
      <c r="AD9" s="122"/>
      <c r="AE9" s="122" t="s">
        <v>384</v>
      </c>
      <c r="AF9" s="153"/>
    </row>
    <row customHeight="1" ht="16" r="10">
      <c r="B10" s="151"/>
      <c r="C10" s="61" t="s">
        <v>299</v>
      </c>
      <c r="D10" s="61" t="s">
        <v>298</v>
      </c>
      <c r="E10" s="61" t="s">
        <v>299</v>
      </c>
      <c r="F10" s="61" t="s">
        <v>298</v>
      </c>
      <c r="G10" s="61" t="s">
        <v>299</v>
      </c>
      <c r="H10" s="61" t="s">
        <v>298</v>
      </c>
      <c r="I10" s="61" t="s">
        <v>299</v>
      </c>
      <c r="J10" s="61" t="s">
        <v>298</v>
      </c>
      <c r="K10" s="61" t="s">
        <v>299</v>
      </c>
      <c r="L10" s="61" t="s">
        <v>298</v>
      </c>
      <c r="M10" s="61" t="s">
        <v>304</v>
      </c>
      <c r="N10" s="61" t="s">
        <v>298</v>
      </c>
      <c r="O10" s="61" t="s">
        <v>304</v>
      </c>
      <c r="P10" s="61" t="s">
        <v>298</v>
      </c>
      <c r="Q10" s="61" t="s">
        <v>304</v>
      </c>
      <c r="R10" s="61" t="s">
        <v>298</v>
      </c>
      <c r="S10" s="61" t="s">
        <v>304</v>
      </c>
      <c r="T10" s="61" t="s">
        <v>298</v>
      </c>
      <c r="U10" s="61" t="s">
        <v>304</v>
      </c>
      <c r="V10" s="61" t="s">
        <v>298</v>
      </c>
      <c r="W10" s="61" t="s">
        <v>304</v>
      </c>
      <c r="X10" s="61" t="s">
        <v>298</v>
      </c>
      <c r="Y10" s="61" t="s">
        <v>304</v>
      </c>
      <c r="Z10" s="61" t="s">
        <v>298</v>
      </c>
      <c r="AA10" s="61" t="s">
        <v>304</v>
      </c>
      <c r="AB10" s="61" t="s">
        <v>298</v>
      </c>
      <c r="AC10" s="61" t="s">
        <v>304</v>
      </c>
      <c r="AD10" s="61" t="s">
        <v>298</v>
      </c>
      <c r="AE10" s="61" t="s">
        <v>304</v>
      </c>
      <c r="AF10" s="155" t="s">
        <v>298</v>
      </c>
    </row>
    <row customHeight="1" ht="13" r="11">
      <c r="A11" s="188"/>
      <c r="B11" s="176"/>
      <c r="C11" s="177" t="inlineStr">
        <is>
          <t>b.meanpct.d_tc4g24a3checked</t>
        </is>
      </c>
      <c r="D11" s="178" t="inlineStr">
        <is>
          <t>se.meanpct.d_tc4g24a3checked</t>
        </is>
      </c>
      <c r="E11" s="177" t="inlineStr">
        <is>
          <t>b.meanpct.d_tc4g24b3checked</t>
        </is>
      </c>
      <c r="F11" s="178" t="inlineStr">
        <is>
          <t>se.meanpct.d_tc4g24b3checked</t>
        </is>
      </c>
      <c r="G11" s="177" t="inlineStr">
        <is>
          <t>b.meanpct.d_tc4g24c3checked</t>
        </is>
      </c>
      <c r="H11" s="178" t="inlineStr">
        <is>
          <t>se.meanpct.d_tc4g24c3checked</t>
        </is>
      </c>
      <c r="I11" s="177" t="inlineStr">
        <is>
          <t>b.meanpct.d_tc4g24d3checked</t>
        </is>
      </c>
      <c r="J11" s="178" t="inlineStr">
        <is>
          <t>se.meanpct.d_tc4g24d3checked</t>
        </is>
      </c>
      <c r="K11" s="177" t="inlineStr">
        <is>
          <t>b.meanpct.d_tc4g24e3checked</t>
        </is>
      </c>
      <c r="L11" s="178" t="inlineStr">
        <is>
          <t>se.meanpct.d_tc4g24e3checked</t>
        </is>
      </c>
      <c r="M11" s="179" t="inlineStr">
        <is>
          <t>b.(meanpct.d_tc4g24a3checked_isc1)-(meanpct.d_tc4g24a3checked_isc2)</t>
        </is>
      </c>
      <c r="N11" s="179" t="inlineStr">
        <is>
          <t>se.(meanpct.d_tc4g24a3checked_isc1)-(meanpct.d_tc4g24a3checked_isc2)</t>
        </is>
      </c>
      <c r="O11" s="179" t="inlineStr">
        <is>
          <t>b.(meanpct.d_tc4g24b3checked_isc1)-(meanpct.d_tc4g24b3checked_isc2)</t>
        </is>
      </c>
      <c r="P11" s="179" t="inlineStr">
        <is>
          <t>se.(meanpct.d_tc4g24b3checked_isc1)-(meanpct.d_tc4g24b3checked_isc2)</t>
        </is>
      </c>
      <c r="Q11" s="179" t="inlineStr">
        <is>
          <t>b.(meanpct.d_tc4g24c3checked_isc1)-(meanpct.d_tc4g24c3checked_isc2)</t>
        </is>
      </c>
      <c r="R11" s="179" t="inlineStr">
        <is>
          <t>se.(meanpct.d_tc4g24c3checked_isc1)-(meanpct.d_tc4g24c3checked_isc2)</t>
        </is>
      </c>
      <c r="S11" s="179" t="inlineStr">
        <is>
          <t>b.(meanpct.d_tc4g24d3checked_isc1)-(meanpct.d_tc4g24d3checked_isc2)</t>
        </is>
      </c>
      <c r="T11" s="179" t="inlineStr">
        <is>
          <t>se.(meanpct.d_tc4g24d3checked_isc1)-(meanpct.d_tc4g24d3checked_isc2)</t>
        </is>
      </c>
      <c r="U11" s="179" t="inlineStr">
        <is>
          <t>b.(meanpct.d_tc4g24e3checked_isc1)-(meanpct.d_tc4g24e3checked_isc2)</t>
        </is>
      </c>
      <c r="V11" s="179" t="inlineStr">
        <is>
          <t>se.(meanpct.d_tc4g24e3checked_isc1)-(meanpct.d_tc4g24e3checked_isc2)</t>
        </is>
      </c>
      <c r="W11" s="179" t="inlineStr">
        <is>
          <t>b.(meanpct.d_tc4g24a3checked_isc3)-(meanpct.d_tc4g24a3checked_isc2)</t>
        </is>
      </c>
      <c r="X11" s="179" t="inlineStr">
        <is>
          <t>se.(meanpct.d_tc4g24a3checked_isc3)-(meanpct.d_tc4g24a3checked_isc2)</t>
        </is>
      </c>
      <c r="Y11" s="179" t="inlineStr">
        <is>
          <t>b.(meanpct.d_tc4g24b3checked_isc3)-(meanpct.d_tc4g24b3checked_isc2)</t>
        </is>
      </c>
      <c r="Z11" s="179" t="inlineStr">
        <is>
          <t>se.(meanpct.d_tc4g24b3checked_isc3)-(meanpct.d_tc4g24b3checked_isc2)</t>
        </is>
      </c>
      <c r="AA11" s="179" t="inlineStr">
        <is>
          <t>b.(meanpct.d_tc4g24c3checked_isc3)-(meanpct.d_tc4g24c3checked_isc2)</t>
        </is>
      </c>
      <c r="AB11" s="179" t="inlineStr">
        <is>
          <t>se.(meanpct.d_tc4g24c3checked_isc3)-(meanpct.d_tc4g24c3checked_isc2)</t>
        </is>
      </c>
      <c r="AC11" s="179" t="inlineStr">
        <is>
          <t>b.(meanpct.d_tc4g24d3checked_isc3)-(meanpct.d_tc4g24d3checked_isc2)</t>
        </is>
      </c>
      <c r="AD11" s="179" t="inlineStr">
        <is>
          <t>se.(meanpct.d_tc4g24d3checked_isc3)-(meanpct.d_tc4g24d3checked_isc2)</t>
        </is>
      </c>
      <c r="AE11" s="179" t="inlineStr">
        <is>
          <t>b.(meanpct.d_tc4g24e3checked_isc3)-(meanpct.d_tc4g24e3checked_isc2)</t>
        </is>
      </c>
      <c r="AF11" s="199" t="inlineStr">
        <is>
          <t>se.(meanpct.d_tc4g24e3checked_isc3)-(meanpct.d_tc4g24e3checked_isc2)</t>
        </is>
      </c>
    </row>
    <row customHeight="1" ht="13" r="12">
      <c r="A12" s="181" t="s">
        <v>306</v>
      </c>
      <c r="B12" s="156" t="n">
        <v>2</v>
      </c>
      <c r="C12" s="22">
        <v>1.60883144556014</v>
      </c>
      <c r="D12" s="165">
        <v>0.870647776190302</v>
      </c>
      <c r="E12" s="22">
        <v>7.51952854787946</v>
      </c>
      <c r="F12" s="165">
        <v>1.70489894814181</v>
      </c>
      <c r="G12" s="22">
        <v>0.476189946572059</v>
      </c>
      <c r="H12" s="165">
        <v>0.475753816160703</v>
      </c>
      <c r="I12" s="22">
        <v>0</v>
      </c>
      <c r="J12" s="165">
        <v>0</v>
      </c>
      <c r="K12" s="22">
        <v>7.30275399851981</v>
      </c>
      <c r="L12" s="165">
        <v>1.73632389983249</v>
      </c>
      <c r="M12" s="103"/>
      <c r="N12" s="103"/>
      <c r="O12" s="103"/>
      <c r="P12" s="103"/>
      <c r="Q12" s="103"/>
      <c r="R12" s="103"/>
      <c r="S12" s="103"/>
      <c r="T12" s="103"/>
      <c r="U12" s="103"/>
      <c r="V12" s="103"/>
      <c r="W12" s="103"/>
      <c r="X12" s="103"/>
      <c r="Y12" s="103"/>
      <c r="Z12" s="103"/>
      <c r="AA12" s="103"/>
      <c r="AB12" s="103"/>
      <c r="AC12" s="103"/>
      <c r="AD12" s="103"/>
      <c r="AE12" s="103"/>
      <c r="AF12" s="192"/>
    </row>
    <row customHeight="1" ht="13" r="13">
      <c r="A13" s="181" t="s">
        <v>307</v>
      </c>
      <c r="B13" s="156" t="n">
        <v>2</v>
      </c>
      <c r="C13" s="22">
        <v>7.78323098562202</v>
      </c>
      <c r="D13" s="165">
        <v>2.29799556216939</v>
      </c>
      <c r="E13" s="22">
        <v>0</v>
      </c>
      <c r="F13" s="165">
        <v>0</v>
      </c>
      <c r="G13" s="22">
        <v>0.706686565990495</v>
      </c>
      <c r="H13" s="165">
        <v>0.705933209570286</v>
      </c>
      <c r="I13" s="22">
        <v>0.702497041792505</v>
      </c>
      <c r="J13" s="165">
        <v>0.702033793134335</v>
      </c>
      <c r="K13" s="22">
        <v>7.32818663178671</v>
      </c>
      <c r="L13" s="165">
        <v>2.21519001148621</v>
      </c>
      <c r="M13" s="103"/>
      <c r="N13" s="103"/>
      <c r="O13" s="103"/>
      <c r="P13" s="103"/>
      <c r="Q13" s="103"/>
      <c r="R13" s="103"/>
      <c r="S13" s="103"/>
      <c r="T13" s="103"/>
      <c r="U13" s="103"/>
      <c r="V13" s="103"/>
      <c r="W13" s="103"/>
      <c r="X13" s="103"/>
      <c r="Y13" s="103"/>
      <c r="Z13" s="103"/>
      <c r="AA13" s="103"/>
      <c r="AB13" s="103"/>
      <c r="AC13" s="103"/>
      <c r="AD13" s="103"/>
      <c r="AE13" s="103"/>
      <c r="AF13" s="192"/>
    </row>
    <row customHeight="1" ht="13" r="14">
      <c r="A14" s="181" t="s">
        <v>308</v>
      </c>
      <c r="B14" s="156" t="n">
        <v>2</v>
      </c>
      <c r="C14" s="22">
        <v>6.48782485271573</v>
      </c>
      <c r="D14" s="165">
        <v>1.7540935213025</v>
      </c>
      <c r="E14" s="22">
        <v>1.75434040750639</v>
      </c>
      <c r="F14" s="165">
        <v>0.791454868017154</v>
      </c>
      <c r="G14" s="22">
        <v>0</v>
      </c>
      <c r="H14" s="165">
        <v>0</v>
      </c>
      <c r="I14" s="22">
        <v>0</v>
      </c>
      <c r="J14" s="165">
        <v>0</v>
      </c>
      <c r="K14" s="22">
        <v>3.64993170809337</v>
      </c>
      <c r="L14" s="165">
        <v>1.24206907259339</v>
      </c>
      <c r="M14" s="103"/>
      <c r="N14" s="103"/>
      <c r="O14" s="103"/>
      <c r="P14" s="103"/>
      <c r="Q14" s="103"/>
      <c r="R14" s="103"/>
      <c r="S14" s="103"/>
      <c r="T14" s="103"/>
      <c r="U14" s="103"/>
      <c r="V14" s="103"/>
      <c r="W14" s="103"/>
      <c r="X14" s="103"/>
      <c r="Y14" s="103"/>
      <c r="Z14" s="103"/>
      <c r="AA14" s="103"/>
      <c r="AB14" s="103"/>
      <c r="AC14" s="103"/>
      <c r="AD14" s="103"/>
      <c r="AE14" s="103"/>
      <c r="AF14" s="192"/>
    </row>
    <row customHeight="1" ht="13" r="15">
      <c r="A15" s="181" t="s">
        <v>309</v>
      </c>
      <c r="B15" s="156" t="n">
        <v>2</v>
      </c>
      <c r="C15" s="22">
        <v>0.38802288983857</v>
      </c>
      <c r="D15" s="165">
        <v>0.388746739976742</v>
      </c>
      <c r="E15" s="22">
        <v>0.616761958295194</v>
      </c>
      <c r="F15" s="165">
        <v>0.616560003040595</v>
      </c>
      <c r="G15" s="22">
        <v>0.406694205968753</v>
      </c>
      <c r="H15" s="165">
        <v>0.407048465115335</v>
      </c>
      <c r="I15" s="22">
        <v>0</v>
      </c>
      <c r="J15" s="165">
        <v>0</v>
      </c>
      <c r="K15" s="22">
        <v>2.00661763978732</v>
      </c>
      <c r="L15" s="165">
        <v>1.02920755156135</v>
      </c>
      <c r="M15" s="103"/>
      <c r="N15" s="103"/>
      <c r="O15" s="103"/>
      <c r="P15" s="103"/>
      <c r="Q15" s="103"/>
      <c r="R15" s="103"/>
      <c r="S15" s="103"/>
      <c r="T15" s="103"/>
      <c r="U15" s="103"/>
      <c r="V15" s="103"/>
      <c r="W15" s="103"/>
      <c r="X15" s="103"/>
      <c r="Y15" s="103"/>
      <c r="Z15" s="103"/>
      <c r="AA15" s="103"/>
      <c r="AB15" s="103"/>
      <c r="AC15" s="103"/>
      <c r="AD15" s="103"/>
      <c r="AE15" s="103"/>
      <c r="AF15" s="192"/>
    </row>
    <row customHeight="1" ht="13" r="16">
      <c r="A16" s="181" t="s">
        <v>310</v>
      </c>
      <c r="B16" s="156" t="n">
        <v>2</v>
      </c>
      <c r="C16" s="22">
        <v>1.00687080762973</v>
      </c>
      <c r="D16" s="165">
        <v>0.0411025735906182</v>
      </c>
      <c r="E16" s="22">
        <v>0</v>
      </c>
      <c r="F16" s="165">
        <v>0</v>
      </c>
      <c r="G16" s="22">
        <v>0</v>
      </c>
      <c r="H16" s="165">
        <v>0</v>
      </c>
      <c r="I16" s="22">
        <v>0</v>
      </c>
      <c r="J16" s="165">
        <v>0</v>
      </c>
      <c r="K16" s="22">
        <v>4.28183959720099</v>
      </c>
      <c r="L16" s="165">
        <v>0.0933356129527647</v>
      </c>
      <c r="M16" s="103"/>
      <c r="N16" s="103"/>
      <c r="O16" s="103"/>
      <c r="P16" s="103"/>
      <c r="Q16" s="103"/>
      <c r="R16" s="103"/>
      <c r="S16" s="103"/>
      <c r="T16" s="103"/>
      <c r="U16" s="103"/>
      <c r="V16" s="103"/>
      <c r="W16" s="103"/>
      <c r="X16" s="103"/>
      <c r="Y16" s="103"/>
      <c r="Z16" s="103"/>
      <c r="AA16" s="103"/>
      <c r="AB16" s="103"/>
      <c r="AC16" s="103"/>
      <c r="AD16" s="103"/>
      <c r="AE16" s="103"/>
      <c r="AF16" s="192"/>
    </row>
    <row customHeight="1" ht="13" r="17">
      <c r="A17" s="181" t="s">
        <v>311</v>
      </c>
      <c r="B17" s="156" t="n">
        <v>2</v>
      </c>
      <c r="C17" s="22">
        <v>3.0619209718246</v>
      </c>
      <c r="D17" s="165">
        <v>1.25370077152211</v>
      </c>
      <c r="E17" s="22">
        <v>0</v>
      </c>
      <c r="F17" s="165">
        <v>0</v>
      </c>
      <c r="G17" s="22">
        <v>0</v>
      </c>
      <c r="H17" s="165">
        <v>0</v>
      </c>
      <c r="I17" s="22">
        <v>0</v>
      </c>
      <c r="J17" s="165">
        <v>0</v>
      </c>
      <c r="K17" s="22">
        <v>3.82342055034132</v>
      </c>
      <c r="L17" s="165">
        <v>1.13845945987401</v>
      </c>
      <c r="M17" s="103"/>
      <c r="N17" s="103"/>
      <c r="O17" s="103"/>
      <c r="P17" s="103"/>
      <c r="Q17" s="103"/>
      <c r="R17" s="103"/>
      <c r="S17" s="103"/>
      <c r="T17" s="103"/>
      <c r="U17" s="103"/>
      <c r="V17" s="103"/>
      <c r="W17" s="103"/>
      <c r="X17" s="103"/>
      <c r="Y17" s="103"/>
      <c r="Z17" s="103"/>
      <c r="AA17" s="103"/>
      <c r="AB17" s="103"/>
      <c r="AC17" s="103"/>
      <c r="AD17" s="103"/>
      <c r="AE17" s="103"/>
      <c r="AF17" s="192"/>
    </row>
    <row customHeight="1" ht="13" r="18">
      <c r="A18" s="183" t="s">
        <v>312</v>
      </c>
      <c r="B18" s="156" t="n">
        <v>2</v>
      </c>
      <c r="C18" s="22">
        <v>4.93127350063876</v>
      </c>
      <c r="D18" s="165">
        <v>2.01284344515617</v>
      </c>
      <c r="E18" s="22">
        <v>0</v>
      </c>
      <c r="F18" s="165">
        <v>0</v>
      </c>
      <c r="G18" s="22">
        <v>0</v>
      </c>
      <c r="H18" s="165">
        <v>0</v>
      </c>
      <c r="I18" s="22">
        <v>0</v>
      </c>
      <c r="J18" s="165">
        <v>0</v>
      </c>
      <c r="K18" s="22">
        <v>2.10591402528636</v>
      </c>
      <c r="L18" s="165">
        <v>1.25033664248533</v>
      </c>
      <c r="M18" s="103"/>
      <c r="N18" s="103"/>
      <c r="O18" s="103"/>
      <c r="P18" s="103"/>
      <c r="Q18" s="103"/>
      <c r="R18" s="103"/>
      <c r="S18" s="103"/>
      <c r="T18" s="103"/>
      <c r="U18" s="103"/>
      <c r="V18" s="103"/>
      <c r="W18" s="103"/>
      <c r="X18" s="103"/>
      <c r="Y18" s="103"/>
      <c r="Z18" s="103"/>
      <c r="AA18" s="103"/>
      <c r="AB18" s="103"/>
      <c r="AC18" s="103"/>
      <c r="AD18" s="103"/>
      <c r="AE18" s="103"/>
      <c r="AF18" s="192"/>
    </row>
    <row customHeight="1" ht="13" r="19">
      <c r="A19" s="183" t="s">
        <v>313</v>
      </c>
      <c r="B19" s="156" t="n">
        <v>2</v>
      </c>
      <c r="C19" s="22">
        <v>0</v>
      </c>
      <c r="D19" s="165">
        <v>0</v>
      </c>
      <c r="E19" s="22">
        <v>0</v>
      </c>
      <c r="F19" s="165">
        <v>0</v>
      </c>
      <c r="G19" s="22">
        <v>0</v>
      </c>
      <c r="H19" s="165">
        <v>0</v>
      </c>
      <c r="I19" s="22">
        <v>0</v>
      </c>
      <c r="J19" s="165">
        <v>0</v>
      </c>
      <c r="K19" s="22">
        <v>6.63662414209368</v>
      </c>
      <c r="L19" s="165">
        <v>2.20099297528187</v>
      </c>
      <c r="M19" s="103"/>
      <c r="N19" s="103"/>
      <c r="O19" s="103"/>
      <c r="P19" s="103"/>
      <c r="Q19" s="103"/>
      <c r="R19" s="103"/>
      <c r="S19" s="103"/>
      <c r="T19" s="103"/>
      <c r="U19" s="103"/>
      <c r="V19" s="103"/>
      <c r="W19" s="103"/>
      <c r="X19" s="103"/>
      <c r="Y19" s="103"/>
      <c r="Z19" s="103"/>
      <c r="AA19" s="103"/>
      <c r="AB19" s="103"/>
      <c r="AC19" s="103"/>
      <c r="AD19" s="103"/>
      <c r="AE19" s="103"/>
      <c r="AF19" s="192"/>
    </row>
    <row customHeight="1" ht="13" r="20">
      <c r="A20" s="181" t="s">
        <v>314</v>
      </c>
      <c r="B20" s="156" t="n">
        <v>2</v>
      </c>
      <c r="C20" s="22">
        <v>3.10047272626596</v>
      </c>
      <c r="D20" s="165">
        <v>1.26073200922345</v>
      </c>
      <c r="E20" s="22">
        <v>1.35159040345311</v>
      </c>
      <c r="F20" s="165">
        <v>0.95680866495174</v>
      </c>
      <c r="G20" s="22">
        <v>0.685477649435361</v>
      </c>
      <c r="H20" s="165">
        <v>0.684114844607508</v>
      </c>
      <c r="I20" s="22">
        <v>0</v>
      </c>
      <c r="J20" s="165">
        <v>0</v>
      </c>
      <c r="K20" s="22">
        <v>3.86098667462311</v>
      </c>
      <c r="L20" s="165">
        <v>1.47182272963238</v>
      </c>
      <c r="M20" s="103"/>
      <c r="N20" s="103"/>
      <c r="O20" s="103"/>
      <c r="P20" s="103"/>
      <c r="Q20" s="103"/>
      <c r="R20" s="103"/>
      <c r="S20" s="103"/>
      <c r="T20" s="103"/>
      <c r="U20" s="103"/>
      <c r="V20" s="103"/>
      <c r="W20" s="103"/>
      <c r="X20" s="103"/>
      <c r="Y20" s="103"/>
      <c r="Z20" s="103"/>
      <c r="AA20" s="103"/>
      <c r="AB20" s="103"/>
      <c r="AC20" s="103"/>
      <c r="AD20" s="103"/>
      <c r="AE20" s="103"/>
      <c r="AF20" s="192"/>
    </row>
    <row customHeight="1" ht="13" r="21">
      <c r="A21" s="181" t="s">
        <v>315</v>
      </c>
      <c r="B21" s="156" t="n">
        <v>2</v>
      </c>
      <c r="C21" s="22">
        <v>17.4717901901911</v>
      </c>
      <c r="D21" s="165">
        <v>2.88822238524987</v>
      </c>
      <c r="E21" s="22">
        <v>5.23776366321392</v>
      </c>
      <c r="F21" s="165">
        <v>1.51294861233238</v>
      </c>
      <c r="G21" s="22">
        <v>4.33567438544997</v>
      </c>
      <c r="H21" s="165">
        <v>1.37161578279342</v>
      </c>
      <c r="I21" s="22">
        <v>4.42715062540971</v>
      </c>
      <c r="J21" s="165">
        <v>1.410227693486</v>
      </c>
      <c r="K21" s="22">
        <v>9.39303478300609</v>
      </c>
      <c r="L21" s="165">
        <v>2.29947566976768</v>
      </c>
      <c r="M21" s="103"/>
      <c r="N21" s="103"/>
      <c r="O21" s="103"/>
      <c r="P21" s="103"/>
      <c r="Q21" s="103"/>
      <c r="R21" s="103"/>
      <c r="S21" s="103"/>
      <c r="T21" s="103"/>
      <c r="U21" s="103"/>
      <c r="V21" s="103"/>
      <c r="W21" s="103"/>
      <c r="X21" s="103"/>
      <c r="Y21" s="103"/>
      <c r="Z21" s="103"/>
      <c r="AA21" s="103"/>
      <c r="AB21" s="103"/>
      <c r="AC21" s="103"/>
      <c r="AD21" s="103"/>
      <c r="AE21" s="103"/>
      <c r="AF21" s="192"/>
    </row>
    <row customHeight="1" ht="13" r="22">
      <c r="A22" s="181" t="s">
        <v>316</v>
      </c>
      <c r="B22" s="156" t="n">
        <v>2</v>
      </c>
      <c r="C22" s="22">
        <v>1.18430565915539</v>
      </c>
      <c r="D22" s="165">
        <v>0.493510183684698</v>
      </c>
      <c r="E22" s="22">
        <v>0.865304154829351</v>
      </c>
      <c r="F22" s="165">
        <v>0.775285815043515</v>
      </c>
      <c r="G22" s="22">
        <v>0.0486967402190594</v>
      </c>
      <c r="H22" s="165">
        <v>0.0487049718848421</v>
      </c>
      <c r="I22" s="22">
        <v>0</v>
      </c>
      <c r="J22" s="165">
        <v>0</v>
      </c>
      <c r="K22" s="22">
        <v>0.217402831787596</v>
      </c>
      <c r="L22" s="165">
        <v>0.217716689919847</v>
      </c>
      <c r="M22" s="103"/>
      <c r="N22" s="103"/>
      <c r="O22" s="103"/>
      <c r="P22" s="103"/>
      <c r="Q22" s="103"/>
      <c r="R22" s="103"/>
      <c r="S22" s="103"/>
      <c r="T22" s="103"/>
      <c r="U22" s="103"/>
      <c r="V22" s="103"/>
      <c r="W22" s="103"/>
      <c r="X22" s="103"/>
      <c r="Y22" s="103"/>
      <c r="Z22" s="103"/>
      <c r="AA22" s="103"/>
      <c r="AB22" s="103"/>
      <c r="AC22" s="103"/>
      <c r="AD22" s="103"/>
      <c r="AE22" s="103"/>
      <c r="AF22" s="192"/>
    </row>
    <row customHeight="1" ht="13" r="23">
      <c r="A23" s="181" t="s">
        <v>317</v>
      </c>
      <c r="B23" s="156" t="n">
        <v>2</v>
      </c>
      <c r="C23" s="22">
        <v>4.94571312671828</v>
      </c>
      <c r="D23" s="165">
        <v>3.18201113041589</v>
      </c>
      <c r="E23" s="22">
        <v>2.96381440108822</v>
      </c>
      <c r="F23" s="165">
        <v>2.81197070316206</v>
      </c>
      <c r="G23" s="22">
        <v>0.207321599711156</v>
      </c>
      <c r="H23" s="165">
        <v>0.207039538771292</v>
      </c>
      <c r="I23" s="22">
        <v>1.95466081199846</v>
      </c>
      <c r="J23" s="165">
        <v>1.15111890229935</v>
      </c>
      <c r="K23" s="22">
        <v>4.51692367928677</v>
      </c>
      <c r="L23" s="165">
        <v>2.01243131931594</v>
      </c>
      <c r="M23" s="103"/>
      <c r="N23" s="103"/>
      <c r="O23" s="103"/>
      <c r="P23" s="103"/>
      <c r="Q23" s="103"/>
      <c r="R23" s="103"/>
      <c r="S23" s="103"/>
      <c r="T23" s="103"/>
      <c r="U23" s="103"/>
      <c r="V23" s="103"/>
      <c r="W23" s="103"/>
      <c r="X23" s="103"/>
      <c r="Y23" s="103"/>
      <c r="Z23" s="103"/>
      <c r="AA23" s="103"/>
      <c r="AB23" s="103"/>
      <c r="AC23" s="103"/>
      <c r="AD23" s="103"/>
      <c r="AE23" s="103"/>
      <c r="AF23" s="192"/>
    </row>
    <row customHeight="1" ht="13" r="24">
      <c r="A24" s="181" t="s">
        <v>318</v>
      </c>
      <c r="B24" s="156" t="n">
        <v>2</v>
      </c>
      <c r="C24" s="22">
        <v>0.158440573695854</v>
      </c>
      <c r="D24" s="165">
        <v>0.15888270299657</v>
      </c>
      <c r="E24" s="22">
        <v>0</v>
      </c>
      <c r="F24" s="165">
        <v>0</v>
      </c>
      <c r="G24" s="22">
        <v>0</v>
      </c>
      <c r="H24" s="165">
        <v>0</v>
      </c>
      <c r="I24" s="22">
        <v>0</v>
      </c>
      <c r="J24" s="165">
        <v>0</v>
      </c>
      <c r="K24" s="22">
        <v>8.95594078540205</v>
      </c>
      <c r="L24" s="165">
        <v>2.25141164084849</v>
      </c>
      <c r="M24" s="103"/>
      <c r="N24" s="103"/>
      <c r="O24" s="103"/>
      <c r="P24" s="103"/>
      <c r="Q24" s="103"/>
      <c r="R24" s="103"/>
      <c r="S24" s="103"/>
      <c r="T24" s="103"/>
      <c r="U24" s="103"/>
      <c r="V24" s="103"/>
      <c r="W24" s="103"/>
      <c r="X24" s="103"/>
      <c r="Y24" s="103"/>
      <c r="Z24" s="103"/>
      <c r="AA24" s="103"/>
      <c r="AB24" s="103"/>
      <c r="AC24" s="103"/>
      <c r="AD24" s="103"/>
      <c r="AE24" s="103"/>
      <c r="AF24" s="192"/>
    </row>
    <row customHeight="1" ht="13" r="25">
      <c r="A25" s="181" t="s">
        <v>319</v>
      </c>
      <c r="B25" s="156" t="n">
        <v>2</v>
      </c>
      <c r="C25" s="22">
        <v>7.10528138142936</v>
      </c>
      <c r="D25" s="165">
        <v>1.63143921996501</v>
      </c>
      <c r="E25" s="22">
        <v>1.50637331013821</v>
      </c>
      <c r="F25" s="165">
        <v>0.758131031393999</v>
      </c>
      <c r="G25" s="22">
        <v>0</v>
      </c>
      <c r="H25" s="165">
        <v>0</v>
      </c>
      <c r="I25" s="22">
        <v>0</v>
      </c>
      <c r="J25" s="165">
        <v>0</v>
      </c>
      <c r="K25" s="22">
        <v>2.91515605014943</v>
      </c>
      <c r="L25" s="165">
        <v>1.14201036232012</v>
      </c>
      <c r="M25" s="103"/>
      <c r="N25" s="103"/>
      <c r="O25" s="103"/>
      <c r="P25" s="103"/>
      <c r="Q25" s="103"/>
      <c r="R25" s="103"/>
      <c r="S25" s="103"/>
      <c r="T25" s="103"/>
      <c r="U25" s="103"/>
      <c r="V25" s="103"/>
      <c r="W25" s="103"/>
      <c r="X25" s="103"/>
      <c r="Y25" s="103"/>
      <c r="Z25" s="103"/>
      <c r="AA25" s="103"/>
      <c r="AB25" s="103"/>
      <c r="AC25" s="103"/>
      <c r="AD25" s="103"/>
      <c r="AE25" s="103"/>
      <c r="AF25" s="192"/>
    </row>
    <row customHeight="1" ht="13" r="26">
      <c r="A26" s="181" t="s">
        <v>320</v>
      </c>
      <c r="B26" s="156" t="n">
        <v>2</v>
      </c>
      <c r="C26" s="22">
        <v>4.45995922439537</v>
      </c>
      <c r="D26" s="165">
        <v>0.0779042584976518</v>
      </c>
      <c r="E26" s="22">
        <v>1.33924151293561</v>
      </c>
      <c r="F26" s="165">
        <v>0.00904425531900997</v>
      </c>
      <c r="G26" s="22">
        <v>0</v>
      </c>
      <c r="H26" s="165">
        <v>0</v>
      </c>
      <c r="I26" s="22">
        <v>1.03770242987342</v>
      </c>
      <c r="J26" s="165">
        <v>0.0289895362415302</v>
      </c>
      <c r="K26" s="22">
        <v>1.03297232858628</v>
      </c>
      <c r="L26" s="165">
        <v>0.0288115273197484</v>
      </c>
      <c r="M26" s="103"/>
      <c r="N26" s="103"/>
      <c r="O26" s="103"/>
      <c r="P26" s="103"/>
      <c r="Q26" s="103"/>
      <c r="R26" s="103"/>
      <c r="S26" s="103"/>
      <c r="T26" s="103"/>
      <c r="U26" s="103"/>
      <c r="V26" s="103"/>
      <c r="W26" s="103"/>
      <c r="X26" s="103"/>
      <c r="Y26" s="103"/>
      <c r="Z26" s="103"/>
      <c r="AA26" s="103"/>
      <c r="AB26" s="103"/>
      <c r="AC26" s="103"/>
      <c r="AD26" s="103"/>
      <c r="AE26" s="103"/>
      <c r="AF26" s="192"/>
    </row>
    <row customHeight="1" ht="13" r="27">
      <c r="A27" s="181" t="s">
        <v>321</v>
      </c>
      <c r="B27" s="156" t="n">
        <v>2</v>
      </c>
      <c r="C27" s="22">
        <v>2.13080893598638</v>
      </c>
      <c r="D27" s="165">
        <v>0.719089498844629</v>
      </c>
      <c r="E27" s="22">
        <v>0.468562588380093</v>
      </c>
      <c r="F27" s="165">
        <v>0.140993729155659</v>
      </c>
      <c r="G27" s="22">
        <v>0.284358531931149</v>
      </c>
      <c r="H27" s="165">
        <v>0.203833454458423</v>
      </c>
      <c r="I27" s="22">
        <v>0.851112735322947</v>
      </c>
      <c r="J27" s="165">
        <v>0.458588177477541</v>
      </c>
      <c r="K27" s="22">
        <v>13.0708518847328</v>
      </c>
      <c r="L27" s="165">
        <v>1.88663631524815</v>
      </c>
      <c r="M27" s="103"/>
      <c r="N27" s="103"/>
      <c r="O27" s="103"/>
      <c r="P27" s="103"/>
      <c r="Q27" s="103"/>
      <c r="R27" s="103"/>
      <c r="S27" s="103"/>
      <c r="T27" s="103"/>
      <c r="U27" s="103"/>
      <c r="V27" s="103"/>
      <c r="W27" s="103"/>
      <c r="X27" s="103"/>
      <c r="Y27" s="103"/>
      <c r="Z27" s="103"/>
      <c r="AA27" s="103"/>
      <c r="AB27" s="103"/>
      <c r="AC27" s="103"/>
      <c r="AD27" s="103"/>
      <c r="AE27" s="103"/>
      <c r="AF27" s="192"/>
    </row>
    <row customHeight="1" ht="13" r="28">
      <c r="A28" s="181" t="s">
        <v>322</v>
      </c>
      <c r="B28" s="156" t="n">
        <v>2</v>
      </c>
      <c r="C28" s="22">
        <v>56.2120868015776</v>
      </c>
      <c r="D28" s="165">
        <v>3.66954960088111</v>
      </c>
      <c r="E28" s="22">
        <v>1.14887731462722</v>
      </c>
      <c r="F28" s="165">
        <v>0.671286289132935</v>
      </c>
      <c r="G28" s="22">
        <v>2.23866022539787</v>
      </c>
      <c r="H28" s="165">
        <v>1.1549988500712</v>
      </c>
      <c r="I28" s="22">
        <v>3.5797088920464</v>
      </c>
      <c r="J28" s="165">
        <v>1.47784266230582</v>
      </c>
      <c r="K28" s="22">
        <v>15.0504853394163</v>
      </c>
      <c r="L28" s="165">
        <v>2.75333824933276</v>
      </c>
      <c r="M28" s="103"/>
      <c r="N28" s="103"/>
      <c r="O28" s="103"/>
      <c r="P28" s="103"/>
      <c r="Q28" s="103"/>
      <c r="R28" s="103"/>
      <c r="S28" s="103"/>
      <c r="T28" s="103"/>
      <c r="U28" s="103"/>
      <c r="V28" s="103"/>
      <c r="W28" s="103"/>
      <c r="X28" s="103"/>
      <c r="Y28" s="103"/>
      <c r="Z28" s="103"/>
      <c r="AA28" s="103"/>
      <c r="AB28" s="103"/>
      <c r="AC28" s="103"/>
      <c r="AD28" s="103"/>
      <c r="AE28" s="103"/>
      <c r="AF28" s="192"/>
    </row>
    <row customHeight="1" ht="13" r="29">
      <c r="A29" s="181" t="s">
        <v>323</v>
      </c>
      <c r="B29" s="156" t="n">
        <v>2</v>
      </c>
      <c r="C29" s="22">
        <v>13.9308485297789</v>
      </c>
      <c r="D29" s="165">
        <v>2.63260279171493</v>
      </c>
      <c r="E29" s="22">
        <v>1.81478528314437</v>
      </c>
      <c r="F29" s="165">
        <v>0.929458795223939</v>
      </c>
      <c r="G29" s="22">
        <v>0.831134532579471</v>
      </c>
      <c r="H29" s="165">
        <v>0.596531010879928</v>
      </c>
      <c r="I29" s="22">
        <v>1.07439422308093</v>
      </c>
      <c r="J29" s="165">
        <v>0.766818415847786</v>
      </c>
      <c r="K29" s="22">
        <v>3.70484346285562</v>
      </c>
      <c r="L29" s="165">
        <v>1.3294669917292</v>
      </c>
      <c r="M29" s="103"/>
      <c r="N29" s="103"/>
      <c r="O29" s="103"/>
      <c r="P29" s="103"/>
      <c r="Q29" s="103"/>
      <c r="R29" s="103"/>
      <c r="S29" s="103"/>
      <c r="T29" s="103"/>
      <c r="U29" s="103"/>
      <c r="V29" s="103"/>
      <c r="W29" s="103"/>
      <c r="X29" s="103"/>
      <c r="Y29" s="103"/>
      <c r="Z29" s="103"/>
      <c r="AA29" s="103"/>
      <c r="AB29" s="103"/>
      <c r="AC29" s="103"/>
      <c r="AD29" s="103"/>
      <c r="AE29" s="103"/>
      <c r="AF29" s="192"/>
    </row>
    <row customHeight="1" ht="13" r="30">
      <c r="A30" s="181" t="s">
        <v>324</v>
      </c>
      <c r="B30" s="156" t="n">
        <v>2</v>
      </c>
      <c r="C30" s="22">
        <v>0.944733789319456</v>
      </c>
      <c r="D30" s="165">
        <v>0.582395218374326</v>
      </c>
      <c r="E30" s="22">
        <v>0</v>
      </c>
      <c r="F30" s="165">
        <v>0</v>
      </c>
      <c r="G30" s="22">
        <v>0</v>
      </c>
      <c r="H30" s="165">
        <v>0</v>
      </c>
      <c r="I30" s="22">
        <v>0</v>
      </c>
      <c r="J30" s="165">
        <v>0</v>
      </c>
      <c r="K30" s="22">
        <v>6.22880074910317</v>
      </c>
      <c r="L30" s="165">
        <v>1.71450775468064</v>
      </c>
      <c r="M30" s="103"/>
      <c r="N30" s="103"/>
      <c r="O30" s="103"/>
      <c r="P30" s="103"/>
      <c r="Q30" s="103"/>
      <c r="R30" s="103"/>
      <c r="S30" s="103"/>
      <c r="T30" s="103"/>
      <c r="U30" s="103"/>
      <c r="V30" s="103"/>
      <c r="W30" s="103"/>
      <c r="X30" s="103"/>
      <c r="Y30" s="103"/>
      <c r="Z30" s="103"/>
      <c r="AA30" s="103"/>
      <c r="AB30" s="103"/>
      <c r="AC30" s="103"/>
      <c r="AD30" s="103"/>
      <c r="AE30" s="103"/>
      <c r="AF30" s="192"/>
    </row>
    <row customHeight="1" ht="13" r="31">
      <c r="A31" s="181" t="s">
        <v>325</v>
      </c>
      <c r="B31" s="156" t="n">
        <v>2</v>
      </c>
      <c r="C31" s="22">
        <v>0</v>
      </c>
      <c r="D31" s="165">
        <v>0</v>
      </c>
      <c r="E31" s="22">
        <v>0</v>
      </c>
      <c r="F31" s="165">
        <v>0</v>
      </c>
      <c r="G31" s="22">
        <v>0</v>
      </c>
      <c r="H31" s="165">
        <v>0</v>
      </c>
      <c r="I31" s="22">
        <v>0</v>
      </c>
      <c r="J31" s="165">
        <v>0</v>
      </c>
      <c r="K31" s="22">
        <v>2.15219735543194</v>
      </c>
      <c r="L31" s="165">
        <v>1.25677500000326</v>
      </c>
      <c r="M31" s="103"/>
      <c r="N31" s="103"/>
      <c r="O31" s="103"/>
      <c r="P31" s="103"/>
      <c r="Q31" s="103"/>
      <c r="R31" s="103"/>
      <c r="S31" s="103"/>
      <c r="T31" s="103"/>
      <c r="U31" s="103"/>
      <c r="V31" s="103"/>
      <c r="W31" s="103"/>
      <c r="X31" s="103"/>
      <c r="Y31" s="103"/>
      <c r="Z31" s="103"/>
      <c r="AA31" s="103"/>
      <c r="AB31" s="103"/>
      <c r="AC31" s="103"/>
      <c r="AD31" s="103"/>
      <c r="AE31" s="103"/>
      <c r="AF31" s="192"/>
    </row>
    <row customHeight="1" ht="13" r="32">
      <c r="A32" s="181" t="s">
        <v>326</v>
      </c>
      <c r="B32" s="156" t="n">
        <v>2</v>
      </c>
      <c r="C32" s="22">
        <v>0.913633437031851</v>
      </c>
      <c r="D32" s="165">
        <v>0.732261459537868</v>
      </c>
      <c r="E32" s="22">
        <v>0.699414641962509</v>
      </c>
      <c r="F32" s="165">
        <v>0.699004711015105</v>
      </c>
      <c r="G32" s="22">
        <v>0</v>
      </c>
      <c r="H32" s="165">
        <v>0</v>
      </c>
      <c r="I32" s="22">
        <v>0</v>
      </c>
      <c r="J32" s="165">
        <v>0</v>
      </c>
      <c r="K32" s="22">
        <v>0.369249067875848</v>
      </c>
      <c r="L32" s="165">
        <v>0.3693653899302</v>
      </c>
      <c r="M32" s="103"/>
      <c r="N32" s="103"/>
      <c r="O32" s="103"/>
      <c r="P32" s="103"/>
      <c r="Q32" s="103"/>
      <c r="R32" s="103"/>
      <c r="S32" s="103"/>
      <c r="T32" s="103"/>
      <c r="U32" s="103"/>
      <c r="V32" s="103"/>
      <c r="W32" s="103"/>
      <c r="X32" s="103"/>
      <c r="Y32" s="103"/>
      <c r="Z32" s="103"/>
      <c r="AA32" s="103"/>
      <c r="AB32" s="103"/>
      <c r="AC32" s="103"/>
      <c r="AD32" s="103"/>
      <c r="AE32" s="103"/>
      <c r="AF32" s="192"/>
    </row>
    <row customHeight="1" ht="13" r="33">
      <c r="A33" s="181" t="s">
        <v>327</v>
      </c>
      <c r="B33" s="156" t="n">
        <v>2</v>
      </c>
      <c r="C33" s="22">
        <v>0.198234107578135</v>
      </c>
      <c r="D33" s="165">
        <v>0.000444020808093806</v>
      </c>
      <c r="E33" s="22">
        <v>0</v>
      </c>
      <c r="F33" s="165">
        <v>0</v>
      </c>
      <c r="G33" s="22">
        <v>0</v>
      </c>
      <c r="H33" s="165">
        <v>0</v>
      </c>
      <c r="I33" s="22">
        <v>0</v>
      </c>
      <c r="J33" s="165">
        <v>0</v>
      </c>
      <c r="K33" s="22">
        <v>0.198234107578135</v>
      </c>
      <c r="L33" s="165">
        <v>0.000444020808093806</v>
      </c>
      <c r="M33" s="103"/>
      <c r="N33" s="103"/>
      <c r="O33" s="103"/>
      <c r="P33" s="103"/>
      <c r="Q33" s="103"/>
      <c r="R33" s="103"/>
      <c r="S33" s="103"/>
      <c r="T33" s="103"/>
      <c r="U33" s="103"/>
      <c r="V33" s="103"/>
      <c r="W33" s="103"/>
      <c r="X33" s="103"/>
      <c r="Y33" s="103"/>
      <c r="Z33" s="103"/>
      <c r="AA33" s="103"/>
      <c r="AB33" s="103"/>
      <c r="AC33" s="103"/>
      <c r="AD33" s="103"/>
      <c r="AE33" s="103"/>
      <c r="AF33" s="192"/>
    </row>
    <row customHeight="1" ht="13" r="34">
      <c r="A34" s="181" t="s">
        <v>328</v>
      </c>
      <c r="B34" s="156" t="n">
        <v>2</v>
      </c>
      <c r="C34" s="22">
        <v>6.91631728588724</v>
      </c>
      <c r="D34" s="165">
        <v>2.13692785643693</v>
      </c>
      <c r="E34" s="22">
        <v>2.3760305070898</v>
      </c>
      <c r="F34" s="165">
        <v>1.43576449889925</v>
      </c>
      <c r="G34" s="22">
        <v>0</v>
      </c>
      <c r="H34" s="165">
        <v>0</v>
      </c>
      <c r="I34" s="22">
        <v>0</v>
      </c>
      <c r="J34" s="165">
        <v>0</v>
      </c>
      <c r="K34" s="22">
        <v>3.3832187955717</v>
      </c>
      <c r="L34" s="165">
        <v>1.24058297512928</v>
      </c>
      <c r="M34" s="103"/>
      <c r="N34" s="103"/>
      <c r="O34" s="103"/>
      <c r="P34" s="103"/>
      <c r="Q34" s="103"/>
      <c r="R34" s="103"/>
      <c r="S34" s="103"/>
      <c r="T34" s="103"/>
      <c r="U34" s="103"/>
      <c r="V34" s="103"/>
      <c r="W34" s="103"/>
      <c r="X34" s="103"/>
      <c r="Y34" s="103"/>
      <c r="Z34" s="103"/>
      <c r="AA34" s="103"/>
      <c r="AB34" s="103"/>
      <c r="AC34" s="103"/>
      <c r="AD34" s="103"/>
      <c r="AE34" s="103"/>
      <c r="AF34" s="192"/>
    </row>
    <row customHeight="1" ht="13" r="35">
      <c r="A35" s="181" t="s">
        <v>329</v>
      </c>
      <c r="B35" s="156" t="n">
        <v>2</v>
      </c>
      <c r="C35" s="22">
        <v>0.518830546824458</v>
      </c>
      <c r="D35" s="165">
        <v>0.516135520646319</v>
      </c>
      <c r="E35" s="22">
        <v>0</v>
      </c>
      <c r="F35" s="165">
        <v>0</v>
      </c>
      <c r="G35" s="22">
        <v>0</v>
      </c>
      <c r="H35" s="165">
        <v>0</v>
      </c>
      <c r="I35" s="22">
        <v>0</v>
      </c>
      <c r="J35" s="165">
        <v>0</v>
      </c>
      <c r="K35" s="22">
        <v>6.37546168826933</v>
      </c>
      <c r="L35" s="165">
        <v>1.70915582857846</v>
      </c>
      <c r="M35" s="103"/>
      <c r="N35" s="103"/>
      <c r="O35" s="103"/>
      <c r="P35" s="103"/>
      <c r="Q35" s="103"/>
      <c r="R35" s="103"/>
      <c r="S35" s="103"/>
      <c r="T35" s="103"/>
      <c r="U35" s="103"/>
      <c r="V35" s="103"/>
      <c r="W35" s="103"/>
      <c r="X35" s="103"/>
      <c r="Y35" s="103"/>
      <c r="Z35" s="103"/>
      <c r="AA35" s="103"/>
      <c r="AB35" s="103"/>
      <c r="AC35" s="103"/>
      <c r="AD35" s="103"/>
      <c r="AE35" s="103"/>
      <c r="AF35" s="192"/>
    </row>
    <row customHeight="1" ht="13" r="36">
      <c r="A36" s="181" t="s">
        <v>330</v>
      </c>
      <c r="B36" s="156" t="n">
        <v>2</v>
      </c>
      <c r="C36" s="22">
        <v>0.414026722745642</v>
      </c>
      <c r="D36" s="165">
        <v>0.413574333805771</v>
      </c>
      <c r="E36" s="22">
        <v>0</v>
      </c>
      <c r="F36" s="165">
        <v>0</v>
      </c>
      <c r="G36" s="22">
        <v>0.634856458150343</v>
      </c>
      <c r="H36" s="165">
        <v>0.63282111939122</v>
      </c>
      <c r="I36" s="22">
        <v>0.638618946634733</v>
      </c>
      <c r="J36" s="165">
        <v>0.636489327416204</v>
      </c>
      <c r="K36" s="22">
        <v>11.1661084591757</v>
      </c>
      <c r="L36" s="165">
        <v>2.45906090959123</v>
      </c>
      <c r="M36" s="103"/>
      <c r="N36" s="103"/>
      <c r="O36" s="103"/>
      <c r="P36" s="103"/>
      <c r="Q36" s="103"/>
      <c r="R36" s="103"/>
      <c r="S36" s="103"/>
      <c r="T36" s="103"/>
      <c r="U36" s="103"/>
      <c r="V36" s="103"/>
      <c r="W36" s="103"/>
      <c r="X36" s="103"/>
      <c r="Y36" s="103"/>
      <c r="Z36" s="103"/>
      <c r="AA36" s="103"/>
      <c r="AB36" s="103"/>
      <c r="AC36" s="103"/>
      <c r="AD36" s="103"/>
      <c r="AE36" s="103"/>
      <c r="AF36" s="192"/>
    </row>
    <row customHeight="1" ht="13" r="37">
      <c r="A37" s="181" t="s">
        <v>331</v>
      </c>
      <c r="B37" s="156" t="n">
        <v>2</v>
      </c>
      <c r="C37" s="22">
        <v>5.05096882771883</v>
      </c>
      <c r="D37" s="165">
        <v>1.36300730287133</v>
      </c>
      <c r="E37" s="22">
        <v>2.2911026041117</v>
      </c>
      <c r="F37" s="165">
        <v>1.04653700318958</v>
      </c>
      <c r="G37" s="22">
        <v>0.452091110810597</v>
      </c>
      <c r="H37" s="165">
        <v>0.361662966792893</v>
      </c>
      <c r="I37" s="22">
        <v>0</v>
      </c>
      <c r="J37" s="165">
        <v>0</v>
      </c>
      <c r="K37" s="22">
        <v>1.08213971012715</v>
      </c>
      <c r="L37" s="165">
        <v>0.438798346059667</v>
      </c>
      <c r="M37" s="103"/>
      <c r="N37" s="103"/>
      <c r="O37" s="103"/>
      <c r="P37" s="103"/>
      <c r="Q37" s="103"/>
      <c r="R37" s="103"/>
      <c r="S37" s="103"/>
      <c r="T37" s="103"/>
      <c r="U37" s="103"/>
      <c r="V37" s="103"/>
      <c r="W37" s="103"/>
      <c r="X37" s="103"/>
      <c r="Y37" s="103"/>
      <c r="Z37" s="103"/>
      <c r="AA37" s="103"/>
      <c r="AB37" s="103"/>
      <c r="AC37" s="103"/>
      <c r="AD37" s="103"/>
      <c r="AE37" s="103"/>
      <c r="AF37" s="192"/>
    </row>
    <row customHeight="1" ht="13" r="38">
      <c r="A38" s="181" t="s">
        <v>332</v>
      </c>
      <c r="B38" s="156" t="n">
        <v>2</v>
      </c>
      <c r="C38" s="22">
        <v>7.3569991351465</v>
      </c>
      <c r="D38" s="165">
        <v>2.19921630535218</v>
      </c>
      <c r="E38" s="22">
        <v>1.18386455258512</v>
      </c>
      <c r="F38" s="165">
        <v>0.844695528174889</v>
      </c>
      <c r="G38" s="22">
        <v>1.37247235735298</v>
      </c>
      <c r="H38" s="165">
        <v>0.973948121655733</v>
      </c>
      <c r="I38" s="22">
        <v>0</v>
      </c>
      <c r="J38" s="165">
        <v>0</v>
      </c>
      <c r="K38" s="22">
        <v>25.0062418778325</v>
      </c>
      <c r="L38" s="165">
        <v>3.10551907140534</v>
      </c>
      <c r="M38" s="103"/>
      <c r="N38" s="103"/>
      <c r="O38" s="103"/>
      <c r="P38" s="103"/>
      <c r="Q38" s="103"/>
      <c r="R38" s="103"/>
      <c r="S38" s="103"/>
      <c r="T38" s="103"/>
      <c r="U38" s="103"/>
      <c r="V38" s="103"/>
      <c r="W38" s="103"/>
      <c r="X38" s="103"/>
      <c r="Y38" s="103"/>
      <c r="Z38" s="103"/>
      <c r="AA38" s="103"/>
      <c r="AB38" s="103"/>
      <c r="AC38" s="103"/>
      <c r="AD38" s="103"/>
      <c r="AE38" s="103"/>
      <c r="AF38" s="192"/>
    </row>
    <row customHeight="1" ht="13" r="39">
      <c r="A39" s="181" t="s">
        <v>333</v>
      </c>
      <c r="B39" s="156" t="n">
        <v>2</v>
      </c>
      <c r="C39" s="22">
        <v>4.22583269430386</v>
      </c>
      <c r="D39" s="165">
        <v>1.51833957554848</v>
      </c>
      <c r="E39" s="22">
        <v>1.100893851822</v>
      </c>
      <c r="F39" s="165">
        <v>0.779697214594863</v>
      </c>
      <c r="G39" s="22">
        <v>0</v>
      </c>
      <c r="H39" s="165">
        <v>0</v>
      </c>
      <c r="I39" s="22">
        <v>0.298032835818746</v>
      </c>
      <c r="J39" s="165">
        <v>0.299419954539349</v>
      </c>
      <c r="K39" s="22">
        <v>1.06635523770019</v>
      </c>
      <c r="L39" s="165">
        <v>0.809048762287584</v>
      </c>
      <c r="M39" s="103"/>
      <c r="N39" s="103"/>
      <c r="O39" s="103"/>
      <c r="P39" s="103"/>
      <c r="Q39" s="103"/>
      <c r="R39" s="103"/>
      <c r="S39" s="103"/>
      <c r="T39" s="103"/>
      <c r="U39" s="103"/>
      <c r="V39" s="103"/>
      <c r="W39" s="103"/>
      <c r="X39" s="103"/>
      <c r="Y39" s="103"/>
      <c r="Z39" s="103"/>
      <c r="AA39" s="103"/>
      <c r="AB39" s="103"/>
      <c r="AC39" s="103"/>
      <c r="AD39" s="103"/>
      <c r="AE39" s="103"/>
      <c r="AF39" s="192"/>
    </row>
    <row customHeight="1" ht="13" r="40">
      <c r="A40" s="181" t="s">
        <v>334</v>
      </c>
      <c r="B40" s="156" t="n">
        <v>2</v>
      </c>
      <c r="C40" s="22">
        <v>3.84188871970556</v>
      </c>
      <c r="D40" s="165">
        <v>1.01322509755878</v>
      </c>
      <c r="E40" s="22">
        <v>2.20322082176086</v>
      </c>
      <c r="F40" s="165">
        <v>0.957528030689234</v>
      </c>
      <c r="G40" s="22">
        <v>9.17176692348915</v>
      </c>
      <c r="H40" s="165">
        <v>1.61696887167875</v>
      </c>
      <c r="I40" s="22">
        <v>9.08904178905178</v>
      </c>
      <c r="J40" s="165">
        <v>1.58502116465815</v>
      </c>
      <c r="K40" s="22">
        <v>21.335800716317</v>
      </c>
      <c r="L40" s="165">
        <v>3.09188865748274</v>
      </c>
      <c r="M40" s="103"/>
      <c r="N40" s="103"/>
      <c r="O40" s="103"/>
      <c r="P40" s="103"/>
      <c r="Q40" s="103"/>
      <c r="R40" s="103"/>
      <c r="S40" s="103"/>
      <c r="T40" s="103"/>
      <c r="U40" s="103"/>
      <c r="V40" s="103"/>
      <c r="W40" s="103"/>
      <c r="X40" s="103"/>
      <c r="Y40" s="103"/>
      <c r="Z40" s="103"/>
      <c r="AA40" s="103"/>
      <c r="AB40" s="103"/>
      <c r="AC40" s="103"/>
      <c r="AD40" s="103"/>
      <c r="AE40" s="103"/>
      <c r="AF40" s="192"/>
    </row>
    <row customHeight="1" ht="13" r="41">
      <c r="A41" s="181" t="s">
        <v>335</v>
      </c>
      <c r="B41" s="156" t="n">
        <v>2</v>
      </c>
      <c r="C41" s="22">
        <v>0.413285970381478</v>
      </c>
      <c r="D41" s="165">
        <v>0.413333569607707</v>
      </c>
      <c r="E41" s="22">
        <v>0</v>
      </c>
      <c r="F41" s="165">
        <v>0</v>
      </c>
      <c r="G41" s="22">
        <v>1.07806262889652</v>
      </c>
      <c r="H41" s="165">
        <v>0.65332811701491</v>
      </c>
      <c r="I41" s="22">
        <v>1.91371040327231</v>
      </c>
      <c r="J41" s="165">
        <v>1.24390103481321</v>
      </c>
      <c r="K41" s="22">
        <v>4.19851547202755</v>
      </c>
      <c r="L41" s="165">
        <v>1.4472363732483</v>
      </c>
      <c r="M41" s="103"/>
      <c r="N41" s="103"/>
      <c r="O41" s="103"/>
      <c r="P41" s="103"/>
      <c r="Q41" s="103"/>
      <c r="R41" s="103"/>
      <c r="S41" s="103"/>
      <c r="T41" s="103"/>
      <c r="U41" s="103"/>
      <c r="V41" s="103"/>
      <c r="W41" s="103"/>
      <c r="X41" s="103"/>
      <c r="Y41" s="103"/>
      <c r="Z41" s="103"/>
      <c r="AA41" s="103"/>
      <c r="AB41" s="103"/>
      <c r="AC41" s="103"/>
      <c r="AD41" s="103"/>
      <c r="AE41" s="103"/>
      <c r="AF41" s="192"/>
    </row>
    <row customHeight="1" ht="13" r="42">
      <c r="A42" s="181" t="s">
        <v>336</v>
      </c>
      <c r="B42" s="156" t="n">
        <v>2</v>
      </c>
      <c r="C42" s="22">
        <v>0</v>
      </c>
      <c r="D42" s="165">
        <v>0</v>
      </c>
      <c r="E42" s="22">
        <v>0</v>
      </c>
      <c r="F42" s="165">
        <v>0</v>
      </c>
      <c r="G42" s="22">
        <v>0</v>
      </c>
      <c r="H42" s="165">
        <v>0</v>
      </c>
      <c r="I42" s="22">
        <v>0</v>
      </c>
      <c r="J42" s="165">
        <v>0</v>
      </c>
      <c r="K42" s="22">
        <v>6.76743295086364</v>
      </c>
      <c r="L42" s="165">
        <v>0.00000454761344380715</v>
      </c>
      <c r="M42" s="103"/>
      <c r="N42" s="103"/>
      <c r="O42" s="103"/>
      <c r="P42" s="103"/>
      <c r="Q42" s="103"/>
      <c r="R42" s="103"/>
      <c r="S42" s="103"/>
      <c r="T42" s="103"/>
      <c r="U42" s="103"/>
      <c r="V42" s="103"/>
      <c r="W42" s="103"/>
      <c r="X42" s="103"/>
      <c r="Y42" s="103"/>
      <c r="Z42" s="103"/>
      <c r="AA42" s="103"/>
      <c r="AB42" s="103"/>
      <c r="AC42" s="103"/>
      <c r="AD42" s="103"/>
      <c r="AE42" s="103"/>
      <c r="AF42" s="192"/>
    </row>
    <row customHeight="1" ht="13" r="43">
      <c r="A43" s="181" t="s">
        <v>337</v>
      </c>
      <c r="B43" s="156" t="n">
        <v>2</v>
      </c>
      <c r="C43" s="22">
        <v>15.5507864756631</v>
      </c>
      <c r="D43" s="165">
        <v>0.0132241586461505</v>
      </c>
      <c r="E43" s="22">
        <v>5.97321772678437</v>
      </c>
      <c r="F43" s="165">
        <v>0.00515821668251587</v>
      </c>
      <c r="G43" s="22" t="inlineStr">
        <is>
          <t>a</t>
        </is>
      </c>
      <c r="H43" s="165" t="inlineStr">
        <is>
          <t>a</t>
        </is>
      </c>
      <c r="I43" s="22" t="inlineStr">
        <is>
          <t>a</t>
        </is>
      </c>
      <c r="J43" s="165" t="inlineStr">
        <is>
          <t>a</t>
        </is>
      </c>
      <c r="K43" s="22">
        <v>3.4975212770067</v>
      </c>
      <c r="L43" s="165">
        <v>0.00297393612862982</v>
      </c>
      <c r="M43" s="103"/>
      <c r="N43" s="103"/>
      <c r="O43" s="103"/>
      <c r="P43" s="103"/>
      <c r="Q43" s="103"/>
      <c r="R43" s="103"/>
      <c r="S43" s="103"/>
      <c r="T43" s="103"/>
      <c r="U43" s="103"/>
      <c r="V43" s="103"/>
      <c r="W43" s="103"/>
      <c r="X43" s="103"/>
      <c r="Y43" s="103"/>
      <c r="Z43" s="103"/>
      <c r="AA43" s="103"/>
      <c r="AB43" s="103"/>
      <c r="AC43" s="103"/>
      <c r="AD43" s="103"/>
      <c r="AE43" s="103"/>
      <c r="AF43" s="192"/>
    </row>
    <row customHeight="1" ht="13" r="44">
      <c r="A44" s="181" t="s">
        <v>338</v>
      </c>
      <c r="B44" s="156" t="n">
        <v>2</v>
      </c>
      <c r="C44" s="22">
        <v>0.867377270246856</v>
      </c>
      <c r="D44" s="165">
        <v>0.535798896948378</v>
      </c>
      <c r="E44" s="22">
        <v>0.216838774730838</v>
      </c>
      <c r="F44" s="165">
        <v>0.216997764754486</v>
      </c>
      <c r="G44" s="22">
        <v>0</v>
      </c>
      <c r="H44" s="165">
        <v>0</v>
      </c>
      <c r="I44" s="22">
        <v>0.217106481336361</v>
      </c>
      <c r="J44" s="165">
        <v>0.217220658854041</v>
      </c>
      <c r="K44" s="22">
        <v>5.56422966244198</v>
      </c>
      <c r="L44" s="165">
        <v>1.15839137552808</v>
      </c>
      <c r="M44" s="103"/>
      <c r="N44" s="103"/>
      <c r="O44" s="103"/>
      <c r="P44" s="103"/>
      <c r="Q44" s="103"/>
      <c r="R44" s="103"/>
      <c r="S44" s="103"/>
      <c r="T44" s="103"/>
      <c r="U44" s="103"/>
      <c r="V44" s="103"/>
      <c r="W44" s="103"/>
      <c r="X44" s="103"/>
      <c r="Y44" s="103"/>
      <c r="Z44" s="103"/>
      <c r="AA44" s="103"/>
      <c r="AB44" s="103"/>
      <c r="AC44" s="103"/>
      <c r="AD44" s="103"/>
      <c r="AE44" s="103"/>
      <c r="AF44" s="192"/>
    </row>
    <row customHeight="1" ht="13" r="45">
      <c r="A45" s="181" t="s">
        <v>339</v>
      </c>
      <c r="B45" s="156" t="n">
        <v>2</v>
      </c>
      <c r="C45" s="22">
        <v>3.52164488630584</v>
      </c>
      <c r="D45" s="165">
        <v>1.50810267182984</v>
      </c>
      <c r="E45" s="22">
        <v>7.3383499233607</v>
      </c>
      <c r="F45" s="165">
        <v>2.18460425609923</v>
      </c>
      <c r="G45" s="22">
        <v>1.64016331335374</v>
      </c>
      <c r="H45" s="165">
        <v>0.980997167969361</v>
      </c>
      <c r="I45" s="22">
        <v>1.64416616959811</v>
      </c>
      <c r="J45" s="165">
        <v>0.98209915671813</v>
      </c>
      <c r="K45" s="22">
        <v>2.28483863675848</v>
      </c>
      <c r="L45" s="165">
        <v>1.1968829066247</v>
      </c>
      <c r="M45" s="103"/>
      <c r="N45" s="103"/>
      <c r="O45" s="103"/>
      <c r="P45" s="103"/>
      <c r="Q45" s="103"/>
      <c r="R45" s="103"/>
      <c r="S45" s="103"/>
      <c r="T45" s="103"/>
      <c r="U45" s="103"/>
      <c r="V45" s="103"/>
      <c r="W45" s="103"/>
      <c r="X45" s="103"/>
      <c r="Y45" s="103"/>
      <c r="Z45" s="103"/>
      <c r="AA45" s="103"/>
      <c r="AB45" s="103"/>
      <c r="AC45" s="103"/>
      <c r="AD45" s="103"/>
      <c r="AE45" s="103"/>
      <c r="AF45" s="192"/>
    </row>
    <row customHeight="1" ht="13" r="46">
      <c r="A46" s="181" t="s">
        <v>340</v>
      </c>
      <c r="B46" s="156" t="n">
        <v>2</v>
      </c>
      <c r="C46" s="22">
        <v>0</v>
      </c>
      <c r="D46" s="165">
        <v>0</v>
      </c>
      <c r="E46" s="22">
        <v>0.149899264318192</v>
      </c>
      <c r="F46" s="165">
        <v>0.149801995115497</v>
      </c>
      <c r="G46" s="22">
        <v>0</v>
      </c>
      <c r="H46" s="165">
        <v>0</v>
      </c>
      <c r="I46" s="22">
        <v>0.150214821400331</v>
      </c>
      <c r="J46" s="165">
        <v>0.150048992164392</v>
      </c>
      <c r="K46" s="22">
        <v>3.28530735042056</v>
      </c>
      <c r="L46" s="165">
        <v>1.24875894509946</v>
      </c>
      <c r="M46" s="103"/>
      <c r="N46" s="103"/>
      <c r="O46" s="103"/>
      <c r="P46" s="103"/>
      <c r="Q46" s="103"/>
      <c r="R46" s="103"/>
      <c r="S46" s="103"/>
      <c r="T46" s="103"/>
      <c r="U46" s="103"/>
      <c r="V46" s="103"/>
      <c r="W46" s="103"/>
      <c r="X46" s="103"/>
      <c r="Y46" s="103"/>
      <c r="Z46" s="103"/>
      <c r="AA46" s="103"/>
      <c r="AB46" s="103"/>
      <c r="AC46" s="103"/>
      <c r="AD46" s="103"/>
      <c r="AE46" s="103"/>
      <c r="AF46" s="192"/>
    </row>
    <row customHeight="1" ht="13" r="47">
      <c r="A47" s="181" t="s">
        <v>341</v>
      </c>
      <c r="B47" s="156" t="n">
        <v>2</v>
      </c>
      <c r="C47" s="22">
        <v>0.678382162099942</v>
      </c>
      <c r="D47" s="165">
        <v>0.5970136905895</v>
      </c>
      <c r="E47" s="22">
        <v>0</v>
      </c>
      <c r="F47" s="165">
        <v>0</v>
      </c>
      <c r="G47" s="22">
        <v>0</v>
      </c>
      <c r="H47" s="165">
        <v>0</v>
      </c>
      <c r="I47" s="22">
        <v>0</v>
      </c>
      <c r="J47" s="165">
        <v>0</v>
      </c>
      <c r="K47" s="22">
        <v>0.885868421799102</v>
      </c>
      <c r="L47" s="165">
        <v>0.659549079383188</v>
      </c>
      <c r="M47" s="103"/>
      <c r="N47" s="103"/>
      <c r="O47" s="103"/>
      <c r="P47" s="103"/>
      <c r="Q47" s="103"/>
      <c r="R47" s="103"/>
      <c r="S47" s="103"/>
      <c r="T47" s="103"/>
      <c r="U47" s="103"/>
      <c r="V47" s="103"/>
      <c r="W47" s="103"/>
      <c r="X47" s="103"/>
      <c r="Y47" s="103"/>
      <c r="Z47" s="103"/>
      <c r="AA47" s="103"/>
      <c r="AB47" s="103"/>
      <c r="AC47" s="103"/>
      <c r="AD47" s="103"/>
      <c r="AE47" s="103"/>
      <c r="AF47" s="192"/>
    </row>
    <row customHeight="1" ht="13" r="48">
      <c r="A48" s="181" t="s">
        <v>342</v>
      </c>
      <c r="B48" s="156" t="n">
        <v>2</v>
      </c>
      <c r="C48" s="22">
        <v>1.23889958723063</v>
      </c>
      <c r="D48" s="165">
        <v>0.96303022347952</v>
      </c>
      <c r="E48" s="22">
        <v>2.29246896731017</v>
      </c>
      <c r="F48" s="165">
        <v>1.0786862451519</v>
      </c>
      <c r="G48" s="22">
        <v>0</v>
      </c>
      <c r="H48" s="165">
        <v>0</v>
      </c>
      <c r="I48" s="22">
        <v>0</v>
      </c>
      <c r="J48" s="165">
        <v>0</v>
      </c>
      <c r="K48" s="22">
        <v>0</v>
      </c>
      <c r="L48" s="165">
        <v>0</v>
      </c>
      <c r="M48" s="103"/>
      <c r="N48" s="103"/>
      <c r="O48" s="103"/>
      <c r="P48" s="103"/>
      <c r="Q48" s="103"/>
      <c r="R48" s="103"/>
      <c r="S48" s="103"/>
      <c r="T48" s="103"/>
      <c r="U48" s="103"/>
      <c r="V48" s="103"/>
      <c r="W48" s="103"/>
      <c r="X48" s="103"/>
      <c r="Y48" s="103"/>
      <c r="Z48" s="103"/>
      <c r="AA48" s="103"/>
      <c r="AB48" s="103"/>
      <c r="AC48" s="103"/>
      <c r="AD48" s="103"/>
      <c r="AE48" s="103"/>
      <c r="AF48" s="192"/>
    </row>
    <row customHeight="1" ht="13" r="49">
      <c r="A49" s="181" t="s">
        <v>343</v>
      </c>
      <c r="B49" s="156" t="n">
        <v>2</v>
      </c>
      <c r="C49" s="22">
        <v>1.26507414507146</v>
      </c>
      <c r="D49" s="165">
        <v>0.606955767418265</v>
      </c>
      <c r="E49" s="22">
        <v>0.489900969148441</v>
      </c>
      <c r="F49" s="165">
        <v>0.360531689619946</v>
      </c>
      <c r="G49" s="22">
        <v>0.171666873499043</v>
      </c>
      <c r="H49" s="165">
        <v>0.171520437705365</v>
      </c>
      <c r="I49" s="22">
        <v>0.170673353875368</v>
      </c>
      <c r="J49" s="165">
        <v>0.170585016522921</v>
      </c>
      <c r="K49" s="22">
        <v>0.816657167142564</v>
      </c>
      <c r="L49" s="165">
        <v>0.533503905843713</v>
      </c>
      <c r="M49" s="103"/>
      <c r="N49" s="103"/>
      <c r="O49" s="103"/>
      <c r="P49" s="103"/>
      <c r="Q49" s="103"/>
      <c r="R49" s="103"/>
      <c r="S49" s="103"/>
      <c r="T49" s="103"/>
      <c r="U49" s="103"/>
      <c r="V49" s="103"/>
      <c r="W49" s="103"/>
      <c r="X49" s="103"/>
      <c r="Y49" s="103"/>
      <c r="Z49" s="103"/>
      <c r="AA49" s="103"/>
      <c r="AB49" s="103"/>
      <c r="AC49" s="103"/>
      <c r="AD49" s="103"/>
      <c r="AE49" s="103"/>
      <c r="AF49" s="192"/>
    </row>
    <row customHeight="1" ht="13" r="50">
      <c r="A50" s="181" t="s">
        <v>344</v>
      </c>
      <c r="B50" s="156" t="n">
        <v>2</v>
      </c>
      <c r="C50" s="22">
        <v>4.17118240020537</v>
      </c>
      <c r="D50" s="165">
        <v>1.48054000327292</v>
      </c>
      <c r="E50" s="22">
        <v>1.34695214965507</v>
      </c>
      <c r="F50" s="165">
        <v>0.785657603916532</v>
      </c>
      <c r="G50" s="22">
        <v>0</v>
      </c>
      <c r="H50" s="165">
        <v>0</v>
      </c>
      <c r="I50" s="22">
        <v>0</v>
      </c>
      <c r="J50" s="165">
        <v>0</v>
      </c>
      <c r="K50" s="22">
        <v>0.44803600718768</v>
      </c>
      <c r="L50" s="165">
        <v>0.447799045964515</v>
      </c>
      <c r="M50" s="103"/>
      <c r="N50" s="103"/>
      <c r="O50" s="103"/>
      <c r="P50" s="103"/>
      <c r="Q50" s="103"/>
      <c r="R50" s="103"/>
      <c r="S50" s="103"/>
      <c r="T50" s="103"/>
      <c r="U50" s="103"/>
      <c r="V50" s="103"/>
      <c r="W50" s="103"/>
      <c r="X50" s="103"/>
      <c r="Y50" s="103"/>
      <c r="Z50" s="103"/>
      <c r="AA50" s="103"/>
      <c r="AB50" s="103"/>
      <c r="AC50" s="103"/>
      <c r="AD50" s="103"/>
      <c r="AE50" s="103"/>
      <c r="AF50" s="192"/>
    </row>
    <row customHeight="1" ht="13" r="51">
      <c r="A51" s="181" t="s">
        <v>345</v>
      </c>
      <c r="B51" s="156" t="n">
        <v>2</v>
      </c>
      <c r="C51" s="22">
        <v>13.2142441355092</v>
      </c>
      <c r="D51" s="165">
        <v>2.51411247060613</v>
      </c>
      <c r="E51" s="22">
        <v>8.95114078892062</v>
      </c>
      <c r="F51" s="165">
        <v>1.93301282357908</v>
      </c>
      <c r="G51" s="22">
        <v>3.58310099962802</v>
      </c>
      <c r="H51" s="165">
        <v>1.3710580521866</v>
      </c>
      <c r="I51" s="22">
        <v>5.01492104884797</v>
      </c>
      <c r="J51" s="165">
        <v>1.63248821949948</v>
      </c>
      <c r="K51" s="22">
        <v>10.9411593569438</v>
      </c>
      <c r="L51" s="165">
        <v>2.32523002673301</v>
      </c>
      <c r="M51" s="103"/>
      <c r="N51" s="103"/>
      <c r="O51" s="103"/>
      <c r="P51" s="103"/>
      <c r="Q51" s="103"/>
      <c r="R51" s="103"/>
      <c r="S51" s="103"/>
      <c r="T51" s="103"/>
      <c r="U51" s="103"/>
      <c r="V51" s="103"/>
      <c r="W51" s="103"/>
      <c r="X51" s="103"/>
      <c r="Y51" s="103"/>
      <c r="Z51" s="103"/>
      <c r="AA51" s="103"/>
      <c r="AB51" s="103"/>
      <c r="AC51" s="103"/>
      <c r="AD51" s="103"/>
      <c r="AE51" s="103"/>
      <c r="AF51" s="192"/>
    </row>
    <row customHeight="1" ht="13" r="52">
      <c r="A52" s="181" t="s">
        <v>346</v>
      </c>
      <c r="B52" s="156" t="n">
        <v>2</v>
      </c>
      <c r="C52" s="22">
        <v>1.84541456898698</v>
      </c>
      <c r="D52" s="165">
        <v>1.39910486087594</v>
      </c>
      <c r="E52" s="22">
        <v>0</v>
      </c>
      <c r="F52" s="165">
        <v>0</v>
      </c>
      <c r="G52" s="22">
        <v>0</v>
      </c>
      <c r="H52" s="165">
        <v>0</v>
      </c>
      <c r="I52" s="22">
        <v>0</v>
      </c>
      <c r="J52" s="165">
        <v>0</v>
      </c>
      <c r="K52" s="22">
        <v>8.16783597217021</v>
      </c>
      <c r="L52" s="165">
        <v>0.247331718608163</v>
      </c>
      <c r="M52" s="103"/>
      <c r="N52" s="103"/>
      <c r="O52" s="103"/>
      <c r="P52" s="103"/>
      <c r="Q52" s="103"/>
      <c r="R52" s="103"/>
      <c r="S52" s="103"/>
      <c r="T52" s="103"/>
      <c r="U52" s="103"/>
      <c r="V52" s="103"/>
      <c r="W52" s="103"/>
      <c r="X52" s="103"/>
      <c r="Y52" s="103"/>
      <c r="Z52" s="103"/>
      <c r="AA52" s="103"/>
      <c r="AB52" s="103"/>
      <c r="AC52" s="103"/>
      <c r="AD52" s="103"/>
      <c r="AE52" s="103"/>
      <c r="AF52" s="192"/>
    </row>
    <row customHeight="1" ht="13" r="53">
      <c r="A53" s="181" t="s">
        <v>347</v>
      </c>
      <c r="B53" s="156" t="n">
        <v>2</v>
      </c>
      <c r="C53" s="22">
        <v>4.07299709474125</v>
      </c>
      <c r="D53" s="165">
        <v>1.53486592793256</v>
      </c>
      <c r="E53" s="22">
        <v>3.23124262232996</v>
      </c>
      <c r="F53" s="165">
        <v>1.38779814998792</v>
      </c>
      <c r="G53" s="22">
        <v>0.41628507271056</v>
      </c>
      <c r="H53" s="165">
        <v>0.418167570221418</v>
      </c>
      <c r="I53" s="22">
        <v>0.41628507271056</v>
      </c>
      <c r="J53" s="165">
        <v>0.418167570221418</v>
      </c>
      <c r="K53" s="22">
        <v>4.78608003245208</v>
      </c>
      <c r="L53" s="165">
        <v>1.38195260791975</v>
      </c>
      <c r="M53" s="103"/>
      <c r="N53" s="103"/>
      <c r="O53" s="103"/>
      <c r="P53" s="103"/>
      <c r="Q53" s="103"/>
      <c r="R53" s="103"/>
      <c r="S53" s="103"/>
      <c r="T53" s="103"/>
      <c r="U53" s="103"/>
      <c r="V53" s="103"/>
      <c r="W53" s="103"/>
      <c r="X53" s="103"/>
      <c r="Y53" s="103"/>
      <c r="Z53" s="103"/>
      <c r="AA53" s="103"/>
      <c r="AB53" s="103"/>
      <c r="AC53" s="103"/>
      <c r="AD53" s="103"/>
      <c r="AE53" s="103"/>
      <c r="AF53" s="192"/>
    </row>
    <row customHeight="1" ht="13" r="54">
      <c r="A54" s="181" t="s">
        <v>348</v>
      </c>
      <c r="B54" s="156" t="n">
        <v>2</v>
      </c>
      <c r="C54" s="22">
        <v>1.59034570447457</v>
      </c>
      <c r="D54" s="165">
        <v>0.940558278776441</v>
      </c>
      <c r="E54" s="22">
        <v>0</v>
      </c>
      <c r="F54" s="165">
        <v>0</v>
      </c>
      <c r="G54" s="22">
        <v>0</v>
      </c>
      <c r="H54" s="165">
        <v>0</v>
      </c>
      <c r="I54" s="22">
        <v>1.02719826069625</v>
      </c>
      <c r="J54" s="165">
        <v>0.464423644370938</v>
      </c>
      <c r="K54" s="22">
        <v>3.35472901197529</v>
      </c>
      <c r="L54" s="165">
        <v>1.22471490297278</v>
      </c>
      <c r="M54" s="103"/>
      <c r="N54" s="103"/>
      <c r="O54" s="103"/>
      <c r="P54" s="103"/>
      <c r="Q54" s="103"/>
      <c r="R54" s="103"/>
      <c r="S54" s="103"/>
      <c r="T54" s="103"/>
      <c r="U54" s="103"/>
      <c r="V54" s="103"/>
      <c r="W54" s="103"/>
      <c r="X54" s="103"/>
      <c r="Y54" s="103"/>
      <c r="Z54" s="103"/>
      <c r="AA54" s="103"/>
      <c r="AB54" s="103"/>
      <c r="AC54" s="103"/>
      <c r="AD54" s="103"/>
      <c r="AE54" s="103"/>
      <c r="AF54" s="192"/>
    </row>
    <row customHeight="1" ht="13" r="55">
      <c r="A55" s="181" t="s">
        <v>349</v>
      </c>
      <c r="B55" s="156" t="n">
        <v>2</v>
      </c>
      <c r="C55" s="22">
        <v>5.84455844974478</v>
      </c>
      <c r="D55" s="165">
        <v>1.55596837845594</v>
      </c>
      <c r="E55" s="22">
        <v>0.217516015367339</v>
      </c>
      <c r="F55" s="165">
        <v>0.21857055350806</v>
      </c>
      <c r="G55" s="22">
        <v>0</v>
      </c>
      <c r="H55" s="165">
        <v>0</v>
      </c>
      <c r="I55" s="22">
        <v>0</v>
      </c>
      <c r="J55" s="165">
        <v>0</v>
      </c>
      <c r="K55" s="22">
        <v>8.53875949456242</v>
      </c>
      <c r="L55" s="165">
        <v>1.77708675149758</v>
      </c>
      <c r="M55" s="103"/>
      <c r="N55" s="103"/>
      <c r="O55" s="103"/>
      <c r="P55" s="103"/>
      <c r="Q55" s="103"/>
      <c r="R55" s="103"/>
      <c r="S55" s="103"/>
      <c r="T55" s="103"/>
      <c r="U55" s="103"/>
      <c r="V55" s="103"/>
      <c r="W55" s="103"/>
      <c r="X55" s="103"/>
      <c r="Y55" s="103"/>
      <c r="Z55" s="103"/>
      <c r="AA55" s="103"/>
      <c r="AB55" s="103"/>
      <c r="AC55" s="103"/>
      <c r="AD55" s="103"/>
      <c r="AE55" s="103"/>
      <c r="AF55" s="192"/>
    </row>
    <row customHeight="1" ht="13" r="56">
      <c r="A56" s="181" t="s">
        <v>350</v>
      </c>
      <c r="B56" s="156" t="n">
        <v>2</v>
      </c>
      <c r="C56" s="22">
        <v>1.59563750997145</v>
      </c>
      <c r="D56" s="165">
        <v>0.638563116562709</v>
      </c>
      <c r="E56" s="22">
        <v>0.374096661017878</v>
      </c>
      <c r="F56" s="165">
        <v>0.323230454158454</v>
      </c>
      <c r="G56" s="22">
        <v>0</v>
      </c>
      <c r="H56" s="165">
        <v>0</v>
      </c>
      <c r="I56" s="22">
        <v>0</v>
      </c>
      <c r="J56" s="165">
        <v>0</v>
      </c>
      <c r="K56" s="22">
        <v>2.30109512893664</v>
      </c>
      <c r="L56" s="165">
        <v>0.954338512745039</v>
      </c>
      <c r="M56" s="103"/>
      <c r="N56" s="103"/>
      <c r="O56" s="103"/>
      <c r="P56" s="103"/>
      <c r="Q56" s="103"/>
      <c r="R56" s="103"/>
      <c r="S56" s="103"/>
      <c r="T56" s="103"/>
      <c r="U56" s="103"/>
      <c r="V56" s="103"/>
      <c r="W56" s="103"/>
      <c r="X56" s="103"/>
      <c r="Y56" s="103"/>
      <c r="Z56" s="103"/>
      <c r="AA56" s="103"/>
      <c r="AB56" s="103"/>
      <c r="AC56" s="103"/>
      <c r="AD56" s="103"/>
      <c r="AE56" s="103"/>
      <c r="AF56" s="192"/>
    </row>
    <row customHeight="1" ht="13" r="57">
      <c r="A57" s="181" t="s">
        <v>351</v>
      </c>
      <c r="B57" s="156" t="n">
        <v>2</v>
      </c>
      <c r="C57" s="22">
        <v>3.68574401514583</v>
      </c>
      <c r="D57" s="165">
        <v>1.59559456169969</v>
      </c>
      <c r="E57" s="22">
        <v>1.01933350294294</v>
      </c>
      <c r="F57" s="165">
        <v>0.0716863858300858</v>
      </c>
      <c r="G57" s="22">
        <v>0</v>
      </c>
      <c r="H57" s="165">
        <v>0</v>
      </c>
      <c r="I57" s="22">
        <v>0</v>
      </c>
      <c r="J57" s="165">
        <v>0</v>
      </c>
      <c r="K57" s="22">
        <v>0</v>
      </c>
      <c r="L57" s="165">
        <v>0</v>
      </c>
      <c r="M57" s="103"/>
      <c r="N57" s="103"/>
      <c r="O57" s="103"/>
      <c r="P57" s="103"/>
      <c r="Q57" s="103"/>
      <c r="R57" s="103"/>
      <c r="S57" s="103"/>
      <c r="T57" s="103"/>
      <c r="U57" s="103"/>
      <c r="V57" s="103"/>
      <c r="W57" s="103"/>
      <c r="X57" s="103"/>
      <c r="Y57" s="103"/>
      <c r="Z57" s="103"/>
      <c r="AA57" s="103"/>
      <c r="AB57" s="103"/>
      <c r="AC57" s="103"/>
      <c r="AD57" s="103"/>
      <c r="AE57" s="103"/>
      <c r="AF57" s="192"/>
    </row>
    <row customHeight="1" ht="13" r="58">
      <c r="A58" s="181" t="s">
        <v>352</v>
      </c>
      <c r="B58" s="156" t="n">
        <v>2</v>
      </c>
      <c r="C58" s="22">
        <v>1.18618251645128</v>
      </c>
      <c r="D58" s="165">
        <v>0.687662462703001</v>
      </c>
      <c r="E58" s="22">
        <v>0</v>
      </c>
      <c r="F58" s="165">
        <v>0</v>
      </c>
      <c r="G58" s="22">
        <v>0.433487840448494</v>
      </c>
      <c r="H58" s="165">
        <v>0.433706104454236</v>
      </c>
      <c r="I58" s="22">
        <v>0.43128126126342</v>
      </c>
      <c r="J58" s="165">
        <v>0.431405644758306</v>
      </c>
      <c r="K58" s="22">
        <v>2.29656330413239</v>
      </c>
      <c r="L58" s="165">
        <v>0.970383067571259</v>
      </c>
      <c r="M58" s="103"/>
      <c r="N58" s="103"/>
      <c r="O58" s="103"/>
      <c r="P58" s="103"/>
      <c r="Q58" s="103"/>
      <c r="R58" s="103"/>
      <c r="S58" s="103"/>
      <c r="T58" s="103"/>
      <c r="U58" s="103"/>
      <c r="V58" s="103"/>
      <c r="W58" s="103"/>
      <c r="X58" s="103"/>
      <c r="Y58" s="103"/>
      <c r="Z58" s="103"/>
      <c r="AA58" s="103"/>
      <c r="AB58" s="103"/>
      <c r="AC58" s="103"/>
      <c r="AD58" s="103"/>
      <c r="AE58" s="103"/>
      <c r="AF58" s="192"/>
    </row>
    <row customHeight="1" ht="13" r="59">
      <c r="A59" s="181" t="s">
        <v>353</v>
      </c>
      <c r="B59" s="156" t="n">
        <v>2</v>
      </c>
      <c r="C59" s="22">
        <v>3.38775541051688</v>
      </c>
      <c r="D59" s="165">
        <v>2.14473205499439</v>
      </c>
      <c r="E59" s="22">
        <v>0.0841246320913761</v>
      </c>
      <c r="F59" s="165">
        <v>0.0845935238100272</v>
      </c>
      <c r="G59" s="22">
        <v>0.545968576570591</v>
      </c>
      <c r="H59" s="165">
        <v>0.544421423823483</v>
      </c>
      <c r="I59" s="22">
        <v>0.907024824447355</v>
      </c>
      <c r="J59" s="165">
        <v>0.651936069853734</v>
      </c>
      <c r="K59" s="22">
        <v>1.100019137468</v>
      </c>
      <c r="L59" s="165">
        <v>0.67114122603032</v>
      </c>
      <c r="M59" s="103"/>
      <c r="N59" s="103"/>
      <c r="O59" s="103"/>
      <c r="P59" s="103"/>
      <c r="Q59" s="103"/>
      <c r="R59" s="103"/>
      <c r="S59" s="103"/>
      <c r="T59" s="103"/>
      <c r="U59" s="103"/>
      <c r="V59" s="103"/>
      <c r="W59" s="103"/>
      <c r="X59" s="103"/>
      <c r="Y59" s="103"/>
      <c r="Z59" s="103"/>
      <c r="AA59" s="103"/>
      <c r="AB59" s="103"/>
      <c r="AC59" s="103"/>
      <c r="AD59" s="103"/>
      <c r="AE59" s="103"/>
      <c r="AF59" s="192"/>
    </row>
    <row customHeight="1" ht="13" r="60">
      <c r="A60" s="181" t="s">
        <v>354</v>
      </c>
      <c r="B60" s="156" t="n">
        <v>2</v>
      </c>
      <c r="C60" s="22">
        <v>19.8088193319924</v>
      </c>
      <c r="D60" s="165">
        <v>4.25228277087756</v>
      </c>
      <c r="E60" s="22">
        <v>2.13183684685753</v>
      </c>
      <c r="F60" s="165">
        <v>2.12061141128153</v>
      </c>
      <c r="G60" s="22">
        <v>3.21244953552899</v>
      </c>
      <c r="H60" s="165">
        <v>1.84550218246341</v>
      </c>
      <c r="I60" s="22">
        <v>3.81812334691358</v>
      </c>
      <c r="J60" s="165">
        <v>1.94336969704531</v>
      </c>
      <c r="K60" s="22">
        <v>4.07251589826094</v>
      </c>
      <c r="L60" s="165">
        <v>2.00356983930927</v>
      </c>
      <c r="M60" s="103"/>
      <c r="N60" s="103"/>
      <c r="O60" s="103"/>
      <c r="P60" s="103"/>
      <c r="Q60" s="103"/>
      <c r="R60" s="103"/>
      <c r="S60" s="103"/>
      <c r="T60" s="103"/>
      <c r="U60" s="103"/>
      <c r="V60" s="103"/>
      <c r="W60" s="103"/>
      <c r="X60" s="103"/>
      <c r="Y60" s="103"/>
      <c r="Z60" s="103"/>
      <c r="AA60" s="103"/>
      <c r="AB60" s="103"/>
      <c r="AC60" s="103"/>
      <c r="AD60" s="103"/>
      <c r="AE60" s="103"/>
      <c r="AF60" s="192"/>
    </row>
    <row customHeight="1" ht="13" r="61">
      <c r="A61" s="181" t="s">
        <v>355</v>
      </c>
      <c r="B61" s="156" t="n">
        <v>2</v>
      </c>
      <c r="C61" s="22">
        <v>0.460977742902707</v>
      </c>
      <c r="D61" s="165">
        <v>0.460098719423321</v>
      </c>
      <c r="E61" s="22">
        <v>0.647906431921283</v>
      </c>
      <c r="F61" s="165">
        <v>0.647303404562959</v>
      </c>
      <c r="G61" s="22">
        <v>1.35860047608424</v>
      </c>
      <c r="H61" s="165">
        <v>0.858196666073806</v>
      </c>
      <c r="I61" s="22">
        <v>0.551913634465669</v>
      </c>
      <c r="J61" s="165">
        <v>0.394348218368603</v>
      </c>
      <c r="K61" s="22">
        <v>1.27669641310782</v>
      </c>
      <c r="L61" s="165">
        <v>0.750928251838858</v>
      </c>
      <c r="M61" s="103"/>
      <c r="N61" s="103"/>
      <c r="O61" s="103"/>
      <c r="P61" s="103"/>
      <c r="Q61" s="103"/>
      <c r="R61" s="103"/>
      <c r="S61" s="103"/>
      <c r="T61" s="103"/>
      <c r="U61" s="103"/>
      <c r="V61" s="103"/>
      <c r="W61" s="103"/>
      <c r="X61" s="103"/>
      <c r="Y61" s="103"/>
      <c r="Z61" s="103"/>
      <c r="AA61" s="103"/>
      <c r="AB61" s="103"/>
      <c r="AC61" s="103"/>
      <c r="AD61" s="103"/>
      <c r="AE61" s="103"/>
      <c r="AF61" s="192"/>
    </row>
    <row customHeight="1" ht="13" r="62">
      <c r="A62" s="181" t="s">
        <v>356</v>
      </c>
      <c r="B62" s="156" t="n">
        <v>2</v>
      </c>
      <c r="C62" s="22">
        <v>0</v>
      </c>
      <c r="D62" s="165">
        <v>0</v>
      </c>
      <c r="E62" s="22">
        <v>0.440527110050242</v>
      </c>
      <c r="F62" s="165">
        <v>0.440974285758826</v>
      </c>
      <c r="G62" s="22">
        <v>0.844382944800322</v>
      </c>
      <c r="H62" s="165">
        <v>0.598780890870379</v>
      </c>
      <c r="I62" s="22">
        <v>0.568633508018553</v>
      </c>
      <c r="J62" s="165">
        <v>0.567777398634347</v>
      </c>
      <c r="K62" s="22">
        <v>0</v>
      </c>
      <c r="L62" s="165">
        <v>0</v>
      </c>
      <c r="M62" s="103"/>
      <c r="N62" s="103"/>
      <c r="O62" s="103"/>
      <c r="P62" s="103"/>
      <c r="Q62" s="103"/>
      <c r="R62" s="103"/>
      <c r="S62" s="103"/>
      <c r="T62" s="103"/>
      <c r="U62" s="103"/>
      <c r="V62" s="103"/>
      <c r="W62" s="103"/>
      <c r="X62" s="103"/>
      <c r="Y62" s="103"/>
      <c r="Z62" s="103"/>
      <c r="AA62" s="103"/>
      <c r="AB62" s="103"/>
      <c r="AC62" s="103"/>
      <c r="AD62" s="103"/>
      <c r="AE62" s="103"/>
      <c r="AF62" s="192"/>
    </row>
    <row customHeight="1" ht="13" r="63">
      <c r="A63" s="184" t="s">
        <v>357</v>
      </c>
      <c r="B63" s="157" t="n">
        <v>2</v>
      </c>
      <c r="C63" s="31">
        <v>5.5567125365397</v>
      </c>
      <c r="D63" s="166">
        <v>0.327637218491844</v>
      </c>
      <c r="E63" s="31">
        <v>0.829060132238534</v>
      </c>
      <c r="F63" s="166">
        <v>0.170549334411522</v>
      </c>
      <c r="G63" s="31">
        <v>0.764305148607638</v>
      </c>
      <c r="H63" s="166">
        <v>0.119637689154188</v>
      </c>
      <c r="I63" s="31">
        <v>0.949883244673489</v>
      </c>
      <c r="J63" s="166">
        <v>0.136790689467983</v>
      </c>
      <c r="K63" s="31">
        <v>5.98940645595786</v>
      </c>
      <c r="L63" s="166">
        <v>0.326161125946644</v>
      </c>
      <c r="M63" s="103"/>
      <c r="N63" s="103"/>
      <c r="O63" s="103"/>
      <c r="P63" s="103"/>
      <c r="Q63" s="103"/>
      <c r="R63" s="103"/>
      <c r="S63" s="103"/>
      <c r="T63" s="103"/>
      <c r="U63" s="103"/>
      <c r="V63" s="103"/>
      <c r="W63" s="103"/>
      <c r="X63" s="103"/>
      <c r="Y63" s="103"/>
      <c r="Z63" s="103"/>
      <c r="AA63" s="103"/>
      <c r="AB63" s="103"/>
      <c r="AC63" s="103"/>
      <c r="AD63" s="103"/>
      <c r="AE63" s="103"/>
      <c r="AF63" s="192"/>
    </row>
    <row customHeight="1" ht="13" r="64">
      <c r="A64" s="185" t="s">
        <v>358</v>
      </c>
      <c r="B64" s="158" t="n">
        <v>2</v>
      </c>
      <c r="C64" s="35">
        <v>2.7074506868899</v>
      </c>
      <c r="D64" s="167">
        <v>0.282874919246261</v>
      </c>
      <c r="E64" s="35">
        <v>0.571073301024614</v>
      </c>
      <c r="F64" s="167">
        <v>0.168966519169656</v>
      </c>
      <c r="G64" s="35">
        <v>0.230256070553445</v>
      </c>
      <c r="H64" s="167">
        <v>0.305571194820574</v>
      </c>
      <c r="I64" s="35">
        <v>0.325059652934005</v>
      </c>
      <c r="J64" s="167">
        <v>0.190007643974729</v>
      </c>
      <c r="K64" s="35">
        <v>3.90438730477726</v>
      </c>
      <c r="L64" s="167">
        <v>0.454263948686323</v>
      </c>
      <c r="M64" s="103"/>
      <c r="N64" s="103"/>
      <c r="O64" s="103"/>
      <c r="P64" s="103"/>
      <c r="Q64" s="103"/>
      <c r="R64" s="103"/>
      <c r="S64" s="103"/>
      <c r="T64" s="103"/>
      <c r="U64" s="103"/>
      <c r="V64" s="103"/>
      <c r="W64" s="103"/>
      <c r="X64" s="103"/>
      <c r="Y64" s="103"/>
      <c r="Z64" s="103"/>
      <c r="AA64" s="103"/>
      <c r="AB64" s="103"/>
      <c r="AC64" s="103"/>
      <c r="AD64" s="103"/>
      <c r="AE64" s="103"/>
      <c r="AF64" s="192"/>
    </row>
    <row customHeight="1" ht="13" r="65">
      <c r="A65" s="186" t="s">
        <v>359</v>
      </c>
      <c r="B65" s="159" t="n">
        <v>2</v>
      </c>
      <c r="C65" s="40">
        <v>5.01667721931201</v>
      </c>
      <c r="D65" s="168">
        <v>0.221208461091589</v>
      </c>
      <c r="E65" s="40">
        <v>1.45605761044143</v>
      </c>
      <c r="F65" s="168">
        <v>0.130849841340888</v>
      </c>
      <c r="G65" s="40">
        <v>0.732005197803728</v>
      </c>
      <c r="H65" s="168">
        <v>0.0873249455760816</v>
      </c>
      <c r="I65" s="40">
        <v>0.843420260789073</v>
      </c>
      <c r="J65" s="168">
        <v>0.0939321882053136</v>
      </c>
      <c r="K65" s="40">
        <v>4.98079625318808</v>
      </c>
      <c r="L65" s="168">
        <v>0.208263648493557</v>
      </c>
      <c r="M65" s="103"/>
      <c r="N65" s="103"/>
      <c r="O65" s="103"/>
      <c r="P65" s="103"/>
      <c r="Q65" s="103"/>
      <c r="R65" s="103"/>
      <c r="S65" s="103"/>
      <c r="T65" s="103"/>
      <c r="U65" s="103"/>
      <c r="V65" s="103"/>
      <c r="W65" s="103"/>
      <c r="X65" s="103"/>
      <c r="Y65" s="103"/>
      <c r="Z65" s="103"/>
      <c r="AA65" s="103"/>
      <c r="AB65" s="103"/>
      <c r="AC65" s="103"/>
      <c r="AD65" s="103"/>
      <c r="AE65" s="103"/>
      <c r="AF65" s="192"/>
    </row>
    <row customHeight="1" ht="13" r="66">
      <c r="A66" s="181" t="s">
        <v>360</v>
      </c>
      <c r="B66" s="156" t="n">
        <v>2</v>
      </c>
      <c r="C66" s="22">
        <v>1.42066836827517</v>
      </c>
      <c r="D66" s="165">
        <v>1.03536081976638</v>
      </c>
      <c r="E66" s="22">
        <v>0</v>
      </c>
      <c r="F66" s="165">
        <v>0</v>
      </c>
      <c r="G66" s="22">
        <v>2.00210880983272</v>
      </c>
      <c r="H66" s="165">
        <v>1.41633042794964</v>
      </c>
      <c r="I66" s="22">
        <v>2.00210880983272</v>
      </c>
      <c r="J66" s="165">
        <v>1.41633042794964</v>
      </c>
      <c r="K66" s="22">
        <v>3.30543966638886</v>
      </c>
      <c r="L66" s="165">
        <v>1.47232115497968</v>
      </c>
      <c r="M66" s="103"/>
      <c r="N66" s="103"/>
      <c r="O66" s="103"/>
      <c r="P66" s="103"/>
      <c r="Q66" s="103"/>
      <c r="R66" s="103"/>
      <c r="S66" s="103"/>
      <c r="T66" s="103"/>
      <c r="U66" s="103"/>
      <c r="V66" s="103"/>
      <c r="W66" s="103"/>
      <c r="X66" s="103"/>
      <c r="Y66" s="103"/>
      <c r="Z66" s="103"/>
      <c r="AA66" s="103"/>
      <c r="AB66" s="103"/>
      <c r="AC66" s="103"/>
      <c r="AD66" s="103"/>
      <c r="AE66" s="103"/>
      <c r="AF66" s="192"/>
    </row>
    <row customHeight="1" ht="13" r="67">
      <c r="A67" s="181" t="s">
        <v>361</v>
      </c>
      <c r="B67" s="156" t="n">
        <v>2</v>
      </c>
      <c r="C67" s="22">
        <v>54.9665584629831</v>
      </c>
      <c r="D67" s="165">
        <v>7.62994530618606</v>
      </c>
      <c r="E67" s="22">
        <v>0</v>
      </c>
      <c r="F67" s="165">
        <v>0</v>
      </c>
      <c r="G67" s="22">
        <v>0</v>
      </c>
      <c r="H67" s="165">
        <v>0</v>
      </c>
      <c r="I67" s="22">
        <v>2.05357230637191</v>
      </c>
      <c r="J67" s="165">
        <v>1.60452759919667</v>
      </c>
      <c r="K67" s="22">
        <v>9.32213422578079</v>
      </c>
      <c r="L67" s="165">
        <v>3.70841132279556</v>
      </c>
      <c r="M67" s="103"/>
      <c r="N67" s="103"/>
      <c r="O67" s="103"/>
      <c r="P67" s="103"/>
      <c r="Q67" s="103"/>
      <c r="R67" s="103"/>
      <c r="S67" s="103"/>
      <c r="T67" s="103"/>
      <c r="U67" s="103"/>
      <c r="V67" s="103"/>
      <c r="W67" s="103"/>
      <c r="X67" s="103"/>
      <c r="Y67" s="103"/>
      <c r="Z67" s="103"/>
      <c r="AA67" s="103"/>
      <c r="AB67" s="103"/>
      <c r="AC67" s="103"/>
      <c r="AD67" s="103"/>
      <c r="AE67" s="103"/>
      <c r="AF67" s="192"/>
    </row>
    <row customHeight="1" ht="13" r="68">
      <c r="A68" s="181" t="s">
        <v>362</v>
      </c>
      <c r="B68" s="156" t="n">
        <v>2</v>
      </c>
      <c r="C68" s="22">
        <v>19.2171651045667</v>
      </c>
      <c r="D68" s="165">
        <v>5.56079153008323</v>
      </c>
      <c r="E68" s="22">
        <v>0</v>
      </c>
      <c r="F68" s="165">
        <v>0</v>
      </c>
      <c r="G68" s="22">
        <v>0</v>
      </c>
      <c r="H68" s="165">
        <v>0</v>
      </c>
      <c r="I68" s="22">
        <v>0</v>
      </c>
      <c r="J68" s="165">
        <v>0</v>
      </c>
      <c r="K68" s="22">
        <v>10.1520000160466</v>
      </c>
      <c r="L68" s="165">
        <v>3.70531349677399</v>
      </c>
      <c r="M68" s="103"/>
      <c r="N68" s="103"/>
      <c r="O68" s="103"/>
      <c r="P68" s="103"/>
      <c r="Q68" s="103"/>
      <c r="R68" s="103"/>
      <c r="S68" s="103"/>
      <c r="T68" s="103"/>
      <c r="U68" s="103"/>
      <c r="V68" s="103"/>
      <c r="W68" s="103"/>
      <c r="X68" s="103"/>
      <c r="Y68" s="103"/>
      <c r="Z68" s="103"/>
      <c r="AA68" s="103"/>
      <c r="AB68" s="103"/>
      <c r="AC68" s="103"/>
      <c r="AD68" s="103"/>
      <c r="AE68" s="103"/>
      <c r="AF68" s="192"/>
    </row>
    <row customHeight="1" ht="13" r="69">
      <c r="A69" s="187" t="s">
        <v>363</v>
      </c>
      <c r="B69" s="171" t="n">
        <v>2</v>
      </c>
      <c r="C69" s="172">
        <v>9.19165731707205</v>
      </c>
      <c r="D69" s="173">
        <v>3.02182306297534</v>
      </c>
      <c r="E69" s="172">
        <v>1.0485257097791</v>
      </c>
      <c r="F69" s="173">
        <v>1.05302350798522</v>
      </c>
      <c r="G69" s="172">
        <v>0</v>
      </c>
      <c r="H69" s="173">
        <v>0</v>
      </c>
      <c r="I69" s="172">
        <v>0</v>
      </c>
      <c r="J69" s="173">
        <v>0</v>
      </c>
      <c r="K69" s="172">
        <v>6.05303516608432</v>
      </c>
      <c r="L69" s="173">
        <v>2.51709106578838</v>
      </c>
      <c r="M69" s="174"/>
      <c r="N69" s="174"/>
      <c r="O69" s="174"/>
      <c r="P69" s="174"/>
      <c r="Q69" s="174"/>
      <c r="R69" s="174"/>
      <c r="S69" s="174"/>
      <c r="T69" s="174"/>
      <c r="U69" s="174"/>
      <c r="V69" s="174"/>
      <c r="W69" s="174"/>
      <c r="X69" s="174"/>
      <c r="Y69" s="174"/>
      <c r="Z69" s="174"/>
      <c r="AA69" s="174"/>
      <c r="AB69" s="174"/>
      <c r="AC69" s="174"/>
      <c r="AD69" s="174"/>
      <c r="AE69" s="174"/>
      <c r="AF69" s="197"/>
    </row>
    <row customHeight="1" ht="13" r="70">
      <c r="A70" s="181"/>
      <c r="B70" s="160"/>
      <c r="C70" s="22" t="inlineStr">
        <is>
          <t>b.meanpct.d_tc4g24a3checked</t>
        </is>
      </c>
      <c r="D70" s="165" t="inlineStr">
        <is>
          <t>se.meanpct.d_tc4g24a3checked</t>
        </is>
      </c>
      <c r="E70" s="22" t="inlineStr">
        <is>
          <t>b.meanpct.d_tc4g24b3checked</t>
        </is>
      </c>
      <c r="F70" s="165" t="inlineStr">
        <is>
          <t>se.meanpct.d_tc4g24b3checked</t>
        </is>
      </c>
      <c r="G70" s="22" t="inlineStr">
        <is>
          <t>b.meanpct.d_tc4g24c3checked</t>
        </is>
      </c>
      <c r="H70" s="165" t="inlineStr">
        <is>
          <t>se.meanpct.d_tc4g24c3checked</t>
        </is>
      </c>
      <c r="I70" s="22" t="inlineStr">
        <is>
          <t>b.meanpct.d_tc4g24d3checked</t>
        </is>
      </c>
      <c r="J70" s="165" t="inlineStr">
        <is>
          <t>se.meanpct.d_tc4g24d3checked</t>
        </is>
      </c>
      <c r="K70" s="22" t="inlineStr">
        <is>
          <t>b.meanpct.d_tc4g24e3checked</t>
        </is>
      </c>
      <c r="L70" s="165" t="inlineStr">
        <is>
          <t>se.meanpct.d_tc4g24e3checked</t>
        </is>
      </c>
      <c r="M70" s="22" t="inlineStr">
        <is>
          <t>b.(meanpct.d_tc4g24a3checked_isc1)-(meanpct.d_tc4g24a3checked_isc2)</t>
        </is>
      </c>
      <c r="N70" s="165" t="inlineStr">
        <is>
          <t>se.(meanpct.d_tc4g24a3checked_isc1)-(meanpct.d_tc4g24a3checked_isc2)</t>
        </is>
      </c>
      <c r="O70" s="22" t="inlineStr">
        <is>
          <t>b.(meanpct.d_tc4g24b3checked_isc1)-(meanpct.d_tc4g24b3checked_isc2)</t>
        </is>
      </c>
      <c r="P70" s="165" t="inlineStr">
        <is>
          <t>se.(meanpct.d_tc4g24b3checked_isc1)-(meanpct.d_tc4g24b3checked_isc2)</t>
        </is>
      </c>
      <c r="Q70" s="22" t="inlineStr">
        <is>
          <t>b.(meanpct.d_tc4g24c3checked_isc1)-(meanpct.d_tc4g24c3checked_isc2)</t>
        </is>
      </c>
      <c r="R70" s="165" t="inlineStr">
        <is>
          <t>se.(meanpct.d_tc4g24c3checked_isc1)-(meanpct.d_tc4g24c3checked_isc2)</t>
        </is>
      </c>
      <c r="S70" s="22" t="inlineStr">
        <is>
          <t>b.(meanpct.d_tc4g24d3checked_isc1)-(meanpct.d_tc4g24d3checked_isc2)</t>
        </is>
      </c>
      <c r="T70" s="165" t="inlineStr">
        <is>
          <t>se.(meanpct.d_tc4g24d3checked_isc1)-(meanpct.d_tc4g24d3checked_isc2)</t>
        </is>
      </c>
      <c r="U70" s="22" t="inlineStr">
        <is>
          <t>b.(meanpct.d_tc4g24e3checked_isc1)-(meanpct.d_tc4g24e3checked_isc2)</t>
        </is>
      </c>
      <c r="V70" s="165" t="inlineStr">
        <is>
          <t>se.(meanpct.d_tc4g24e3checked_isc1)-(meanpct.d_tc4g24e3checked_isc2)</t>
        </is>
      </c>
      <c r="W70" s="103" t="inlineStr">
        <is>
          <t>b.(meanpct.d_tc4g24a3checked_isc3)-(meanpct.d_tc4g24a3checked_isc2)</t>
        </is>
      </c>
      <c r="X70" s="103" t="inlineStr">
        <is>
          <t>se.(meanpct.d_tc4g24a3checked_isc3)-(meanpct.d_tc4g24a3checked_isc2)</t>
        </is>
      </c>
      <c r="Y70" s="103" t="inlineStr">
        <is>
          <t>b.(meanpct.d_tc4g24b3checked_isc3)-(meanpct.d_tc4g24b3checked_isc2)</t>
        </is>
      </c>
      <c r="Z70" s="103" t="inlineStr">
        <is>
          <t>se.(meanpct.d_tc4g24b3checked_isc3)-(meanpct.d_tc4g24b3checked_isc2)</t>
        </is>
      </c>
      <c r="AA70" s="103" t="inlineStr">
        <is>
          <t>b.(meanpct.d_tc4g24c3checked_isc3)-(meanpct.d_tc4g24c3checked_isc2)</t>
        </is>
      </c>
      <c r="AB70" s="103" t="inlineStr">
        <is>
          <t>se.(meanpct.d_tc4g24c3checked_isc3)-(meanpct.d_tc4g24c3checked_isc2)</t>
        </is>
      </c>
      <c r="AC70" s="103" t="inlineStr">
        <is>
          <t>b.(meanpct.d_tc4g24d3checked_isc3)-(meanpct.d_tc4g24d3checked_isc2)</t>
        </is>
      </c>
      <c r="AD70" s="103" t="inlineStr">
        <is>
          <t>se.(meanpct.d_tc4g24d3checked_isc3)-(meanpct.d_tc4g24d3checked_isc2)</t>
        </is>
      </c>
      <c r="AE70" s="103" t="inlineStr">
        <is>
          <t>b.(meanpct.d_tc4g24e3checked_isc3)-(meanpct.d_tc4g24e3checked_isc2)</t>
        </is>
      </c>
      <c r="AF70" s="192" t="inlineStr">
        <is>
          <t>se.(meanpct.d_tc4g24e3checked_isc3)-(meanpct.d_tc4g24e3checked_isc2)</t>
        </is>
      </c>
    </row>
    <row customHeight="1" ht="13" r="71">
      <c r="A71" s="181" t="s">
        <v>307</v>
      </c>
      <c r="B71" s="160" t="n">
        <v>1</v>
      </c>
      <c r="C71" s="22">
        <v>10.3783971968688</v>
      </c>
      <c r="D71" s="165">
        <v>2.61340393092285</v>
      </c>
      <c r="E71" s="22">
        <v>0</v>
      </c>
      <c r="F71" s="165">
        <v>0</v>
      </c>
      <c r="G71" s="22">
        <v>0.257307567152193</v>
      </c>
      <c r="H71" s="165">
        <v>0.257662017525523</v>
      </c>
      <c r="I71" s="22">
        <v>0.257307567152193</v>
      </c>
      <c r="J71" s="165">
        <v>0.257662017525523</v>
      </c>
      <c r="K71" s="22">
        <v>5.57086776877095</v>
      </c>
      <c r="L71" s="165">
        <v>1.6410939333512</v>
      </c>
      <c r="M71" s="22">
        <v>2.59516621124682</v>
      </c>
      <c r="N71" s="165">
        <v>3.48003788914908</v>
      </c>
      <c r="O71" s="22">
        <v>0</v>
      </c>
      <c r="P71" s="165">
        <v>0</v>
      </c>
      <c r="Q71" s="22">
        <v>-0.449378998838302</v>
      </c>
      <c r="R71" s="165">
        <v>0.751486135367465</v>
      </c>
      <c r="S71" s="22">
        <v>-0.445189474640312</v>
      </c>
      <c r="T71" s="165">
        <v>0.747824285496202</v>
      </c>
      <c r="U71" s="22">
        <v>-1.75731886301576</v>
      </c>
      <c r="V71" s="165">
        <v>2.75685619593594</v>
      </c>
      <c r="W71" s="103"/>
      <c r="X71" s="103"/>
      <c r="Y71" s="103"/>
      <c r="Z71" s="103"/>
      <c r="AA71" s="103"/>
      <c r="AB71" s="103"/>
      <c r="AC71" s="103"/>
      <c r="AD71" s="103"/>
      <c r="AE71" s="103"/>
      <c r="AF71" s="192"/>
    </row>
    <row customHeight="1" ht="13" r="72">
      <c r="A72" s="181" t="s">
        <v>311</v>
      </c>
      <c r="B72" s="160" t="n">
        <v>1</v>
      </c>
      <c r="C72" s="22">
        <v>0.556851578505476</v>
      </c>
      <c r="D72" s="165">
        <v>0.438839635912112</v>
      </c>
      <c r="E72" s="22">
        <v>0.476221581414579</v>
      </c>
      <c r="F72" s="165">
        <v>0.478097684500896</v>
      </c>
      <c r="G72" s="22">
        <v>0</v>
      </c>
      <c r="H72" s="165">
        <v>0</v>
      </c>
      <c r="I72" s="22">
        <v>0</v>
      </c>
      <c r="J72" s="165">
        <v>0</v>
      </c>
      <c r="K72" s="22">
        <v>5.39021273079331</v>
      </c>
      <c r="L72" s="165">
        <v>1.36002083389775</v>
      </c>
      <c r="M72" s="22">
        <v>-2.50506939331913</v>
      </c>
      <c r="N72" s="165">
        <v>1.32828681035483</v>
      </c>
      <c r="O72" s="22">
        <v>0.476221581414579</v>
      </c>
      <c r="P72" s="165">
        <v>0.478097684500896</v>
      </c>
      <c r="Q72" s="22">
        <v>0</v>
      </c>
      <c r="R72" s="165">
        <v>0</v>
      </c>
      <c r="S72" s="22">
        <v>0</v>
      </c>
      <c r="T72" s="165">
        <v>0</v>
      </c>
      <c r="U72" s="22">
        <v>1.566792180452</v>
      </c>
      <c r="V72" s="165">
        <v>1.77362527339135</v>
      </c>
      <c r="W72" s="103"/>
      <c r="X72" s="103"/>
      <c r="Y72" s="103"/>
      <c r="Z72" s="103"/>
      <c r="AA72" s="103"/>
      <c r="AB72" s="103"/>
      <c r="AC72" s="103"/>
      <c r="AD72" s="103"/>
      <c r="AE72" s="103"/>
      <c r="AF72" s="192"/>
    </row>
    <row customHeight="1" ht="13" r="73">
      <c r="A73" s="183" t="s">
        <v>313</v>
      </c>
      <c r="B73" s="160" t="n">
        <v>1</v>
      </c>
      <c r="C73" s="22">
        <v>0</v>
      </c>
      <c r="D73" s="165">
        <v>0</v>
      </c>
      <c r="E73" s="22">
        <v>0</v>
      </c>
      <c r="F73" s="165">
        <v>0</v>
      </c>
      <c r="G73" s="22">
        <v>0</v>
      </c>
      <c r="H73" s="165">
        <v>0</v>
      </c>
      <c r="I73" s="22">
        <v>0</v>
      </c>
      <c r="J73" s="165">
        <v>0</v>
      </c>
      <c r="K73" s="22">
        <v>5.4366044492458</v>
      </c>
      <c r="L73" s="165">
        <v>1.68385028381748</v>
      </c>
      <c r="M73" s="22">
        <v>0</v>
      </c>
      <c r="N73" s="165">
        <v>0</v>
      </c>
      <c r="O73" s="22">
        <v>0</v>
      </c>
      <c r="P73" s="165">
        <v>0</v>
      </c>
      <c r="Q73" s="22">
        <v>0</v>
      </c>
      <c r="R73" s="165">
        <v>0</v>
      </c>
      <c r="S73" s="22">
        <v>0</v>
      </c>
      <c r="T73" s="165">
        <v>0</v>
      </c>
      <c r="U73" s="22">
        <v>-1.20001969284788</v>
      </c>
      <c r="V73" s="165">
        <v>2.77123110828967</v>
      </c>
      <c r="W73" s="103"/>
      <c r="X73" s="103"/>
      <c r="Y73" s="103"/>
      <c r="Z73" s="103"/>
      <c r="AA73" s="103"/>
      <c r="AB73" s="103"/>
      <c r="AC73" s="103"/>
      <c r="AD73" s="103"/>
      <c r="AE73" s="103"/>
      <c r="AF73" s="192"/>
    </row>
    <row customHeight="1" ht="13" r="74">
      <c r="A74" s="181" t="s">
        <v>314</v>
      </c>
      <c r="B74" s="160" t="n">
        <v>1</v>
      </c>
      <c r="C74" s="22">
        <v>2.30113724066081</v>
      </c>
      <c r="D74" s="165">
        <v>0.899254479869956</v>
      </c>
      <c r="E74" s="22">
        <v>1.70336076236108</v>
      </c>
      <c r="F74" s="165">
        <v>0.7786380706802</v>
      </c>
      <c r="G74" s="22">
        <v>1.02101578307508</v>
      </c>
      <c r="H74" s="165">
        <v>0.640955134451415</v>
      </c>
      <c r="I74" s="22">
        <v>0.508379320242123</v>
      </c>
      <c r="J74" s="165">
        <v>0.38707887343911</v>
      </c>
      <c r="K74" s="22">
        <v>5.14091280292438</v>
      </c>
      <c r="L74" s="165">
        <v>1.72207963752486</v>
      </c>
      <c r="M74" s="22">
        <v>-0.79933548560515</v>
      </c>
      <c r="N74" s="165">
        <v>1.54858122765542</v>
      </c>
      <c r="O74" s="22">
        <v>0.35177035890797</v>
      </c>
      <c r="P74" s="165">
        <v>1.23359639527656</v>
      </c>
      <c r="Q74" s="22">
        <v>0.335538133639716</v>
      </c>
      <c r="R74" s="165">
        <v>0.937462855259869</v>
      </c>
      <c r="S74" s="22">
        <v>0.508379320242123</v>
      </c>
      <c r="T74" s="165">
        <v>0.38707887343911</v>
      </c>
      <c r="U74" s="22">
        <v>1.27992612830127</v>
      </c>
      <c r="V74" s="165">
        <v>2.2653521636691</v>
      </c>
      <c r="W74" s="103"/>
      <c r="X74" s="103"/>
      <c r="Y74" s="103"/>
      <c r="Z74" s="103"/>
      <c r="AA74" s="103"/>
      <c r="AB74" s="103"/>
      <c r="AC74" s="103"/>
      <c r="AD74" s="103"/>
      <c r="AE74" s="103"/>
      <c r="AF74" s="192"/>
    </row>
    <row customHeight="1" ht="13" r="75">
      <c r="A75" s="181" t="s">
        <v>325</v>
      </c>
      <c r="B75" s="160" t="n">
        <v>1</v>
      </c>
      <c r="C75" s="22">
        <v>0.61466813184423</v>
      </c>
      <c r="D75" s="165">
        <v>0.616556503855341</v>
      </c>
      <c r="E75" s="22">
        <v>0.244403589082628</v>
      </c>
      <c r="F75" s="165">
        <v>0.245112016252372</v>
      </c>
      <c r="G75" s="22">
        <v>0</v>
      </c>
      <c r="H75" s="165">
        <v>0</v>
      </c>
      <c r="I75" s="22">
        <v>0</v>
      </c>
      <c r="J75" s="165">
        <v>0</v>
      </c>
      <c r="K75" s="22">
        <v>23.6136693641684</v>
      </c>
      <c r="L75" s="165">
        <v>3.21249621081247</v>
      </c>
      <c r="M75" s="22">
        <v>0.61466813184423</v>
      </c>
      <c r="N75" s="165">
        <v>0.616556503855341</v>
      </c>
      <c r="O75" s="22">
        <v>0.244403589082628</v>
      </c>
      <c r="P75" s="165">
        <v>0.245112016252372</v>
      </c>
      <c r="Q75" s="22">
        <v>0</v>
      </c>
      <c r="R75" s="165">
        <v>0</v>
      </c>
      <c r="S75" s="22">
        <v>0</v>
      </c>
      <c r="T75" s="165">
        <v>0</v>
      </c>
      <c r="U75" s="22">
        <v>21.4614720087365</v>
      </c>
      <c r="V75" s="165">
        <v>3.44958190294385</v>
      </c>
      <c r="W75" s="103"/>
      <c r="X75" s="103"/>
      <c r="Y75" s="103"/>
      <c r="Z75" s="103"/>
      <c r="AA75" s="103"/>
      <c r="AB75" s="103"/>
      <c r="AC75" s="103"/>
      <c r="AD75" s="103"/>
      <c r="AE75" s="103"/>
      <c r="AF75" s="192"/>
    </row>
    <row customHeight="1" ht="13" r="76">
      <c r="A76" s="181" t="s">
        <v>330</v>
      </c>
      <c r="B76" s="160" t="n">
        <v>1</v>
      </c>
      <c r="C76" s="22">
        <v>0</v>
      </c>
      <c r="D76" s="165">
        <v>0</v>
      </c>
      <c r="E76" s="22">
        <v>0</v>
      </c>
      <c r="F76" s="165">
        <v>0</v>
      </c>
      <c r="G76" s="22">
        <v>0</v>
      </c>
      <c r="H76" s="165">
        <v>0</v>
      </c>
      <c r="I76" s="22">
        <v>0</v>
      </c>
      <c r="J76" s="165">
        <v>0</v>
      </c>
      <c r="K76" s="22">
        <v>15.9192563593204</v>
      </c>
      <c r="L76" s="165">
        <v>2.51124110511542</v>
      </c>
      <c r="M76" s="22">
        <v>-0.414026722745642</v>
      </c>
      <c r="N76" s="165">
        <v>0.413574333805771</v>
      </c>
      <c r="O76" s="22">
        <v>0</v>
      </c>
      <c r="P76" s="165">
        <v>0</v>
      </c>
      <c r="Q76" s="22">
        <v>-0.634856458150343</v>
      </c>
      <c r="R76" s="165">
        <v>0.63282111939122</v>
      </c>
      <c r="S76" s="22">
        <v>-0.638618946634733</v>
      </c>
      <c r="T76" s="165">
        <v>0.636489327416204</v>
      </c>
      <c r="U76" s="22">
        <v>4.75314790014469</v>
      </c>
      <c r="V76" s="165">
        <v>3.51472793329739</v>
      </c>
      <c r="W76" s="103"/>
      <c r="X76" s="103"/>
      <c r="Y76" s="103"/>
      <c r="Z76" s="103"/>
      <c r="AA76" s="103"/>
      <c r="AB76" s="103"/>
      <c r="AC76" s="103"/>
      <c r="AD76" s="103"/>
      <c r="AE76" s="103"/>
      <c r="AF76" s="192"/>
    </row>
    <row customHeight="1" ht="13" r="77">
      <c r="A77" s="181" t="s">
        <v>332</v>
      </c>
      <c r="B77" s="160" t="n">
        <v>1</v>
      </c>
      <c r="C77" s="22">
        <v>1.67534565294485</v>
      </c>
      <c r="D77" s="165">
        <v>1.19143488071859</v>
      </c>
      <c r="E77" s="22">
        <v>0.911204030797943</v>
      </c>
      <c r="F77" s="165">
        <v>0.909735030572571</v>
      </c>
      <c r="G77" s="22">
        <v>0</v>
      </c>
      <c r="H77" s="165">
        <v>0</v>
      </c>
      <c r="I77" s="22">
        <v>0</v>
      </c>
      <c r="J77" s="165">
        <v>0</v>
      </c>
      <c r="K77" s="22">
        <v>34.4574986986939</v>
      </c>
      <c r="L77" s="165">
        <v>3.39755871350397</v>
      </c>
      <c r="M77" s="22">
        <v>-5.68165348220165</v>
      </c>
      <c r="N77" s="165">
        <v>2.50121359198286</v>
      </c>
      <c r="O77" s="22">
        <v>-0.272660521787181</v>
      </c>
      <c r="P77" s="165">
        <v>1.24142191102362</v>
      </c>
      <c r="Q77" s="22">
        <v>-1.37247235735298</v>
      </c>
      <c r="R77" s="165">
        <v>0.973948121655733</v>
      </c>
      <c r="S77" s="22">
        <v>0</v>
      </c>
      <c r="T77" s="165">
        <v>0</v>
      </c>
      <c r="U77" s="22">
        <v>9.45125682086142</v>
      </c>
      <c r="V77" s="165">
        <v>4.60300487883394</v>
      </c>
      <c r="W77" s="103"/>
      <c r="X77" s="103"/>
      <c r="Y77" s="103"/>
      <c r="Z77" s="103"/>
      <c r="AA77" s="103"/>
      <c r="AB77" s="103"/>
      <c r="AC77" s="103"/>
      <c r="AD77" s="103"/>
      <c r="AE77" s="103"/>
      <c r="AF77" s="192"/>
    </row>
    <row customHeight="1" ht="13" r="78">
      <c r="A78" s="181" t="s">
        <v>338</v>
      </c>
      <c r="B78" s="160" t="n">
        <v>1</v>
      </c>
      <c r="C78" s="22">
        <v>1.66949053411658</v>
      </c>
      <c r="D78" s="165">
        <v>1.25241435404084</v>
      </c>
      <c r="E78" s="22">
        <v>0</v>
      </c>
      <c r="F78" s="165">
        <v>0</v>
      </c>
      <c r="G78" s="22">
        <v>0</v>
      </c>
      <c r="H78" s="165">
        <v>0</v>
      </c>
      <c r="I78" s="22">
        <v>0.118874275198648</v>
      </c>
      <c r="J78" s="165">
        <v>0.118924840023255</v>
      </c>
      <c r="K78" s="22">
        <v>8.30503159398152</v>
      </c>
      <c r="L78" s="165">
        <v>2.2187637935762</v>
      </c>
      <c r="M78" s="22">
        <v>0.802113263869724</v>
      </c>
      <c r="N78" s="165">
        <v>1.3622122346311</v>
      </c>
      <c r="O78" s="22">
        <v>-0.216838774730838</v>
      </c>
      <c r="P78" s="165">
        <v>0.216997764754486</v>
      </c>
      <c r="Q78" s="22">
        <v>0</v>
      </c>
      <c r="R78" s="165">
        <v>0</v>
      </c>
      <c r="S78" s="22">
        <v>-0.0982322061377127</v>
      </c>
      <c r="T78" s="165">
        <v>0.247644770200262</v>
      </c>
      <c r="U78" s="22">
        <v>2.74080193153953</v>
      </c>
      <c r="V78" s="165">
        <v>2.50295492380156</v>
      </c>
      <c r="W78" s="103"/>
      <c r="X78" s="103"/>
      <c r="Y78" s="103"/>
      <c r="Z78" s="103"/>
      <c r="AA78" s="103"/>
      <c r="AB78" s="103"/>
      <c r="AC78" s="103"/>
      <c r="AD78" s="103"/>
      <c r="AE78" s="103"/>
      <c r="AF78" s="192"/>
    </row>
    <row customHeight="1" ht="13" r="79">
      <c r="A79" s="181" t="s">
        <v>343</v>
      </c>
      <c r="B79" s="160" t="n">
        <v>1</v>
      </c>
      <c r="C79" s="22">
        <v>1.08119939150563</v>
      </c>
      <c r="D79" s="165">
        <v>0.700848893146326</v>
      </c>
      <c r="E79" s="22">
        <v>0.414726072622915</v>
      </c>
      <c r="F79" s="165">
        <v>0.238145142305909</v>
      </c>
      <c r="G79" s="22">
        <v>0.882611515106022</v>
      </c>
      <c r="H79" s="165">
        <v>0.651414613138407</v>
      </c>
      <c r="I79" s="22">
        <v>1.02946181131826</v>
      </c>
      <c r="J79" s="165">
        <v>0.666617258763762</v>
      </c>
      <c r="K79" s="22">
        <v>1.49464884875582</v>
      </c>
      <c r="L79" s="165">
        <v>0.790424986988742</v>
      </c>
      <c r="M79" s="22">
        <v>-0.183874753565827</v>
      </c>
      <c r="N79" s="165">
        <v>0.9271377862145</v>
      </c>
      <c r="O79" s="22">
        <v>-0.0751748965255266</v>
      </c>
      <c r="P79" s="165">
        <v>0.432083566019485</v>
      </c>
      <c r="Q79" s="22">
        <v>0.710944641606979</v>
      </c>
      <c r="R79" s="165">
        <v>0.67361729398888</v>
      </c>
      <c r="S79" s="22">
        <v>0.858788457442891</v>
      </c>
      <c r="T79" s="165">
        <v>0.688097244249559</v>
      </c>
      <c r="U79" s="22">
        <v>0.677991681613252</v>
      </c>
      <c r="V79" s="165">
        <v>0.953623656169797</v>
      </c>
      <c r="W79" s="103"/>
      <c r="X79" s="103"/>
      <c r="Y79" s="103"/>
      <c r="Z79" s="103"/>
      <c r="AA79" s="103"/>
      <c r="AB79" s="103"/>
      <c r="AC79" s="103"/>
      <c r="AD79" s="103"/>
      <c r="AE79" s="103"/>
      <c r="AF79" s="192"/>
    </row>
    <row customHeight="1" ht="13" r="80">
      <c r="A80" s="181" t="s">
        <v>348</v>
      </c>
      <c r="B80" s="160" t="n">
        <v>1</v>
      </c>
      <c r="C80" s="22">
        <v>1.61226287736359</v>
      </c>
      <c r="D80" s="165">
        <v>0.990325572646587</v>
      </c>
      <c r="E80" s="22">
        <v>0</v>
      </c>
      <c r="F80" s="165">
        <v>0</v>
      </c>
      <c r="G80" s="22">
        <v>0.780618769121388</v>
      </c>
      <c r="H80" s="165">
        <v>0.779300232664955</v>
      </c>
      <c r="I80" s="22">
        <v>0.670143428139405</v>
      </c>
      <c r="J80" s="165">
        <v>0.0336757597335269</v>
      </c>
      <c r="K80" s="22">
        <v>3.29242211343026</v>
      </c>
      <c r="L80" s="165">
        <v>1.42986645165058</v>
      </c>
      <c r="M80" s="22">
        <v>0.0219171728890268</v>
      </c>
      <c r="N80" s="165">
        <v>1.36579449977392</v>
      </c>
      <c r="O80" s="22">
        <v>0</v>
      </c>
      <c r="P80" s="165">
        <v>0</v>
      </c>
      <c r="Q80" s="22">
        <v>0.780618769121388</v>
      </c>
      <c r="R80" s="165">
        <v>0.779300232664955</v>
      </c>
      <c r="S80" s="22">
        <v>-0.357054832556844</v>
      </c>
      <c r="T80" s="165">
        <v>0.465642972935718</v>
      </c>
      <c r="U80" s="22">
        <v>-0.0623068985450352</v>
      </c>
      <c r="V80" s="165">
        <v>1.8826695576015</v>
      </c>
      <c r="W80" s="103"/>
      <c r="X80" s="103"/>
      <c r="Y80" s="103"/>
      <c r="Z80" s="103"/>
      <c r="AA80" s="103"/>
      <c r="AB80" s="103"/>
      <c r="AC80" s="103"/>
      <c r="AD80" s="103"/>
      <c r="AE80" s="103"/>
      <c r="AF80" s="192"/>
    </row>
    <row customHeight="1" ht="13" r="81">
      <c r="A81" s="181" t="s">
        <v>350</v>
      </c>
      <c r="B81" s="160" t="n">
        <v>1</v>
      </c>
      <c r="C81" s="22">
        <v>1.6549712741246</v>
      </c>
      <c r="D81" s="165">
        <v>0.889881954369316</v>
      </c>
      <c r="E81" s="22">
        <v>2.4900703996453</v>
      </c>
      <c r="F81" s="165">
        <v>1.10860309879012</v>
      </c>
      <c r="G81" s="22">
        <v>0.448996809126099</v>
      </c>
      <c r="H81" s="165">
        <v>0.434593521934074</v>
      </c>
      <c r="I81" s="22">
        <v>0.446615343377106</v>
      </c>
      <c r="J81" s="165">
        <v>0.432178805626768</v>
      </c>
      <c r="K81" s="22">
        <v>4.38988340963194</v>
      </c>
      <c r="L81" s="165">
        <v>1.54133539399172</v>
      </c>
      <c r="M81" s="22">
        <v>0.0593337641531497</v>
      </c>
      <c r="N81" s="165">
        <v>1.09528660475075</v>
      </c>
      <c r="O81" s="22">
        <v>2.11597373862742</v>
      </c>
      <c r="P81" s="165">
        <v>1.15476350701887</v>
      </c>
      <c r="Q81" s="22">
        <v>0.448996809126099</v>
      </c>
      <c r="R81" s="165">
        <v>0.434593521934074</v>
      </c>
      <c r="S81" s="22">
        <v>0.446615343377106</v>
      </c>
      <c r="T81" s="165">
        <v>0.432178805626768</v>
      </c>
      <c r="U81" s="22">
        <v>2.0887882806953</v>
      </c>
      <c r="V81" s="165">
        <v>1.81286425131062</v>
      </c>
      <c r="W81" s="103"/>
      <c r="X81" s="103"/>
      <c r="Y81" s="103"/>
      <c r="Z81" s="103"/>
      <c r="AA81" s="103"/>
      <c r="AB81" s="103"/>
      <c r="AC81" s="103"/>
      <c r="AD81" s="103"/>
      <c r="AE81" s="103"/>
      <c r="AF81" s="192"/>
    </row>
    <row customHeight="1" ht="13" r="82">
      <c r="A82" s="181" t="s">
        <v>352</v>
      </c>
      <c r="B82" s="160" t="n">
        <v>1</v>
      </c>
      <c r="C82" s="22">
        <v>0</v>
      </c>
      <c r="D82" s="165">
        <v>0</v>
      </c>
      <c r="E82" s="22">
        <v>0</v>
      </c>
      <c r="F82" s="165">
        <v>0</v>
      </c>
      <c r="G82" s="22">
        <v>0</v>
      </c>
      <c r="H82" s="165">
        <v>0</v>
      </c>
      <c r="I82" s="22">
        <v>0</v>
      </c>
      <c r="J82" s="165">
        <v>0</v>
      </c>
      <c r="K82" s="22">
        <v>3.10351866287491</v>
      </c>
      <c r="L82" s="165">
        <v>1.19839750909304</v>
      </c>
      <c r="M82" s="22">
        <v>-1.18618251645128</v>
      </c>
      <c r="N82" s="165">
        <v>0.687662462703001</v>
      </c>
      <c r="O82" s="22">
        <v>0</v>
      </c>
      <c r="P82" s="165">
        <v>0</v>
      </c>
      <c r="Q82" s="22">
        <v>-0.433487840448494</v>
      </c>
      <c r="R82" s="165">
        <v>0.433706104454236</v>
      </c>
      <c r="S82" s="22">
        <v>-0.43128126126342</v>
      </c>
      <c r="T82" s="165">
        <v>0.431405644758306</v>
      </c>
      <c r="U82" s="22">
        <v>0.80695535874252</v>
      </c>
      <c r="V82" s="165">
        <v>1.54201163667121</v>
      </c>
      <c r="W82" s="103"/>
      <c r="X82" s="103"/>
      <c r="Y82" s="103"/>
      <c r="Z82" s="103"/>
      <c r="AA82" s="103"/>
      <c r="AB82" s="103"/>
      <c r="AC82" s="103"/>
      <c r="AD82" s="103"/>
      <c r="AE82" s="103"/>
      <c r="AF82" s="192"/>
    </row>
    <row customHeight="1" ht="13" r="83">
      <c r="A83" s="181" t="s">
        <v>353</v>
      </c>
      <c r="B83" s="160" t="n">
        <v>1</v>
      </c>
      <c r="C83" s="22">
        <v>8.15314215910516</v>
      </c>
      <c r="D83" s="165">
        <v>2.32069973751536</v>
      </c>
      <c r="E83" s="22">
        <v>1.270827019406</v>
      </c>
      <c r="F83" s="165">
        <v>0.904880891640461</v>
      </c>
      <c r="G83" s="22">
        <v>0</v>
      </c>
      <c r="H83" s="165">
        <v>0</v>
      </c>
      <c r="I83" s="22">
        <v>0</v>
      </c>
      <c r="J83" s="165">
        <v>0</v>
      </c>
      <c r="K83" s="22">
        <v>1.92548433810195</v>
      </c>
      <c r="L83" s="165">
        <v>0.98829994139418</v>
      </c>
      <c r="M83" s="22">
        <v>4.76538674858828</v>
      </c>
      <c r="N83" s="165">
        <v>3.15998779418913</v>
      </c>
      <c r="O83" s="22">
        <v>1.18670238731462</v>
      </c>
      <c r="P83" s="165">
        <v>0.908826436855042</v>
      </c>
      <c r="Q83" s="22">
        <v>-0.545968576570591</v>
      </c>
      <c r="R83" s="165">
        <v>0.544421423823483</v>
      </c>
      <c r="S83" s="22">
        <v>-0.907024824447355</v>
      </c>
      <c r="T83" s="165">
        <v>0.651936069853734</v>
      </c>
      <c r="U83" s="22">
        <v>0.825465200633948</v>
      </c>
      <c r="V83" s="165">
        <v>1.19464108393995</v>
      </c>
      <c r="W83" s="103"/>
      <c r="X83" s="103"/>
      <c r="Y83" s="103"/>
      <c r="Z83" s="103"/>
      <c r="AA83" s="103"/>
      <c r="AB83" s="103"/>
      <c r="AC83" s="103"/>
      <c r="AD83" s="103"/>
      <c r="AE83" s="103"/>
      <c r="AF83" s="192"/>
    </row>
    <row customHeight="1" ht="13" r="84">
      <c r="A84" s="77" t="s">
        <v>364</v>
      </c>
      <c r="B84" s="161" t="n">
        <v>1</v>
      </c>
      <c r="C84" s="51">
        <v>2.47478883641998</v>
      </c>
      <c r="D84" s="169">
        <v>0.361793283699232</v>
      </c>
      <c r="E84" s="51">
        <v>0.625901121277537</v>
      </c>
      <c r="F84" s="169">
        <v>0.163024276798709</v>
      </c>
      <c r="G84" s="51">
        <v>0.282545870298398</v>
      </c>
      <c r="H84" s="169">
        <v>0.108580953536339</v>
      </c>
      <c r="I84" s="51">
        <v>0.252565145452311</v>
      </c>
      <c r="J84" s="169">
        <v>0.0773993088551673</v>
      </c>
      <c r="K84" s="51">
        <v>9.38361722428731</v>
      </c>
      <c r="L84" s="169">
        <v>0.577705494409041</v>
      </c>
      <c r="M84" s="51">
        <v>-2.13471412527846</v>
      </c>
      <c r="N84" s="169">
        <v>0.788521960501571</v>
      </c>
      <c r="O84" s="51">
        <v>0.330975065154987</v>
      </c>
      <c r="P84" s="169">
        <v>0.163642096113428</v>
      </c>
      <c r="Q84" s="51">
        <v>-0.0725041173666579</v>
      </c>
      <c r="R84" s="169">
        <v>0.132980288746177</v>
      </c>
      <c r="S84" s="51">
        <v>-0.194824420686886</v>
      </c>
      <c r="T84" s="169">
        <v>0.143044980555093</v>
      </c>
      <c r="U84" s="51">
        <v>2.57541341804523</v>
      </c>
      <c r="V84" s="169">
        <v>0.707269164546108</v>
      </c>
      <c r="W84" s="103"/>
      <c r="X84" s="103"/>
      <c r="Y84" s="103"/>
      <c r="Z84" s="103"/>
      <c r="AA84" s="103"/>
      <c r="AB84" s="103"/>
      <c r="AC84" s="103"/>
      <c r="AD84" s="103"/>
      <c r="AE84" s="103"/>
      <c r="AF84" s="192"/>
    </row>
    <row customHeight="1" ht="13" r="85">
      <c r="A85" s="181" t="s">
        <v>65</v>
      </c>
      <c r="B85" s="160" t="n">
        <v>1</v>
      </c>
      <c r="C85" s="22">
        <v>0.914212573884207</v>
      </c>
      <c r="D85" s="165">
        <v>0.72177647287458</v>
      </c>
      <c r="E85" s="22">
        <v>0.778210041233109</v>
      </c>
      <c r="F85" s="165">
        <v>0.782681627801464</v>
      </c>
      <c r="G85" s="22">
        <v>0</v>
      </c>
      <c r="H85" s="165">
        <v>0</v>
      </c>
      <c r="I85" s="22">
        <v>0</v>
      </c>
      <c r="J85" s="165">
        <v>0</v>
      </c>
      <c r="K85" s="22">
        <v>5.36071356793335</v>
      </c>
      <c r="L85" s="165">
        <v>1.94054132352431</v>
      </c>
      <c r="M85" s="22">
        <v>-4.01706092675456</v>
      </c>
      <c r="N85" s="165">
        <v>2.13834048072411</v>
      </c>
      <c r="O85" s="22">
        <v>0.778210041233109</v>
      </c>
      <c r="P85" s="165">
        <v>0.782681627801464</v>
      </c>
      <c r="Q85" s="22">
        <v>0</v>
      </c>
      <c r="R85" s="165">
        <v>0</v>
      </c>
      <c r="S85" s="22">
        <v>0</v>
      </c>
      <c r="T85" s="165">
        <v>0</v>
      </c>
      <c r="U85" s="22">
        <v>3.25479954264699</v>
      </c>
      <c r="V85" s="165">
        <v>2.30847186420952</v>
      </c>
      <c r="W85" s="103"/>
      <c r="X85" s="103"/>
      <c r="Y85" s="103"/>
      <c r="Z85" s="103"/>
      <c r="AA85" s="103"/>
      <c r="AB85" s="103"/>
      <c r="AC85" s="103"/>
      <c r="AD85" s="103"/>
      <c r="AE85" s="103"/>
      <c r="AF85" s="192"/>
    </row>
    <row customHeight="1" ht="13" r="86">
      <c r="A86" s="181" t="s">
        <v>361</v>
      </c>
      <c r="B86" s="160" t="n">
        <v>1</v>
      </c>
      <c r="C86" s="22">
        <v>39.6279044401557</v>
      </c>
      <c r="D86" s="165">
        <v>4.60198929262161</v>
      </c>
      <c r="E86" s="22">
        <v>0.706993538943001</v>
      </c>
      <c r="F86" s="165">
        <v>0.705685182554184</v>
      </c>
      <c r="G86" s="22">
        <v>0</v>
      </c>
      <c r="H86" s="165">
        <v>0</v>
      </c>
      <c r="I86" s="22">
        <v>0</v>
      </c>
      <c r="J86" s="165">
        <v>0</v>
      </c>
      <c r="K86" s="22">
        <v>10.9464403789548</v>
      </c>
      <c r="L86" s="165">
        <v>2.66527946408705</v>
      </c>
      <c r="M86" s="22">
        <v>-15.3386540228274</v>
      </c>
      <c r="N86" s="165">
        <v>8.91035189118784</v>
      </c>
      <c r="O86" s="22">
        <v>0.706993538943001</v>
      </c>
      <c r="P86" s="165">
        <v>0.705685182554184</v>
      </c>
      <c r="Q86" s="22">
        <v>0</v>
      </c>
      <c r="R86" s="165">
        <v>0</v>
      </c>
      <c r="S86" s="22">
        <v>-2.05357230637191</v>
      </c>
      <c r="T86" s="165">
        <v>1.60452759919667</v>
      </c>
      <c r="U86" s="22">
        <v>1.62430615317401</v>
      </c>
      <c r="V86" s="165">
        <v>4.56684017245212</v>
      </c>
      <c r="W86" s="103"/>
      <c r="X86" s="103"/>
      <c r="Y86" s="103"/>
      <c r="Z86" s="103"/>
      <c r="AA86" s="103"/>
      <c r="AB86" s="103"/>
      <c r="AC86" s="103"/>
      <c r="AD86" s="103"/>
      <c r="AE86" s="103"/>
      <c r="AF86" s="192"/>
    </row>
    <row customHeight="1" ht="13" r="87">
      <c r="A87" s="187" t="s">
        <v>362</v>
      </c>
      <c r="B87" s="175" t="n">
        <v>1</v>
      </c>
      <c r="C87" s="172">
        <v>6.32901111099067</v>
      </c>
      <c r="D87" s="173">
        <v>2.22800887997674</v>
      </c>
      <c r="E87" s="172">
        <v>0</v>
      </c>
      <c r="F87" s="173">
        <v>0</v>
      </c>
      <c r="G87" s="172">
        <v>0</v>
      </c>
      <c r="H87" s="173">
        <v>0</v>
      </c>
      <c r="I87" s="172">
        <v>0</v>
      </c>
      <c r="J87" s="173">
        <v>0</v>
      </c>
      <c r="K87" s="172">
        <v>3.8465569716376</v>
      </c>
      <c r="L87" s="173">
        <v>1.15593228819012</v>
      </c>
      <c r="M87" s="172">
        <v>-12.888153993576</v>
      </c>
      <c r="N87" s="173">
        <v>5.99052802433146</v>
      </c>
      <c r="O87" s="172">
        <v>0</v>
      </c>
      <c r="P87" s="173">
        <v>0</v>
      </c>
      <c r="Q87" s="172">
        <v>0</v>
      </c>
      <c r="R87" s="173">
        <v>0</v>
      </c>
      <c r="S87" s="172">
        <v>0</v>
      </c>
      <c r="T87" s="173">
        <v>0</v>
      </c>
      <c r="U87" s="172">
        <v>-6.30544304440902</v>
      </c>
      <c r="V87" s="173">
        <v>3.88143369958266</v>
      </c>
      <c r="W87" s="174"/>
      <c r="X87" s="174"/>
      <c r="Y87" s="174"/>
      <c r="Z87" s="174"/>
      <c r="AA87" s="174"/>
      <c r="AB87" s="174"/>
      <c r="AC87" s="174"/>
      <c r="AD87" s="174"/>
      <c r="AE87" s="174"/>
      <c r="AF87" s="197"/>
    </row>
    <row customHeight="1" ht="13" r="88">
      <c r="A88" s="181"/>
      <c r="B88" s="162"/>
      <c r="C88" s="22" t="inlineStr">
        <is>
          <t>b.meanpct.d_tc4g24a3checked</t>
        </is>
      </c>
      <c r="D88" s="165" t="inlineStr">
        <is>
          <t>se.meanpct.d_tc4g24a3checked</t>
        </is>
      </c>
      <c r="E88" s="22" t="inlineStr">
        <is>
          <t>b.meanpct.d_tc4g24b3checked</t>
        </is>
      </c>
      <c r="F88" s="165" t="inlineStr">
        <is>
          <t>se.meanpct.d_tc4g24b3checked</t>
        </is>
      </c>
      <c r="G88" s="22" t="inlineStr">
        <is>
          <t>b.meanpct.d_tc4g24c3checked</t>
        </is>
      </c>
      <c r="H88" s="165" t="inlineStr">
        <is>
          <t>se.meanpct.d_tc4g24c3checked</t>
        </is>
      </c>
      <c r="I88" s="22" t="inlineStr">
        <is>
          <t>b.meanpct.d_tc4g24d3checked</t>
        </is>
      </c>
      <c r="J88" s="165" t="inlineStr">
        <is>
          <t>se.meanpct.d_tc4g24d3checked</t>
        </is>
      </c>
      <c r="K88" s="22" t="inlineStr">
        <is>
          <t>b.meanpct.d_tc4g24e3checked</t>
        </is>
      </c>
      <c r="L88" s="165" t="inlineStr">
        <is>
          <t>se.meanpct.d_tc4g24e3checked</t>
        </is>
      </c>
      <c r="M88" s="103" t="inlineStr">
        <is>
          <t>b.(meanpct.d_tc4g24a3checked_isc1)-(meanpct.d_tc4g24a3checked_isc2)</t>
        </is>
      </c>
      <c r="N88" s="103" t="inlineStr">
        <is>
          <t>se.(meanpct.d_tc4g24a3checked_isc1)-(meanpct.d_tc4g24a3checked_isc2)</t>
        </is>
      </c>
      <c r="O88" s="103" t="inlineStr">
        <is>
          <t>b.(meanpct.d_tc4g24b3checked_isc1)-(meanpct.d_tc4g24b3checked_isc2)</t>
        </is>
      </c>
      <c r="P88" s="103" t="inlineStr">
        <is>
          <t>se.(meanpct.d_tc4g24b3checked_isc1)-(meanpct.d_tc4g24b3checked_isc2)</t>
        </is>
      </c>
      <c r="Q88" s="103" t="inlineStr">
        <is>
          <t>b.(meanpct.d_tc4g24c3checked_isc1)-(meanpct.d_tc4g24c3checked_isc2)</t>
        </is>
      </c>
      <c r="R88" s="103" t="inlineStr">
        <is>
          <t>se.(meanpct.d_tc4g24c3checked_isc1)-(meanpct.d_tc4g24c3checked_isc2)</t>
        </is>
      </c>
      <c r="S88" s="103" t="inlineStr">
        <is>
          <t>b.(meanpct.d_tc4g24d3checked_isc1)-(meanpct.d_tc4g24d3checked_isc2)</t>
        </is>
      </c>
      <c r="T88" s="103" t="inlineStr">
        <is>
          <t>se.(meanpct.d_tc4g24d3checked_isc1)-(meanpct.d_tc4g24d3checked_isc2)</t>
        </is>
      </c>
      <c r="U88" s="103" t="inlineStr">
        <is>
          <t>b.(meanpct.d_tc4g24e3checked_isc1)-(meanpct.d_tc4g24e3checked_isc2)</t>
        </is>
      </c>
      <c r="V88" s="103" t="inlineStr">
        <is>
          <t>se.(meanpct.d_tc4g24e3checked_isc1)-(meanpct.d_tc4g24e3checked_isc2)</t>
        </is>
      </c>
      <c r="W88" s="22" t="inlineStr">
        <is>
          <t>b.(meanpct.d_tc4g24a3checked_isc3)-(meanpct.d_tc4g24a3checked_isc2)</t>
        </is>
      </c>
      <c r="X88" s="165" t="inlineStr">
        <is>
          <t>se.(meanpct.d_tc4g24a3checked_isc3)-(meanpct.d_tc4g24a3checked_isc2)</t>
        </is>
      </c>
      <c r="Y88" s="22" t="inlineStr">
        <is>
          <t>b.(meanpct.d_tc4g24b3checked_isc3)-(meanpct.d_tc4g24b3checked_isc2)</t>
        </is>
      </c>
      <c r="Z88" s="165" t="inlineStr">
        <is>
          <t>se.(meanpct.d_tc4g24b3checked_isc3)-(meanpct.d_tc4g24b3checked_isc2)</t>
        </is>
      </c>
      <c r="AA88" s="22" t="inlineStr">
        <is>
          <t>b.(meanpct.d_tc4g24c3checked_isc3)-(meanpct.d_tc4g24c3checked_isc2)</t>
        </is>
      </c>
      <c r="AB88" s="165" t="inlineStr">
        <is>
          <t>se.(meanpct.d_tc4g24c3checked_isc3)-(meanpct.d_tc4g24c3checked_isc2)</t>
        </is>
      </c>
      <c r="AC88" s="22" t="inlineStr">
        <is>
          <t>b.(meanpct.d_tc4g24d3checked_isc3)-(meanpct.d_tc4g24d3checked_isc2)</t>
        </is>
      </c>
      <c r="AD88" s="165" t="inlineStr">
        <is>
          <t>se.(meanpct.d_tc4g24d3checked_isc3)-(meanpct.d_tc4g24d3checked_isc2)</t>
        </is>
      </c>
      <c r="AE88" s="22" t="inlineStr">
        <is>
          <t>b.(meanpct.d_tc4g24e3checked_isc3)-(meanpct.d_tc4g24e3checked_isc2)</t>
        </is>
      </c>
      <c r="AF88" s="189" t="inlineStr">
        <is>
          <t>se.(meanpct.d_tc4g24e3checked_isc3)-(meanpct.d_tc4g24e3checked_isc2)</t>
        </is>
      </c>
    </row>
    <row customHeight="1" ht="13" r="89">
      <c r="A89" s="181" t="s">
        <v>319</v>
      </c>
      <c r="B89" s="162" t="n">
        <v>3</v>
      </c>
      <c r="C89" s="22">
        <v>17.7957353786327</v>
      </c>
      <c r="D89" s="165">
        <v>3.26380934588057</v>
      </c>
      <c r="E89" s="22">
        <v>5.27666873475685</v>
      </c>
      <c r="F89" s="165">
        <v>1.94666809101459</v>
      </c>
      <c r="G89" s="22">
        <v>0</v>
      </c>
      <c r="H89" s="165">
        <v>0</v>
      </c>
      <c r="I89" s="22">
        <v>0</v>
      </c>
      <c r="J89" s="165">
        <v>0</v>
      </c>
      <c r="K89" s="22">
        <v>0.562135607198211</v>
      </c>
      <c r="L89" s="165">
        <v>0.566421149845851</v>
      </c>
      <c r="M89" s="103"/>
      <c r="N89" s="103"/>
      <c r="O89" s="103"/>
      <c r="P89" s="103"/>
      <c r="Q89" s="103"/>
      <c r="R89" s="103"/>
      <c r="S89" s="103"/>
      <c r="T89" s="103"/>
      <c r="U89" s="103"/>
      <c r="V89" s="103"/>
      <c r="W89" s="22">
        <v>10.6904539972034</v>
      </c>
      <c r="X89" s="165">
        <v>3.64884164834505</v>
      </c>
      <c r="Y89" s="22">
        <v>3.77029542461863</v>
      </c>
      <c r="Z89" s="165">
        <v>2.08908576112541</v>
      </c>
      <c r="AA89" s="22">
        <v>0</v>
      </c>
      <c r="AB89" s="165">
        <v>0</v>
      </c>
      <c r="AC89" s="22">
        <v>0</v>
      </c>
      <c r="AD89" s="165">
        <v>0</v>
      </c>
      <c r="AE89" s="22">
        <v>-2.35302044295122</v>
      </c>
      <c r="AF89" s="189">
        <v>1.27476295311686</v>
      </c>
    </row>
    <row customHeight="1" ht="13" r="90">
      <c r="A90" s="181" t="s">
        <v>322</v>
      </c>
      <c r="B90" s="162" t="n">
        <v>3</v>
      </c>
      <c r="C90" s="22">
        <v>35.7952794591392</v>
      </c>
      <c r="D90" s="165">
        <v>4.07393089704167</v>
      </c>
      <c r="E90" s="22">
        <v>2.05792628872782</v>
      </c>
      <c r="F90" s="165">
        <v>1.20282140898554</v>
      </c>
      <c r="G90" s="22">
        <v>9.07501660034201</v>
      </c>
      <c r="H90" s="165">
        <v>2.39861465833228</v>
      </c>
      <c r="I90" s="22">
        <v>15.327809406592</v>
      </c>
      <c r="J90" s="165">
        <v>2.92065297779378</v>
      </c>
      <c r="K90" s="22">
        <v>9.35102617730326</v>
      </c>
      <c r="L90" s="165">
        <v>2.75693650386758</v>
      </c>
      <c r="M90" s="103"/>
      <c r="N90" s="103"/>
      <c r="O90" s="103"/>
      <c r="P90" s="103"/>
      <c r="Q90" s="103"/>
      <c r="R90" s="103"/>
      <c r="S90" s="103"/>
      <c r="T90" s="103"/>
      <c r="U90" s="103"/>
      <c r="V90" s="103"/>
      <c r="W90" s="22">
        <v>-20.4168073424384</v>
      </c>
      <c r="X90" s="165">
        <v>5.48292870892897</v>
      </c>
      <c r="Y90" s="22">
        <v>0.909048974100601</v>
      </c>
      <c r="Z90" s="165">
        <v>1.37746311162652</v>
      </c>
      <c r="AA90" s="22">
        <v>6.83635637494414</v>
      </c>
      <c r="AB90" s="165">
        <v>2.66221235494697</v>
      </c>
      <c r="AC90" s="22">
        <v>11.7481005145456</v>
      </c>
      <c r="AD90" s="165">
        <v>3.27326026328901</v>
      </c>
      <c r="AE90" s="22">
        <v>-5.69945916211301</v>
      </c>
      <c r="AF90" s="189">
        <v>3.89635347492965</v>
      </c>
    </row>
    <row customHeight="1" ht="13" r="91">
      <c r="A91" s="181" t="s">
        <v>341</v>
      </c>
      <c r="B91" s="162" t="n">
        <v>3</v>
      </c>
      <c r="C91" s="22">
        <v>3.21618456211143</v>
      </c>
      <c r="D91" s="165">
        <v>1.3551554304962</v>
      </c>
      <c r="E91" s="22">
        <v>0</v>
      </c>
      <c r="F91" s="165">
        <v>0</v>
      </c>
      <c r="G91" s="22">
        <v>0</v>
      </c>
      <c r="H91" s="165">
        <v>0</v>
      </c>
      <c r="I91" s="22">
        <v>0</v>
      </c>
      <c r="J91" s="165">
        <v>0</v>
      </c>
      <c r="K91" s="22">
        <v>0.514292795108412</v>
      </c>
      <c r="L91" s="165">
        <v>0.513078704420948</v>
      </c>
      <c r="M91" s="103"/>
      <c r="N91" s="103"/>
      <c r="O91" s="103"/>
      <c r="P91" s="103"/>
      <c r="Q91" s="103"/>
      <c r="R91" s="103"/>
      <c r="S91" s="103"/>
      <c r="T91" s="103"/>
      <c r="U91" s="103"/>
      <c r="V91" s="103"/>
      <c r="W91" s="22">
        <v>2.53780240001149</v>
      </c>
      <c r="X91" s="165">
        <v>1.48083476038167</v>
      </c>
      <c r="Y91" s="22">
        <v>0</v>
      </c>
      <c r="Z91" s="165">
        <v>0</v>
      </c>
      <c r="AA91" s="22">
        <v>0</v>
      </c>
      <c r="AB91" s="165">
        <v>0</v>
      </c>
      <c r="AC91" s="22">
        <v>0</v>
      </c>
      <c r="AD91" s="165">
        <v>0</v>
      </c>
      <c r="AE91" s="22">
        <v>-0.371575626690691</v>
      </c>
      <c r="AF91" s="189">
        <v>0.835616386295463</v>
      </c>
    </row>
    <row customHeight="1" ht="13" r="92">
      <c r="A92" s="181" t="s">
        <v>343</v>
      </c>
      <c r="B92" s="162" t="n">
        <v>3</v>
      </c>
      <c r="C92" s="22">
        <v>1.17140325565907</v>
      </c>
      <c r="D92" s="165">
        <v>0.918883762464659</v>
      </c>
      <c r="E92" s="22">
        <v>0.299128874793957</v>
      </c>
      <c r="F92" s="165">
        <v>0.299239239350802</v>
      </c>
      <c r="G92" s="22">
        <v>0.298710400531028</v>
      </c>
      <c r="H92" s="165">
        <v>0.298908531971747</v>
      </c>
      <c r="I92" s="22">
        <v>0.297870063270671</v>
      </c>
      <c r="J92" s="165">
        <v>0.298036400109859</v>
      </c>
      <c r="K92" s="22">
        <v>1.00449916851642</v>
      </c>
      <c r="L92" s="165">
        <v>0.594328574397235</v>
      </c>
      <c r="M92" s="103"/>
      <c r="N92" s="103"/>
      <c r="O92" s="103"/>
      <c r="P92" s="103"/>
      <c r="Q92" s="103"/>
      <c r="R92" s="103"/>
      <c r="S92" s="103"/>
      <c r="T92" s="103"/>
      <c r="U92" s="103"/>
      <c r="V92" s="103"/>
      <c r="W92" s="22">
        <v>-0.0936708894123968</v>
      </c>
      <c r="X92" s="165">
        <v>1.10124596368091</v>
      </c>
      <c r="Y92" s="22">
        <v>-0.190772094354484</v>
      </c>
      <c r="Z92" s="165">
        <v>0.468537321445644</v>
      </c>
      <c r="AA92" s="22">
        <v>0.127043527031985</v>
      </c>
      <c r="AB92" s="165">
        <v>0.344623810895512</v>
      </c>
      <c r="AC92" s="22">
        <v>0.127196709395303</v>
      </c>
      <c r="AD92" s="165">
        <v>0.343402014630912</v>
      </c>
      <c r="AE92" s="22">
        <v>0.187842001373857</v>
      </c>
      <c r="AF92" s="189">
        <v>0.798656917515618</v>
      </c>
    </row>
    <row customHeight="1" ht="13" r="93">
      <c r="A93" s="181" t="s">
        <v>348</v>
      </c>
      <c r="B93" s="162" t="n">
        <v>3</v>
      </c>
      <c r="C93" s="22">
        <v>5.39653374685751</v>
      </c>
      <c r="D93" s="165">
        <v>0.0487933967139687</v>
      </c>
      <c r="E93" s="22">
        <v>1.8140210920898</v>
      </c>
      <c r="F93" s="165">
        <v>0.0556174696793529</v>
      </c>
      <c r="G93" s="22">
        <v>0</v>
      </c>
      <c r="H93" s="165">
        <v>0</v>
      </c>
      <c r="I93" s="22">
        <v>2.17809538934228</v>
      </c>
      <c r="J93" s="165">
        <v>0.040476483076172</v>
      </c>
      <c r="K93" s="22">
        <v>4.52496138405375</v>
      </c>
      <c r="L93" s="165">
        <v>0.0354741165012737</v>
      </c>
      <c r="M93" s="103"/>
      <c r="N93" s="103"/>
      <c r="O93" s="103"/>
      <c r="P93" s="103"/>
      <c r="Q93" s="103"/>
      <c r="R93" s="103"/>
      <c r="S93" s="103"/>
      <c r="T93" s="103"/>
      <c r="U93" s="103"/>
      <c r="V93" s="103"/>
      <c r="W93" s="22">
        <v>3.80618804238295</v>
      </c>
      <c r="X93" s="165">
        <v>0.941823057340277</v>
      </c>
      <c r="Y93" s="22">
        <v>1.8140210920898</v>
      </c>
      <c r="Z93" s="165">
        <v>0.0556174696793529</v>
      </c>
      <c r="AA93" s="22">
        <v>0</v>
      </c>
      <c r="AB93" s="165">
        <v>0</v>
      </c>
      <c r="AC93" s="22">
        <v>1.15089712864603</v>
      </c>
      <c r="AD93" s="165">
        <v>0.466184155815059</v>
      </c>
      <c r="AE93" s="22">
        <v>1.17023237207846</v>
      </c>
      <c r="AF93" s="189">
        <v>1.22522855276277</v>
      </c>
    </row>
    <row customHeight="1" ht="13" r="94">
      <c r="A94" s="181" t="s">
        <v>352</v>
      </c>
      <c r="B94" s="162" t="n">
        <v>3</v>
      </c>
      <c r="C94" s="22">
        <v>0.684528846474064</v>
      </c>
      <c r="D94" s="165">
        <v>0.508760768421925</v>
      </c>
      <c r="E94" s="22">
        <v>0.946718195757822</v>
      </c>
      <c r="F94" s="165">
        <v>0.671002091369112</v>
      </c>
      <c r="G94" s="22">
        <v>0.499619502681085</v>
      </c>
      <c r="H94" s="165">
        <v>0.499620898216609</v>
      </c>
      <c r="I94" s="22">
        <v>1.26403259511588</v>
      </c>
      <c r="J94" s="165">
        <v>0.767353964940581</v>
      </c>
      <c r="K94" s="22">
        <v>1.88462665590694</v>
      </c>
      <c r="L94" s="165">
        <v>0.96041721890755</v>
      </c>
      <c r="M94" s="103"/>
      <c r="N94" s="103"/>
      <c r="O94" s="103"/>
      <c r="P94" s="103"/>
      <c r="Q94" s="103"/>
      <c r="R94" s="103"/>
      <c r="S94" s="103"/>
      <c r="T94" s="103"/>
      <c r="U94" s="103"/>
      <c r="V94" s="103"/>
      <c r="W94" s="22">
        <v>-0.501653669977218</v>
      </c>
      <c r="X94" s="165">
        <v>0.855404689077646</v>
      </c>
      <c r="Y94" s="22">
        <v>0.946718195757822</v>
      </c>
      <c r="Z94" s="165">
        <v>0.671002091369112</v>
      </c>
      <c r="AA94" s="22">
        <v>0.0661316622325908</v>
      </c>
      <c r="AB94" s="165">
        <v>0.661605643095371</v>
      </c>
      <c r="AC94" s="22">
        <v>0.832751333852465</v>
      </c>
      <c r="AD94" s="165">
        <v>0.880308433356946</v>
      </c>
      <c r="AE94" s="22">
        <v>-0.411936648225446</v>
      </c>
      <c r="AF94" s="189">
        <v>1.36530016194356</v>
      </c>
    </row>
    <row customHeight="1" ht="13" r="95">
      <c r="A95" s="181" t="s">
        <v>353</v>
      </c>
      <c r="B95" s="162" t="n">
        <v>3</v>
      </c>
      <c r="C95" s="22">
        <v>7.51754004257284</v>
      </c>
      <c r="D95" s="165">
        <v>2.92718372086962</v>
      </c>
      <c r="E95" s="22">
        <v>1.02654718353637</v>
      </c>
      <c r="F95" s="165">
        <v>0.759054219026955</v>
      </c>
      <c r="G95" s="22">
        <v>0</v>
      </c>
      <c r="H95" s="165">
        <v>0</v>
      </c>
      <c r="I95" s="22">
        <v>0.222076698581028</v>
      </c>
      <c r="J95" s="165">
        <v>0.223913751849381</v>
      </c>
      <c r="K95" s="22">
        <v>3.07910836963827</v>
      </c>
      <c r="L95" s="165">
        <v>1.41732331959499</v>
      </c>
      <c r="M95" s="103"/>
      <c r="N95" s="103"/>
      <c r="O95" s="103"/>
      <c r="P95" s="103"/>
      <c r="Q95" s="103"/>
      <c r="R95" s="103"/>
      <c r="S95" s="103"/>
      <c r="T95" s="103"/>
      <c r="U95" s="103"/>
      <c r="V95" s="103"/>
      <c r="W95" s="22">
        <v>4.12978463205595</v>
      </c>
      <c r="X95" s="165">
        <v>3.62881249494164</v>
      </c>
      <c r="Y95" s="22">
        <v>0.942422551444995</v>
      </c>
      <c r="Z95" s="165">
        <v>0.763753475732332</v>
      </c>
      <c r="AA95" s="22">
        <v>-0.545968576570591</v>
      </c>
      <c r="AB95" s="165">
        <v>0.544421423823483</v>
      </c>
      <c r="AC95" s="22">
        <v>-0.684948125866327</v>
      </c>
      <c r="AD95" s="165">
        <v>0.689317058720876</v>
      </c>
      <c r="AE95" s="22">
        <v>1.97908923217027</v>
      </c>
      <c r="AF95" s="189">
        <v>1.56819512100543</v>
      </c>
    </row>
    <row customHeight="1" ht="13" r="96">
      <c r="A96" s="182" t="s">
        <v>365</v>
      </c>
      <c r="B96" s="163" t="n">
        <v>3</v>
      </c>
      <c r="C96" s="164">
        <v>10.2253150416353</v>
      </c>
      <c r="D96" s="170">
        <v>0.889390766722435</v>
      </c>
      <c r="E96" s="164">
        <v>1.6315729099518</v>
      </c>
      <c r="F96" s="170">
        <v>0.360140010694069</v>
      </c>
      <c r="G96" s="164">
        <v>1.4104780719363</v>
      </c>
      <c r="H96" s="170">
        <v>0.352608924597567</v>
      </c>
      <c r="I96" s="164">
        <v>2.75569773612883</v>
      </c>
      <c r="J96" s="170">
        <v>0.434709551965815</v>
      </c>
      <c r="K96" s="164">
        <v>2.98866430824647</v>
      </c>
      <c r="L96" s="170">
        <v>0.483829811877491</v>
      </c>
      <c r="M96" s="103"/>
      <c r="N96" s="103"/>
      <c r="O96" s="103"/>
      <c r="P96" s="103"/>
      <c r="Q96" s="103"/>
      <c r="R96" s="103"/>
      <c r="S96" s="103"/>
      <c r="T96" s="103"/>
      <c r="U96" s="103"/>
      <c r="V96" s="103"/>
      <c r="W96" s="164">
        <v>0.159388719941697</v>
      </c>
      <c r="X96" s="170">
        <v>1.03883737151234</v>
      </c>
      <c r="Y96" s="164">
        <v>1.02396676795717</v>
      </c>
      <c r="Z96" s="170">
        <v>0.342734127186819</v>
      </c>
      <c r="AA96" s="164">
        <v>0.810445373454766</v>
      </c>
      <c r="AB96" s="170">
        <v>0.352230768361676</v>
      </c>
      <c r="AC96" s="164">
        <v>1.64674969507163</v>
      </c>
      <c r="AD96" s="170">
        <v>0.438384575517308</v>
      </c>
      <c r="AE96" s="164">
        <v>-0.582710456191971</v>
      </c>
      <c r="AF96" s="190">
        <v>0.66818469966313</v>
      </c>
    </row>
    <row customHeight="1" ht="13" r="97">
      <c r="A97" s="187" t="s">
        <v>65</v>
      </c>
      <c r="B97" s="180" t="n">
        <v>3</v>
      </c>
      <c r="C97" s="172">
        <v>6.05428609034664</v>
      </c>
      <c r="D97" s="173">
        <v>1.85660545924086</v>
      </c>
      <c r="E97" s="172">
        <v>0</v>
      </c>
      <c r="F97" s="173">
        <v>0</v>
      </c>
      <c r="G97" s="172">
        <v>0</v>
      </c>
      <c r="H97" s="173">
        <v>0</v>
      </c>
      <c r="I97" s="172">
        <v>0</v>
      </c>
      <c r="J97" s="173">
        <v>0</v>
      </c>
      <c r="K97" s="172">
        <v>2.94305865010838</v>
      </c>
      <c r="L97" s="173">
        <v>1.74459879121776</v>
      </c>
      <c r="M97" s="174"/>
      <c r="N97" s="174"/>
      <c r="O97" s="174"/>
      <c r="P97" s="174"/>
      <c r="Q97" s="174"/>
      <c r="R97" s="174"/>
      <c r="S97" s="174"/>
      <c r="T97" s="174"/>
      <c r="U97" s="174"/>
      <c r="V97" s="174"/>
      <c r="W97" s="172">
        <v>1.12301258970788</v>
      </c>
      <c r="X97" s="173">
        <v>2.73834303292906</v>
      </c>
      <c r="Y97" s="172">
        <v>0</v>
      </c>
      <c r="Z97" s="173">
        <v>0</v>
      </c>
      <c r="AA97" s="172">
        <v>0</v>
      </c>
      <c r="AB97" s="173">
        <v>0</v>
      </c>
      <c r="AC97" s="172">
        <v>0</v>
      </c>
      <c r="AD97" s="173">
        <v>0</v>
      </c>
      <c r="AE97" s="172">
        <v>0.837144624822018</v>
      </c>
      <c r="AF97" s="196">
        <v>2.14638455591256</v>
      </c>
    </row>
    <row r="99">
      <c r="A99" s="91" t="s">
        <v>367</v>
      </c>
    </row>
    <row r="100">
      <c r="A100" s="91" t="s">
        <v>368</v>
      </c>
    </row>
    <row r="101">
      <c r="A101" s="91" t="s">
        <v>369</v>
      </c>
    </row>
    <row r="102">
      <c r="A102" s="91" t="s">
        <v>370</v>
      </c>
    </row>
    <row r="103">
      <c r="A103" s="91" t="s">
        <v>371</v>
      </c>
    </row>
    <row r="104">
      <c r="A104" s="146" t="str">
        <f>HYPERLINK("https://oecdcode.org/disclaimers/cyprus.html", "Information on data for Cyprus: https://oecdcode.org/disclaimers/cyprus.html")</f>
      </c>
    </row>
    <row r="105">
      <c r="A105" s="91" t="s">
        <v>373</v>
      </c>
    </row>
  </sheetData>
  <mergeCells count="19">
    <mergeCell ref="B7:B10"/>
    <mergeCell ref="C7:AF7"/>
    <mergeCell ref="C8:D9"/>
    <mergeCell ref="E8:F9"/>
    <mergeCell ref="G8:H9"/>
    <mergeCell ref="I8:J9"/>
    <mergeCell ref="K8:L9"/>
    <mergeCell ref="M8:V8"/>
    <mergeCell ref="M9:N9"/>
    <mergeCell ref="O9:P9"/>
    <mergeCell ref="Q9:R9"/>
    <mergeCell ref="S9:T9"/>
    <mergeCell ref="U9:V9"/>
    <mergeCell ref="W8:AF8"/>
    <mergeCell ref="W9:X9"/>
    <mergeCell ref="Y9:Z9"/>
    <mergeCell ref="AA9:AB9"/>
    <mergeCell ref="AC9:AD9"/>
    <mergeCell ref="AE9:AF9"/>
  </mergeCells>
  <conditionalFormatting sqref="M1:M200">
    <cfRule type="expression" dxfId="103" priority="10">
      <formula>ABS(M1/N1)&gt;1.95996398454005</formula>
    </cfRule>
  </conditionalFormatting>
  <conditionalFormatting sqref="O1:O200">
    <cfRule type="expression" dxfId="103" priority="9">
      <formula>ABS(O1/P1)&gt;1.95996398454005</formula>
    </cfRule>
  </conditionalFormatting>
  <conditionalFormatting sqref="Q1:Q200">
    <cfRule type="expression" dxfId="103" priority="8">
      <formula>ABS(Q1/R1)&gt;1.95996398454005</formula>
    </cfRule>
  </conditionalFormatting>
  <conditionalFormatting sqref="S1:S200">
    <cfRule type="expression" dxfId="103" priority="7">
      <formula>ABS(S1/T1)&gt;1.95996398454005</formula>
    </cfRule>
  </conditionalFormatting>
  <conditionalFormatting sqref="U1:U200">
    <cfRule type="expression" dxfId="103" priority="6">
      <formula>ABS(U1/V1)&gt;1.95996398454005</formula>
    </cfRule>
  </conditionalFormatting>
  <conditionalFormatting sqref="W1:W200">
    <cfRule type="expression" dxfId="103" priority="5">
      <formula>ABS(W1/X1)&gt;1.95996398454005</formula>
    </cfRule>
  </conditionalFormatting>
  <conditionalFormatting sqref="Y1:Y200">
    <cfRule type="expression" dxfId="103" priority="4">
      <formula>ABS(Y1/Z1)&gt;1.95996398454005</formula>
    </cfRule>
  </conditionalFormatting>
  <conditionalFormatting sqref="AA1:AA200">
    <cfRule type="expression" dxfId="103" priority="3">
      <formula>ABS(AA1/AB1)&gt;1.95996398454005</formula>
    </cfRule>
  </conditionalFormatting>
  <conditionalFormatting sqref="AC1:AC200">
    <cfRule type="expression" dxfId="103" priority="2">
      <formula>ABS(AC1/AD1)&gt;1.95996398454005</formula>
    </cfRule>
  </conditionalFormatting>
  <conditionalFormatting sqref="AE1:AE200">
    <cfRule type="expression" dxfId="103" priority="1">
      <formula>ABS(AE1/AF1)&gt;1.95996398454005</formula>
    </cfRule>
  </conditionalFormatting>
  <pageMargins left="0.7" right="0.7" top="0.75" bottom="0.75" header="0.3" footer="0.3"/>
  <pageSetup paperSize="9" orientation="portrait" horizontalDpi="300" verticalDpi="300"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226</v>
      </c>
    </row>
    <row r="2">
      <c r="A2" s="38" t="s">
        <v>227</v>
      </c>
    </row>
    <row r="3">
      <c r="A3" s="46" t="s">
        <v>450</v>
      </c>
    </row>
    <row r="4">
      <c r="A4" s="54" t="str">
        <f>=HYPERLINK("#'TOC'!A1", "Back to TOC")</f>
      </c>
    </row>
    <row customHeight="1" ht="30" r="7">
      <c r="B7" s="150" t="s">
        <v>295</v>
      </c>
      <c r="C7" s="148" t="s">
        <v>530</v>
      </c>
      <c r="D7" s="148"/>
      <c r="E7" s="148"/>
      <c r="F7" s="148"/>
      <c r="G7" s="148"/>
      <c r="H7" s="148"/>
      <c r="I7" s="148"/>
      <c r="J7" s="148"/>
      <c r="K7" s="307" t="s">
        <v>523</v>
      </c>
      <c r="L7" s="307"/>
      <c r="M7" s="148" t="s">
        <v>530</v>
      </c>
      <c r="N7" s="148"/>
      <c r="O7" s="148"/>
      <c r="P7" s="148"/>
      <c r="Q7" s="148"/>
      <c r="R7" s="148"/>
      <c r="S7" s="148"/>
      <c r="T7" s="148"/>
      <c r="U7" s="307" t="s">
        <v>523</v>
      </c>
      <c r="V7" s="309"/>
    </row>
    <row customHeight="1" ht="90" r="8">
      <c r="B8" s="149"/>
      <c r="C8" s="7" t="s">
        <v>545</v>
      </c>
      <c r="D8" s="7"/>
      <c r="E8" s="7" t="s">
        <v>544</v>
      </c>
      <c r="F8" s="7"/>
      <c r="G8" s="7" t="s">
        <v>542</v>
      </c>
      <c r="H8" s="7"/>
      <c r="I8" s="7" t="s">
        <v>543</v>
      </c>
      <c r="J8" s="7"/>
      <c r="K8" s="306"/>
      <c r="L8" s="306"/>
      <c r="M8" s="7" t="s">
        <v>545</v>
      </c>
      <c r="N8" s="7"/>
      <c r="O8" s="7" t="s">
        <v>544</v>
      </c>
      <c r="P8" s="7"/>
      <c r="Q8" s="7" t="s">
        <v>542</v>
      </c>
      <c r="R8" s="7"/>
      <c r="S8" s="7" t="s">
        <v>543</v>
      </c>
      <c r="T8" s="7"/>
      <c r="U8" s="306"/>
      <c r="V8" s="308"/>
    </row>
    <row customHeight="1" ht="15" r="9">
      <c r="B9" s="149"/>
      <c r="C9" s="8" t="s">
        <v>546</v>
      </c>
      <c r="D9" s="8"/>
      <c r="E9" s="8"/>
      <c r="F9" s="8"/>
      <c r="G9" s="8"/>
      <c r="H9" s="8"/>
      <c r="I9" s="8"/>
      <c r="J9" s="8"/>
      <c r="K9" s="8"/>
      <c r="L9" s="8"/>
      <c r="M9" s="8" t="s">
        <v>547</v>
      </c>
      <c r="N9" s="8"/>
      <c r="O9" s="8"/>
      <c r="P9" s="8"/>
      <c r="Q9" s="8"/>
      <c r="R9" s="8"/>
      <c r="S9" s="8"/>
      <c r="T9" s="8"/>
      <c r="U9" s="8"/>
      <c r="V9" s="201"/>
    </row>
    <row customHeight="1" ht="15" r="10">
      <c r="B10" s="151"/>
      <c r="C10" s="61" t="s">
        <v>463</v>
      </c>
      <c r="D10" s="61" t="s">
        <v>298</v>
      </c>
      <c r="E10" s="61" t="s">
        <v>463</v>
      </c>
      <c r="F10" s="61" t="s">
        <v>298</v>
      </c>
      <c r="G10" s="61" t="s">
        <v>463</v>
      </c>
      <c r="H10" s="61" t="s">
        <v>298</v>
      </c>
      <c r="I10" s="61" t="s">
        <v>463</v>
      </c>
      <c r="J10" s="61" t="s">
        <v>298</v>
      </c>
      <c r="K10" s="61" t="s">
        <v>525</v>
      </c>
      <c r="L10" s="61" t="s">
        <v>298</v>
      </c>
      <c r="M10" s="61" t="s">
        <v>463</v>
      </c>
      <c r="N10" s="61" t="s">
        <v>298</v>
      </c>
      <c r="O10" s="61" t="s">
        <v>463</v>
      </c>
      <c r="P10" s="61" t="s">
        <v>298</v>
      </c>
      <c r="Q10" s="61" t="s">
        <v>463</v>
      </c>
      <c r="R10" s="61" t="s">
        <v>298</v>
      </c>
      <c r="S10" s="61" t="s">
        <v>463</v>
      </c>
      <c r="T10" s="61" t="s">
        <v>298</v>
      </c>
      <c r="U10" s="61" t="s">
        <v>525</v>
      </c>
      <c r="V10" s="155" t="s">
        <v>298</v>
      </c>
    </row>
    <row customHeight="1" ht="13" r="11">
      <c r="A11" s="188"/>
      <c r="B11" s="176"/>
      <c r="C11" s="230" t="inlineStr">
        <is>
          <t>b.reg_t4autch.d_schtypepub..no_controls</t>
        </is>
      </c>
      <c r="D11" s="332" t="inlineStr">
        <is>
          <t>se.reg_t4autch.d_schtypepub..no_controls</t>
        </is>
      </c>
      <c r="E11" s="230" t="inlineStr">
        <is>
          <t>b.reg_t4autch.d_schdisadv30..no_controls</t>
        </is>
      </c>
      <c r="F11" s="332" t="inlineStr">
        <is>
          <t>se.reg_t4autch.d_schdisadv30..no_controls</t>
        </is>
      </c>
      <c r="G11" s="230" t="inlineStr">
        <is>
          <t>b.reg_t4autch.d_schspneed30..no_controls</t>
        </is>
      </c>
      <c r="H11" s="332" t="inlineStr">
        <is>
          <t>se.reg_t4autch.d_schspneed30..no_controls</t>
        </is>
      </c>
      <c r="I11" s="230" t="inlineStr">
        <is>
          <t>b.reg_t4autch.d_schdiflang10..no_controls</t>
        </is>
      </c>
      <c r="J11" s="332" t="inlineStr">
        <is>
          <t>se.reg_t4autch.d_schdiflang10..no_controls</t>
        </is>
      </c>
      <c r="K11" s="230" t="inlineStr">
        <is>
          <t>b.reg_t4autch.rsqr..no_controls</t>
        </is>
      </c>
      <c r="L11" s="332" t="inlineStr">
        <is>
          <t>se.reg_t4autch.rsqr..no_controls</t>
        </is>
      </c>
      <c r="M11" s="230" t="inlineStr">
        <is>
          <t>b.reg_t4autch.d_schtypepub..tch_controls</t>
        </is>
      </c>
      <c r="N11" s="332" t="inlineStr">
        <is>
          <t>se.reg_t4autch.d_schtypepub..tch_controls</t>
        </is>
      </c>
      <c r="O11" s="230" t="inlineStr">
        <is>
          <t>b.reg_t4autch.d_schdisadv30..tch_controls</t>
        </is>
      </c>
      <c r="P11" s="332" t="inlineStr">
        <is>
          <t>se.reg_t4autch.d_schdisadv30..tch_controls</t>
        </is>
      </c>
      <c r="Q11" s="230" t="inlineStr">
        <is>
          <t>b.reg_t4autch.d_schspneed30..tch_controls</t>
        </is>
      </c>
      <c r="R11" s="332" t="inlineStr">
        <is>
          <t>se.reg_t4autch.d_schspneed30..tch_controls</t>
        </is>
      </c>
      <c r="S11" s="230" t="inlineStr">
        <is>
          <t>b.reg_t4autch.d_schdiflang10..tch_controls</t>
        </is>
      </c>
      <c r="T11" s="332" t="inlineStr">
        <is>
          <t>se.reg_t4autch.d_schdiflang10..tch_controls</t>
        </is>
      </c>
      <c r="U11" s="230" t="inlineStr">
        <is>
          <t>b.reg_t4autch.rsqr..tch_controls</t>
        </is>
      </c>
      <c r="V11" s="340" t="inlineStr">
        <is>
          <t>se.reg_t4autch.rsqr..tch_controls</t>
        </is>
      </c>
    </row>
    <row customHeight="1" ht="13" r="12">
      <c r="A12" s="181" t="s">
        <v>306</v>
      </c>
      <c r="B12" s="156" t="n">
        <v>2</v>
      </c>
      <c r="C12" s="218">
        <v>0.402228023831699</v>
      </c>
      <c r="D12" s="326">
        <v>0.157390036029762</v>
      </c>
      <c r="E12" s="218">
        <v>-0.282891993469713</v>
      </c>
      <c r="F12" s="326">
        <v>0.139786901748685</v>
      </c>
      <c r="G12" s="218">
        <v>0.113805737866412</v>
      </c>
      <c r="H12" s="326">
        <v>0.356522213284132</v>
      </c>
      <c r="I12" s="218">
        <v>-0.211893687429805</v>
      </c>
      <c r="J12" s="326">
        <v>0.37430536538873</v>
      </c>
      <c r="K12" s="218">
        <v>0.713852667420885</v>
      </c>
      <c r="L12" s="326">
        <v>0.474193228916938</v>
      </c>
      <c r="M12" s="218">
        <v>0.356399981179022</v>
      </c>
      <c r="N12" s="326">
        <v>0.157655357833138</v>
      </c>
      <c r="O12" s="218">
        <v>-0.254658926416115</v>
      </c>
      <c r="P12" s="326">
        <v>0.142323101756257</v>
      </c>
      <c r="Q12" s="218">
        <v>0.103918665246012</v>
      </c>
      <c r="R12" s="326">
        <v>0.362203985206338</v>
      </c>
      <c r="S12" s="218">
        <v>-0.199111969312687</v>
      </c>
      <c r="T12" s="326">
        <v>0.373964337648038</v>
      </c>
      <c r="U12" s="218">
        <v>1.14770135510052</v>
      </c>
      <c r="V12" s="334">
        <v>0.572434788559848</v>
      </c>
    </row>
    <row customHeight="1" ht="13" r="13">
      <c r="A13" s="181" t="s">
        <v>307</v>
      </c>
      <c r="B13" s="156" t="n">
        <v>2</v>
      </c>
      <c r="C13" s="218">
        <v>0.0647720983774054</v>
      </c>
      <c r="D13" s="326">
        <v>0.148557674050496</v>
      </c>
      <c r="E13" s="218">
        <v>0.300775297254815</v>
      </c>
      <c r="F13" s="326">
        <v>0.191608757046904</v>
      </c>
      <c r="G13" s="218">
        <v>-0.0133016800852458</v>
      </c>
      <c r="H13" s="326">
        <v>0.250623897005316</v>
      </c>
      <c r="I13" s="218">
        <v>0.104575706985175</v>
      </c>
      <c r="J13" s="326">
        <v>0.247693241717978</v>
      </c>
      <c r="K13" s="218">
        <v>0.730815510051453</v>
      </c>
      <c r="L13" s="326">
        <v>0.650984073818396</v>
      </c>
      <c r="M13" s="218">
        <v>0.0687560749387194</v>
      </c>
      <c r="N13" s="326">
        <v>0.148625455732534</v>
      </c>
      <c r="O13" s="218">
        <v>0.307709231762112</v>
      </c>
      <c r="P13" s="326">
        <v>0.189777117047081</v>
      </c>
      <c r="Q13" s="218">
        <v>-0.0379468415421933</v>
      </c>
      <c r="R13" s="326">
        <v>0.251996184857501</v>
      </c>
      <c r="S13" s="218">
        <v>0.120278541862056</v>
      </c>
      <c r="T13" s="326">
        <v>0.246734439939674</v>
      </c>
      <c r="U13" s="218">
        <v>1.47259829097326</v>
      </c>
      <c r="V13" s="334">
        <v>0.938423632288207</v>
      </c>
    </row>
    <row customHeight="1" ht="13" r="14">
      <c r="A14" s="181" t="s">
        <v>308</v>
      </c>
      <c r="B14" s="156" t="n">
        <v>2</v>
      </c>
      <c r="C14" s="218">
        <v>0.134236343791785</v>
      </c>
      <c r="D14" s="326">
        <v>0.159240014114084</v>
      </c>
      <c r="E14" s="218">
        <v>-0.0181040612653987</v>
      </c>
      <c r="F14" s="326">
        <v>0.149711355188248</v>
      </c>
      <c r="G14" s="218" t="inlineStr">
        <is>
          <t>a</t>
        </is>
      </c>
      <c r="H14" s="326" t="inlineStr">
        <is>
          <t>a</t>
        </is>
      </c>
      <c r="I14" s="218">
        <v>-0.0350947056360346</v>
      </c>
      <c r="J14" s="326">
        <v>0.156650455170821</v>
      </c>
      <c r="K14" s="218">
        <v>0.509852815513674</v>
      </c>
      <c r="L14" s="326">
        <v>0.341818509498354</v>
      </c>
      <c r="M14" s="218">
        <v>0.124405420540571</v>
      </c>
      <c r="N14" s="326">
        <v>0.160531193060615</v>
      </c>
      <c r="O14" s="218">
        <v>-0.0146679978250613</v>
      </c>
      <c r="P14" s="326">
        <v>0.150001885696304</v>
      </c>
      <c r="Q14" s="218" t="inlineStr">
        <is>
          <t>a</t>
        </is>
      </c>
      <c r="R14" s="326" t="inlineStr">
        <is>
          <t>a</t>
        </is>
      </c>
      <c r="S14" s="218">
        <v>-0.0332989388892227</v>
      </c>
      <c r="T14" s="326">
        <v>0.155972477678688</v>
      </c>
      <c r="U14" s="218">
        <v>0.805609011196667</v>
      </c>
      <c r="V14" s="334">
        <v>0.445258807512491</v>
      </c>
    </row>
    <row customHeight="1" ht="13" r="15">
      <c r="A15" s="181" t="s">
        <v>309</v>
      </c>
      <c r="B15" s="156" t="n">
        <v>2</v>
      </c>
      <c r="C15" s="218">
        <v>-0.769314594835378</v>
      </c>
      <c r="D15" s="326">
        <v>0.226893044294056</v>
      </c>
      <c r="E15" s="218">
        <v>-0.0595070161125532</v>
      </c>
      <c r="F15" s="326">
        <v>0.189463734182105</v>
      </c>
      <c r="G15" s="218">
        <v>0.0479631490159003</v>
      </c>
      <c r="H15" s="326">
        <v>0.471470040643661</v>
      </c>
      <c r="I15" s="218">
        <v>0.187034216333953</v>
      </c>
      <c r="J15" s="326">
        <v>0.245622059214904</v>
      </c>
      <c r="K15" s="218">
        <v>0.652877102733871</v>
      </c>
      <c r="L15" s="326">
        <v>0.452785574664334</v>
      </c>
      <c r="M15" s="218">
        <v>-0.737529105826968</v>
      </c>
      <c r="N15" s="326">
        <v>0.246851460105</v>
      </c>
      <c r="O15" s="218">
        <v>-0.0553925155241575</v>
      </c>
      <c r="P15" s="326">
        <v>0.18683604444092</v>
      </c>
      <c r="Q15" s="218">
        <v>-0.0161139200181535</v>
      </c>
      <c r="R15" s="326">
        <v>0.449510999778902</v>
      </c>
      <c r="S15" s="218">
        <v>0.195333877628911</v>
      </c>
      <c r="T15" s="326">
        <v>0.242437143294965</v>
      </c>
      <c r="U15" s="218">
        <v>1.04715250092968</v>
      </c>
      <c r="V15" s="334">
        <v>0.543646664690746</v>
      </c>
    </row>
    <row customHeight="1" ht="13" r="16">
      <c r="A16" s="181" t="s">
        <v>310</v>
      </c>
      <c r="B16" s="156" t="n">
        <v>2</v>
      </c>
      <c r="C16" s="218">
        <v>-0.0749606432600554</v>
      </c>
      <c r="D16" s="326">
        <v>0.110862670378727</v>
      </c>
      <c r="E16" s="218">
        <v>0.0733522632856042</v>
      </c>
      <c r="F16" s="326">
        <v>0.173144611534325</v>
      </c>
      <c r="G16" s="218">
        <v>0.505229626538525</v>
      </c>
      <c r="H16" s="326">
        <v>0.451231803543967</v>
      </c>
      <c r="I16" s="218">
        <v>-0.252734326587603</v>
      </c>
      <c r="J16" s="326">
        <v>0.170534159297341</v>
      </c>
      <c r="K16" s="218">
        <v>1.04562605233156</v>
      </c>
      <c r="L16" s="326">
        <v>0.508569443881894</v>
      </c>
      <c r="M16" s="218">
        <v>0.0181609184706436</v>
      </c>
      <c r="N16" s="326">
        <v>0.116262689287673</v>
      </c>
      <c r="O16" s="218">
        <v>0.0751099002662721</v>
      </c>
      <c r="P16" s="326">
        <v>0.164583224684399</v>
      </c>
      <c r="Q16" s="218">
        <v>0.263692774185712</v>
      </c>
      <c r="R16" s="326">
        <v>0.455816967371912</v>
      </c>
      <c r="S16" s="218">
        <v>-0.184833114129665</v>
      </c>
      <c r="T16" s="326">
        <v>0.173723161209253</v>
      </c>
      <c r="U16" s="218">
        <v>3.03374068573908</v>
      </c>
      <c r="V16" s="334">
        <v>0.850655672502947</v>
      </c>
    </row>
    <row customHeight="1" ht="13" r="17">
      <c r="A17" s="181" t="s">
        <v>311</v>
      </c>
      <c r="B17" s="156" t="n">
        <v>2</v>
      </c>
      <c r="C17" s="218">
        <v>-0.164995361242693</v>
      </c>
      <c r="D17" s="326">
        <v>0.0993058293240129</v>
      </c>
      <c r="E17" s="218">
        <v>0.0437559770769515</v>
      </c>
      <c r="F17" s="326">
        <v>0.152413247655521</v>
      </c>
      <c r="G17" s="218">
        <v>0.040153403013091</v>
      </c>
      <c r="H17" s="326">
        <v>0.162527983985462</v>
      </c>
      <c r="I17" s="218">
        <v>0.489963656409852</v>
      </c>
      <c r="J17" s="326">
        <v>0.411975079360157</v>
      </c>
      <c r="K17" s="218">
        <v>0.36548370053792</v>
      </c>
      <c r="L17" s="326">
        <v>0.420878395614095</v>
      </c>
      <c r="M17" s="218">
        <v>-0.152910627964775</v>
      </c>
      <c r="N17" s="326">
        <v>0.101511019949538</v>
      </c>
      <c r="O17" s="218">
        <v>0.0314565170875643</v>
      </c>
      <c r="P17" s="326">
        <v>0.152927747429023</v>
      </c>
      <c r="Q17" s="218">
        <v>0.0547911841083426</v>
      </c>
      <c r="R17" s="326">
        <v>0.15776756437351</v>
      </c>
      <c r="S17" s="218">
        <v>0.519148519291403</v>
      </c>
      <c r="T17" s="326">
        <v>0.409180073701838</v>
      </c>
      <c r="U17" s="218">
        <v>1.49323572799621</v>
      </c>
      <c r="V17" s="334">
        <v>0.615416805689208</v>
      </c>
    </row>
    <row customHeight="1" ht="13" r="18">
      <c r="A18" s="183" t="s">
        <v>312</v>
      </c>
      <c r="B18" s="156" t="n">
        <v>2</v>
      </c>
      <c r="C18" s="218">
        <v>-0.132520051996979</v>
      </c>
      <c r="D18" s="326">
        <v>0.138079394135367</v>
      </c>
      <c r="E18" s="218">
        <v>0.261116523437801</v>
      </c>
      <c r="F18" s="326">
        <v>0.171143236616208</v>
      </c>
      <c r="G18" s="218">
        <v>-0.196716492713172</v>
      </c>
      <c r="H18" s="326">
        <v>0.204757592172072</v>
      </c>
      <c r="I18" s="218">
        <v>-0.115658098941007</v>
      </c>
      <c r="J18" s="326">
        <v>0.402458645206968</v>
      </c>
      <c r="K18" s="218">
        <v>0.366402415398802</v>
      </c>
      <c r="L18" s="326">
        <v>0.575139152837201</v>
      </c>
      <c r="M18" s="218">
        <v>-0.105325077741497</v>
      </c>
      <c r="N18" s="326">
        <v>0.140442898884346</v>
      </c>
      <c r="O18" s="218">
        <v>0.23085617808783</v>
      </c>
      <c r="P18" s="326">
        <v>0.170935756247928</v>
      </c>
      <c r="Q18" s="218">
        <v>-0.172193276651896</v>
      </c>
      <c r="R18" s="326">
        <v>0.195667934608095</v>
      </c>
      <c r="S18" s="218">
        <v>-0.0829704593727253</v>
      </c>
      <c r="T18" s="326">
        <v>0.391997391663598</v>
      </c>
      <c r="U18" s="218">
        <v>2.03459204059173</v>
      </c>
      <c r="V18" s="334">
        <v>0.977693357015313</v>
      </c>
    </row>
    <row customHeight="1" ht="13" r="19">
      <c r="A19" s="183" t="s">
        <v>313</v>
      </c>
      <c r="B19" s="156" t="n">
        <v>2</v>
      </c>
      <c r="C19" s="218">
        <v>0.0486096792442706</v>
      </c>
      <c r="D19" s="326">
        <v>0.131639795357194</v>
      </c>
      <c r="E19" s="218">
        <v>-0.0059445024966428</v>
      </c>
      <c r="F19" s="326">
        <v>0.209956193936174</v>
      </c>
      <c r="G19" s="218">
        <v>0.362427831836873</v>
      </c>
      <c r="H19" s="326">
        <v>0.219080933417429</v>
      </c>
      <c r="I19" s="218">
        <v>0.888908586782973</v>
      </c>
      <c r="J19" s="326">
        <v>0.473322799006049</v>
      </c>
      <c r="K19" s="218">
        <v>1.13082207905861</v>
      </c>
      <c r="L19" s="326">
        <v>0.934270053732644</v>
      </c>
      <c r="M19" s="218">
        <v>0.0286630237028706</v>
      </c>
      <c r="N19" s="326">
        <v>0.1356800313738</v>
      </c>
      <c r="O19" s="218">
        <v>0.0261622744712351</v>
      </c>
      <c r="P19" s="326">
        <v>0.214457476190164</v>
      </c>
      <c r="Q19" s="218">
        <v>0.4017894766267</v>
      </c>
      <c r="R19" s="326">
        <v>0.223337647908558</v>
      </c>
      <c r="S19" s="218">
        <v>0.8686151297639</v>
      </c>
      <c r="T19" s="326">
        <v>0.473560406601348</v>
      </c>
      <c r="U19" s="218">
        <v>2.88719519195138</v>
      </c>
      <c r="V19" s="334">
        <v>1.14326189537903</v>
      </c>
    </row>
    <row customHeight="1" ht="13" r="20">
      <c r="A20" s="181" t="s">
        <v>314</v>
      </c>
      <c r="B20" s="156" t="n">
        <v>2</v>
      </c>
      <c r="C20" s="218">
        <v>-0.0969860978305312</v>
      </c>
      <c r="D20" s="326">
        <v>0.196581030424696</v>
      </c>
      <c r="E20" s="218">
        <v>0.113252374694755</v>
      </c>
      <c r="F20" s="326">
        <v>0.190695126842619</v>
      </c>
      <c r="G20" s="218">
        <v>-0.000249408697975304</v>
      </c>
      <c r="H20" s="326">
        <v>0.279627828905408</v>
      </c>
      <c r="I20" s="218">
        <v>0.428249595983247</v>
      </c>
      <c r="J20" s="326">
        <v>0.258101181296195</v>
      </c>
      <c r="K20" s="218">
        <v>1.03327604560789</v>
      </c>
      <c r="L20" s="326">
        <v>1.02597095537479</v>
      </c>
      <c r="M20" s="218">
        <v>-0.185971847828856</v>
      </c>
      <c r="N20" s="326">
        <v>0.18942785529478</v>
      </c>
      <c r="O20" s="218">
        <v>0.0877570888571747</v>
      </c>
      <c r="P20" s="326">
        <v>0.186430242831274</v>
      </c>
      <c r="Q20" s="218">
        <v>-0.0144445185950882</v>
      </c>
      <c r="R20" s="326">
        <v>0.279651060159013</v>
      </c>
      <c r="S20" s="218">
        <v>0.458595257229281</v>
      </c>
      <c r="T20" s="326">
        <v>0.255649605750004</v>
      </c>
      <c r="U20" s="218">
        <v>2.45044195305476</v>
      </c>
      <c r="V20" s="334">
        <v>1.14271016335144</v>
      </c>
    </row>
    <row customHeight="1" ht="13" r="21">
      <c r="A21" s="181" t="s">
        <v>315</v>
      </c>
      <c r="B21" s="156" t="n">
        <v>2</v>
      </c>
      <c r="C21" s="218">
        <v>0.215062523058177</v>
      </c>
      <c r="D21" s="326">
        <v>0.172968419694844</v>
      </c>
      <c r="E21" s="218">
        <v>-0.113983610580768</v>
      </c>
      <c r="F21" s="326">
        <v>0.269545965004018</v>
      </c>
      <c r="G21" s="218">
        <v>0.111387796541577</v>
      </c>
      <c r="H21" s="326">
        <v>0.519855522555565</v>
      </c>
      <c r="I21" s="218">
        <v>-0.179472363383403</v>
      </c>
      <c r="J21" s="326">
        <v>0.176032495875437</v>
      </c>
      <c r="K21" s="218">
        <v>1.0134625705084</v>
      </c>
      <c r="L21" s="326">
        <v>0.698114641067197</v>
      </c>
      <c r="M21" s="218">
        <v>0.192325046682852</v>
      </c>
      <c r="N21" s="326">
        <v>0.180429176787092</v>
      </c>
      <c r="O21" s="218">
        <v>-0.10814770638054</v>
      </c>
      <c r="P21" s="326">
        <v>0.264152176387302</v>
      </c>
      <c r="Q21" s="218">
        <v>0.183328405383744</v>
      </c>
      <c r="R21" s="326">
        <v>0.488639714428434</v>
      </c>
      <c r="S21" s="218">
        <v>-0.1816300939045</v>
      </c>
      <c r="T21" s="326">
        <v>0.175690206041483</v>
      </c>
      <c r="U21" s="218">
        <v>2.19727115154947</v>
      </c>
      <c r="V21" s="334">
        <v>0.974077664803222</v>
      </c>
    </row>
    <row customHeight="1" ht="13" r="22">
      <c r="A22" s="181" t="s">
        <v>316</v>
      </c>
      <c r="B22" s="156" t="n">
        <v>2</v>
      </c>
      <c r="C22" s="218">
        <v>0.118938608145966</v>
      </c>
      <c r="D22" s="326">
        <v>0.227888562391824</v>
      </c>
      <c r="E22" s="218">
        <v>0.188526755832217</v>
      </c>
      <c r="F22" s="326">
        <v>0.225533535976636</v>
      </c>
      <c r="G22" s="218">
        <v>-0.0559678509441479</v>
      </c>
      <c r="H22" s="326">
        <v>0.253120485779387</v>
      </c>
      <c r="I22" s="218">
        <v>0.0260476895566522</v>
      </c>
      <c r="J22" s="326">
        <v>0.32180842587718</v>
      </c>
      <c r="K22" s="218">
        <v>1.56464029458525</v>
      </c>
      <c r="L22" s="326">
        <v>1.11049780068845</v>
      </c>
      <c r="M22" s="218">
        <v>0.127685405475427</v>
      </c>
      <c r="N22" s="326">
        <v>0.22532622066775</v>
      </c>
      <c r="O22" s="218">
        <v>0.151484379416847</v>
      </c>
      <c r="P22" s="326">
        <v>0.222539908200259</v>
      </c>
      <c r="Q22" s="218">
        <v>0.00348553639884635</v>
      </c>
      <c r="R22" s="326">
        <v>0.250641568457105</v>
      </c>
      <c r="S22" s="218">
        <v>0.0383736097776117</v>
      </c>
      <c r="T22" s="326">
        <v>0.316988953818247</v>
      </c>
      <c r="U22" s="218">
        <v>3.2035943568959</v>
      </c>
      <c r="V22" s="334">
        <v>1.58301715134743</v>
      </c>
    </row>
    <row customHeight="1" ht="13" r="23">
      <c r="A23" s="181" t="s">
        <v>317</v>
      </c>
      <c r="B23" s="156" t="n">
        <v>2</v>
      </c>
      <c r="C23" s="218">
        <v>-0.150545571693216</v>
      </c>
      <c r="D23" s="326">
        <v>0.156164355963645</v>
      </c>
      <c r="E23" s="218">
        <v>0.37234287382415</v>
      </c>
      <c r="F23" s="326">
        <v>0.130739114715557</v>
      </c>
      <c r="G23" s="218">
        <v>-0.435321586033894</v>
      </c>
      <c r="H23" s="326">
        <v>0.242704137830339</v>
      </c>
      <c r="I23" s="218">
        <v>-0.320408141404752</v>
      </c>
      <c r="J23" s="326">
        <v>0.157901397546035</v>
      </c>
      <c r="K23" s="218">
        <v>1.8693322906484</v>
      </c>
      <c r="L23" s="326">
        <v>0.954383652094765</v>
      </c>
      <c r="M23" s="218">
        <v>-0.114019464755396</v>
      </c>
      <c r="N23" s="326">
        <v>0.166451552777405</v>
      </c>
      <c r="O23" s="218">
        <v>0.408466299569756</v>
      </c>
      <c r="P23" s="326">
        <v>0.136022246079392</v>
      </c>
      <c r="Q23" s="218">
        <v>-0.500207370351975</v>
      </c>
      <c r="R23" s="326">
        <v>0.251050539333948</v>
      </c>
      <c r="S23" s="218">
        <v>-0.330066647286078</v>
      </c>
      <c r="T23" s="326">
        <v>0.157676162697197</v>
      </c>
      <c r="U23" s="218">
        <v>2.41575839662019</v>
      </c>
      <c r="V23" s="334">
        <v>1.24919003230115</v>
      </c>
    </row>
    <row customHeight="1" ht="13" r="24">
      <c r="A24" s="181" t="s">
        <v>318</v>
      </c>
      <c r="B24" s="156" t="n">
        <v>2</v>
      </c>
      <c r="C24" s="218">
        <v>-0.857767900407389</v>
      </c>
      <c r="D24" s="326">
        <v>0.176385138095972</v>
      </c>
      <c r="E24" s="218">
        <v>-0.322114472650112</v>
      </c>
      <c r="F24" s="326">
        <v>0.156955701403596</v>
      </c>
      <c r="G24" s="218">
        <v>0.402926968235508</v>
      </c>
      <c r="H24" s="326">
        <v>0.147789846344408</v>
      </c>
      <c r="I24" s="218">
        <v>0.00559654228729344</v>
      </c>
      <c r="J24" s="326">
        <v>0.180113527734347</v>
      </c>
      <c r="K24" s="218">
        <v>5.47324487193571</v>
      </c>
      <c r="L24" s="326">
        <v>2.09626862627003</v>
      </c>
      <c r="M24" s="218">
        <v>-0.79840144186914</v>
      </c>
      <c r="N24" s="326">
        <v>0.16982686689597</v>
      </c>
      <c r="O24" s="218">
        <v>-0.293923534870656</v>
      </c>
      <c r="P24" s="326">
        <v>0.15013490901026</v>
      </c>
      <c r="Q24" s="218">
        <v>0.432701193694002</v>
      </c>
      <c r="R24" s="326">
        <v>0.144201892085091</v>
      </c>
      <c r="S24" s="218">
        <v>0.0371589865289908</v>
      </c>
      <c r="T24" s="326">
        <v>0.173067231780093</v>
      </c>
      <c r="U24" s="218">
        <v>6.56450284351735</v>
      </c>
      <c r="V24" s="334">
        <v>2.22865288294234</v>
      </c>
    </row>
    <row customHeight="1" ht="13" r="25">
      <c r="A25" s="181" t="s">
        <v>319</v>
      </c>
      <c r="B25" s="156" t="n">
        <v>2</v>
      </c>
      <c r="C25" s="218">
        <v>-0.691035182217039</v>
      </c>
      <c r="D25" s="326">
        <v>0.354455711778643</v>
      </c>
      <c r="E25" s="218">
        <v>0.291362861696202</v>
      </c>
      <c r="F25" s="326">
        <v>0.190040404233675</v>
      </c>
      <c r="G25" s="218">
        <v>0.443263758410863</v>
      </c>
      <c r="H25" s="326">
        <v>0.26161667867121</v>
      </c>
      <c r="I25" s="218">
        <v>0.0792011528193539</v>
      </c>
      <c r="J25" s="326">
        <v>0.359361936954375</v>
      </c>
      <c r="K25" s="218">
        <v>0.796269358294735</v>
      </c>
      <c r="L25" s="326">
        <v>0.571511666950018</v>
      </c>
      <c r="M25" s="218">
        <v>-0.776525783524757</v>
      </c>
      <c r="N25" s="326">
        <v>0.377035429881974</v>
      </c>
      <c r="O25" s="218">
        <v>0.280045829218843</v>
      </c>
      <c r="P25" s="326">
        <v>0.192021397475684</v>
      </c>
      <c r="Q25" s="218">
        <v>0.463502198201466</v>
      </c>
      <c r="R25" s="326">
        <v>0.261898763584358</v>
      </c>
      <c r="S25" s="218">
        <v>0.0860264905385679</v>
      </c>
      <c r="T25" s="326">
        <v>0.352660112270225</v>
      </c>
      <c r="U25" s="218">
        <v>1.75155971695816</v>
      </c>
      <c r="V25" s="334">
        <v>0.925006378941188</v>
      </c>
    </row>
    <row customHeight="1" ht="13" r="26">
      <c r="A26" s="181" t="s">
        <v>320</v>
      </c>
      <c r="B26" s="156" t="n">
        <v>2</v>
      </c>
      <c r="C26" s="218">
        <v>-1.27258605747038</v>
      </c>
      <c r="D26" s="326">
        <v>0.163247735245217</v>
      </c>
      <c r="E26" s="218">
        <v>-0.0130457887781247</v>
      </c>
      <c r="F26" s="326">
        <v>0.214407181944562</v>
      </c>
      <c r="G26" s="218">
        <v>0.291409331963183</v>
      </c>
      <c r="H26" s="326">
        <v>0.217911803591365</v>
      </c>
      <c r="I26" s="218">
        <v>0.132959048569912</v>
      </c>
      <c r="J26" s="326">
        <v>0.196106462950839</v>
      </c>
      <c r="K26" s="218">
        <v>7.84504924180157</v>
      </c>
      <c r="L26" s="326">
        <v>1.76680880144616</v>
      </c>
      <c r="M26" s="218">
        <v>-1.31009280392138</v>
      </c>
      <c r="N26" s="326">
        <v>0.174644962491898</v>
      </c>
      <c r="O26" s="218">
        <v>-0.020940099381396</v>
      </c>
      <c r="P26" s="326">
        <v>0.209787183419123</v>
      </c>
      <c r="Q26" s="218">
        <v>0.281110271028471</v>
      </c>
      <c r="R26" s="326">
        <v>0.225017913841736</v>
      </c>
      <c r="S26" s="218">
        <v>0.17658145385999</v>
      </c>
      <c r="T26" s="326">
        <v>0.198439988892853</v>
      </c>
      <c r="U26" s="218">
        <v>8.54484820213268</v>
      </c>
      <c r="V26" s="334">
        <v>1.83222475404735</v>
      </c>
    </row>
    <row customHeight="1" ht="13" r="27">
      <c r="A27" s="181" t="s">
        <v>321</v>
      </c>
      <c r="B27" s="156" t="n">
        <v>2</v>
      </c>
      <c r="C27" s="218">
        <v>-0.489185323308572</v>
      </c>
      <c r="D27" s="326">
        <v>0.154819299237426</v>
      </c>
      <c r="E27" s="218">
        <v>-0.0291712678545017</v>
      </c>
      <c r="F27" s="326">
        <v>0.174673434131287</v>
      </c>
      <c r="G27" s="218">
        <v>0.0483314642554691</v>
      </c>
      <c r="H27" s="326">
        <v>0.188611637268925</v>
      </c>
      <c r="I27" s="218">
        <v>-0.0220207038863655</v>
      </c>
      <c r="J27" s="326">
        <v>0.127527515091193</v>
      </c>
      <c r="K27" s="218">
        <v>0.778765808628122</v>
      </c>
      <c r="L27" s="326">
        <v>0.340078172590583</v>
      </c>
      <c r="M27" s="218">
        <v>-0.508323567495301</v>
      </c>
      <c r="N27" s="326">
        <v>0.154151453572909</v>
      </c>
      <c r="O27" s="218">
        <v>-0.0377348876511677</v>
      </c>
      <c r="P27" s="326">
        <v>0.174715537894686</v>
      </c>
      <c r="Q27" s="218">
        <v>0.0984378052853104</v>
      </c>
      <c r="R27" s="326">
        <v>0.195976240293379</v>
      </c>
      <c r="S27" s="218">
        <v>-0.0235765785016368</v>
      </c>
      <c r="T27" s="326">
        <v>0.133726168196851</v>
      </c>
      <c r="U27" s="218">
        <v>2.25906605097335</v>
      </c>
      <c r="V27" s="334">
        <v>0.604786834716699</v>
      </c>
    </row>
    <row customHeight="1" ht="13" r="28">
      <c r="A28" s="181" t="s">
        <v>322</v>
      </c>
      <c r="B28" s="156" t="n">
        <v>2</v>
      </c>
      <c r="C28" s="218">
        <v>-0.25978509087981</v>
      </c>
      <c r="D28" s="326">
        <v>0.151008796226628</v>
      </c>
      <c r="E28" s="218">
        <v>0.333112608828161</v>
      </c>
      <c r="F28" s="326">
        <v>0.209278650446691</v>
      </c>
      <c r="G28" s="218">
        <v>-0.0239644608505107</v>
      </c>
      <c r="H28" s="326">
        <v>0.242270274983665</v>
      </c>
      <c r="I28" s="218">
        <v>-0.18995382757723</v>
      </c>
      <c r="J28" s="326">
        <v>0.247963089415149</v>
      </c>
      <c r="K28" s="218">
        <v>0.78724842334238</v>
      </c>
      <c r="L28" s="326">
        <v>0.570929013502293</v>
      </c>
      <c r="M28" s="218">
        <v>-0.260097952065815</v>
      </c>
      <c r="N28" s="326">
        <v>0.144655034553022</v>
      </c>
      <c r="O28" s="218">
        <v>0.362957404433466</v>
      </c>
      <c r="P28" s="326">
        <v>0.210324036046593</v>
      </c>
      <c r="Q28" s="218">
        <v>-0.0598765827744393</v>
      </c>
      <c r="R28" s="326">
        <v>0.246359935847897</v>
      </c>
      <c r="S28" s="218">
        <v>-0.192757471260509</v>
      </c>
      <c r="T28" s="326">
        <v>0.243559889769625</v>
      </c>
      <c r="U28" s="218">
        <v>2.15850532154503</v>
      </c>
      <c r="V28" s="334">
        <v>0.889318287333998</v>
      </c>
    </row>
    <row customHeight="1" ht="13" r="29">
      <c r="A29" s="181" t="s">
        <v>323</v>
      </c>
      <c r="B29" s="156" t="n">
        <v>2</v>
      </c>
      <c r="C29" s="218">
        <v>-0.26021687874776</v>
      </c>
      <c r="D29" s="326">
        <v>0.165262703152785</v>
      </c>
      <c r="E29" s="218">
        <v>-0.074713057196701</v>
      </c>
      <c r="F29" s="326">
        <v>0.225320888746244</v>
      </c>
      <c r="G29" s="218">
        <v>0.345235723612984</v>
      </c>
      <c r="H29" s="326">
        <v>0.178873545187337</v>
      </c>
      <c r="I29" s="218">
        <v>0.0682048759891903</v>
      </c>
      <c r="J29" s="326">
        <v>0.195171648497664</v>
      </c>
      <c r="K29" s="218">
        <v>1.0730223313652</v>
      </c>
      <c r="L29" s="326">
        <v>0.617798615687559</v>
      </c>
      <c r="M29" s="218">
        <v>-0.26246391282508</v>
      </c>
      <c r="N29" s="326">
        <v>0.173859371760036</v>
      </c>
      <c r="O29" s="218">
        <v>-0.0600171074259527</v>
      </c>
      <c r="P29" s="326">
        <v>0.223984157634927</v>
      </c>
      <c r="Q29" s="218">
        <v>0.33688082584916</v>
      </c>
      <c r="R29" s="326">
        <v>0.179229707794085</v>
      </c>
      <c r="S29" s="218">
        <v>0.0697706452179474</v>
      </c>
      <c r="T29" s="326">
        <v>0.196975683674032</v>
      </c>
      <c r="U29" s="218">
        <v>1.55322191751655</v>
      </c>
      <c r="V29" s="334">
        <v>0.754199096312184</v>
      </c>
    </row>
    <row customHeight="1" ht="13" r="30">
      <c r="A30" s="181" t="s">
        <v>324</v>
      </c>
      <c r="B30" s="156" t="n">
        <v>2</v>
      </c>
      <c r="C30" s="218">
        <v>0.256758658958829</v>
      </c>
      <c r="D30" s="326">
        <v>0.320551415522498</v>
      </c>
      <c r="E30" s="218">
        <v>0.200945677047089</v>
      </c>
      <c r="F30" s="326">
        <v>0.158067282315736</v>
      </c>
      <c r="G30" s="218">
        <v>0.0252207405804633</v>
      </c>
      <c r="H30" s="326">
        <v>0.0654729629406281</v>
      </c>
      <c r="I30" s="218">
        <v>-0.15529580411004</v>
      </c>
      <c r="J30" s="326">
        <v>0.210471690964285</v>
      </c>
      <c r="K30" s="218">
        <v>0.493045628740902</v>
      </c>
      <c r="L30" s="326">
        <v>0.613577903493675</v>
      </c>
      <c r="M30" s="218">
        <v>0.282639036613201</v>
      </c>
      <c r="N30" s="326">
        <v>0.315990336085537</v>
      </c>
      <c r="O30" s="218">
        <v>0.213885946030886</v>
      </c>
      <c r="P30" s="326">
        <v>0.160014783122096</v>
      </c>
      <c r="Q30" s="218">
        <v>-0.0135726976707218</v>
      </c>
      <c r="R30" s="326">
        <v>0.0750664217512482</v>
      </c>
      <c r="S30" s="218">
        <v>-0.179871406484022</v>
      </c>
      <c r="T30" s="326">
        <v>0.206155792379654</v>
      </c>
      <c r="U30" s="218">
        <v>1.34176053007695</v>
      </c>
      <c r="V30" s="334">
        <v>0.731802085785376</v>
      </c>
    </row>
    <row customHeight="1" ht="13" r="31">
      <c r="A31" s="181" t="s">
        <v>325</v>
      </c>
      <c r="B31" s="156" t="n">
        <v>2</v>
      </c>
      <c r="C31" s="218">
        <v>0.0260594091641283</v>
      </c>
      <c r="D31" s="326">
        <v>0.153246724934419</v>
      </c>
      <c r="E31" s="218">
        <v>-0.0837152382203823</v>
      </c>
      <c r="F31" s="326">
        <v>0.122053773174946</v>
      </c>
      <c r="G31" s="218">
        <v>0.214429782371487</v>
      </c>
      <c r="H31" s="326">
        <v>0.206108727529128</v>
      </c>
      <c r="I31" s="218">
        <v>0.310824208341557</v>
      </c>
      <c r="J31" s="326">
        <v>0.159596608430229</v>
      </c>
      <c r="K31" s="218">
        <v>0.647752290434657</v>
      </c>
      <c r="L31" s="326">
        <v>0.453903336807601</v>
      </c>
      <c r="M31" s="218">
        <v>0.043638471611445</v>
      </c>
      <c r="N31" s="326">
        <v>0.151020536958206</v>
      </c>
      <c r="O31" s="218">
        <v>-0.0676617318081198</v>
      </c>
      <c r="P31" s="326">
        <v>0.122453582036423</v>
      </c>
      <c r="Q31" s="218">
        <v>0.216384523268849</v>
      </c>
      <c r="R31" s="326">
        <v>0.20935120208201</v>
      </c>
      <c r="S31" s="218">
        <v>0.337582923216889</v>
      </c>
      <c r="T31" s="326">
        <v>0.16347230466449</v>
      </c>
      <c r="U31" s="218">
        <v>1.33966517529609</v>
      </c>
      <c r="V31" s="334">
        <v>0.711051700441116</v>
      </c>
    </row>
    <row customHeight="1" ht="13" r="32">
      <c r="A32" s="181" t="s">
        <v>326</v>
      </c>
      <c r="B32" s="156" t="n">
        <v>2</v>
      </c>
      <c r="C32" s="218">
        <v>-0.0269065151798532</v>
      </c>
      <c r="D32" s="326">
        <v>0.0997016821878609</v>
      </c>
      <c r="E32" s="218">
        <v>-0.156952743178736</v>
      </c>
      <c r="F32" s="326">
        <v>0.18255709242471</v>
      </c>
      <c r="G32" s="218">
        <v>-0.155343895551685</v>
      </c>
      <c r="H32" s="326">
        <v>0.38108220170664</v>
      </c>
      <c r="I32" s="218">
        <v>0.188503465429711</v>
      </c>
      <c r="J32" s="326">
        <v>0.21450998317091</v>
      </c>
      <c r="K32" s="218">
        <v>0.926947645940013</v>
      </c>
      <c r="L32" s="326">
        <v>0.532564841463555</v>
      </c>
      <c r="M32" s="218">
        <v>-0.0441631275276146</v>
      </c>
      <c r="N32" s="326">
        <v>0.102443070728228</v>
      </c>
      <c r="O32" s="218">
        <v>-0.133325446000032</v>
      </c>
      <c r="P32" s="326">
        <v>0.171318466093198</v>
      </c>
      <c r="Q32" s="218">
        <v>-0.0993807601404623</v>
      </c>
      <c r="R32" s="326">
        <v>0.39709765817095</v>
      </c>
      <c r="S32" s="218">
        <v>0.169057659056456</v>
      </c>
      <c r="T32" s="326">
        <v>0.187032630738469</v>
      </c>
      <c r="U32" s="218">
        <v>2.8180910486863</v>
      </c>
      <c r="V32" s="334">
        <v>0.932000685851223</v>
      </c>
    </row>
    <row customHeight="1" ht="13" r="33">
      <c r="A33" s="181" t="s">
        <v>327</v>
      </c>
      <c r="B33" s="156" t="n">
        <v>2</v>
      </c>
      <c r="C33" s="218">
        <v>0.392246596431703</v>
      </c>
      <c r="D33" s="326">
        <v>0.47467108839972</v>
      </c>
      <c r="E33" s="218">
        <v>-0.0463767201347161</v>
      </c>
      <c r="F33" s="326">
        <v>0.530853752272919</v>
      </c>
      <c r="G33" s="218">
        <v>0.646302539652425</v>
      </c>
      <c r="H33" s="326">
        <v>0.227235053109723</v>
      </c>
      <c r="I33" s="218">
        <v>-1.02708958837683</v>
      </c>
      <c r="J33" s="326">
        <v>0.332248808120403</v>
      </c>
      <c r="K33" s="218">
        <v>2.47065146131692</v>
      </c>
      <c r="L33" s="326">
        <v>1.17592464070221</v>
      </c>
      <c r="M33" s="218">
        <v>0.418972292643469</v>
      </c>
      <c r="N33" s="326">
        <v>0.472819245261217</v>
      </c>
      <c r="O33" s="218">
        <v>-0.0176463692699612</v>
      </c>
      <c r="P33" s="326">
        <v>0.523416343503708</v>
      </c>
      <c r="Q33" s="218">
        <v>0.639193066358768</v>
      </c>
      <c r="R33" s="326">
        <v>0.220692592862487</v>
      </c>
      <c r="S33" s="218">
        <v>-1.04388628671378</v>
      </c>
      <c r="T33" s="326">
        <v>0.348986824765546</v>
      </c>
      <c r="U33" s="218">
        <v>3.7144352941497</v>
      </c>
      <c r="V33" s="334">
        <v>1.44983768002679</v>
      </c>
    </row>
    <row customHeight="1" ht="13" r="34">
      <c r="A34" s="181" t="s">
        <v>328</v>
      </c>
      <c r="B34" s="156" t="n">
        <v>2</v>
      </c>
      <c r="C34" s="218">
        <v>-0.160989766326895</v>
      </c>
      <c r="D34" s="326">
        <v>0.298140473943519</v>
      </c>
      <c r="E34" s="218">
        <v>-0.179902701941838</v>
      </c>
      <c r="F34" s="326">
        <v>0.157955527082423</v>
      </c>
      <c r="G34" s="218">
        <v>-0.331598340709349</v>
      </c>
      <c r="H34" s="326">
        <v>0.475412258764418</v>
      </c>
      <c r="I34" s="218">
        <v>-0.251687251379148</v>
      </c>
      <c r="J34" s="326">
        <v>0.163611741237702</v>
      </c>
      <c r="K34" s="218">
        <v>0.577335384688191</v>
      </c>
      <c r="L34" s="326">
        <v>0.620986297315077</v>
      </c>
      <c r="M34" s="218">
        <v>-0.122061562082868</v>
      </c>
      <c r="N34" s="326">
        <v>0.286670786027647</v>
      </c>
      <c r="O34" s="218">
        <v>-0.185130065398026</v>
      </c>
      <c r="P34" s="326">
        <v>0.151935277314038</v>
      </c>
      <c r="Q34" s="218">
        <v>-0.353250329315369</v>
      </c>
      <c r="R34" s="326">
        <v>0.466702401841861</v>
      </c>
      <c r="S34" s="218">
        <v>-0.247775334311093</v>
      </c>
      <c r="T34" s="326">
        <v>0.162323913050304</v>
      </c>
      <c r="U34" s="218">
        <v>0.913673158474605</v>
      </c>
      <c r="V34" s="334">
        <v>0.872417837339965</v>
      </c>
    </row>
    <row customHeight="1" ht="13" r="35">
      <c r="A35" s="181" t="s">
        <v>329</v>
      </c>
      <c r="B35" s="156" t="n">
        <v>2</v>
      </c>
      <c r="C35" s="218">
        <v>0.108575393309676</v>
      </c>
      <c r="D35" s="326">
        <v>0.237017863251085</v>
      </c>
      <c r="E35" s="218">
        <v>-0.146700661828826</v>
      </c>
      <c r="F35" s="326">
        <v>0.144121231515947</v>
      </c>
      <c r="G35" s="218">
        <v>0.00341976532191741</v>
      </c>
      <c r="H35" s="326">
        <v>0.117870490904624</v>
      </c>
      <c r="I35" s="218">
        <v>0.0110750729696964</v>
      </c>
      <c r="J35" s="326">
        <v>0.166199985772007</v>
      </c>
      <c r="K35" s="218">
        <v>0.0857576010237033</v>
      </c>
      <c r="L35" s="326">
        <v>0.248083183180023</v>
      </c>
      <c r="M35" s="218">
        <v>-0.034017452976167</v>
      </c>
      <c r="N35" s="326">
        <v>0.2550958385763</v>
      </c>
      <c r="O35" s="218">
        <v>-0.0968854306804262</v>
      </c>
      <c r="P35" s="326">
        <v>0.144886218420425</v>
      </c>
      <c r="Q35" s="218">
        <v>-0.00710132758924006</v>
      </c>
      <c r="R35" s="326">
        <v>0.118728658729753</v>
      </c>
      <c r="S35" s="218">
        <v>0.0513649435162131</v>
      </c>
      <c r="T35" s="326">
        <v>0.169820154387452</v>
      </c>
      <c r="U35" s="218">
        <v>0.984342160408434</v>
      </c>
      <c r="V35" s="334">
        <v>0.546554725907485</v>
      </c>
    </row>
    <row customHeight="1" ht="13" r="36">
      <c r="A36" s="181" t="s">
        <v>330</v>
      </c>
      <c r="B36" s="156" t="n">
        <v>2</v>
      </c>
      <c r="C36" s="218">
        <v>-0.174738683626392</v>
      </c>
      <c r="D36" s="326">
        <v>0.249542409128701</v>
      </c>
      <c r="E36" s="218">
        <v>0.176700778651097</v>
      </c>
      <c r="F36" s="326">
        <v>0.26067487599605</v>
      </c>
      <c r="G36" s="218">
        <v>0.213679917003191</v>
      </c>
      <c r="H36" s="326">
        <v>0.315311033405407</v>
      </c>
      <c r="I36" s="218">
        <v>0.12709173173828</v>
      </c>
      <c r="J36" s="326">
        <v>0.367798406088972</v>
      </c>
      <c r="K36" s="218">
        <v>0.295446397561212</v>
      </c>
      <c r="L36" s="326">
        <v>0.403124935263374</v>
      </c>
      <c r="M36" s="218">
        <v>-0.1830548818197</v>
      </c>
      <c r="N36" s="326">
        <v>0.250143280497849</v>
      </c>
      <c r="O36" s="218">
        <v>0.160382746838755</v>
      </c>
      <c r="P36" s="326">
        <v>0.263254903426937</v>
      </c>
      <c r="Q36" s="218">
        <v>0.21772680241998</v>
      </c>
      <c r="R36" s="326">
        <v>0.310917097462668</v>
      </c>
      <c r="S36" s="218">
        <v>0.143548132157857</v>
      </c>
      <c r="T36" s="326">
        <v>0.367593371625251</v>
      </c>
      <c r="U36" s="218">
        <v>0.403414085672692</v>
      </c>
      <c r="V36" s="334">
        <v>0.440607538703327</v>
      </c>
    </row>
    <row customHeight="1" ht="13" r="37">
      <c r="A37" s="181" t="s">
        <v>331</v>
      </c>
      <c r="B37" s="156" t="n">
        <v>2</v>
      </c>
      <c r="C37" s="218">
        <v>-0.0811883434796693</v>
      </c>
      <c r="D37" s="326">
        <v>0.138005149900167</v>
      </c>
      <c r="E37" s="218">
        <v>-0.0234079241455894</v>
      </c>
      <c r="F37" s="326">
        <v>0.225198098103875</v>
      </c>
      <c r="G37" s="218">
        <v>0.596875126543466</v>
      </c>
      <c r="H37" s="326">
        <v>0.260636253606026</v>
      </c>
      <c r="I37" s="218">
        <v>-0.336160148644639</v>
      </c>
      <c r="J37" s="326">
        <v>0.234094521437014</v>
      </c>
      <c r="K37" s="218">
        <v>0.545599515987492</v>
      </c>
      <c r="L37" s="326">
        <v>0.511338418962873</v>
      </c>
      <c r="M37" s="218">
        <v>-0.124584231192476</v>
      </c>
      <c r="N37" s="326">
        <v>0.133926644764672</v>
      </c>
      <c r="O37" s="218">
        <v>-0.000506604938995144</v>
      </c>
      <c r="P37" s="326">
        <v>0.221751411572452</v>
      </c>
      <c r="Q37" s="218">
        <v>0.606086816841389</v>
      </c>
      <c r="R37" s="326">
        <v>0.266195885154845</v>
      </c>
      <c r="S37" s="218">
        <v>-0.387656050203756</v>
      </c>
      <c r="T37" s="326">
        <v>0.235676515770272</v>
      </c>
      <c r="U37" s="218">
        <v>1.53725686778776</v>
      </c>
      <c r="V37" s="334">
        <v>0.668376080290658</v>
      </c>
    </row>
    <row customHeight="1" ht="13" r="38">
      <c r="A38" s="181" t="s">
        <v>332</v>
      </c>
      <c r="B38" s="156" t="n">
        <v>2</v>
      </c>
      <c r="C38" s="218">
        <v>0.0216468927063938</v>
      </c>
      <c r="D38" s="326">
        <v>0.12519724744561</v>
      </c>
      <c r="E38" s="218">
        <v>0.406981107055437</v>
      </c>
      <c r="F38" s="326">
        <v>0.390926261204846</v>
      </c>
      <c r="G38" s="218" t="inlineStr">
        <is>
          <t>a</t>
        </is>
      </c>
      <c r="H38" s="326" t="inlineStr">
        <is>
          <t>a</t>
        </is>
      </c>
      <c r="I38" s="218">
        <v>1.33516495895071</v>
      </c>
      <c r="J38" s="326">
        <v>0.587149434207121</v>
      </c>
      <c r="K38" s="218">
        <v>1.25050778427798</v>
      </c>
      <c r="L38" s="326">
        <v>0.952191293408455</v>
      </c>
      <c r="M38" s="218">
        <v>-0.041851962038364</v>
      </c>
      <c r="N38" s="326">
        <v>0.127424475482773</v>
      </c>
      <c r="O38" s="218">
        <v>0.452134417249462</v>
      </c>
      <c r="P38" s="326">
        <v>0.391778466735029</v>
      </c>
      <c r="Q38" s="218" t="inlineStr">
        <is>
          <t>a</t>
        </is>
      </c>
      <c r="R38" s="326" t="inlineStr">
        <is>
          <t>a</t>
        </is>
      </c>
      <c r="S38" s="218">
        <v>1.2928755805057</v>
      </c>
      <c r="T38" s="326">
        <v>0.576332536850965</v>
      </c>
      <c r="U38" s="218">
        <v>5.89168348632321</v>
      </c>
      <c r="V38" s="334">
        <v>1.47474838316416</v>
      </c>
    </row>
    <row customHeight="1" ht="13" r="39">
      <c r="A39" s="181" t="s">
        <v>333</v>
      </c>
      <c r="B39" s="156" t="n">
        <v>2</v>
      </c>
      <c r="C39" s="218">
        <v>0.510127033492854</v>
      </c>
      <c r="D39" s="326">
        <v>0.34993886820511</v>
      </c>
      <c r="E39" s="218">
        <v>0.209790538951421</v>
      </c>
      <c r="F39" s="326">
        <v>0.246760019646061</v>
      </c>
      <c r="G39" s="218">
        <v>-0.658794354327742</v>
      </c>
      <c r="H39" s="326">
        <v>0.329898180619356</v>
      </c>
      <c r="I39" s="218">
        <v>0.384026565367836</v>
      </c>
      <c r="J39" s="326">
        <v>0.221623584196116</v>
      </c>
      <c r="K39" s="218">
        <v>0.854597349636215</v>
      </c>
      <c r="L39" s="326">
        <v>0.586111228290184</v>
      </c>
      <c r="M39" s="218">
        <v>0.555616394555684</v>
      </c>
      <c r="N39" s="326">
        <v>0.359198303199082</v>
      </c>
      <c r="O39" s="218">
        <v>0.192055467716787</v>
      </c>
      <c r="P39" s="326">
        <v>0.248626099022376</v>
      </c>
      <c r="Q39" s="218">
        <v>-0.655937169804331</v>
      </c>
      <c r="R39" s="326">
        <v>0.347134020643652</v>
      </c>
      <c r="S39" s="218">
        <v>0.395818455050354</v>
      </c>
      <c r="T39" s="326">
        <v>0.218639067224683</v>
      </c>
      <c r="U39" s="218">
        <v>1.31028100574816</v>
      </c>
      <c r="V39" s="334">
        <v>0.764412007644316</v>
      </c>
    </row>
    <row customHeight="1" ht="13" r="40">
      <c r="A40" s="181" t="s">
        <v>334</v>
      </c>
      <c r="B40" s="156" t="n">
        <v>2</v>
      </c>
      <c r="C40" s="218">
        <v>-0.33097918076827</v>
      </c>
      <c r="D40" s="326">
        <v>0.335700236290567</v>
      </c>
      <c r="E40" s="218">
        <v>-0.3061794687015</v>
      </c>
      <c r="F40" s="326">
        <v>0.224159359295818</v>
      </c>
      <c r="G40" s="218">
        <v>0.528026930242952</v>
      </c>
      <c r="H40" s="326">
        <v>0.263723932897145</v>
      </c>
      <c r="I40" s="218">
        <v>-0.47147603725414</v>
      </c>
      <c r="J40" s="326">
        <v>0.130543768885885</v>
      </c>
      <c r="K40" s="218">
        <v>1.37184914483837</v>
      </c>
      <c r="L40" s="326">
        <v>0.605292729045841</v>
      </c>
      <c r="M40" s="218">
        <v>-0.375907872212486</v>
      </c>
      <c r="N40" s="326">
        <v>0.349902218059299</v>
      </c>
      <c r="O40" s="218">
        <v>-0.321295841442673</v>
      </c>
      <c r="P40" s="326">
        <v>0.231869552578492</v>
      </c>
      <c r="Q40" s="218">
        <v>0.524411066068564</v>
      </c>
      <c r="R40" s="326">
        <v>0.268339481601516</v>
      </c>
      <c r="S40" s="218">
        <v>-0.449118490744433</v>
      </c>
      <c r="T40" s="326">
        <v>0.134331711805217</v>
      </c>
      <c r="U40" s="218">
        <v>2.12307361509592</v>
      </c>
      <c r="V40" s="334">
        <v>0.759134375488077</v>
      </c>
    </row>
    <row customHeight="1" ht="13" r="41">
      <c r="A41" s="181" t="s">
        <v>335</v>
      </c>
      <c r="B41" s="156" t="n">
        <v>2</v>
      </c>
      <c r="C41" s="218">
        <v>-0.98473547589741</v>
      </c>
      <c r="D41" s="326">
        <v>0.472050637032052</v>
      </c>
      <c r="E41" s="218">
        <v>0.0248777153522681</v>
      </c>
      <c r="F41" s="326">
        <v>0.220242411454436</v>
      </c>
      <c r="G41" s="218">
        <v>0.604932193516058</v>
      </c>
      <c r="H41" s="326">
        <v>0.347203741402692</v>
      </c>
      <c r="I41" s="218">
        <v>0.511851247296493</v>
      </c>
      <c r="J41" s="326">
        <v>0.0590760629465908</v>
      </c>
      <c r="K41" s="218">
        <v>1.34148626804794</v>
      </c>
      <c r="L41" s="326">
        <v>1.15360104694211</v>
      </c>
      <c r="M41" s="218">
        <v>-0.986372967391427</v>
      </c>
      <c r="N41" s="326">
        <v>0.487923477392803</v>
      </c>
      <c r="O41" s="218">
        <v>0.0359359923964677</v>
      </c>
      <c r="P41" s="326">
        <v>0.213721366732024</v>
      </c>
      <c r="Q41" s="218">
        <v>0.622634519940647</v>
      </c>
      <c r="R41" s="326">
        <v>0.332580436297685</v>
      </c>
      <c r="S41" s="218">
        <v>0.495200120284704</v>
      </c>
      <c r="T41" s="326">
        <v>0.0631349405376963</v>
      </c>
      <c r="U41" s="218">
        <v>2.65082486007445</v>
      </c>
      <c r="V41" s="334">
        <v>1.23042164577185</v>
      </c>
    </row>
    <row customHeight="1" ht="13" r="42">
      <c r="A42" s="181" t="s">
        <v>336</v>
      </c>
      <c r="B42" s="156" t="n">
        <v>2</v>
      </c>
      <c r="C42" s="218">
        <v>-0.58993643178425</v>
      </c>
      <c r="D42" s="326">
        <v>0.16032852908162</v>
      </c>
      <c r="E42" s="218">
        <v>0.493370718959109</v>
      </c>
      <c r="F42" s="326">
        <v>0.331994643354777</v>
      </c>
      <c r="G42" s="218">
        <v>-0.618360671110828</v>
      </c>
      <c r="H42" s="326">
        <v>0.282010916903786</v>
      </c>
      <c r="I42" s="218">
        <v>0.514088641013462</v>
      </c>
      <c r="J42" s="326">
        <v>0.240891050269813</v>
      </c>
      <c r="K42" s="218">
        <v>1.83179865675472</v>
      </c>
      <c r="L42" s="326">
        <v>0.90831465145008</v>
      </c>
      <c r="M42" s="218">
        <v>-0.592628907394108</v>
      </c>
      <c r="N42" s="326">
        <v>0.159143626175403</v>
      </c>
      <c r="O42" s="218">
        <v>0.46883944578058</v>
      </c>
      <c r="P42" s="326">
        <v>0.334806577378483</v>
      </c>
      <c r="Q42" s="218">
        <v>-0.613492739067471</v>
      </c>
      <c r="R42" s="326">
        <v>0.276922181359096</v>
      </c>
      <c r="S42" s="218">
        <v>0.507766004674381</v>
      </c>
      <c r="T42" s="326">
        <v>0.241054822553254</v>
      </c>
      <c r="U42" s="218">
        <v>2.5827925134271</v>
      </c>
      <c r="V42" s="334">
        <v>1.0529791767481</v>
      </c>
    </row>
    <row customHeight="1" ht="13" r="43">
      <c r="A43" s="181" t="s">
        <v>337</v>
      </c>
      <c r="B43" s="156" t="n">
        <v>2</v>
      </c>
      <c r="C43" s="218" t="inlineStr">
        <is>
          <t>a</t>
        </is>
      </c>
      <c r="D43" s="326" t="inlineStr">
        <is>
          <t>a</t>
        </is>
      </c>
      <c r="E43" s="218">
        <v>-0.111413489234557</v>
      </c>
      <c r="F43" s="326">
        <v>0.361832383344869</v>
      </c>
      <c r="G43" s="218" t="inlineStr">
        <is>
          <t>a</t>
        </is>
      </c>
      <c r="H43" s="326" t="inlineStr">
        <is>
          <t>a</t>
        </is>
      </c>
      <c r="I43" s="218">
        <v>-0.701349218510206</v>
      </c>
      <c r="J43" s="326">
        <v>0.24271469025037</v>
      </c>
      <c r="K43" s="218">
        <v>0.881672403615847</v>
      </c>
      <c r="L43" s="326">
        <v>0.640965573211374</v>
      </c>
      <c r="M43" s="218" t="inlineStr">
        <is>
          <t>a</t>
        </is>
      </c>
      <c r="N43" s="326" t="inlineStr">
        <is>
          <t>a</t>
        </is>
      </c>
      <c r="O43" s="218">
        <v>-0.100229313193121</v>
      </c>
      <c r="P43" s="326">
        <v>0.363050102113808</v>
      </c>
      <c r="Q43" s="218" t="inlineStr">
        <is>
          <t>a</t>
        </is>
      </c>
      <c r="R43" s="326" t="inlineStr">
        <is>
          <t>a</t>
        </is>
      </c>
      <c r="S43" s="218">
        <v>-0.683067433970031</v>
      </c>
      <c r="T43" s="326">
        <v>0.248887728076357</v>
      </c>
      <c r="U43" s="218">
        <v>1.83210813014024</v>
      </c>
      <c r="V43" s="334">
        <v>0.975101148893429</v>
      </c>
    </row>
    <row customHeight="1" ht="13" r="44">
      <c r="A44" s="181" t="s">
        <v>338</v>
      </c>
      <c r="B44" s="156" t="n">
        <v>2</v>
      </c>
      <c r="C44" s="218">
        <v>-1.08093236868291</v>
      </c>
      <c r="D44" s="326">
        <v>0.193143173440954</v>
      </c>
      <c r="E44" s="218">
        <v>0.0347885127993355</v>
      </c>
      <c r="F44" s="326">
        <v>0.0873301810622732</v>
      </c>
      <c r="G44" s="218">
        <v>0.290877767476039</v>
      </c>
      <c r="H44" s="326">
        <v>0.70397238832781</v>
      </c>
      <c r="I44" s="218">
        <v>-0.249488693754238</v>
      </c>
      <c r="J44" s="326">
        <v>0.277546758811072</v>
      </c>
      <c r="K44" s="218">
        <v>4.53026349989226</v>
      </c>
      <c r="L44" s="326">
        <v>1.67986692355455</v>
      </c>
      <c r="M44" s="218">
        <v>-1.05124662602995</v>
      </c>
      <c r="N44" s="326">
        <v>0.189929946756802</v>
      </c>
      <c r="O44" s="218">
        <v>0.033318288442841</v>
      </c>
      <c r="P44" s="326">
        <v>0.0867507602882338</v>
      </c>
      <c r="Q44" s="218">
        <v>0.274496500393281</v>
      </c>
      <c r="R44" s="326">
        <v>0.690120237197182</v>
      </c>
      <c r="S44" s="218">
        <v>-0.233309030169106</v>
      </c>
      <c r="T44" s="326">
        <v>0.276066398887786</v>
      </c>
      <c r="U44" s="218">
        <v>4.75008821379168</v>
      </c>
      <c r="V44" s="334">
        <v>1.70713143009609</v>
      </c>
    </row>
    <row customHeight="1" ht="13" r="45">
      <c r="A45" s="181" t="s">
        <v>339</v>
      </c>
      <c r="B45" s="156" t="n">
        <v>2</v>
      </c>
      <c r="C45" s="218" t="inlineStr">
        <is>
          <t>a</t>
        </is>
      </c>
      <c r="D45" s="326" t="inlineStr">
        <is>
          <t>a</t>
        </is>
      </c>
      <c r="E45" s="218">
        <v>0.159780566455811</v>
      </c>
      <c r="F45" s="326">
        <v>0.160246488817651</v>
      </c>
      <c r="G45" s="218">
        <v>0.563517293139074</v>
      </c>
      <c r="H45" s="326">
        <v>0.668642344520316</v>
      </c>
      <c r="I45" s="218">
        <v>0.176089123154759</v>
      </c>
      <c r="J45" s="326">
        <v>0.223427791221552</v>
      </c>
      <c r="K45" s="218">
        <v>0.686615443646137</v>
      </c>
      <c r="L45" s="326">
        <v>0.621279396427728</v>
      </c>
      <c r="M45" s="218" t="inlineStr">
        <is>
          <t>a</t>
        </is>
      </c>
      <c r="N45" s="326" t="inlineStr">
        <is>
          <t>a</t>
        </is>
      </c>
      <c r="O45" s="218">
        <v>0.177005696882707</v>
      </c>
      <c r="P45" s="326">
        <v>0.162697702581242</v>
      </c>
      <c r="Q45" s="218">
        <v>0.59200575072</v>
      </c>
      <c r="R45" s="326">
        <v>0.662595491810129</v>
      </c>
      <c r="S45" s="218">
        <v>0.167561946837086</v>
      </c>
      <c r="T45" s="326">
        <v>0.219771196811164</v>
      </c>
      <c r="U45" s="218">
        <v>1.15360055938754</v>
      </c>
      <c r="V45" s="334">
        <v>0.71804456079113</v>
      </c>
    </row>
    <row customHeight="1" ht="13" r="46">
      <c r="A46" s="181" t="s">
        <v>340</v>
      </c>
      <c r="B46" s="156" t="n">
        <v>2</v>
      </c>
      <c r="C46" s="218">
        <v>-0.139557889844011</v>
      </c>
      <c r="D46" s="326">
        <v>0.20825598469839</v>
      </c>
      <c r="E46" s="218">
        <v>-0.497476652639926</v>
      </c>
      <c r="F46" s="326">
        <v>0.111747049491353</v>
      </c>
      <c r="G46" s="218">
        <v>0.198895284233801</v>
      </c>
      <c r="H46" s="326">
        <v>0.173441716135566</v>
      </c>
      <c r="I46" s="218">
        <v>-0.303963570435717</v>
      </c>
      <c r="J46" s="326">
        <v>0.22081947065102</v>
      </c>
      <c r="K46" s="218">
        <v>0.587160314802637</v>
      </c>
      <c r="L46" s="326">
        <v>0.490376982930013</v>
      </c>
      <c r="M46" s="218">
        <v>-0.249583666654278</v>
      </c>
      <c r="N46" s="326">
        <v>0.205021960033905</v>
      </c>
      <c r="O46" s="218">
        <v>-0.505658638918124</v>
      </c>
      <c r="P46" s="326">
        <v>0.116783480142856</v>
      </c>
      <c r="Q46" s="218">
        <v>0.17686492018942</v>
      </c>
      <c r="R46" s="326">
        <v>0.167899607731379</v>
      </c>
      <c r="S46" s="218">
        <v>-0.223536612651879</v>
      </c>
      <c r="T46" s="326">
        <v>0.214133330853215</v>
      </c>
      <c r="U46" s="218">
        <v>1.453461503477</v>
      </c>
      <c r="V46" s="334">
        <v>0.742517741914562</v>
      </c>
    </row>
    <row customHeight="1" ht="13" r="47">
      <c r="A47" s="181" t="s">
        <v>341</v>
      </c>
      <c r="B47" s="156" t="n">
        <v>2</v>
      </c>
      <c r="C47" s="218">
        <v>0.0923701960143267</v>
      </c>
      <c r="D47" s="326">
        <v>0.204808500906184</v>
      </c>
      <c r="E47" s="218">
        <v>0.0819531280813406</v>
      </c>
      <c r="F47" s="326">
        <v>0.140141865322381</v>
      </c>
      <c r="G47" s="218">
        <v>0.16803169886287</v>
      </c>
      <c r="H47" s="326">
        <v>0.168160520686544</v>
      </c>
      <c r="I47" s="218">
        <v>0.197944877918787</v>
      </c>
      <c r="J47" s="326">
        <v>0.27660776562078</v>
      </c>
      <c r="K47" s="218">
        <v>0.459165094742497</v>
      </c>
      <c r="L47" s="326">
        <v>0.437072138024883</v>
      </c>
      <c r="M47" s="218">
        <v>0.102679394950043</v>
      </c>
      <c r="N47" s="326">
        <v>0.209579422460766</v>
      </c>
      <c r="O47" s="218">
        <v>0.0759523420659636</v>
      </c>
      <c r="P47" s="326">
        <v>0.137796540993787</v>
      </c>
      <c r="Q47" s="218">
        <v>0.183532927015346</v>
      </c>
      <c r="R47" s="326">
        <v>0.167929372546683</v>
      </c>
      <c r="S47" s="218">
        <v>0.211354197540232</v>
      </c>
      <c r="T47" s="326">
        <v>0.277818121613452</v>
      </c>
      <c r="U47" s="218">
        <v>0.823201980242414</v>
      </c>
      <c r="V47" s="334">
        <v>0.597717562360154</v>
      </c>
    </row>
    <row customHeight="1" ht="13" r="48">
      <c r="A48" s="181" t="s">
        <v>342</v>
      </c>
      <c r="B48" s="156" t="n">
        <v>2</v>
      </c>
      <c r="C48" s="218">
        <v>-0.938957665840219</v>
      </c>
      <c r="D48" s="326">
        <v>0.358266718336173</v>
      </c>
      <c r="E48" s="218">
        <v>0.00230036532805848</v>
      </c>
      <c r="F48" s="326">
        <v>0.116236176399433</v>
      </c>
      <c r="G48" s="218">
        <v>-0.356378183294833</v>
      </c>
      <c r="H48" s="326">
        <v>0.0961411861265817</v>
      </c>
      <c r="I48" s="218">
        <v>-0.32032640482165</v>
      </c>
      <c r="J48" s="326">
        <v>0.243594413667022</v>
      </c>
      <c r="K48" s="218">
        <v>1.23593523564776</v>
      </c>
      <c r="L48" s="326">
        <v>0.830703647124188</v>
      </c>
      <c r="M48" s="218">
        <v>-1.02899563080408</v>
      </c>
      <c r="N48" s="326">
        <v>0.322682047613586</v>
      </c>
      <c r="O48" s="218">
        <v>0.0506610168211769</v>
      </c>
      <c r="P48" s="326">
        <v>0.115826465408687</v>
      </c>
      <c r="Q48" s="218">
        <v>-0.43391877761349</v>
      </c>
      <c r="R48" s="326">
        <v>0.0972817111501499</v>
      </c>
      <c r="S48" s="218">
        <v>-0.318063454069348</v>
      </c>
      <c r="T48" s="326">
        <v>0.232084597626471</v>
      </c>
      <c r="U48" s="218">
        <v>3.97396795908636</v>
      </c>
      <c r="V48" s="334">
        <v>1.23786227886817</v>
      </c>
    </row>
    <row customHeight="1" ht="13" r="49">
      <c r="A49" s="181" t="s">
        <v>343</v>
      </c>
      <c r="B49" s="156" t="n">
        <v>2</v>
      </c>
      <c r="C49" s="218">
        <v>-0.414562868958318</v>
      </c>
      <c r="D49" s="326">
        <v>0.17839862452451</v>
      </c>
      <c r="E49" s="218">
        <v>0.188010982848226</v>
      </c>
      <c r="F49" s="326">
        <v>0.31700340774578</v>
      </c>
      <c r="G49" s="218">
        <v>-1.84423654323473</v>
      </c>
      <c r="H49" s="326">
        <v>0.618317245083356</v>
      </c>
      <c r="I49" s="218">
        <v>-0.322637700792512</v>
      </c>
      <c r="J49" s="326">
        <v>0.196553477042996</v>
      </c>
      <c r="K49" s="218">
        <v>1.71072572858837</v>
      </c>
      <c r="L49" s="326">
        <v>1.00159836418723</v>
      </c>
      <c r="M49" s="218">
        <v>-0.516079010479597</v>
      </c>
      <c r="N49" s="326">
        <v>0.160694727878507</v>
      </c>
      <c r="O49" s="218">
        <v>0.261544906804889</v>
      </c>
      <c r="P49" s="326">
        <v>0.318862939255423</v>
      </c>
      <c r="Q49" s="218">
        <v>-1.78686074874567</v>
      </c>
      <c r="R49" s="326">
        <v>0.5396687943356</v>
      </c>
      <c r="S49" s="218">
        <v>-0.210572306045847</v>
      </c>
      <c r="T49" s="326">
        <v>0.186624180836197</v>
      </c>
      <c r="U49" s="218">
        <v>4.43535814030961</v>
      </c>
      <c r="V49" s="334">
        <v>1.30522129179184</v>
      </c>
    </row>
    <row customHeight="1" ht="13" r="50">
      <c r="A50" s="181" t="s">
        <v>344</v>
      </c>
      <c r="B50" s="156" t="n">
        <v>2</v>
      </c>
      <c r="C50" s="218" t="inlineStr">
        <is>
          <t>a</t>
        </is>
      </c>
      <c r="D50" s="326" t="inlineStr">
        <is>
          <t>a</t>
        </is>
      </c>
      <c r="E50" s="218">
        <v>0.124080079030525</v>
      </c>
      <c r="F50" s="326">
        <v>0.126347613805846</v>
      </c>
      <c r="G50" s="218" t="inlineStr">
        <is>
          <t>a</t>
        </is>
      </c>
      <c r="H50" s="326" t="inlineStr">
        <is>
          <t>a</t>
        </is>
      </c>
      <c r="I50" s="218">
        <v>-0.488627695707985</v>
      </c>
      <c r="J50" s="326">
        <v>0.340967590526526</v>
      </c>
      <c r="K50" s="218">
        <v>0.421984098861307</v>
      </c>
      <c r="L50" s="326">
        <v>0.412983113247447</v>
      </c>
      <c r="M50" s="218" t="inlineStr">
        <is>
          <t>a</t>
        </is>
      </c>
      <c r="N50" s="326" t="inlineStr">
        <is>
          <t>a</t>
        </is>
      </c>
      <c r="O50" s="218">
        <v>0.155162757120014</v>
      </c>
      <c r="P50" s="326">
        <v>0.12633231617037</v>
      </c>
      <c r="Q50" s="218" t="inlineStr">
        <is>
          <t>a</t>
        </is>
      </c>
      <c r="R50" s="326" t="inlineStr">
        <is>
          <t>a</t>
        </is>
      </c>
      <c r="S50" s="218">
        <v>-0.490796325922678</v>
      </c>
      <c r="T50" s="326">
        <v>0.32717379710601</v>
      </c>
      <c r="U50" s="218">
        <v>0.855036105285136</v>
      </c>
      <c r="V50" s="334">
        <v>0.509407007837508</v>
      </c>
    </row>
    <row customHeight="1" ht="13" r="51">
      <c r="A51" s="181" t="s">
        <v>345</v>
      </c>
      <c r="B51" s="156" t="n">
        <v>2</v>
      </c>
      <c r="C51" s="218">
        <v>0.0185923569960697</v>
      </c>
      <c r="D51" s="326">
        <v>0.102386122560207</v>
      </c>
      <c r="E51" s="218">
        <v>0.312089156130364</v>
      </c>
      <c r="F51" s="326">
        <v>0.442522993328263</v>
      </c>
      <c r="G51" s="218">
        <v>0.0415353100198877</v>
      </c>
      <c r="H51" s="326">
        <v>0.210587845522897</v>
      </c>
      <c r="I51" s="218" t="inlineStr">
        <is>
          <t>a</t>
        </is>
      </c>
      <c r="J51" s="326" t="inlineStr">
        <is>
          <t>a</t>
        </is>
      </c>
      <c r="K51" s="218">
        <v>0.228754923314693</v>
      </c>
      <c r="L51" s="326">
        <v>0.193264529009415</v>
      </c>
      <c r="M51" s="218">
        <v>0.000958446051970187</v>
      </c>
      <c r="N51" s="326">
        <v>0.103831884337983</v>
      </c>
      <c r="O51" s="218">
        <v>0.297354895839413</v>
      </c>
      <c r="P51" s="326">
        <v>0.431017074463908</v>
      </c>
      <c r="Q51" s="218">
        <v>0.0203096263868931</v>
      </c>
      <c r="R51" s="326">
        <v>0.211483538110983</v>
      </c>
      <c r="S51" s="218" t="inlineStr">
        <is>
          <t>a</t>
        </is>
      </c>
      <c r="T51" s="326" t="inlineStr">
        <is>
          <t>a</t>
        </is>
      </c>
      <c r="U51" s="218">
        <v>0.692865880943157</v>
      </c>
      <c r="V51" s="334">
        <v>0.363050325766222</v>
      </c>
    </row>
    <row customHeight="1" ht="13" r="52">
      <c r="A52" s="181" t="s">
        <v>346</v>
      </c>
      <c r="B52" s="156" t="n">
        <v>2</v>
      </c>
      <c r="C52" s="218">
        <v>-0.575881685276695</v>
      </c>
      <c r="D52" s="326">
        <v>0.139217538732776</v>
      </c>
      <c r="E52" s="218">
        <v>-0.0568197477563453</v>
      </c>
      <c r="F52" s="326">
        <v>0.437937414130896</v>
      </c>
      <c r="G52" s="218" t="inlineStr">
        <is>
          <t>a</t>
        </is>
      </c>
      <c r="H52" s="326" t="inlineStr">
        <is>
          <t>a</t>
        </is>
      </c>
      <c r="I52" s="218">
        <v>-0.987706599341143</v>
      </c>
      <c r="J52" s="326">
        <v>0.160512844265686</v>
      </c>
      <c r="K52" s="218">
        <v>1.1152872446379</v>
      </c>
      <c r="L52" s="326">
        <v>0.464952553872666</v>
      </c>
      <c r="M52" s="218">
        <v>-0.600377265344233</v>
      </c>
      <c r="N52" s="326">
        <v>0.121870496640004</v>
      </c>
      <c r="O52" s="218">
        <v>-0.0315407369485474</v>
      </c>
      <c r="P52" s="326">
        <v>0.439705941233143</v>
      </c>
      <c r="Q52" s="218" t="inlineStr">
        <is>
          <t>a</t>
        </is>
      </c>
      <c r="R52" s="326" t="inlineStr">
        <is>
          <t>a</t>
        </is>
      </c>
      <c r="S52" s="218">
        <v>-0.966985999936848</v>
      </c>
      <c r="T52" s="326">
        <v>0.141405569652645</v>
      </c>
      <c r="U52" s="218">
        <v>2.50079850163014</v>
      </c>
      <c r="V52" s="334">
        <v>0.792948092141598</v>
      </c>
    </row>
    <row customHeight="1" ht="13" r="53">
      <c r="A53" s="181" t="s">
        <v>347</v>
      </c>
      <c r="B53" s="156" t="n">
        <v>2</v>
      </c>
      <c r="C53" s="218">
        <v>-0.118939647825735</v>
      </c>
      <c r="D53" s="326">
        <v>0.104411832475182</v>
      </c>
      <c r="E53" s="218">
        <v>0.0192709044912526</v>
      </c>
      <c r="F53" s="326">
        <v>0.167944568277726</v>
      </c>
      <c r="G53" s="218">
        <v>0.283791028619358</v>
      </c>
      <c r="H53" s="326">
        <v>0.250231354959232</v>
      </c>
      <c r="I53" s="218">
        <v>-0.29005947533654</v>
      </c>
      <c r="J53" s="326">
        <v>0.151167468240705</v>
      </c>
      <c r="K53" s="218">
        <v>0.470845555450942</v>
      </c>
      <c r="L53" s="326">
        <v>0.319156069662891</v>
      </c>
      <c r="M53" s="218">
        <v>-0.171317742835167</v>
      </c>
      <c r="N53" s="326">
        <v>0.10826890975002</v>
      </c>
      <c r="O53" s="218">
        <v>0.0766768572008214</v>
      </c>
      <c r="P53" s="326">
        <v>0.177336353618037</v>
      </c>
      <c r="Q53" s="218">
        <v>0.283309310386674</v>
      </c>
      <c r="R53" s="326">
        <v>0.260248346873372</v>
      </c>
      <c r="S53" s="218">
        <v>-0.273531318018692</v>
      </c>
      <c r="T53" s="326">
        <v>0.149557475103111</v>
      </c>
      <c r="U53" s="218">
        <v>2.67172738149409</v>
      </c>
      <c r="V53" s="334">
        <v>0.710688648732558</v>
      </c>
    </row>
    <row customHeight="1" ht="13" r="54">
      <c r="A54" s="181" t="s">
        <v>348</v>
      </c>
      <c r="B54" s="156" t="n">
        <v>2</v>
      </c>
      <c r="C54" s="218">
        <v>1.26751833585483</v>
      </c>
      <c r="D54" s="326">
        <v>0.916786233361033</v>
      </c>
      <c r="E54" s="218">
        <v>0.0144812132714765</v>
      </c>
      <c r="F54" s="326">
        <v>0.169191594528243</v>
      </c>
      <c r="G54" s="218">
        <v>0.601196315978701</v>
      </c>
      <c r="H54" s="326">
        <v>0.180549161567077</v>
      </c>
      <c r="I54" s="218">
        <v>0.0703878455585134</v>
      </c>
      <c r="J54" s="326">
        <v>0.224178755038872</v>
      </c>
      <c r="K54" s="218">
        <v>0.660048220067961</v>
      </c>
      <c r="L54" s="326">
        <v>0.760754446514099</v>
      </c>
      <c r="M54" s="218">
        <v>1.13698281688294</v>
      </c>
      <c r="N54" s="326">
        <v>0.854740692187003</v>
      </c>
      <c r="O54" s="218">
        <v>-0.0243386962807847</v>
      </c>
      <c r="P54" s="326">
        <v>0.173016001042885</v>
      </c>
      <c r="Q54" s="218">
        <v>0.578921908843087</v>
      </c>
      <c r="R54" s="326">
        <v>0.193747575432059</v>
      </c>
      <c r="S54" s="218">
        <v>0.0791630279291819</v>
      </c>
      <c r="T54" s="326">
        <v>0.215182174646018</v>
      </c>
      <c r="U54" s="218">
        <v>2.5721919621099</v>
      </c>
      <c r="V54" s="334">
        <v>1.17416964229889</v>
      </c>
    </row>
    <row customHeight="1" ht="13" r="55">
      <c r="A55" s="181" t="s">
        <v>349</v>
      </c>
      <c r="B55" s="156" t="n">
        <v>2</v>
      </c>
      <c r="C55" s="218">
        <v>-0.509451673502145</v>
      </c>
      <c r="D55" s="326">
        <v>0.181740479909719</v>
      </c>
      <c r="E55" s="218">
        <v>0.0895694254332045</v>
      </c>
      <c r="F55" s="326">
        <v>0.243851749726246</v>
      </c>
      <c r="G55" s="218">
        <v>-0.141833929236425</v>
      </c>
      <c r="H55" s="326">
        <v>0.290002978708046</v>
      </c>
      <c r="I55" s="218">
        <v>0.33557593371758</v>
      </c>
      <c r="J55" s="326">
        <v>0.20536231563147</v>
      </c>
      <c r="K55" s="218">
        <v>1.14024312164558</v>
      </c>
      <c r="L55" s="326">
        <v>0.775469259476017</v>
      </c>
      <c r="M55" s="218">
        <v>-0.517105834758091</v>
      </c>
      <c r="N55" s="326">
        <v>0.179637698860422</v>
      </c>
      <c r="O55" s="218">
        <v>0.0847774532452733</v>
      </c>
      <c r="P55" s="326">
        <v>0.242845361692877</v>
      </c>
      <c r="Q55" s="218">
        <v>-0.144020186962167</v>
      </c>
      <c r="R55" s="326">
        <v>0.292556948321237</v>
      </c>
      <c r="S55" s="218">
        <v>0.313790135012684</v>
      </c>
      <c r="T55" s="326">
        <v>0.208025176894353</v>
      </c>
      <c r="U55" s="218">
        <v>1.45890908902479</v>
      </c>
      <c r="V55" s="334">
        <v>0.998841659621303</v>
      </c>
    </row>
    <row customHeight="1" ht="13" r="56">
      <c r="A56" s="181" t="s">
        <v>350</v>
      </c>
      <c r="B56" s="156" t="n">
        <v>2</v>
      </c>
      <c r="C56" s="218">
        <v>-0.0429388044608699</v>
      </c>
      <c r="D56" s="326">
        <v>0.125179854713616</v>
      </c>
      <c r="E56" s="218">
        <v>0.15874421853494</v>
      </c>
      <c r="F56" s="326">
        <v>0.167829363851552</v>
      </c>
      <c r="G56" s="218">
        <v>-0.0915468598295942</v>
      </c>
      <c r="H56" s="326">
        <v>0.259359252853853</v>
      </c>
      <c r="I56" s="218">
        <v>-0.481274075413569</v>
      </c>
      <c r="J56" s="326">
        <v>0.170978217113722</v>
      </c>
      <c r="K56" s="218">
        <v>0.595367360554177</v>
      </c>
      <c r="L56" s="326">
        <v>0.447709332865861</v>
      </c>
      <c r="M56" s="218">
        <v>-0.044594591471665</v>
      </c>
      <c r="N56" s="326">
        <v>0.127974335502066</v>
      </c>
      <c r="O56" s="218">
        <v>0.161880237682652</v>
      </c>
      <c r="P56" s="326">
        <v>0.16416528164585</v>
      </c>
      <c r="Q56" s="218">
        <v>-0.0577239570062697</v>
      </c>
      <c r="R56" s="326">
        <v>0.267652555985971</v>
      </c>
      <c r="S56" s="218">
        <v>-0.491353040201095</v>
      </c>
      <c r="T56" s="326">
        <v>0.172705589376671</v>
      </c>
      <c r="U56" s="218">
        <v>1.05541790856073</v>
      </c>
      <c r="V56" s="334">
        <v>0.605996524584167</v>
      </c>
    </row>
    <row customHeight="1" ht="13" r="57">
      <c r="A57" s="181" t="s">
        <v>351</v>
      </c>
      <c r="B57" s="156" t="n">
        <v>2</v>
      </c>
      <c r="C57" s="218">
        <v>-0.0939563182293069</v>
      </c>
      <c r="D57" s="326">
        <v>0.176445002793702</v>
      </c>
      <c r="E57" s="218">
        <v>0.417581539182026</v>
      </c>
      <c r="F57" s="326">
        <v>0.174681900580299</v>
      </c>
      <c r="G57" s="218">
        <v>-0.231279134750536</v>
      </c>
      <c r="H57" s="326">
        <v>0.181427046648487</v>
      </c>
      <c r="I57" s="218">
        <v>-0.174666176644995</v>
      </c>
      <c r="J57" s="326">
        <v>0.26383951041435</v>
      </c>
      <c r="K57" s="218">
        <v>0.728401924770677</v>
      </c>
      <c r="L57" s="326">
        <v>0.832322019197716</v>
      </c>
      <c r="M57" s="218">
        <v>-0.144112826987663</v>
      </c>
      <c r="N57" s="326">
        <v>0.171140076020073</v>
      </c>
      <c r="O57" s="218">
        <v>0.416800945465052</v>
      </c>
      <c r="P57" s="326">
        <v>0.17461342290818</v>
      </c>
      <c r="Q57" s="218">
        <v>-0.219359113530544</v>
      </c>
      <c r="R57" s="326">
        <v>0.182020456579258</v>
      </c>
      <c r="S57" s="218">
        <v>-0.168645091720816</v>
      </c>
      <c r="T57" s="326">
        <v>0.25700541863992</v>
      </c>
      <c r="U57" s="218">
        <v>2.54045812550419</v>
      </c>
      <c r="V57" s="334">
        <v>1.27348499617119</v>
      </c>
    </row>
    <row customHeight="1" ht="13" r="58">
      <c r="A58" s="181" t="s">
        <v>352</v>
      </c>
      <c r="B58" s="156" t="n">
        <v>2</v>
      </c>
      <c r="C58" s="218">
        <v>-0.725744613122543</v>
      </c>
      <c r="D58" s="326">
        <v>0.168967761640456</v>
      </c>
      <c r="E58" s="218">
        <v>-0.222093083005788</v>
      </c>
      <c r="F58" s="326">
        <v>0.103393153284854</v>
      </c>
      <c r="G58" s="218">
        <v>-1.01590041823779</v>
      </c>
      <c r="H58" s="326">
        <v>0.0867435814298088</v>
      </c>
      <c r="I58" s="218">
        <v>0.304692208764945</v>
      </c>
      <c r="J58" s="326">
        <v>0.104576291674378</v>
      </c>
      <c r="K58" s="218">
        <v>1.78506029229769</v>
      </c>
      <c r="L58" s="326">
        <v>0.612816367149507</v>
      </c>
      <c r="M58" s="218">
        <v>-0.699645006734585</v>
      </c>
      <c r="N58" s="326">
        <v>0.174598200600198</v>
      </c>
      <c r="O58" s="218">
        <v>-0.223169715395696</v>
      </c>
      <c r="P58" s="326">
        <v>0.103522525985229</v>
      </c>
      <c r="Q58" s="218">
        <v>-0.996994654682379</v>
      </c>
      <c r="R58" s="326">
        <v>0.0876421975161406</v>
      </c>
      <c r="S58" s="218">
        <v>0.298186410261176</v>
      </c>
      <c r="T58" s="326">
        <v>0.102475266200679</v>
      </c>
      <c r="U58" s="218">
        <v>1.86066254420079</v>
      </c>
      <c r="V58" s="334">
        <v>0.610166615872616</v>
      </c>
    </row>
    <row customHeight="1" ht="13" r="59">
      <c r="A59" s="181" t="s">
        <v>353</v>
      </c>
      <c r="B59" s="156" t="n">
        <v>2</v>
      </c>
      <c r="C59" s="218">
        <v>-0.148752163937162</v>
      </c>
      <c r="D59" s="326">
        <v>0.134790922718218</v>
      </c>
      <c r="E59" s="218">
        <v>0.270579974016932</v>
      </c>
      <c r="F59" s="326">
        <v>0.136042580641204</v>
      </c>
      <c r="G59" s="218">
        <v>0.405437175209612</v>
      </c>
      <c r="H59" s="326">
        <v>0.311456677956151</v>
      </c>
      <c r="I59" s="218">
        <v>-0.406671993039289</v>
      </c>
      <c r="J59" s="326">
        <v>0.127153048137432</v>
      </c>
      <c r="K59" s="218">
        <v>0.946007905832175</v>
      </c>
      <c r="L59" s="326">
        <v>0.520808753997246</v>
      </c>
      <c r="M59" s="218">
        <v>-0.216455403058632</v>
      </c>
      <c r="N59" s="326">
        <v>0.12967439450679</v>
      </c>
      <c r="O59" s="218">
        <v>0.267875731784322</v>
      </c>
      <c r="P59" s="326">
        <v>0.146809816362892</v>
      </c>
      <c r="Q59" s="218">
        <v>0.369808018482288</v>
      </c>
      <c r="R59" s="326">
        <v>0.24698176848537</v>
      </c>
      <c r="S59" s="218">
        <v>-0.34407091335218</v>
      </c>
      <c r="T59" s="326">
        <v>0.127443078489138</v>
      </c>
      <c r="U59" s="218">
        <v>2.62725098657143</v>
      </c>
      <c r="V59" s="334">
        <v>0.956994869694898</v>
      </c>
    </row>
    <row customHeight="1" ht="13" r="60">
      <c r="A60" s="181" t="s">
        <v>354</v>
      </c>
      <c r="B60" s="156" t="n">
        <v>2</v>
      </c>
      <c r="C60" s="218">
        <v>-0.408095771278682</v>
      </c>
      <c r="D60" s="326">
        <v>0.706090505786909</v>
      </c>
      <c r="E60" s="218">
        <v>-0.293078238635392</v>
      </c>
      <c r="F60" s="326">
        <v>0.402085941726909</v>
      </c>
      <c r="G60" s="218">
        <v>0.194986623546714</v>
      </c>
      <c r="H60" s="326">
        <v>0.402426654958269</v>
      </c>
      <c r="I60" s="218">
        <v>-0.400157305052581</v>
      </c>
      <c r="J60" s="326">
        <v>0.335095181112505</v>
      </c>
      <c r="K60" s="218">
        <v>1.4511184384818</v>
      </c>
      <c r="L60" s="326">
        <v>1.5735287333365</v>
      </c>
      <c r="M60" s="218">
        <v>-0.453128173277293</v>
      </c>
      <c r="N60" s="326">
        <v>0.69678734054769</v>
      </c>
      <c r="O60" s="218">
        <v>-0.311243196585828</v>
      </c>
      <c r="P60" s="326">
        <v>0.402304357864857</v>
      </c>
      <c r="Q60" s="218">
        <v>0.176469632378632</v>
      </c>
      <c r="R60" s="326">
        <v>0.392036879451965</v>
      </c>
      <c r="S60" s="218">
        <v>-0.372448706734197</v>
      </c>
      <c r="T60" s="326">
        <v>0.337002767412947</v>
      </c>
      <c r="U60" s="218">
        <v>2.02433292877549</v>
      </c>
      <c r="V60" s="334">
        <v>2.04625421700491</v>
      </c>
    </row>
    <row customHeight="1" ht="13" r="61">
      <c r="A61" s="181" t="s">
        <v>355</v>
      </c>
      <c r="B61" s="156" t="n">
        <v>2</v>
      </c>
      <c r="C61" s="218">
        <v>-0.844511346226941</v>
      </c>
      <c r="D61" s="326">
        <v>0.321393276989634</v>
      </c>
      <c r="E61" s="218">
        <v>-0.588317110686832</v>
      </c>
      <c r="F61" s="326">
        <v>0.200663751805302</v>
      </c>
      <c r="G61" s="218">
        <v>1.05847725595474</v>
      </c>
      <c r="H61" s="326">
        <v>0.262374360331078</v>
      </c>
      <c r="I61" s="218">
        <v>-0.875747042087672</v>
      </c>
      <c r="J61" s="326">
        <v>0.361062679637548</v>
      </c>
      <c r="K61" s="218">
        <v>1.31929787895322</v>
      </c>
      <c r="L61" s="326">
        <v>0.811191519859772</v>
      </c>
      <c r="M61" s="218">
        <v>-0.856278001154036</v>
      </c>
      <c r="N61" s="326">
        <v>0.33429683645576</v>
      </c>
      <c r="O61" s="218">
        <v>-0.545613951363117</v>
      </c>
      <c r="P61" s="326">
        <v>0.200139634793678</v>
      </c>
      <c r="Q61" s="218">
        <v>1.03525863104358</v>
      </c>
      <c r="R61" s="326">
        <v>0.263260940949675</v>
      </c>
      <c r="S61" s="218">
        <v>-0.859305520461322</v>
      </c>
      <c r="T61" s="326">
        <v>0.365769741139801</v>
      </c>
      <c r="U61" s="218">
        <v>1.60306063296604</v>
      </c>
      <c r="V61" s="334">
        <v>0.810309886394557</v>
      </c>
    </row>
    <row customHeight="1" ht="13" r="62">
      <c r="A62" s="181" t="s">
        <v>356</v>
      </c>
      <c r="B62" s="156" t="n">
        <v>2</v>
      </c>
      <c r="C62" s="218">
        <v>0.0329209852362656</v>
      </c>
      <c r="D62" s="326">
        <v>0.211609615435592</v>
      </c>
      <c r="E62" s="218">
        <v>-0.0271008154511824</v>
      </c>
      <c r="F62" s="326">
        <v>0.201627386149443</v>
      </c>
      <c r="G62" s="218">
        <v>-0.0397726650474027</v>
      </c>
      <c r="H62" s="326">
        <v>0.225015029255756</v>
      </c>
      <c r="I62" s="218">
        <v>0.148249212997065</v>
      </c>
      <c r="J62" s="326">
        <v>0.139134181765816</v>
      </c>
      <c r="K62" s="218">
        <v>0.64677050213602</v>
      </c>
      <c r="L62" s="326">
        <v>0.368382890288432</v>
      </c>
      <c r="M62" s="218">
        <v>-0.0334165571970892</v>
      </c>
      <c r="N62" s="326">
        <v>0.215200711431978</v>
      </c>
      <c r="O62" s="218">
        <v>0.0163260285261431</v>
      </c>
      <c r="P62" s="326">
        <v>0.200961702131242</v>
      </c>
      <c r="Q62" s="218">
        <v>-0.0409595759165884</v>
      </c>
      <c r="R62" s="326">
        <v>0.217334120982579</v>
      </c>
      <c r="S62" s="218">
        <v>0.140901996159517</v>
      </c>
      <c r="T62" s="326">
        <v>0.139587728365298</v>
      </c>
      <c r="U62" s="218">
        <v>0.913840842291373</v>
      </c>
      <c r="V62" s="334">
        <v>0.381959560646694</v>
      </c>
    </row>
    <row customHeight="1" ht="13" r="63">
      <c r="A63" s="184" t="s">
        <v>357</v>
      </c>
      <c r="B63" s="157" t="n">
        <v>2</v>
      </c>
      <c r="C63" s="219">
        <v>-0.107665046669791</v>
      </c>
      <c r="D63" s="327">
        <v>0.0605129647033086</v>
      </c>
      <c r="E63" s="219">
        <v>0.0134619047122002</v>
      </c>
      <c r="F63" s="327">
        <v>0.0428781925323603</v>
      </c>
      <c r="G63" s="219">
        <v>0.0866134460821693</v>
      </c>
      <c r="H63" s="327">
        <v>0.0499054651332598</v>
      </c>
      <c r="I63" s="219">
        <v>-0.013748984233744</v>
      </c>
      <c r="J63" s="327">
        <v>0.0487702962287929</v>
      </c>
      <c r="K63" s="219">
        <v>1.08705010572764</v>
      </c>
      <c r="L63" s="327">
        <v>0.158865769073314</v>
      </c>
      <c r="M63" s="219">
        <v>-0.123713699530703</v>
      </c>
      <c r="N63" s="327">
        <v>0.0594164167503285</v>
      </c>
      <c r="O63" s="219">
        <v>0.020852765098048</v>
      </c>
      <c r="P63" s="327">
        <v>0.0427395089182018</v>
      </c>
      <c r="Q63" s="219">
        <v>0.0880132635040815</v>
      </c>
      <c r="R63" s="327">
        <v>0.0499776985410543</v>
      </c>
      <c r="S63" s="219">
        <v>-0.00617787505077902</v>
      </c>
      <c r="T63" s="327">
        <v>0.0483768146269743</v>
      </c>
      <c r="U63" s="219">
        <v>2.18920406169842</v>
      </c>
      <c r="V63" s="336">
        <v>0.206506246238142</v>
      </c>
    </row>
    <row customHeight="1" ht="13" r="64">
      <c r="A64" s="185" t="s">
        <v>358</v>
      </c>
      <c r="B64" s="158" t="n">
        <v>2</v>
      </c>
      <c r="C64" s="220">
        <v>-0.108074672298734</v>
      </c>
      <c r="D64" s="328">
        <v>0.0623038969818337</v>
      </c>
      <c r="E64" s="220">
        <v>-0.0665676101425194</v>
      </c>
      <c r="F64" s="328">
        <v>0.0460586448425136</v>
      </c>
      <c r="G64" s="220">
        <v>0.0592676496908219</v>
      </c>
      <c r="H64" s="328">
        <v>0.067605128637896</v>
      </c>
      <c r="I64" s="220">
        <v>-0.0797324984916546</v>
      </c>
      <c r="J64" s="328">
        <v>0.0611109149260004</v>
      </c>
      <c r="K64" s="220">
        <v>0.629261265449474</v>
      </c>
      <c r="L64" s="328">
        <v>0.145840110219307</v>
      </c>
      <c r="M64" s="220">
        <v>-0.153874316779722</v>
      </c>
      <c r="N64" s="328">
        <v>0.062994859190513</v>
      </c>
      <c r="O64" s="220">
        <v>-0.0530765174669342</v>
      </c>
      <c r="P64" s="328">
        <v>0.0460094175203842</v>
      </c>
      <c r="Q64" s="220">
        <v>0.0613380681101281</v>
      </c>
      <c r="R64" s="328">
        <v>0.0685514373481448</v>
      </c>
      <c r="S64" s="220">
        <v>-0.0584363473848199</v>
      </c>
      <c r="T64" s="328">
        <v>0.0608504013707537</v>
      </c>
      <c r="U64" s="220">
        <v>1.62056466763138</v>
      </c>
      <c r="V64" s="337">
        <v>0.223829963152834</v>
      </c>
    </row>
    <row customHeight="1" ht="13" r="65">
      <c r="A65" s="186" t="s">
        <v>359</v>
      </c>
      <c r="B65" s="159" t="n">
        <v>2</v>
      </c>
      <c r="C65" s="221">
        <v>-0.213414836103717</v>
      </c>
      <c r="D65" s="329">
        <v>0.0410903357553427</v>
      </c>
      <c r="E65" s="221">
        <v>0.0295777908294548</v>
      </c>
      <c r="F65" s="329">
        <v>0.0334055029260315</v>
      </c>
      <c r="G65" s="221">
        <v>0.0676247664950813</v>
      </c>
      <c r="H65" s="329">
        <v>0.048262203989705</v>
      </c>
      <c r="I65" s="221">
        <v>-0.069136769967793</v>
      </c>
      <c r="J65" s="329">
        <v>0.0362317079707058</v>
      </c>
      <c r="K65" s="221">
        <v>1.23563917147949</v>
      </c>
      <c r="L65" s="329">
        <v>0.11707239277501</v>
      </c>
      <c r="M65" s="221">
        <v>-0.23400208932398</v>
      </c>
      <c r="N65" s="329">
        <v>0.0405834641074818</v>
      </c>
      <c r="O65" s="221">
        <v>0.0386495777715866</v>
      </c>
      <c r="P65" s="329">
        <v>0.0332804918544053</v>
      </c>
      <c r="Q65" s="221">
        <v>0.0610932183816346</v>
      </c>
      <c r="R65" s="329">
        <v>0.0472936649638519</v>
      </c>
      <c r="S65" s="221">
        <v>-0.0579964421012131</v>
      </c>
      <c r="T65" s="329">
        <v>0.0359113506273757</v>
      </c>
      <c r="U65" s="221">
        <v>2.27568246244311</v>
      </c>
      <c r="V65" s="338">
        <v>0.147722886929061</v>
      </c>
    </row>
    <row customHeight="1" ht="13" r="66">
      <c r="A66" s="181" t="s">
        <v>360</v>
      </c>
      <c r="B66" s="156" t="n">
        <v>2</v>
      </c>
      <c r="C66" s="218">
        <v>-0.595722892202052</v>
      </c>
      <c r="D66" s="326">
        <v>0.341375773898039</v>
      </c>
      <c r="E66" s="218">
        <v>0.0793881676733681</v>
      </c>
      <c r="F66" s="326">
        <v>0.30747273993982</v>
      </c>
      <c r="G66" s="218">
        <v>0.296319126725537</v>
      </c>
      <c r="H66" s="326">
        <v>0.226258171151041</v>
      </c>
      <c r="I66" s="218">
        <v>-0.513666725075114</v>
      </c>
      <c r="J66" s="326">
        <v>0.358076012200725</v>
      </c>
      <c r="K66" s="218">
        <v>4.3321752498827</v>
      </c>
      <c r="L66" s="326">
        <v>2.87845904315154</v>
      </c>
      <c r="M66" s="218">
        <v>-0.741116913822969</v>
      </c>
      <c r="N66" s="326">
        <v>0.303876477715384</v>
      </c>
      <c r="O66" s="218">
        <v>0.13479958308386</v>
      </c>
      <c r="P66" s="326">
        <v>0.302244320206324</v>
      </c>
      <c r="Q66" s="218">
        <v>0.361985460267915</v>
      </c>
      <c r="R66" s="326">
        <v>0.229829697140707</v>
      </c>
      <c r="S66" s="218">
        <v>-0.539730203707417</v>
      </c>
      <c r="T66" s="326">
        <v>0.386062646836128</v>
      </c>
      <c r="U66" s="218">
        <v>6.13814610899961</v>
      </c>
      <c r="V66" s="334">
        <v>3.15343788623342</v>
      </c>
    </row>
    <row customHeight="1" ht="13" r="67">
      <c r="A67" s="181" t="s">
        <v>361</v>
      </c>
      <c r="B67" s="156" t="n">
        <v>2</v>
      </c>
      <c r="C67" s="218" t="inlineStr">
        <is>
          <t>w</t>
        </is>
      </c>
      <c r="D67" s="326" t="inlineStr">
        <is>
          <t>w</t>
        </is>
      </c>
      <c r="E67" s="218">
        <v>-0.0652169811578443</v>
      </c>
      <c r="F67" s="326">
        <v>0.523769324500652</v>
      </c>
      <c r="G67" s="218">
        <v>0.289615441009233</v>
      </c>
      <c r="H67" s="326">
        <v>0.512201291486414</v>
      </c>
      <c r="I67" s="218">
        <v>-0.65969798883682</v>
      </c>
      <c r="J67" s="326">
        <v>0.731738819146591</v>
      </c>
      <c r="K67" s="218">
        <v>0.911441631920261</v>
      </c>
      <c r="L67" s="326">
        <v>1.47015980430204</v>
      </c>
      <c r="M67" s="218" t="inlineStr">
        <is>
          <t>w</t>
        </is>
      </c>
      <c r="N67" s="326" t="inlineStr">
        <is>
          <t>w</t>
        </is>
      </c>
      <c r="O67" s="218">
        <v>-0.0732392855072318</v>
      </c>
      <c r="P67" s="326">
        <v>0.516528228645311</v>
      </c>
      <c r="Q67" s="218">
        <v>0.290711986812959</v>
      </c>
      <c r="R67" s="326">
        <v>0.533961886152517</v>
      </c>
      <c r="S67" s="218">
        <v>-0.654535789779658</v>
      </c>
      <c r="T67" s="326">
        <v>0.736772412469964</v>
      </c>
      <c r="U67" s="218">
        <v>1.09945751752383</v>
      </c>
      <c r="V67" s="334">
        <v>1.77667500998238</v>
      </c>
    </row>
    <row customHeight="1" ht="13" r="68">
      <c r="A68" s="181" t="s">
        <v>362</v>
      </c>
      <c r="B68" s="156" t="n">
        <v>2</v>
      </c>
      <c r="C68" s="218">
        <v>-0.573586936041538</v>
      </c>
      <c r="D68" s="326">
        <v>0.560856336082633</v>
      </c>
      <c r="E68" s="218">
        <v>0.475478421005736</v>
      </c>
      <c r="F68" s="326">
        <v>0.233548525192147</v>
      </c>
      <c r="G68" s="218">
        <v>-0.432119201170557</v>
      </c>
      <c r="H68" s="326">
        <v>0.572487299755961</v>
      </c>
      <c r="I68" s="218">
        <v>0.284821962270382</v>
      </c>
      <c r="J68" s="326">
        <v>0.559434760389371</v>
      </c>
      <c r="K68" s="218">
        <v>2.06715120320556</v>
      </c>
      <c r="L68" s="326">
        <v>1.86875316335562</v>
      </c>
      <c r="M68" s="218">
        <v>-0.505908223248189</v>
      </c>
      <c r="N68" s="326">
        <v>0.605739402021888</v>
      </c>
      <c r="O68" s="218">
        <v>0.463903843113485</v>
      </c>
      <c r="P68" s="326">
        <v>0.235893661000764</v>
      </c>
      <c r="Q68" s="218">
        <v>-0.491688499948302</v>
      </c>
      <c r="R68" s="326">
        <v>0.594751896160372</v>
      </c>
      <c r="S68" s="218">
        <v>0.35376603338473</v>
      </c>
      <c r="T68" s="326">
        <v>0.555715611366715</v>
      </c>
      <c r="U68" s="218">
        <v>3.92755896221407</v>
      </c>
      <c r="V68" s="334">
        <v>2.55645523108807</v>
      </c>
    </row>
    <row customHeight="1" ht="13" r="69">
      <c r="A69" s="187" t="s">
        <v>363</v>
      </c>
      <c r="B69" s="171" t="n">
        <v>2</v>
      </c>
      <c r="C69" s="228">
        <v>-0.526947982266569</v>
      </c>
      <c r="D69" s="331">
        <v>0.353851612237361</v>
      </c>
      <c r="E69" s="228">
        <v>0.173303659191673</v>
      </c>
      <c r="F69" s="331">
        <v>0.378683697753964</v>
      </c>
      <c r="G69" s="228">
        <v>0.26105688851874</v>
      </c>
      <c r="H69" s="331">
        <v>0.402584181507717</v>
      </c>
      <c r="I69" s="228">
        <v>-0.644060601397949</v>
      </c>
      <c r="J69" s="331">
        <v>0.333945715647305</v>
      </c>
      <c r="K69" s="228">
        <v>3.14050785381889</v>
      </c>
      <c r="L69" s="331">
        <v>1.57522300668158</v>
      </c>
      <c r="M69" s="228">
        <v>-0.57731056453871</v>
      </c>
      <c r="N69" s="331">
        <v>0.352677494316672</v>
      </c>
      <c r="O69" s="228">
        <v>0.10736859131406</v>
      </c>
      <c r="P69" s="331">
        <v>0.413718261647925</v>
      </c>
      <c r="Q69" s="228">
        <v>0.624167111336733</v>
      </c>
      <c r="R69" s="331">
        <v>0.460394660145237</v>
      </c>
      <c r="S69" s="228">
        <v>-0.561950004348678</v>
      </c>
      <c r="T69" s="331">
        <v>0.382540083981346</v>
      </c>
      <c r="U69" s="228">
        <v>6.4545034586192</v>
      </c>
      <c r="V69" s="339">
        <v>2.14424549510699</v>
      </c>
    </row>
    <row customHeight="1" ht="13" r="70">
      <c r="A70" s="181"/>
      <c r="B70" s="160"/>
      <c r="C70" s="218" t="inlineStr">
        <is>
          <t>b.reg_t4autch.d_schtypepub..no_controls</t>
        </is>
      </c>
      <c r="D70" s="326" t="inlineStr">
        <is>
          <t>se.reg_t4autch.d_schtypepub..no_controls</t>
        </is>
      </c>
      <c r="E70" s="218" t="inlineStr">
        <is>
          <t>b.reg_t4autch.d_schdisadv30..no_controls</t>
        </is>
      </c>
      <c r="F70" s="326" t="inlineStr">
        <is>
          <t>se.reg_t4autch.d_schdisadv30..no_controls</t>
        </is>
      </c>
      <c r="G70" s="218" t="inlineStr">
        <is>
          <t>b.reg_t4autch.d_schspneed30..no_controls</t>
        </is>
      </c>
      <c r="H70" s="326" t="inlineStr">
        <is>
          <t>se.reg_t4autch.d_schspneed30..no_controls</t>
        </is>
      </c>
      <c r="I70" s="218" t="inlineStr">
        <is>
          <t>b.reg_t4autch.d_schdiflang10..no_controls</t>
        </is>
      </c>
      <c r="J70" s="326" t="inlineStr">
        <is>
          <t>se.reg_t4autch.d_schdiflang10..no_controls</t>
        </is>
      </c>
      <c r="K70" s="218" t="inlineStr">
        <is>
          <t>b.reg_t4autch.rsqr..no_controls</t>
        </is>
      </c>
      <c r="L70" s="326" t="inlineStr">
        <is>
          <t>se.reg_t4autch.rsqr..no_controls</t>
        </is>
      </c>
      <c r="M70" s="218" t="inlineStr">
        <is>
          <t>b.reg_t4autch.d_schtypepub..tch_controls</t>
        </is>
      </c>
      <c r="N70" s="326" t="inlineStr">
        <is>
          <t>se.reg_t4autch.d_schtypepub..tch_controls</t>
        </is>
      </c>
      <c r="O70" s="218" t="inlineStr">
        <is>
          <t>b.reg_t4autch.d_schdisadv30..tch_controls</t>
        </is>
      </c>
      <c r="P70" s="326" t="inlineStr">
        <is>
          <t>se.reg_t4autch.d_schdisadv30..tch_controls</t>
        </is>
      </c>
      <c r="Q70" s="218" t="inlineStr">
        <is>
          <t>b.reg_t4autch.d_schspneed30..tch_controls</t>
        </is>
      </c>
      <c r="R70" s="326" t="inlineStr">
        <is>
          <t>se.reg_t4autch.d_schspneed30..tch_controls</t>
        </is>
      </c>
      <c r="S70" s="218" t="inlineStr">
        <is>
          <t>b.reg_t4autch.d_schdiflang10..tch_controls</t>
        </is>
      </c>
      <c r="T70" s="326" t="inlineStr">
        <is>
          <t>se.reg_t4autch.d_schdiflang10..tch_controls</t>
        </is>
      </c>
      <c r="U70" s="218" t="inlineStr">
        <is>
          <t>b.reg_t4autch.rsqr..tch_controls</t>
        </is>
      </c>
      <c r="V70" s="334" t="inlineStr">
        <is>
          <t>se.reg_t4autch.rsqr..tch_controls</t>
        </is>
      </c>
    </row>
    <row customHeight="1" ht="13" r="71">
      <c r="A71" s="181" t="s">
        <v>307</v>
      </c>
      <c r="B71" s="160" t="n">
        <v>1</v>
      </c>
      <c r="C71" s="218">
        <v>-0.497725456124534</v>
      </c>
      <c r="D71" s="326">
        <v>0.173701905914002</v>
      </c>
      <c r="E71" s="218">
        <v>-0.273978769935512</v>
      </c>
      <c r="F71" s="326">
        <v>0.237996231503884</v>
      </c>
      <c r="G71" s="218">
        <v>0.37036373462932</v>
      </c>
      <c r="H71" s="326">
        <v>0.239095834573776</v>
      </c>
      <c r="I71" s="218">
        <v>-0.553062354245231</v>
      </c>
      <c r="J71" s="326">
        <v>0.23786831967097</v>
      </c>
      <c r="K71" s="218">
        <v>2.9698688415884</v>
      </c>
      <c r="L71" s="326">
        <v>1.45696264019132</v>
      </c>
      <c r="M71" s="218">
        <v>-0.447378210362235</v>
      </c>
      <c r="N71" s="326">
        <v>0.176541721449027</v>
      </c>
      <c r="O71" s="218">
        <v>-0.304784638290596</v>
      </c>
      <c r="P71" s="326">
        <v>0.239740630308454</v>
      </c>
      <c r="Q71" s="218">
        <v>0.394166455092583</v>
      </c>
      <c r="R71" s="326">
        <v>0.241587806640111</v>
      </c>
      <c r="S71" s="218">
        <v>-0.573740671286474</v>
      </c>
      <c r="T71" s="326">
        <v>0.232318355826899</v>
      </c>
      <c r="U71" s="218">
        <v>4.70577090656015</v>
      </c>
      <c r="V71" s="334">
        <v>1.67442360295791</v>
      </c>
    </row>
    <row customHeight="1" ht="13" r="72">
      <c r="A72" s="181" t="s">
        <v>311</v>
      </c>
      <c r="B72" s="160" t="n">
        <v>1</v>
      </c>
      <c r="C72" s="218">
        <v>0.121970051952583</v>
      </c>
      <c r="D72" s="326">
        <v>0.100093376247865</v>
      </c>
      <c r="E72" s="218">
        <v>-0.22267403298811</v>
      </c>
      <c r="F72" s="326">
        <v>0.159525305942697</v>
      </c>
      <c r="G72" s="218">
        <v>-0.109322166211005</v>
      </c>
      <c r="H72" s="326">
        <v>0.133253874936183</v>
      </c>
      <c r="I72" s="218">
        <v>-0.15965841334139</v>
      </c>
      <c r="J72" s="326">
        <v>0.201575539309349</v>
      </c>
      <c r="K72" s="218">
        <v>0.481847286888122</v>
      </c>
      <c r="L72" s="326">
        <v>0.395539402483365</v>
      </c>
      <c r="M72" s="218">
        <v>0.112078890362181</v>
      </c>
      <c r="N72" s="326">
        <v>0.101875282062828</v>
      </c>
      <c r="O72" s="218">
        <v>-0.215549551336106</v>
      </c>
      <c r="P72" s="326">
        <v>0.159256565786168</v>
      </c>
      <c r="Q72" s="218">
        <v>-0.0924895095284802</v>
      </c>
      <c r="R72" s="326">
        <v>0.133616523181832</v>
      </c>
      <c r="S72" s="218">
        <v>-0.129559902775548</v>
      </c>
      <c r="T72" s="326">
        <v>0.2035058599435</v>
      </c>
      <c r="U72" s="218">
        <v>0.880626835760368</v>
      </c>
      <c r="V72" s="334">
        <v>0.479121253234635</v>
      </c>
    </row>
    <row customHeight="1" ht="13" r="73">
      <c r="A73" s="183" t="s">
        <v>313</v>
      </c>
      <c r="B73" s="160" t="n">
        <v>1</v>
      </c>
      <c r="C73" s="218">
        <v>-0.0359811306186895</v>
      </c>
      <c r="D73" s="326">
        <v>0.144591567024723</v>
      </c>
      <c r="E73" s="218">
        <v>-0.38017493990319</v>
      </c>
      <c r="F73" s="326">
        <v>0.213597200050797</v>
      </c>
      <c r="G73" s="218">
        <v>-0.28919244799205</v>
      </c>
      <c r="H73" s="326">
        <v>0.225353249850059</v>
      </c>
      <c r="I73" s="218">
        <v>-0.091490757861437</v>
      </c>
      <c r="J73" s="326">
        <v>0.259771504833322</v>
      </c>
      <c r="K73" s="218">
        <v>1.00837840266916</v>
      </c>
      <c r="L73" s="326">
        <v>0.681430780327691</v>
      </c>
      <c r="M73" s="218">
        <v>-0.032450737709511</v>
      </c>
      <c r="N73" s="326">
        <v>0.147668586485776</v>
      </c>
      <c r="O73" s="218">
        <v>-0.372603499070465</v>
      </c>
      <c r="P73" s="326">
        <v>0.212344632838111</v>
      </c>
      <c r="Q73" s="218">
        <v>-0.284450536834575</v>
      </c>
      <c r="R73" s="326">
        <v>0.230502569911139</v>
      </c>
      <c r="S73" s="218">
        <v>-0.0483635873676591</v>
      </c>
      <c r="T73" s="326">
        <v>0.266530454218366</v>
      </c>
      <c r="U73" s="218">
        <v>1.57707221986209</v>
      </c>
      <c r="V73" s="334">
        <v>0.936056869465144</v>
      </c>
    </row>
    <row customHeight="1" ht="13" r="74">
      <c r="A74" s="181" t="s">
        <v>314</v>
      </c>
      <c r="B74" s="160" t="n">
        <v>1</v>
      </c>
      <c r="C74" s="218">
        <v>0.198503870685028</v>
      </c>
      <c r="D74" s="326">
        <v>0.169874118285063</v>
      </c>
      <c r="E74" s="218">
        <v>0.122481282956446</v>
      </c>
      <c r="F74" s="326">
        <v>0.162381105927589</v>
      </c>
      <c r="G74" s="218">
        <v>-0.345623276601052</v>
      </c>
      <c r="H74" s="326">
        <v>0.379230886345977</v>
      </c>
      <c r="I74" s="218">
        <v>0.0833936643376549</v>
      </c>
      <c r="J74" s="326">
        <v>0.220843758134292</v>
      </c>
      <c r="K74" s="218">
        <v>0.649169238927631</v>
      </c>
      <c r="L74" s="326">
        <v>0.692618447807056</v>
      </c>
      <c r="M74" s="218">
        <v>0.131238691903598</v>
      </c>
      <c r="N74" s="326">
        <v>0.173884881157468</v>
      </c>
      <c r="O74" s="218">
        <v>0.0859643425473155</v>
      </c>
      <c r="P74" s="326">
        <v>0.16220484846124</v>
      </c>
      <c r="Q74" s="218">
        <v>-0.355652813506527</v>
      </c>
      <c r="R74" s="326">
        <v>0.40168735318104</v>
      </c>
      <c r="S74" s="218">
        <v>0.112206793130764</v>
      </c>
      <c r="T74" s="326">
        <v>0.22686648727459</v>
      </c>
      <c r="U74" s="218">
        <v>1.65848548817592</v>
      </c>
      <c r="V74" s="334">
        <v>1.01181257105978</v>
      </c>
    </row>
    <row customHeight="1" ht="13" r="75">
      <c r="A75" s="181" t="s">
        <v>325</v>
      </c>
      <c r="B75" s="160" t="n">
        <v>1</v>
      </c>
      <c r="C75" s="218">
        <v>-0.0197394495825823</v>
      </c>
      <c r="D75" s="326">
        <v>0.19878042645155</v>
      </c>
      <c r="E75" s="218">
        <v>-0.197461372726607</v>
      </c>
      <c r="F75" s="326">
        <v>0.210056880933214</v>
      </c>
      <c r="G75" s="218">
        <v>0.0129141503602101</v>
      </c>
      <c r="H75" s="326">
        <v>0.223820452510957</v>
      </c>
      <c r="I75" s="218">
        <v>-0.116943366907323</v>
      </c>
      <c r="J75" s="326">
        <v>0.201512857428493</v>
      </c>
      <c r="K75" s="218">
        <v>0.492809567278834</v>
      </c>
      <c r="L75" s="326">
        <v>0.689737787622449</v>
      </c>
      <c r="M75" s="218">
        <v>0.0153389981209976</v>
      </c>
      <c r="N75" s="326">
        <v>0.203315219204714</v>
      </c>
      <c r="O75" s="218">
        <v>-0.154865050130198</v>
      </c>
      <c r="P75" s="326">
        <v>0.207299429102557</v>
      </c>
      <c r="Q75" s="218">
        <v>0.0429332622893568</v>
      </c>
      <c r="R75" s="326">
        <v>0.228633284037567</v>
      </c>
      <c r="S75" s="218">
        <v>-0.0565300688752217</v>
      </c>
      <c r="T75" s="326">
        <v>0.207415393651975</v>
      </c>
      <c r="U75" s="218">
        <v>2.07700207285235</v>
      </c>
      <c r="V75" s="334">
        <v>1.06215395034558</v>
      </c>
    </row>
    <row customHeight="1" ht="13" r="76">
      <c r="A76" s="181" t="s">
        <v>330</v>
      </c>
      <c r="B76" s="160" t="n">
        <v>1</v>
      </c>
      <c r="C76" s="218">
        <v>-0.420743993599755</v>
      </c>
      <c r="D76" s="326">
        <v>0.0928485360283477</v>
      </c>
      <c r="E76" s="218">
        <v>0.231553560423095</v>
      </c>
      <c r="F76" s="326">
        <v>0.0704016838138768</v>
      </c>
      <c r="G76" s="218">
        <v>0.163876098340596</v>
      </c>
      <c r="H76" s="326">
        <v>0.217333410111659</v>
      </c>
      <c r="I76" s="218" t="inlineStr">
        <is>
          <t>a</t>
        </is>
      </c>
      <c r="J76" s="326" t="inlineStr">
        <is>
          <t>a</t>
        </is>
      </c>
      <c r="K76" s="218">
        <v>0.389038187692327</v>
      </c>
      <c r="L76" s="326">
        <v>0.3224018259919</v>
      </c>
      <c r="M76" s="218">
        <v>-0.497817563194534</v>
      </c>
      <c r="N76" s="326">
        <v>0.0858653882394437</v>
      </c>
      <c r="O76" s="218">
        <v>0.177229839554765</v>
      </c>
      <c r="P76" s="326">
        <v>0.0760633276370224</v>
      </c>
      <c r="Q76" s="218">
        <v>0.0888007487579312</v>
      </c>
      <c r="R76" s="326">
        <v>0.209347186522948</v>
      </c>
      <c r="S76" s="218" t="inlineStr">
        <is>
          <t>a</t>
        </is>
      </c>
      <c r="T76" s="326" t="inlineStr">
        <is>
          <t>a</t>
        </is>
      </c>
      <c r="U76" s="218">
        <v>3.53231880787656</v>
      </c>
      <c r="V76" s="334">
        <v>0.826152166810665</v>
      </c>
    </row>
    <row customHeight="1" ht="13" r="77">
      <c r="A77" s="181" t="s">
        <v>332</v>
      </c>
      <c r="B77" s="160" t="n">
        <v>1</v>
      </c>
      <c r="C77" s="218" t="inlineStr">
        <is>
          <t>a</t>
        </is>
      </c>
      <c r="D77" s="326" t="inlineStr">
        <is>
          <t>a</t>
        </is>
      </c>
      <c r="E77" s="218">
        <v>0.253552152048659</v>
      </c>
      <c r="F77" s="326">
        <v>0.242447806852865</v>
      </c>
      <c r="G77" s="218">
        <v>-0.707535173547889</v>
      </c>
      <c r="H77" s="326">
        <v>0.222859661533984</v>
      </c>
      <c r="I77" s="218">
        <v>0.230499215048967</v>
      </c>
      <c r="J77" s="326">
        <v>0.243850825002628</v>
      </c>
      <c r="K77" s="218">
        <v>0.501900517739587</v>
      </c>
      <c r="L77" s="326">
        <v>0.37220245023068</v>
      </c>
      <c r="M77" s="218" t="inlineStr">
        <is>
          <t>a</t>
        </is>
      </c>
      <c r="N77" s="326" t="inlineStr">
        <is>
          <t>a</t>
        </is>
      </c>
      <c r="O77" s="218">
        <v>0.251147893544539</v>
      </c>
      <c r="P77" s="326">
        <v>0.244154469919638</v>
      </c>
      <c r="Q77" s="218">
        <v>-0.693804577763519</v>
      </c>
      <c r="R77" s="326">
        <v>0.248735960930084</v>
      </c>
      <c r="S77" s="218">
        <v>0.175645621093514</v>
      </c>
      <c r="T77" s="326">
        <v>0.248512632743681</v>
      </c>
      <c r="U77" s="218">
        <v>2.55950662927131</v>
      </c>
      <c r="V77" s="334">
        <v>0.874520660295992</v>
      </c>
    </row>
    <row customHeight="1" ht="13" r="78">
      <c r="A78" s="181" t="s">
        <v>338</v>
      </c>
      <c r="B78" s="160" t="n">
        <v>1</v>
      </c>
      <c r="C78" s="218">
        <v>-1.43163620584758</v>
      </c>
      <c r="D78" s="326">
        <v>0.218803836106803</v>
      </c>
      <c r="E78" s="218">
        <v>-0.213710591033696</v>
      </c>
      <c r="F78" s="326">
        <v>0.16581932513097</v>
      </c>
      <c r="G78" s="218">
        <v>-0.0912303889913498</v>
      </c>
      <c r="H78" s="326">
        <v>0.5505222600346</v>
      </c>
      <c r="I78" s="218">
        <v>0.346018574519113</v>
      </c>
      <c r="J78" s="326">
        <v>0.192312953347472</v>
      </c>
      <c r="K78" s="218">
        <v>8.46169345187381</v>
      </c>
      <c r="L78" s="326">
        <v>2.14146123914648</v>
      </c>
      <c r="M78" s="218">
        <v>-1.45965873018979</v>
      </c>
      <c r="N78" s="326">
        <v>0.224828027508103</v>
      </c>
      <c r="O78" s="218">
        <v>-0.21679394571184</v>
      </c>
      <c r="P78" s="326">
        <v>0.166095762482345</v>
      </c>
      <c r="Q78" s="218">
        <v>-0.0790167407977551</v>
      </c>
      <c r="R78" s="326">
        <v>0.543280821751622</v>
      </c>
      <c r="S78" s="218">
        <v>0.345504724025111</v>
      </c>
      <c r="T78" s="326">
        <v>0.190505770538541</v>
      </c>
      <c r="U78" s="218">
        <v>8.54223590476743</v>
      </c>
      <c r="V78" s="334">
        <v>2.13406400546891</v>
      </c>
    </row>
    <row customHeight="1" ht="13" r="79">
      <c r="A79" s="181" t="s">
        <v>343</v>
      </c>
      <c r="B79" s="160" t="n">
        <v>1</v>
      </c>
      <c r="C79" s="218">
        <v>-0.441313999746963</v>
      </c>
      <c r="D79" s="326">
        <v>0.133398418104697</v>
      </c>
      <c r="E79" s="218">
        <v>-0.293786367710741</v>
      </c>
      <c r="F79" s="326">
        <v>0.325968638244199</v>
      </c>
      <c r="G79" s="218">
        <v>0.173098613394491</v>
      </c>
      <c r="H79" s="326">
        <v>0.42131173817977</v>
      </c>
      <c r="I79" s="218">
        <v>-0.197561739968062</v>
      </c>
      <c r="J79" s="326">
        <v>0.308028192392392</v>
      </c>
      <c r="K79" s="218">
        <v>0.899617948354611</v>
      </c>
      <c r="L79" s="326">
        <v>0.57778914151772</v>
      </c>
      <c r="M79" s="218">
        <v>-0.539395974079522</v>
      </c>
      <c r="N79" s="326">
        <v>0.146392592632018</v>
      </c>
      <c r="O79" s="218">
        <v>-0.258655546738036</v>
      </c>
      <c r="P79" s="326">
        <v>0.278625973233353</v>
      </c>
      <c r="Q79" s="218">
        <v>0.174322598506544</v>
      </c>
      <c r="R79" s="326">
        <v>0.355420561412886</v>
      </c>
      <c r="S79" s="218">
        <v>-0.0725781287644616</v>
      </c>
      <c r="T79" s="326">
        <v>0.286549894106878</v>
      </c>
      <c r="U79" s="218">
        <v>2.60742542802588</v>
      </c>
      <c r="V79" s="334">
        <v>0.94321067517493</v>
      </c>
    </row>
    <row customHeight="1" ht="13" r="80">
      <c r="A80" s="181" t="s">
        <v>348</v>
      </c>
      <c r="B80" s="160" t="n">
        <v>1</v>
      </c>
      <c r="C80" s="218">
        <v>1.28783198816941</v>
      </c>
      <c r="D80" s="326">
        <v>0.0832882205338839</v>
      </c>
      <c r="E80" s="218">
        <v>0.0277911341489967</v>
      </c>
      <c r="F80" s="326">
        <v>0.149854899996302</v>
      </c>
      <c r="G80" s="218">
        <v>-0.270406022652462</v>
      </c>
      <c r="H80" s="326">
        <v>0.284295102973914</v>
      </c>
      <c r="I80" s="218">
        <v>-0.3846093331539</v>
      </c>
      <c r="J80" s="326">
        <v>0.308905660665926</v>
      </c>
      <c r="K80" s="218">
        <v>0.800762839453993</v>
      </c>
      <c r="L80" s="326">
        <v>0.552748019676386</v>
      </c>
      <c r="M80" s="218">
        <v>1.29435778181113</v>
      </c>
      <c r="N80" s="326">
        <v>0.0877138646459136</v>
      </c>
      <c r="O80" s="218">
        <v>0.0415690319130163</v>
      </c>
      <c r="P80" s="326">
        <v>0.141746497096054</v>
      </c>
      <c r="Q80" s="218">
        <v>-0.282208113018518</v>
      </c>
      <c r="R80" s="326">
        <v>0.265290097367301</v>
      </c>
      <c r="S80" s="218">
        <v>-0.37222762358646</v>
      </c>
      <c r="T80" s="326">
        <v>0.309996910734118</v>
      </c>
      <c r="U80" s="218">
        <v>5.48119816742422</v>
      </c>
      <c r="V80" s="334">
        <v>1.30985789311329</v>
      </c>
    </row>
    <row customHeight="1" ht="13" r="81">
      <c r="A81" s="181" t="s">
        <v>350</v>
      </c>
      <c r="B81" s="160" t="n">
        <v>1</v>
      </c>
      <c r="C81" s="218">
        <v>0.508989747398559</v>
      </c>
      <c r="D81" s="326">
        <v>0.112837604723576</v>
      </c>
      <c r="E81" s="218">
        <v>-0.414938691290229</v>
      </c>
      <c r="F81" s="326">
        <v>0.150556162766188</v>
      </c>
      <c r="G81" s="218">
        <v>0.000649402954488242</v>
      </c>
      <c r="H81" s="326">
        <v>0.190688475929074</v>
      </c>
      <c r="I81" s="218">
        <v>-0.0445688028258898</v>
      </c>
      <c r="J81" s="326">
        <v>0.183149452755897</v>
      </c>
      <c r="K81" s="218">
        <v>2.32211168265528</v>
      </c>
      <c r="L81" s="326">
        <v>0.851408413091093</v>
      </c>
      <c r="M81" s="218">
        <v>0.483970022765906</v>
      </c>
      <c r="N81" s="326">
        <v>0.114085097474329</v>
      </c>
      <c r="O81" s="218">
        <v>-0.407538567730576</v>
      </c>
      <c r="P81" s="326">
        <v>0.152982242509414</v>
      </c>
      <c r="Q81" s="218">
        <v>0.0345767610428739</v>
      </c>
      <c r="R81" s="326">
        <v>0.178173672988733</v>
      </c>
      <c r="S81" s="218">
        <v>-0.0390524453587641</v>
      </c>
      <c r="T81" s="326">
        <v>0.178265197720477</v>
      </c>
      <c r="U81" s="218">
        <v>3.25915756346674</v>
      </c>
      <c r="V81" s="334">
        <v>1.00255947071836</v>
      </c>
    </row>
    <row customHeight="1" ht="13" r="82">
      <c r="A82" s="181" t="s">
        <v>352</v>
      </c>
      <c r="B82" s="160" t="n">
        <v>1</v>
      </c>
      <c r="C82" s="218">
        <v>-0.00509825926643521</v>
      </c>
      <c r="D82" s="326">
        <v>0.250361257006042</v>
      </c>
      <c r="E82" s="218">
        <v>-0.216821292869583</v>
      </c>
      <c r="F82" s="326">
        <v>0.164503702347148</v>
      </c>
      <c r="G82" s="218">
        <v>0.0297621051549443</v>
      </c>
      <c r="H82" s="326">
        <v>0.200566699850564</v>
      </c>
      <c r="I82" s="218">
        <v>-0.00154471483744106</v>
      </c>
      <c r="J82" s="326">
        <v>0.171696255684789</v>
      </c>
      <c r="K82" s="218">
        <v>0.380144412437199</v>
      </c>
      <c r="L82" s="326">
        <v>0.455835009185112</v>
      </c>
      <c r="M82" s="218">
        <v>-0.0750254538268001</v>
      </c>
      <c r="N82" s="326">
        <v>0.251261334454108</v>
      </c>
      <c r="O82" s="218">
        <v>-0.187621686253248</v>
      </c>
      <c r="P82" s="326">
        <v>0.154764445683576</v>
      </c>
      <c r="Q82" s="218">
        <v>-0.070370460917888</v>
      </c>
      <c r="R82" s="326">
        <v>0.155947627757616</v>
      </c>
      <c r="S82" s="218">
        <v>0.0352903567251224</v>
      </c>
      <c r="T82" s="326">
        <v>0.157770573412501</v>
      </c>
      <c r="U82" s="218">
        <v>1.75028898650667</v>
      </c>
      <c r="V82" s="334">
        <v>0.674241669417681</v>
      </c>
    </row>
    <row customHeight="1" ht="13" r="83">
      <c r="A83" s="181" t="s">
        <v>353</v>
      </c>
      <c r="B83" s="160" t="n">
        <v>1</v>
      </c>
      <c r="C83" s="218">
        <v>0.322408575326834</v>
      </c>
      <c r="D83" s="326">
        <v>0.184383350206726</v>
      </c>
      <c r="E83" s="218">
        <v>0.303426269188568</v>
      </c>
      <c r="F83" s="326">
        <v>0.355640622998779</v>
      </c>
      <c r="G83" s="218">
        <v>-0.167914684469384</v>
      </c>
      <c r="H83" s="326">
        <v>0.29371343544899</v>
      </c>
      <c r="I83" s="218">
        <v>0.0448926287579775</v>
      </c>
      <c r="J83" s="326">
        <v>0.32142168623632</v>
      </c>
      <c r="K83" s="218">
        <v>1.13666452000645</v>
      </c>
      <c r="L83" s="326">
        <v>0.906040375161018</v>
      </c>
      <c r="M83" s="218">
        <v>0.225769450868284</v>
      </c>
      <c r="N83" s="326">
        <v>0.18596816704838</v>
      </c>
      <c r="O83" s="218">
        <v>0.299566063010727</v>
      </c>
      <c r="P83" s="326">
        <v>0.32778166545854</v>
      </c>
      <c r="Q83" s="218">
        <v>-0.197071709059718</v>
      </c>
      <c r="R83" s="326">
        <v>0.330168258080892</v>
      </c>
      <c r="S83" s="218">
        <v>0.012891680271797</v>
      </c>
      <c r="T83" s="326">
        <v>0.322137635258953</v>
      </c>
      <c r="U83" s="218">
        <v>2.67887273433567</v>
      </c>
      <c r="V83" s="334">
        <v>1.16678429844126</v>
      </c>
    </row>
    <row customHeight="1" ht="13" r="84">
      <c r="A84" s="77" t="s">
        <v>364</v>
      </c>
      <c r="B84" s="161" t="n">
        <v>1</v>
      </c>
      <c r="C84" s="222">
        <v>-0.0342321027850392</v>
      </c>
      <c r="D84" s="330">
        <v>0.0497265455276139</v>
      </c>
      <c r="E84" s="222">
        <v>-0.0745472266490594</v>
      </c>
      <c r="F84" s="330">
        <v>0.0617306174081826</v>
      </c>
      <c r="G84" s="222">
        <v>-0.0784473006365911</v>
      </c>
      <c r="H84" s="330">
        <v>0.0870023162410285</v>
      </c>
      <c r="I84" s="222">
        <v>-0.0684676947832295</v>
      </c>
      <c r="J84" s="330">
        <v>0.0727091017521671</v>
      </c>
      <c r="K84" s="222">
        <v>1.62380237457469</v>
      </c>
      <c r="L84" s="330">
        <v>0.269463788436219</v>
      </c>
      <c r="M84" s="222">
        <v>-0.068774735983708</v>
      </c>
      <c r="N84" s="330">
        <v>0.0506890887288114</v>
      </c>
      <c r="O84" s="222">
        <v>-0.0741943179683531</v>
      </c>
      <c r="P84" s="330">
        <v>0.0587855949986539</v>
      </c>
      <c r="Q84" s="222">
        <v>-0.0863178415752597</v>
      </c>
      <c r="R84" s="330">
        <v>0.0854917570806323</v>
      </c>
      <c r="S84" s="222">
        <v>-0.0511045150364203</v>
      </c>
      <c r="T84" s="330">
        <v>0.0719606524933823</v>
      </c>
      <c r="U84" s="222">
        <v>3.31107412708527</v>
      </c>
      <c r="V84" s="335">
        <v>0.339660954688969</v>
      </c>
    </row>
    <row customHeight="1" ht="13" r="85">
      <c r="A85" s="181" t="s">
        <v>65</v>
      </c>
      <c r="B85" s="160" t="n">
        <v>1</v>
      </c>
      <c r="C85" s="218">
        <v>0.123799136916264</v>
      </c>
      <c r="D85" s="326">
        <v>0.144402537005919</v>
      </c>
      <c r="E85" s="218">
        <v>-0.109415024031999</v>
      </c>
      <c r="F85" s="326">
        <v>0.199258649784345</v>
      </c>
      <c r="G85" s="218">
        <v>-0.0481996425079041</v>
      </c>
      <c r="H85" s="326">
        <v>0.165219486044755</v>
      </c>
      <c r="I85" s="218">
        <v>0.158193362718667</v>
      </c>
      <c r="J85" s="326">
        <v>0.191122071356291</v>
      </c>
      <c r="K85" s="218">
        <v>0.499714971280094</v>
      </c>
      <c r="L85" s="326">
        <v>0.731539951417636</v>
      </c>
      <c r="M85" s="218">
        <v>0.113875580554225</v>
      </c>
      <c r="N85" s="326">
        <v>0.144297246422651</v>
      </c>
      <c r="O85" s="218">
        <v>-0.101435895005353</v>
      </c>
      <c r="P85" s="326">
        <v>0.200324182649384</v>
      </c>
      <c r="Q85" s="218">
        <v>-0.0297047229619689</v>
      </c>
      <c r="R85" s="326">
        <v>0.163179533077657</v>
      </c>
      <c r="S85" s="218">
        <v>0.166634029065904</v>
      </c>
      <c r="T85" s="326">
        <v>0.198158636321914</v>
      </c>
      <c r="U85" s="218">
        <v>0.745327833189199</v>
      </c>
      <c r="V85" s="334">
        <v>0.844385954914665</v>
      </c>
    </row>
    <row customHeight="1" ht="13" r="86">
      <c r="A86" s="181" t="s">
        <v>361</v>
      </c>
      <c r="B86" s="160" t="n">
        <v>1</v>
      </c>
      <c r="C86" s="218" t="inlineStr">
        <is>
          <t>w</t>
        </is>
      </c>
      <c r="D86" s="326" t="inlineStr">
        <is>
          <t>w</t>
        </is>
      </c>
      <c r="E86" s="218">
        <v>0.365089658300871</v>
      </c>
      <c r="F86" s="326">
        <v>0.47383189222741</v>
      </c>
      <c r="G86" s="218">
        <v>0.00159916246967247</v>
      </c>
      <c r="H86" s="326">
        <v>0.389715375347215</v>
      </c>
      <c r="I86" s="218">
        <v>-0.526728406391163</v>
      </c>
      <c r="J86" s="326">
        <v>0.534464327463197</v>
      </c>
      <c r="K86" s="218">
        <v>1.08163223286472</v>
      </c>
      <c r="L86" s="326">
        <v>1.26459194550021</v>
      </c>
      <c r="M86" s="218" t="inlineStr">
        <is>
          <t>w</t>
        </is>
      </c>
      <c r="N86" s="326" t="inlineStr">
        <is>
          <t>w</t>
        </is>
      </c>
      <c r="O86" s="218">
        <v>0.429661107010596</v>
      </c>
      <c r="P86" s="326">
        <v>0.470251156450661</v>
      </c>
      <c r="Q86" s="218">
        <v>-0.0356947280460767</v>
      </c>
      <c r="R86" s="326">
        <v>0.390409284993618</v>
      </c>
      <c r="S86" s="218">
        <v>-0.499862550098595</v>
      </c>
      <c r="T86" s="326">
        <v>0.539346579655089</v>
      </c>
      <c r="U86" s="218">
        <v>2.4458783825113</v>
      </c>
      <c r="V86" s="334">
        <v>1.65786744686684</v>
      </c>
    </row>
    <row customHeight="1" ht="13" r="87">
      <c r="A87" s="187" t="s">
        <v>362</v>
      </c>
      <c r="B87" s="175" t="n">
        <v>1</v>
      </c>
      <c r="C87" s="228">
        <v>-0.123094626890634</v>
      </c>
      <c r="D87" s="331">
        <v>0.541171983234844</v>
      </c>
      <c r="E87" s="228">
        <v>-0.089613398718994</v>
      </c>
      <c r="F87" s="331">
        <v>0.310708056430083</v>
      </c>
      <c r="G87" s="228">
        <v>-0.106510522955803</v>
      </c>
      <c r="H87" s="331">
        <v>0.303976423360077</v>
      </c>
      <c r="I87" s="228">
        <v>-0.304587288910121</v>
      </c>
      <c r="J87" s="331">
        <v>0.375822545365714</v>
      </c>
      <c r="K87" s="228">
        <v>1.37615904296564</v>
      </c>
      <c r="L87" s="331">
        <v>1.60864759200881</v>
      </c>
      <c r="M87" s="228">
        <v>-0.0834006494633751</v>
      </c>
      <c r="N87" s="331">
        <v>0.516601257406073</v>
      </c>
      <c r="O87" s="228">
        <v>-0.0460378602844007</v>
      </c>
      <c r="P87" s="331">
        <v>0.307038946507499</v>
      </c>
      <c r="Q87" s="228">
        <v>-0.143084277769798</v>
      </c>
      <c r="R87" s="331">
        <v>0.300731501359922</v>
      </c>
      <c r="S87" s="228">
        <v>-0.194878848735078</v>
      </c>
      <c r="T87" s="331">
        <v>0.391332785515671</v>
      </c>
      <c r="U87" s="228">
        <v>3.28280439657076</v>
      </c>
      <c r="V87" s="339">
        <v>2.24153090789254</v>
      </c>
    </row>
    <row customHeight="1" ht="13" r="88">
      <c r="A88" s="181"/>
      <c r="B88" s="162"/>
      <c r="C88" s="218" t="inlineStr">
        <is>
          <t>b.reg_t4autch.d_schtypepub..no_controls</t>
        </is>
      </c>
      <c r="D88" s="326" t="inlineStr">
        <is>
          <t>se.reg_t4autch.d_schtypepub..no_controls</t>
        </is>
      </c>
      <c r="E88" s="218" t="inlineStr">
        <is>
          <t>b.reg_t4autch.d_schdisadv30..no_controls</t>
        </is>
      </c>
      <c r="F88" s="326" t="inlineStr">
        <is>
          <t>se.reg_t4autch.d_schdisadv30..no_controls</t>
        </is>
      </c>
      <c r="G88" s="218" t="inlineStr">
        <is>
          <t>b.reg_t4autch.d_schspneed30..no_controls</t>
        </is>
      </c>
      <c r="H88" s="326" t="inlineStr">
        <is>
          <t>se.reg_t4autch.d_schspneed30..no_controls</t>
        </is>
      </c>
      <c r="I88" s="218" t="inlineStr">
        <is>
          <t>b.reg_t4autch.d_schdiflang10..no_controls</t>
        </is>
      </c>
      <c r="J88" s="326" t="inlineStr">
        <is>
          <t>se.reg_t4autch.d_schdiflang10..no_controls</t>
        </is>
      </c>
      <c r="K88" s="218" t="inlineStr">
        <is>
          <t>b.reg_t4autch.rsqr..no_controls</t>
        </is>
      </c>
      <c r="L88" s="326" t="inlineStr">
        <is>
          <t>se.reg_t4autch.rsqr..no_controls</t>
        </is>
      </c>
      <c r="M88" s="218" t="inlineStr">
        <is>
          <t>b.reg_t4autch.d_schtypepub..tch_controls</t>
        </is>
      </c>
      <c r="N88" s="326" t="inlineStr">
        <is>
          <t>se.reg_t4autch.d_schtypepub..tch_controls</t>
        </is>
      </c>
      <c r="O88" s="218" t="inlineStr">
        <is>
          <t>b.reg_t4autch.d_schdisadv30..tch_controls</t>
        </is>
      </c>
      <c r="P88" s="326" t="inlineStr">
        <is>
          <t>se.reg_t4autch.d_schdisadv30..tch_controls</t>
        </is>
      </c>
      <c r="Q88" s="218" t="inlineStr">
        <is>
          <t>b.reg_t4autch.d_schspneed30..tch_controls</t>
        </is>
      </c>
      <c r="R88" s="326" t="inlineStr">
        <is>
          <t>se.reg_t4autch.d_schspneed30..tch_controls</t>
        </is>
      </c>
      <c r="S88" s="218" t="inlineStr">
        <is>
          <t>b.reg_t4autch.d_schdiflang10..tch_controls</t>
        </is>
      </c>
      <c r="T88" s="326" t="inlineStr">
        <is>
          <t>se.reg_t4autch.d_schdiflang10..tch_controls</t>
        </is>
      </c>
      <c r="U88" s="218" t="inlineStr">
        <is>
          <t>b.reg_t4autch.rsqr..tch_controls</t>
        </is>
      </c>
      <c r="V88" s="334" t="inlineStr">
        <is>
          <t>se.reg_t4autch.rsqr..tch_controls</t>
        </is>
      </c>
    </row>
    <row customHeight="1" ht="13" r="89">
      <c r="A89" s="181" t="s">
        <v>319</v>
      </c>
      <c r="B89" s="162" t="n">
        <v>3</v>
      </c>
      <c r="C89" s="218">
        <v>-0.231702388487565</v>
      </c>
      <c r="D89" s="326">
        <v>0.398868491576205</v>
      </c>
      <c r="E89" s="218">
        <v>0.0226803928848985</v>
      </c>
      <c r="F89" s="326">
        <v>0.273615180567875</v>
      </c>
      <c r="G89" s="218">
        <v>-0.37014867354219</v>
      </c>
      <c r="H89" s="326">
        <v>0.364479739977786</v>
      </c>
      <c r="I89" s="218">
        <v>-0.00981029624668758</v>
      </c>
      <c r="J89" s="326">
        <v>0.206846045741398</v>
      </c>
      <c r="K89" s="218">
        <v>0.407265404720972</v>
      </c>
      <c r="L89" s="326">
        <v>0.430886054566647</v>
      </c>
      <c r="M89" s="218">
        <v>-0.225771239790996</v>
      </c>
      <c r="N89" s="326">
        <v>0.395870538129312</v>
      </c>
      <c r="O89" s="218">
        <v>0.00894000692560919</v>
      </c>
      <c r="P89" s="326">
        <v>0.271801463691067</v>
      </c>
      <c r="Q89" s="218">
        <v>-0.342997630718414</v>
      </c>
      <c r="R89" s="326">
        <v>0.366185905501326</v>
      </c>
      <c r="S89" s="218">
        <v>0.0442942423325754</v>
      </c>
      <c r="T89" s="326">
        <v>0.204510624680991</v>
      </c>
      <c r="U89" s="218">
        <v>1.0032929684269</v>
      </c>
      <c r="V89" s="334">
        <v>0.54751880835292</v>
      </c>
    </row>
    <row customHeight="1" ht="13" r="90">
      <c r="A90" s="181" t="s">
        <v>322</v>
      </c>
      <c r="B90" s="162" t="n">
        <v>3</v>
      </c>
      <c r="C90" s="218">
        <v>-1.08482693481468</v>
      </c>
      <c r="D90" s="326">
        <v>0.417773750169246</v>
      </c>
      <c r="E90" s="218">
        <v>0.301746107407358</v>
      </c>
      <c r="F90" s="326">
        <v>0.201731499275538</v>
      </c>
      <c r="G90" s="218">
        <v>-0.855944248903672</v>
      </c>
      <c r="H90" s="326">
        <v>0.254838607318417</v>
      </c>
      <c r="I90" s="218">
        <v>-0.320146211458367</v>
      </c>
      <c r="J90" s="326">
        <v>0.216396871200138</v>
      </c>
      <c r="K90" s="218">
        <v>2.61235910478239</v>
      </c>
      <c r="L90" s="326">
        <v>1.16458173318869</v>
      </c>
      <c r="M90" s="218">
        <v>-1.16792103909841</v>
      </c>
      <c r="N90" s="326">
        <v>0.3997503534012</v>
      </c>
      <c r="O90" s="218">
        <v>0.284022204460767</v>
      </c>
      <c r="P90" s="326">
        <v>0.20029500007347</v>
      </c>
      <c r="Q90" s="218">
        <v>-0.761690186380549</v>
      </c>
      <c r="R90" s="326">
        <v>0.264067797199653</v>
      </c>
      <c r="S90" s="218">
        <v>-0.296710764299373</v>
      </c>
      <c r="T90" s="326">
        <v>0.214022963020844</v>
      </c>
      <c r="U90" s="218">
        <v>3.40872083953388</v>
      </c>
      <c r="V90" s="334">
        <v>1.28779740775636</v>
      </c>
    </row>
    <row customHeight="1" ht="13" r="91">
      <c r="A91" s="181" t="s">
        <v>66</v>
      </c>
      <c r="B91" s="162" t="n">
        <v>3</v>
      </c>
      <c r="C91" s="218">
        <v>0.0895046604482789</v>
      </c>
      <c r="D91" s="326">
        <v>0.144459540475232</v>
      </c>
      <c r="E91" s="218">
        <v>-0.243112104417683</v>
      </c>
      <c r="F91" s="326">
        <v>0.212304556358457</v>
      </c>
      <c r="G91" s="218">
        <v>-0.180716484514114</v>
      </c>
      <c r="H91" s="326">
        <v>0.197235374946422</v>
      </c>
      <c r="I91" s="218">
        <v>0.328343519442566</v>
      </c>
      <c r="J91" s="326">
        <v>0.232319208425494</v>
      </c>
      <c r="K91" s="218">
        <v>0.893719607697686</v>
      </c>
      <c r="L91" s="326">
        <v>0.711992501356298</v>
      </c>
      <c r="M91" s="218">
        <v>0.0813133796729683</v>
      </c>
      <c r="N91" s="326">
        <v>0.145738017313834</v>
      </c>
      <c r="O91" s="218">
        <v>-0.234950709399688</v>
      </c>
      <c r="P91" s="326">
        <v>0.212441240742414</v>
      </c>
      <c r="Q91" s="218">
        <v>-0.157675812421802</v>
      </c>
      <c r="R91" s="326">
        <v>0.196272867821272</v>
      </c>
      <c r="S91" s="218">
        <v>0.307287347715125</v>
      </c>
      <c r="T91" s="326">
        <v>0.225357821329293</v>
      </c>
      <c r="U91" s="218">
        <v>1.38185680826668</v>
      </c>
      <c r="V91" s="334">
        <v>0.89367712092618</v>
      </c>
    </row>
    <row customHeight="1" ht="13" r="92">
      <c r="A92" s="181" t="s">
        <v>341</v>
      </c>
      <c r="B92" s="162" t="n">
        <v>3</v>
      </c>
      <c r="C92" s="218">
        <v>-0.278646962659846</v>
      </c>
      <c r="D92" s="326">
        <v>0.139753595444869</v>
      </c>
      <c r="E92" s="218">
        <v>0.14326135327698</v>
      </c>
      <c r="F92" s="326">
        <v>0.116479474150259</v>
      </c>
      <c r="G92" s="218">
        <v>0.503821069673311</v>
      </c>
      <c r="H92" s="326">
        <v>0.177727660041612</v>
      </c>
      <c r="I92" s="218">
        <v>-0.140767880144161</v>
      </c>
      <c r="J92" s="326">
        <v>0.24631072923528</v>
      </c>
      <c r="K92" s="218">
        <v>1.41346091138658</v>
      </c>
      <c r="L92" s="326">
        <v>0.555635075619866</v>
      </c>
      <c r="M92" s="218">
        <v>-0.174185113027434</v>
      </c>
      <c r="N92" s="326">
        <v>0.138943505534582</v>
      </c>
      <c r="O92" s="218">
        <v>0.120455917289949</v>
      </c>
      <c r="P92" s="326">
        <v>0.115958165005132</v>
      </c>
      <c r="Q92" s="218">
        <v>0.50516837371024</v>
      </c>
      <c r="R92" s="326">
        <v>0.184644671724882</v>
      </c>
      <c r="S92" s="218">
        <v>-0.156560619749378</v>
      </c>
      <c r="T92" s="326">
        <v>0.24615025359313</v>
      </c>
      <c r="U92" s="218">
        <v>2.29078184883544</v>
      </c>
      <c r="V92" s="334">
        <v>0.675263660473696</v>
      </c>
    </row>
    <row customHeight="1" ht="13" r="93">
      <c r="A93" s="181" t="s">
        <v>343</v>
      </c>
      <c r="B93" s="162" t="n">
        <v>3</v>
      </c>
      <c r="C93" s="218">
        <v>-0.36576591099303</v>
      </c>
      <c r="D93" s="326">
        <v>0.179188893064747</v>
      </c>
      <c r="E93" s="218">
        <v>-0.259360769534802</v>
      </c>
      <c r="F93" s="326">
        <v>0.274962515399952</v>
      </c>
      <c r="G93" s="218">
        <v>0.143869111801524</v>
      </c>
      <c r="H93" s="326">
        <v>0.374218816276331</v>
      </c>
      <c r="I93" s="218">
        <v>0.031581159161762</v>
      </c>
      <c r="J93" s="326">
        <v>0.226508365038859</v>
      </c>
      <c r="K93" s="218">
        <v>0.408691420677648</v>
      </c>
      <c r="L93" s="326">
        <v>0.485583756106443</v>
      </c>
      <c r="M93" s="218">
        <v>-0.419355197452596</v>
      </c>
      <c r="N93" s="326">
        <v>0.191363786677552</v>
      </c>
      <c r="O93" s="218">
        <v>-0.116811118577661</v>
      </c>
      <c r="P93" s="326">
        <v>0.239906078801838</v>
      </c>
      <c r="Q93" s="218">
        <v>0.373512876161728</v>
      </c>
      <c r="R93" s="326">
        <v>0.316631069080511</v>
      </c>
      <c r="S93" s="218">
        <v>-0.0440626555629575</v>
      </c>
      <c r="T93" s="326">
        <v>0.221977465581137</v>
      </c>
      <c r="U93" s="218">
        <v>2.32558328780328</v>
      </c>
      <c r="V93" s="334">
        <v>0.905891837185754</v>
      </c>
    </row>
    <row customHeight="1" ht="13" r="94">
      <c r="A94" s="181" t="s">
        <v>348</v>
      </c>
      <c r="B94" s="162" t="n">
        <v>3</v>
      </c>
      <c r="C94" s="218">
        <v>-0.139579398388957</v>
      </c>
      <c r="D94" s="326">
        <v>0.235672253751363</v>
      </c>
      <c r="E94" s="218">
        <v>0.316064863345743</v>
      </c>
      <c r="F94" s="326">
        <v>0.172058454972993</v>
      </c>
      <c r="G94" s="218">
        <v>0.182653408620468</v>
      </c>
      <c r="H94" s="326">
        <v>0.402680099159089</v>
      </c>
      <c r="I94" s="218">
        <v>-0.21368078839586</v>
      </c>
      <c r="J94" s="326">
        <v>0.255740665821915</v>
      </c>
      <c r="K94" s="218">
        <v>0.705118511300348</v>
      </c>
      <c r="L94" s="326">
        <v>0.462412946859785</v>
      </c>
      <c r="M94" s="218">
        <v>-0.208253171363547</v>
      </c>
      <c r="N94" s="326">
        <v>0.228861974623558</v>
      </c>
      <c r="O94" s="218">
        <v>0.337660823946082</v>
      </c>
      <c r="P94" s="326">
        <v>0.174570147776823</v>
      </c>
      <c r="Q94" s="218">
        <v>0.188112593394492</v>
      </c>
      <c r="R94" s="326">
        <v>0.401214262361271</v>
      </c>
      <c r="S94" s="218">
        <v>-0.331890236140967</v>
      </c>
      <c r="T94" s="326">
        <v>0.25996747439162</v>
      </c>
      <c r="U94" s="218">
        <v>2.01945192774981</v>
      </c>
      <c r="V94" s="334">
        <v>0.832072736388399</v>
      </c>
    </row>
    <row customHeight="1" ht="13" r="95">
      <c r="A95" s="181" t="s">
        <v>352</v>
      </c>
      <c r="B95" s="162" t="n">
        <v>3</v>
      </c>
      <c r="C95" s="218">
        <v>-0.539378710474153</v>
      </c>
      <c r="D95" s="326">
        <v>0.0901000982052626</v>
      </c>
      <c r="E95" s="218">
        <v>-0.0135023878502277</v>
      </c>
      <c r="F95" s="326">
        <v>0.095258528868011</v>
      </c>
      <c r="G95" s="218">
        <v>-0.42654551265425</v>
      </c>
      <c r="H95" s="326">
        <v>0.192623028389314</v>
      </c>
      <c r="I95" s="218">
        <v>0.194233514326441</v>
      </c>
      <c r="J95" s="326">
        <v>0.146142214351141</v>
      </c>
      <c r="K95" s="218">
        <v>1.16594083486756</v>
      </c>
      <c r="L95" s="326">
        <v>0.3940251030517</v>
      </c>
      <c r="M95" s="218">
        <v>-0.484367529118931</v>
      </c>
      <c r="N95" s="326">
        <v>0.0979555488651709</v>
      </c>
      <c r="O95" s="218">
        <v>-0.0253711264944345</v>
      </c>
      <c r="P95" s="326">
        <v>0.0938545881290015</v>
      </c>
      <c r="Q95" s="218">
        <v>-0.41868170304105</v>
      </c>
      <c r="R95" s="326">
        <v>0.18512654810296</v>
      </c>
      <c r="S95" s="218">
        <v>0.168806101083801</v>
      </c>
      <c r="T95" s="326">
        <v>0.148033607279409</v>
      </c>
      <c r="U95" s="218">
        <v>1.41803742961286</v>
      </c>
      <c r="V95" s="334">
        <v>0.474894917240733</v>
      </c>
    </row>
    <row customHeight="1" ht="13" r="96">
      <c r="A96" s="181" t="s">
        <v>353</v>
      </c>
      <c r="B96" s="162" t="n">
        <v>3</v>
      </c>
      <c r="C96" s="218">
        <v>-0.297931540451396</v>
      </c>
      <c r="D96" s="326">
        <v>0.226355932580327</v>
      </c>
      <c r="E96" s="218">
        <v>0.282990883953309</v>
      </c>
      <c r="F96" s="326">
        <v>0.19550747531356</v>
      </c>
      <c r="G96" s="218" t="inlineStr">
        <is>
          <t>a</t>
        </is>
      </c>
      <c r="H96" s="326" t="inlineStr">
        <is>
          <t>a</t>
        </is>
      </c>
      <c r="I96" s="218">
        <v>0.0313325987905576</v>
      </c>
      <c r="J96" s="326">
        <v>0.254773195306663</v>
      </c>
      <c r="K96" s="218">
        <v>1.38439406393527</v>
      </c>
      <c r="L96" s="326">
        <v>1.29677071532034</v>
      </c>
      <c r="M96" s="218">
        <v>-0.337123841167269</v>
      </c>
      <c r="N96" s="326">
        <v>0.205279186122225</v>
      </c>
      <c r="O96" s="218">
        <v>0.280030379445175</v>
      </c>
      <c r="P96" s="326">
        <v>0.179992493031846</v>
      </c>
      <c r="Q96" s="218" t="inlineStr">
        <is>
          <t>a</t>
        </is>
      </c>
      <c r="R96" s="326" t="inlineStr">
        <is>
          <t>a</t>
        </is>
      </c>
      <c r="S96" s="218">
        <v>0.11379995730509</v>
      </c>
      <c r="T96" s="326">
        <v>0.249805669373809</v>
      </c>
      <c r="U96" s="218">
        <v>3.23833570295713</v>
      </c>
      <c r="V96" s="334">
        <v>1.45130935462174</v>
      </c>
    </row>
    <row customHeight="1" ht="13" r="97">
      <c r="A97" s="78" t="s">
        <v>445</v>
      </c>
      <c r="B97" s="212" t="n">
        <v>3</v>
      </c>
      <c r="C97" s="232">
        <v>-0.356040898227669</v>
      </c>
      <c r="D97" s="333">
        <v>0.0902285044236437</v>
      </c>
      <c r="E97" s="232">
        <v>0.068846042383197</v>
      </c>
      <c r="F97" s="333">
        <v>0.0714479065489295</v>
      </c>
      <c r="G97" s="232">
        <v>-0.143287332788417</v>
      </c>
      <c r="H97" s="333">
        <v>0.111352696391415</v>
      </c>
      <c r="I97" s="232">
        <v>-0.0123642980654685</v>
      </c>
      <c r="J97" s="333">
        <v>0.0797682520153852</v>
      </c>
      <c r="K97" s="232">
        <v>1.12386873242106</v>
      </c>
      <c r="L97" s="333">
        <v>0.269376144200262</v>
      </c>
      <c r="M97" s="232">
        <v>-0.366957968918276</v>
      </c>
      <c r="N97" s="333">
        <v>0.0881929198824078</v>
      </c>
      <c r="O97" s="232">
        <v>0.0817470471994748</v>
      </c>
      <c r="P97" s="333">
        <v>0.0686712439726582</v>
      </c>
      <c r="Q97" s="232">
        <v>-0.0877502127564793</v>
      </c>
      <c r="R97" s="333">
        <v>0.108038217858742</v>
      </c>
      <c r="S97" s="232">
        <v>-0.0243795784145105</v>
      </c>
      <c r="T97" s="333">
        <v>0.079074769165478</v>
      </c>
      <c r="U97" s="232">
        <v>2.13575760164825</v>
      </c>
      <c r="V97" s="341">
        <v>0.332077925274649</v>
      </c>
    </row>
    <row r="99">
      <c r="A99" s="91" t="s">
        <v>548</v>
      </c>
    </row>
    <row r="100">
      <c r="A100" s="91" t="s">
        <v>533</v>
      </c>
    </row>
    <row r="101">
      <c r="A101" s="91" t="s">
        <v>549</v>
      </c>
    </row>
    <row r="102">
      <c r="A102" s="91" t="s">
        <v>550</v>
      </c>
    </row>
    <row r="103">
      <c r="A103" s="91" t="s">
        <v>551</v>
      </c>
    </row>
    <row r="104">
      <c r="A104" s="91" t="s">
        <v>552</v>
      </c>
    </row>
    <row r="105">
      <c r="A105" s="91" t="s">
        <v>368</v>
      </c>
    </row>
    <row r="106">
      <c r="A106" s="91" t="s">
        <v>369</v>
      </c>
    </row>
    <row r="107">
      <c r="A107" s="91" t="s">
        <v>370</v>
      </c>
    </row>
    <row r="108">
      <c r="A108" s="91" t="s">
        <v>371</v>
      </c>
    </row>
    <row r="109">
      <c r="A109" s="146" t="str">
        <f>HYPERLINK("https://oecdcode.org/disclaimers/cyprus.html", "Information on data for Cyprus: https://oecdcode.org/disclaimers/cyprus.html")</f>
      </c>
    </row>
    <row r="110">
      <c r="A110" s="91" t="s">
        <v>373</v>
      </c>
    </row>
  </sheetData>
  <mergeCells count="15">
    <mergeCell ref="B7:B10"/>
    <mergeCell ref="C7:J7"/>
    <mergeCell ref="C8:D8"/>
    <mergeCell ref="E8:F8"/>
    <mergeCell ref="G8:H8"/>
    <mergeCell ref="I8:J8"/>
    <mergeCell ref="K7:L8"/>
    <mergeCell ref="C9:L9"/>
    <mergeCell ref="M7:T7"/>
    <mergeCell ref="M8:N8"/>
    <mergeCell ref="O8:P8"/>
    <mergeCell ref="Q8:R8"/>
    <mergeCell ref="S8:T8"/>
    <mergeCell ref="U7:V8"/>
    <mergeCell ref="M9:V9"/>
  </mergeCells>
  <conditionalFormatting sqref="C1:C200">
    <cfRule type="expression" dxfId="103" priority="8">
      <formula>ABS(C1/D1)&gt;1.95996398454005</formula>
    </cfRule>
  </conditionalFormatting>
  <conditionalFormatting sqref="E1:E200">
    <cfRule type="expression" dxfId="103" priority="7">
      <formula>ABS(E1/F1)&gt;1.95996398454005</formula>
    </cfRule>
  </conditionalFormatting>
  <conditionalFormatting sqref="G1:G200">
    <cfRule type="expression" dxfId="103" priority="6">
      <formula>ABS(G1/H1)&gt;1.95996398454005</formula>
    </cfRule>
  </conditionalFormatting>
  <conditionalFormatting sqref="I1:I200">
    <cfRule type="expression" dxfId="103" priority="5">
      <formula>ABS(I1/J1)&gt;1.95996398454005</formula>
    </cfRule>
  </conditionalFormatting>
  <conditionalFormatting sqref="M1:M200">
    <cfRule type="expression" dxfId="103" priority="4">
      <formula>ABS(M1/N1)&gt;1.95996398454005</formula>
    </cfRule>
  </conditionalFormatting>
  <conditionalFormatting sqref="O1:O200">
    <cfRule type="expression" dxfId="103" priority="3">
      <formula>ABS(O1/P1)&gt;1.95996398454005</formula>
    </cfRule>
  </conditionalFormatting>
  <conditionalFormatting sqref="Q1:Q200">
    <cfRule type="expression" dxfId="103" priority="2">
      <formula>ABS(Q1/R1)&gt;1.95996398454005</formula>
    </cfRule>
  </conditionalFormatting>
  <conditionalFormatting sqref="S1:S200">
    <cfRule type="expression" dxfId="103" priority="1">
      <formula>ABS(S1/T1)&gt;1.95996398454005</formula>
    </cfRule>
  </conditionalFormatting>
  <pageMargins left="0.7" right="0.7" top="0.75" bottom="0.75" header="0.3" footer="0.3"/>
  <pageSetup paperSize="9" orientation="portrait" horizontalDpi="300" verticalDpi="300"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heetViews>
  <sheetFormatPr defaultRowHeight="15.0" baseColWidth="10"/>
  <cols>
    <col min="1" max="1" width="30.7109375" hidden="0" customWidth="1"/>
    <col min="2" max="2" width="8.7109375" hidden="0" customWidth="1"/>
  </cols>
  <sheetData>
    <row customHeight="1" ht="12.95" r="1">
      <c r="A1" s="1" t="s">
        <v>88</v>
      </c>
    </row>
    <row r="2">
      <c r="A2" s="38" t="s">
        <v>92</v>
      </c>
    </row>
    <row r="3">
      <c r="A3" s="46" t="s">
        <v>91</v>
      </c>
    </row>
    <row r="4">
      <c r="A4" s="54" t="str">
        <f>=HYPERLINK("#'TOC'!A1", "Back to TOC")</f>
      </c>
    </row>
    <row r="5">
      <c r="A5" s="54"/>
    </row>
    <row customHeight="1" ht="13.5" r="6"/>
    <row customHeight="1" ht="42" r="7">
      <c r="B7" s="83" t="s">
        <v>1</v>
      </c>
      <c r="C7" s="9" t="s">
        <v>89</v>
      </c>
      <c r="D7" s="10"/>
      <c r="E7" s="10"/>
      <c r="F7" s="10"/>
      <c r="G7" s="10"/>
      <c r="H7" s="10"/>
      <c r="I7" s="10"/>
      <c r="J7" s="10"/>
      <c r="K7" s="114" t="s">
        <v>132</v>
      </c>
      <c r="L7" s="115"/>
      <c r="M7" s="115"/>
      <c r="N7" s="115"/>
      <c r="O7" s="115"/>
      <c r="P7" s="116"/>
      <c r="Q7" s="115" t="s">
        <v>133</v>
      </c>
      <c r="R7" s="115"/>
      <c r="S7" s="115"/>
      <c r="T7" s="115"/>
      <c r="U7" s="115"/>
      <c r="V7" s="117"/>
    </row>
    <row customHeight="1" ht="22.5" r="8">
      <c r="B8" s="83"/>
      <c r="C8" s="112" t="s">
        <v>135</v>
      </c>
      <c r="D8" s="113"/>
      <c r="E8" s="113"/>
      <c r="F8" s="113"/>
      <c r="G8" s="113"/>
      <c r="H8" s="113"/>
      <c r="I8" s="113"/>
      <c r="J8" s="113"/>
      <c r="K8" s="118" t="s">
        <v>135</v>
      </c>
      <c r="L8" s="119"/>
      <c r="M8" s="119"/>
      <c r="N8" s="119"/>
      <c r="O8" s="119"/>
      <c r="P8" s="120"/>
      <c r="Q8" s="118" t="s">
        <v>135</v>
      </c>
      <c r="R8" s="119"/>
      <c r="S8" s="119"/>
      <c r="T8" s="119"/>
      <c r="U8" s="119"/>
      <c r="V8" s="121"/>
    </row>
    <row customHeight="1" ht="59.25" r="9">
      <c r="B9" s="83"/>
      <c r="C9" s="4" t="s">
        <v>117</v>
      </c>
      <c r="D9" s="4"/>
      <c r="E9" s="4" t="s">
        <v>90</v>
      </c>
      <c r="F9" s="4"/>
      <c r="G9" s="4" t="s">
        <v>118</v>
      </c>
      <c r="H9" s="4"/>
      <c r="I9" s="4" t="s">
        <v>119</v>
      </c>
      <c r="J9" s="81"/>
      <c r="K9" s="122" t="s">
        <v>136</v>
      </c>
      <c r="L9" s="122"/>
      <c r="M9" s="122" t="s">
        <v>90</v>
      </c>
      <c r="N9" s="122"/>
      <c r="O9" s="122" t="s">
        <v>137</v>
      </c>
      <c r="P9" s="122"/>
      <c r="Q9" s="122" t="s">
        <v>136</v>
      </c>
      <c r="R9" s="122"/>
      <c r="S9" s="122" t="s">
        <v>90</v>
      </c>
      <c r="T9" s="122"/>
      <c r="U9" s="122" t="s">
        <v>137</v>
      </c>
      <c r="V9" s="123"/>
    </row>
    <row customHeight="1" ht="15.95" r="10">
      <c r="B10" s="124"/>
      <c r="C10" s="61" t="s">
        <v>3</v>
      </c>
      <c r="D10" s="61" t="s">
        <v>4</v>
      </c>
      <c r="E10" s="61" t="s">
        <v>3</v>
      </c>
      <c r="F10" s="61" t="s">
        <v>4</v>
      </c>
      <c r="G10" s="61" t="s">
        <v>3</v>
      </c>
      <c r="H10" s="61" t="s">
        <v>4</v>
      </c>
      <c r="I10" s="61" t="s">
        <v>5</v>
      </c>
      <c r="J10" s="141" t="s">
        <v>4</v>
      </c>
      <c r="K10" s="129" t="s">
        <v>5</v>
      </c>
      <c r="L10" s="129" t="s">
        <v>4</v>
      </c>
      <c r="M10" s="129" t="s">
        <v>134</v>
      </c>
      <c r="N10" s="129" t="s">
        <v>4</v>
      </c>
      <c r="O10" s="129" t="s">
        <v>5</v>
      </c>
      <c r="P10" s="129" t="s">
        <v>4</v>
      </c>
      <c r="Q10" s="130" t="s">
        <v>5</v>
      </c>
      <c r="R10" s="129" t="s">
        <v>4</v>
      </c>
      <c r="S10" s="129" t="s">
        <v>134</v>
      </c>
      <c r="T10" s="129" t="s">
        <v>4</v>
      </c>
      <c r="U10" s="129" t="s">
        <v>5</v>
      </c>
      <c r="V10" s="131" t="s">
        <v>4</v>
      </c>
    </row>
    <row customHeight="1" ht="15" r="11">
      <c r="A11" s="79"/>
      <c r="B11" s="127"/>
      <c r="C11" s="128" t="inlineStr">
        <is>
          <t>b.meanpct.d_tc4g35praise_never</t>
        </is>
      </c>
      <c r="D11" s="2" t="inlineStr">
        <is>
          <t>se.meanpct.d_tc4g35praise_never</t>
        </is>
      </c>
      <c r="E11" s="80" t="inlineStr">
        <is>
          <t>b.meanpct.d_tc4g35praise_less1yr</t>
        </is>
      </c>
      <c r="F11" s="2" t="inlineStr">
        <is>
          <t>se.meanpct.d_tc4g35praise_less1yr</t>
        </is>
      </c>
      <c r="G11" s="80" t="inlineStr">
        <is>
          <t>b.meanpct.d_tc4g35praise_atleast1yr</t>
        </is>
      </c>
      <c r="H11" s="2" t="inlineStr">
        <is>
          <t>se.meanpct.d_tc4g35praise_atleast1yr</t>
        </is>
      </c>
      <c r="I11" s="80" t="inlineStr">
        <is>
          <t>b.meanpct.d_auto_dif_app</t>
        </is>
      </c>
      <c r="J11" s="142" t="inlineStr">
        <is>
          <t>se.meanpct.d_auto_dif_app</t>
        </is>
      </c>
      <c r="K11" s="100" t="inlineStr">
        <is>
          <t>b.(meanpct.d_tc4g35praise_never_isc1)-(meanpct.d_tc4g35praise_never_isc2)</t>
        </is>
      </c>
      <c r="L11" s="101" t="inlineStr">
        <is>
          <t>se.(meanpct.d_tc4g35praise_never_isc1)-(meanpct.d_tc4g35praise_never_isc2)</t>
        </is>
      </c>
      <c r="M11" s="101" t="inlineStr">
        <is>
          <t>b.(meanpct.d_tc4g35praise_less1yr_isc1)-(meanpct.d_tc4g35praise_less1yr_isc2)</t>
        </is>
      </c>
      <c r="N11" s="101" t="inlineStr">
        <is>
          <t>se.(meanpct.d_tc4g35praise_less1yr_isc1)-(meanpct.d_tc4g35praise_less1yr_isc2)</t>
        </is>
      </c>
      <c r="O11" s="101" t="inlineStr">
        <is>
          <t>b.(meanpct.d_tc4g35praise_atleast1yr_isc1)-(meanpct.d_tc4g35praise_atleast1yr_isc2)</t>
        </is>
      </c>
      <c r="P11" s="101" t="inlineStr">
        <is>
          <t>se.(meanpct.d_tc4g35praise_atleast1yr_isc1)-(meanpct.d_tc4g35praise_atleast1yr_isc2)</t>
        </is>
      </c>
      <c r="Q11" s="101" t="inlineStr">
        <is>
          <t>b.(meanpct.d_auto_dif_app_isc1)-(meanpct.d_auto_dif_app_isc2)</t>
        </is>
      </c>
      <c r="R11" s="101" t="inlineStr">
        <is>
          <t>se.(meanpct.d_auto_dif_app_isc1)-(meanpct.d_auto_dif_app_isc2)</t>
        </is>
      </c>
      <c r="S11" s="101" t="inlineStr">
        <is>
          <t>b.(meanpct.d_tc4g35praise_never_isc3)-(meanpct.d_tc4g35praise_never_isc2)</t>
        </is>
      </c>
      <c r="T11" s="101" t="inlineStr">
        <is>
          <t>se.(meanpct.d_tc4g35praise_never_isc3)-(meanpct.d_tc4g35praise_never_isc2)</t>
        </is>
      </c>
      <c r="U11" s="101" t="inlineStr">
        <is>
          <t>b.(meanpct.d_tc4g35praise_less1yr_isc3)-(meanpct.d_tc4g35praise_less1yr_isc2)</t>
        </is>
      </c>
      <c r="V11" s="132" t="inlineStr">
        <is>
          <t>se.(meanpct.d_tc4g35praise_less1yr_isc3)-(meanpct.d_tc4g35praise_less1yr_isc2)</t>
        </is>
      </c>
      <c r="W11" s="63" t="inlineStr">
        <is>
          <t>b.(meanpct.d_tc4g35praise_atleast1yr_isc3)-(meanpct.d_tc4g35praise_atleast1yr_isc2)</t>
        </is>
      </c>
      <c r="X11" s="63" t="inlineStr">
        <is>
          <t>se.(meanpct.d_tc4g35praise_atleast1yr_isc3)-(meanpct.d_tc4g35praise_atleast1yr_isc2)</t>
        </is>
      </c>
      <c r="Y11" s="63" t="inlineStr">
        <is>
          <t>b.(meanpct.d_auto_dif_app_isc3)-(meanpct.d_auto_dif_app_isc2)</t>
        </is>
      </c>
      <c r="Z11" s="63" t="inlineStr">
        <is>
          <t>se.(meanpct.d_auto_dif_app_isc3)-(meanpct.d_auto_dif_app_isc2)</t>
        </is>
      </c>
      <c r="AA11" s="63"/>
      <c r="AB11" s="63"/>
      <c r="AC11" s="63"/>
      <c r="AD11" s="63"/>
      <c r="AE11" s="63"/>
      <c r="AF11" s="63"/>
      <c r="AG11" s="63"/>
      <c r="AH11" s="63"/>
      <c r="AI11" s="63"/>
      <c r="AJ11" s="63"/>
      <c r="AK11" s="63"/>
      <c r="AL11" s="63"/>
    </row>
    <row customHeight="1" ht="15" r="12">
      <c r="A12" s="21" t="s">
        <v>6</v>
      </c>
      <c r="B12" s="64" t="n">
        <v>2</v>
      </c>
      <c r="C12" s="22">
        <v>0</v>
      </c>
      <c r="D12" s="23">
        <v>0</v>
      </c>
      <c r="E12" s="22">
        <v>0</v>
      </c>
      <c r="F12" s="23">
        <v>0</v>
      </c>
      <c r="G12" s="22">
        <v>100</v>
      </c>
      <c r="H12" s="23">
        <v>0</v>
      </c>
      <c r="I12" s="22">
        <v>100</v>
      </c>
      <c r="J12" s="95">
        <v>0</v>
      </c>
      <c r="K12" s="100"/>
      <c r="L12" s="101"/>
      <c r="M12" s="101"/>
      <c r="N12" s="101"/>
      <c r="O12" s="101"/>
      <c r="P12" s="101"/>
      <c r="Q12" s="101"/>
      <c r="R12" s="101"/>
      <c r="S12" s="101"/>
      <c r="T12" s="101"/>
      <c r="U12" s="101"/>
      <c r="V12" s="132"/>
      <c r="W12" s="63"/>
      <c r="X12" s="63"/>
      <c r="Y12" s="63"/>
      <c r="Z12" s="63"/>
      <c r="AA12" s="63"/>
      <c r="AB12" s="63"/>
      <c r="AC12" s="63"/>
      <c r="AD12" s="63"/>
      <c r="AE12" s="63"/>
      <c r="AF12" s="63"/>
      <c r="AG12" s="63"/>
      <c r="AH12" s="63"/>
      <c r="AI12" s="63"/>
      <c r="AJ12" s="63"/>
      <c r="AK12" s="63"/>
      <c r="AL12" s="63"/>
    </row>
    <row customHeight="1" ht="15" r="13">
      <c r="A13" s="25" t="s">
        <v>7</v>
      </c>
      <c r="B13" s="64" t="n">
        <v>2</v>
      </c>
      <c r="C13" s="22">
        <v>6.4009924634856</v>
      </c>
      <c r="D13" s="23">
        <v>1.86625626952685</v>
      </c>
      <c r="E13" s="22">
        <v>9.38721520256295</v>
      </c>
      <c r="F13" s="23">
        <v>2.81718999262456</v>
      </c>
      <c r="G13" s="22">
        <v>84.2117923339514</v>
      </c>
      <c r="H13" s="23">
        <v>2.96569433074239</v>
      </c>
      <c r="I13" s="22">
        <v>77.8107998704659</v>
      </c>
      <c r="J13" s="95">
        <v>4.07675743690345</v>
      </c>
      <c r="K13" s="102"/>
      <c r="L13" s="103"/>
      <c r="M13" s="103"/>
      <c r="N13" s="103"/>
      <c r="O13" s="103"/>
      <c r="P13" s="103"/>
      <c r="Q13" s="101"/>
      <c r="R13" s="101"/>
      <c r="S13" s="101"/>
      <c r="T13" s="101"/>
      <c r="U13" s="101"/>
      <c r="V13" s="132"/>
      <c r="W13" s="63"/>
      <c r="X13" s="63"/>
      <c r="Y13" s="63"/>
      <c r="Z13" s="63"/>
      <c r="AA13" s="63"/>
      <c r="AB13" s="63"/>
      <c r="AC13" s="63"/>
      <c r="AD13" s="63"/>
      <c r="AE13" s="63"/>
      <c r="AF13" s="63"/>
      <c r="AG13" s="63"/>
      <c r="AH13" s="63"/>
      <c r="AI13" s="63"/>
      <c r="AJ13" s="63"/>
      <c r="AK13" s="63"/>
      <c r="AL13" s="63"/>
    </row>
    <row customHeight="1" ht="15" r="14">
      <c r="A14" s="25" t="s">
        <v>8</v>
      </c>
      <c r="B14" s="64" t="n">
        <v>2</v>
      </c>
      <c r="C14" s="22">
        <v>6.14138449809679</v>
      </c>
      <c r="D14" s="23">
        <v>1.52480004896769</v>
      </c>
      <c r="E14" s="22">
        <v>16.3541381361922</v>
      </c>
      <c r="F14" s="23">
        <v>2.43211386144701</v>
      </c>
      <c r="G14" s="22">
        <v>77.504477365711</v>
      </c>
      <c r="H14" s="23">
        <v>2.62793713028184</v>
      </c>
      <c r="I14" s="22">
        <v>71.3630928676142</v>
      </c>
      <c r="J14" s="95">
        <v>3.54216877986481</v>
      </c>
      <c r="K14" s="102"/>
      <c r="L14" s="103"/>
      <c r="M14" s="103"/>
      <c r="N14" s="103"/>
      <c r="O14" s="103"/>
      <c r="P14" s="103"/>
      <c r="Q14" s="101"/>
      <c r="R14" s="101"/>
      <c r="S14" s="101"/>
      <c r="T14" s="101"/>
      <c r="U14" s="101"/>
      <c r="V14" s="132"/>
      <c r="W14" s="63"/>
      <c r="X14" s="63"/>
      <c r="Y14" s="63"/>
      <c r="Z14" s="63"/>
      <c r="AA14" s="63"/>
      <c r="AB14" s="63"/>
      <c r="AC14" s="63"/>
      <c r="AD14" s="63"/>
      <c r="AE14" s="63"/>
      <c r="AF14" s="63"/>
      <c r="AG14" s="63"/>
      <c r="AH14" s="63"/>
      <c r="AI14" s="63"/>
      <c r="AJ14" s="63"/>
      <c r="AK14" s="63"/>
      <c r="AL14" s="63"/>
    </row>
    <row customHeight="1" ht="15" r="15">
      <c r="A15" s="21" t="s">
        <v>9</v>
      </c>
      <c r="B15" s="64" t="n">
        <v>2</v>
      </c>
      <c r="C15" s="22">
        <v>3.01165977483399</v>
      </c>
      <c r="D15" s="23">
        <v>1.32869345181784</v>
      </c>
      <c r="E15" s="22">
        <v>2.03275075747643</v>
      </c>
      <c r="F15" s="23">
        <v>1.0922070415739</v>
      </c>
      <c r="G15" s="22">
        <v>94.9555894676896</v>
      </c>
      <c r="H15" s="23">
        <v>1.72442423907726</v>
      </c>
      <c r="I15" s="22">
        <v>91.9439296928556</v>
      </c>
      <c r="J15" s="95">
        <v>2.87840481322173</v>
      </c>
      <c r="K15" s="102"/>
      <c r="L15" s="103"/>
      <c r="M15" s="103"/>
      <c r="N15" s="103"/>
      <c r="O15" s="103"/>
      <c r="P15" s="103"/>
      <c r="Q15" s="101"/>
      <c r="R15" s="101"/>
      <c r="S15" s="101"/>
      <c r="T15" s="101"/>
      <c r="U15" s="101"/>
      <c r="V15" s="132"/>
      <c r="W15" s="63"/>
      <c r="X15" s="63"/>
      <c r="Y15" s="63"/>
      <c r="Z15" s="63"/>
      <c r="AA15" s="63"/>
      <c r="AB15" s="63"/>
      <c r="AC15" s="63"/>
      <c r="AD15" s="63"/>
      <c r="AE15" s="63"/>
      <c r="AF15" s="63"/>
      <c r="AG15" s="63"/>
      <c r="AH15" s="63"/>
      <c r="AI15" s="63"/>
      <c r="AJ15" s="63"/>
      <c r="AK15" s="63"/>
      <c r="AL15" s="63"/>
    </row>
    <row customHeight="1" ht="15" r="16">
      <c r="A16" s="21" t="s">
        <v>10</v>
      </c>
      <c r="B16" s="64" t="n">
        <v>2</v>
      </c>
      <c r="C16" s="22">
        <v>0</v>
      </c>
      <c r="D16" s="23">
        <v>0</v>
      </c>
      <c r="E16" s="22">
        <v>0.196802580315892</v>
      </c>
      <c r="F16" s="23">
        <v>0.0659299182960202</v>
      </c>
      <c r="G16" s="22">
        <v>99.8031974196841</v>
      </c>
      <c r="H16" s="23">
        <v>0.0659299182960229</v>
      </c>
      <c r="I16" s="22">
        <v>99.8031974196841</v>
      </c>
      <c r="J16" s="95">
        <v>0.0659299182960229</v>
      </c>
      <c r="K16" s="102"/>
      <c r="L16" s="103"/>
      <c r="M16" s="103"/>
      <c r="N16" s="103"/>
      <c r="O16" s="103"/>
      <c r="P16" s="103"/>
      <c r="Q16" s="101"/>
      <c r="R16" s="101"/>
      <c r="S16" s="101"/>
      <c r="T16" s="101"/>
      <c r="U16" s="101"/>
      <c r="V16" s="132"/>
      <c r="W16" s="63"/>
      <c r="X16" s="63"/>
      <c r="Y16" s="63"/>
      <c r="Z16" s="63"/>
      <c r="AA16" s="63"/>
      <c r="AB16" s="63"/>
      <c r="AC16" s="63"/>
      <c r="AD16" s="63"/>
      <c r="AE16" s="63"/>
      <c r="AF16" s="63"/>
      <c r="AG16" s="63"/>
      <c r="AH16" s="63"/>
      <c r="AI16" s="63"/>
      <c r="AJ16" s="63"/>
      <c r="AK16" s="63"/>
      <c r="AL16" s="63"/>
    </row>
    <row customHeight="1" ht="15" r="17">
      <c r="A17" s="25" t="s">
        <v>11</v>
      </c>
      <c r="B17" s="64" t="n">
        <v>2</v>
      </c>
      <c r="C17" s="22">
        <v>3.40160871136988</v>
      </c>
      <c r="D17" s="23">
        <v>1.47289325665536</v>
      </c>
      <c r="E17" s="22">
        <v>40.3045633619913</v>
      </c>
      <c r="F17" s="23">
        <v>3.39692837926075</v>
      </c>
      <c r="G17" s="22">
        <v>56.2938279266388</v>
      </c>
      <c r="H17" s="23">
        <v>3.44906756702225</v>
      </c>
      <c r="I17" s="22">
        <v>52.8922192152689</v>
      </c>
      <c r="J17" s="95">
        <v>4.07330834101031</v>
      </c>
      <c r="K17" s="102"/>
      <c r="L17" s="103"/>
      <c r="M17" s="103"/>
      <c r="N17" s="103"/>
      <c r="O17" s="103"/>
      <c r="P17" s="103"/>
      <c r="Q17" s="101"/>
      <c r="R17" s="101"/>
      <c r="S17" s="101"/>
      <c r="T17" s="101"/>
      <c r="U17" s="101"/>
      <c r="V17" s="132"/>
      <c r="W17" s="63"/>
      <c r="X17" s="63"/>
      <c r="Y17" s="63"/>
      <c r="Z17" s="63"/>
      <c r="AA17" s="63"/>
      <c r="AB17" s="63"/>
      <c r="AC17" s="63"/>
      <c r="AD17" s="63"/>
      <c r="AE17" s="63"/>
      <c r="AF17" s="63"/>
      <c r="AG17" s="63"/>
      <c r="AH17" s="63"/>
      <c r="AI17" s="63"/>
      <c r="AJ17" s="63"/>
      <c r="AK17" s="63"/>
      <c r="AL17" s="63"/>
    </row>
    <row customHeight="1" ht="15" r="18">
      <c r="A18" s="26" t="s">
        <v>12</v>
      </c>
      <c r="B18" s="64" t="n">
        <v>2</v>
      </c>
      <c r="C18" s="22">
        <v>2.21471180578546</v>
      </c>
      <c r="D18" s="23">
        <v>1.8161363820455</v>
      </c>
      <c r="E18" s="22">
        <v>36.651308910819</v>
      </c>
      <c r="F18" s="23">
        <v>4.13353852382903</v>
      </c>
      <c r="G18" s="22">
        <v>61.1339792833955</v>
      </c>
      <c r="H18" s="23">
        <v>4.37561529573444</v>
      </c>
      <c r="I18" s="22">
        <v>58.9192674776101</v>
      </c>
      <c r="J18" s="95">
        <v>5.27281522727</v>
      </c>
      <c r="K18" s="102"/>
      <c r="L18" s="103"/>
      <c r="M18" s="103"/>
      <c r="N18" s="103"/>
      <c r="O18" s="103"/>
      <c r="P18" s="103"/>
      <c r="Q18" s="101"/>
      <c r="R18" s="101"/>
      <c r="S18" s="101"/>
      <c r="T18" s="101"/>
      <c r="U18" s="101"/>
      <c r="V18" s="132"/>
      <c r="W18" s="63"/>
      <c r="X18" s="63"/>
      <c r="Y18" s="63"/>
      <c r="Z18" s="63"/>
      <c r="AA18" s="63"/>
      <c r="AB18" s="63"/>
      <c r="AC18" s="63"/>
      <c r="AD18" s="63"/>
      <c r="AE18" s="63"/>
      <c r="AF18" s="63"/>
      <c r="AG18" s="63"/>
      <c r="AH18" s="63"/>
      <c r="AI18" s="63"/>
      <c r="AJ18" s="63"/>
      <c r="AK18" s="63"/>
      <c r="AL18" s="63"/>
    </row>
    <row customHeight="1" ht="15" r="19">
      <c r="A19" s="26" t="s">
        <v>13</v>
      </c>
      <c r="B19" s="64" t="n">
        <v>2</v>
      </c>
      <c r="C19" s="22">
        <v>5.70121507135196</v>
      </c>
      <c r="D19" s="23">
        <v>2.49559710032754</v>
      </c>
      <c r="E19" s="22">
        <v>47.3827241786733</v>
      </c>
      <c r="F19" s="23">
        <v>5.22243956012525</v>
      </c>
      <c r="G19" s="22">
        <v>46.9160607499747</v>
      </c>
      <c r="H19" s="23">
        <v>5.15077774677036</v>
      </c>
      <c r="I19" s="22">
        <v>41.2148456786228</v>
      </c>
      <c r="J19" s="95">
        <v>6.18410523911218</v>
      </c>
      <c r="K19" s="102"/>
      <c r="L19" s="103"/>
      <c r="M19" s="103"/>
      <c r="N19" s="103"/>
      <c r="O19" s="103"/>
      <c r="P19" s="103"/>
      <c r="Q19" s="101"/>
      <c r="R19" s="101"/>
      <c r="S19" s="101"/>
      <c r="T19" s="101"/>
      <c r="U19" s="101"/>
      <c r="V19" s="132"/>
      <c r="W19" s="63"/>
      <c r="X19" s="63"/>
      <c r="Y19" s="63"/>
      <c r="Z19" s="63"/>
      <c r="AA19" s="63"/>
      <c r="AB19" s="63"/>
      <c r="AC19" s="63"/>
      <c r="AD19" s="63"/>
      <c r="AE19" s="63"/>
      <c r="AF19" s="63"/>
      <c r="AG19" s="63"/>
      <c r="AH19" s="63"/>
      <c r="AI19" s="63"/>
      <c r="AJ19" s="63"/>
      <c r="AK19" s="63"/>
      <c r="AL19" s="63"/>
    </row>
    <row customHeight="1" ht="15" r="20">
      <c r="A20" s="25" t="s">
        <v>14</v>
      </c>
      <c r="B20" s="64" t="n">
        <v>2</v>
      </c>
      <c r="C20" s="22">
        <v>6.58748368163563</v>
      </c>
      <c r="D20" s="23">
        <v>2.16865160401015</v>
      </c>
      <c r="E20" s="22">
        <v>6.61044910974168</v>
      </c>
      <c r="F20" s="23">
        <v>2.06314478417895</v>
      </c>
      <c r="G20" s="22">
        <v>86.8020672086227</v>
      </c>
      <c r="H20" s="23">
        <v>2.96746421828386</v>
      </c>
      <c r="I20" s="22">
        <v>80.2145835269871</v>
      </c>
      <c r="J20" s="95">
        <v>4.77087213539168</v>
      </c>
      <c r="K20" s="102"/>
      <c r="L20" s="103"/>
      <c r="M20" s="103"/>
      <c r="N20" s="103"/>
      <c r="O20" s="103"/>
      <c r="P20" s="103"/>
      <c r="Q20" s="101"/>
      <c r="R20" s="101"/>
      <c r="S20" s="101"/>
      <c r="T20" s="101"/>
      <c r="U20" s="101"/>
      <c r="V20" s="132"/>
      <c r="W20" s="63"/>
      <c r="X20" s="63"/>
      <c r="Y20" s="63"/>
      <c r="Z20" s="63"/>
      <c r="AA20" s="63"/>
      <c r="AB20" s="63"/>
      <c r="AC20" s="63"/>
      <c r="AD20" s="63"/>
      <c r="AE20" s="63"/>
      <c r="AF20" s="63"/>
      <c r="AG20" s="63"/>
      <c r="AH20" s="63"/>
      <c r="AI20" s="63"/>
      <c r="AJ20" s="63"/>
      <c r="AK20" s="63"/>
      <c r="AL20" s="63"/>
    </row>
    <row customHeight="1" ht="15" r="21">
      <c r="A21" s="25" t="s">
        <v>15</v>
      </c>
      <c r="B21" s="64" t="n">
        <v>2</v>
      </c>
      <c r="C21" s="22">
        <v>2.44060076715811</v>
      </c>
      <c r="D21" s="23">
        <v>1.16761462423657</v>
      </c>
      <c r="E21" s="22">
        <v>0.356520963177177</v>
      </c>
      <c r="F21" s="23">
        <v>0.35605674814858</v>
      </c>
      <c r="G21" s="22">
        <v>97.2028782696647</v>
      </c>
      <c r="H21" s="23">
        <v>1.22210208457268</v>
      </c>
      <c r="I21" s="22">
        <v>94.7622775025066</v>
      </c>
      <c r="J21" s="95">
        <v>2.36367054045056</v>
      </c>
      <c r="K21" s="104"/>
      <c r="L21" s="103"/>
      <c r="M21" s="103"/>
      <c r="N21" s="103"/>
      <c r="O21" s="103"/>
      <c r="P21" s="103"/>
      <c r="Q21" s="101"/>
      <c r="R21" s="101"/>
      <c r="S21" s="101"/>
      <c r="T21" s="101"/>
      <c r="U21" s="101"/>
      <c r="V21" s="132"/>
      <c r="W21" s="63"/>
      <c r="X21" s="63"/>
      <c r="Y21" s="63"/>
      <c r="Z21" s="63"/>
      <c r="AA21" s="63"/>
      <c r="AB21" s="63"/>
      <c r="AC21" s="63"/>
      <c r="AD21" s="63"/>
      <c r="AE21" s="63"/>
      <c r="AF21" s="63"/>
      <c r="AG21" s="63"/>
      <c r="AH21" s="63"/>
      <c r="AI21" s="63"/>
      <c r="AJ21" s="63"/>
      <c r="AK21" s="63"/>
      <c r="AL21" s="63"/>
    </row>
    <row customHeight="1" ht="15" r="22">
      <c r="A22" s="25" t="s">
        <v>16</v>
      </c>
      <c r="B22" s="64" t="n">
        <v>2</v>
      </c>
      <c r="C22" s="22">
        <v>5.3331684335664</v>
      </c>
      <c r="D22" s="23">
        <v>1.93985559858307</v>
      </c>
      <c r="E22" s="22">
        <v>6.24270147355103</v>
      </c>
      <c r="F22" s="23">
        <v>1.17090876732411</v>
      </c>
      <c r="G22" s="22">
        <v>88.4241300928826</v>
      </c>
      <c r="H22" s="23">
        <v>2.16435580758377</v>
      </c>
      <c r="I22" s="22">
        <v>83.0909616593162</v>
      </c>
      <c r="J22" s="95">
        <v>3.94004115066771</v>
      </c>
      <c r="K22" s="104"/>
      <c r="L22" s="103"/>
      <c r="M22" s="103"/>
      <c r="N22" s="103"/>
      <c r="O22" s="103"/>
      <c r="P22" s="103"/>
      <c r="Q22" s="101"/>
      <c r="R22" s="101"/>
      <c r="S22" s="101"/>
      <c r="T22" s="101"/>
      <c r="U22" s="101"/>
      <c r="V22" s="132"/>
      <c r="W22" s="63"/>
      <c r="X22" s="63"/>
      <c r="Y22" s="63"/>
      <c r="Z22" s="63"/>
      <c r="AA22" s="63"/>
      <c r="AB22" s="63"/>
      <c r="AC22" s="63"/>
      <c r="AD22" s="63"/>
      <c r="AE22" s="63"/>
      <c r="AF22" s="63"/>
      <c r="AG22" s="63"/>
      <c r="AH22" s="63"/>
      <c r="AI22" s="63"/>
      <c r="AJ22" s="63"/>
      <c r="AK22" s="63"/>
      <c r="AL22" s="63"/>
    </row>
    <row customHeight="1" ht="15" r="23">
      <c r="A23" s="25" t="s">
        <v>17</v>
      </c>
      <c r="B23" s="64" t="n">
        <v>2</v>
      </c>
      <c r="C23" s="22">
        <v>0</v>
      </c>
      <c r="D23" s="23">
        <v>0</v>
      </c>
      <c r="E23" s="22">
        <v>2.01247457962103</v>
      </c>
      <c r="F23" s="23">
        <v>1.69529763091291</v>
      </c>
      <c r="G23" s="22">
        <v>97.987525420379</v>
      </c>
      <c r="H23" s="23">
        <v>1.69529763091291</v>
      </c>
      <c r="I23" s="22">
        <v>97.987525420379</v>
      </c>
      <c r="J23" s="95">
        <v>1.69529763091291</v>
      </c>
      <c r="K23" s="104"/>
      <c r="L23" s="103"/>
      <c r="M23" s="103"/>
      <c r="N23" s="103"/>
      <c r="O23" s="103"/>
      <c r="P23" s="103"/>
      <c r="Q23" s="101"/>
      <c r="R23" s="101"/>
      <c r="S23" s="101"/>
      <c r="T23" s="101"/>
      <c r="U23" s="101"/>
      <c r="V23" s="132"/>
      <c r="W23" s="63"/>
      <c r="X23" s="63"/>
      <c r="Y23" s="63"/>
      <c r="Z23" s="63"/>
      <c r="AA23" s="63"/>
      <c r="AB23" s="63"/>
      <c r="AC23" s="63"/>
      <c r="AD23" s="63"/>
      <c r="AE23" s="63"/>
      <c r="AF23" s="63"/>
      <c r="AG23" s="63"/>
      <c r="AH23" s="63"/>
      <c r="AI23" s="63"/>
      <c r="AJ23" s="63"/>
      <c r="AK23" s="63"/>
      <c r="AL23" s="63"/>
    </row>
    <row customHeight="1" ht="15" r="24">
      <c r="A24" s="21" t="s">
        <v>18</v>
      </c>
      <c r="B24" s="64" t="n">
        <v>2</v>
      </c>
      <c r="C24" s="22">
        <v>0.301917322172181</v>
      </c>
      <c r="D24" s="23">
        <v>0.300272220239685</v>
      </c>
      <c r="E24" s="22">
        <v>2.08164136790747</v>
      </c>
      <c r="F24" s="23">
        <v>1.0318125011498</v>
      </c>
      <c r="G24" s="22">
        <v>97.6164413099203</v>
      </c>
      <c r="H24" s="23">
        <v>1.07358854923093</v>
      </c>
      <c r="I24" s="22">
        <v>97.3145239877482</v>
      </c>
      <c r="J24" s="95">
        <v>1.19200441318222</v>
      </c>
      <c r="K24" s="104"/>
      <c r="L24" s="103"/>
      <c r="M24" s="103"/>
      <c r="N24" s="103"/>
      <c r="O24" s="103"/>
      <c r="P24" s="103"/>
      <c r="Q24" s="101"/>
      <c r="R24" s="101"/>
      <c r="S24" s="101"/>
      <c r="T24" s="101"/>
      <c r="U24" s="101"/>
      <c r="V24" s="132"/>
      <c r="W24" s="63"/>
      <c r="X24" s="63"/>
      <c r="Y24" s="63"/>
      <c r="Z24" s="63"/>
      <c r="AA24" s="63"/>
      <c r="AB24" s="63"/>
      <c r="AC24" s="63"/>
      <c r="AD24" s="63"/>
      <c r="AE24" s="63"/>
      <c r="AF24" s="63"/>
      <c r="AG24" s="63"/>
      <c r="AH24" s="63"/>
      <c r="AI24" s="63"/>
      <c r="AJ24" s="63"/>
      <c r="AK24" s="63"/>
      <c r="AL24" s="63"/>
    </row>
    <row customHeight="1" ht="15" r="25">
      <c r="A25" s="25" t="s">
        <v>19</v>
      </c>
      <c r="B25" s="64" t="n">
        <v>2</v>
      </c>
      <c r="C25" s="22">
        <v>3.47828742995236</v>
      </c>
      <c r="D25" s="23">
        <v>1.52851972824035</v>
      </c>
      <c r="E25" s="22">
        <v>7.70381262750256</v>
      </c>
      <c r="F25" s="23">
        <v>2.08181732081035</v>
      </c>
      <c r="G25" s="22">
        <v>88.8178999425451</v>
      </c>
      <c r="H25" s="23">
        <v>2.62939964700229</v>
      </c>
      <c r="I25" s="22">
        <v>85.3396125125927</v>
      </c>
      <c r="J25" s="95">
        <v>3.7638101399148</v>
      </c>
      <c r="K25" s="104"/>
      <c r="L25" s="103"/>
      <c r="M25" s="103"/>
      <c r="N25" s="103"/>
      <c r="O25" s="103"/>
      <c r="P25" s="103"/>
      <c r="Q25" s="101"/>
      <c r="R25" s="101"/>
      <c r="S25" s="101"/>
      <c r="T25" s="101"/>
      <c r="U25" s="101"/>
      <c r="V25" s="132"/>
      <c r="W25" s="63"/>
      <c r="X25" s="63"/>
      <c r="Y25" s="63"/>
      <c r="Z25" s="63"/>
      <c r="AA25" s="63"/>
      <c r="AB25" s="63"/>
      <c r="AC25" s="63"/>
      <c r="AD25" s="63"/>
      <c r="AE25" s="63"/>
      <c r="AF25" s="63"/>
      <c r="AG25" s="63"/>
      <c r="AH25" s="63"/>
      <c r="AI25" s="63"/>
      <c r="AJ25" s="63"/>
      <c r="AK25" s="63"/>
      <c r="AL25" s="63"/>
    </row>
    <row customHeight="1" ht="15" r="26">
      <c r="A26" s="28" t="s">
        <v>20</v>
      </c>
      <c r="B26" s="64" t="n">
        <v>2</v>
      </c>
      <c r="C26" s="22">
        <v>0</v>
      </c>
      <c r="D26" s="23">
        <v>0</v>
      </c>
      <c r="E26" s="22">
        <v>11.1592864810044</v>
      </c>
      <c r="F26" s="23">
        <v>1.43827175543712</v>
      </c>
      <c r="G26" s="22">
        <v>88.8407135189956</v>
      </c>
      <c r="H26" s="23">
        <v>1.43827175543712</v>
      </c>
      <c r="I26" s="22">
        <v>88.8407135189956</v>
      </c>
      <c r="J26" s="95">
        <v>1.43827175543712</v>
      </c>
      <c r="K26" s="104"/>
      <c r="L26" s="103"/>
      <c r="M26" s="103"/>
      <c r="N26" s="103"/>
      <c r="O26" s="103"/>
      <c r="P26" s="103"/>
      <c r="Q26" s="101"/>
      <c r="R26" s="101"/>
      <c r="S26" s="101"/>
      <c r="T26" s="101"/>
      <c r="U26" s="101"/>
      <c r="V26" s="132"/>
      <c r="W26" s="63"/>
      <c r="X26" s="63"/>
      <c r="Y26" s="63"/>
      <c r="Z26" s="63"/>
      <c r="AA26" s="63"/>
      <c r="AB26" s="63"/>
      <c r="AC26" s="63"/>
      <c r="AD26" s="63"/>
      <c r="AE26" s="63"/>
      <c r="AF26" s="63"/>
      <c r="AG26" s="63"/>
      <c r="AH26" s="63"/>
      <c r="AI26" s="63"/>
      <c r="AJ26" s="63"/>
      <c r="AK26" s="63"/>
      <c r="AL26" s="63"/>
    </row>
    <row customHeight="1" ht="15" r="27">
      <c r="A27" s="25" t="s">
        <v>21</v>
      </c>
      <c r="B27" s="64" t="n">
        <v>2</v>
      </c>
      <c r="C27" s="22">
        <v>0.639042991776076</v>
      </c>
      <c r="D27" s="23">
        <v>0.451854566096584</v>
      </c>
      <c r="E27" s="22">
        <v>3.77613070714571</v>
      </c>
      <c r="F27" s="23">
        <v>1.13792593777408</v>
      </c>
      <c r="G27" s="22">
        <v>95.5848263010782</v>
      </c>
      <c r="H27" s="23">
        <v>1.22448406159417</v>
      </c>
      <c r="I27" s="22">
        <v>94.9457833093021</v>
      </c>
      <c r="J27" s="95">
        <v>1.45333825799156</v>
      </c>
      <c r="K27" s="104"/>
      <c r="L27" s="103"/>
      <c r="M27" s="103"/>
      <c r="N27" s="103"/>
      <c r="O27" s="103"/>
      <c r="P27" s="103"/>
      <c r="Q27" s="101"/>
      <c r="R27" s="101"/>
      <c r="S27" s="101"/>
      <c r="T27" s="101"/>
      <c r="U27" s="101"/>
      <c r="V27" s="132"/>
      <c r="W27" s="63"/>
      <c r="X27" s="63"/>
      <c r="Y27" s="63"/>
      <c r="Z27" s="63"/>
      <c r="AA27" s="63"/>
      <c r="AB27" s="63"/>
      <c r="AC27" s="63"/>
      <c r="AD27" s="63"/>
      <c r="AE27" s="63"/>
      <c r="AF27" s="63"/>
      <c r="AG27" s="63"/>
      <c r="AH27" s="63"/>
      <c r="AI27" s="63"/>
      <c r="AJ27" s="63"/>
      <c r="AK27" s="63"/>
      <c r="AL27" s="63"/>
    </row>
    <row customHeight="1" ht="15" r="28">
      <c r="A28" s="25" t="s">
        <v>22</v>
      </c>
      <c r="B28" s="64" t="n">
        <v>2</v>
      </c>
      <c r="C28" s="22">
        <v>17.8933537071591</v>
      </c>
      <c r="D28" s="23">
        <v>2.53685174597422</v>
      </c>
      <c r="E28" s="22">
        <v>8.83661852953202</v>
      </c>
      <c r="F28" s="23">
        <v>1.63353637843419</v>
      </c>
      <c r="G28" s="22">
        <v>73.2700277633089</v>
      </c>
      <c r="H28" s="23">
        <v>2.93710522177794</v>
      </c>
      <c r="I28" s="22">
        <v>55.3766740561497</v>
      </c>
      <c r="J28" s="95">
        <v>5.23984414176868</v>
      </c>
      <c r="K28" s="104"/>
      <c r="L28" s="103"/>
      <c r="M28" s="103"/>
      <c r="N28" s="103"/>
      <c r="O28" s="103"/>
      <c r="P28" s="103"/>
      <c r="Q28" s="101"/>
      <c r="R28" s="101"/>
      <c r="S28" s="101"/>
      <c r="T28" s="101"/>
      <c r="U28" s="101"/>
      <c r="V28" s="132"/>
      <c r="W28" s="63"/>
      <c r="X28" s="63"/>
      <c r="Y28" s="63"/>
      <c r="Z28" s="63"/>
      <c r="AA28" s="63"/>
      <c r="AB28" s="63"/>
      <c r="AC28" s="63"/>
      <c r="AD28" s="63"/>
      <c r="AE28" s="63"/>
      <c r="AF28" s="63"/>
      <c r="AG28" s="63"/>
      <c r="AH28" s="63"/>
      <c r="AI28" s="63"/>
      <c r="AJ28" s="63"/>
      <c r="AK28" s="63"/>
      <c r="AL28" s="63"/>
    </row>
    <row customHeight="1" ht="15" r="29">
      <c r="A29" s="25" t="s">
        <v>23</v>
      </c>
      <c r="B29" s="64" t="n">
        <v>2</v>
      </c>
      <c r="C29" s="22">
        <v>5.30037779748526</v>
      </c>
      <c r="D29" s="23">
        <v>1.49271623899979</v>
      </c>
      <c r="E29" s="22">
        <v>8.48577746314754</v>
      </c>
      <c r="F29" s="23">
        <v>2.17843246788925</v>
      </c>
      <c r="G29" s="22">
        <v>86.2138447393672</v>
      </c>
      <c r="H29" s="23">
        <v>2.39473919970088</v>
      </c>
      <c r="I29" s="22">
        <v>80.9134669418819</v>
      </c>
      <c r="J29" s="95">
        <v>3.34370859860145</v>
      </c>
      <c r="K29" s="104"/>
      <c r="L29" s="103"/>
      <c r="M29" s="103"/>
      <c r="N29" s="103"/>
      <c r="O29" s="103"/>
      <c r="P29" s="103"/>
      <c r="Q29" s="101"/>
      <c r="R29" s="101"/>
      <c r="S29" s="101"/>
      <c r="T29" s="101"/>
      <c r="U29" s="101"/>
      <c r="V29" s="132"/>
      <c r="W29" s="63"/>
      <c r="X29" s="63"/>
      <c r="Y29" s="63"/>
      <c r="Z29" s="63"/>
      <c r="AA29" s="63"/>
      <c r="AB29" s="63"/>
      <c r="AC29" s="63"/>
      <c r="AD29" s="63"/>
      <c r="AE29" s="63"/>
      <c r="AF29" s="63"/>
      <c r="AG29" s="63"/>
      <c r="AH29" s="63"/>
      <c r="AI29" s="63"/>
      <c r="AJ29" s="63"/>
      <c r="AK29" s="63"/>
      <c r="AL29" s="63"/>
    </row>
    <row customHeight="1" ht="15" r="30">
      <c r="A30" s="25" t="s">
        <v>24</v>
      </c>
      <c r="B30" s="64" t="n">
        <v>2</v>
      </c>
      <c r="C30" s="22">
        <v>35.4701984643002</v>
      </c>
      <c r="D30" s="23">
        <v>3.21983295776216</v>
      </c>
      <c r="E30" s="22">
        <v>17.6506927528953</v>
      </c>
      <c r="F30" s="23">
        <v>2.86507463645815</v>
      </c>
      <c r="G30" s="22">
        <v>46.8791087828045</v>
      </c>
      <c r="H30" s="23">
        <v>3.6162335003968</v>
      </c>
      <c r="I30" s="22">
        <v>11.4089103185043</v>
      </c>
      <c r="J30" s="95">
        <v>6.21934766178023</v>
      </c>
      <c r="K30" s="104"/>
      <c r="L30" s="103"/>
      <c r="M30" s="103"/>
      <c r="N30" s="103"/>
      <c r="O30" s="103"/>
      <c r="P30" s="103"/>
      <c r="Q30" s="101"/>
      <c r="R30" s="101"/>
      <c r="S30" s="101"/>
      <c r="T30" s="101"/>
      <c r="U30" s="101"/>
      <c r="V30" s="132"/>
      <c r="W30" s="63"/>
      <c r="X30" s="63"/>
      <c r="Y30" s="63"/>
      <c r="Z30" s="63"/>
      <c r="AA30" s="63"/>
      <c r="AB30" s="63"/>
      <c r="AC30" s="63"/>
      <c r="AD30" s="63"/>
      <c r="AE30" s="63"/>
      <c r="AF30" s="63"/>
      <c r="AG30" s="63"/>
      <c r="AH30" s="63"/>
      <c r="AI30" s="63"/>
      <c r="AJ30" s="63"/>
      <c r="AK30" s="63"/>
      <c r="AL30" s="63"/>
    </row>
    <row customHeight="1" ht="15" r="31">
      <c r="A31" s="25" t="s">
        <v>25</v>
      </c>
      <c r="B31" s="64" t="n">
        <v>2</v>
      </c>
      <c r="C31" s="22">
        <v>1.24963308868145</v>
      </c>
      <c r="D31" s="23">
        <v>0.809322430089314</v>
      </c>
      <c r="E31" s="22">
        <v>59.4934073626524</v>
      </c>
      <c r="F31" s="23">
        <v>4.55333436060328</v>
      </c>
      <c r="G31" s="22">
        <v>39.2569595486661</v>
      </c>
      <c r="H31" s="23">
        <v>4.57769522084002</v>
      </c>
      <c r="I31" s="22">
        <v>38.0073264599847</v>
      </c>
      <c r="J31" s="95">
        <v>4.74212387670798</v>
      </c>
      <c r="K31" s="104"/>
      <c r="L31" s="103"/>
      <c r="M31" s="103"/>
      <c r="N31" s="103"/>
      <c r="O31" s="103"/>
      <c r="P31" s="103"/>
      <c r="Q31" s="101"/>
      <c r="R31" s="101"/>
      <c r="S31" s="101"/>
      <c r="T31" s="101"/>
      <c r="U31" s="101"/>
      <c r="V31" s="132"/>
      <c r="W31" s="63"/>
      <c r="X31" s="63"/>
      <c r="Y31" s="63"/>
      <c r="Z31" s="63"/>
      <c r="AA31" s="63"/>
      <c r="AB31" s="63"/>
      <c r="AC31" s="63"/>
      <c r="AD31" s="63"/>
      <c r="AE31" s="63"/>
      <c r="AF31" s="63"/>
      <c r="AG31" s="63"/>
      <c r="AH31" s="63"/>
      <c r="AI31" s="63"/>
      <c r="AJ31" s="63"/>
      <c r="AK31" s="63"/>
      <c r="AL31" s="63"/>
    </row>
    <row customHeight="1" ht="15" r="32">
      <c r="A32" s="25" t="s">
        <v>26</v>
      </c>
      <c r="B32" s="64" t="n">
        <v>2</v>
      </c>
      <c r="C32" s="22">
        <v>1.56200108382139</v>
      </c>
      <c r="D32" s="23">
        <v>0.828220970217232</v>
      </c>
      <c r="E32" s="22">
        <v>13.8765485819296</v>
      </c>
      <c r="F32" s="23">
        <v>2.53177541846948</v>
      </c>
      <c r="G32" s="22">
        <v>84.5614503342491</v>
      </c>
      <c r="H32" s="23">
        <v>2.65200127285301</v>
      </c>
      <c r="I32" s="22">
        <v>82.9994492504277</v>
      </c>
      <c r="J32" s="95">
        <v>3.00470209569546</v>
      </c>
      <c r="K32" s="104"/>
      <c r="L32" s="103"/>
      <c r="M32" s="103"/>
      <c r="N32" s="103"/>
      <c r="O32" s="103"/>
      <c r="P32" s="103"/>
      <c r="Q32" s="101"/>
      <c r="R32" s="101"/>
      <c r="S32" s="101"/>
      <c r="T32" s="101"/>
      <c r="U32" s="101"/>
      <c r="V32" s="132"/>
      <c r="W32" s="63"/>
      <c r="X32" s="63"/>
      <c r="Y32" s="63"/>
      <c r="Z32" s="63"/>
      <c r="AA32" s="63"/>
      <c r="AB32" s="63"/>
      <c r="AC32" s="63"/>
      <c r="AD32" s="63"/>
      <c r="AE32" s="63"/>
      <c r="AF32" s="63"/>
      <c r="AG32" s="63"/>
      <c r="AH32" s="63"/>
      <c r="AI32" s="63"/>
      <c r="AJ32" s="63"/>
      <c r="AK32" s="63"/>
      <c r="AL32" s="63"/>
    </row>
    <row customHeight="1" ht="15" r="33">
      <c r="A33" s="25" t="s">
        <v>27</v>
      </c>
      <c r="B33" s="64" t="n">
        <v>2</v>
      </c>
      <c r="C33" s="22">
        <v>9.90202459981817</v>
      </c>
      <c r="D33" s="23">
        <v>1.13114376426504</v>
      </c>
      <c r="E33" s="22">
        <v>15.711726760292</v>
      </c>
      <c r="F33" s="23">
        <v>1.38609329967335</v>
      </c>
      <c r="G33" s="22">
        <v>74.3862486398899</v>
      </c>
      <c r="H33" s="23">
        <v>1.70711587883074</v>
      </c>
      <c r="I33" s="22">
        <v>64.4842240400717</v>
      </c>
      <c r="J33" s="95">
        <v>2.54287377645531</v>
      </c>
      <c r="K33" s="104"/>
      <c r="L33" s="103"/>
      <c r="M33" s="103"/>
      <c r="N33" s="103"/>
      <c r="O33" s="103"/>
      <c r="P33" s="103"/>
      <c r="Q33" s="101"/>
      <c r="R33" s="101"/>
      <c r="S33" s="101"/>
      <c r="T33" s="101"/>
      <c r="U33" s="101"/>
      <c r="V33" s="132"/>
      <c r="W33" s="63"/>
      <c r="X33" s="63"/>
      <c r="Y33" s="63"/>
      <c r="Z33" s="63"/>
      <c r="AA33" s="63"/>
      <c r="AB33" s="63"/>
      <c r="AC33" s="63"/>
      <c r="AD33" s="63"/>
      <c r="AE33" s="63"/>
      <c r="AF33" s="63"/>
      <c r="AG33" s="63"/>
      <c r="AH33" s="63"/>
      <c r="AI33" s="63"/>
      <c r="AJ33" s="63"/>
      <c r="AK33" s="63"/>
      <c r="AL33" s="63"/>
    </row>
    <row customHeight="1" ht="15" r="34">
      <c r="A34" s="25" t="s">
        <v>28</v>
      </c>
      <c r="B34" s="64" t="n">
        <v>2</v>
      </c>
      <c r="C34" s="22">
        <v>0</v>
      </c>
      <c r="D34" s="23">
        <v>0</v>
      </c>
      <c r="E34" s="22">
        <v>4.76213382180667</v>
      </c>
      <c r="F34" s="23">
        <v>1.58664955265273</v>
      </c>
      <c r="G34" s="22">
        <v>95.2378661781933</v>
      </c>
      <c r="H34" s="23">
        <v>1.58664955265273</v>
      </c>
      <c r="I34" s="22">
        <v>95.2378661781933</v>
      </c>
      <c r="J34" s="95">
        <v>1.58664955265273</v>
      </c>
      <c r="K34" s="104"/>
      <c r="L34" s="103"/>
      <c r="M34" s="103"/>
      <c r="N34" s="103"/>
      <c r="O34" s="103"/>
      <c r="P34" s="103"/>
      <c r="Q34" s="101"/>
      <c r="R34" s="101"/>
      <c r="S34" s="101"/>
      <c r="T34" s="101"/>
      <c r="U34" s="101"/>
      <c r="V34" s="132"/>
      <c r="W34" s="63"/>
      <c r="X34" s="63"/>
      <c r="Y34" s="63"/>
      <c r="Z34" s="63"/>
      <c r="AA34" s="63"/>
      <c r="AB34" s="63"/>
      <c r="AC34" s="63"/>
      <c r="AD34" s="63"/>
      <c r="AE34" s="63"/>
      <c r="AF34" s="63"/>
      <c r="AG34" s="63"/>
      <c r="AH34" s="63"/>
      <c r="AI34" s="63"/>
      <c r="AJ34" s="63"/>
      <c r="AK34" s="63"/>
      <c r="AL34" s="63"/>
    </row>
    <row customHeight="1" ht="15" r="35">
      <c r="A35" s="25" t="s">
        <v>29</v>
      </c>
      <c r="B35" s="64" t="n">
        <v>2</v>
      </c>
      <c r="C35" s="22">
        <v>24.2771260124522</v>
      </c>
      <c r="D35" s="23">
        <v>3.21271007632341</v>
      </c>
      <c r="E35" s="22">
        <v>14.2516146791998</v>
      </c>
      <c r="F35" s="23">
        <v>2.63092594315534</v>
      </c>
      <c r="G35" s="22">
        <v>61.4712593083479</v>
      </c>
      <c r="H35" s="23">
        <v>3.74247300364631</v>
      </c>
      <c r="I35" s="22">
        <v>37.1941332958957</v>
      </c>
      <c r="J35" s="95">
        <v>6.46014311890185</v>
      </c>
      <c r="K35" s="104"/>
      <c r="L35" s="103"/>
      <c r="M35" s="103"/>
      <c r="N35" s="103"/>
      <c r="O35" s="103"/>
      <c r="P35" s="103"/>
      <c r="Q35" s="101"/>
      <c r="R35" s="101"/>
      <c r="S35" s="101"/>
      <c r="T35" s="101"/>
      <c r="U35" s="101"/>
      <c r="V35" s="132"/>
      <c r="W35" s="63"/>
      <c r="X35" s="63"/>
      <c r="Y35" s="63"/>
      <c r="Z35" s="63"/>
      <c r="AA35" s="63"/>
      <c r="AB35" s="63"/>
      <c r="AC35" s="63"/>
      <c r="AD35" s="63"/>
      <c r="AE35" s="63"/>
      <c r="AF35" s="63"/>
      <c r="AG35" s="63"/>
      <c r="AH35" s="63"/>
      <c r="AI35" s="63"/>
      <c r="AJ35" s="63"/>
      <c r="AK35" s="63"/>
      <c r="AL35" s="63"/>
    </row>
    <row customHeight="1" ht="15" r="36">
      <c r="A36" s="25" t="s">
        <v>30</v>
      </c>
      <c r="B36" s="64" t="n">
        <v>2</v>
      </c>
      <c r="C36" s="22">
        <v>4.50303787967819</v>
      </c>
      <c r="D36" s="23">
        <v>0.902916580714433</v>
      </c>
      <c r="E36" s="22">
        <v>1.68845689261612</v>
      </c>
      <c r="F36" s="23">
        <v>0.98400001295301</v>
      </c>
      <c r="G36" s="22">
        <v>93.8085052277057</v>
      </c>
      <c r="H36" s="23">
        <v>1.01332412120158</v>
      </c>
      <c r="I36" s="22">
        <v>89.3054673480275</v>
      </c>
      <c r="J36" s="95">
        <v>1.6480024961099</v>
      </c>
      <c r="K36" s="104"/>
      <c r="L36" s="103"/>
      <c r="M36" s="103"/>
      <c r="N36" s="103"/>
      <c r="O36" s="103"/>
      <c r="P36" s="103"/>
      <c r="Q36" s="101"/>
      <c r="R36" s="101"/>
      <c r="S36" s="101"/>
      <c r="T36" s="101"/>
      <c r="U36" s="101"/>
      <c r="V36" s="132"/>
      <c r="W36" s="63"/>
      <c r="X36" s="63"/>
      <c r="Y36" s="63"/>
      <c r="Z36" s="63"/>
      <c r="AA36" s="63"/>
      <c r="AB36" s="63"/>
      <c r="AC36" s="63"/>
      <c r="AD36" s="63"/>
      <c r="AE36" s="63"/>
      <c r="AF36" s="63"/>
      <c r="AG36" s="63"/>
      <c r="AH36" s="63"/>
      <c r="AI36" s="63"/>
      <c r="AJ36" s="63"/>
      <c r="AK36" s="63"/>
      <c r="AL36" s="63"/>
    </row>
    <row customHeight="1" ht="15" r="37">
      <c r="A37" s="25" t="s">
        <v>31</v>
      </c>
      <c r="B37" s="64" t="n">
        <v>2</v>
      </c>
      <c r="C37" s="22">
        <v>0</v>
      </c>
      <c r="D37" s="23">
        <v>0</v>
      </c>
      <c r="E37" s="22">
        <v>1.33782287717901</v>
      </c>
      <c r="F37" s="23">
        <v>0.804909328728817</v>
      </c>
      <c r="G37" s="22">
        <v>98.662177122821</v>
      </c>
      <c r="H37" s="23">
        <v>0.804909328728816</v>
      </c>
      <c r="I37" s="22">
        <v>98.662177122821</v>
      </c>
      <c r="J37" s="95">
        <v>0.804909328728816</v>
      </c>
      <c r="K37" s="104"/>
      <c r="L37" s="103"/>
      <c r="M37" s="103"/>
      <c r="N37" s="103"/>
      <c r="O37" s="103"/>
      <c r="P37" s="103"/>
      <c r="Q37" s="101"/>
      <c r="R37" s="101"/>
      <c r="S37" s="101"/>
      <c r="T37" s="101"/>
      <c r="U37" s="101"/>
      <c r="V37" s="132"/>
      <c r="W37" s="63"/>
      <c r="X37" s="63"/>
      <c r="Y37" s="63"/>
      <c r="Z37" s="63"/>
      <c r="AA37" s="63"/>
      <c r="AB37" s="63"/>
      <c r="AC37" s="63"/>
      <c r="AD37" s="63"/>
      <c r="AE37" s="63"/>
      <c r="AF37" s="63"/>
      <c r="AG37" s="63"/>
      <c r="AH37" s="63"/>
      <c r="AI37" s="63"/>
      <c r="AJ37" s="63"/>
      <c r="AK37" s="63"/>
      <c r="AL37" s="63"/>
    </row>
    <row customHeight="1" ht="15" r="38">
      <c r="A38" s="25" t="s">
        <v>32</v>
      </c>
      <c r="B38" s="64" t="n">
        <v>2</v>
      </c>
      <c r="C38" s="22">
        <v>4.19847624217932</v>
      </c>
      <c r="D38" s="23">
        <v>1.42569482369734</v>
      </c>
      <c r="E38" s="22">
        <v>4.20598823413431</v>
      </c>
      <c r="F38" s="23">
        <v>1.64860479477766</v>
      </c>
      <c r="G38" s="22">
        <v>91.5955355236864</v>
      </c>
      <c r="H38" s="23">
        <v>2.14184849194174</v>
      </c>
      <c r="I38" s="22">
        <v>87.3970592815071</v>
      </c>
      <c r="J38" s="95">
        <v>3.24381621183092</v>
      </c>
      <c r="K38" s="104"/>
      <c r="L38" s="103"/>
      <c r="M38" s="103"/>
      <c r="N38" s="103"/>
      <c r="O38" s="103"/>
      <c r="P38" s="103"/>
      <c r="Q38" s="101"/>
      <c r="R38" s="101"/>
      <c r="S38" s="101"/>
      <c r="T38" s="101"/>
      <c r="U38" s="101"/>
      <c r="V38" s="132"/>
      <c r="W38" s="63"/>
      <c r="X38" s="63"/>
      <c r="Y38" s="63"/>
      <c r="Z38" s="63"/>
      <c r="AA38" s="63"/>
      <c r="AB38" s="63"/>
      <c r="AC38" s="63"/>
      <c r="AD38" s="63"/>
      <c r="AE38" s="63"/>
      <c r="AF38" s="63"/>
      <c r="AG38" s="63"/>
      <c r="AH38" s="63"/>
      <c r="AI38" s="63"/>
      <c r="AJ38" s="63"/>
      <c r="AK38" s="63"/>
      <c r="AL38" s="63"/>
    </row>
    <row customHeight="1" ht="15" r="39">
      <c r="A39" s="29" t="s">
        <v>33</v>
      </c>
      <c r="B39" s="64" t="n">
        <v>2</v>
      </c>
      <c r="C39" s="22">
        <v>0.475341299278887</v>
      </c>
      <c r="D39" s="23">
        <v>0.476168725539239</v>
      </c>
      <c r="E39" s="22">
        <v>1.38158731882542</v>
      </c>
      <c r="F39" s="23">
        <v>1.00418253381357</v>
      </c>
      <c r="G39" s="22">
        <v>98.1430713818957</v>
      </c>
      <c r="H39" s="23">
        <v>1.1067002710102</v>
      </c>
      <c r="I39" s="22">
        <v>97.6677300826168</v>
      </c>
      <c r="J39" s="95">
        <v>1.37646711869742</v>
      </c>
      <c r="K39" s="104"/>
      <c r="L39" s="103"/>
      <c r="M39" s="103"/>
      <c r="N39" s="103"/>
      <c r="O39" s="103"/>
      <c r="P39" s="103"/>
      <c r="Q39" s="101"/>
      <c r="R39" s="101"/>
      <c r="S39" s="101"/>
      <c r="T39" s="101"/>
      <c r="U39" s="101"/>
      <c r="V39" s="132"/>
      <c r="W39" s="63"/>
      <c r="X39" s="63"/>
      <c r="Y39" s="63"/>
      <c r="Z39" s="63"/>
      <c r="AA39" s="63"/>
      <c r="AB39" s="63"/>
      <c r="AC39" s="63"/>
      <c r="AD39" s="63"/>
      <c r="AE39" s="63"/>
      <c r="AF39" s="63"/>
      <c r="AG39" s="63"/>
      <c r="AH39" s="63"/>
      <c r="AI39" s="63"/>
      <c r="AJ39" s="63"/>
      <c r="AK39" s="63"/>
      <c r="AL39" s="63"/>
    </row>
    <row customHeight="1" ht="15" r="40">
      <c r="A40" s="25" t="s">
        <v>34</v>
      </c>
      <c r="B40" s="64" t="n">
        <v>2</v>
      </c>
      <c r="C40" s="22">
        <v>0</v>
      </c>
      <c r="D40" s="23">
        <v>0</v>
      </c>
      <c r="E40" s="22">
        <v>0.269395454830267</v>
      </c>
      <c r="F40" s="23">
        <v>0.269455187649704</v>
      </c>
      <c r="G40" s="22">
        <v>99.7306045451698</v>
      </c>
      <c r="H40" s="23">
        <v>0.269455187649702</v>
      </c>
      <c r="I40" s="22">
        <v>99.7306045451698</v>
      </c>
      <c r="J40" s="95">
        <v>0.269455187649702</v>
      </c>
      <c r="K40" s="104"/>
      <c r="L40" s="103"/>
      <c r="M40" s="103"/>
      <c r="N40" s="103"/>
      <c r="O40" s="103"/>
      <c r="P40" s="103"/>
      <c r="Q40" s="101"/>
      <c r="R40" s="101"/>
      <c r="S40" s="101"/>
      <c r="T40" s="101"/>
      <c r="U40" s="101"/>
      <c r="V40" s="132"/>
      <c r="W40" s="63"/>
      <c r="X40" s="63"/>
      <c r="Y40" s="63"/>
      <c r="Z40" s="63"/>
      <c r="AA40" s="63"/>
      <c r="AB40" s="63"/>
      <c r="AC40" s="63"/>
      <c r="AD40" s="63"/>
      <c r="AE40" s="63"/>
      <c r="AF40" s="63"/>
      <c r="AG40" s="63"/>
      <c r="AH40" s="63"/>
      <c r="AI40" s="63"/>
      <c r="AJ40" s="63"/>
      <c r="AK40" s="63"/>
      <c r="AL40" s="63"/>
    </row>
    <row customHeight="1" ht="15" r="41">
      <c r="A41" s="25" t="s">
        <v>35</v>
      </c>
      <c r="B41" s="64" t="n">
        <v>2</v>
      </c>
      <c r="C41" s="22">
        <v>0</v>
      </c>
      <c r="D41" s="23">
        <v>0</v>
      </c>
      <c r="E41" s="22">
        <v>2.46205306865273</v>
      </c>
      <c r="F41" s="23">
        <v>0.960431979905087</v>
      </c>
      <c r="G41" s="22">
        <v>97.5379469313473</v>
      </c>
      <c r="H41" s="23">
        <v>0.960431979905089</v>
      </c>
      <c r="I41" s="22">
        <v>97.5379469313473</v>
      </c>
      <c r="J41" s="95">
        <v>0.960431979905089</v>
      </c>
      <c r="K41" s="104"/>
      <c r="L41" s="103"/>
      <c r="M41" s="103"/>
      <c r="N41" s="103"/>
      <c r="O41" s="103"/>
      <c r="P41" s="103"/>
      <c r="Q41" s="101"/>
      <c r="R41" s="101"/>
      <c r="S41" s="101"/>
      <c r="T41" s="101"/>
      <c r="U41" s="101"/>
      <c r="V41" s="132"/>
      <c r="W41" s="63"/>
      <c r="X41" s="63"/>
      <c r="Y41" s="63"/>
      <c r="Z41" s="63"/>
      <c r="AA41" s="63"/>
      <c r="AB41" s="63"/>
      <c r="AC41" s="63"/>
      <c r="AD41" s="63"/>
      <c r="AE41" s="63"/>
      <c r="AF41" s="63"/>
      <c r="AG41" s="63"/>
      <c r="AH41" s="63"/>
      <c r="AI41" s="63"/>
      <c r="AJ41" s="63"/>
      <c r="AK41" s="63"/>
      <c r="AL41" s="63"/>
    </row>
    <row customHeight="1" ht="15" r="42">
      <c r="A42" s="25" t="s">
        <v>36</v>
      </c>
      <c r="B42" s="64" t="n">
        <v>2</v>
      </c>
      <c r="C42" s="22">
        <v>3.98653073569964</v>
      </c>
      <c r="D42" s="23">
        <v>0.504645680346955</v>
      </c>
      <c r="E42" s="22">
        <v>25.424009852704</v>
      </c>
      <c r="F42" s="23">
        <v>1.52276580472217</v>
      </c>
      <c r="G42" s="22">
        <v>70.5894594115964</v>
      </c>
      <c r="H42" s="23">
        <v>1.5323948630398</v>
      </c>
      <c r="I42" s="22">
        <v>66.6029286758967</v>
      </c>
      <c r="J42" s="95">
        <v>1.69911355179578</v>
      </c>
      <c r="K42" s="104"/>
      <c r="L42" s="103"/>
      <c r="M42" s="103"/>
      <c r="N42" s="103"/>
      <c r="O42" s="103"/>
      <c r="P42" s="103"/>
      <c r="Q42" s="101"/>
      <c r="R42" s="101"/>
      <c r="S42" s="101"/>
      <c r="T42" s="101"/>
      <c r="U42" s="101"/>
      <c r="V42" s="132"/>
      <c r="W42" s="63"/>
      <c r="X42" s="63"/>
      <c r="Y42" s="63"/>
      <c r="Z42" s="63"/>
      <c r="AA42" s="63"/>
      <c r="AB42" s="63"/>
      <c r="AC42" s="63"/>
      <c r="AD42" s="63"/>
      <c r="AE42" s="63"/>
      <c r="AF42" s="63"/>
      <c r="AG42" s="63"/>
      <c r="AH42" s="63"/>
      <c r="AI42" s="63"/>
      <c r="AJ42" s="63"/>
      <c r="AK42" s="63"/>
      <c r="AL42" s="63"/>
    </row>
    <row customHeight="1" ht="15" r="43">
      <c r="A43" s="21" t="s">
        <v>37</v>
      </c>
      <c r="B43" s="64" t="n">
        <v>2</v>
      </c>
      <c r="C43" s="22">
        <v>0.527434018172818</v>
      </c>
      <c r="D43" s="23">
        <v>0.372113246070093</v>
      </c>
      <c r="E43" s="22">
        <v>0.904172394900847</v>
      </c>
      <c r="F43" s="23">
        <v>0.23827020648619</v>
      </c>
      <c r="G43" s="22">
        <v>98.5683935869263</v>
      </c>
      <c r="H43" s="23">
        <v>0.439626097444288</v>
      </c>
      <c r="I43" s="22">
        <v>98.0409595687535</v>
      </c>
      <c r="J43" s="95">
        <v>0.778913381327382</v>
      </c>
      <c r="K43" s="104"/>
      <c r="L43" s="103"/>
      <c r="M43" s="103"/>
      <c r="N43" s="103"/>
      <c r="O43" s="103"/>
      <c r="P43" s="103"/>
      <c r="Q43" s="101"/>
      <c r="R43" s="101"/>
      <c r="S43" s="101"/>
      <c r="T43" s="101"/>
      <c r="U43" s="101"/>
      <c r="V43" s="132"/>
      <c r="W43" s="63"/>
      <c r="X43" s="63"/>
      <c r="Y43" s="63"/>
      <c r="Z43" s="63"/>
      <c r="AA43" s="63"/>
      <c r="AB43" s="63"/>
      <c r="AC43" s="63"/>
      <c r="AD43" s="63"/>
      <c r="AE43" s="63"/>
      <c r="AF43" s="63"/>
      <c r="AG43" s="63"/>
      <c r="AH43" s="63"/>
      <c r="AI43" s="63"/>
      <c r="AJ43" s="63"/>
      <c r="AK43" s="63"/>
      <c r="AL43" s="63"/>
    </row>
    <row customHeight="1" ht="15" r="44">
      <c r="A44" s="21" t="s">
        <v>38</v>
      </c>
      <c r="B44" s="64" t="n">
        <v>2</v>
      </c>
      <c r="C44" s="22">
        <v>0.786700301587316</v>
      </c>
      <c r="D44" s="23">
        <v>0.449880452015991</v>
      </c>
      <c r="E44" s="22">
        <v>9.94005341798914</v>
      </c>
      <c r="F44" s="23">
        <v>1.65860198586177</v>
      </c>
      <c r="G44" s="22">
        <v>89.2732462804235</v>
      </c>
      <c r="H44" s="23">
        <v>1.73570082944922</v>
      </c>
      <c r="I44" s="22">
        <v>88.4865459788362</v>
      </c>
      <c r="J44" s="95">
        <v>1.91810819126792</v>
      </c>
      <c r="K44" s="104"/>
      <c r="L44" s="103"/>
      <c r="M44" s="103"/>
      <c r="N44" s="103"/>
      <c r="O44" s="103"/>
      <c r="P44" s="103"/>
      <c r="Q44" s="101"/>
      <c r="R44" s="101"/>
      <c r="S44" s="101"/>
      <c r="T44" s="101"/>
      <c r="U44" s="101"/>
      <c r="V44" s="132"/>
      <c r="W44" s="63"/>
      <c r="X44" s="63"/>
      <c r="Y44" s="63"/>
      <c r="Z44" s="63"/>
      <c r="AA44" s="63"/>
      <c r="AB44" s="63"/>
      <c r="AC44" s="63"/>
      <c r="AD44" s="63"/>
      <c r="AE44" s="63"/>
      <c r="AF44" s="63"/>
      <c r="AG44" s="63"/>
      <c r="AH44" s="63"/>
      <c r="AI44" s="63"/>
      <c r="AJ44" s="63"/>
      <c r="AK44" s="63"/>
      <c r="AL44" s="63"/>
    </row>
    <row customHeight="1" ht="15" r="45">
      <c r="A45" s="21" t="s">
        <v>39</v>
      </c>
      <c r="B45" s="64" t="n">
        <v>2</v>
      </c>
      <c r="C45" s="22">
        <v>2.17910412106721</v>
      </c>
      <c r="D45" s="23">
        <v>1.15650058693894</v>
      </c>
      <c r="E45" s="22">
        <v>0.969867460408729</v>
      </c>
      <c r="F45" s="23">
        <v>0.614019304728078</v>
      </c>
      <c r="G45" s="22">
        <v>96.8510284185241</v>
      </c>
      <c r="H45" s="23">
        <v>1.30748256644579</v>
      </c>
      <c r="I45" s="22">
        <v>94.6719242974568</v>
      </c>
      <c r="J45" s="95">
        <v>2.39102254939613</v>
      </c>
      <c r="K45" s="104"/>
      <c r="L45" s="103"/>
      <c r="M45" s="103"/>
      <c r="N45" s="103"/>
      <c r="O45" s="103"/>
      <c r="P45" s="103"/>
      <c r="Q45" s="101"/>
      <c r="R45" s="101"/>
      <c r="S45" s="101"/>
      <c r="T45" s="101"/>
      <c r="U45" s="101"/>
      <c r="V45" s="132"/>
      <c r="W45" s="63"/>
      <c r="X45" s="63"/>
      <c r="Y45" s="63"/>
      <c r="Z45" s="63"/>
      <c r="AA45" s="63"/>
      <c r="AB45" s="63"/>
      <c r="AC45" s="63"/>
      <c r="AD45" s="63"/>
      <c r="AE45" s="63"/>
      <c r="AF45" s="63"/>
      <c r="AG45" s="63"/>
      <c r="AH45" s="63"/>
      <c r="AI45" s="63"/>
      <c r="AJ45" s="63"/>
      <c r="AK45" s="63"/>
      <c r="AL45" s="63"/>
    </row>
    <row customHeight="1" ht="15" r="46">
      <c r="A46" s="21" t="s">
        <v>40</v>
      </c>
      <c r="B46" s="64" t="n">
        <v>2</v>
      </c>
      <c r="C46" s="22">
        <v>0</v>
      </c>
      <c r="D46" s="23">
        <v>0</v>
      </c>
      <c r="E46" s="22">
        <v>32.4235556072384</v>
      </c>
      <c r="F46" s="23">
        <v>3.31638562515577</v>
      </c>
      <c r="G46" s="22">
        <v>67.5764443927616</v>
      </c>
      <c r="H46" s="23">
        <v>3.31638562515577</v>
      </c>
      <c r="I46" s="22">
        <v>67.5764443927616</v>
      </c>
      <c r="J46" s="95">
        <v>3.31638562515577</v>
      </c>
      <c r="K46" s="104"/>
      <c r="L46" s="103"/>
      <c r="M46" s="103"/>
      <c r="N46" s="103"/>
      <c r="O46" s="103"/>
      <c r="P46" s="103"/>
      <c r="Q46" s="101"/>
      <c r="R46" s="101"/>
      <c r="S46" s="101"/>
      <c r="T46" s="101"/>
      <c r="U46" s="101"/>
      <c r="V46" s="132"/>
      <c r="W46" s="63"/>
      <c r="X46" s="63"/>
      <c r="Y46" s="63"/>
      <c r="Z46" s="63"/>
      <c r="AA46" s="63"/>
      <c r="AB46" s="63"/>
      <c r="AC46" s="63"/>
      <c r="AD46" s="63"/>
      <c r="AE46" s="63"/>
      <c r="AF46" s="63"/>
      <c r="AG46" s="63"/>
      <c r="AH46" s="63"/>
      <c r="AI46" s="63"/>
      <c r="AJ46" s="63"/>
      <c r="AK46" s="63"/>
      <c r="AL46" s="63"/>
    </row>
    <row customHeight="1" ht="15" r="47">
      <c r="A47" s="25" t="s">
        <v>41</v>
      </c>
      <c r="B47" s="64" t="n">
        <v>2</v>
      </c>
      <c r="C47" s="22">
        <v>2.03807065382899</v>
      </c>
      <c r="D47" s="23">
        <v>0.841143481994538</v>
      </c>
      <c r="E47" s="22">
        <v>26.7054358119393</v>
      </c>
      <c r="F47" s="23">
        <v>3.51311019493867</v>
      </c>
      <c r="G47" s="22">
        <v>71.2564935342317</v>
      </c>
      <c r="H47" s="23">
        <v>3.53358874854607</v>
      </c>
      <c r="I47" s="22">
        <v>69.2184228804027</v>
      </c>
      <c r="J47" s="95">
        <v>3.74774603735692</v>
      </c>
      <c r="K47" s="104"/>
      <c r="L47" s="103"/>
      <c r="M47" s="103"/>
      <c r="N47" s="103"/>
      <c r="O47" s="103"/>
      <c r="P47" s="103"/>
      <c r="Q47" s="101"/>
      <c r="R47" s="101"/>
      <c r="S47" s="101"/>
      <c r="T47" s="101"/>
      <c r="U47" s="101"/>
      <c r="V47" s="132"/>
      <c r="W47" s="63"/>
      <c r="X47" s="63"/>
      <c r="Y47" s="63"/>
      <c r="Z47" s="63"/>
      <c r="AA47" s="63"/>
      <c r="AB47" s="63"/>
      <c r="AC47" s="63"/>
      <c r="AD47" s="63"/>
      <c r="AE47" s="63"/>
      <c r="AF47" s="63"/>
      <c r="AG47" s="63"/>
      <c r="AH47" s="63"/>
      <c r="AI47" s="63"/>
      <c r="AJ47" s="63"/>
      <c r="AK47" s="63"/>
      <c r="AL47" s="63"/>
    </row>
    <row customHeight="1" ht="15" r="48">
      <c r="A48" s="25" t="s">
        <v>42</v>
      </c>
      <c r="B48" s="64" t="n">
        <v>2</v>
      </c>
      <c r="C48" s="22">
        <v>0.497196303519816</v>
      </c>
      <c r="D48" s="23">
        <v>0.496247258742024</v>
      </c>
      <c r="E48" s="22">
        <v>1.08891348696729</v>
      </c>
      <c r="F48" s="23">
        <v>0.670234128051506</v>
      </c>
      <c r="G48" s="22">
        <v>98.4138902095129</v>
      </c>
      <c r="H48" s="23">
        <v>0.83567599002459</v>
      </c>
      <c r="I48" s="22">
        <v>97.9166939059931</v>
      </c>
      <c r="J48" s="95">
        <v>1.20000734073593</v>
      </c>
      <c r="K48" s="104"/>
      <c r="L48" s="103"/>
      <c r="M48" s="103"/>
      <c r="N48" s="103"/>
      <c r="O48" s="103"/>
      <c r="P48" s="103"/>
      <c r="Q48" s="101"/>
      <c r="R48" s="101"/>
      <c r="S48" s="101"/>
      <c r="T48" s="101"/>
      <c r="U48" s="101"/>
      <c r="V48" s="132"/>
      <c r="W48" s="63"/>
      <c r="X48" s="63"/>
      <c r="Y48" s="63"/>
      <c r="Z48" s="63"/>
      <c r="AA48" s="63"/>
      <c r="AB48" s="63"/>
      <c r="AC48" s="63"/>
      <c r="AD48" s="63"/>
      <c r="AE48" s="63"/>
      <c r="AF48" s="63"/>
      <c r="AG48" s="63"/>
      <c r="AH48" s="63"/>
      <c r="AI48" s="63"/>
      <c r="AJ48" s="63"/>
      <c r="AK48" s="63"/>
      <c r="AL48" s="63"/>
    </row>
    <row customHeight="1" ht="15" r="49">
      <c r="A49" s="25" t="s">
        <v>43</v>
      </c>
      <c r="B49" s="64" t="n">
        <v>2</v>
      </c>
      <c r="C49" s="22">
        <v>3.04746064482818</v>
      </c>
      <c r="D49" s="23">
        <v>1.04374536247582</v>
      </c>
      <c r="E49" s="22">
        <v>2.59893767257031</v>
      </c>
      <c r="F49" s="23">
        <v>0.750968328483957</v>
      </c>
      <c r="G49" s="22">
        <v>94.3536016826015</v>
      </c>
      <c r="H49" s="23">
        <v>1.39957812890131</v>
      </c>
      <c r="I49" s="22">
        <v>91.3061410377733</v>
      </c>
      <c r="J49" s="95">
        <v>2.35212525406097</v>
      </c>
      <c r="K49" s="104"/>
      <c r="L49" s="103"/>
      <c r="M49" s="103"/>
      <c r="N49" s="103"/>
      <c r="O49" s="103"/>
      <c r="P49" s="103"/>
      <c r="Q49" s="101"/>
      <c r="R49" s="101"/>
      <c r="S49" s="101"/>
      <c r="T49" s="101"/>
      <c r="U49" s="101"/>
      <c r="V49" s="132"/>
      <c r="W49" s="63"/>
      <c r="X49" s="63"/>
      <c r="Y49" s="63"/>
      <c r="Z49" s="63"/>
      <c r="AA49" s="63"/>
      <c r="AB49" s="63"/>
      <c r="AC49" s="63"/>
      <c r="AD49" s="63"/>
      <c r="AE49" s="63"/>
      <c r="AF49" s="63"/>
      <c r="AG49" s="63"/>
      <c r="AH49" s="63"/>
      <c r="AI49" s="63"/>
      <c r="AJ49" s="63"/>
      <c r="AK49" s="63"/>
      <c r="AL49" s="63"/>
    </row>
    <row customHeight="1" ht="15" r="50">
      <c r="A50" s="21" t="s">
        <v>44</v>
      </c>
      <c r="B50" s="64" t="n">
        <v>2</v>
      </c>
      <c r="C50" s="22">
        <v>0</v>
      </c>
      <c r="D50" s="23">
        <v>0</v>
      </c>
      <c r="E50" s="22">
        <v>2.24907148017678</v>
      </c>
      <c r="F50" s="23">
        <v>1.13102484084804</v>
      </c>
      <c r="G50" s="22">
        <v>97.7509285198232</v>
      </c>
      <c r="H50" s="23">
        <v>1.13102484084804</v>
      </c>
      <c r="I50" s="22">
        <v>97.7509285198232</v>
      </c>
      <c r="J50" s="95">
        <v>1.13102484084804</v>
      </c>
      <c r="K50" s="104"/>
      <c r="L50" s="103"/>
      <c r="M50" s="103"/>
      <c r="N50" s="103"/>
      <c r="O50" s="103"/>
      <c r="P50" s="103"/>
      <c r="Q50" s="101"/>
      <c r="R50" s="101"/>
      <c r="S50" s="101"/>
      <c r="T50" s="101"/>
      <c r="U50" s="101"/>
      <c r="V50" s="132"/>
      <c r="W50" s="63"/>
      <c r="X50" s="63"/>
      <c r="Y50" s="63"/>
      <c r="Z50" s="63"/>
      <c r="AA50" s="63"/>
      <c r="AB50" s="63"/>
      <c r="AC50" s="63"/>
      <c r="AD50" s="63"/>
      <c r="AE50" s="63"/>
      <c r="AF50" s="63"/>
      <c r="AG50" s="63"/>
      <c r="AH50" s="63"/>
      <c r="AI50" s="63"/>
      <c r="AJ50" s="63"/>
      <c r="AK50" s="63"/>
      <c r="AL50" s="63"/>
    </row>
    <row customHeight="1" ht="15" r="51">
      <c r="A51" s="28" t="s">
        <v>45</v>
      </c>
      <c r="B51" s="64" t="n">
        <v>2</v>
      </c>
      <c r="C51" s="22">
        <v>0</v>
      </c>
      <c r="D51" s="23">
        <v>0</v>
      </c>
      <c r="E51" s="22">
        <v>0.556146770501898</v>
      </c>
      <c r="F51" s="23">
        <v>0.555744787670455</v>
      </c>
      <c r="G51" s="22">
        <v>99.4438532294981</v>
      </c>
      <c r="H51" s="23">
        <v>0.555744787670452</v>
      </c>
      <c r="I51" s="22">
        <v>99.4438532294981</v>
      </c>
      <c r="J51" s="95">
        <v>0.555744787670452</v>
      </c>
      <c r="K51" s="104"/>
      <c r="L51" s="103"/>
      <c r="M51" s="103"/>
      <c r="N51" s="103"/>
      <c r="O51" s="103"/>
      <c r="P51" s="103"/>
      <c r="Q51" s="101"/>
      <c r="R51" s="101"/>
      <c r="S51" s="101"/>
      <c r="T51" s="101"/>
      <c r="U51" s="101"/>
      <c r="V51" s="132"/>
      <c r="W51" s="63"/>
      <c r="X51" s="63"/>
      <c r="Y51" s="63"/>
      <c r="Z51" s="63"/>
      <c r="AA51" s="63"/>
      <c r="AB51" s="63"/>
      <c r="AC51" s="63"/>
      <c r="AD51" s="63"/>
      <c r="AE51" s="63"/>
      <c r="AF51" s="63"/>
      <c r="AG51" s="63"/>
      <c r="AH51" s="63"/>
      <c r="AI51" s="63"/>
      <c r="AJ51" s="63"/>
      <c r="AK51" s="63"/>
      <c r="AL51" s="63"/>
    </row>
    <row customHeight="1" ht="15" r="52">
      <c r="A52" s="25" t="s">
        <v>46</v>
      </c>
      <c r="B52" s="64" t="n">
        <v>2</v>
      </c>
      <c r="C52" s="22">
        <v>0</v>
      </c>
      <c r="D52" s="23">
        <v>0</v>
      </c>
      <c r="E52" s="22">
        <v>1.10861446160411</v>
      </c>
      <c r="F52" s="23">
        <v>1.11588177231325</v>
      </c>
      <c r="G52" s="22">
        <v>98.8913855383959</v>
      </c>
      <c r="H52" s="23">
        <v>1.11588177231325</v>
      </c>
      <c r="I52" s="22">
        <v>98.8913855383959</v>
      </c>
      <c r="J52" s="95">
        <v>1.11588177231325</v>
      </c>
      <c r="K52" s="104"/>
      <c r="L52" s="103"/>
      <c r="M52" s="103"/>
      <c r="N52" s="103"/>
      <c r="O52" s="103"/>
      <c r="P52" s="103"/>
      <c r="Q52" s="101"/>
      <c r="R52" s="101"/>
      <c r="S52" s="101"/>
      <c r="T52" s="101"/>
      <c r="U52" s="101"/>
      <c r="V52" s="132"/>
      <c r="W52" s="63"/>
      <c r="X52" s="63"/>
      <c r="Y52" s="63"/>
      <c r="Z52" s="63"/>
      <c r="AA52" s="63"/>
      <c r="AB52" s="63"/>
      <c r="AC52" s="63"/>
      <c r="AD52" s="63"/>
      <c r="AE52" s="63"/>
      <c r="AF52" s="63"/>
      <c r="AG52" s="63"/>
      <c r="AH52" s="63"/>
      <c r="AI52" s="63"/>
      <c r="AJ52" s="63"/>
      <c r="AK52" s="63"/>
      <c r="AL52" s="63"/>
    </row>
    <row customHeight="1" ht="15" r="53">
      <c r="A53" s="25" t="s">
        <v>47</v>
      </c>
      <c r="B53" s="64" t="n">
        <v>2</v>
      </c>
      <c r="C53" s="22">
        <v>0</v>
      </c>
      <c r="D53" s="23">
        <v>0</v>
      </c>
      <c r="E53" s="22">
        <v>0.663806325095544</v>
      </c>
      <c r="F53" s="23">
        <v>0.472069031186916</v>
      </c>
      <c r="G53" s="22">
        <v>99.3361936749045</v>
      </c>
      <c r="H53" s="23">
        <v>0.472069031186919</v>
      </c>
      <c r="I53" s="22">
        <v>99.3361936749045</v>
      </c>
      <c r="J53" s="95">
        <v>0.472069031186919</v>
      </c>
      <c r="K53" s="104"/>
      <c r="L53" s="103"/>
      <c r="M53" s="103"/>
      <c r="N53" s="103"/>
      <c r="O53" s="103"/>
      <c r="P53" s="103"/>
      <c r="Q53" s="101"/>
      <c r="R53" s="101"/>
      <c r="S53" s="101"/>
      <c r="T53" s="101"/>
      <c r="U53" s="101"/>
      <c r="V53" s="132"/>
      <c r="W53" s="63"/>
      <c r="X53" s="63"/>
      <c r="Y53" s="63"/>
      <c r="Z53" s="63"/>
      <c r="AA53" s="63"/>
      <c r="AB53" s="63"/>
      <c r="AC53" s="63"/>
      <c r="AD53" s="63"/>
      <c r="AE53" s="63"/>
      <c r="AF53" s="63"/>
      <c r="AG53" s="63"/>
      <c r="AH53" s="63"/>
      <c r="AI53" s="63"/>
      <c r="AJ53" s="63"/>
      <c r="AK53" s="63"/>
      <c r="AL53" s="63"/>
    </row>
    <row customHeight="1" ht="15" r="54">
      <c r="A54" s="25" t="s">
        <v>48</v>
      </c>
      <c r="B54" s="64" t="n">
        <v>2</v>
      </c>
      <c r="C54" s="22">
        <v>0</v>
      </c>
      <c r="D54" s="23">
        <v>0</v>
      </c>
      <c r="E54" s="22">
        <v>2.92305280088628</v>
      </c>
      <c r="F54" s="23">
        <v>1.19794447444641</v>
      </c>
      <c r="G54" s="22">
        <v>97.0769471991137</v>
      </c>
      <c r="H54" s="23">
        <v>1.19794447444641</v>
      </c>
      <c r="I54" s="22">
        <v>97.0769471991137</v>
      </c>
      <c r="J54" s="95">
        <v>1.19794447444641</v>
      </c>
      <c r="K54" s="104"/>
      <c r="L54" s="103"/>
      <c r="M54" s="103"/>
      <c r="N54" s="103"/>
      <c r="O54" s="103"/>
      <c r="P54" s="103"/>
      <c r="Q54" s="101"/>
      <c r="R54" s="101"/>
      <c r="S54" s="101"/>
      <c r="T54" s="101"/>
      <c r="U54" s="101"/>
      <c r="V54" s="132"/>
      <c r="W54" s="63"/>
      <c r="X54" s="63"/>
      <c r="Y54" s="63"/>
      <c r="Z54" s="63"/>
      <c r="AA54" s="63"/>
      <c r="AB54" s="63"/>
      <c r="AC54" s="63"/>
      <c r="AD54" s="63"/>
      <c r="AE54" s="63"/>
      <c r="AF54" s="63"/>
      <c r="AG54" s="63"/>
      <c r="AH54" s="63"/>
      <c r="AI54" s="63"/>
      <c r="AJ54" s="63"/>
      <c r="AK54" s="63"/>
      <c r="AL54" s="63"/>
    </row>
    <row customHeight="1" ht="15" r="55">
      <c r="A55" s="25" t="s">
        <v>49</v>
      </c>
      <c r="B55" s="64" t="n">
        <v>2</v>
      </c>
      <c r="C55" s="22">
        <v>0.160785796730616</v>
      </c>
      <c r="D55" s="23">
        <v>0.130180023689497</v>
      </c>
      <c r="E55" s="22">
        <v>2.76615296081975</v>
      </c>
      <c r="F55" s="23">
        <v>1.27310810034452</v>
      </c>
      <c r="G55" s="22">
        <v>97.0730612424496</v>
      </c>
      <c r="H55" s="23">
        <v>1.27999226713815</v>
      </c>
      <c r="I55" s="22">
        <v>96.912275445719</v>
      </c>
      <c r="J55" s="95">
        <v>1.29994224865557</v>
      </c>
      <c r="K55" s="104"/>
      <c r="L55" s="103"/>
      <c r="M55" s="103"/>
      <c r="N55" s="103"/>
      <c r="O55" s="103"/>
      <c r="P55" s="103"/>
      <c r="Q55" s="101"/>
      <c r="R55" s="101"/>
      <c r="S55" s="101"/>
      <c r="T55" s="101"/>
      <c r="U55" s="101"/>
      <c r="V55" s="132"/>
      <c r="W55" s="63"/>
      <c r="X55" s="63"/>
      <c r="Y55" s="63"/>
      <c r="Z55" s="63"/>
      <c r="AA55" s="63"/>
      <c r="AB55" s="63"/>
      <c r="AC55" s="63"/>
      <c r="AD55" s="63"/>
      <c r="AE55" s="63"/>
      <c r="AF55" s="63"/>
      <c r="AG55" s="63"/>
      <c r="AH55" s="63"/>
      <c r="AI55" s="63"/>
      <c r="AJ55" s="63"/>
      <c r="AK55" s="63"/>
      <c r="AL55" s="63"/>
    </row>
    <row customHeight="1" ht="15" r="56">
      <c r="A56" s="25" t="s">
        <v>50</v>
      </c>
      <c r="B56" s="64" t="n">
        <v>2</v>
      </c>
      <c r="C56" s="22">
        <v>15.5533921103764</v>
      </c>
      <c r="D56" s="23">
        <v>2.3089343781344</v>
      </c>
      <c r="E56" s="22">
        <v>17.1666001653238</v>
      </c>
      <c r="F56" s="23">
        <v>2.05147281079049</v>
      </c>
      <c r="G56" s="22">
        <v>67.2800077242998</v>
      </c>
      <c r="H56" s="23">
        <v>2.97462940577736</v>
      </c>
      <c r="I56" s="22">
        <v>51.7266156139235</v>
      </c>
      <c r="J56" s="95">
        <v>4.91433163666026</v>
      </c>
      <c r="K56" s="104"/>
      <c r="L56" s="103"/>
      <c r="M56" s="103"/>
      <c r="N56" s="103"/>
      <c r="O56" s="103"/>
      <c r="P56" s="103"/>
      <c r="Q56" s="101"/>
      <c r="R56" s="101"/>
      <c r="S56" s="101"/>
      <c r="T56" s="101"/>
      <c r="U56" s="101"/>
      <c r="V56" s="132"/>
      <c r="W56" s="63"/>
      <c r="X56" s="63"/>
      <c r="Y56" s="63"/>
      <c r="Z56" s="63"/>
      <c r="AA56" s="63"/>
      <c r="AB56" s="63"/>
      <c r="AC56" s="63"/>
      <c r="AD56" s="63"/>
      <c r="AE56" s="63"/>
      <c r="AF56" s="63"/>
      <c r="AG56" s="63"/>
      <c r="AH56" s="63"/>
      <c r="AI56" s="63"/>
      <c r="AJ56" s="63"/>
      <c r="AK56" s="63"/>
      <c r="AL56" s="63"/>
    </row>
    <row customHeight="1" ht="15" r="57">
      <c r="A57" s="25" t="s">
        <v>51</v>
      </c>
      <c r="B57" s="64" t="n">
        <v>2</v>
      </c>
      <c r="C57" s="22">
        <v>3.52693621482989</v>
      </c>
      <c r="D57" s="23">
        <v>1.55214613925436</v>
      </c>
      <c r="E57" s="22">
        <v>2.6895048531575</v>
      </c>
      <c r="F57" s="23">
        <v>1.24786502497336</v>
      </c>
      <c r="G57" s="22">
        <v>93.7835589320126</v>
      </c>
      <c r="H57" s="23">
        <v>1.8305320035337</v>
      </c>
      <c r="I57" s="22">
        <v>90.2566227171827</v>
      </c>
      <c r="J57" s="95">
        <v>3.15639715285876</v>
      </c>
      <c r="K57" s="104"/>
      <c r="L57" s="103"/>
      <c r="M57" s="103"/>
      <c r="N57" s="103"/>
      <c r="O57" s="103"/>
      <c r="P57" s="103"/>
      <c r="Q57" s="101"/>
      <c r="R57" s="101"/>
      <c r="S57" s="101"/>
      <c r="T57" s="101"/>
      <c r="U57" s="101"/>
      <c r="V57" s="132"/>
      <c r="W57" s="63"/>
      <c r="X57" s="63"/>
      <c r="Y57" s="63"/>
      <c r="Z57" s="63"/>
      <c r="AA57" s="63"/>
      <c r="AB57" s="63"/>
      <c r="AC57" s="63"/>
      <c r="AD57" s="63"/>
      <c r="AE57" s="63"/>
      <c r="AF57" s="63"/>
      <c r="AG57" s="63"/>
      <c r="AH57" s="63"/>
      <c r="AI57" s="63"/>
      <c r="AJ57" s="63"/>
      <c r="AK57" s="63"/>
      <c r="AL57" s="63"/>
    </row>
    <row customHeight="1" ht="15" r="58">
      <c r="A58" s="25" t="s">
        <v>52</v>
      </c>
      <c r="B58" s="64" t="n">
        <v>2</v>
      </c>
      <c r="C58" s="22">
        <v>0.216049518469381</v>
      </c>
      <c r="D58" s="23">
        <v>0.216512102221517</v>
      </c>
      <c r="E58" s="22">
        <v>6.55927870338688</v>
      </c>
      <c r="F58" s="23">
        <v>1.87506175937691</v>
      </c>
      <c r="G58" s="22">
        <v>93.2246717781437</v>
      </c>
      <c r="H58" s="23">
        <v>1.88918681485104</v>
      </c>
      <c r="I58" s="22">
        <v>93.0086222596744</v>
      </c>
      <c r="J58" s="95">
        <v>1.92768047719354</v>
      </c>
      <c r="K58" s="104"/>
      <c r="L58" s="103"/>
      <c r="M58" s="103"/>
      <c r="N58" s="103"/>
      <c r="O58" s="103"/>
      <c r="P58" s="103"/>
      <c r="Q58" s="101"/>
      <c r="R58" s="101"/>
      <c r="S58" s="101"/>
      <c r="T58" s="101"/>
      <c r="U58" s="101"/>
      <c r="V58" s="132"/>
      <c r="W58" s="63"/>
      <c r="X58" s="63"/>
      <c r="Y58" s="63"/>
      <c r="Z58" s="63"/>
      <c r="AA58" s="63"/>
      <c r="AB58" s="63"/>
      <c r="AC58" s="63"/>
      <c r="AD58" s="63"/>
      <c r="AE58" s="63"/>
      <c r="AF58" s="63"/>
      <c r="AG58" s="63"/>
      <c r="AH58" s="63"/>
      <c r="AI58" s="63"/>
      <c r="AJ58" s="63"/>
      <c r="AK58" s="63"/>
      <c r="AL58" s="63"/>
    </row>
    <row customHeight="1" ht="15" r="59">
      <c r="A59" s="25" t="s">
        <v>53</v>
      </c>
      <c r="B59" s="64" t="n">
        <v>2</v>
      </c>
      <c r="C59" s="22">
        <v>0.188199217992989</v>
      </c>
      <c r="D59" s="23">
        <v>0.189555196061143</v>
      </c>
      <c r="E59" s="22">
        <v>0.289292166540223</v>
      </c>
      <c r="F59" s="23">
        <v>0.290858504552672</v>
      </c>
      <c r="G59" s="22">
        <v>99.5225086154668</v>
      </c>
      <c r="H59" s="23">
        <v>0.347728790341273</v>
      </c>
      <c r="I59" s="22">
        <v>99.3343093974738</v>
      </c>
      <c r="J59" s="95">
        <v>0.478637961617494</v>
      </c>
      <c r="K59" s="104"/>
      <c r="L59" s="103"/>
      <c r="M59" s="103"/>
      <c r="N59" s="103"/>
      <c r="O59" s="103"/>
      <c r="P59" s="103"/>
      <c r="Q59" s="101"/>
      <c r="R59" s="101"/>
      <c r="S59" s="101"/>
      <c r="T59" s="101"/>
      <c r="U59" s="101"/>
      <c r="V59" s="132"/>
      <c r="W59" s="63"/>
      <c r="X59" s="63"/>
      <c r="Y59" s="63"/>
      <c r="Z59" s="63"/>
      <c r="AA59" s="63"/>
      <c r="AB59" s="63"/>
      <c r="AC59" s="63"/>
      <c r="AD59" s="63"/>
      <c r="AE59" s="63"/>
      <c r="AF59" s="63"/>
      <c r="AG59" s="63"/>
      <c r="AH59" s="63"/>
      <c r="AI59" s="63"/>
      <c r="AJ59" s="63"/>
      <c r="AK59" s="63"/>
      <c r="AL59" s="63"/>
    </row>
    <row customHeight="1" ht="15" r="60">
      <c r="A60" s="25" t="s">
        <v>54</v>
      </c>
      <c r="B60" s="64" t="n">
        <v>2</v>
      </c>
      <c r="C60" s="22">
        <v>1.17539760793977</v>
      </c>
      <c r="D60" s="23">
        <v>1.02846951550286</v>
      </c>
      <c r="E60" s="22">
        <v>1.07888578099621</v>
      </c>
      <c r="F60" s="23">
        <v>0.895418863569644</v>
      </c>
      <c r="G60" s="22">
        <v>97.745716611064</v>
      </c>
      <c r="H60" s="23">
        <v>1.37658816638735</v>
      </c>
      <c r="I60" s="22">
        <v>96.5703190031243</v>
      </c>
      <c r="J60" s="95">
        <v>2.25914012559566</v>
      </c>
      <c r="K60" s="104"/>
      <c r="L60" s="103"/>
      <c r="M60" s="103"/>
      <c r="N60" s="103"/>
      <c r="O60" s="103"/>
      <c r="P60" s="103"/>
      <c r="Q60" s="101"/>
      <c r="R60" s="101"/>
      <c r="S60" s="101"/>
      <c r="T60" s="101"/>
      <c r="U60" s="101"/>
      <c r="V60" s="132"/>
      <c r="W60" s="63"/>
      <c r="X60" s="63"/>
      <c r="Y60" s="63"/>
      <c r="Z60" s="63"/>
      <c r="AA60" s="63"/>
      <c r="AB60" s="63"/>
      <c r="AC60" s="63"/>
      <c r="AD60" s="63"/>
      <c r="AE60" s="63"/>
      <c r="AF60" s="63"/>
      <c r="AG60" s="63"/>
      <c r="AH60" s="63"/>
      <c r="AI60" s="63"/>
      <c r="AJ60" s="63"/>
      <c r="AK60" s="63"/>
      <c r="AL60" s="63"/>
    </row>
    <row customHeight="1" ht="15" r="61">
      <c r="A61" s="21" t="s">
        <v>55</v>
      </c>
      <c r="B61" s="64" t="n">
        <v>2</v>
      </c>
      <c r="C61" s="22">
        <v>0.327679857770977</v>
      </c>
      <c r="D61" s="23">
        <v>0.328242640761235</v>
      </c>
      <c r="E61" s="22">
        <v>0.905106147538532</v>
      </c>
      <c r="F61" s="23">
        <v>0.642713615000922</v>
      </c>
      <c r="G61" s="22">
        <v>98.7672139946905</v>
      </c>
      <c r="H61" s="23">
        <v>0.722219347371178</v>
      </c>
      <c r="I61" s="22">
        <v>98.4395341369195</v>
      </c>
      <c r="J61" s="95">
        <v>0.91956905284745</v>
      </c>
      <c r="K61" s="104"/>
      <c r="L61" s="103"/>
      <c r="M61" s="103"/>
      <c r="N61" s="103"/>
      <c r="O61" s="103"/>
      <c r="P61" s="103"/>
      <c r="Q61" s="101"/>
      <c r="R61" s="101"/>
      <c r="S61" s="101"/>
      <c r="T61" s="101"/>
      <c r="U61" s="101"/>
      <c r="V61" s="132"/>
      <c r="W61" s="63"/>
      <c r="X61" s="63"/>
      <c r="Y61" s="63"/>
      <c r="Z61" s="63"/>
      <c r="AA61" s="63"/>
      <c r="AB61" s="63"/>
      <c r="AC61" s="63"/>
      <c r="AD61" s="63"/>
      <c r="AE61" s="63"/>
      <c r="AF61" s="63"/>
      <c r="AG61" s="63"/>
      <c r="AH61" s="63"/>
      <c r="AI61" s="63"/>
      <c r="AJ61" s="63"/>
      <c r="AK61" s="63"/>
      <c r="AL61" s="63"/>
    </row>
    <row customHeight="1" ht="15" r="62">
      <c r="A62" s="25" t="s">
        <v>56</v>
      </c>
      <c r="B62" s="64" t="n">
        <v>2</v>
      </c>
      <c r="C62" s="22">
        <v>0</v>
      </c>
      <c r="D62" s="23">
        <v>0</v>
      </c>
      <c r="E62" s="22">
        <v>1.9263029651043</v>
      </c>
      <c r="F62" s="23">
        <v>0.976144498874595</v>
      </c>
      <c r="G62" s="22">
        <v>98.0736970348957</v>
      </c>
      <c r="H62" s="23">
        <v>0.976144498874592</v>
      </c>
      <c r="I62" s="22">
        <v>98.0736970348957</v>
      </c>
      <c r="J62" s="95">
        <v>0.976144498874592</v>
      </c>
      <c r="K62" s="104"/>
      <c r="L62" s="103"/>
      <c r="M62" s="103"/>
      <c r="N62" s="103"/>
      <c r="O62" s="103"/>
      <c r="P62" s="103"/>
      <c r="Q62" s="101"/>
      <c r="R62" s="101"/>
      <c r="S62" s="101"/>
      <c r="T62" s="101"/>
      <c r="U62" s="101"/>
      <c r="V62" s="132"/>
      <c r="W62" s="63"/>
      <c r="X62" s="63"/>
      <c r="Y62" s="63"/>
      <c r="Z62" s="63"/>
      <c r="AA62" s="63"/>
      <c r="AB62" s="63"/>
      <c r="AC62" s="63"/>
      <c r="AD62" s="63"/>
      <c r="AE62" s="63"/>
      <c r="AF62" s="63"/>
      <c r="AG62" s="63"/>
      <c r="AH62" s="63"/>
      <c r="AI62" s="63"/>
      <c r="AJ62" s="63"/>
      <c r="AK62" s="63"/>
      <c r="AL62" s="63"/>
    </row>
    <row customHeight="1" ht="15" r="63">
      <c r="A63" s="30" t="s">
        <v>57</v>
      </c>
      <c r="B63" s="65" t="n">
        <v>2</v>
      </c>
      <c r="C63" s="31">
        <v>5.52163664449951</v>
      </c>
      <c r="D63" s="32">
        <v>0.278168009399669</v>
      </c>
      <c r="E63" s="31">
        <v>11.928274017729</v>
      </c>
      <c r="F63" s="32">
        <v>0.415548498855522</v>
      </c>
      <c r="G63" s="31">
        <v>82.5500893377714</v>
      </c>
      <c r="H63" s="32">
        <v>0.47153232639305</v>
      </c>
      <c r="I63" s="31">
        <v>77.0284526932719</v>
      </c>
      <c r="J63" s="92">
        <v>0.653268549428912</v>
      </c>
      <c r="K63" s="104"/>
      <c r="L63" s="103"/>
      <c r="M63" s="103"/>
      <c r="N63" s="103"/>
      <c r="O63" s="103"/>
      <c r="P63" s="103"/>
      <c r="Q63" s="101"/>
      <c r="R63" s="101"/>
      <c r="S63" s="101"/>
      <c r="T63" s="101"/>
      <c r="U63" s="101"/>
      <c r="V63" s="132"/>
      <c r="W63" s="63"/>
      <c r="X63" s="63"/>
      <c r="Y63" s="63"/>
      <c r="Z63" s="63"/>
      <c r="AA63" s="63"/>
      <c r="AB63" s="63"/>
      <c r="AC63" s="63"/>
      <c r="AD63" s="63"/>
      <c r="AE63" s="63"/>
      <c r="AF63" s="63"/>
      <c r="AG63" s="63"/>
      <c r="AH63" s="63"/>
      <c r="AI63" s="63"/>
      <c r="AJ63" s="63"/>
      <c r="AK63" s="63"/>
      <c r="AL63" s="63"/>
    </row>
    <row customHeight="1" ht="15" r="64">
      <c r="A64" s="34" t="s">
        <v>58</v>
      </c>
      <c r="B64" s="66" t="n">
        <v>2</v>
      </c>
      <c r="C64" s="35">
        <v>8.53642399180614</v>
      </c>
      <c r="D64" s="36">
        <v>0.827721280992803</v>
      </c>
      <c r="E64" s="35">
        <v>23.1752447084187</v>
      </c>
      <c r="F64" s="36">
        <v>1.04497027652112</v>
      </c>
      <c r="G64" s="35">
        <v>68.2883312997751</v>
      </c>
      <c r="H64" s="36">
        <v>1.19518211117581</v>
      </c>
      <c r="I64" s="35">
        <v>59.751907307969</v>
      </c>
      <c r="J64" s="93">
        <v>1.64239624041967</v>
      </c>
      <c r="K64" s="104"/>
      <c r="L64" s="103"/>
      <c r="M64" s="103"/>
      <c r="N64" s="103"/>
      <c r="O64" s="103"/>
      <c r="P64" s="103"/>
      <c r="Q64" s="101"/>
      <c r="R64" s="101"/>
      <c r="S64" s="101"/>
      <c r="T64" s="101"/>
      <c r="U64" s="101"/>
      <c r="V64" s="132"/>
      <c r="W64" s="63"/>
      <c r="X64" s="63"/>
      <c r="Y64" s="63"/>
      <c r="Z64" s="63"/>
      <c r="AA64" s="63"/>
      <c r="AB64" s="63"/>
      <c r="AC64" s="63"/>
      <c r="AD64" s="63"/>
      <c r="AE64" s="63"/>
      <c r="AF64" s="63"/>
      <c r="AG64" s="63"/>
      <c r="AH64" s="63"/>
      <c r="AI64" s="63"/>
      <c r="AJ64" s="63"/>
      <c r="AK64" s="63"/>
      <c r="AL64" s="63"/>
    </row>
    <row customHeight="1" ht="15" r="65">
      <c r="A65" s="39" t="s">
        <v>59</v>
      </c>
      <c r="B65" s="67" t="n">
        <v>2</v>
      </c>
      <c r="C65" s="40">
        <v>3.60772761942276</v>
      </c>
      <c r="D65" s="41">
        <v>0.171030115815328</v>
      </c>
      <c r="E65" s="40">
        <v>8.23610351901495</v>
      </c>
      <c r="F65" s="41">
        <v>0.251563143255054</v>
      </c>
      <c r="G65" s="40">
        <v>88.1561688615623</v>
      </c>
      <c r="H65" s="41">
        <v>0.290203874885024</v>
      </c>
      <c r="I65" s="40">
        <v>84.5484412421395</v>
      </c>
      <c r="J65" s="94">
        <v>0.40454315466191</v>
      </c>
      <c r="K65" s="104"/>
      <c r="L65" s="103"/>
      <c r="M65" s="103"/>
      <c r="N65" s="103"/>
      <c r="O65" s="103"/>
      <c r="P65" s="103"/>
      <c r="Q65" s="101"/>
      <c r="R65" s="101"/>
      <c r="S65" s="101"/>
      <c r="T65" s="101"/>
      <c r="U65" s="101"/>
      <c r="V65" s="132"/>
      <c r="W65" s="63"/>
      <c r="X65" s="63"/>
      <c r="Y65" s="63"/>
      <c r="Z65" s="63"/>
      <c r="AA65" s="63"/>
      <c r="AB65" s="63"/>
      <c r="AC65" s="63"/>
      <c r="AD65" s="63"/>
      <c r="AE65" s="63"/>
      <c r="AF65" s="63"/>
      <c r="AG65" s="63"/>
      <c r="AH65" s="63"/>
      <c r="AI65" s="63"/>
      <c r="AJ65" s="63"/>
      <c r="AK65" s="63"/>
      <c r="AL65" s="63"/>
    </row>
    <row customHeight="1" ht="15" r="66">
      <c r="A66" s="43" t="s">
        <v>60</v>
      </c>
      <c r="B66" s="64" t="n">
        <v>2</v>
      </c>
      <c r="C66" s="22">
        <v>8.40459519022699</v>
      </c>
      <c r="D66" s="23">
        <v>2.7463257948178</v>
      </c>
      <c r="E66" s="22">
        <v>36.4407551063857</v>
      </c>
      <c r="F66" s="23">
        <v>6.61788039572091</v>
      </c>
      <c r="G66" s="22">
        <v>55.1546497033874</v>
      </c>
      <c r="H66" s="23">
        <v>6.67290303102385</v>
      </c>
      <c r="I66" s="22">
        <v>46.7500545131604</v>
      </c>
      <c r="J66" s="95">
        <v>7.76811042232218</v>
      </c>
      <c r="K66" s="104"/>
      <c r="L66" s="103"/>
      <c r="M66" s="103"/>
      <c r="N66" s="103"/>
      <c r="O66" s="103"/>
      <c r="P66" s="103"/>
      <c r="Q66" s="101"/>
      <c r="R66" s="101"/>
      <c r="S66" s="101"/>
      <c r="T66" s="101"/>
      <c r="U66" s="101"/>
      <c r="V66" s="132"/>
      <c r="W66" s="63"/>
      <c r="X66" s="63"/>
      <c r="Y66" s="63"/>
      <c r="Z66" s="63"/>
      <c r="AA66" s="63"/>
      <c r="AB66" s="63"/>
      <c r="AC66" s="63"/>
      <c r="AD66" s="63"/>
      <c r="AE66" s="63"/>
      <c r="AF66" s="63"/>
      <c r="AG66" s="63"/>
      <c r="AH66" s="63"/>
      <c r="AI66" s="63"/>
      <c r="AJ66" s="63"/>
      <c r="AK66" s="63"/>
      <c r="AL66" s="63"/>
    </row>
    <row customHeight="1" ht="15" r="67">
      <c r="A67" s="43" t="s">
        <v>61</v>
      </c>
      <c r="B67" s="64" t="n">
        <v>2</v>
      </c>
      <c r="C67" s="22">
        <v>0</v>
      </c>
      <c r="D67" s="23">
        <v>0</v>
      </c>
      <c r="E67" s="22">
        <v>10.7433135704</v>
      </c>
      <c r="F67" s="23">
        <v>5.03541368884021</v>
      </c>
      <c r="G67" s="22">
        <v>89.2566864296</v>
      </c>
      <c r="H67" s="23">
        <v>5.03541368884021</v>
      </c>
      <c r="I67" s="22">
        <v>89.2566864296</v>
      </c>
      <c r="J67" s="95">
        <v>5.03541368884021</v>
      </c>
      <c r="K67" s="104"/>
      <c r="L67" s="103"/>
      <c r="M67" s="103"/>
      <c r="N67" s="103"/>
      <c r="O67" s="103"/>
      <c r="P67" s="103"/>
      <c r="Q67" s="101"/>
      <c r="R67" s="101"/>
      <c r="S67" s="101"/>
      <c r="T67" s="101"/>
      <c r="U67" s="101"/>
      <c r="V67" s="132"/>
      <c r="W67" s="63"/>
      <c r="X67" s="63"/>
      <c r="Y67" s="63"/>
      <c r="Z67" s="63"/>
      <c r="AA67" s="63"/>
      <c r="AB67" s="63"/>
      <c r="AC67" s="63"/>
      <c r="AD67" s="63"/>
      <c r="AE67" s="63"/>
      <c r="AF67" s="63"/>
      <c r="AG67" s="63"/>
      <c r="AH67" s="63"/>
      <c r="AI67" s="63"/>
      <c r="AJ67" s="63"/>
      <c r="AK67" s="63"/>
      <c r="AL67" s="63"/>
    </row>
    <row customHeight="1" ht="15" r="68">
      <c r="A68" s="43" t="s">
        <v>62</v>
      </c>
      <c r="B68" s="64" t="n">
        <v>2</v>
      </c>
      <c r="C68" s="22">
        <v>1.70294380769259</v>
      </c>
      <c r="D68" s="23">
        <v>1.69213173263435</v>
      </c>
      <c r="E68" s="22">
        <v>1.43937334743382</v>
      </c>
      <c r="F68" s="23">
        <v>1.45208412217255</v>
      </c>
      <c r="G68" s="22">
        <v>96.8576828448736</v>
      </c>
      <c r="H68" s="23">
        <v>2.21178989966161</v>
      </c>
      <c r="I68" s="22">
        <v>95.154739037181</v>
      </c>
      <c r="J68" s="95">
        <v>3.66088792833116</v>
      </c>
      <c r="K68" s="105"/>
      <c r="L68" s="106"/>
      <c r="M68" s="107"/>
      <c r="N68" s="107"/>
      <c r="O68" s="107"/>
      <c r="P68" s="107"/>
      <c r="Q68" s="101"/>
      <c r="R68" s="101"/>
      <c r="S68" s="101"/>
      <c r="T68" s="101"/>
      <c r="U68" s="101"/>
      <c r="V68" s="132"/>
      <c r="W68" s="63"/>
      <c r="X68" s="63"/>
      <c r="Y68" s="63"/>
      <c r="Z68" s="63"/>
      <c r="AA68" s="63"/>
      <c r="AB68" s="63"/>
      <c r="AC68" s="63"/>
      <c r="AD68" s="63"/>
      <c r="AE68" s="63"/>
      <c r="AF68" s="63"/>
      <c r="AG68" s="63"/>
      <c r="AH68" s="63"/>
      <c r="AI68" s="63"/>
      <c r="AJ68" s="63"/>
      <c r="AK68" s="63"/>
      <c r="AL68" s="63"/>
    </row>
    <row customHeight="1" ht="15.75" r="69">
      <c r="A69" s="44" t="s">
        <v>63</v>
      </c>
      <c r="B69" s="68" t="n">
        <v>2</v>
      </c>
      <c r="C69" s="45">
        <v>26.5111162864009</v>
      </c>
      <c r="D69" s="47">
        <v>4.59288850193801</v>
      </c>
      <c r="E69" s="45">
        <v>18.8804045167309</v>
      </c>
      <c r="F69" s="47">
        <v>3.85325587752359</v>
      </c>
      <c r="G69" s="45">
        <v>54.6084791968682</v>
      </c>
      <c r="H69" s="47">
        <v>5.5364152125513</v>
      </c>
      <c r="I69" s="45">
        <v>28.0973629104674</v>
      </c>
      <c r="J69" s="96">
        <v>9.41517156170495</v>
      </c>
      <c r="K69" s="108"/>
      <c r="L69" s="133"/>
      <c r="M69" s="134"/>
      <c r="N69" s="134"/>
      <c r="O69" s="134"/>
      <c r="P69" s="134"/>
      <c r="Q69" s="101"/>
      <c r="R69" s="101"/>
      <c r="S69" s="101"/>
      <c r="T69" s="101"/>
      <c r="U69" s="101"/>
      <c r="V69" s="132"/>
      <c r="W69" s="63"/>
      <c r="X69" s="63"/>
      <c r="Y69" s="63"/>
      <c r="Z69" s="63"/>
      <c r="AA69" s="63"/>
      <c r="AB69" s="63"/>
      <c r="AC69" s="63"/>
      <c r="AD69" s="63"/>
      <c r="AE69" s="63"/>
      <c r="AF69" s="63"/>
      <c r="AG69" s="63"/>
      <c r="AH69" s="63"/>
      <c r="AI69" s="63"/>
      <c r="AJ69" s="63"/>
      <c r="AK69" s="63"/>
      <c r="AL69" s="63"/>
    </row>
    <row customHeight="1" ht="15" r="70">
      <c r="A70" s="49"/>
      <c r="B70" s="69"/>
      <c r="C70" s="80" t="inlineStr">
        <is>
          <t>b.meanpct.d_tc4g35praise_never</t>
        </is>
      </c>
      <c r="D70" s="2" t="inlineStr">
        <is>
          <t>se.meanpct.d_tc4g35praise_never</t>
        </is>
      </c>
      <c r="E70" s="80" t="inlineStr">
        <is>
          <t>b.meanpct.d_tc4g35praise_less1yr</t>
        </is>
      </c>
      <c r="F70" s="2" t="inlineStr">
        <is>
          <t>se.meanpct.d_tc4g35praise_less1yr</t>
        </is>
      </c>
      <c r="G70" s="80" t="inlineStr">
        <is>
          <t>b.meanpct.d_tc4g35praise_atleast1yr</t>
        </is>
      </c>
      <c r="H70" s="2" t="inlineStr">
        <is>
          <t>se.meanpct.d_tc4g35praise_atleast1yr</t>
        </is>
      </c>
      <c r="I70" s="80" t="inlineStr">
        <is>
          <t>b.meanpct.d_auto_dif_app</t>
        </is>
      </c>
      <c r="J70" s="142" t="inlineStr">
        <is>
          <t>se.meanpct.d_auto_dif_app</t>
        </is>
      </c>
      <c r="K70" s="22" t="inlineStr">
        <is>
          <t>b.(meanpct.d_tc4g35praise_never_isc1)-(meanpct.d_tc4g35praise_never_isc2)</t>
        </is>
      </c>
      <c r="L70" s="23" t="inlineStr">
        <is>
          <t>se.(meanpct.d_tc4g35praise_never_isc1)-(meanpct.d_tc4g35praise_never_isc2)</t>
        </is>
      </c>
      <c r="M70" s="22" t="inlineStr">
        <is>
          <t>b.(meanpct.d_tc4g35praise_less1yr_isc1)-(meanpct.d_tc4g35praise_less1yr_isc2)</t>
        </is>
      </c>
      <c r="N70" s="23" t="inlineStr">
        <is>
          <t>se.(meanpct.d_tc4g35praise_less1yr_isc1)-(meanpct.d_tc4g35praise_less1yr_isc2)</t>
        </is>
      </c>
      <c r="O70" s="22" t="inlineStr">
        <is>
          <t>b.(meanpct.d_tc4g35praise_atleast1yr_isc1)-(meanpct.d_tc4g35praise_atleast1yr_isc2)</t>
        </is>
      </c>
      <c r="P70" s="95" t="inlineStr">
        <is>
          <t>se.(meanpct.d_tc4g35praise_atleast1yr_isc1)-(meanpct.d_tc4g35praise_atleast1yr_isc2)</t>
        </is>
      </c>
      <c r="Q70" s="111" t="inlineStr">
        <is>
          <t>b.(meanpct.d_auto_dif_app_isc1)-(meanpct.d_auto_dif_app_isc2)</t>
        </is>
      </c>
      <c r="R70" s="135" t="inlineStr">
        <is>
          <t>se.(meanpct.d_auto_dif_app_isc1)-(meanpct.d_auto_dif_app_isc2)</t>
        </is>
      </c>
      <c r="S70" s="135" t="inlineStr">
        <is>
          <t>b.(meanpct.d_tc4g35praise_never_isc3)-(meanpct.d_tc4g35praise_never_isc2)</t>
        </is>
      </c>
      <c r="T70" s="135" t="inlineStr">
        <is>
          <t>se.(meanpct.d_tc4g35praise_never_isc3)-(meanpct.d_tc4g35praise_never_isc2)</t>
        </is>
      </c>
      <c r="U70" s="135" t="inlineStr">
        <is>
          <t>b.(meanpct.d_tc4g35praise_less1yr_isc3)-(meanpct.d_tc4g35praise_less1yr_isc2)</t>
        </is>
      </c>
      <c r="V70" s="136" t="inlineStr">
        <is>
          <t>se.(meanpct.d_tc4g35praise_less1yr_isc3)-(meanpct.d_tc4g35praise_less1yr_isc2)</t>
        </is>
      </c>
      <c r="W70" s="63" t="inlineStr">
        <is>
          <t>b.(meanpct.d_tc4g35praise_atleast1yr_isc3)-(meanpct.d_tc4g35praise_atleast1yr_isc2)</t>
        </is>
      </c>
      <c r="X70" s="63" t="inlineStr">
        <is>
          <t>se.(meanpct.d_tc4g35praise_atleast1yr_isc3)-(meanpct.d_tc4g35praise_atleast1yr_isc2)</t>
        </is>
      </c>
      <c r="Y70" s="63" t="inlineStr">
        <is>
          <t>b.(meanpct.d_auto_dif_app_isc3)-(meanpct.d_auto_dif_app_isc2)</t>
        </is>
      </c>
      <c r="Z70" s="63" t="inlineStr">
        <is>
          <t>se.(meanpct.d_auto_dif_app_isc3)-(meanpct.d_auto_dif_app_isc2)</t>
        </is>
      </c>
      <c r="AA70" s="63"/>
      <c r="AB70" s="63"/>
      <c r="AC70" s="63"/>
      <c r="AD70" s="63"/>
      <c r="AE70" s="63"/>
      <c r="AF70" s="63"/>
      <c r="AG70" s="63"/>
      <c r="AH70" s="63"/>
      <c r="AI70" s="63"/>
      <c r="AJ70" s="63"/>
      <c r="AK70" s="63"/>
      <c r="AL70" s="63"/>
    </row>
    <row customHeight="1" ht="15" r="71">
      <c r="A71" s="25" t="s">
        <v>7</v>
      </c>
      <c r="B71" s="70" t="n">
        <v>1</v>
      </c>
      <c r="C71" s="22">
        <v>5.88493106249628</v>
      </c>
      <c r="D71" s="23">
        <v>1.73824809304884</v>
      </c>
      <c r="E71" s="22">
        <v>7.41153836651945</v>
      </c>
      <c r="F71" s="23">
        <v>2.1841015605771</v>
      </c>
      <c r="G71" s="22">
        <v>86.7035305709843</v>
      </c>
      <c r="H71" s="23">
        <v>2.81461419812699</v>
      </c>
      <c r="I71" s="22">
        <v>80.818599508488</v>
      </c>
      <c r="J71" s="95">
        <v>4.13724780592806</v>
      </c>
      <c r="K71" s="22">
        <v>-0.516061400989316</v>
      </c>
      <c r="L71" s="95">
        <v>2.5503762264686</v>
      </c>
      <c r="M71" s="22">
        <v>-1.9756768360435</v>
      </c>
      <c r="N71" s="95">
        <v>3.5646681586733</v>
      </c>
      <c r="O71" s="22">
        <v>2.49173823703283</v>
      </c>
      <c r="P71" s="95">
        <v>4.08869122674916</v>
      </c>
      <c r="Q71" s="100">
        <v>3.00779963802214</v>
      </c>
      <c r="R71" s="101">
        <v>5.80833630284991</v>
      </c>
      <c r="S71" s="101"/>
      <c r="T71" s="101"/>
      <c r="U71" s="101"/>
      <c r="V71" s="132"/>
      <c r="W71" s="63"/>
      <c r="X71" s="63"/>
      <c r="Y71" s="63"/>
      <c r="Z71" s="63"/>
      <c r="AA71" s="63"/>
      <c r="AB71" s="63"/>
      <c r="AC71" s="63"/>
      <c r="AD71" s="63"/>
      <c r="AE71" s="63"/>
      <c r="AF71" s="63"/>
      <c r="AG71" s="63"/>
      <c r="AH71" s="63"/>
      <c r="AI71" s="63"/>
      <c r="AJ71" s="63"/>
      <c r="AK71" s="63"/>
      <c r="AL71" s="63"/>
    </row>
    <row customHeight="1" ht="15" r="72">
      <c r="A72" s="25" t="s">
        <v>11</v>
      </c>
      <c r="B72" s="70" t="n">
        <v>1</v>
      </c>
      <c r="C72" s="22">
        <v>2.16448618475833</v>
      </c>
      <c r="D72" s="23">
        <v>0.544262833593401</v>
      </c>
      <c r="E72" s="22">
        <v>30.7910721665004</v>
      </c>
      <c r="F72" s="23">
        <v>3.14940788783879</v>
      </c>
      <c r="G72" s="22">
        <v>67.0444416487413</v>
      </c>
      <c r="H72" s="23">
        <v>3.15510478933939</v>
      </c>
      <c r="I72" s="22">
        <v>64.879955463983</v>
      </c>
      <c r="J72" s="95">
        <v>3.25315946173959</v>
      </c>
      <c r="K72" s="22">
        <v>-1.23712252661156</v>
      </c>
      <c r="L72" s="95">
        <v>1.57023456130985</v>
      </c>
      <c r="M72" s="22">
        <v>-9.51349119549096</v>
      </c>
      <c r="N72" s="95">
        <v>4.63226644935373</v>
      </c>
      <c r="O72" s="22">
        <v>10.7506137221025</v>
      </c>
      <c r="P72" s="95">
        <v>4.67447893498272</v>
      </c>
      <c r="Q72" s="100">
        <v>11.9877362487141</v>
      </c>
      <c r="R72" s="101">
        <v>5.21295380033719</v>
      </c>
      <c r="S72" s="101"/>
      <c r="T72" s="101"/>
      <c r="U72" s="101"/>
      <c r="V72" s="132"/>
      <c r="W72" s="63"/>
      <c r="X72" s="63"/>
      <c r="Y72" s="63"/>
      <c r="Z72" s="63"/>
      <c r="AA72" s="63"/>
      <c r="AB72" s="63"/>
      <c r="AC72" s="63"/>
      <c r="AD72" s="63"/>
      <c r="AE72" s="63"/>
      <c r="AF72" s="63"/>
      <c r="AG72" s="63"/>
      <c r="AH72" s="63"/>
      <c r="AI72" s="63"/>
      <c r="AJ72" s="63"/>
      <c r="AK72" s="63"/>
      <c r="AL72" s="63"/>
    </row>
    <row customHeight="1" ht="15" r="73">
      <c r="A73" s="26" t="s">
        <v>13</v>
      </c>
      <c r="B73" s="70" t="n">
        <v>1</v>
      </c>
      <c r="C73" s="22">
        <v>4.25210271502701</v>
      </c>
      <c r="D73" s="23">
        <v>1.71027933157241</v>
      </c>
      <c r="E73" s="22">
        <v>40.4562168680671</v>
      </c>
      <c r="F73" s="23">
        <v>4.3557015651025</v>
      </c>
      <c r="G73" s="22">
        <v>55.2916804169059</v>
      </c>
      <c r="H73" s="23">
        <v>4.48117664519086</v>
      </c>
      <c r="I73" s="22">
        <v>51.0395777018789</v>
      </c>
      <c r="J73" s="95">
        <v>5.19998681830822</v>
      </c>
      <c r="K73" s="22">
        <v>-1.44911235632494</v>
      </c>
      <c r="L73" s="95">
        <v>3.02540249870443</v>
      </c>
      <c r="M73" s="22">
        <v>-6.9265073106062</v>
      </c>
      <c r="N73" s="95">
        <v>6.80044197706278</v>
      </c>
      <c r="O73" s="22">
        <v>8.37561966693113</v>
      </c>
      <c r="P73" s="95">
        <v>6.82725827269108</v>
      </c>
      <c r="Q73" s="100">
        <v>9.82473202325608</v>
      </c>
      <c r="R73" s="101">
        <v>8.07979087099375</v>
      </c>
      <c r="S73" s="101"/>
      <c r="T73" s="101"/>
      <c r="U73" s="101"/>
      <c r="V73" s="132"/>
      <c r="W73" s="63"/>
      <c r="X73" s="63"/>
      <c r="Y73" s="63"/>
      <c r="Z73" s="63"/>
      <c r="AA73" s="63"/>
      <c r="AB73" s="63"/>
      <c r="AC73" s="63"/>
      <c r="AD73" s="63"/>
      <c r="AE73" s="63"/>
      <c r="AF73" s="63"/>
      <c r="AG73" s="63"/>
      <c r="AH73" s="63"/>
      <c r="AI73" s="63"/>
      <c r="AJ73" s="63"/>
      <c r="AK73" s="63"/>
      <c r="AL73" s="63"/>
    </row>
    <row customHeight="1" ht="15" r="74">
      <c r="A74" s="25" t="s">
        <v>14</v>
      </c>
      <c r="B74" s="70" t="n">
        <v>1</v>
      </c>
      <c r="C74" s="22">
        <v>9.66512964042136</v>
      </c>
      <c r="D74" s="23">
        <v>2.17058944351506</v>
      </c>
      <c r="E74" s="22">
        <v>5.6831155073314</v>
      </c>
      <c r="F74" s="23">
        <v>1.70835427100779</v>
      </c>
      <c r="G74" s="22">
        <v>84.6517548522472</v>
      </c>
      <c r="H74" s="23">
        <v>2.74562567986058</v>
      </c>
      <c r="I74" s="22">
        <v>74.9866252118259</v>
      </c>
      <c r="J74" s="95">
        <v>4.64557461431276</v>
      </c>
      <c r="K74" s="22">
        <v>3.07764595878573</v>
      </c>
      <c r="L74" s="95">
        <v>3.06830707587666</v>
      </c>
      <c r="M74" s="22">
        <v>-0.927333602410277</v>
      </c>
      <c r="N74" s="95">
        <v>2.67862664732422</v>
      </c>
      <c r="O74" s="22">
        <v>-2.15031235637547</v>
      </c>
      <c r="P74" s="95">
        <v>4.04280895674095</v>
      </c>
      <c r="Q74" s="100">
        <v>-5.22795831516117</v>
      </c>
      <c r="R74" s="101">
        <v>6.65902278336724</v>
      </c>
      <c r="S74" s="101"/>
      <c r="T74" s="101"/>
      <c r="U74" s="101"/>
      <c r="V74" s="132"/>
      <c r="W74" s="63"/>
      <c r="X74" s="63"/>
      <c r="Y74" s="63"/>
      <c r="Z74" s="63"/>
      <c r="AA74" s="63"/>
      <c r="AB74" s="63"/>
      <c r="AC74" s="63"/>
      <c r="AD74" s="63"/>
      <c r="AE74" s="63"/>
      <c r="AF74" s="63"/>
      <c r="AG74" s="63"/>
      <c r="AH74" s="63"/>
      <c r="AI74" s="63"/>
      <c r="AJ74" s="63"/>
      <c r="AK74" s="63"/>
      <c r="AL74" s="63"/>
    </row>
    <row customHeight="1" ht="15" r="75">
      <c r="A75" s="25" t="s">
        <v>25</v>
      </c>
      <c r="B75" s="70" t="n">
        <v>1</v>
      </c>
      <c r="C75" s="22">
        <v>2.85902255477814</v>
      </c>
      <c r="D75" s="23">
        <v>1.02174115254213</v>
      </c>
      <c r="E75" s="22">
        <v>77.334250231111</v>
      </c>
      <c r="F75" s="23">
        <v>2.99321745516837</v>
      </c>
      <c r="G75" s="22">
        <v>19.8067272141108</v>
      </c>
      <c r="H75" s="23">
        <v>2.90551443677497</v>
      </c>
      <c r="I75" s="22">
        <v>16.9477046593327</v>
      </c>
      <c r="J75" s="95">
        <v>3.16426729532876</v>
      </c>
      <c r="K75" s="22">
        <v>1.60938946609669</v>
      </c>
      <c r="L75" s="95">
        <v>1.3034407461192</v>
      </c>
      <c r="M75" s="22">
        <v>17.8408428684586</v>
      </c>
      <c r="N75" s="95">
        <v>5.4490553799145</v>
      </c>
      <c r="O75" s="22">
        <v>-19.4502323345553</v>
      </c>
      <c r="P75" s="95">
        <v>5.42192840945077</v>
      </c>
      <c r="Q75" s="100">
        <v>-21.059621800652</v>
      </c>
      <c r="R75" s="101">
        <v>5.70090575069709</v>
      </c>
      <c r="S75" s="101"/>
      <c r="T75" s="101"/>
      <c r="U75" s="101"/>
      <c r="V75" s="132"/>
      <c r="W75" s="63"/>
      <c r="X75" s="63"/>
      <c r="Y75" s="63"/>
      <c r="Z75" s="63"/>
      <c r="AA75" s="63"/>
      <c r="AB75" s="63"/>
      <c r="AC75" s="63"/>
      <c r="AD75" s="63"/>
      <c r="AE75" s="63"/>
      <c r="AF75" s="63"/>
      <c r="AG75" s="63"/>
      <c r="AH75" s="63"/>
      <c r="AI75" s="63"/>
      <c r="AJ75" s="63"/>
      <c r="AK75" s="63"/>
      <c r="AL75" s="63"/>
    </row>
    <row customHeight="1" ht="15" r="76">
      <c r="A76" s="25" t="s">
        <v>30</v>
      </c>
      <c r="B76" s="70" t="n">
        <v>1</v>
      </c>
      <c r="C76" s="22">
        <v>0.285128831701416</v>
      </c>
      <c r="D76" s="23">
        <v>0.285844475145426</v>
      </c>
      <c r="E76" s="22">
        <v>1.06293469014377</v>
      </c>
      <c r="F76" s="23">
        <v>0.755591999104829</v>
      </c>
      <c r="G76" s="22">
        <v>98.6519364781548</v>
      </c>
      <c r="H76" s="23">
        <v>0.808853255125101</v>
      </c>
      <c r="I76" s="22">
        <v>98.3668076464534</v>
      </c>
      <c r="J76" s="95">
        <v>0.949200735084037</v>
      </c>
      <c r="K76" s="22">
        <v>-4.21790904797677</v>
      </c>
      <c r="L76" s="95">
        <v>0.947082581246328</v>
      </c>
      <c r="M76" s="22">
        <v>-0.625522202472343</v>
      </c>
      <c r="N76" s="95">
        <v>1.24063503682701</v>
      </c>
      <c r="O76" s="22">
        <v>4.84343125044911</v>
      </c>
      <c r="P76" s="95">
        <v>1.29656058976641</v>
      </c>
      <c r="Q76" s="100">
        <v>9.06134029842589</v>
      </c>
      <c r="R76" s="101">
        <v>1.90181341426243</v>
      </c>
      <c r="S76" s="101"/>
      <c r="T76" s="101"/>
      <c r="U76" s="101"/>
      <c r="V76" s="132"/>
      <c r="W76" s="63"/>
      <c r="X76" s="63"/>
      <c r="Y76" s="63"/>
      <c r="Z76" s="63"/>
      <c r="AA76" s="63"/>
      <c r="AB76" s="63"/>
      <c r="AC76" s="63"/>
      <c r="AD76" s="63"/>
      <c r="AE76" s="63"/>
      <c r="AF76" s="63"/>
      <c r="AG76" s="63"/>
      <c r="AH76" s="63"/>
      <c r="AI76" s="63"/>
      <c r="AJ76" s="63"/>
      <c r="AK76" s="63"/>
      <c r="AL76" s="63"/>
    </row>
    <row customHeight="1" ht="15" r="77">
      <c r="A77" s="25" t="s">
        <v>32</v>
      </c>
      <c r="B77" s="70" t="n">
        <v>1</v>
      </c>
      <c r="C77" s="22">
        <v>3.9835907897477</v>
      </c>
      <c r="D77" s="23">
        <v>1.55546916465128</v>
      </c>
      <c r="E77" s="22">
        <v>8.33461777914322</v>
      </c>
      <c r="F77" s="23">
        <v>2.21614633807799</v>
      </c>
      <c r="G77" s="22">
        <v>87.6817914311091</v>
      </c>
      <c r="H77" s="23">
        <v>2.66845968421571</v>
      </c>
      <c r="I77" s="22">
        <v>83.6982006413614</v>
      </c>
      <c r="J77" s="95">
        <v>3.76417563686321</v>
      </c>
      <c r="K77" s="22">
        <v>-0.21488545243162</v>
      </c>
      <c r="L77" s="95">
        <v>2.1099976427708</v>
      </c>
      <c r="M77" s="22">
        <v>4.12862954500891</v>
      </c>
      <c r="N77" s="95">
        <v>2.76210107728526</v>
      </c>
      <c r="O77" s="22">
        <v>-3.91374409257729</v>
      </c>
      <c r="P77" s="95">
        <v>3.4217235494291</v>
      </c>
      <c r="Q77" s="100">
        <v>-3.69885864014567</v>
      </c>
      <c r="R77" s="101">
        <v>4.96904033403751</v>
      </c>
      <c r="S77" s="101"/>
      <c r="T77" s="101"/>
      <c r="U77" s="101"/>
      <c r="V77" s="132"/>
      <c r="W77" s="63"/>
      <c r="X77" s="63"/>
      <c r="Y77" s="63"/>
      <c r="Z77" s="63"/>
      <c r="AA77" s="63"/>
      <c r="AB77" s="63"/>
      <c r="AC77" s="63"/>
      <c r="AD77" s="63"/>
      <c r="AE77" s="63"/>
      <c r="AF77" s="63"/>
      <c r="AG77" s="63"/>
      <c r="AH77" s="63"/>
      <c r="AI77" s="63"/>
      <c r="AJ77" s="63"/>
      <c r="AK77" s="63"/>
      <c r="AL77" s="63"/>
    </row>
    <row customHeight="1" ht="15" r="78">
      <c r="A78" s="21" t="s">
        <v>38</v>
      </c>
      <c r="B78" s="70" t="n">
        <v>1</v>
      </c>
      <c r="C78" s="22">
        <v>0.867828205731441</v>
      </c>
      <c r="D78" s="23">
        <v>0.864829822069732</v>
      </c>
      <c r="E78" s="22">
        <v>4.98468988060117</v>
      </c>
      <c r="F78" s="23">
        <v>1.16494637704287</v>
      </c>
      <c r="G78" s="22">
        <v>94.1474819136674</v>
      </c>
      <c r="H78" s="23">
        <v>1.53605176197069</v>
      </c>
      <c r="I78" s="22">
        <v>93.2796537079359</v>
      </c>
      <c r="J78" s="95">
        <v>2.2040125253282</v>
      </c>
      <c r="K78" s="22">
        <v>0.0811279041441247</v>
      </c>
      <c r="L78" s="95">
        <v>0.974845137571746</v>
      </c>
      <c r="M78" s="22">
        <v>-4.95536353738797</v>
      </c>
      <c r="N78" s="95">
        <v>2.02683512128883</v>
      </c>
      <c r="O78" s="22">
        <v>4.87423563324384</v>
      </c>
      <c r="P78" s="95">
        <v>2.31778178110106</v>
      </c>
      <c r="Q78" s="100">
        <v>4.79310772909972</v>
      </c>
      <c r="R78" s="101">
        <v>2.92178203246112</v>
      </c>
      <c r="S78" s="101"/>
      <c r="T78" s="101"/>
      <c r="U78" s="101"/>
      <c r="V78" s="132"/>
      <c r="W78" s="63"/>
      <c r="X78" s="63"/>
      <c r="Y78" s="63"/>
      <c r="Z78" s="63"/>
      <c r="AA78" s="63"/>
      <c r="AB78" s="63"/>
      <c r="AC78" s="63"/>
      <c r="AD78" s="63"/>
      <c r="AE78" s="63"/>
      <c r="AF78" s="63"/>
      <c r="AG78" s="63"/>
      <c r="AH78" s="63"/>
      <c r="AI78" s="63"/>
      <c r="AJ78" s="63"/>
      <c r="AK78" s="63"/>
      <c r="AL78" s="63"/>
    </row>
    <row customHeight="1" ht="15" r="79">
      <c r="A79" s="25" t="s">
        <v>43</v>
      </c>
      <c r="B79" s="70" t="n">
        <v>1</v>
      </c>
      <c r="C79" s="22">
        <v>1.11664795088298</v>
      </c>
      <c r="D79" s="23">
        <v>0.757250762787582</v>
      </c>
      <c r="E79" s="22">
        <v>2.9541804429146</v>
      </c>
      <c r="F79" s="23">
        <v>1.32713886733446</v>
      </c>
      <c r="G79" s="22">
        <v>95.9291716062024</v>
      </c>
      <c r="H79" s="23">
        <v>1.53168127401974</v>
      </c>
      <c r="I79" s="22">
        <v>94.8125236553195</v>
      </c>
      <c r="J79" s="95">
        <v>2.01932040861783</v>
      </c>
      <c r="K79" s="22">
        <v>-1.9308126939452</v>
      </c>
      <c r="L79" s="95">
        <v>1.28950885977265</v>
      </c>
      <c r="M79" s="22">
        <v>0.355242770344296</v>
      </c>
      <c r="N79" s="95">
        <v>1.5248773732913</v>
      </c>
      <c r="O79" s="22">
        <v>1.57556992360091</v>
      </c>
      <c r="P79" s="95">
        <v>2.0748172122097</v>
      </c>
      <c r="Q79" s="100">
        <v>3.50638261754612</v>
      </c>
      <c r="R79" s="101">
        <v>3.10002389078727</v>
      </c>
      <c r="S79" s="101"/>
      <c r="T79" s="101"/>
      <c r="U79" s="101"/>
      <c r="V79" s="132"/>
      <c r="W79" s="63"/>
      <c r="X79" s="63"/>
      <c r="Y79" s="63"/>
      <c r="Z79" s="63"/>
      <c r="AA79" s="63"/>
      <c r="AB79" s="63"/>
      <c r="AC79" s="63"/>
      <c r="AD79" s="63"/>
      <c r="AE79" s="63"/>
      <c r="AF79" s="63"/>
      <c r="AG79" s="63"/>
      <c r="AH79" s="63"/>
      <c r="AI79" s="63"/>
      <c r="AJ79" s="63"/>
      <c r="AK79" s="63"/>
      <c r="AL79" s="63"/>
    </row>
    <row customHeight="1" ht="15" r="80">
      <c r="A80" s="25" t="s">
        <v>48</v>
      </c>
      <c r="B80" s="70" t="n">
        <v>1</v>
      </c>
      <c r="C80" s="22">
        <v>0</v>
      </c>
      <c r="D80" s="23">
        <v>0</v>
      </c>
      <c r="E80" s="22">
        <v>2.39187176391759</v>
      </c>
      <c r="F80" s="23">
        <v>1.09571123518745</v>
      </c>
      <c r="G80" s="22">
        <v>97.6081282360824</v>
      </c>
      <c r="H80" s="23">
        <v>1.09571123518745</v>
      </c>
      <c r="I80" s="22">
        <v>97.6081282360824</v>
      </c>
      <c r="J80" s="95">
        <v>1.09571123518745</v>
      </c>
      <c r="K80" s="22">
        <v>0</v>
      </c>
      <c r="L80" s="95">
        <v>0</v>
      </c>
      <c r="M80" s="22">
        <v>-0.531181036968693</v>
      </c>
      <c r="N80" s="95">
        <v>1.62346976404635</v>
      </c>
      <c r="O80" s="22">
        <v>0.53118103696869</v>
      </c>
      <c r="P80" s="95">
        <v>1.62346976404635</v>
      </c>
      <c r="Q80" s="100">
        <v>0.53118103696869</v>
      </c>
      <c r="R80" s="101">
        <v>1.62346976404635</v>
      </c>
      <c r="S80" s="101"/>
      <c r="T80" s="101"/>
      <c r="U80" s="101"/>
      <c r="V80" s="132"/>
      <c r="W80" s="63"/>
      <c r="X80" s="63"/>
      <c r="Y80" s="63"/>
      <c r="Z80" s="63"/>
      <c r="AA80" s="63"/>
      <c r="AB80" s="63"/>
      <c r="AC80" s="63"/>
      <c r="AD80" s="63"/>
      <c r="AE80" s="63"/>
      <c r="AF80" s="63"/>
      <c r="AG80" s="63"/>
      <c r="AH80" s="63"/>
      <c r="AI80" s="63"/>
      <c r="AJ80" s="63"/>
      <c r="AK80" s="63"/>
      <c r="AL80" s="63"/>
    </row>
    <row customHeight="1" ht="15" r="81">
      <c r="A81" s="25" t="s">
        <v>50</v>
      </c>
      <c r="B81" s="70" t="n">
        <v>1</v>
      </c>
      <c r="C81" s="22">
        <v>17.3089299956545</v>
      </c>
      <c r="D81" s="23">
        <v>2.37826366648306</v>
      </c>
      <c r="E81" s="22">
        <v>20.7096673042179</v>
      </c>
      <c r="F81" s="23">
        <v>2.25857686443478</v>
      </c>
      <c r="G81" s="22">
        <v>61.9814027001276</v>
      </c>
      <c r="H81" s="23">
        <v>2.92330920985943</v>
      </c>
      <c r="I81" s="22">
        <v>44.6724727044731</v>
      </c>
      <c r="J81" s="95">
        <v>4.82727460944215</v>
      </c>
      <c r="K81" s="22">
        <v>1.7555378852781</v>
      </c>
      <c r="L81" s="95">
        <v>3.31471205836108</v>
      </c>
      <c r="M81" s="22">
        <v>3.54306713889417</v>
      </c>
      <c r="N81" s="95">
        <v>3.05118176219849</v>
      </c>
      <c r="O81" s="22">
        <v>-5.29860502417226</v>
      </c>
      <c r="P81" s="95">
        <v>4.17063026869613</v>
      </c>
      <c r="Q81" s="100">
        <v>-7.05414290945036</v>
      </c>
      <c r="R81" s="101">
        <v>6.88863089372952</v>
      </c>
      <c r="S81" s="101"/>
      <c r="T81" s="101"/>
      <c r="U81" s="101"/>
      <c r="V81" s="132"/>
      <c r="W81" s="63"/>
      <c r="X81" s="63"/>
      <c r="Y81" s="63"/>
      <c r="Z81" s="63"/>
      <c r="AA81" s="63"/>
      <c r="AB81" s="63"/>
      <c r="AC81" s="63"/>
      <c r="AD81" s="63"/>
      <c r="AE81" s="63"/>
      <c r="AF81" s="63"/>
      <c r="AG81" s="63"/>
      <c r="AH81" s="63"/>
      <c r="AI81" s="63"/>
      <c r="AJ81" s="63"/>
      <c r="AK81" s="63"/>
      <c r="AL81" s="63"/>
    </row>
    <row customHeight="1" ht="15" r="82">
      <c r="A82" s="25" t="s">
        <v>52</v>
      </c>
      <c r="B82" s="70" t="n">
        <v>1</v>
      </c>
      <c r="C82" s="22">
        <v>2.73458444700786</v>
      </c>
      <c r="D82" s="23">
        <v>1.179399782802</v>
      </c>
      <c r="E82" s="22">
        <v>6.69723526555462</v>
      </c>
      <c r="F82" s="23">
        <v>1.72606081738593</v>
      </c>
      <c r="G82" s="22">
        <v>90.5681802874375</v>
      </c>
      <c r="H82" s="23">
        <v>2.07703409785321</v>
      </c>
      <c r="I82" s="22">
        <v>87.8335958404297</v>
      </c>
      <c r="J82" s="95">
        <v>2.90358795928789</v>
      </c>
      <c r="K82" s="22">
        <v>2.51853492853848</v>
      </c>
      <c r="L82" s="95">
        <v>1.1991085597567</v>
      </c>
      <c r="M82" s="22">
        <v>0.13795656216774</v>
      </c>
      <c r="N82" s="95">
        <v>2.54855695380594</v>
      </c>
      <c r="O82" s="22">
        <v>-2.65649149070623</v>
      </c>
      <c r="P82" s="95">
        <v>2.80768542843601</v>
      </c>
      <c r="Q82" s="100">
        <v>-5.17502641924472</v>
      </c>
      <c r="R82" s="101">
        <v>3.48522238307325</v>
      </c>
      <c r="S82" s="101"/>
      <c r="T82" s="101"/>
      <c r="U82" s="101"/>
      <c r="V82" s="132"/>
      <c r="W82" s="63"/>
      <c r="X82" s="63"/>
      <c r="Y82" s="63"/>
      <c r="Z82" s="63"/>
      <c r="AA82" s="63"/>
      <c r="AB82" s="63"/>
      <c r="AC82" s="63"/>
      <c r="AD82" s="63"/>
      <c r="AE82" s="63"/>
      <c r="AF82" s="63"/>
      <c r="AG82" s="63"/>
      <c r="AH82" s="63"/>
      <c r="AI82" s="63"/>
      <c r="AJ82" s="63"/>
      <c r="AK82" s="63"/>
      <c r="AL82" s="63"/>
    </row>
    <row customHeight="1" ht="15" r="83">
      <c r="A83" s="25" t="s">
        <v>53</v>
      </c>
      <c r="B83" s="70" t="n">
        <v>1</v>
      </c>
      <c r="C83" s="22">
        <v>0</v>
      </c>
      <c r="D83" s="23">
        <v>0</v>
      </c>
      <c r="E83" s="22">
        <v>0</v>
      </c>
      <c r="F83" s="23">
        <v>0</v>
      </c>
      <c r="G83" s="22">
        <v>100</v>
      </c>
      <c r="H83" s="23">
        <v>0</v>
      </c>
      <c r="I83" s="22">
        <v>100</v>
      </c>
      <c r="J83" s="95">
        <v>0</v>
      </c>
      <c r="K83" s="22">
        <v>-0.188199217992989</v>
      </c>
      <c r="L83" s="95">
        <v>0.189555196061143</v>
      </c>
      <c r="M83" s="22">
        <v>-0.289292166540223</v>
      </c>
      <c r="N83" s="95">
        <v>0.290858504552672</v>
      </c>
      <c r="O83" s="22">
        <v>0.477491384533209</v>
      </c>
      <c r="P83" s="95">
        <v>0.347728790341273</v>
      </c>
      <c r="Q83" s="100">
        <v>0.665690602526197</v>
      </c>
      <c r="R83" s="101">
        <v>0.478637961617494</v>
      </c>
      <c r="S83" s="101"/>
      <c r="T83" s="101"/>
      <c r="U83" s="101"/>
      <c r="V83" s="132"/>
      <c r="W83" s="63"/>
      <c r="X83" s="63"/>
      <c r="Y83" s="63"/>
      <c r="Z83" s="63"/>
      <c r="AA83" s="63"/>
      <c r="AB83" s="63"/>
      <c r="AC83" s="63"/>
      <c r="AD83" s="63"/>
      <c r="AE83" s="63"/>
      <c r="AF83" s="63"/>
      <c r="AG83" s="63"/>
      <c r="AH83" s="63"/>
      <c r="AI83" s="63"/>
      <c r="AJ83" s="63"/>
      <c r="AK83" s="63"/>
      <c r="AL83" s="63"/>
    </row>
    <row customHeight="1" ht="15" r="84">
      <c r="A84" s="125" t="s">
        <v>115</v>
      </c>
      <c r="B84" s="71" t="n">
        <v>1</v>
      </c>
      <c r="C84" s="51">
        <v>3.90585663859833</v>
      </c>
      <c r="D84" s="52">
        <v>0.372144821535121</v>
      </c>
      <c r="E84" s="51">
        <v>14.0295977831629</v>
      </c>
      <c r="F84" s="52">
        <v>0.555581244211021</v>
      </c>
      <c r="G84" s="51">
        <v>82.0645455782387</v>
      </c>
      <c r="H84" s="52">
        <v>0.647634732542221</v>
      </c>
      <c r="I84" s="51">
        <v>78.1586889396404</v>
      </c>
      <c r="J84" s="97">
        <v>0.898428912636842</v>
      </c>
      <c r="K84" s="51">
        <v>0.299918289413598</v>
      </c>
      <c r="L84" s="97">
        <v>0.495459720329377</v>
      </c>
      <c r="M84" s="51">
        <v>-0.124562063891366</v>
      </c>
      <c r="N84" s="97">
        <v>0.95929503974263</v>
      </c>
      <c r="O84" s="51">
        <v>-0.175356225522231</v>
      </c>
      <c r="P84" s="97">
        <v>1.03812800885668</v>
      </c>
      <c r="Q84" s="100">
        <v>-0.475274514935825</v>
      </c>
      <c r="R84" s="101">
        <v>1.31382389276813</v>
      </c>
      <c r="S84" s="101"/>
      <c r="T84" s="101"/>
      <c r="U84" s="101"/>
      <c r="V84" s="132"/>
      <c r="W84" s="63"/>
      <c r="X84" s="63"/>
      <c r="Y84" s="63"/>
      <c r="Z84" s="63"/>
      <c r="AA84" s="63"/>
      <c r="AB84" s="63"/>
      <c r="AC84" s="63"/>
      <c r="AD84" s="63"/>
      <c r="AE84" s="63"/>
      <c r="AF84" s="63"/>
      <c r="AG84" s="63"/>
      <c r="AH84" s="63"/>
      <c r="AI84" s="63"/>
      <c r="AJ84" s="63"/>
      <c r="AK84" s="63"/>
      <c r="AL84" s="63"/>
    </row>
    <row customHeight="1" ht="15" r="85">
      <c r="A85" s="43" t="s">
        <v>65</v>
      </c>
      <c r="B85" s="70" t="n">
        <v>1</v>
      </c>
      <c r="C85" s="22">
        <v>0.88804921883956</v>
      </c>
      <c r="D85" s="23">
        <v>0.884984346899404</v>
      </c>
      <c r="E85" s="22">
        <v>24.8814868575328</v>
      </c>
      <c r="F85" s="23">
        <v>4.28324832456572</v>
      </c>
      <c r="G85" s="22">
        <v>74.2304639236276</v>
      </c>
      <c r="H85" s="23">
        <v>4.34576400557496</v>
      </c>
      <c r="I85" s="22">
        <v>73.3424147047881</v>
      </c>
      <c r="J85" s="95">
        <v>4.58164904405834</v>
      </c>
      <c r="K85" s="22">
        <v>-1.3266625869459</v>
      </c>
      <c r="L85" s="95">
        <v>2.0202842999059</v>
      </c>
      <c r="M85" s="22">
        <v>-11.7698220532862</v>
      </c>
      <c r="N85" s="95">
        <v>5.95250845760623</v>
      </c>
      <c r="O85" s="22">
        <v>13.0964846402321</v>
      </c>
      <c r="P85" s="95">
        <v>6.16698256916753</v>
      </c>
      <c r="Q85" s="100">
        <v>14.423147227178</v>
      </c>
      <c r="R85" s="101">
        <v>6.98527654311918</v>
      </c>
      <c r="S85" s="101"/>
      <c r="T85" s="101"/>
      <c r="U85" s="101"/>
      <c r="V85" s="132"/>
      <c r="W85" s="63"/>
      <c r="X85" s="63"/>
      <c r="Y85" s="63"/>
      <c r="Z85" s="63"/>
      <c r="AA85" s="63"/>
      <c r="AB85" s="63"/>
      <c r="AC85" s="63"/>
      <c r="AD85" s="63"/>
      <c r="AE85" s="63"/>
      <c r="AF85" s="63"/>
      <c r="AG85" s="63"/>
      <c r="AH85" s="63"/>
      <c r="AI85" s="63"/>
      <c r="AJ85" s="63"/>
      <c r="AK85" s="63"/>
      <c r="AL85" s="63"/>
    </row>
    <row customHeight="1" ht="15" r="86">
      <c r="A86" s="43" t="s">
        <v>61</v>
      </c>
      <c r="B86" s="70" t="n">
        <v>1</v>
      </c>
      <c r="C86" s="22">
        <v>5.42651413677093</v>
      </c>
      <c r="D86" s="23">
        <v>1.6921012210926</v>
      </c>
      <c r="E86" s="22">
        <v>21.6981449519046</v>
      </c>
      <c r="F86" s="23">
        <v>4.61325550209834</v>
      </c>
      <c r="G86" s="22">
        <v>72.8753409113245</v>
      </c>
      <c r="H86" s="23">
        <v>4.71363345810281</v>
      </c>
      <c r="I86" s="22">
        <v>67.4488267745536</v>
      </c>
      <c r="J86" s="95">
        <v>5.3741015539249</v>
      </c>
      <c r="K86" s="22">
        <v>5.42651413677093</v>
      </c>
      <c r="L86" s="95">
        <v>1.6921012210926</v>
      </c>
      <c r="M86" s="22">
        <v>10.9548313815046</v>
      </c>
      <c r="N86" s="95">
        <v>6.82916666551638</v>
      </c>
      <c r="O86" s="22">
        <v>-16.3813455182755</v>
      </c>
      <c r="P86" s="95">
        <v>6.89737133951085</v>
      </c>
      <c r="Q86" s="100">
        <v>-21.8078596550464</v>
      </c>
      <c r="R86" s="101">
        <v>7.3645338297585</v>
      </c>
      <c r="S86" s="101"/>
      <c r="T86" s="101"/>
      <c r="U86" s="101"/>
      <c r="V86" s="132"/>
      <c r="W86" s="63"/>
      <c r="X86" s="63"/>
      <c r="Y86" s="63"/>
      <c r="Z86" s="63"/>
      <c r="AA86" s="63"/>
      <c r="AB86" s="63"/>
      <c r="AC86" s="63"/>
      <c r="AD86" s="63"/>
      <c r="AE86" s="63"/>
      <c r="AF86" s="63"/>
      <c r="AG86" s="63"/>
      <c r="AH86" s="63"/>
      <c r="AI86" s="63"/>
      <c r="AJ86" s="63"/>
      <c r="AK86" s="63"/>
      <c r="AL86" s="63"/>
    </row>
    <row customHeight="1" ht="15.75" r="87">
      <c r="A87" s="44" t="s">
        <v>62</v>
      </c>
      <c r="B87" s="73" t="n">
        <v>1</v>
      </c>
      <c r="C87" s="45">
        <v>3.1136514419144</v>
      </c>
      <c r="D87" s="47">
        <v>1.8371169354889</v>
      </c>
      <c r="E87" s="45">
        <v>0</v>
      </c>
      <c r="F87" s="47">
        <v>0</v>
      </c>
      <c r="G87" s="45">
        <v>96.8863485580856</v>
      </c>
      <c r="H87" s="47">
        <v>1.83711693548891</v>
      </c>
      <c r="I87" s="45">
        <v>93.7726971161712</v>
      </c>
      <c r="J87" s="96">
        <v>3.6742338709778</v>
      </c>
      <c r="K87" s="45">
        <v>1.41070763422181</v>
      </c>
      <c r="L87" s="96">
        <v>2.49766059248415</v>
      </c>
      <c r="M87" s="45">
        <v>-1.43937334743382</v>
      </c>
      <c r="N87" s="96">
        <v>1.45208412217255</v>
      </c>
      <c r="O87" s="45">
        <v>0.0286657132120212</v>
      </c>
      <c r="P87" s="96">
        <v>2.87524141506505</v>
      </c>
      <c r="Q87" s="100">
        <v>-1.38204192100977</v>
      </c>
      <c r="R87" s="101">
        <v>5.18672295022988</v>
      </c>
      <c r="S87" s="101"/>
      <c r="T87" s="101"/>
      <c r="U87" s="101"/>
      <c r="V87" s="132"/>
      <c r="W87" s="63"/>
      <c r="X87" s="63"/>
      <c r="Y87" s="63"/>
      <c r="Z87" s="63"/>
      <c r="AA87" s="63"/>
      <c r="AB87" s="63"/>
      <c r="AC87" s="63"/>
      <c r="AD87" s="63"/>
      <c r="AE87" s="63"/>
      <c r="AF87" s="63"/>
      <c r="AG87" s="63"/>
      <c r="AH87" s="63"/>
      <c r="AI87" s="63"/>
      <c r="AJ87" s="63"/>
      <c r="AK87" s="63"/>
      <c r="AL87" s="63"/>
    </row>
    <row customHeight="1" ht="15" r="88">
      <c r="A88" s="43"/>
      <c r="B88" s="74"/>
      <c r="C88" s="55" t="inlineStr">
        <is>
          <t>b.meanpct.d_tc4g35praise_never</t>
        </is>
      </c>
      <c r="D88" s="56" t="inlineStr">
        <is>
          <t>se.meanpct.d_tc4g35praise_never</t>
        </is>
      </c>
      <c r="E88" s="55" t="inlineStr">
        <is>
          <t>b.meanpct.d_tc4g35praise_less1yr</t>
        </is>
      </c>
      <c r="F88" s="56" t="inlineStr">
        <is>
          <t>se.meanpct.d_tc4g35praise_less1yr</t>
        </is>
      </c>
      <c r="G88" s="55" t="inlineStr">
        <is>
          <t>b.meanpct.d_tc4g35praise_atleast1yr</t>
        </is>
      </c>
      <c r="H88" s="56" t="inlineStr">
        <is>
          <t>se.meanpct.d_tc4g35praise_atleast1yr</t>
        </is>
      </c>
      <c r="I88" s="55" t="inlineStr">
        <is>
          <t>b.meanpct.d_auto_dif_app</t>
        </is>
      </c>
      <c r="J88" s="98" t="inlineStr">
        <is>
          <t>se.meanpct.d_auto_dif_app</t>
        </is>
      </c>
      <c r="K88" s="109" t="inlineStr">
        <is>
          <t>b.(meanpct.d_tc4g35praise_never_isc1)-(meanpct.d_tc4g35praise_never_isc2)</t>
        </is>
      </c>
      <c r="L88" s="137" t="inlineStr">
        <is>
          <t>se.(meanpct.d_tc4g35praise_never_isc1)-(meanpct.d_tc4g35praise_never_isc2)</t>
        </is>
      </c>
      <c r="M88" s="137" t="inlineStr">
        <is>
          <t>b.(meanpct.d_tc4g35praise_less1yr_isc1)-(meanpct.d_tc4g35praise_less1yr_isc2)</t>
        </is>
      </c>
      <c r="N88" s="137" t="inlineStr">
        <is>
          <t>se.(meanpct.d_tc4g35praise_less1yr_isc1)-(meanpct.d_tc4g35praise_less1yr_isc2)</t>
        </is>
      </c>
      <c r="O88" s="137" t="inlineStr">
        <is>
          <t>b.(meanpct.d_tc4g35praise_atleast1yr_isc1)-(meanpct.d_tc4g35praise_atleast1yr_isc2)</t>
        </is>
      </c>
      <c r="P88" s="137" t="inlineStr">
        <is>
          <t>se.(meanpct.d_tc4g35praise_atleast1yr_isc1)-(meanpct.d_tc4g35praise_atleast1yr_isc2)</t>
        </is>
      </c>
      <c r="Q88" s="80" t="inlineStr">
        <is>
          <t>b.(meanpct.d_auto_dif_app_isc1)-(meanpct.d_auto_dif_app_isc2)</t>
        </is>
      </c>
      <c r="R88" s="138" t="inlineStr">
        <is>
          <t>se.(meanpct.d_auto_dif_app_isc1)-(meanpct.d_auto_dif_app_isc2)</t>
        </is>
      </c>
      <c r="S88" s="80" t="inlineStr">
        <is>
          <t>b.(meanpct.d_tc4g35praise_never_isc3)-(meanpct.d_tc4g35praise_never_isc2)</t>
        </is>
      </c>
      <c r="T88" s="138" t="inlineStr">
        <is>
          <t>se.(meanpct.d_tc4g35praise_never_isc3)-(meanpct.d_tc4g35praise_never_isc2)</t>
        </is>
      </c>
      <c r="U88" s="80" t="inlineStr">
        <is>
          <t>b.(meanpct.d_tc4g35praise_less1yr_isc3)-(meanpct.d_tc4g35praise_less1yr_isc2)</t>
        </is>
      </c>
      <c r="V88" s="139" t="inlineStr">
        <is>
          <t>se.(meanpct.d_tc4g35praise_less1yr_isc3)-(meanpct.d_tc4g35praise_less1yr_isc2)</t>
        </is>
      </c>
      <c r="W88" s="63" t="inlineStr">
        <is>
          <t>b.(meanpct.d_tc4g35praise_atleast1yr_isc3)-(meanpct.d_tc4g35praise_atleast1yr_isc2)</t>
        </is>
      </c>
      <c r="X88" s="63" t="inlineStr">
        <is>
          <t>se.(meanpct.d_tc4g35praise_atleast1yr_isc3)-(meanpct.d_tc4g35praise_atleast1yr_isc2)</t>
        </is>
      </c>
      <c r="Y88" s="63" t="inlineStr">
        <is>
          <t>b.(meanpct.d_auto_dif_app_isc3)-(meanpct.d_auto_dif_app_isc2)</t>
        </is>
      </c>
      <c r="Z88" s="63" t="inlineStr">
        <is>
          <t>se.(meanpct.d_auto_dif_app_isc3)-(meanpct.d_auto_dif_app_isc2)</t>
        </is>
      </c>
      <c r="AA88" s="63"/>
      <c r="AB88" s="63"/>
      <c r="AC88" s="63"/>
      <c r="AD88" s="63"/>
      <c r="AE88" s="63"/>
      <c r="AF88" s="63"/>
      <c r="AG88" s="63"/>
      <c r="AH88" s="63"/>
      <c r="AI88" s="63"/>
      <c r="AJ88" s="63"/>
      <c r="AK88" s="63"/>
      <c r="AL88" s="63"/>
    </row>
    <row customHeight="1" ht="15" r="89">
      <c r="A89" s="43" t="s">
        <v>19</v>
      </c>
      <c r="B89" s="75" t="n">
        <v>3</v>
      </c>
      <c r="C89" s="22">
        <v>3.21598044219987</v>
      </c>
      <c r="D89" s="23">
        <v>1.34371144763639</v>
      </c>
      <c r="E89" s="22">
        <v>6.08282149986292</v>
      </c>
      <c r="F89" s="23">
        <v>1.90598434905416</v>
      </c>
      <c r="G89" s="22">
        <v>90.7011980579372</v>
      </c>
      <c r="H89" s="23">
        <v>2.26860320198533</v>
      </c>
      <c r="I89" s="22">
        <v>87.4852176157373</v>
      </c>
      <c r="J89" s="95">
        <v>3.20491272054247</v>
      </c>
      <c r="K89" s="104"/>
      <c r="L89" s="103"/>
      <c r="M89" s="103"/>
      <c r="N89" s="103"/>
      <c r="O89" s="103"/>
      <c r="P89" s="103"/>
      <c r="Q89" s="22" t="n">
        <v>0</v>
      </c>
      <c r="R89" s="95" t="n">
        <v>0</v>
      </c>
      <c r="S89" s="22">
        <v>-0.262306987752493</v>
      </c>
      <c r="T89" s="95">
        <v>2.03517395181076</v>
      </c>
      <c r="U89" s="22">
        <v>-1.62099112763964</v>
      </c>
      <c r="V89" s="24">
        <v>2.82254135418162</v>
      </c>
      <c r="W89" s="63">
        <v>1.88329811539214</v>
      </c>
      <c r="X89" s="63">
        <v>3.47279469472554</v>
      </c>
      <c r="Y89" s="63">
        <v>2.14560510314462</v>
      </c>
      <c r="Z89" s="63">
        <v>4.94345348067729</v>
      </c>
      <c r="AA89" s="63"/>
      <c r="AB89" s="63"/>
      <c r="AC89" s="63"/>
      <c r="AD89" s="63"/>
      <c r="AE89" s="63"/>
      <c r="AF89" s="63"/>
      <c r="AG89" s="63"/>
      <c r="AH89" s="63"/>
      <c r="AI89" s="63"/>
      <c r="AJ89" s="63"/>
      <c r="AK89" s="63"/>
      <c r="AL89" s="63"/>
    </row>
    <row customHeight="1" ht="15" r="90">
      <c r="A90" s="43" t="s">
        <v>22</v>
      </c>
      <c r="B90" s="75" t="n">
        <v>3</v>
      </c>
      <c r="C90" s="22">
        <v>17.4812022238923</v>
      </c>
      <c r="D90" s="23">
        <v>3.29773666765345</v>
      </c>
      <c r="E90" s="22">
        <v>15.6755400563149</v>
      </c>
      <c r="F90" s="23">
        <v>3.25761833382609</v>
      </c>
      <c r="G90" s="22">
        <v>66.8432577197927</v>
      </c>
      <c r="H90" s="23">
        <v>4.52759943083215</v>
      </c>
      <c r="I90" s="22">
        <v>49.3620554959004</v>
      </c>
      <c r="J90" s="95">
        <v>7.22055193608048</v>
      </c>
      <c r="K90" s="104"/>
      <c r="L90" s="103"/>
      <c r="M90" s="103"/>
      <c r="N90" s="103"/>
      <c r="O90" s="103"/>
      <c r="P90" s="103"/>
      <c r="Q90" s="22" t="n">
        <v>0</v>
      </c>
      <c r="R90" s="95" t="n">
        <v>0</v>
      </c>
      <c r="S90" s="22">
        <v>-0.412151483266811</v>
      </c>
      <c r="T90" s="95">
        <v>4.16061100203306</v>
      </c>
      <c r="U90" s="22">
        <v>6.83892152678292</v>
      </c>
      <c r="V90" s="24">
        <v>3.64424454565658</v>
      </c>
      <c r="W90" s="63">
        <v>-6.42677004351611</v>
      </c>
      <c r="X90" s="63">
        <v>5.39682718732654</v>
      </c>
      <c r="Y90" s="63">
        <v>-6.0146185602493</v>
      </c>
      <c r="Z90" s="63">
        <v>8.92145374317791</v>
      </c>
      <c r="AA90" s="63"/>
      <c r="AB90" s="63"/>
      <c r="AC90" s="63"/>
      <c r="AD90" s="63"/>
      <c r="AE90" s="63"/>
      <c r="AF90" s="63"/>
      <c r="AG90" s="63"/>
      <c r="AH90" s="63"/>
      <c r="AI90" s="63"/>
      <c r="AJ90" s="63"/>
      <c r="AK90" s="63"/>
      <c r="AL90" s="63"/>
    </row>
    <row customHeight="1" ht="15" r="91">
      <c r="A91" s="43" t="s">
        <v>66</v>
      </c>
      <c r="B91" s="75" t="n">
        <v>3</v>
      </c>
      <c r="C91" s="22">
        <v>0.905026782787551</v>
      </c>
      <c r="D91" s="23">
        <v>0.902110203576691</v>
      </c>
      <c r="E91" s="22">
        <v>43.8245489219771</v>
      </c>
      <c r="F91" s="23">
        <v>4.64509490599819</v>
      </c>
      <c r="G91" s="22">
        <v>55.2704242952354</v>
      </c>
      <c r="H91" s="23">
        <v>4.73012593363827</v>
      </c>
      <c r="I91" s="22">
        <v>54.3653975124479</v>
      </c>
      <c r="J91" s="95">
        <v>4.97984755280908</v>
      </c>
      <c r="K91" s="104"/>
      <c r="L91" s="103"/>
      <c r="M91" s="103"/>
      <c r="N91" s="103"/>
      <c r="O91" s="103"/>
      <c r="P91" s="103"/>
      <c r="Q91" s="22" t="n">
        <v>0</v>
      </c>
      <c r="R91" s="95" t="n">
        <v>0</v>
      </c>
      <c r="S91" s="22">
        <v>-1.30968502299791</v>
      </c>
      <c r="T91" s="95">
        <v>2.02784471239454</v>
      </c>
      <c r="U91" s="22">
        <v>7.17324001115807</v>
      </c>
      <c r="V91" s="24">
        <v>6.21796167676426</v>
      </c>
      <c r="W91" s="63">
        <v>-5.86355498816014</v>
      </c>
      <c r="X91" s="63">
        <v>6.44360928085669</v>
      </c>
      <c r="Y91" s="63">
        <v>-4.55386996516221</v>
      </c>
      <c r="Z91" s="63">
        <v>7.25268654156161</v>
      </c>
      <c r="AA91" s="63"/>
      <c r="AB91" s="63"/>
      <c r="AC91" s="63"/>
      <c r="AD91" s="63"/>
      <c r="AE91" s="63"/>
      <c r="AF91" s="63"/>
      <c r="AG91" s="63"/>
      <c r="AH91" s="63"/>
      <c r="AI91" s="63"/>
      <c r="AJ91" s="63"/>
      <c r="AK91" s="63"/>
      <c r="AL91" s="63"/>
    </row>
    <row customHeight="1" ht="15" r="92">
      <c r="A92" s="43" t="s">
        <v>41</v>
      </c>
      <c r="B92" s="75" t="n">
        <v>3</v>
      </c>
      <c r="C92" s="22">
        <v>2.95929786666545</v>
      </c>
      <c r="D92" s="23">
        <v>1.25071947089553</v>
      </c>
      <c r="E92" s="22">
        <v>26.4942595891152</v>
      </c>
      <c r="F92" s="23">
        <v>3.0882498432555</v>
      </c>
      <c r="G92" s="22">
        <v>70.5464425442194</v>
      </c>
      <c r="H92" s="23">
        <v>3.27456039646637</v>
      </c>
      <c r="I92" s="22">
        <v>67.587144677554</v>
      </c>
      <c r="J92" s="95">
        <v>3.87773166627073</v>
      </c>
      <c r="K92" s="104"/>
      <c r="L92" s="103"/>
      <c r="M92" s="103"/>
      <c r="N92" s="103"/>
      <c r="O92" s="103"/>
      <c r="P92" s="103"/>
      <c r="Q92" s="22" t="n">
        <v>0</v>
      </c>
      <c r="R92" s="95" t="n">
        <v>0</v>
      </c>
      <c r="S92" s="22">
        <v>0.921227212836458</v>
      </c>
      <c r="T92" s="95">
        <v>1.50725629943254</v>
      </c>
      <c r="U92" s="22">
        <v>-0.211176222824182</v>
      </c>
      <c r="V92" s="24">
        <v>4.67752395356236</v>
      </c>
      <c r="W92" s="63">
        <v>-0.710050990012263</v>
      </c>
      <c r="X92" s="63">
        <v>4.81757150792361</v>
      </c>
      <c r="Y92" s="63">
        <v>-1.63127820284872</v>
      </c>
      <c r="Z92" s="63">
        <v>5.39281032821694</v>
      </c>
      <c r="AA92" s="63"/>
      <c r="AB92" s="63"/>
      <c r="AC92" s="63"/>
      <c r="AD92" s="63"/>
      <c r="AE92" s="63"/>
      <c r="AF92" s="63"/>
      <c r="AG92" s="63"/>
      <c r="AH92" s="63"/>
      <c r="AI92" s="63"/>
      <c r="AJ92" s="63"/>
      <c r="AK92" s="63"/>
      <c r="AL92" s="63"/>
    </row>
    <row customHeight="1" ht="15" r="93">
      <c r="A93" s="43" t="s">
        <v>43</v>
      </c>
      <c r="B93" s="75" t="n">
        <v>3</v>
      </c>
      <c r="C93" s="22">
        <v>4.24797841558038</v>
      </c>
      <c r="D93" s="23">
        <v>1.69508478127092</v>
      </c>
      <c r="E93" s="22">
        <v>3.93582235575667</v>
      </c>
      <c r="F93" s="23">
        <v>2.2035530747947</v>
      </c>
      <c r="G93" s="22">
        <v>91.8161992286629</v>
      </c>
      <c r="H93" s="23">
        <v>2.74820712027239</v>
      </c>
      <c r="I93" s="22">
        <v>87.5682208130826</v>
      </c>
      <c r="J93" s="95">
        <v>3.99953290145075</v>
      </c>
      <c r="K93" s="104"/>
      <c r="L93" s="103"/>
      <c r="M93" s="103"/>
      <c r="N93" s="103"/>
      <c r="O93" s="103"/>
      <c r="P93" s="103"/>
      <c r="Q93" s="22" t="n">
        <v>0</v>
      </c>
      <c r="R93" s="95" t="n">
        <v>0</v>
      </c>
      <c r="S93" s="22">
        <v>1.2005177707522</v>
      </c>
      <c r="T93" s="95">
        <v>1.99065737820099</v>
      </c>
      <c r="U93" s="22">
        <v>1.33688468318636</v>
      </c>
      <c r="V93" s="24">
        <v>2.32800334703865</v>
      </c>
      <c r="W93" s="63">
        <v>-2.53740245393858</v>
      </c>
      <c r="X93" s="63">
        <v>3.08406571181853</v>
      </c>
      <c r="Y93" s="63">
        <v>-3.73792022469077</v>
      </c>
      <c r="Z93" s="63">
        <v>4.63990911986199</v>
      </c>
      <c r="AA93" s="63"/>
      <c r="AB93" s="63"/>
      <c r="AC93" s="63"/>
      <c r="AD93" s="63"/>
      <c r="AE93" s="63"/>
      <c r="AF93" s="63"/>
      <c r="AG93" s="63"/>
      <c r="AH93" s="63"/>
      <c r="AI93" s="63"/>
      <c r="AJ93" s="63"/>
      <c r="AK93" s="63"/>
      <c r="AL93" s="63"/>
    </row>
    <row customHeight="1" ht="15" r="94">
      <c r="A94" s="43" t="s">
        <v>48</v>
      </c>
      <c r="B94" s="75" t="n">
        <v>3</v>
      </c>
      <c r="C94" s="22">
        <v>1.66583049401858</v>
      </c>
      <c r="D94" s="23">
        <v>0.260337018544382</v>
      </c>
      <c r="E94" s="22">
        <v>2.2861265627627</v>
      </c>
      <c r="F94" s="23">
        <v>0.506376731604439</v>
      </c>
      <c r="G94" s="22">
        <v>96.0480429432187</v>
      </c>
      <c r="H94" s="23">
        <v>0.571400261694285</v>
      </c>
      <c r="I94" s="22">
        <v>94.3822124492001</v>
      </c>
      <c r="J94" s="95">
        <v>0.729472309458938</v>
      </c>
      <c r="K94" s="104"/>
      <c r="L94" s="103"/>
      <c r="M94" s="103"/>
      <c r="N94" s="103"/>
      <c r="O94" s="103"/>
      <c r="P94" s="103"/>
      <c r="Q94" s="22" t="n">
        <v>0</v>
      </c>
      <c r="R94" s="95" t="n">
        <v>0</v>
      </c>
      <c r="S94" s="22">
        <v>1.66583049401858</v>
      </c>
      <c r="T94" s="95">
        <v>0.260337018544382</v>
      </c>
      <c r="U94" s="22">
        <v>-0.636926238123577</v>
      </c>
      <c r="V94" s="24">
        <v>1.30057231946827</v>
      </c>
      <c r="W94" s="63">
        <v>-1.02890425589501</v>
      </c>
      <c r="X94" s="63">
        <v>1.32724120751316</v>
      </c>
      <c r="Y94" s="63">
        <v>-2.69473474991361</v>
      </c>
      <c r="Z94" s="63">
        <v>1.40256936160892</v>
      </c>
      <c r="AA94" s="63"/>
      <c r="AB94" s="63"/>
      <c r="AC94" s="63"/>
      <c r="AD94" s="63"/>
      <c r="AE94" s="63"/>
      <c r="AF94" s="63"/>
      <c r="AG94" s="63"/>
      <c r="AH94" s="63"/>
      <c r="AI94" s="63"/>
      <c r="AJ94" s="63"/>
      <c r="AK94" s="63"/>
      <c r="AL94" s="63"/>
    </row>
    <row customHeight="1" ht="15" r="95">
      <c r="A95" s="43" t="s">
        <v>52</v>
      </c>
      <c r="B95" s="75" t="n">
        <v>3</v>
      </c>
      <c r="C95" s="22">
        <v>0.732819369366845</v>
      </c>
      <c r="D95" s="23">
        <v>0.516532406890142</v>
      </c>
      <c r="E95" s="22">
        <v>7.64730638379943</v>
      </c>
      <c r="F95" s="23">
        <v>1.90686022661377</v>
      </c>
      <c r="G95" s="22">
        <v>91.6198742468337</v>
      </c>
      <c r="H95" s="23">
        <v>1.96568281892811</v>
      </c>
      <c r="I95" s="22">
        <v>90.8870548774669</v>
      </c>
      <c r="J95" s="95">
        <v>2.15065418423144</v>
      </c>
      <c r="K95" s="104"/>
      <c r="L95" s="103"/>
      <c r="M95" s="103"/>
      <c r="N95" s="103"/>
      <c r="O95" s="103"/>
      <c r="P95" s="103"/>
      <c r="Q95" s="22" t="n">
        <v>0</v>
      </c>
      <c r="R95" s="95" t="n">
        <v>0</v>
      </c>
      <c r="S95" s="22">
        <v>0.516769850897464</v>
      </c>
      <c r="T95" s="95">
        <v>0.560074296657242</v>
      </c>
      <c r="U95" s="22">
        <v>1.08802768041256</v>
      </c>
      <c r="V95" s="24">
        <v>2.67431720731089</v>
      </c>
      <c r="W95" s="63">
        <v>-1.60479753131003</v>
      </c>
      <c r="X95" s="63">
        <v>2.72634109495422</v>
      </c>
      <c r="Y95" s="63">
        <v>-2.1215673822075</v>
      </c>
      <c r="Z95" s="63">
        <v>2.88812490074535</v>
      </c>
      <c r="AA95" s="63"/>
      <c r="AB95" s="63"/>
      <c r="AC95" s="63"/>
      <c r="AD95" s="63"/>
      <c r="AE95" s="63"/>
      <c r="AF95" s="63"/>
      <c r="AG95" s="63"/>
      <c r="AH95" s="63"/>
      <c r="AI95" s="63"/>
      <c r="AJ95" s="63"/>
      <c r="AK95" s="63"/>
      <c r="AL95" s="63"/>
    </row>
    <row customHeight="1" ht="15" r="96">
      <c r="A96" s="43" t="s">
        <v>53</v>
      </c>
      <c r="B96" s="75" t="n">
        <v>3</v>
      </c>
      <c r="C96" s="22">
        <v>0.213443248507159</v>
      </c>
      <c r="D96" s="23">
        <v>0.215258594153752</v>
      </c>
      <c r="E96" s="22">
        <v>0</v>
      </c>
      <c r="F96" s="23">
        <v>0</v>
      </c>
      <c r="G96" s="22">
        <v>99.7865567514929</v>
      </c>
      <c r="H96" s="23">
        <v>0.215258594153752</v>
      </c>
      <c r="I96" s="22">
        <v>99.5731135029857</v>
      </c>
      <c r="J96" s="95">
        <v>0.430517188307504</v>
      </c>
      <c r="K96" s="104"/>
      <c r="L96" s="103"/>
      <c r="M96" s="103"/>
      <c r="N96" s="103"/>
      <c r="O96" s="103"/>
      <c r="P96" s="103"/>
      <c r="Q96" s="22" t="n">
        <v>0</v>
      </c>
      <c r="R96" s="95" t="n">
        <v>0</v>
      </c>
      <c r="S96" s="22">
        <v>0.0252440305141696</v>
      </c>
      <c r="T96" s="95">
        <v>0.286823002408852</v>
      </c>
      <c r="U96" s="22">
        <v>-0.289292166540223</v>
      </c>
      <c r="V96" s="24">
        <v>0.290858504552672</v>
      </c>
      <c r="W96" s="63">
        <v>0.264048136026062</v>
      </c>
      <c r="X96" s="63">
        <v>0.408964025299603</v>
      </c>
      <c r="Y96" s="63">
        <v>0.238804105511875</v>
      </c>
      <c r="Z96" s="63">
        <v>0.643769638713685</v>
      </c>
      <c r="AA96" s="63"/>
      <c r="AB96" s="63"/>
      <c r="AC96" s="63"/>
      <c r="AD96" s="63"/>
      <c r="AE96" s="63"/>
      <c r="AF96" s="63"/>
      <c r="AG96" s="63"/>
      <c r="AH96" s="63"/>
      <c r="AI96" s="63"/>
      <c r="AJ96" s="63"/>
      <c r="AK96" s="63"/>
      <c r="AL96" s="63"/>
    </row>
    <row customHeight="1" ht="15.75" r="97">
      <c r="A97" s="126" t="s">
        <v>116</v>
      </c>
      <c r="B97" s="76" t="n">
        <v>3</v>
      </c>
      <c r="C97" s="58">
        <v>3.92769735537727</v>
      </c>
      <c r="D97" s="59">
        <v>0.534920545598467</v>
      </c>
      <c r="E97" s="58">
        <v>13.2433031711986</v>
      </c>
      <c r="F97" s="59">
        <v>0.919470183714906</v>
      </c>
      <c r="G97" s="58">
        <v>82.8289994734241</v>
      </c>
      <c r="H97" s="59">
        <v>1.04979120003009</v>
      </c>
      <c r="I97" s="58">
        <v>78.9013021180469</v>
      </c>
      <c r="J97" s="99">
        <v>1.38959623228736</v>
      </c>
      <c r="K97" s="110"/>
      <c r="L97" s="140"/>
      <c r="M97" s="140"/>
      <c r="N97" s="140"/>
      <c r="O97" s="140"/>
      <c r="P97" s="140"/>
      <c r="Q97" s="58" t="n">
        <v>0</v>
      </c>
      <c r="R97" s="99" t="n">
        <v>0</v>
      </c>
      <c r="S97" s="58">
        <v>0.293180733125207</v>
      </c>
      <c r="T97" s="99">
        <v>0.710006992342667</v>
      </c>
      <c r="U97" s="58">
        <v>1.70983601830154</v>
      </c>
      <c r="V97" s="60">
        <v>1.22561970862863</v>
      </c>
      <c r="W97" s="63">
        <v>-2.00301675142674</v>
      </c>
      <c r="X97" s="63">
        <v>1.39635888316298</v>
      </c>
      <c r="Y97" s="63">
        <v>-2.29619748455195</v>
      </c>
      <c r="Z97" s="63">
        <v>1.84545724668667</v>
      </c>
      <c r="AA97" s="63"/>
      <c r="AB97" s="63"/>
      <c r="AC97" s="63"/>
      <c r="AD97" s="63"/>
      <c r="AE97" s="63"/>
      <c r="AF97" s="63"/>
      <c r="AG97" s="63"/>
      <c r="AH97" s="63"/>
      <c r="AI97" s="63"/>
      <c r="AJ97" s="63"/>
      <c r="AK97" s="63"/>
      <c r="AL97" s="63"/>
    </row>
    <row r="99">
      <c r="A99" s="1" t="s">
        <v>131</v>
      </c>
    </row>
    <row r="100">
      <c r="A100" s="1" t="s">
        <v>68</v>
      </c>
    </row>
    <row r="101">
      <c r="A101" s="1" t="s">
        <v>69</v>
      </c>
    </row>
    <row r="102">
      <c r="A102" s="1" t="s">
        <v>70</v>
      </c>
    </row>
    <row r="103">
      <c r="A103" s="1" t="s">
        <v>71</v>
      </c>
    </row>
    <row r="104">
      <c r="A104" s="54" t="s">
        <v>72</v>
      </c>
    </row>
    <row r="105">
      <c r="A105" s="1" t="s">
        <v>73</v>
      </c>
    </row>
  </sheetData>
  <mergeCells count="17">
    <mergeCell ref="B7:B10"/>
    <mergeCell ref="C8:J8"/>
    <mergeCell ref="C7:J7"/>
    <mergeCell ref="C9:D9"/>
    <mergeCell ref="E9:F9"/>
    <mergeCell ref="G9:H9"/>
    <mergeCell ref="I9:J9"/>
    <mergeCell ref="K7:P7"/>
    <mergeCell ref="Q7:V7"/>
    <mergeCell ref="K8:P8"/>
    <mergeCell ref="Q8:V8"/>
    <mergeCell ref="K9:L9"/>
    <mergeCell ref="M9:N9"/>
    <mergeCell ref="O9:P9"/>
    <mergeCell ref="Q9:R9"/>
    <mergeCell ref="S9:T9"/>
    <mergeCell ref="U9:V9"/>
  </mergeCells>
  <conditionalFormatting sqref="I1:I6 I9:I10 I98 I100:I196">
    <cfRule type="expression" dxfId="84" priority="35">
      <formula>ABS(I1/J1)&gt;1.95996398454005</formula>
    </cfRule>
  </conditionalFormatting>
  <conditionalFormatting sqref="K7">
    <cfRule type="expression" dxfId="83" priority="20">
      <formula>ABS(K7/L7)&gt;1.95996398454005</formula>
    </cfRule>
  </conditionalFormatting>
  <conditionalFormatting sqref="K10:K70">
    <cfRule type="expression" dxfId="82" priority="15">
      <formula>ABS(K10/L10)&gt;1.95996398454005</formula>
    </cfRule>
  </conditionalFormatting>
  <conditionalFormatting sqref="K99">
    <cfRule type="expression" dxfId="81" priority="27">
      <formula>ABS(K99/L99)&gt;1.95996398454005</formula>
    </cfRule>
  </conditionalFormatting>
  <conditionalFormatting sqref="K88:P97">
    <cfRule type="expression" dxfId="80" priority="12">
      <formula>ABS(K88/L88)&gt;1.95996398454005</formula>
    </cfRule>
  </conditionalFormatting>
  <conditionalFormatting sqref="M10:M70">
    <cfRule type="expression" dxfId="79" priority="14">
      <formula>ABS(M10/N10)&gt;1.95996398454005</formula>
    </cfRule>
  </conditionalFormatting>
  <conditionalFormatting sqref="O10:O70">
    <cfRule type="expression" dxfId="78" priority="13">
      <formula>ABS(O10/P10)&gt;1.95996398454005</formula>
    </cfRule>
  </conditionalFormatting>
  <conditionalFormatting sqref="Q7 Q10">
    <cfRule type="expression" dxfId="77" priority="19">
      <formula>ABS(Q7/R7)&gt;1.95996398454005</formula>
    </cfRule>
  </conditionalFormatting>
  <conditionalFormatting sqref="Q88">
    <cfRule type="expression" dxfId="76" priority="11">
      <formula>ABS(Q88/R88)&gt;1.95996398454005</formula>
    </cfRule>
  </conditionalFormatting>
  <conditionalFormatting sqref="Q99">
    <cfRule type="expression" dxfId="75" priority="26">
      <formula>ABS(Q99/R99)&gt;1.95996398454005</formula>
    </cfRule>
  </conditionalFormatting>
  <conditionalFormatting sqref="Q11:V87">
    <cfRule type="expression" dxfId="74" priority="16">
      <formula>ABS(Q11/R11)&gt;1.95996398454005</formula>
    </cfRule>
  </conditionalFormatting>
  <conditionalFormatting sqref="S10">
    <cfRule type="expression" dxfId="73" priority="18">
      <formula>ABS(S10/T10)&gt;1.95996398454005</formula>
    </cfRule>
  </conditionalFormatting>
  <conditionalFormatting sqref="S88">
    <cfRule type="expression" dxfId="72" priority="10">
      <formula>ABS(S88/T88)&gt;1.95996398454005</formula>
    </cfRule>
  </conditionalFormatting>
  <conditionalFormatting sqref="U10">
    <cfRule type="expression" dxfId="71" priority="17">
      <formula>ABS(U10/V10)&gt;1.95996398454005</formula>
    </cfRule>
  </conditionalFormatting>
  <conditionalFormatting sqref="U88">
    <cfRule type="expression" dxfId="70" priority="9">
      <formula>ABS(U88/V88)&gt;1.95996398454005</formula>
    </cfRule>
  </conditionalFormatting>
  <conditionalFormatting sqref="Y99">
    <cfRule type="expression" dxfId="69" priority="25">
      <formula>ABS(Y99/Z99)&gt;1.95996398454005</formula>
    </cfRule>
  </conditionalFormatting>
  <conditionalFormatting sqref="AG99">
    <cfRule type="expression" dxfId="68" priority="24">
      <formula>ABS(AG99/AH99)&gt;1.95996398454005</formula>
    </cfRule>
  </conditionalFormatting>
  <conditionalFormatting sqref="AO99">
    <cfRule type="expression" dxfId="67" priority="23">
      <formula>ABS(AO99/AP99)&gt;1.95996398454005</formula>
    </cfRule>
  </conditionalFormatting>
  <conditionalFormatting sqref="AQ99">
    <cfRule type="expression" dxfId="66" priority="22">
      <formula>ABS(AQ99/AR99)&gt;1.95996398454005</formula>
    </cfRule>
  </conditionalFormatting>
  <conditionalFormatting sqref="AS99">
    <cfRule type="expression" dxfId="65" priority="21">
      <formula>ABS(AS99/AT99)&gt;1.95996398454005</formula>
    </cfRule>
  </conditionalFormatting>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hyperlinks>
    <hyperlink ref="A104" r:id="rId1h"/>
  </hyperlinks>
  <pageMargins left="0.7" right="0.7" top="0.75" bottom="0.75" header="0.3" footer="0.3"/>
  <pageSetup paperSize="9" orientation="portrait" horizontalDpi="300" verticalDpi="300"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heetViews>
  <sheetFormatPr defaultRowHeight="15.0" baseColWidth="10"/>
  <cols>
    <col min="1" max="1" width="30.7109375" hidden="0" customWidth="1"/>
    <col min="2" max="2" width="8.7109375" hidden="0" customWidth="1"/>
  </cols>
  <sheetData>
    <row customHeight="1" ht="12.95" r="1">
      <c r="A1" s="1" t="s">
        <v>95</v>
      </c>
    </row>
    <row r="2">
      <c r="A2" s="38" t="s">
        <v>93</v>
      </c>
    </row>
    <row r="3">
      <c r="A3" s="46" t="s">
        <v>91</v>
      </c>
    </row>
    <row r="4">
      <c r="A4" s="54" t="str">
        <f>=HYPERLINK("#'TOC'!A1", "Back to TOC")</f>
      </c>
    </row>
    <row r="5">
      <c r="A5" s="54"/>
    </row>
    <row customHeight="1" ht="13.5" r="6"/>
    <row customHeight="1" ht="42" r="7">
      <c r="B7" s="89" t="s">
        <v>1</v>
      </c>
      <c r="C7" s="9" t="s">
        <v>94</v>
      </c>
      <c r="D7" s="10"/>
      <c r="E7" s="10"/>
      <c r="F7" s="10"/>
      <c r="G7" s="10"/>
      <c r="H7" s="10"/>
      <c r="I7" s="10"/>
      <c r="J7" s="10"/>
      <c r="K7" s="114" t="s">
        <v>132</v>
      </c>
      <c r="L7" s="115"/>
      <c r="M7" s="115"/>
      <c r="N7" s="115"/>
      <c r="O7" s="115"/>
      <c r="P7" s="116"/>
      <c r="Q7" s="115" t="s">
        <v>133</v>
      </c>
      <c r="R7" s="115"/>
      <c r="S7" s="115"/>
      <c r="T7" s="115"/>
      <c r="U7" s="115"/>
      <c r="V7" s="117"/>
    </row>
    <row customHeight="1" ht="22.5" r="8">
      <c r="B8" s="89"/>
      <c r="C8" s="112" t="s">
        <v>135</v>
      </c>
      <c r="D8" s="113"/>
      <c r="E8" s="113"/>
      <c r="F8" s="113"/>
      <c r="G8" s="113"/>
      <c r="H8" s="113"/>
      <c r="I8" s="113"/>
      <c r="J8" s="113"/>
      <c r="K8" s="118" t="s">
        <v>135</v>
      </c>
      <c r="L8" s="119"/>
      <c r="M8" s="119"/>
      <c r="N8" s="119"/>
      <c r="O8" s="119"/>
      <c r="P8" s="120"/>
      <c r="Q8" s="118" t="s">
        <v>135</v>
      </c>
      <c r="R8" s="119"/>
      <c r="S8" s="119"/>
      <c r="T8" s="119"/>
      <c r="U8" s="119"/>
      <c r="V8" s="121"/>
    </row>
    <row customHeight="1" ht="77.45" r="9">
      <c r="B9" s="89"/>
      <c r="C9" s="4" t="s">
        <v>117</v>
      </c>
      <c r="D9" s="4"/>
      <c r="E9" s="4" t="s">
        <v>90</v>
      </c>
      <c r="F9" s="4"/>
      <c r="G9" s="4" t="s">
        <v>118</v>
      </c>
      <c r="H9" s="4"/>
      <c r="I9" s="4" t="s">
        <v>119</v>
      </c>
      <c r="J9" s="81"/>
      <c r="K9" s="122" t="s">
        <v>136</v>
      </c>
      <c r="L9" s="122"/>
      <c r="M9" s="122" t="s">
        <v>90</v>
      </c>
      <c r="N9" s="122"/>
      <c r="O9" s="122" t="s">
        <v>137</v>
      </c>
      <c r="P9" s="122"/>
      <c r="Q9" s="122" t="s">
        <v>136</v>
      </c>
      <c r="R9" s="122"/>
      <c r="S9" s="122" t="s">
        <v>90</v>
      </c>
      <c r="T9" s="122"/>
      <c r="U9" s="122" t="s">
        <v>137</v>
      </c>
      <c r="V9" s="123"/>
    </row>
    <row customHeight="1" ht="15.95" r="10">
      <c r="B10" s="90"/>
      <c r="C10" s="61" t="s">
        <v>3</v>
      </c>
      <c r="D10" s="61" t="s">
        <v>4</v>
      </c>
      <c r="E10" s="61" t="s">
        <v>3</v>
      </c>
      <c r="F10" s="61" t="s">
        <v>4</v>
      </c>
      <c r="G10" s="61" t="s">
        <v>3</v>
      </c>
      <c r="H10" s="61" t="s">
        <v>4</v>
      </c>
      <c r="I10" s="61" t="s">
        <v>5</v>
      </c>
      <c r="J10" s="141" t="s">
        <v>4</v>
      </c>
      <c r="K10" s="129" t="s">
        <v>5</v>
      </c>
      <c r="L10" s="129" t="s">
        <v>4</v>
      </c>
      <c r="M10" s="129" t="s">
        <v>134</v>
      </c>
      <c r="N10" s="129" t="s">
        <v>4</v>
      </c>
      <c r="O10" s="129" t="s">
        <v>5</v>
      </c>
      <c r="P10" s="129" t="s">
        <v>4</v>
      </c>
      <c r="Q10" s="130" t="s">
        <v>5</v>
      </c>
      <c r="R10" s="129" t="s">
        <v>4</v>
      </c>
      <c r="S10" s="129" t="s">
        <v>134</v>
      </c>
      <c r="T10" s="129" t="s">
        <v>4</v>
      </c>
      <c r="U10" s="129" t="s">
        <v>5</v>
      </c>
      <c r="V10" s="131" t="s">
        <v>4</v>
      </c>
    </row>
    <row customHeight="1" ht="15" r="11">
      <c r="A11" s="79"/>
      <c r="B11" s="62"/>
      <c r="C11" s="80" t="inlineStr">
        <is>
          <t>b.meanpct.d_tc4g35praise_never</t>
        </is>
      </c>
      <c r="D11" s="2" t="inlineStr">
        <is>
          <t>se.meanpct.d_tc4g35praise_never</t>
        </is>
      </c>
      <c r="E11" s="80" t="inlineStr">
        <is>
          <t>b.meanpct.d_tc4g35praise_less1yr</t>
        </is>
      </c>
      <c r="F11" s="2" t="inlineStr">
        <is>
          <t>se.meanpct.d_tc4g35praise_less1yr</t>
        </is>
      </c>
      <c r="G11" s="80" t="inlineStr">
        <is>
          <t>b.meanpct.d_tc4g35praise_atleast1yr</t>
        </is>
      </c>
      <c r="H11" s="2" t="inlineStr">
        <is>
          <t>se.meanpct.d_tc4g35praise_atleast1yr</t>
        </is>
      </c>
      <c r="I11" s="80" t="inlineStr">
        <is>
          <t>b.meanpct.d_auto_dif_app</t>
        </is>
      </c>
      <c r="J11" s="142" t="inlineStr">
        <is>
          <t>se.meanpct.d_auto_dif_app</t>
        </is>
      </c>
      <c r="K11" s="100" t="inlineStr">
        <is>
          <t>b.(meanpct.d_tc4g35praise_never_isc1)-(meanpct.d_tc4g35praise_never_isc2)</t>
        </is>
      </c>
      <c r="L11" s="101" t="inlineStr">
        <is>
          <t>se.(meanpct.d_tc4g35praise_never_isc1)-(meanpct.d_tc4g35praise_never_isc2)</t>
        </is>
      </c>
      <c r="M11" s="101" t="inlineStr">
        <is>
          <t>b.(meanpct.d_tc4g35praise_less1yr_isc1)-(meanpct.d_tc4g35praise_less1yr_isc2)</t>
        </is>
      </c>
      <c r="N11" s="101" t="inlineStr">
        <is>
          <t>se.(meanpct.d_tc4g35praise_less1yr_isc1)-(meanpct.d_tc4g35praise_less1yr_isc2)</t>
        </is>
      </c>
      <c r="O11" s="101" t="inlineStr">
        <is>
          <t>b.(meanpct.d_tc4g35praise_atleast1yr_isc1)-(meanpct.d_tc4g35praise_atleast1yr_isc2)</t>
        </is>
      </c>
      <c r="P11" s="101" t="inlineStr">
        <is>
          <t>se.(meanpct.d_tc4g35praise_atleast1yr_isc1)-(meanpct.d_tc4g35praise_atleast1yr_isc2)</t>
        </is>
      </c>
      <c r="Q11" s="101" t="inlineStr">
        <is>
          <t>b.(meanpct.d_auto_dif_app_isc1)-(meanpct.d_auto_dif_app_isc2)</t>
        </is>
      </c>
      <c r="R11" s="101" t="inlineStr">
        <is>
          <t>se.(meanpct.d_auto_dif_app_isc1)-(meanpct.d_auto_dif_app_isc2)</t>
        </is>
      </c>
      <c r="S11" s="101" t="inlineStr">
        <is>
          <t>b.(meanpct.d_tc4g35praise_never_isc3)-(meanpct.d_tc4g35praise_never_isc2)</t>
        </is>
      </c>
      <c r="T11" s="101" t="inlineStr">
        <is>
          <t>se.(meanpct.d_tc4g35praise_never_isc3)-(meanpct.d_tc4g35praise_never_isc2)</t>
        </is>
      </c>
      <c r="U11" s="101" t="inlineStr">
        <is>
          <t>b.(meanpct.d_tc4g35praise_less1yr_isc3)-(meanpct.d_tc4g35praise_less1yr_isc2)</t>
        </is>
      </c>
      <c r="V11" s="132" t="inlineStr">
        <is>
          <t>se.(meanpct.d_tc4g35praise_less1yr_isc3)-(meanpct.d_tc4g35praise_less1yr_isc2)</t>
        </is>
      </c>
      <c r="W11" s="63" t="inlineStr">
        <is>
          <t>b.(meanpct.d_tc4g35praise_atleast1yr_isc3)-(meanpct.d_tc4g35praise_atleast1yr_isc2)</t>
        </is>
      </c>
      <c r="X11" s="63" t="inlineStr">
        <is>
          <t>se.(meanpct.d_tc4g35praise_atleast1yr_isc3)-(meanpct.d_tc4g35praise_atleast1yr_isc2)</t>
        </is>
      </c>
      <c r="Y11" s="63" t="inlineStr">
        <is>
          <t>b.(meanpct.d_auto_dif_app_isc3)-(meanpct.d_auto_dif_app_isc2)</t>
        </is>
      </c>
      <c r="Z11" s="63" t="inlineStr">
        <is>
          <t>se.(meanpct.d_auto_dif_app_isc3)-(meanpct.d_auto_dif_app_isc2)</t>
        </is>
      </c>
      <c r="AA11" s="63"/>
      <c r="AB11" s="63"/>
      <c r="AC11" s="63"/>
      <c r="AD11" s="63"/>
      <c r="AE11" s="63"/>
      <c r="AF11" s="63"/>
      <c r="AG11" s="63"/>
      <c r="AH11" s="63"/>
      <c r="AI11" s="63"/>
      <c r="AJ11" s="63"/>
      <c r="AK11" s="63"/>
      <c r="AL11" s="63"/>
    </row>
    <row customHeight="1" ht="15" r="12">
      <c r="A12" s="21" t="s">
        <v>6</v>
      </c>
      <c r="B12" s="64" t="n">
        <v>2</v>
      </c>
      <c r="C12" s="22">
        <v>0</v>
      </c>
      <c r="D12" s="23">
        <v>0</v>
      </c>
      <c r="E12" s="22">
        <v>0</v>
      </c>
      <c r="F12" s="23">
        <v>0</v>
      </c>
      <c r="G12" s="22">
        <v>100</v>
      </c>
      <c r="H12" s="23">
        <v>0</v>
      </c>
      <c r="I12" s="22">
        <v>100</v>
      </c>
      <c r="J12" s="95">
        <v>0</v>
      </c>
      <c r="K12" s="100"/>
      <c r="L12" s="101"/>
      <c r="M12" s="101"/>
      <c r="N12" s="101"/>
      <c r="O12" s="101"/>
      <c r="P12" s="101"/>
      <c r="Q12" s="101"/>
      <c r="R12" s="101"/>
      <c r="S12" s="101"/>
      <c r="T12" s="101"/>
      <c r="U12" s="101"/>
      <c r="V12" s="132"/>
      <c r="W12" s="63"/>
      <c r="X12" s="63"/>
      <c r="Y12" s="63"/>
      <c r="Z12" s="63"/>
      <c r="AA12" s="63"/>
      <c r="AB12" s="63"/>
      <c r="AC12" s="63"/>
      <c r="AD12" s="63"/>
      <c r="AE12" s="63"/>
      <c r="AF12" s="63"/>
      <c r="AG12" s="63"/>
      <c r="AH12" s="63"/>
      <c r="AI12" s="63"/>
      <c r="AJ12" s="63"/>
      <c r="AK12" s="63"/>
      <c r="AL12" s="63"/>
    </row>
    <row customHeight="1" ht="15" r="13">
      <c r="A13" s="25" t="s">
        <v>7</v>
      </c>
      <c r="B13" s="64" t="n">
        <v>2</v>
      </c>
      <c r="C13" s="22">
        <v>6.97552866760231</v>
      </c>
      <c r="D13" s="23">
        <v>2.03341885505204</v>
      </c>
      <c r="E13" s="22">
        <v>8.88100531013001</v>
      </c>
      <c r="F13" s="23">
        <v>2.64407977215484</v>
      </c>
      <c r="G13" s="22">
        <v>84.1434660222677</v>
      </c>
      <c r="H13" s="23">
        <v>2.79145452414335</v>
      </c>
      <c r="I13" s="22">
        <v>77.1679373546654</v>
      </c>
      <c r="J13" s="95">
        <v>4.1064416907299</v>
      </c>
      <c r="K13" s="102"/>
      <c r="L13" s="103"/>
      <c r="M13" s="103"/>
      <c r="N13" s="103"/>
      <c r="O13" s="103"/>
      <c r="P13" s="103"/>
      <c r="Q13" s="101"/>
      <c r="R13" s="101"/>
      <c r="S13" s="101"/>
      <c r="T13" s="101"/>
      <c r="U13" s="101"/>
      <c r="V13" s="132"/>
      <c r="W13" s="63"/>
      <c r="X13" s="63"/>
      <c r="Y13" s="63"/>
      <c r="Z13" s="63"/>
      <c r="AA13" s="63"/>
      <c r="AB13" s="63"/>
      <c r="AC13" s="63"/>
      <c r="AD13" s="63"/>
      <c r="AE13" s="63"/>
      <c r="AF13" s="63"/>
      <c r="AG13" s="63"/>
      <c r="AH13" s="63"/>
      <c r="AI13" s="63"/>
      <c r="AJ13" s="63"/>
      <c r="AK13" s="63"/>
      <c r="AL13" s="63"/>
    </row>
    <row customHeight="1" ht="15" r="14">
      <c r="A14" s="25" t="s">
        <v>8</v>
      </c>
      <c r="B14" s="64" t="n">
        <v>2</v>
      </c>
      <c r="C14" s="22">
        <v>6.31487227668031</v>
      </c>
      <c r="D14" s="23">
        <v>1.57001619618585</v>
      </c>
      <c r="E14" s="22">
        <v>16.0958225527194</v>
      </c>
      <c r="F14" s="23">
        <v>2.35942746331531</v>
      </c>
      <c r="G14" s="22">
        <v>77.5893051706003</v>
      </c>
      <c r="H14" s="23">
        <v>2.6023842559446</v>
      </c>
      <c r="I14" s="22">
        <v>71.27443289392</v>
      </c>
      <c r="J14" s="95">
        <v>3.5927442699282</v>
      </c>
      <c r="K14" s="102"/>
      <c r="L14" s="103"/>
      <c r="M14" s="103"/>
      <c r="N14" s="103"/>
      <c r="O14" s="103"/>
      <c r="P14" s="103"/>
      <c r="Q14" s="101"/>
      <c r="R14" s="101"/>
      <c r="S14" s="101"/>
      <c r="T14" s="101"/>
      <c r="U14" s="101"/>
      <c r="V14" s="132"/>
      <c r="W14" s="63"/>
      <c r="X14" s="63"/>
      <c r="Y14" s="63"/>
      <c r="Z14" s="63"/>
      <c r="AA14" s="63"/>
      <c r="AB14" s="63"/>
      <c r="AC14" s="63"/>
      <c r="AD14" s="63"/>
      <c r="AE14" s="63"/>
      <c r="AF14" s="63"/>
      <c r="AG14" s="63"/>
      <c r="AH14" s="63"/>
      <c r="AI14" s="63"/>
      <c r="AJ14" s="63"/>
      <c r="AK14" s="63"/>
      <c r="AL14" s="63"/>
    </row>
    <row customHeight="1" ht="15" r="15">
      <c r="A15" s="21" t="s">
        <v>9</v>
      </c>
      <c r="B15" s="64" t="n">
        <v>2</v>
      </c>
      <c r="C15" s="22">
        <v>3.15656189977118</v>
      </c>
      <c r="D15" s="23">
        <v>1.33948032252386</v>
      </c>
      <c r="E15" s="22">
        <v>2.06377868635423</v>
      </c>
      <c r="F15" s="23">
        <v>1.07462692651549</v>
      </c>
      <c r="G15" s="22">
        <v>94.7796594138746</v>
      </c>
      <c r="H15" s="23">
        <v>1.71743067878085</v>
      </c>
      <c r="I15" s="22">
        <v>91.6230975141034</v>
      </c>
      <c r="J15" s="95">
        <v>2.88664655101736</v>
      </c>
      <c r="K15" s="102"/>
      <c r="L15" s="103"/>
      <c r="M15" s="103"/>
      <c r="N15" s="103"/>
      <c r="O15" s="103"/>
      <c r="P15" s="103"/>
      <c r="Q15" s="101"/>
      <c r="R15" s="101"/>
      <c r="S15" s="101"/>
      <c r="T15" s="101"/>
      <c r="U15" s="101"/>
      <c r="V15" s="132"/>
      <c r="W15" s="63"/>
      <c r="X15" s="63"/>
      <c r="Y15" s="63"/>
      <c r="Z15" s="63"/>
      <c r="AA15" s="63"/>
      <c r="AB15" s="63"/>
      <c r="AC15" s="63"/>
      <c r="AD15" s="63"/>
      <c r="AE15" s="63"/>
      <c r="AF15" s="63"/>
      <c r="AG15" s="63"/>
      <c r="AH15" s="63"/>
      <c r="AI15" s="63"/>
      <c r="AJ15" s="63"/>
      <c r="AK15" s="63"/>
      <c r="AL15" s="63"/>
    </row>
    <row customHeight="1" ht="15" r="16">
      <c r="A16" s="21" t="s">
        <v>10</v>
      </c>
      <c r="B16" s="64" t="n">
        <v>2</v>
      </c>
      <c r="C16" s="22">
        <v>0</v>
      </c>
      <c r="D16" s="23">
        <v>0</v>
      </c>
      <c r="E16" s="22">
        <v>0.198411989368987</v>
      </c>
      <c r="F16" s="23">
        <v>0.0540466931048787</v>
      </c>
      <c r="G16" s="22">
        <v>99.801588010631</v>
      </c>
      <c r="H16" s="23">
        <v>0.0540466931048772</v>
      </c>
      <c r="I16" s="22">
        <v>99.801588010631</v>
      </c>
      <c r="J16" s="95">
        <v>0.0540466931048772</v>
      </c>
      <c r="K16" s="102"/>
      <c r="L16" s="103"/>
      <c r="M16" s="103"/>
      <c r="N16" s="103"/>
      <c r="O16" s="103"/>
      <c r="P16" s="103"/>
      <c r="Q16" s="101"/>
      <c r="R16" s="101"/>
      <c r="S16" s="101"/>
      <c r="T16" s="101"/>
      <c r="U16" s="101"/>
      <c r="V16" s="132"/>
      <c r="W16" s="63"/>
      <c r="X16" s="63"/>
      <c r="Y16" s="63"/>
      <c r="Z16" s="63"/>
      <c r="AA16" s="63"/>
      <c r="AB16" s="63"/>
      <c r="AC16" s="63"/>
      <c r="AD16" s="63"/>
      <c r="AE16" s="63"/>
      <c r="AF16" s="63"/>
      <c r="AG16" s="63"/>
      <c r="AH16" s="63"/>
      <c r="AI16" s="63"/>
      <c r="AJ16" s="63"/>
      <c r="AK16" s="63"/>
      <c r="AL16" s="63"/>
    </row>
    <row customHeight="1" ht="15" r="17">
      <c r="A17" s="25" t="s">
        <v>11</v>
      </c>
      <c r="B17" s="64" t="n">
        <v>2</v>
      </c>
      <c r="C17" s="22">
        <v>3.22299807053359</v>
      </c>
      <c r="D17" s="23">
        <v>1.33359680434082</v>
      </c>
      <c r="E17" s="22">
        <v>41.11679209715</v>
      </c>
      <c r="F17" s="23">
        <v>3.24658175849543</v>
      </c>
      <c r="G17" s="22">
        <v>55.6602098323164</v>
      </c>
      <c r="H17" s="23">
        <v>3.23998416832497</v>
      </c>
      <c r="I17" s="22">
        <v>52.4372117617828</v>
      </c>
      <c r="J17" s="95">
        <v>3.74321554021322</v>
      </c>
      <c r="K17" s="102"/>
      <c r="L17" s="103"/>
      <c r="M17" s="103"/>
      <c r="N17" s="103"/>
      <c r="O17" s="103"/>
      <c r="P17" s="103"/>
      <c r="Q17" s="101"/>
      <c r="R17" s="101"/>
      <c r="S17" s="101"/>
      <c r="T17" s="101"/>
      <c r="U17" s="101"/>
      <c r="V17" s="132"/>
      <c r="W17" s="63"/>
      <c r="X17" s="63"/>
      <c r="Y17" s="63"/>
      <c r="Z17" s="63"/>
      <c r="AA17" s="63"/>
      <c r="AB17" s="63"/>
      <c r="AC17" s="63"/>
      <c r="AD17" s="63"/>
      <c r="AE17" s="63"/>
      <c r="AF17" s="63"/>
      <c r="AG17" s="63"/>
      <c r="AH17" s="63"/>
      <c r="AI17" s="63"/>
      <c r="AJ17" s="63"/>
      <c r="AK17" s="63"/>
      <c r="AL17" s="63"/>
    </row>
    <row customHeight="1" ht="15" r="18">
      <c r="A18" s="26" t="s">
        <v>12</v>
      </c>
      <c r="B18" s="64" t="n">
        <v>2</v>
      </c>
      <c r="C18" s="22">
        <v>1.9767793002658</v>
      </c>
      <c r="D18" s="23">
        <v>1.6404900996455</v>
      </c>
      <c r="E18" s="22">
        <v>37.5770834479744</v>
      </c>
      <c r="F18" s="23">
        <v>4.05797924373204</v>
      </c>
      <c r="G18" s="22">
        <v>60.4461372517597</v>
      </c>
      <c r="H18" s="23">
        <v>4.22894548993136</v>
      </c>
      <c r="I18" s="22">
        <v>58.4693579514939</v>
      </c>
      <c r="J18" s="95">
        <v>4.96821697444176</v>
      </c>
      <c r="K18" s="102"/>
      <c r="L18" s="103"/>
      <c r="M18" s="103"/>
      <c r="N18" s="103"/>
      <c r="O18" s="103"/>
      <c r="P18" s="103"/>
      <c r="Q18" s="101"/>
      <c r="R18" s="101"/>
      <c r="S18" s="101"/>
      <c r="T18" s="101"/>
      <c r="U18" s="101"/>
      <c r="V18" s="132"/>
      <c r="W18" s="63"/>
      <c r="X18" s="63"/>
      <c r="Y18" s="63"/>
      <c r="Z18" s="63"/>
      <c r="AA18" s="63"/>
      <c r="AB18" s="63"/>
      <c r="AC18" s="63"/>
      <c r="AD18" s="63"/>
      <c r="AE18" s="63"/>
      <c r="AF18" s="63"/>
      <c r="AG18" s="63"/>
      <c r="AH18" s="63"/>
      <c r="AI18" s="63"/>
      <c r="AJ18" s="63"/>
      <c r="AK18" s="63"/>
      <c r="AL18" s="63"/>
    </row>
    <row customHeight="1" ht="15" r="19">
      <c r="A19" s="26" t="s">
        <v>13</v>
      </c>
      <c r="B19" s="64" t="n">
        <v>2</v>
      </c>
      <c r="C19" s="22">
        <v>5.50925014256967</v>
      </c>
      <c r="D19" s="23">
        <v>2.29087781202533</v>
      </c>
      <c r="E19" s="22">
        <v>47.6105686528046</v>
      </c>
      <c r="F19" s="23">
        <v>4.96131226748948</v>
      </c>
      <c r="G19" s="22">
        <v>46.8801812046257</v>
      </c>
      <c r="H19" s="23">
        <v>4.87780120274912</v>
      </c>
      <c r="I19" s="22">
        <v>41.370931062056</v>
      </c>
      <c r="J19" s="95">
        <v>5.78511123754763</v>
      </c>
      <c r="K19" s="102"/>
      <c r="L19" s="103"/>
      <c r="M19" s="103"/>
      <c r="N19" s="103"/>
      <c r="O19" s="103"/>
      <c r="P19" s="103"/>
      <c r="Q19" s="101"/>
      <c r="R19" s="101"/>
      <c r="S19" s="101"/>
      <c r="T19" s="101"/>
      <c r="U19" s="101"/>
      <c r="V19" s="132"/>
      <c r="W19" s="63"/>
      <c r="X19" s="63"/>
      <c r="Y19" s="63"/>
      <c r="Z19" s="63"/>
      <c r="AA19" s="63"/>
      <c r="AB19" s="63"/>
      <c r="AC19" s="63"/>
      <c r="AD19" s="63"/>
      <c r="AE19" s="63"/>
      <c r="AF19" s="63"/>
      <c r="AG19" s="63"/>
      <c r="AH19" s="63"/>
      <c r="AI19" s="63"/>
      <c r="AJ19" s="63"/>
      <c r="AK19" s="63"/>
      <c r="AL19" s="63"/>
    </row>
    <row customHeight="1" ht="15" r="20">
      <c r="A20" s="25" t="s">
        <v>14</v>
      </c>
      <c r="B20" s="64" t="n">
        <v>2</v>
      </c>
      <c r="C20" s="22">
        <v>6.4539909303653</v>
      </c>
      <c r="D20" s="23">
        <v>2.03674875306594</v>
      </c>
      <c r="E20" s="22">
        <v>6.34418632099785</v>
      </c>
      <c r="F20" s="23">
        <v>1.92480315910547</v>
      </c>
      <c r="G20" s="22">
        <v>87.2018227486368</v>
      </c>
      <c r="H20" s="23">
        <v>2.78725626118926</v>
      </c>
      <c r="I20" s="22">
        <v>80.7478318182715</v>
      </c>
      <c r="J20" s="95">
        <v>4.48658207280402</v>
      </c>
      <c r="K20" s="102"/>
      <c r="L20" s="103"/>
      <c r="M20" s="103"/>
      <c r="N20" s="103"/>
      <c r="O20" s="103"/>
      <c r="P20" s="103"/>
      <c r="Q20" s="101"/>
      <c r="R20" s="101"/>
      <c r="S20" s="101"/>
      <c r="T20" s="101"/>
      <c r="U20" s="101"/>
      <c r="V20" s="132"/>
      <c r="W20" s="63"/>
      <c r="X20" s="63"/>
      <c r="Y20" s="63"/>
      <c r="Z20" s="63"/>
      <c r="AA20" s="63"/>
      <c r="AB20" s="63"/>
      <c r="AC20" s="63"/>
      <c r="AD20" s="63"/>
      <c r="AE20" s="63"/>
      <c r="AF20" s="63"/>
      <c r="AG20" s="63"/>
      <c r="AH20" s="63"/>
      <c r="AI20" s="63"/>
      <c r="AJ20" s="63"/>
      <c r="AK20" s="63"/>
      <c r="AL20" s="63"/>
    </row>
    <row customHeight="1" ht="15" r="21">
      <c r="A21" s="25" t="s">
        <v>15</v>
      </c>
      <c r="B21" s="64" t="n">
        <v>2</v>
      </c>
      <c r="C21" s="22">
        <v>2.61499798614579</v>
      </c>
      <c r="D21" s="23">
        <v>1.21532717275939</v>
      </c>
      <c r="E21" s="22">
        <v>0.348096954075867</v>
      </c>
      <c r="F21" s="23">
        <v>0.348064255338149</v>
      </c>
      <c r="G21" s="22">
        <v>97.0369050597783</v>
      </c>
      <c r="H21" s="23">
        <v>1.26625879575882</v>
      </c>
      <c r="I21" s="22">
        <v>94.4219070736325</v>
      </c>
      <c r="J21" s="95">
        <v>2.45758300440163</v>
      </c>
      <c r="K21" s="104"/>
      <c r="L21" s="103"/>
      <c r="M21" s="103"/>
      <c r="N21" s="103"/>
      <c r="O21" s="103"/>
      <c r="P21" s="103"/>
      <c r="Q21" s="101"/>
      <c r="R21" s="101"/>
      <c r="S21" s="101"/>
      <c r="T21" s="101"/>
      <c r="U21" s="101"/>
      <c r="V21" s="132"/>
      <c r="W21" s="63"/>
      <c r="X21" s="63"/>
      <c r="Y21" s="63"/>
      <c r="Z21" s="63"/>
      <c r="AA21" s="63"/>
      <c r="AB21" s="63"/>
      <c r="AC21" s="63"/>
      <c r="AD21" s="63"/>
      <c r="AE21" s="63"/>
      <c r="AF21" s="63"/>
      <c r="AG21" s="63"/>
      <c r="AH21" s="63"/>
      <c r="AI21" s="63"/>
      <c r="AJ21" s="63"/>
      <c r="AK21" s="63"/>
      <c r="AL21" s="63"/>
    </row>
    <row customHeight="1" ht="15" r="22">
      <c r="A22" s="25" t="s">
        <v>16</v>
      </c>
      <c r="B22" s="64" t="n">
        <v>2</v>
      </c>
      <c r="C22" s="22">
        <v>4.84883203611997</v>
      </c>
      <c r="D22" s="23">
        <v>1.70300178596063</v>
      </c>
      <c r="E22" s="22">
        <v>6.80287986857374</v>
      </c>
      <c r="F22" s="23">
        <v>1.22088956464576</v>
      </c>
      <c r="G22" s="22">
        <v>88.3482880953063</v>
      </c>
      <c r="H22" s="23">
        <v>2.01580163096271</v>
      </c>
      <c r="I22" s="22">
        <v>83.4994560591863</v>
      </c>
      <c r="J22" s="95">
        <v>3.52658067647588</v>
      </c>
      <c r="K22" s="104"/>
      <c r="L22" s="103"/>
      <c r="M22" s="103"/>
      <c r="N22" s="103"/>
      <c r="O22" s="103"/>
      <c r="P22" s="103"/>
      <c r="Q22" s="101"/>
      <c r="R22" s="101"/>
      <c r="S22" s="101"/>
      <c r="T22" s="101"/>
      <c r="U22" s="101"/>
      <c r="V22" s="132"/>
      <c r="W22" s="63"/>
      <c r="X22" s="63"/>
      <c r="Y22" s="63"/>
      <c r="Z22" s="63"/>
      <c r="AA22" s="63"/>
      <c r="AB22" s="63"/>
      <c r="AC22" s="63"/>
      <c r="AD22" s="63"/>
      <c r="AE22" s="63"/>
      <c r="AF22" s="63"/>
      <c r="AG22" s="63"/>
      <c r="AH22" s="63"/>
      <c r="AI22" s="63"/>
      <c r="AJ22" s="63"/>
      <c r="AK22" s="63"/>
      <c r="AL22" s="63"/>
    </row>
    <row customHeight="1" ht="15" r="23">
      <c r="A23" s="25" t="s">
        <v>17</v>
      </c>
      <c r="B23" s="64" t="n">
        <v>2</v>
      </c>
      <c r="C23" s="22">
        <v>0</v>
      </c>
      <c r="D23" s="23">
        <v>0</v>
      </c>
      <c r="E23" s="22">
        <v>1.84394281008746</v>
      </c>
      <c r="F23" s="23">
        <v>1.56464606735863</v>
      </c>
      <c r="G23" s="22">
        <v>98.1560571899125</v>
      </c>
      <c r="H23" s="23">
        <v>1.56464606735863</v>
      </c>
      <c r="I23" s="22">
        <v>98.1560571899125</v>
      </c>
      <c r="J23" s="95">
        <v>1.56464606735863</v>
      </c>
      <c r="K23" s="104"/>
      <c r="L23" s="103"/>
      <c r="M23" s="103"/>
      <c r="N23" s="103"/>
      <c r="O23" s="103"/>
      <c r="P23" s="103"/>
      <c r="Q23" s="101"/>
      <c r="R23" s="101"/>
      <c r="S23" s="101"/>
      <c r="T23" s="101"/>
      <c r="U23" s="101"/>
      <c r="V23" s="132"/>
      <c r="W23" s="63"/>
      <c r="X23" s="63"/>
      <c r="Y23" s="63"/>
      <c r="Z23" s="63"/>
      <c r="AA23" s="63"/>
      <c r="AB23" s="63"/>
      <c r="AC23" s="63"/>
      <c r="AD23" s="63"/>
      <c r="AE23" s="63"/>
      <c r="AF23" s="63"/>
      <c r="AG23" s="63"/>
      <c r="AH23" s="63"/>
      <c r="AI23" s="63"/>
      <c r="AJ23" s="63"/>
      <c r="AK23" s="63"/>
      <c r="AL23" s="63"/>
    </row>
    <row customHeight="1" ht="15" r="24">
      <c r="A24" s="21" t="s">
        <v>18</v>
      </c>
      <c r="B24" s="64" t="n">
        <v>2</v>
      </c>
      <c r="C24" s="22">
        <v>0.213364715637513</v>
      </c>
      <c r="D24" s="23">
        <v>0.213051353976681</v>
      </c>
      <c r="E24" s="22">
        <v>2.32419852234825</v>
      </c>
      <c r="F24" s="23">
        <v>1.033412435241</v>
      </c>
      <c r="G24" s="22">
        <v>97.4624367620142</v>
      </c>
      <c r="H24" s="23">
        <v>1.05599802547657</v>
      </c>
      <c r="I24" s="22">
        <v>97.2490720463767</v>
      </c>
      <c r="J24" s="95">
        <v>1.11942134925714</v>
      </c>
      <c r="K24" s="104"/>
      <c r="L24" s="103"/>
      <c r="M24" s="103"/>
      <c r="N24" s="103"/>
      <c r="O24" s="103"/>
      <c r="P24" s="103"/>
      <c r="Q24" s="101"/>
      <c r="R24" s="101"/>
      <c r="S24" s="101"/>
      <c r="T24" s="101"/>
      <c r="U24" s="101"/>
      <c r="V24" s="132"/>
      <c r="W24" s="63"/>
      <c r="X24" s="63"/>
      <c r="Y24" s="63"/>
      <c r="Z24" s="63"/>
      <c r="AA24" s="63"/>
      <c r="AB24" s="63"/>
      <c r="AC24" s="63"/>
      <c r="AD24" s="63"/>
      <c r="AE24" s="63"/>
      <c r="AF24" s="63"/>
      <c r="AG24" s="63"/>
      <c r="AH24" s="63"/>
      <c r="AI24" s="63"/>
      <c r="AJ24" s="63"/>
      <c r="AK24" s="63"/>
      <c r="AL24" s="63"/>
    </row>
    <row customHeight="1" ht="15" r="25">
      <c r="A25" s="25" t="s">
        <v>19</v>
      </c>
      <c r="B25" s="64" t="n">
        <v>2</v>
      </c>
      <c r="C25" s="22">
        <v>3.23987492024578</v>
      </c>
      <c r="D25" s="23">
        <v>1.36352693311755</v>
      </c>
      <c r="E25" s="22">
        <v>7.9250941592549</v>
      </c>
      <c r="F25" s="23">
        <v>2.07179981002057</v>
      </c>
      <c r="G25" s="22">
        <v>88.8350309204993</v>
      </c>
      <c r="H25" s="23">
        <v>2.54299912444881</v>
      </c>
      <c r="I25" s="22">
        <v>85.5951560002535</v>
      </c>
      <c r="J25" s="95">
        <v>3.51564304726282</v>
      </c>
      <c r="K25" s="104"/>
      <c r="L25" s="103"/>
      <c r="M25" s="103"/>
      <c r="N25" s="103"/>
      <c r="O25" s="103"/>
      <c r="P25" s="103"/>
      <c r="Q25" s="101"/>
      <c r="R25" s="101"/>
      <c r="S25" s="101"/>
      <c r="T25" s="101"/>
      <c r="U25" s="101"/>
      <c r="V25" s="132"/>
      <c r="W25" s="63"/>
      <c r="X25" s="63"/>
      <c r="Y25" s="63"/>
      <c r="Z25" s="63"/>
      <c r="AA25" s="63"/>
      <c r="AB25" s="63"/>
      <c r="AC25" s="63"/>
      <c r="AD25" s="63"/>
      <c r="AE25" s="63"/>
      <c r="AF25" s="63"/>
      <c r="AG25" s="63"/>
      <c r="AH25" s="63"/>
      <c r="AI25" s="63"/>
      <c r="AJ25" s="63"/>
      <c r="AK25" s="63"/>
      <c r="AL25" s="63"/>
    </row>
    <row customHeight="1" ht="15" r="26">
      <c r="A26" s="28" t="s">
        <v>20</v>
      </c>
      <c r="B26" s="64" t="n">
        <v>2</v>
      </c>
      <c r="C26" s="22">
        <v>0</v>
      </c>
      <c r="D26" s="23">
        <v>0</v>
      </c>
      <c r="E26" s="22">
        <v>14.6638522075448</v>
      </c>
      <c r="F26" s="23">
        <v>1.17943266661412</v>
      </c>
      <c r="G26" s="22">
        <v>85.3361477924552</v>
      </c>
      <c r="H26" s="23">
        <v>1.17943266661411</v>
      </c>
      <c r="I26" s="22">
        <v>85.3361477924552</v>
      </c>
      <c r="J26" s="95">
        <v>1.17943266661411</v>
      </c>
      <c r="K26" s="104"/>
      <c r="L26" s="103"/>
      <c r="M26" s="103"/>
      <c r="N26" s="103"/>
      <c r="O26" s="103"/>
      <c r="P26" s="103"/>
      <c r="Q26" s="101"/>
      <c r="R26" s="101"/>
      <c r="S26" s="101"/>
      <c r="T26" s="101"/>
      <c r="U26" s="101"/>
      <c r="V26" s="132"/>
      <c r="W26" s="63"/>
      <c r="X26" s="63"/>
      <c r="Y26" s="63"/>
      <c r="Z26" s="63"/>
      <c r="AA26" s="63"/>
      <c r="AB26" s="63"/>
      <c r="AC26" s="63"/>
      <c r="AD26" s="63"/>
      <c r="AE26" s="63"/>
      <c r="AF26" s="63"/>
      <c r="AG26" s="63"/>
      <c r="AH26" s="63"/>
      <c r="AI26" s="63"/>
      <c r="AJ26" s="63"/>
      <c r="AK26" s="63"/>
      <c r="AL26" s="63"/>
    </row>
    <row customHeight="1" ht="15" r="27">
      <c r="A27" s="25" t="s">
        <v>21</v>
      </c>
      <c r="B27" s="64" t="n">
        <v>2</v>
      </c>
      <c r="C27" s="22">
        <v>0.64905881177359</v>
      </c>
      <c r="D27" s="23">
        <v>0.460459164028548</v>
      </c>
      <c r="E27" s="22">
        <v>3.76562197263923</v>
      </c>
      <c r="F27" s="23">
        <v>1.13731909266411</v>
      </c>
      <c r="G27" s="22">
        <v>95.5853192155872</v>
      </c>
      <c r="H27" s="23">
        <v>1.22666709709145</v>
      </c>
      <c r="I27" s="22">
        <v>94.9362604038136</v>
      </c>
      <c r="J27" s="95">
        <v>1.46286530450037</v>
      </c>
      <c r="K27" s="104"/>
      <c r="L27" s="103"/>
      <c r="M27" s="103"/>
      <c r="N27" s="103"/>
      <c r="O27" s="103"/>
      <c r="P27" s="103"/>
      <c r="Q27" s="101"/>
      <c r="R27" s="101"/>
      <c r="S27" s="101"/>
      <c r="T27" s="101"/>
      <c r="U27" s="101"/>
      <c r="V27" s="132"/>
      <c r="W27" s="63"/>
      <c r="X27" s="63"/>
      <c r="Y27" s="63"/>
      <c r="Z27" s="63"/>
      <c r="AA27" s="63"/>
      <c r="AB27" s="63"/>
      <c r="AC27" s="63"/>
      <c r="AD27" s="63"/>
      <c r="AE27" s="63"/>
      <c r="AF27" s="63"/>
      <c r="AG27" s="63"/>
      <c r="AH27" s="63"/>
      <c r="AI27" s="63"/>
      <c r="AJ27" s="63"/>
      <c r="AK27" s="63"/>
      <c r="AL27" s="63"/>
    </row>
    <row customHeight="1" ht="15" r="28">
      <c r="A28" s="25" t="s">
        <v>22</v>
      </c>
      <c r="B28" s="64" t="n">
        <v>2</v>
      </c>
      <c r="C28" s="22">
        <v>17.4747941796666</v>
      </c>
      <c r="D28" s="23">
        <v>2.51667880532515</v>
      </c>
      <c r="E28" s="22">
        <v>9.06970779621245</v>
      </c>
      <c r="F28" s="23">
        <v>1.65325317435504</v>
      </c>
      <c r="G28" s="22">
        <v>73.4554980241209</v>
      </c>
      <c r="H28" s="23">
        <v>2.95395667903317</v>
      </c>
      <c r="I28" s="22">
        <v>55.9807038444543</v>
      </c>
      <c r="J28" s="95">
        <v>5.23314613622053</v>
      </c>
      <c r="K28" s="104"/>
      <c r="L28" s="103"/>
      <c r="M28" s="103"/>
      <c r="N28" s="103"/>
      <c r="O28" s="103"/>
      <c r="P28" s="103"/>
      <c r="Q28" s="101"/>
      <c r="R28" s="101"/>
      <c r="S28" s="101"/>
      <c r="T28" s="101"/>
      <c r="U28" s="101"/>
      <c r="V28" s="132"/>
      <c r="W28" s="63"/>
      <c r="X28" s="63"/>
      <c r="Y28" s="63"/>
      <c r="Z28" s="63"/>
      <c r="AA28" s="63"/>
      <c r="AB28" s="63"/>
      <c r="AC28" s="63"/>
      <c r="AD28" s="63"/>
      <c r="AE28" s="63"/>
      <c r="AF28" s="63"/>
      <c r="AG28" s="63"/>
      <c r="AH28" s="63"/>
      <c r="AI28" s="63"/>
      <c r="AJ28" s="63"/>
      <c r="AK28" s="63"/>
      <c r="AL28" s="63"/>
    </row>
    <row customHeight="1" ht="15" r="29">
      <c r="A29" s="25" t="s">
        <v>23</v>
      </c>
      <c r="B29" s="64" t="n">
        <v>2</v>
      </c>
      <c r="C29" s="22">
        <v>5.59221561095371</v>
      </c>
      <c r="D29" s="23">
        <v>1.61938383408165</v>
      </c>
      <c r="E29" s="22">
        <v>8.34700039419082</v>
      </c>
      <c r="F29" s="23">
        <v>2.13077282588582</v>
      </c>
      <c r="G29" s="22">
        <v>86.0607839948555</v>
      </c>
      <c r="H29" s="23">
        <v>2.45984067769865</v>
      </c>
      <c r="I29" s="22">
        <v>80.4685683839018</v>
      </c>
      <c r="J29" s="95">
        <v>3.57858177047254</v>
      </c>
      <c r="K29" s="104"/>
      <c r="L29" s="103"/>
      <c r="M29" s="103"/>
      <c r="N29" s="103"/>
      <c r="O29" s="103"/>
      <c r="P29" s="103"/>
      <c r="Q29" s="101"/>
      <c r="R29" s="101"/>
      <c r="S29" s="101"/>
      <c r="T29" s="101"/>
      <c r="U29" s="101"/>
      <c r="V29" s="132"/>
      <c r="W29" s="63"/>
      <c r="X29" s="63"/>
      <c r="Y29" s="63"/>
      <c r="Z29" s="63"/>
      <c r="AA29" s="63"/>
      <c r="AB29" s="63"/>
      <c r="AC29" s="63"/>
      <c r="AD29" s="63"/>
      <c r="AE29" s="63"/>
      <c r="AF29" s="63"/>
      <c r="AG29" s="63"/>
      <c r="AH29" s="63"/>
      <c r="AI29" s="63"/>
      <c r="AJ29" s="63"/>
      <c r="AK29" s="63"/>
      <c r="AL29" s="63"/>
    </row>
    <row customHeight="1" ht="15" r="30">
      <c r="A30" s="25" t="s">
        <v>24</v>
      </c>
      <c r="B30" s="64" t="n">
        <v>2</v>
      </c>
      <c r="C30" s="22">
        <v>35.3015303982557</v>
      </c>
      <c r="D30" s="23">
        <v>3.31379803089267</v>
      </c>
      <c r="E30" s="22">
        <v>17.8098945651986</v>
      </c>
      <c r="F30" s="23">
        <v>2.9927118109816</v>
      </c>
      <c r="G30" s="22">
        <v>46.8885750365457</v>
      </c>
      <c r="H30" s="23">
        <v>3.67202667918885</v>
      </c>
      <c r="I30" s="22">
        <v>11.5870446382901</v>
      </c>
      <c r="J30" s="95">
        <v>6.32247978730316</v>
      </c>
      <c r="K30" s="104"/>
      <c r="L30" s="103"/>
      <c r="M30" s="103"/>
      <c r="N30" s="103"/>
      <c r="O30" s="103"/>
      <c r="P30" s="103"/>
      <c r="Q30" s="101"/>
      <c r="R30" s="101"/>
      <c r="S30" s="101"/>
      <c r="T30" s="101"/>
      <c r="U30" s="101"/>
      <c r="V30" s="132"/>
      <c r="W30" s="63"/>
      <c r="X30" s="63"/>
      <c r="Y30" s="63"/>
      <c r="Z30" s="63"/>
      <c r="AA30" s="63"/>
      <c r="AB30" s="63"/>
      <c r="AC30" s="63"/>
      <c r="AD30" s="63"/>
      <c r="AE30" s="63"/>
      <c r="AF30" s="63"/>
      <c r="AG30" s="63"/>
      <c r="AH30" s="63"/>
      <c r="AI30" s="63"/>
      <c r="AJ30" s="63"/>
      <c r="AK30" s="63"/>
      <c r="AL30" s="63"/>
    </row>
    <row customHeight="1" ht="15" r="31">
      <c r="A31" s="25" t="s">
        <v>25</v>
      </c>
      <c r="B31" s="64" t="n">
        <v>2</v>
      </c>
      <c r="C31" s="22">
        <v>1.35723958660063</v>
      </c>
      <c r="D31" s="23">
        <v>0.827789185764768</v>
      </c>
      <c r="E31" s="22">
        <v>60.1105930553878</v>
      </c>
      <c r="F31" s="23">
        <v>4.40734845555582</v>
      </c>
      <c r="G31" s="22">
        <v>38.5321673580116</v>
      </c>
      <c r="H31" s="23">
        <v>4.38222713323047</v>
      </c>
      <c r="I31" s="22">
        <v>37.174927771411</v>
      </c>
      <c r="J31" s="95">
        <v>4.51149407157879</v>
      </c>
      <c r="K31" s="104"/>
      <c r="L31" s="103"/>
      <c r="M31" s="103"/>
      <c r="N31" s="103"/>
      <c r="O31" s="103"/>
      <c r="P31" s="103"/>
      <c r="Q31" s="101"/>
      <c r="R31" s="101"/>
      <c r="S31" s="101"/>
      <c r="T31" s="101"/>
      <c r="U31" s="101"/>
      <c r="V31" s="132"/>
      <c r="W31" s="63"/>
      <c r="X31" s="63"/>
      <c r="Y31" s="63"/>
      <c r="Z31" s="63"/>
      <c r="AA31" s="63"/>
      <c r="AB31" s="63"/>
      <c r="AC31" s="63"/>
      <c r="AD31" s="63"/>
      <c r="AE31" s="63"/>
      <c r="AF31" s="63"/>
      <c r="AG31" s="63"/>
      <c r="AH31" s="63"/>
      <c r="AI31" s="63"/>
      <c r="AJ31" s="63"/>
      <c r="AK31" s="63"/>
      <c r="AL31" s="63"/>
    </row>
    <row customHeight="1" ht="15" r="32">
      <c r="A32" s="25" t="s">
        <v>26</v>
      </c>
      <c r="B32" s="64" t="n">
        <v>2</v>
      </c>
      <c r="C32" s="22">
        <v>1.54560688595071</v>
      </c>
      <c r="D32" s="23">
        <v>0.82019430336395</v>
      </c>
      <c r="E32" s="22">
        <v>14.0511518243627</v>
      </c>
      <c r="F32" s="23">
        <v>2.45852344317023</v>
      </c>
      <c r="G32" s="22">
        <v>84.4032412896866</v>
      </c>
      <c r="H32" s="23">
        <v>2.58117586971936</v>
      </c>
      <c r="I32" s="22">
        <v>82.8576344037359</v>
      </c>
      <c r="J32" s="95">
        <v>2.93701168039332</v>
      </c>
      <c r="K32" s="104"/>
      <c r="L32" s="103"/>
      <c r="M32" s="103"/>
      <c r="N32" s="103"/>
      <c r="O32" s="103"/>
      <c r="P32" s="103"/>
      <c r="Q32" s="101"/>
      <c r="R32" s="101"/>
      <c r="S32" s="101"/>
      <c r="T32" s="101"/>
      <c r="U32" s="101"/>
      <c r="V32" s="132"/>
      <c r="W32" s="63"/>
      <c r="X32" s="63"/>
      <c r="Y32" s="63"/>
      <c r="Z32" s="63"/>
      <c r="AA32" s="63"/>
      <c r="AB32" s="63"/>
      <c r="AC32" s="63"/>
      <c r="AD32" s="63"/>
      <c r="AE32" s="63"/>
      <c r="AF32" s="63"/>
      <c r="AG32" s="63"/>
      <c r="AH32" s="63"/>
      <c r="AI32" s="63"/>
      <c r="AJ32" s="63"/>
      <c r="AK32" s="63"/>
      <c r="AL32" s="63"/>
    </row>
    <row customHeight="1" ht="15" r="33">
      <c r="A33" s="25" t="s">
        <v>27</v>
      </c>
      <c r="B33" s="64" t="n">
        <v>2</v>
      </c>
      <c r="C33" s="22">
        <v>10.3241206576097</v>
      </c>
      <c r="D33" s="23">
        <v>0.978959074897623</v>
      </c>
      <c r="E33" s="22">
        <v>16.9049222134582</v>
      </c>
      <c r="F33" s="23">
        <v>1.12808546625481</v>
      </c>
      <c r="G33" s="22">
        <v>72.7709571289321</v>
      </c>
      <c r="H33" s="23">
        <v>1.42688447677325</v>
      </c>
      <c r="I33" s="22">
        <v>62.4468364713224</v>
      </c>
      <c r="J33" s="95">
        <v>2.17166837744311</v>
      </c>
      <c r="K33" s="104"/>
      <c r="L33" s="103"/>
      <c r="M33" s="103"/>
      <c r="N33" s="103"/>
      <c r="O33" s="103"/>
      <c r="P33" s="103"/>
      <c r="Q33" s="101"/>
      <c r="R33" s="101"/>
      <c r="S33" s="101"/>
      <c r="T33" s="101"/>
      <c r="U33" s="101"/>
      <c r="V33" s="132"/>
      <c r="W33" s="63"/>
      <c r="X33" s="63"/>
      <c r="Y33" s="63"/>
      <c r="Z33" s="63"/>
      <c r="AA33" s="63"/>
      <c r="AB33" s="63"/>
      <c r="AC33" s="63"/>
      <c r="AD33" s="63"/>
      <c r="AE33" s="63"/>
      <c r="AF33" s="63"/>
      <c r="AG33" s="63"/>
      <c r="AH33" s="63"/>
      <c r="AI33" s="63"/>
      <c r="AJ33" s="63"/>
      <c r="AK33" s="63"/>
      <c r="AL33" s="63"/>
    </row>
    <row customHeight="1" ht="15" r="34">
      <c r="A34" s="25" t="s">
        <v>28</v>
      </c>
      <c r="B34" s="64" t="n">
        <v>2</v>
      </c>
      <c r="C34" s="22">
        <v>0</v>
      </c>
      <c r="D34" s="23">
        <v>0</v>
      </c>
      <c r="E34" s="22">
        <v>5.38862139188332</v>
      </c>
      <c r="F34" s="23">
        <v>1.86194407666467</v>
      </c>
      <c r="G34" s="22">
        <v>94.6113786081167</v>
      </c>
      <c r="H34" s="23">
        <v>1.86194407666466</v>
      </c>
      <c r="I34" s="22">
        <v>94.6113786081167</v>
      </c>
      <c r="J34" s="95">
        <v>1.86194407666466</v>
      </c>
      <c r="K34" s="104"/>
      <c r="L34" s="103"/>
      <c r="M34" s="103"/>
      <c r="N34" s="103"/>
      <c r="O34" s="103"/>
      <c r="P34" s="103"/>
      <c r="Q34" s="101"/>
      <c r="R34" s="101"/>
      <c r="S34" s="101"/>
      <c r="T34" s="101"/>
      <c r="U34" s="101"/>
      <c r="V34" s="132"/>
      <c r="W34" s="63"/>
      <c r="X34" s="63"/>
      <c r="Y34" s="63"/>
      <c r="Z34" s="63"/>
      <c r="AA34" s="63"/>
      <c r="AB34" s="63"/>
      <c r="AC34" s="63"/>
      <c r="AD34" s="63"/>
      <c r="AE34" s="63"/>
      <c r="AF34" s="63"/>
      <c r="AG34" s="63"/>
      <c r="AH34" s="63"/>
      <c r="AI34" s="63"/>
      <c r="AJ34" s="63"/>
      <c r="AK34" s="63"/>
      <c r="AL34" s="63"/>
    </row>
    <row customHeight="1" ht="15" r="35">
      <c r="A35" s="25" t="s">
        <v>29</v>
      </c>
      <c r="B35" s="64" t="n">
        <v>2</v>
      </c>
      <c r="C35" s="22">
        <v>24.2824935242414</v>
      </c>
      <c r="D35" s="23">
        <v>3.22877839939471</v>
      </c>
      <c r="E35" s="22">
        <v>14.2387818557519</v>
      </c>
      <c r="F35" s="23">
        <v>2.66686781993804</v>
      </c>
      <c r="G35" s="22">
        <v>61.4787246200067</v>
      </c>
      <c r="H35" s="23">
        <v>3.77107879359536</v>
      </c>
      <c r="I35" s="22">
        <v>37.1962310957654</v>
      </c>
      <c r="J35" s="95">
        <v>6.49460595192533</v>
      </c>
      <c r="K35" s="104"/>
      <c r="L35" s="103"/>
      <c r="M35" s="103"/>
      <c r="N35" s="103"/>
      <c r="O35" s="103"/>
      <c r="P35" s="103"/>
      <c r="Q35" s="101"/>
      <c r="R35" s="101"/>
      <c r="S35" s="101"/>
      <c r="T35" s="101"/>
      <c r="U35" s="101"/>
      <c r="V35" s="132"/>
      <c r="W35" s="63"/>
      <c r="X35" s="63"/>
      <c r="Y35" s="63"/>
      <c r="Z35" s="63"/>
      <c r="AA35" s="63"/>
      <c r="AB35" s="63"/>
      <c r="AC35" s="63"/>
      <c r="AD35" s="63"/>
      <c r="AE35" s="63"/>
      <c r="AF35" s="63"/>
      <c r="AG35" s="63"/>
      <c r="AH35" s="63"/>
      <c r="AI35" s="63"/>
      <c r="AJ35" s="63"/>
      <c r="AK35" s="63"/>
      <c r="AL35" s="63"/>
    </row>
    <row customHeight="1" ht="15" r="36">
      <c r="A36" s="25" t="s">
        <v>30</v>
      </c>
      <c r="B36" s="64" t="n">
        <v>2</v>
      </c>
      <c r="C36" s="22">
        <v>4.44470021922089</v>
      </c>
      <c r="D36" s="23">
        <v>0.772161047159375</v>
      </c>
      <c r="E36" s="22">
        <v>1.51383722438728</v>
      </c>
      <c r="F36" s="23">
        <v>0.877092020918856</v>
      </c>
      <c r="G36" s="22">
        <v>94.0414625563918</v>
      </c>
      <c r="H36" s="23">
        <v>0.886635651284197</v>
      </c>
      <c r="I36" s="22">
        <v>89.5967623371709</v>
      </c>
      <c r="J36" s="95">
        <v>1.41259353976907</v>
      </c>
      <c r="K36" s="104"/>
      <c r="L36" s="103"/>
      <c r="M36" s="103"/>
      <c r="N36" s="103"/>
      <c r="O36" s="103"/>
      <c r="P36" s="103"/>
      <c r="Q36" s="101"/>
      <c r="R36" s="101"/>
      <c r="S36" s="101"/>
      <c r="T36" s="101"/>
      <c r="U36" s="101"/>
      <c r="V36" s="132"/>
      <c r="W36" s="63"/>
      <c r="X36" s="63"/>
      <c r="Y36" s="63"/>
      <c r="Z36" s="63"/>
      <c r="AA36" s="63"/>
      <c r="AB36" s="63"/>
      <c r="AC36" s="63"/>
      <c r="AD36" s="63"/>
      <c r="AE36" s="63"/>
      <c r="AF36" s="63"/>
      <c r="AG36" s="63"/>
      <c r="AH36" s="63"/>
      <c r="AI36" s="63"/>
      <c r="AJ36" s="63"/>
      <c r="AK36" s="63"/>
      <c r="AL36" s="63"/>
    </row>
    <row customHeight="1" ht="15" r="37">
      <c r="A37" s="25" t="s">
        <v>31</v>
      </c>
      <c r="B37" s="64" t="n">
        <v>2</v>
      </c>
      <c r="C37" s="22">
        <v>0</v>
      </c>
      <c r="D37" s="23">
        <v>0</v>
      </c>
      <c r="E37" s="22">
        <v>1.10165137400231</v>
      </c>
      <c r="F37" s="23">
        <v>0.669385284805574</v>
      </c>
      <c r="G37" s="22">
        <v>98.8983486259977</v>
      </c>
      <c r="H37" s="23">
        <v>0.669385284805573</v>
      </c>
      <c r="I37" s="22">
        <v>98.8983486259977</v>
      </c>
      <c r="J37" s="95">
        <v>0.669385284805573</v>
      </c>
      <c r="K37" s="104"/>
      <c r="L37" s="103"/>
      <c r="M37" s="103"/>
      <c r="N37" s="103"/>
      <c r="O37" s="103"/>
      <c r="P37" s="103"/>
      <c r="Q37" s="101"/>
      <c r="R37" s="101"/>
      <c r="S37" s="101"/>
      <c r="T37" s="101"/>
      <c r="U37" s="101"/>
      <c r="V37" s="132"/>
      <c r="W37" s="63"/>
      <c r="X37" s="63"/>
      <c r="Y37" s="63"/>
      <c r="Z37" s="63"/>
      <c r="AA37" s="63"/>
      <c r="AB37" s="63"/>
      <c r="AC37" s="63"/>
      <c r="AD37" s="63"/>
      <c r="AE37" s="63"/>
      <c r="AF37" s="63"/>
      <c r="AG37" s="63"/>
      <c r="AH37" s="63"/>
      <c r="AI37" s="63"/>
      <c r="AJ37" s="63"/>
      <c r="AK37" s="63"/>
      <c r="AL37" s="63"/>
    </row>
    <row customHeight="1" ht="15" r="38">
      <c r="A38" s="25" t="s">
        <v>32</v>
      </c>
      <c r="B38" s="64" t="n">
        <v>2</v>
      </c>
      <c r="C38" s="22">
        <v>3.81436357089589</v>
      </c>
      <c r="D38" s="23">
        <v>1.26851107044511</v>
      </c>
      <c r="E38" s="22">
        <v>4.11888141411447</v>
      </c>
      <c r="F38" s="23">
        <v>1.59395821590529</v>
      </c>
      <c r="G38" s="22">
        <v>92.0667550149897</v>
      </c>
      <c r="H38" s="23">
        <v>2.01657136390838</v>
      </c>
      <c r="I38" s="22">
        <v>88.2523914440938</v>
      </c>
      <c r="J38" s="95">
        <v>2.96827525831117</v>
      </c>
      <c r="K38" s="104"/>
      <c r="L38" s="103"/>
      <c r="M38" s="103"/>
      <c r="N38" s="103"/>
      <c r="O38" s="103"/>
      <c r="P38" s="103"/>
      <c r="Q38" s="101"/>
      <c r="R38" s="101"/>
      <c r="S38" s="101"/>
      <c r="T38" s="101"/>
      <c r="U38" s="101"/>
      <c r="V38" s="132"/>
      <c r="W38" s="63"/>
      <c r="X38" s="63"/>
      <c r="Y38" s="63"/>
      <c r="Z38" s="63"/>
      <c r="AA38" s="63"/>
      <c r="AB38" s="63"/>
      <c r="AC38" s="63"/>
      <c r="AD38" s="63"/>
      <c r="AE38" s="63"/>
      <c r="AF38" s="63"/>
      <c r="AG38" s="63"/>
      <c r="AH38" s="63"/>
      <c r="AI38" s="63"/>
      <c r="AJ38" s="63"/>
      <c r="AK38" s="63"/>
      <c r="AL38" s="63"/>
    </row>
    <row customHeight="1" ht="15" r="39">
      <c r="A39" s="29" t="s">
        <v>33</v>
      </c>
      <c r="B39" s="64" t="n">
        <v>2</v>
      </c>
      <c r="C39" s="22">
        <v>0.404680156513848</v>
      </c>
      <c r="D39" s="23">
        <v>0.406511067829617</v>
      </c>
      <c r="E39" s="22">
        <v>1.20698199202585</v>
      </c>
      <c r="F39" s="23">
        <v>0.875080271373981</v>
      </c>
      <c r="G39" s="22">
        <v>98.3883378514603</v>
      </c>
      <c r="H39" s="23">
        <v>0.963536837600751</v>
      </c>
      <c r="I39" s="22">
        <v>97.9836576949465</v>
      </c>
      <c r="J39" s="95">
        <v>1.19228498691181</v>
      </c>
      <c r="K39" s="104"/>
      <c r="L39" s="103"/>
      <c r="M39" s="103"/>
      <c r="N39" s="103"/>
      <c r="O39" s="103"/>
      <c r="P39" s="103"/>
      <c r="Q39" s="101"/>
      <c r="R39" s="101"/>
      <c r="S39" s="101"/>
      <c r="T39" s="101"/>
      <c r="U39" s="101"/>
      <c r="V39" s="132"/>
      <c r="W39" s="63"/>
      <c r="X39" s="63"/>
      <c r="Y39" s="63"/>
      <c r="Z39" s="63"/>
      <c r="AA39" s="63"/>
      <c r="AB39" s="63"/>
      <c r="AC39" s="63"/>
      <c r="AD39" s="63"/>
      <c r="AE39" s="63"/>
      <c r="AF39" s="63"/>
      <c r="AG39" s="63"/>
      <c r="AH39" s="63"/>
      <c r="AI39" s="63"/>
      <c r="AJ39" s="63"/>
      <c r="AK39" s="63"/>
      <c r="AL39" s="63"/>
    </row>
    <row customHeight="1" ht="15" r="40">
      <c r="A40" s="25" t="s">
        <v>34</v>
      </c>
      <c r="B40" s="64" t="n">
        <v>2</v>
      </c>
      <c r="C40" s="22">
        <v>0</v>
      </c>
      <c r="D40" s="23">
        <v>0</v>
      </c>
      <c r="E40" s="22">
        <v>0.272878116420953</v>
      </c>
      <c r="F40" s="23">
        <v>0.273148753405979</v>
      </c>
      <c r="G40" s="22">
        <v>99.727121883579</v>
      </c>
      <c r="H40" s="23">
        <v>0.273148753405977</v>
      </c>
      <c r="I40" s="22">
        <v>99.727121883579</v>
      </c>
      <c r="J40" s="95">
        <v>0.273148753405977</v>
      </c>
      <c r="K40" s="104"/>
      <c r="L40" s="103"/>
      <c r="M40" s="103"/>
      <c r="N40" s="103"/>
      <c r="O40" s="103"/>
      <c r="P40" s="103"/>
      <c r="Q40" s="101"/>
      <c r="R40" s="101"/>
      <c r="S40" s="101"/>
      <c r="T40" s="101"/>
      <c r="U40" s="101"/>
      <c r="V40" s="132"/>
      <c r="W40" s="63"/>
      <c r="X40" s="63"/>
      <c r="Y40" s="63"/>
      <c r="Z40" s="63"/>
      <c r="AA40" s="63"/>
      <c r="AB40" s="63"/>
      <c r="AC40" s="63"/>
      <c r="AD40" s="63"/>
      <c r="AE40" s="63"/>
      <c r="AF40" s="63"/>
      <c r="AG40" s="63"/>
      <c r="AH40" s="63"/>
      <c r="AI40" s="63"/>
      <c r="AJ40" s="63"/>
      <c r="AK40" s="63"/>
      <c r="AL40" s="63"/>
    </row>
    <row customHeight="1" ht="15" r="41">
      <c r="A41" s="25" t="s">
        <v>35</v>
      </c>
      <c r="B41" s="64" t="n">
        <v>2</v>
      </c>
      <c r="C41" s="22">
        <v>0</v>
      </c>
      <c r="D41" s="23">
        <v>0</v>
      </c>
      <c r="E41" s="22">
        <v>2.70873052944997</v>
      </c>
      <c r="F41" s="23">
        <v>1.0907643109685</v>
      </c>
      <c r="G41" s="22">
        <v>97.29126947055</v>
      </c>
      <c r="H41" s="23">
        <v>1.0907643109685</v>
      </c>
      <c r="I41" s="22">
        <v>97.29126947055</v>
      </c>
      <c r="J41" s="95">
        <v>1.0907643109685</v>
      </c>
      <c r="K41" s="104"/>
      <c r="L41" s="103"/>
      <c r="M41" s="103"/>
      <c r="N41" s="103"/>
      <c r="O41" s="103"/>
      <c r="P41" s="103"/>
      <c r="Q41" s="101"/>
      <c r="R41" s="101"/>
      <c r="S41" s="101"/>
      <c r="T41" s="101"/>
      <c r="U41" s="101"/>
      <c r="V41" s="132"/>
      <c r="W41" s="63"/>
      <c r="X41" s="63"/>
      <c r="Y41" s="63"/>
      <c r="Z41" s="63"/>
      <c r="AA41" s="63"/>
      <c r="AB41" s="63"/>
      <c r="AC41" s="63"/>
      <c r="AD41" s="63"/>
      <c r="AE41" s="63"/>
      <c r="AF41" s="63"/>
      <c r="AG41" s="63"/>
      <c r="AH41" s="63"/>
      <c r="AI41" s="63"/>
      <c r="AJ41" s="63"/>
      <c r="AK41" s="63"/>
      <c r="AL41" s="63"/>
    </row>
    <row customHeight="1" ht="15" r="42">
      <c r="A42" s="25" t="s">
        <v>36</v>
      </c>
      <c r="B42" s="64" t="n">
        <v>2</v>
      </c>
      <c r="C42" s="22">
        <v>3.32411647772933</v>
      </c>
      <c r="D42" s="23">
        <v>0.349371915281479</v>
      </c>
      <c r="E42" s="22">
        <v>26.6910406031619</v>
      </c>
      <c r="F42" s="23">
        <v>1.1413447321429</v>
      </c>
      <c r="G42" s="22">
        <v>69.9848429191088</v>
      </c>
      <c r="H42" s="23">
        <v>1.19812524619093</v>
      </c>
      <c r="I42" s="22">
        <v>66.6607264413795</v>
      </c>
      <c r="J42" s="95">
        <v>1.34627704574679</v>
      </c>
      <c r="K42" s="104"/>
      <c r="L42" s="103"/>
      <c r="M42" s="103"/>
      <c r="N42" s="103"/>
      <c r="O42" s="103"/>
      <c r="P42" s="103"/>
      <c r="Q42" s="101"/>
      <c r="R42" s="101"/>
      <c r="S42" s="101"/>
      <c r="T42" s="101"/>
      <c r="U42" s="101"/>
      <c r="V42" s="132"/>
      <c r="W42" s="63"/>
      <c r="X42" s="63"/>
      <c r="Y42" s="63"/>
      <c r="Z42" s="63"/>
      <c r="AA42" s="63"/>
      <c r="AB42" s="63"/>
      <c r="AC42" s="63"/>
      <c r="AD42" s="63"/>
      <c r="AE42" s="63"/>
      <c r="AF42" s="63"/>
      <c r="AG42" s="63"/>
      <c r="AH42" s="63"/>
      <c r="AI42" s="63"/>
      <c r="AJ42" s="63"/>
      <c r="AK42" s="63"/>
      <c r="AL42" s="63"/>
    </row>
    <row customHeight="1" ht="15" r="43">
      <c r="A43" s="21" t="s">
        <v>37</v>
      </c>
      <c r="B43" s="64" t="n">
        <v>2</v>
      </c>
      <c r="C43" s="22">
        <v>0.436052230805421</v>
      </c>
      <c r="D43" s="23">
        <v>0.306602053411579</v>
      </c>
      <c r="E43" s="22">
        <v>0.872104261295506</v>
      </c>
      <c r="F43" s="23">
        <v>0.229445746778973</v>
      </c>
      <c r="G43" s="22">
        <v>98.6918435078991</v>
      </c>
      <c r="H43" s="23">
        <v>0.37833253373625</v>
      </c>
      <c r="I43" s="22">
        <v>98.2557912770936</v>
      </c>
      <c r="J43" s="95">
        <v>0.649334505292931</v>
      </c>
      <c r="K43" s="104"/>
      <c r="L43" s="103"/>
      <c r="M43" s="103"/>
      <c r="N43" s="103"/>
      <c r="O43" s="103"/>
      <c r="P43" s="103"/>
      <c r="Q43" s="101"/>
      <c r="R43" s="101"/>
      <c r="S43" s="101"/>
      <c r="T43" s="101"/>
      <c r="U43" s="101"/>
      <c r="V43" s="132"/>
      <c r="W43" s="63"/>
      <c r="X43" s="63"/>
      <c r="Y43" s="63"/>
      <c r="Z43" s="63"/>
      <c r="AA43" s="63"/>
      <c r="AB43" s="63"/>
      <c r="AC43" s="63"/>
      <c r="AD43" s="63"/>
      <c r="AE43" s="63"/>
      <c r="AF43" s="63"/>
      <c r="AG43" s="63"/>
      <c r="AH43" s="63"/>
      <c r="AI43" s="63"/>
      <c r="AJ43" s="63"/>
      <c r="AK43" s="63"/>
      <c r="AL43" s="63"/>
    </row>
    <row customHeight="1" ht="15" r="44">
      <c r="A44" s="21" t="s">
        <v>38</v>
      </c>
      <c r="B44" s="64" t="n">
        <v>2</v>
      </c>
      <c r="C44" s="22">
        <v>0.758432328147166</v>
      </c>
      <c r="D44" s="23">
        <v>0.41628432368905</v>
      </c>
      <c r="E44" s="22">
        <v>10.8406082044591</v>
      </c>
      <c r="F44" s="23">
        <v>1.80682937032704</v>
      </c>
      <c r="G44" s="22">
        <v>88.4009594673937</v>
      </c>
      <c r="H44" s="23">
        <v>1.8597535536292</v>
      </c>
      <c r="I44" s="22">
        <v>87.6425271392465</v>
      </c>
      <c r="J44" s="95">
        <v>1.99982985858671</v>
      </c>
      <c r="K44" s="104"/>
      <c r="L44" s="103"/>
      <c r="M44" s="103"/>
      <c r="N44" s="103"/>
      <c r="O44" s="103"/>
      <c r="P44" s="103"/>
      <c r="Q44" s="101"/>
      <c r="R44" s="101"/>
      <c r="S44" s="101"/>
      <c r="T44" s="101"/>
      <c r="U44" s="101"/>
      <c r="V44" s="132"/>
      <c r="W44" s="63"/>
      <c r="X44" s="63"/>
      <c r="Y44" s="63"/>
      <c r="Z44" s="63"/>
      <c r="AA44" s="63"/>
      <c r="AB44" s="63"/>
      <c r="AC44" s="63"/>
      <c r="AD44" s="63"/>
      <c r="AE44" s="63"/>
      <c r="AF44" s="63"/>
      <c r="AG44" s="63"/>
      <c r="AH44" s="63"/>
      <c r="AI44" s="63"/>
      <c r="AJ44" s="63"/>
      <c r="AK44" s="63"/>
      <c r="AL44" s="63"/>
    </row>
    <row customHeight="1" ht="15" r="45">
      <c r="A45" s="21" t="s">
        <v>39</v>
      </c>
      <c r="B45" s="64" t="n">
        <v>2</v>
      </c>
      <c r="C45" s="22">
        <v>2.41124429014469</v>
      </c>
      <c r="D45" s="23">
        <v>1.261703113148</v>
      </c>
      <c r="E45" s="22">
        <v>1.10057560788504</v>
      </c>
      <c r="F45" s="23">
        <v>0.726791807937331</v>
      </c>
      <c r="G45" s="22">
        <v>96.4881801019703</v>
      </c>
      <c r="H45" s="23">
        <v>1.45168312193403</v>
      </c>
      <c r="I45" s="22">
        <v>94.0769358118256</v>
      </c>
      <c r="J45" s="95">
        <v>2.62113161294623</v>
      </c>
      <c r="K45" s="104"/>
      <c r="L45" s="103"/>
      <c r="M45" s="103"/>
      <c r="N45" s="103"/>
      <c r="O45" s="103"/>
      <c r="P45" s="103"/>
      <c r="Q45" s="101"/>
      <c r="R45" s="101"/>
      <c r="S45" s="101"/>
      <c r="T45" s="101"/>
      <c r="U45" s="101"/>
      <c r="V45" s="132"/>
      <c r="W45" s="63"/>
      <c r="X45" s="63"/>
      <c r="Y45" s="63"/>
      <c r="Z45" s="63"/>
      <c r="AA45" s="63"/>
      <c r="AB45" s="63"/>
      <c r="AC45" s="63"/>
      <c r="AD45" s="63"/>
      <c r="AE45" s="63"/>
      <c r="AF45" s="63"/>
      <c r="AG45" s="63"/>
      <c r="AH45" s="63"/>
      <c r="AI45" s="63"/>
      <c r="AJ45" s="63"/>
      <c r="AK45" s="63"/>
      <c r="AL45" s="63"/>
    </row>
    <row customHeight="1" ht="15" r="46">
      <c r="A46" s="21" t="s">
        <v>40</v>
      </c>
      <c r="B46" s="64" t="n">
        <v>2</v>
      </c>
      <c r="C46" s="22">
        <v>0</v>
      </c>
      <c r="D46" s="23">
        <v>0</v>
      </c>
      <c r="E46" s="22">
        <v>31.2765880550178</v>
      </c>
      <c r="F46" s="23">
        <v>3.25299149953037</v>
      </c>
      <c r="G46" s="22">
        <v>68.7234119449822</v>
      </c>
      <c r="H46" s="23">
        <v>3.25299149953037</v>
      </c>
      <c r="I46" s="22">
        <v>68.7234119449822</v>
      </c>
      <c r="J46" s="95">
        <v>3.25299149953037</v>
      </c>
      <c r="K46" s="104"/>
      <c r="L46" s="103"/>
      <c r="M46" s="103"/>
      <c r="N46" s="103"/>
      <c r="O46" s="103"/>
      <c r="P46" s="103"/>
      <c r="Q46" s="101"/>
      <c r="R46" s="101"/>
      <c r="S46" s="101"/>
      <c r="T46" s="101"/>
      <c r="U46" s="101"/>
      <c r="V46" s="132"/>
      <c r="W46" s="63"/>
      <c r="X46" s="63"/>
      <c r="Y46" s="63"/>
      <c r="Z46" s="63"/>
      <c r="AA46" s="63"/>
      <c r="AB46" s="63"/>
      <c r="AC46" s="63"/>
      <c r="AD46" s="63"/>
      <c r="AE46" s="63"/>
      <c r="AF46" s="63"/>
      <c r="AG46" s="63"/>
      <c r="AH46" s="63"/>
      <c r="AI46" s="63"/>
      <c r="AJ46" s="63"/>
      <c r="AK46" s="63"/>
      <c r="AL46" s="63"/>
    </row>
    <row customHeight="1" ht="15" r="47">
      <c r="A47" s="25" t="s">
        <v>41</v>
      </c>
      <c r="B47" s="64" t="n">
        <v>2</v>
      </c>
      <c r="C47" s="22">
        <v>2.10146525887656</v>
      </c>
      <c r="D47" s="23">
        <v>0.891657745138536</v>
      </c>
      <c r="E47" s="22">
        <v>28.1235207259203</v>
      </c>
      <c r="F47" s="23">
        <v>3.40745866559174</v>
      </c>
      <c r="G47" s="22">
        <v>69.7750140152031</v>
      </c>
      <c r="H47" s="23">
        <v>3.44985339192001</v>
      </c>
      <c r="I47" s="22">
        <v>67.6735487563265</v>
      </c>
      <c r="J47" s="95">
        <v>3.7124532808776</v>
      </c>
      <c r="K47" s="104"/>
      <c r="L47" s="103"/>
      <c r="M47" s="103"/>
      <c r="N47" s="103"/>
      <c r="O47" s="103"/>
      <c r="P47" s="103"/>
      <c r="Q47" s="101"/>
      <c r="R47" s="101"/>
      <c r="S47" s="101"/>
      <c r="T47" s="101"/>
      <c r="U47" s="101"/>
      <c r="V47" s="132"/>
      <c r="W47" s="63"/>
      <c r="X47" s="63"/>
      <c r="Y47" s="63"/>
      <c r="Z47" s="63"/>
      <c r="AA47" s="63"/>
      <c r="AB47" s="63"/>
      <c r="AC47" s="63"/>
      <c r="AD47" s="63"/>
      <c r="AE47" s="63"/>
      <c r="AF47" s="63"/>
      <c r="AG47" s="63"/>
      <c r="AH47" s="63"/>
      <c r="AI47" s="63"/>
      <c r="AJ47" s="63"/>
      <c r="AK47" s="63"/>
      <c r="AL47" s="63"/>
    </row>
    <row customHeight="1" ht="15" r="48">
      <c r="A48" s="25" t="s">
        <v>42</v>
      </c>
      <c r="B48" s="64" t="n">
        <v>2</v>
      </c>
      <c r="C48" s="22">
        <v>0.385779374143749</v>
      </c>
      <c r="D48" s="23">
        <v>0.386015000911034</v>
      </c>
      <c r="E48" s="22">
        <v>1.16991939763274</v>
      </c>
      <c r="F48" s="23">
        <v>0.698828667426956</v>
      </c>
      <c r="G48" s="22">
        <v>98.4443012282235</v>
      </c>
      <c r="H48" s="23">
        <v>0.800122388392878</v>
      </c>
      <c r="I48" s="22">
        <v>98.0585218540797</v>
      </c>
      <c r="J48" s="95">
        <v>1.04405235896195</v>
      </c>
      <c r="K48" s="104"/>
      <c r="L48" s="103"/>
      <c r="M48" s="103"/>
      <c r="N48" s="103"/>
      <c r="O48" s="103"/>
      <c r="P48" s="103"/>
      <c r="Q48" s="101"/>
      <c r="R48" s="101"/>
      <c r="S48" s="101"/>
      <c r="T48" s="101"/>
      <c r="U48" s="101"/>
      <c r="V48" s="132"/>
      <c r="W48" s="63"/>
      <c r="X48" s="63"/>
      <c r="Y48" s="63"/>
      <c r="Z48" s="63"/>
      <c r="AA48" s="63"/>
      <c r="AB48" s="63"/>
      <c r="AC48" s="63"/>
      <c r="AD48" s="63"/>
      <c r="AE48" s="63"/>
      <c r="AF48" s="63"/>
      <c r="AG48" s="63"/>
      <c r="AH48" s="63"/>
      <c r="AI48" s="63"/>
      <c r="AJ48" s="63"/>
      <c r="AK48" s="63"/>
      <c r="AL48" s="63"/>
    </row>
    <row customHeight="1" ht="15" r="49">
      <c r="A49" s="25" t="s">
        <v>43</v>
      </c>
      <c r="B49" s="64" t="n">
        <v>2</v>
      </c>
      <c r="C49" s="22">
        <v>3.12340824373869</v>
      </c>
      <c r="D49" s="23">
        <v>1.09836480215083</v>
      </c>
      <c r="E49" s="22">
        <v>2.67705156334443</v>
      </c>
      <c r="F49" s="23">
        <v>0.831224470745626</v>
      </c>
      <c r="G49" s="22">
        <v>94.1995401929169</v>
      </c>
      <c r="H49" s="23">
        <v>1.47923809856117</v>
      </c>
      <c r="I49" s="22">
        <v>91.0761319491782</v>
      </c>
      <c r="J49" s="95">
        <v>2.46944671149451</v>
      </c>
      <c r="K49" s="104"/>
      <c r="L49" s="103"/>
      <c r="M49" s="103"/>
      <c r="N49" s="103"/>
      <c r="O49" s="103"/>
      <c r="P49" s="103"/>
      <c r="Q49" s="101"/>
      <c r="R49" s="101"/>
      <c r="S49" s="101"/>
      <c r="T49" s="101"/>
      <c r="U49" s="101"/>
      <c r="V49" s="132"/>
      <c r="W49" s="63"/>
      <c r="X49" s="63"/>
      <c r="Y49" s="63"/>
      <c r="Z49" s="63"/>
      <c r="AA49" s="63"/>
      <c r="AB49" s="63"/>
      <c r="AC49" s="63"/>
      <c r="AD49" s="63"/>
      <c r="AE49" s="63"/>
      <c r="AF49" s="63"/>
      <c r="AG49" s="63"/>
      <c r="AH49" s="63"/>
      <c r="AI49" s="63"/>
      <c r="AJ49" s="63"/>
      <c r="AK49" s="63"/>
      <c r="AL49" s="63"/>
    </row>
    <row customHeight="1" ht="15" r="50">
      <c r="A50" s="21" t="s">
        <v>44</v>
      </c>
      <c r="B50" s="64" t="n">
        <v>2</v>
      </c>
      <c r="C50" s="22">
        <v>0</v>
      </c>
      <c r="D50" s="23">
        <v>0</v>
      </c>
      <c r="E50" s="22">
        <v>2.20241334132821</v>
      </c>
      <c r="F50" s="23">
        <v>1.09543357478139</v>
      </c>
      <c r="G50" s="22">
        <v>97.7975866586718</v>
      </c>
      <c r="H50" s="23">
        <v>1.09543357478139</v>
      </c>
      <c r="I50" s="22">
        <v>97.7975866586718</v>
      </c>
      <c r="J50" s="95">
        <v>1.09543357478139</v>
      </c>
      <c r="K50" s="104"/>
      <c r="L50" s="103"/>
      <c r="M50" s="103"/>
      <c r="N50" s="103"/>
      <c r="O50" s="103"/>
      <c r="P50" s="103"/>
      <c r="Q50" s="101"/>
      <c r="R50" s="101"/>
      <c r="S50" s="101"/>
      <c r="T50" s="101"/>
      <c r="U50" s="101"/>
      <c r="V50" s="132"/>
      <c r="W50" s="63"/>
      <c r="X50" s="63"/>
      <c r="Y50" s="63"/>
      <c r="Z50" s="63"/>
      <c r="AA50" s="63"/>
      <c r="AB50" s="63"/>
      <c r="AC50" s="63"/>
      <c r="AD50" s="63"/>
      <c r="AE50" s="63"/>
      <c r="AF50" s="63"/>
      <c r="AG50" s="63"/>
      <c r="AH50" s="63"/>
      <c r="AI50" s="63"/>
      <c r="AJ50" s="63"/>
      <c r="AK50" s="63"/>
      <c r="AL50" s="63"/>
    </row>
    <row customHeight="1" ht="15" r="51">
      <c r="A51" s="28" t="s">
        <v>45</v>
      </c>
      <c r="B51" s="64" t="n">
        <v>2</v>
      </c>
      <c r="C51" s="22">
        <v>0</v>
      </c>
      <c r="D51" s="23">
        <v>0</v>
      </c>
      <c r="E51" s="22">
        <v>0.605004481976546</v>
      </c>
      <c r="F51" s="23">
        <v>0.604961499017116</v>
      </c>
      <c r="G51" s="22">
        <v>99.3949955180234</v>
      </c>
      <c r="H51" s="23">
        <v>0.604961499017121</v>
      </c>
      <c r="I51" s="22">
        <v>99.3949955180234</v>
      </c>
      <c r="J51" s="95">
        <v>0.604961499017121</v>
      </c>
      <c r="K51" s="104"/>
      <c r="L51" s="103"/>
      <c r="M51" s="103"/>
      <c r="N51" s="103"/>
      <c r="O51" s="103"/>
      <c r="P51" s="103"/>
      <c r="Q51" s="101"/>
      <c r="R51" s="101"/>
      <c r="S51" s="101"/>
      <c r="T51" s="101"/>
      <c r="U51" s="101"/>
      <c r="V51" s="132"/>
      <c r="W51" s="63"/>
      <c r="X51" s="63"/>
      <c r="Y51" s="63"/>
      <c r="Z51" s="63"/>
      <c r="AA51" s="63"/>
      <c r="AB51" s="63"/>
      <c r="AC51" s="63"/>
      <c r="AD51" s="63"/>
      <c r="AE51" s="63"/>
      <c r="AF51" s="63"/>
      <c r="AG51" s="63"/>
      <c r="AH51" s="63"/>
      <c r="AI51" s="63"/>
      <c r="AJ51" s="63"/>
      <c r="AK51" s="63"/>
      <c r="AL51" s="63"/>
    </row>
    <row customHeight="1" ht="15" r="52">
      <c r="A52" s="25" t="s">
        <v>46</v>
      </c>
      <c r="B52" s="64" t="n">
        <v>2</v>
      </c>
      <c r="C52" s="22">
        <v>0</v>
      </c>
      <c r="D52" s="23">
        <v>0</v>
      </c>
      <c r="E52" s="22">
        <v>1.11123873248115</v>
      </c>
      <c r="F52" s="23">
        <v>1.11437489721385</v>
      </c>
      <c r="G52" s="22">
        <v>98.8887612675188</v>
      </c>
      <c r="H52" s="23">
        <v>1.11437489721385</v>
      </c>
      <c r="I52" s="22">
        <v>98.8887612675188</v>
      </c>
      <c r="J52" s="95">
        <v>1.11437489721385</v>
      </c>
      <c r="K52" s="104"/>
      <c r="L52" s="103"/>
      <c r="M52" s="103"/>
      <c r="N52" s="103"/>
      <c r="O52" s="103"/>
      <c r="P52" s="103"/>
      <c r="Q52" s="101"/>
      <c r="R52" s="101"/>
      <c r="S52" s="101"/>
      <c r="T52" s="101"/>
      <c r="U52" s="101"/>
      <c r="V52" s="132"/>
      <c r="W52" s="63"/>
      <c r="X52" s="63"/>
      <c r="Y52" s="63"/>
      <c r="Z52" s="63"/>
      <c r="AA52" s="63"/>
      <c r="AB52" s="63"/>
      <c r="AC52" s="63"/>
      <c r="AD52" s="63"/>
      <c r="AE52" s="63"/>
      <c r="AF52" s="63"/>
      <c r="AG52" s="63"/>
      <c r="AH52" s="63"/>
      <c r="AI52" s="63"/>
      <c r="AJ52" s="63"/>
      <c r="AK52" s="63"/>
      <c r="AL52" s="63"/>
    </row>
    <row customHeight="1" ht="15" r="53">
      <c r="A53" s="25" t="s">
        <v>47</v>
      </c>
      <c r="B53" s="64" t="n">
        <v>2</v>
      </c>
      <c r="C53" s="22">
        <v>0</v>
      </c>
      <c r="D53" s="23">
        <v>0</v>
      </c>
      <c r="E53" s="22">
        <v>0.632631417592489</v>
      </c>
      <c r="F53" s="23">
        <v>0.455759761659447</v>
      </c>
      <c r="G53" s="22">
        <v>99.3673685824075</v>
      </c>
      <c r="H53" s="23">
        <v>0.455759761659446</v>
      </c>
      <c r="I53" s="22">
        <v>99.3673685824075</v>
      </c>
      <c r="J53" s="95">
        <v>0.455759761659446</v>
      </c>
      <c r="K53" s="104"/>
      <c r="L53" s="103"/>
      <c r="M53" s="103"/>
      <c r="N53" s="103"/>
      <c r="O53" s="103"/>
      <c r="P53" s="103"/>
      <c r="Q53" s="101"/>
      <c r="R53" s="101"/>
      <c r="S53" s="101"/>
      <c r="T53" s="101"/>
      <c r="U53" s="101"/>
      <c r="V53" s="132"/>
      <c r="W53" s="63"/>
      <c r="X53" s="63"/>
      <c r="Y53" s="63"/>
      <c r="Z53" s="63"/>
      <c r="AA53" s="63"/>
      <c r="AB53" s="63"/>
      <c r="AC53" s="63"/>
      <c r="AD53" s="63"/>
      <c r="AE53" s="63"/>
      <c r="AF53" s="63"/>
      <c r="AG53" s="63"/>
      <c r="AH53" s="63"/>
      <c r="AI53" s="63"/>
      <c r="AJ53" s="63"/>
      <c r="AK53" s="63"/>
      <c r="AL53" s="63"/>
    </row>
    <row customHeight="1" ht="15" r="54">
      <c r="A54" s="25" t="s">
        <v>48</v>
      </c>
      <c r="B54" s="64" t="n">
        <v>2</v>
      </c>
      <c r="C54" s="22">
        <v>0</v>
      </c>
      <c r="D54" s="23">
        <v>0</v>
      </c>
      <c r="E54" s="22">
        <v>3.68772407775541</v>
      </c>
      <c r="F54" s="23">
        <v>1.54493778353809</v>
      </c>
      <c r="G54" s="22">
        <v>96.3122759222446</v>
      </c>
      <c r="H54" s="23">
        <v>1.54493778353809</v>
      </c>
      <c r="I54" s="22">
        <v>96.3122759222446</v>
      </c>
      <c r="J54" s="95">
        <v>1.54493778353809</v>
      </c>
      <c r="K54" s="104"/>
      <c r="L54" s="103"/>
      <c r="M54" s="103"/>
      <c r="N54" s="103"/>
      <c r="O54" s="103"/>
      <c r="P54" s="103"/>
      <c r="Q54" s="101"/>
      <c r="R54" s="101"/>
      <c r="S54" s="101"/>
      <c r="T54" s="101"/>
      <c r="U54" s="101"/>
      <c r="V54" s="132"/>
      <c r="W54" s="63"/>
      <c r="X54" s="63"/>
      <c r="Y54" s="63"/>
      <c r="Z54" s="63"/>
      <c r="AA54" s="63"/>
      <c r="AB54" s="63"/>
      <c r="AC54" s="63"/>
      <c r="AD54" s="63"/>
      <c r="AE54" s="63"/>
      <c r="AF54" s="63"/>
      <c r="AG54" s="63"/>
      <c r="AH54" s="63"/>
      <c r="AI54" s="63"/>
      <c r="AJ54" s="63"/>
      <c r="AK54" s="63"/>
      <c r="AL54" s="63"/>
    </row>
    <row customHeight="1" ht="15" r="55">
      <c r="A55" s="25" t="s">
        <v>49</v>
      </c>
      <c r="B55" s="64" t="n">
        <v>2</v>
      </c>
      <c r="C55" s="22">
        <v>0.264191831446601</v>
      </c>
      <c r="D55" s="23">
        <v>0.193768394362484</v>
      </c>
      <c r="E55" s="22">
        <v>3.51638388913687</v>
      </c>
      <c r="F55" s="23">
        <v>1.55723989369149</v>
      </c>
      <c r="G55" s="22">
        <v>96.2194242794165</v>
      </c>
      <c r="H55" s="23">
        <v>1.56917268256741</v>
      </c>
      <c r="I55" s="22">
        <v>95.9552324479699</v>
      </c>
      <c r="J55" s="95">
        <v>1.60458783188549</v>
      </c>
      <c r="K55" s="104"/>
      <c r="L55" s="103"/>
      <c r="M55" s="103"/>
      <c r="N55" s="103"/>
      <c r="O55" s="103"/>
      <c r="P55" s="103"/>
      <c r="Q55" s="101"/>
      <c r="R55" s="101"/>
      <c r="S55" s="101"/>
      <c r="T55" s="101"/>
      <c r="U55" s="101"/>
      <c r="V55" s="132"/>
      <c r="W55" s="63"/>
      <c r="X55" s="63"/>
      <c r="Y55" s="63"/>
      <c r="Z55" s="63"/>
      <c r="AA55" s="63"/>
      <c r="AB55" s="63"/>
      <c r="AC55" s="63"/>
      <c r="AD55" s="63"/>
      <c r="AE55" s="63"/>
      <c r="AF55" s="63"/>
      <c r="AG55" s="63"/>
      <c r="AH55" s="63"/>
      <c r="AI55" s="63"/>
      <c r="AJ55" s="63"/>
      <c r="AK55" s="63"/>
      <c r="AL55" s="63"/>
    </row>
    <row customHeight="1" ht="15" r="56">
      <c r="A56" s="25" t="s">
        <v>50</v>
      </c>
      <c r="B56" s="64" t="n">
        <v>2</v>
      </c>
      <c r="C56" s="22">
        <v>15.6967494138743</v>
      </c>
      <c r="D56" s="23">
        <v>2.26394528942672</v>
      </c>
      <c r="E56" s="22">
        <v>17.1541591196737</v>
      </c>
      <c r="F56" s="23">
        <v>2.04435748548111</v>
      </c>
      <c r="G56" s="22">
        <v>67.149091466452</v>
      </c>
      <c r="H56" s="23">
        <v>2.92491884898901</v>
      </c>
      <c r="I56" s="22">
        <v>51.4523420525777</v>
      </c>
      <c r="J56" s="95">
        <v>4.81474813099654</v>
      </c>
      <c r="K56" s="104"/>
      <c r="L56" s="103"/>
      <c r="M56" s="103"/>
      <c r="N56" s="103"/>
      <c r="O56" s="103"/>
      <c r="P56" s="103"/>
      <c r="Q56" s="101"/>
      <c r="R56" s="101"/>
      <c r="S56" s="101"/>
      <c r="T56" s="101"/>
      <c r="U56" s="101"/>
      <c r="V56" s="132"/>
      <c r="W56" s="63"/>
      <c r="X56" s="63"/>
      <c r="Y56" s="63"/>
      <c r="Z56" s="63"/>
      <c r="AA56" s="63"/>
      <c r="AB56" s="63"/>
      <c r="AC56" s="63"/>
      <c r="AD56" s="63"/>
      <c r="AE56" s="63"/>
      <c r="AF56" s="63"/>
      <c r="AG56" s="63"/>
      <c r="AH56" s="63"/>
      <c r="AI56" s="63"/>
      <c r="AJ56" s="63"/>
      <c r="AK56" s="63"/>
      <c r="AL56" s="63"/>
    </row>
    <row customHeight="1" ht="15" r="57">
      <c r="A57" s="25" t="s">
        <v>51</v>
      </c>
      <c r="B57" s="64" t="n">
        <v>2</v>
      </c>
      <c r="C57" s="22">
        <v>3.46690837206417</v>
      </c>
      <c r="D57" s="23">
        <v>1.52004423276788</v>
      </c>
      <c r="E57" s="22">
        <v>2.6230743784269</v>
      </c>
      <c r="F57" s="23">
        <v>1.21005159660651</v>
      </c>
      <c r="G57" s="22">
        <v>93.9100172495089</v>
      </c>
      <c r="H57" s="23">
        <v>1.81125141611925</v>
      </c>
      <c r="I57" s="22">
        <v>90.4431088774448</v>
      </c>
      <c r="J57" s="95">
        <v>3.11738792220022</v>
      </c>
      <c r="K57" s="104"/>
      <c r="L57" s="103"/>
      <c r="M57" s="103"/>
      <c r="N57" s="103"/>
      <c r="O57" s="103"/>
      <c r="P57" s="103"/>
      <c r="Q57" s="101"/>
      <c r="R57" s="101"/>
      <c r="S57" s="101"/>
      <c r="T57" s="101"/>
      <c r="U57" s="101"/>
      <c r="V57" s="132"/>
      <c r="W57" s="63"/>
      <c r="X57" s="63"/>
      <c r="Y57" s="63"/>
      <c r="Z57" s="63"/>
      <c r="AA57" s="63"/>
      <c r="AB57" s="63"/>
      <c r="AC57" s="63"/>
      <c r="AD57" s="63"/>
      <c r="AE57" s="63"/>
      <c r="AF57" s="63"/>
      <c r="AG57" s="63"/>
      <c r="AH57" s="63"/>
      <c r="AI57" s="63"/>
      <c r="AJ57" s="63"/>
      <c r="AK57" s="63"/>
      <c r="AL57" s="63"/>
    </row>
    <row customHeight="1" ht="15" r="58">
      <c r="A58" s="25" t="s">
        <v>52</v>
      </c>
      <c r="B58" s="64" t="n">
        <v>2</v>
      </c>
      <c r="C58" s="22">
        <v>0.183458986665178</v>
      </c>
      <c r="D58" s="23">
        <v>0.183649721303887</v>
      </c>
      <c r="E58" s="22">
        <v>6.07876223647941</v>
      </c>
      <c r="F58" s="23">
        <v>1.74654775875341</v>
      </c>
      <c r="G58" s="22">
        <v>93.7377787768554</v>
      </c>
      <c r="H58" s="23">
        <v>1.75698685992871</v>
      </c>
      <c r="I58" s="22">
        <v>93.5543197901902</v>
      </c>
      <c r="J58" s="95">
        <v>1.78634571642438</v>
      </c>
      <c r="K58" s="104"/>
      <c r="L58" s="103"/>
      <c r="M58" s="103"/>
      <c r="N58" s="103"/>
      <c r="O58" s="103"/>
      <c r="P58" s="103"/>
      <c r="Q58" s="101"/>
      <c r="R58" s="101"/>
      <c r="S58" s="101"/>
      <c r="T58" s="101"/>
      <c r="U58" s="101"/>
      <c r="V58" s="132"/>
      <c r="W58" s="63"/>
      <c r="X58" s="63"/>
      <c r="Y58" s="63"/>
      <c r="Z58" s="63"/>
      <c r="AA58" s="63"/>
      <c r="AB58" s="63"/>
      <c r="AC58" s="63"/>
      <c r="AD58" s="63"/>
      <c r="AE58" s="63"/>
      <c r="AF58" s="63"/>
      <c r="AG58" s="63"/>
      <c r="AH58" s="63"/>
      <c r="AI58" s="63"/>
      <c r="AJ58" s="63"/>
      <c r="AK58" s="63"/>
      <c r="AL58" s="63"/>
    </row>
    <row customHeight="1" ht="15" r="59">
      <c r="A59" s="25" t="s">
        <v>53</v>
      </c>
      <c r="B59" s="64" t="n">
        <v>2</v>
      </c>
      <c r="C59" s="22">
        <v>0.187383548706427</v>
      </c>
      <c r="D59" s="23">
        <v>0.188887342244946</v>
      </c>
      <c r="E59" s="22">
        <v>0.2541514879069</v>
      </c>
      <c r="F59" s="23">
        <v>0.256055892883659</v>
      </c>
      <c r="G59" s="22">
        <v>99.5584649633867</v>
      </c>
      <c r="H59" s="23">
        <v>0.31880650530429</v>
      </c>
      <c r="I59" s="22">
        <v>99.3710814146802</v>
      </c>
      <c r="J59" s="95">
        <v>0.457238899798495</v>
      </c>
      <c r="K59" s="104"/>
      <c r="L59" s="103"/>
      <c r="M59" s="103"/>
      <c r="N59" s="103"/>
      <c r="O59" s="103"/>
      <c r="P59" s="103"/>
      <c r="Q59" s="101"/>
      <c r="R59" s="101"/>
      <c r="S59" s="101"/>
      <c r="T59" s="101"/>
      <c r="U59" s="101"/>
      <c r="V59" s="132"/>
      <c r="W59" s="63"/>
      <c r="X59" s="63"/>
      <c r="Y59" s="63"/>
      <c r="Z59" s="63"/>
      <c r="AA59" s="63"/>
      <c r="AB59" s="63"/>
      <c r="AC59" s="63"/>
      <c r="AD59" s="63"/>
      <c r="AE59" s="63"/>
      <c r="AF59" s="63"/>
      <c r="AG59" s="63"/>
      <c r="AH59" s="63"/>
      <c r="AI59" s="63"/>
      <c r="AJ59" s="63"/>
      <c r="AK59" s="63"/>
      <c r="AL59" s="63"/>
    </row>
    <row customHeight="1" ht="15" r="60">
      <c r="A60" s="25" t="s">
        <v>54</v>
      </c>
      <c r="B60" s="64" t="n">
        <v>2</v>
      </c>
      <c r="C60" s="22">
        <v>1.2198980527223</v>
      </c>
      <c r="D60" s="23">
        <v>1.00220654930581</v>
      </c>
      <c r="E60" s="22">
        <v>1.06754572285854</v>
      </c>
      <c r="F60" s="23">
        <v>0.866522083419162</v>
      </c>
      <c r="G60" s="22">
        <v>97.7125562244192</v>
      </c>
      <c r="H60" s="23">
        <v>1.33968301168171</v>
      </c>
      <c r="I60" s="22">
        <v>96.4926581716969</v>
      </c>
      <c r="J60" s="95">
        <v>2.20169856189874</v>
      </c>
      <c r="K60" s="104"/>
      <c r="L60" s="103"/>
      <c r="M60" s="103"/>
      <c r="N60" s="103"/>
      <c r="O60" s="103"/>
      <c r="P60" s="103"/>
      <c r="Q60" s="101"/>
      <c r="R60" s="101"/>
      <c r="S60" s="101"/>
      <c r="T60" s="101"/>
      <c r="U60" s="101"/>
      <c r="V60" s="132"/>
      <c r="W60" s="63"/>
      <c r="X60" s="63"/>
      <c r="Y60" s="63"/>
      <c r="Z60" s="63"/>
      <c r="AA60" s="63"/>
      <c r="AB60" s="63"/>
      <c r="AC60" s="63"/>
      <c r="AD60" s="63"/>
      <c r="AE60" s="63"/>
      <c r="AF60" s="63"/>
      <c r="AG60" s="63"/>
      <c r="AH60" s="63"/>
      <c r="AI60" s="63"/>
      <c r="AJ60" s="63"/>
      <c r="AK60" s="63"/>
      <c r="AL60" s="63"/>
    </row>
    <row customHeight="1" ht="15" r="61">
      <c r="A61" s="21" t="s">
        <v>55</v>
      </c>
      <c r="B61" s="64" t="n">
        <v>2</v>
      </c>
      <c r="C61" s="22">
        <v>0.182560837698599</v>
      </c>
      <c r="D61" s="23">
        <v>0.182997460268652</v>
      </c>
      <c r="E61" s="22">
        <v>0.89003234443091</v>
      </c>
      <c r="F61" s="23">
        <v>0.642377970600796</v>
      </c>
      <c r="G61" s="22">
        <v>98.9274068178705</v>
      </c>
      <c r="H61" s="23">
        <v>0.668102626492871</v>
      </c>
      <c r="I61" s="22">
        <v>98.7448459801719</v>
      </c>
      <c r="J61" s="95">
        <v>0.73962755686203</v>
      </c>
      <c r="K61" s="104"/>
      <c r="L61" s="103"/>
      <c r="M61" s="103"/>
      <c r="N61" s="103"/>
      <c r="O61" s="103"/>
      <c r="P61" s="103"/>
      <c r="Q61" s="101"/>
      <c r="R61" s="101"/>
      <c r="S61" s="101"/>
      <c r="T61" s="101"/>
      <c r="U61" s="101"/>
      <c r="V61" s="132"/>
      <c r="W61" s="63"/>
      <c r="X61" s="63"/>
      <c r="Y61" s="63"/>
      <c r="Z61" s="63"/>
      <c r="AA61" s="63"/>
      <c r="AB61" s="63"/>
      <c r="AC61" s="63"/>
      <c r="AD61" s="63"/>
      <c r="AE61" s="63"/>
      <c r="AF61" s="63"/>
      <c r="AG61" s="63"/>
      <c r="AH61" s="63"/>
      <c r="AI61" s="63"/>
      <c r="AJ61" s="63"/>
      <c r="AK61" s="63"/>
      <c r="AL61" s="63"/>
    </row>
    <row customHeight="1" ht="15" r="62">
      <c r="A62" s="25" t="s">
        <v>56</v>
      </c>
      <c r="B62" s="64" t="n">
        <v>2</v>
      </c>
      <c r="C62" s="22">
        <v>0</v>
      </c>
      <c r="D62" s="23">
        <v>0</v>
      </c>
      <c r="E62" s="22">
        <v>1.93953452824932</v>
      </c>
      <c r="F62" s="23">
        <v>0.976983381825846</v>
      </c>
      <c r="G62" s="22">
        <v>98.0604654717507</v>
      </c>
      <c r="H62" s="23">
        <v>0.976983381825846</v>
      </c>
      <c r="I62" s="22">
        <v>98.0604654717507</v>
      </c>
      <c r="J62" s="95">
        <v>0.976983381825846</v>
      </c>
      <c r="K62" s="104"/>
      <c r="L62" s="103"/>
      <c r="M62" s="103"/>
      <c r="N62" s="103"/>
      <c r="O62" s="103"/>
      <c r="P62" s="103"/>
      <c r="Q62" s="101"/>
      <c r="R62" s="101"/>
      <c r="S62" s="101"/>
      <c r="T62" s="101"/>
      <c r="U62" s="101"/>
      <c r="V62" s="132"/>
      <c r="W62" s="63"/>
      <c r="X62" s="63"/>
      <c r="Y62" s="63"/>
      <c r="Z62" s="63"/>
      <c r="AA62" s="63"/>
      <c r="AB62" s="63"/>
      <c r="AC62" s="63"/>
      <c r="AD62" s="63"/>
      <c r="AE62" s="63"/>
      <c r="AF62" s="63"/>
      <c r="AG62" s="63"/>
      <c r="AH62" s="63"/>
      <c r="AI62" s="63"/>
      <c r="AJ62" s="63"/>
      <c r="AK62" s="63"/>
      <c r="AL62" s="63"/>
    </row>
    <row customHeight="1" ht="15" r="63">
      <c r="A63" s="30" t="s">
        <v>57</v>
      </c>
      <c r="B63" s="65" t="n">
        <v>2</v>
      </c>
      <c r="C63" s="31">
        <v>5.51963701096093</v>
      </c>
      <c r="D63" s="32">
        <v>0.276389232398049</v>
      </c>
      <c r="E63" s="31">
        <v>12.0744173795626</v>
      </c>
      <c r="F63" s="32">
        <v>0.408677231626803</v>
      </c>
      <c r="G63" s="31">
        <v>82.4059456094764</v>
      </c>
      <c r="H63" s="32">
        <v>0.462528439309464</v>
      </c>
      <c r="I63" s="31">
        <v>76.8863085985155</v>
      </c>
      <c r="J63" s="92">
        <v>0.643140770174863</v>
      </c>
      <c r="K63" s="104"/>
      <c r="L63" s="103"/>
      <c r="M63" s="103"/>
      <c r="N63" s="103"/>
      <c r="O63" s="103"/>
      <c r="P63" s="103"/>
      <c r="Q63" s="101"/>
      <c r="R63" s="101"/>
      <c r="S63" s="101"/>
      <c r="T63" s="101"/>
      <c r="U63" s="101"/>
      <c r="V63" s="132"/>
      <c r="W63" s="63"/>
      <c r="X63" s="63"/>
      <c r="Y63" s="63"/>
      <c r="Z63" s="63"/>
      <c r="AA63" s="63"/>
      <c r="AB63" s="63"/>
      <c r="AC63" s="63"/>
      <c r="AD63" s="63"/>
      <c r="AE63" s="63"/>
      <c r="AF63" s="63"/>
      <c r="AG63" s="63"/>
      <c r="AH63" s="63"/>
      <c r="AI63" s="63"/>
      <c r="AJ63" s="63"/>
      <c r="AK63" s="63"/>
      <c r="AL63" s="63"/>
    </row>
    <row customHeight="1" ht="15" r="64">
      <c r="A64" s="34" t="s">
        <v>58</v>
      </c>
      <c r="B64" s="66" t="n">
        <v>2</v>
      </c>
      <c r="C64" s="35">
        <v>7.91483041784408</v>
      </c>
      <c r="D64" s="36">
        <v>0.772843365869589</v>
      </c>
      <c r="E64" s="35">
        <v>23.449168877806</v>
      </c>
      <c r="F64" s="36">
        <v>1.0142054136056</v>
      </c>
      <c r="G64" s="35">
        <v>68.6360007043499</v>
      </c>
      <c r="H64" s="36">
        <v>1.136961753514</v>
      </c>
      <c r="I64" s="35">
        <v>60.7211702865059</v>
      </c>
      <c r="J64" s="93">
        <v>1.52383225942249</v>
      </c>
      <c r="K64" s="104"/>
      <c r="L64" s="103"/>
      <c r="M64" s="103"/>
      <c r="N64" s="103"/>
      <c r="O64" s="103"/>
      <c r="P64" s="103"/>
      <c r="Q64" s="101"/>
      <c r="R64" s="101"/>
      <c r="S64" s="101"/>
      <c r="T64" s="101"/>
      <c r="U64" s="101"/>
      <c r="V64" s="132"/>
      <c r="W64" s="63"/>
      <c r="X64" s="63"/>
      <c r="Y64" s="63"/>
      <c r="Z64" s="63"/>
      <c r="AA64" s="63"/>
      <c r="AB64" s="63"/>
      <c r="AC64" s="63"/>
      <c r="AD64" s="63"/>
      <c r="AE64" s="63"/>
      <c r="AF64" s="63"/>
      <c r="AG64" s="63"/>
      <c r="AH64" s="63"/>
      <c r="AI64" s="63"/>
      <c r="AJ64" s="63"/>
      <c r="AK64" s="63"/>
      <c r="AL64" s="63"/>
    </row>
    <row customHeight="1" ht="15" r="65">
      <c r="A65" s="39" t="s">
        <v>59</v>
      </c>
      <c r="B65" s="67" t="n">
        <v>2</v>
      </c>
      <c r="C65" s="40">
        <v>3.59129539492954</v>
      </c>
      <c r="D65" s="41">
        <v>0.169001838748771</v>
      </c>
      <c r="E65" s="40">
        <v>8.44349757908377</v>
      </c>
      <c r="F65" s="41">
        <v>0.247123752437381</v>
      </c>
      <c r="G65" s="40">
        <v>87.9652070259867</v>
      </c>
      <c r="H65" s="41">
        <v>0.284444370714474</v>
      </c>
      <c r="I65" s="40">
        <v>84.3739116310571</v>
      </c>
      <c r="J65" s="94">
        <v>0.397328949416608</v>
      </c>
      <c r="K65" s="104"/>
      <c r="L65" s="103"/>
      <c r="M65" s="103"/>
      <c r="N65" s="103"/>
      <c r="O65" s="103"/>
      <c r="P65" s="103"/>
      <c r="Q65" s="101"/>
      <c r="R65" s="101"/>
      <c r="S65" s="101"/>
      <c r="T65" s="101"/>
      <c r="U65" s="101"/>
      <c r="V65" s="132"/>
      <c r="W65" s="63"/>
      <c r="X65" s="63"/>
      <c r="Y65" s="63"/>
      <c r="Z65" s="63"/>
      <c r="AA65" s="63"/>
      <c r="AB65" s="63"/>
      <c r="AC65" s="63"/>
      <c r="AD65" s="63"/>
      <c r="AE65" s="63"/>
      <c r="AF65" s="63"/>
      <c r="AG65" s="63"/>
      <c r="AH65" s="63"/>
      <c r="AI65" s="63"/>
      <c r="AJ65" s="63"/>
      <c r="AK65" s="63"/>
      <c r="AL65" s="63"/>
    </row>
    <row customHeight="1" ht="15" r="66">
      <c r="A66" s="43" t="s">
        <v>60</v>
      </c>
      <c r="B66" s="64" t="n">
        <v>2</v>
      </c>
      <c r="C66" s="22">
        <v>9.03034550069268</v>
      </c>
      <c r="D66" s="23">
        <v>2.97544132628572</v>
      </c>
      <c r="E66" s="22">
        <v>35.4831120820122</v>
      </c>
      <c r="F66" s="23">
        <v>6.47568981794206</v>
      </c>
      <c r="G66" s="22">
        <v>55.4865424172951</v>
      </c>
      <c r="H66" s="23">
        <v>6.58175832691306</v>
      </c>
      <c r="I66" s="22">
        <v>46.4561969166024</v>
      </c>
      <c r="J66" s="95">
        <v>7.90006512010617</v>
      </c>
      <c r="K66" s="104"/>
      <c r="L66" s="103"/>
      <c r="M66" s="103"/>
      <c r="N66" s="103"/>
      <c r="O66" s="103"/>
      <c r="P66" s="103"/>
      <c r="Q66" s="101"/>
      <c r="R66" s="101"/>
      <c r="S66" s="101"/>
      <c r="T66" s="101"/>
      <c r="U66" s="101"/>
      <c r="V66" s="132"/>
      <c r="W66" s="63"/>
      <c r="X66" s="63"/>
      <c r="Y66" s="63"/>
      <c r="Z66" s="63"/>
      <c r="AA66" s="63"/>
      <c r="AB66" s="63"/>
      <c r="AC66" s="63"/>
      <c r="AD66" s="63"/>
      <c r="AE66" s="63"/>
      <c r="AF66" s="63"/>
      <c r="AG66" s="63"/>
      <c r="AH66" s="63"/>
      <c r="AI66" s="63"/>
      <c r="AJ66" s="63"/>
      <c r="AK66" s="63"/>
      <c r="AL66" s="63"/>
    </row>
    <row customHeight="1" ht="15" r="67">
      <c r="A67" s="43" t="s">
        <v>61</v>
      </c>
      <c r="B67" s="64" t="n">
        <v>2</v>
      </c>
      <c r="C67" s="22">
        <v>0</v>
      </c>
      <c r="D67" s="23">
        <v>0</v>
      </c>
      <c r="E67" s="22">
        <v>9.03309281964514</v>
      </c>
      <c r="F67" s="23">
        <v>4.38689529138263</v>
      </c>
      <c r="G67" s="22">
        <v>90.9669071803549</v>
      </c>
      <c r="H67" s="23">
        <v>4.38689529138263</v>
      </c>
      <c r="I67" s="22">
        <v>90.9669071803549</v>
      </c>
      <c r="J67" s="95">
        <v>4.38689529138263</v>
      </c>
      <c r="K67" s="104"/>
      <c r="L67" s="103"/>
      <c r="M67" s="103"/>
      <c r="N67" s="103"/>
      <c r="O67" s="103"/>
      <c r="P67" s="103"/>
      <c r="Q67" s="101"/>
      <c r="R67" s="101"/>
      <c r="S67" s="101"/>
      <c r="T67" s="101"/>
      <c r="U67" s="101"/>
      <c r="V67" s="132"/>
      <c r="W67" s="63"/>
      <c r="X67" s="63"/>
      <c r="Y67" s="63"/>
      <c r="Z67" s="63"/>
      <c r="AA67" s="63"/>
      <c r="AB67" s="63"/>
      <c r="AC67" s="63"/>
      <c r="AD67" s="63"/>
      <c r="AE67" s="63"/>
      <c r="AF67" s="63"/>
      <c r="AG67" s="63"/>
      <c r="AH67" s="63"/>
      <c r="AI67" s="63"/>
      <c r="AJ67" s="63"/>
      <c r="AK67" s="63"/>
      <c r="AL67" s="63"/>
    </row>
    <row customHeight="1" ht="15" r="68">
      <c r="A68" s="43" t="s">
        <v>62</v>
      </c>
      <c r="B68" s="64" t="n">
        <v>2</v>
      </c>
      <c r="C68" s="22">
        <v>1.5335766895716</v>
      </c>
      <c r="D68" s="23">
        <v>1.52622824923618</v>
      </c>
      <c r="E68" s="22">
        <v>1.29621975971483</v>
      </c>
      <c r="F68" s="23">
        <v>1.30945376901108</v>
      </c>
      <c r="G68" s="22">
        <v>97.1702035507136</v>
      </c>
      <c r="H68" s="23">
        <v>2.00210372157326</v>
      </c>
      <c r="I68" s="22">
        <v>95.636626861142</v>
      </c>
      <c r="J68" s="95">
        <v>3.31072722951178</v>
      </c>
      <c r="K68" s="105"/>
      <c r="L68" s="106"/>
      <c r="M68" s="107"/>
      <c r="N68" s="107"/>
      <c r="O68" s="107"/>
      <c r="P68" s="107"/>
      <c r="Q68" s="101"/>
      <c r="R68" s="101"/>
      <c r="S68" s="101"/>
      <c r="T68" s="101"/>
      <c r="U68" s="101"/>
      <c r="V68" s="132"/>
      <c r="W68" s="63"/>
      <c r="X68" s="63"/>
      <c r="Y68" s="63"/>
      <c r="Z68" s="63"/>
      <c r="AA68" s="63"/>
      <c r="AB68" s="63"/>
      <c r="AC68" s="63"/>
      <c r="AD68" s="63"/>
      <c r="AE68" s="63"/>
      <c r="AF68" s="63"/>
      <c r="AG68" s="63"/>
      <c r="AH68" s="63"/>
      <c r="AI68" s="63"/>
      <c r="AJ68" s="63"/>
      <c r="AK68" s="63"/>
      <c r="AL68" s="63"/>
    </row>
    <row customHeight="1" ht="15.75" r="69">
      <c r="A69" s="44" t="s">
        <v>63</v>
      </c>
      <c r="B69" s="68" t="n">
        <v>2</v>
      </c>
      <c r="C69" s="45">
        <v>26.1655785411505</v>
      </c>
      <c r="D69" s="47">
        <v>4.49440105400869</v>
      </c>
      <c r="E69" s="45">
        <v>18.2592868342383</v>
      </c>
      <c r="F69" s="47">
        <v>3.62380599451379</v>
      </c>
      <c r="G69" s="45">
        <v>55.5751346246112</v>
      </c>
      <c r="H69" s="47">
        <v>5.36589893870382</v>
      </c>
      <c r="I69" s="45">
        <v>29.4095560834608</v>
      </c>
      <c r="J69" s="96">
        <v>9.2115717781191</v>
      </c>
      <c r="K69" s="108"/>
      <c r="L69" s="133"/>
      <c r="M69" s="134"/>
      <c r="N69" s="134"/>
      <c r="O69" s="134"/>
      <c r="P69" s="134"/>
      <c r="Q69" s="101"/>
      <c r="R69" s="101"/>
      <c r="S69" s="101"/>
      <c r="T69" s="101"/>
      <c r="U69" s="101"/>
      <c r="V69" s="132"/>
      <c r="W69" s="63"/>
      <c r="X69" s="63"/>
      <c r="Y69" s="63"/>
      <c r="Z69" s="63"/>
      <c r="AA69" s="63"/>
      <c r="AB69" s="63"/>
      <c r="AC69" s="63"/>
      <c r="AD69" s="63"/>
      <c r="AE69" s="63"/>
      <c r="AF69" s="63"/>
      <c r="AG69" s="63"/>
      <c r="AH69" s="63"/>
      <c r="AI69" s="63"/>
      <c r="AJ69" s="63"/>
      <c r="AK69" s="63"/>
      <c r="AL69" s="63"/>
    </row>
    <row customHeight="1" ht="15" r="70">
      <c r="A70" s="49"/>
      <c r="B70" s="69"/>
      <c r="C70" s="80" t="inlineStr">
        <is>
          <t>b.meanpct.d_tc4g35praise_never</t>
        </is>
      </c>
      <c r="D70" s="2" t="inlineStr">
        <is>
          <t>se.meanpct.d_tc4g35praise_never</t>
        </is>
      </c>
      <c r="E70" s="80" t="inlineStr">
        <is>
          <t>b.meanpct.d_tc4g35praise_less1yr</t>
        </is>
      </c>
      <c r="F70" s="2" t="inlineStr">
        <is>
          <t>se.meanpct.d_tc4g35praise_less1yr</t>
        </is>
      </c>
      <c r="G70" s="80" t="inlineStr">
        <is>
          <t>b.meanpct.d_tc4g35praise_atleast1yr</t>
        </is>
      </c>
      <c r="H70" s="2" t="inlineStr">
        <is>
          <t>se.meanpct.d_tc4g35praise_atleast1yr</t>
        </is>
      </c>
      <c r="I70" s="80" t="inlineStr">
        <is>
          <t>b.meanpct.d_auto_dif_app</t>
        </is>
      </c>
      <c r="J70" s="142" t="inlineStr">
        <is>
          <t>se.meanpct.d_auto_dif_app</t>
        </is>
      </c>
      <c r="K70" s="22" t="inlineStr">
        <is>
          <t>b.(meanpct.d_tc4g35praise_never_isc1)-(meanpct.d_tc4g35praise_never_isc2)</t>
        </is>
      </c>
      <c r="L70" s="23" t="inlineStr">
        <is>
          <t>se.(meanpct.d_tc4g35praise_never_isc1)-(meanpct.d_tc4g35praise_never_isc2)</t>
        </is>
      </c>
      <c r="M70" s="22" t="inlineStr">
        <is>
          <t>b.(meanpct.d_tc4g35praise_less1yr_isc1)-(meanpct.d_tc4g35praise_less1yr_isc2)</t>
        </is>
      </c>
      <c r="N70" s="23" t="inlineStr">
        <is>
          <t>se.(meanpct.d_tc4g35praise_less1yr_isc1)-(meanpct.d_tc4g35praise_less1yr_isc2)</t>
        </is>
      </c>
      <c r="O70" s="22" t="inlineStr">
        <is>
          <t>b.(meanpct.d_tc4g35praise_atleast1yr_isc1)-(meanpct.d_tc4g35praise_atleast1yr_isc2)</t>
        </is>
      </c>
      <c r="P70" s="95" t="inlineStr">
        <is>
          <t>se.(meanpct.d_tc4g35praise_atleast1yr_isc1)-(meanpct.d_tc4g35praise_atleast1yr_isc2)</t>
        </is>
      </c>
      <c r="Q70" s="111" t="inlineStr">
        <is>
          <t>b.(meanpct.d_auto_dif_app_isc1)-(meanpct.d_auto_dif_app_isc2)</t>
        </is>
      </c>
      <c r="R70" s="135" t="inlineStr">
        <is>
          <t>se.(meanpct.d_auto_dif_app_isc1)-(meanpct.d_auto_dif_app_isc2)</t>
        </is>
      </c>
      <c r="S70" s="135" t="inlineStr">
        <is>
          <t>b.(meanpct.d_tc4g35praise_never_isc3)-(meanpct.d_tc4g35praise_never_isc2)</t>
        </is>
      </c>
      <c r="T70" s="135" t="inlineStr">
        <is>
          <t>se.(meanpct.d_tc4g35praise_never_isc3)-(meanpct.d_tc4g35praise_never_isc2)</t>
        </is>
      </c>
      <c r="U70" s="135" t="inlineStr">
        <is>
          <t>b.(meanpct.d_tc4g35praise_less1yr_isc3)-(meanpct.d_tc4g35praise_less1yr_isc2)</t>
        </is>
      </c>
      <c r="V70" s="136" t="inlineStr">
        <is>
          <t>se.(meanpct.d_tc4g35praise_less1yr_isc3)-(meanpct.d_tc4g35praise_less1yr_isc2)</t>
        </is>
      </c>
      <c r="W70" s="63" t="inlineStr">
        <is>
          <t>b.(meanpct.d_tc4g35praise_atleast1yr_isc3)-(meanpct.d_tc4g35praise_atleast1yr_isc2)</t>
        </is>
      </c>
      <c r="X70" s="63" t="inlineStr">
        <is>
          <t>se.(meanpct.d_tc4g35praise_atleast1yr_isc3)-(meanpct.d_tc4g35praise_atleast1yr_isc2)</t>
        </is>
      </c>
      <c r="Y70" s="63" t="inlineStr">
        <is>
          <t>b.(meanpct.d_auto_dif_app_isc3)-(meanpct.d_auto_dif_app_isc2)</t>
        </is>
      </c>
      <c r="Z70" s="63" t="inlineStr">
        <is>
          <t>se.(meanpct.d_auto_dif_app_isc3)-(meanpct.d_auto_dif_app_isc2)</t>
        </is>
      </c>
      <c r="AA70" s="63"/>
      <c r="AB70" s="63"/>
      <c r="AC70" s="63"/>
      <c r="AD70" s="63"/>
      <c r="AE70" s="63"/>
      <c r="AF70" s="63"/>
      <c r="AG70" s="63"/>
      <c r="AH70" s="63"/>
      <c r="AI70" s="63"/>
      <c r="AJ70" s="63"/>
      <c r="AK70" s="63"/>
      <c r="AL70" s="63"/>
    </row>
    <row customHeight="1" ht="15" r="71">
      <c r="A71" s="25" t="s">
        <v>7</v>
      </c>
      <c r="B71" s="70" t="n">
        <v>1</v>
      </c>
      <c r="C71" s="22">
        <v>5.42559528701285</v>
      </c>
      <c r="D71" s="23">
        <v>1.53270792367279</v>
      </c>
      <c r="E71" s="22">
        <v>7.0442109711409</v>
      </c>
      <c r="F71" s="23">
        <v>2.01501389139205</v>
      </c>
      <c r="G71" s="22">
        <v>87.5301937418462</v>
      </c>
      <c r="H71" s="23">
        <v>2.54671055971029</v>
      </c>
      <c r="I71" s="22">
        <v>82.1045984548334</v>
      </c>
      <c r="J71" s="95">
        <v>3.68911581899451</v>
      </c>
      <c r="K71" s="22">
        <v>-1.54993338058946</v>
      </c>
      <c r="L71" s="95">
        <v>2.54636718078334</v>
      </c>
      <c r="M71" s="22">
        <v>-1.83679433898911</v>
      </c>
      <c r="N71" s="95">
        <v>3.32437044025201</v>
      </c>
      <c r="O71" s="22">
        <v>3.38672771957857</v>
      </c>
      <c r="P71" s="95">
        <v>3.77861787368083</v>
      </c>
      <c r="Q71" s="100">
        <v>4.93666110016804</v>
      </c>
      <c r="R71" s="101">
        <v>5.52018467855199</v>
      </c>
      <c r="S71" s="101"/>
      <c r="T71" s="101"/>
      <c r="U71" s="101"/>
      <c r="V71" s="132"/>
      <c r="W71" s="63"/>
      <c r="X71" s="63"/>
      <c r="Y71" s="63"/>
      <c r="Z71" s="63"/>
      <c r="AA71" s="63"/>
      <c r="AB71" s="63"/>
      <c r="AC71" s="63"/>
      <c r="AD71" s="63"/>
      <c r="AE71" s="63"/>
      <c r="AF71" s="63"/>
      <c r="AG71" s="63"/>
      <c r="AH71" s="63"/>
      <c r="AI71" s="63"/>
      <c r="AJ71" s="63"/>
      <c r="AK71" s="63"/>
      <c r="AL71" s="63"/>
    </row>
    <row customHeight="1" ht="15" r="72">
      <c r="A72" s="25" t="s">
        <v>11</v>
      </c>
      <c r="B72" s="70" t="n">
        <v>1</v>
      </c>
      <c r="C72" s="22">
        <v>2.46139774110513</v>
      </c>
      <c r="D72" s="23">
        <v>0.632595376431942</v>
      </c>
      <c r="E72" s="22">
        <v>30.5339380364007</v>
      </c>
      <c r="F72" s="23">
        <v>3.01598500987042</v>
      </c>
      <c r="G72" s="22">
        <v>67.0046642224941</v>
      </c>
      <c r="H72" s="23">
        <v>3.03729326415806</v>
      </c>
      <c r="I72" s="22">
        <v>64.543266481389</v>
      </c>
      <c r="J72" s="95">
        <v>3.1866108933792</v>
      </c>
      <c r="K72" s="22">
        <v>-0.761600329428469</v>
      </c>
      <c r="L72" s="95">
        <v>1.47602755625738</v>
      </c>
      <c r="M72" s="22">
        <v>-10.5828540607493</v>
      </c>
      <c r="N72" s="95">
        <v>4.43130440100411</v>
      </c>
      <c r="O72" s="22">
        <v>11.3444543901778</v>
      </c>
      <c r="P72" s="95">
        <v>4.44101877765636</v>
      </c>
      <c r="Q72" s="100">
        <v>12.1060547196062</v>
      </c>
      <c r="R72" s="101">
        <v>4.91590801035747</v>
      </c>
      <c r="S72" s="101"/>
      <c r="T72" s="101"/>
      <c r="U72" s="101"/>
      <c r="V72" s="132"/>
      <c r="W72" s="63"/>
      <c r="X72" s="63"/>
      <c r="Y72" s="63"/>
      <c r="Z72" s="63"/>
      <c r="AA72" s="63"/>
      <c r="AB72" s="63"/>
      <c r="AC72" s="63"/>
      <c r="AD72" s="63"/>
      <c r="AE72" s="63"/>
      <c r="AF72" s="63"/>
      <c r="AG72" s="63"/>
      <c r="AH72" s="63"/>
      <c r="AI72" s="63"/>
      <c r="AJ72" s="63"/>
      <c r="AK72" s="63"/>
      <c r="AL72" s="63"/>
    </row>
    <row customHeight="1" ht="15" r="73">
      <c r="A73" s="26" t="s">
        <v>13</v>
      </c>
      <c r="B73" s="70" t="n">
        <v>1</v>
      </c>
      <c r="C73" s="22">
        <v>4.60867575354463</v>
      </c>
      <c r="D73" s="23">
        <v>1.77971397112817</v>
      </c>
      <c r="E73" s="22">
        <v>39.3742306366218</v>
      </c>
      <c r="F73" s="23">
        <v>4.12702538779442</v>
      </c>
      <c r="G73" s="22">
        <v>56.0170936098336</v>
      </c>
      <c r="H73" s="23">
        <v>4.28909538764914</v>
      </c>
      <c r="I73" s="22">
        <v>51.4084178562889</v>
      </c>
      <c r="J73" s="95">
        <v>5.10833667403238</v>
      </c>
      <c r="K73" s="22">
        <v>-0.900574389025039</v>
      </c>
      <c r="L73" s="95">
        <v>2.90094863254397</v>
      </c>
      <c r="M73" s="22">
        <v>-8.23633801618283</v>
      </c>
      <c r="N73" s="95">
        <v>6.45344543380056</v>
      </c>
      <c r="O73" s="22">
        <v>9.13691240520788</v>
      </c>
      <c r="P73" s="95">
        <v>6.49532784529726</v>
      </c>
      <c r="Q73" s="100">
        <v>10.0374867942329</v>
      </c>
      <c r="R73" s="101">
        <v>7.71768200990842</v>
      </c>
      <c r="S73" s="101"/>
      <c r="T73" s="101"/>
      <c r="U73" s="101"/>
      <c r="V73" s="132"/>
      <c r="W73" s="63"/>
      <c r="X73" s="63"/>
      <c r="Y73" s="63"/>
      <c r="Z73" s="63"/>
      <c r="AA73" s="63"/>
      <c r="AB73" s="63"/>
      <c r="AC73" s="63"/>
      <c r="AD73" s="63"/>
      <c r="AE73" s="63"/>
      <c r="AF73" s="63"/>
      <c r="AG73" s="63"/>
      <c r="AH73" s="63"/>
      <c r="AI73" s="63"/>
      <c r="AJ73" s="63"/>
      <c r="AK73" s="63"/>
      <c r="AL73" s="63"/>
    </row>
    <row customHeight="1" ht="15" r="74">
      <c r="A74" s="25" t="s">
        <v>14</v>
      </c>
      <c r="B74" s="70" t="n">
        <v>1</v>
      </c>
      <c r="C74" s="22">
        <v>9.22604478641649</v>
      </c>
      <c r="D74" s="23">
        <v>2.01002135058963</v>
      </c>
      <c r="E74" s="22">
        <v>5.68984521612173</v>
      </c>
      <c r="F74" s="23">
        <v>1.82644496229611</v>
      </c>
      <c r="G74" s="22">
        <v>85.0841099974618</v>
      </c>
      <c r="H74" s="23">
        <v>2.6954303927624</v>
      </c>
      <c r="I74" s="22">
        <v>75.8580652110453</v>
      </c>
      <c r="J74" s="95">
        <v>4.39034855835047</v>
      </c>
      <c r="K74" s="22">
        <v>2.77205385605119</v>
      </c>
      <c r="L74" s="95">
        <v>2.86156099235047</v>
      </c>
      <c r="M74" s="22">
        <v>-0.654341104876123</v>
      </c>
      <c r="N74" s="95">
        <v>2.65344462945794</v>
      </c>
      <c r="O74" s="22">
        <v>-2.11771275117506</v>
      </c>
      <c r="P74" s="95">
        <v>3.87738861448862</v>
      </c>
      <c r="Q74" s="100">
        <v>-4.88976660722625</v>
      </c>
      <c r="R74" s="101">
        <v>6.27730668040175</v>
      </c>
      <c r="S74" s="101"/>
      <c r="T74" s="101"/>
      <c r="U74" s="101"/>
      <c r="V74" s="132"/>
      <c r="W74" s="63"/>
      <c r="X74" s="63"/>
      <c r="Y74" s="63"/>
      <c r="Z74" s="63"/>
      <c r="AA74" s="63"/>
      <c r="AB74" s="63"/>
      <c r="AC74" s="63"/>
      <c r="AD74" s="63"/>
      <c r="AE74" s="63"/>
      <c r="AF74" s="63"/>
      <c r="AG74" s="63"/>
      <c r="AH74" s="63"/>
      <c r="AI74" s="63"/>
      <c r="AJ74" s="63"/>
      <c r="AK74" s="63"/>
      <c r="AL74" s="63"/>
    </row>
    <row customHeight="1" ht="15" r="75">
      <c r="A75" s="25" t="s">
        <v>25</v>
      </c>
      <c r="B75" s="70" t="n">
        <v>1</v>
      </c>
      <c r="C75" s="22">
        <v>2.91767448404547</v>
      </c>
      <c r="D75" s="23">
        <v>1.02283515873134</v>
      </c>
      <c r="E75" s="22">
        <v>78.3731783723155</v>
      </c>
      <c r="F75" s="23">
        <v>2.84291462706593</v>
      </c>
      <c r="G75" s="22">
        <v>18.709147143639</v>
      </c>
      <c r="H75" s="23">
        <v>2.73567982840969</v>
      </c>
      <c r="I75" s="22">
        <v>15.7914726595936</v>
      </c>
      <c r="J75" s="95">
        <v>2.99634914424603</v>
      </c>
      <c r="K75" s="22">
        <v>1.56043489744484</v>
      </c>
      <c r="L75" s="95">
        <v>1.31583688123037</v>
      </c>
      <c r="M75" s="22">
        <v>18.2625853169277</v>
      </c>
      <c r="N75" s="95">
        <v>5.24470056204124</v>
      </c>
      <c r="O75" s="22">
        <v>-19.8230202143726</v>
      </c>
      <c r="P75" s="95">
        <v>5.16602930409701</v>
      </c>
      <c r="Q75" s="100">
        <v>-21.3834551118174</v>
      </c>
      <c r="R75" s="101">
        <v>5.41587360931868</v>
      </c>
      <c r="S75" s="101"/>
      <c r="T75" s="101"/>
      <c r="U75" s="101"/>
      <c r="V75" s="132"/>
      <c r="W75" s="63"/>
      <c r="X75" s="63"/>
      <c r="Y75" s="63"/>
      <c r="Z75" s="63"/>
      <c r="AA75" s="63"/>
      <c r="AB75" s="63"/>
      <c r="AC75" s="63"/>
      <c r="AD75" s="63"/>
      <c r="AE75" s="63"/>
      <c r="AF75" s="63"/>
      <c r="AG75" s="63"/>
      <c r="AH75" s="63"/>
      <c r="AI75" s="63"/>
      <c r="AJ75" s="63"/>
      <c r="AK75" s="63"/>
      <c r="AL75" s="63"/>
    </row>
    <row customHeight="1" ht="15" r="76">
      <c r="A76" s="25" t="s">
        <v>30</v>
      </c>
      <c r="B76" s="70" t="n">
        <v>1</v>
      </c>
      <c r="C76" s="22">
        <v>0.384401030316137</v>
      </c>
      <c r="D76" s="23">
        <v>0.384712833080137</v>
      </c>
      <c r="E76" s="22">
        <v>1.11018036624374</v>
      </c>
      <c r="F76" s="23">
        <v>0.78972364182383</v>
      </c>
      <c r="G76" s="22">
        <v>98.5054186034401</v>
      </c>
      <c r="H76" s="23">
        <v>0.878530724037375</v>
      </c>
      <c r="I76" s="22">
        <v>98.121017573124</v>
      </c>
      <c r="J76" s="95">
        <v>1.10271345487977</v>
      </c>
      <c r="K76" s="22">
        <v>-4.06029918890475</v>
      </c>
      <c r="L76" s="95">
        <v>0.862691513049021</v>
      </c>
      <c r="M76" s="22">
        <v>-0.403656858143534</v>
      </c>
      <c r="N76" s="95">
        <v>1.18023465616589</v>
      </c>
      <c r="O76" s="22">
        <v>4.46395604704827</v>
      </c>
      <c r="P76" s="95">
        <v>1.24817427116801</v>
      </c>
      <c r="Q76" s="100">
        <v>8.52425523595304</v>
      </c>
      <c r="R76" s="101">
        <v>1.79203724073195</v>
      </c>
      <c r="S76" s="101"/>
      <c r="T76" s="101"/>
      <c r="U76" s="101"/>
      <c r="V76" s="132"/>
      <c r="W76" s="63"/>
      <c r="X76" s="63"/>
      <c r="Y76" s="63"/>
      <c r="Z76" s="63"/>
      <c r="AA76" s="63"/>
      <c r="AB76" s="63"/>
      <c r="AC76" s="63"/>
      <c r="AD76" s="63"/>
      <c r="AE76" s="63"/>
      <c r="AF76" s="63"/>
      <c r="AG76" s="63"/>
      <c r="AH76" s="63"/>
      <c r="AI76" s="63"/>
      <c r="AJ76" s="63"/>
      <c r="AK76" s="63"/>
      <c r="AL76" s="63"/>
    </row>
    <row customHeight="1" ht="15" r="77">
      <c r="A77" s="25" t="s">
        <v>32</v>
      </c>
      <c r="B77" s="70" t="n">
        <v>1</v>
      </c>
      <c r="C77" s="22">
        <v>3.98917505639976</v>
      </c>
      <c r="D77" s="23">
        <v>1.50774718934081</v>
      </c>
      <c r="E77" s="22">
        <v>7.87349498468332</v>
      </c>
      <c r="F77" s="23">
        <v>2.13411247677379</v>
      </c>
      <c r="G77" s="22">
        <v>88.1373299589169</v>
      </c>
      <c r="H77" s="23">
        <v>2.56941660108014</v>
      </c>
      <c r="I77" s="22">
        <v>84.1481549025172</v>
      </c>
      <c r="J77" s="95">
        <v>3.63262583405188</v>
      </c>
      <c r="K77" s="22">
        <v>0.174811485503871</v>
      </c>
      <c r="L77" s="95">
        <v>1.9703862369614</v>
      </c>
      <c r="M77" s="22">
        <v>3.75461357056885</v>
      </c>
      <c r="N77" s="95">
        <v>2.66367018558483</v>
      </c>
      <c r="O77" s="22">
        <v>-3.92942505607273</v>
      </c>
      <c r="P77" s="95">
        <v>3.26626112484007</v>
      </c>
      <c r="Q77" s="100">
        <v>-4.1042365415766</v>
      </c>
      <c r="R77" s="101">
        <v>4.69112230274626</v>
      </c>
      <c r="S77" s="101"/>
      <c r="T77" s="101"/>
      <c r="U77" s="101"/>
      <c r="V77" s="132"/>
      <c r="W77" s="63"/>
      <c r="X77" s="63"/>
      <c r="Y77" s="63"/>
      <c r="Z77" s="63"/>
      <c r="AA77" s="63"/>
      <c r="AB77" s="63"/>
      <c r="AC77" s="63"/>
      <c r="AD77" s="63"/>
      <c r="AE77" s="63"/>
      <c r="AF77" s="63"/>
      <c r="AG77" s="63"/>
      <c r="AH77" s="63"/>
      <c r="AI77" s="63"/>
      <c r="AJ77" s="63"/>
      <c r="AK77" s="63"/>
      <c r="AL77" s="63"/>
    </row>
    <row customHeight="1" ht="15" r="78">
      <c r="A78" s="21" t="s">
        <v>38</v>
      </c>
      <c r="B78" s="70" t="n">
        <v>1</v>
      </c>
      <c r="C78" s="22">
        <v>0.582723092527387</v>
      </c>
      <c r="D78" s="23">
        <v>0.581815131475256</v>
      </c>
      <c r="E78" s="22">
        <v>6.86346426848891</v>
      </c>
      <c r="F78" s="23">
        <v>1.49329155606048</v>
      </c>
      <c r="G78" s="22">
        <v>92.5538126389837</v>
      </c>
      <c r="H78" s="23">
        <v>1.7027920680016</v>
      </c>
      <c r="I78" s="22">
        <v>91.9710895464563</v>
      </c>
      <c r="J78" s="95">
        <v>2.06060662833156</v>
      </c>
      <c r="K78" s="22">
        <v>-0.175709235619779</v>
      </c>
      <c r="L78" s="95">
        <v>0.715403023031646</v>
      </c>
      <c r="M78" s="22">
        <v>-3.97714393597023</v>
      </c>
      <c r="N78" s="95">
        <v>2.34404608420524</v>
      </c>
      <c r="O78" s="22">
        <v>4.15285317159001</v>
      </c>
      <c r="P78" s="95">
        <v>2.52154399269289</v>
      </c>
      <c r="Q78" s="100">
        <v>4.32856240720977</v>
      </c>
      <c r="R78" s="101">
        <v>2.87148378717675</v>
      </c>
      <c r="S78" s="101"/>
      <c r="T78" s="101"/>
      <c r="U78" s="101"/>
      <c r="V78" s="132"/>
      <c r="W78" s="63"/>
      <c r="X78" s="63"/>
      <c r="Y78" s="63"/>
      <c r="Z78" s="63"/>
      <c r="AA78" s="63"/>
      <c r="AB78" s="63"/>
      <c r="AC78" s="63"/>
      <c r="AD78" s="63"/>
      <c r="AE78" s="63"/>
      <c r="AF78" s="63"/>
      <c r="AG78" s="63"/>
      <c r="AH78" s="63"/>
      <c r="AI78" s="63"/>
      <c r="AJ78" s="63"/>
      <c r="AK78" s="63"/>
      <c r="AL78" s="63"/>
    </row>
    <row customHeight="1" ht="15" r="79">
      <c r="A79" s="25" t="s">
        <v>43</v>
      </c>
      <c r="B79" s="70" t="n">
        <v>1</v>
      </c>
      <c r="C79" s="22">
        <v>1.1685408254627</v>
      </c>
      <c r="D79" s="23">
        <v>0.818259542852382</v>
      </c>
      <c r="E79" s="22">
        <v>2.83382785969388</v>
      </c>
      <c r="F79" s="23">
        <v>1.25636690761009</v>
      </c>
      <c r="G79" s="22">
        <v>95.9976313148434</v>
      </c>
      <c r="H79" s="23">
        <v>1.50458986186407</v>
      </c>
      <c r="I79" s="22">
        <v>94.8290904893807</v>
      </c>
      <c r="J79" s="95">
        <v>2.07080198407489</v>
      </c>
      <c r="K79" s="22">
        <v>-1.95486741827599</v>
      </c>
      <c r="L79" s="95">
        <v>1.36965467110247</v>
      </c>
      <c r="M79" s="22">
        <v>0.156776296349448</v>
      </c>
      <c r="N79" s="95">
        <v>1.50645010780446</v>
      </c>
      <c r="O79" s="22">
        <v>1.79809112192653</v>
      </c>
      <c r="P79" s="95">
        <v>2.10996113818691</v>
      </c>
      <c r="Q79" s="100">
        <v>3.7529585402025</v>
      </c>
      <c r="R79" s="101">
        <v>3.22279194459704</v>
      </c>
      <c r="S79" s="101"/>
      <c r="T79" s="101"/>
      <c r="U79" s="101"/>
      <c r="V79" s="132"/>
      <c r="W79" s="63"/>
      <c r="X79" s="63"/>
      <c r="Y79" s="63"/>
      <c r="Z79" s="63"/>
      <c r="AA79" s="63"/>
      <c r="AB79" s="63"/>
      <c r="AC79" s="63"/>
      <c r="AD79" s="63"/>
      <c r="AE79" s="63"/>
      <c r="AF79" s="63"/>
      <c r="AG79" s="63"/>
      <c r="AH79" s="63"/>
      <c r="AI79" s="63"/>
      <c r="AJ79" s="63"/>
      <c r="AK79" s="63"/>
      <c r="AL79" s="63"/>
    </row>
    <row customHeight="1" ht="15" r="80">
      <c r="A80" s="25" t="s">
        <v>48</v>
      </c>
      <c r="B80" s="70" t="n">
        <v>1</v>
      </c>
      <c r="C80" s="22">
        <v>0</v>
      </c>
      <c r="D80" s="23">
        <v>0</v>
      </c>
      <c r="E80" s="22">
        <v>2.66971476802139</v>
      </c>
      <c r="F80" s="23">
        <v>1.23145573284589</v>
      </c>
      <c r="G80" s="22">
        <v>97.3302852319786</v>
      </c>
      <c r="H80" s="23">
        <v>1.23145573284589</v>
      </c>
      <c r="I80" s="22">
        <v>97.3302852319786</v>
      </c>
      <c r="J80" s="95">
        <v>1.23145573284589</v>
      </c>
      <c r="K80" s="22">
        <v>0</v>
      </c>
      <c r="L80" s="95">
        <v>0</v>
      </c>
      <c r="M80" s="22">
        <v>-1.01800930973403</v>
      </c>
      <c r="N80" s="95">
        <v>1.97568114253352</v>
      </c>
      <c r="O80" s="22">
        <v>1.01800930973403</v>
      </c>
      <c r="P80" s="95">
        <v>1.97568114253353</v>
      </c>
      <c r="Q80" s="100">
        <v>1.01800930973403</v>
      </c>
      <c r="R80" s="101">
        <v>1.97568114253353</v>
      </c>
      <c r="S80" s="101"/>
      <c r="T80" s="101"/>
      <c r="U80" s="101"/>
      <c r="V80" s="132"/>
      <c r="W80" s="63"/>
      <c r="X80" s="63"/>
      <c r="Y80" s="63"/>
      <c r="Z80" s="63"/>
      <c r="AA80" s="63"/>
      <c r="AB80" s="63"/>
      <c r="AC80" s="63"/>
      <c r="AD80" s="63"/>
      <c r="AE80" s="63"/>
      <c r="AF80" s="63"/>
      <c r="AG80" s="63"/>
      <c r="AH80" s="63"/>
      <c r="AI80" s="63"/>
      <c r="AJ80" s="63"/>
      <c r="AK80" s="63"/>
      <c r="AL80" s="63"/>
    </row>
    <row customHeight="1" ht="15" r="81">
      <c r="A81" s="25" t="s">
        <v>50</v>
      </c>
      <c r="B81" s="70" t="n">
        <v>1</v>
      </c>
      <c r="C81" s="22">
        <v>17.2680573424893</v>
      </c>
      <c r="D81" s="23">
        <v>2.46115040574024</v>
      </c>
      <c r="E81" s="22">
        <v>21.0076302763351</v>
      </c>
      <c r="F81" s="23">
        <v>2.33416335454204</v>
      </c>
      <c r="G81" s="22">
        <v>61.7243123811756</v>
      </c>
      <c r="H81" s="23">
        <v>2.87944010716277</v>
      </c>
      <c r="I81" s="22">
        <v>44.4562550386863</v>
      </c>
      <c r="J81" s="95">
        <v>4.82167551118268</v>
      </c>
      <c r="K81" s="22">
        <v>1.571307928615</v>
      </c>
      <c r="L81" s="95">
        <v>3.34405585975964</v>
      </c>
      <c r="M81" s="22">
        <v>3.85347115666143</v>
      </c>
      <c r="N81" s="95">
        <v>3.10285611882498</v>
      </c>
      <c r="O81" s="22">
        <v>-5.42477908527642</v>
      </c>
      <c r="P81" s="95">
        <v>4.10442756105023</v>
      </c>
      <c r="Q81" s="100">
        <v>-6.99608701389143</v>
      </c>
      <c r="R81" s="101">
        <v>6.81398226443785</v>
      </c>
      <c r="S81" s="101"/>
      <c r="T81" s="101"/>
      <c r="U81" s="101"/>
      <c r="V81" s="132"/>
      <c r="W81" s="63"/>
      <c r="X81" s="63"/>
      <c r="Y81" s="63"/>
      <c r="Z81" s="63"/>
      <c r="AA81" s="63"/>
      <c r="AB81" s="63"/>
      <c r="AC81" s="63"/>
      <c r="AD81" s="63"/>
      <c r="AE81" s="63"/>
      <c r="AF81" s="63"/>
      <c r="AG81" s="63"/>
      <c r="AH81" s="63"/>
      <c r="AI81" s="63"/>
      <c r="AJ81" s="63"/>
      <c r="AK81" s="63"/>
      <c r="AL81" s="63"/>
    </row>
    <row customHeight="1" ht="15" r="82">
      <c r="A82" s="25" t="s">
        <v>52</v>
      </c>
      <c r="B82" s="70" t="n">
        <v>1</v>
      </c>
      <c r="C82" s="22">
        <v>2.63776604361502</v>
      </c>
      <c r="D82" s="23">
        <v>1.13483385233529</v>
      </c>
      <c r="E82" s="22">
        <v>6.85490643125054</v>
      </c>
      <c r="F82" s="23">
        <v>1.72172956927232</v>
      </c>
      <c r="G82" s="22">
        <v>90.5073275251344</v>
      </c>
      <c r="H82" s="23">
        <v>2.05044488327078</v>
      </c>
      <c r="I82" s="22">
        <v>87.8695614815194</v>
      </c>
      <c r="J82" s="95">
        <v>2.83195894634232</v>
      </c>
      <c r="K82" s="22">
        <v>2.45430705694984</v>
      </c>
      <c r="L82" s="95">
        <v>1.1495977959883</v>
      </c>
      <c r="M82" s="22">
        <v>0.776144194771128</v>
      </c>
      <c r="N82" s="95">
        <v>2.45250520556292</v>
      </c>
      <c r="O82" s="22">
        <v>-3.23045125172096</v>
      </c>
      <c r="P82" s="95">
        <v>2.70024573794562</v>
      </c>
      <c r="Q82" s="100">
        <v>-5.68475830867082</v>
      </c>
      <c r="R82" s="101">
        <v>3.34828650093687</v>
      </c>
      <c r="S82" s="101"/>
      <c r="T82" s="101"/>
      <c r="U82" s="101"/>
      <c r="V82" s="132"/>
      <c r="W82" s="63"/>
      <c r="X82" s="63"/>
      <c r="Y82" s="63"/>
      <c r="Z82" s="63"/>
      <c r="AA82" s="63"/>
      <c r="AB82" s="63"/>
      <c r="AC82" s="63"/>
      <c r="AD82" s="63"/>
      <c r="AE82" s="63"/>
      <c r="AF82" s="63"/>
      <c r="AG82" s="63"/>
      <c r="AH82" s="63"/>
      <c r="AI82" s="63"/>
      <c r="AJ82" s="63"/>
      <c r="AK82" s="63"/>
      <c r="AL82" s="63"/>
    </row>
    <row customHeight="1" ht="15" r="83">
      <c r="A83" s="25" t="s">
        <v>53</v>
      </c>
      <c r="B83" s="70" t="n">
        <v>1</v>
      </c>
      <c r="C83" s="22">
        <v>0</v>
      </c>
      <c r="D83" s="23">
        <v>0</v>
      </c>
      <c r="E83" s="22">
        <v>0</v>
      </c>
      <c r="F83" s="23">
        <v>0</v>
      </c>
      <c r="G83" s="22">
        <v>100</v>
      </c>
      <c r="H83" s="23">
        <v>0</v>
      </c>
      <c r="I83" s="22">
        <v>100</v>
      </c>
      <c r="J83" s="95">
        <v>0</v>
      </c>
      <c r="K83" s="22">
        <v>-0.187383548706427</v>
      </c>
      <c r="L83" s="95">
        <v>0.188887342244946</v>
      </c>
      <c r="M83" s="22">
        <v>-0.2541514879069</v>
      </c>
      <c r="N83" s="95">
        <v>0.256055892883659</v>
      </c>
      <c r="O83" s="22">
        <v>0.441535036613331</v>
      </c>
      <c r="P83" s="95">
        <v>0.31880650530429</v>
      </c>
      <c r="Q83" s="100">
        <v>0.628918585319767</v>
      </c>
      <c r="R83" s="101">
        <v>0.457238899798495</v>
      </c>
      <c r="S83" s="101"/>
      <c r="T83" s="101"/>
      <c r="U83" s="101"/>
      <c r="V83" s="132"/>
      <c r="W83" s="63"/>
      <c r="X83" s="63"/>
      <c r="Y83" s="63"/>
      <c r="Z83" s="63"/>
      <c r="AA83" s="63"/>
      <c r="AB83" s="63"/>
      <c r="AC83" s="63"/>
      <c r="AD83" s="63"/>
      <c r="AE83" s="63"/>
      <c r="AF83" s="63"/>
      <c r="AG83" s="63"/>
      <c r="AH83" s="63"/>
      <c r="AI83" s="63"/>
      <c r="AJ83" s="63"/>
      <c r="AK83" s="63"/>
      <c r="AL83" s="63"/>
    </row>
    <row customHeight="1" ht="15" r="84">
      <c r="A84" s="125" t="s">
        <v>115</v>
      </c>
      <c r="B84" s="71" t="n">
        <v>1</v>
      </c>
      <c r="C84" s="51">
        <v>3.83844797411585</v>
      </c>
      <c r="D84" s="52">
        <v>0.359496371784748</v>
      </c>
      <c r="E84" s="51">
        <v>14.237865962558</v>
      </c>
      <c r="F84" s="52">
        <v>0.549558805420673</v>
      </c>
      <c r="G84" s="51">
        <v>81.9236860633262</v>
      </c>
      <c r="H84" s="52">
        <v>0.629203455478078</v>
      </c>
      <c r="I84" s="51">
        <v>78.0852380892103</v>
      </c>
      <c r="J84" s="97">
        <v>0.86501698180354</v>
      </c>
      <c r="K84" s="51">
        <v>0.339706959222111</v>
      </c>
      <c r="L84" s="97">
        <v>0.48537746975084</v>
      </c>
      <c r="M84" s="51">
        <v>-0.115792304666422</v>
      </c>
      <c r="N84" s="97">
        <v>0.923675263395999</v>
      </c>
      <c r="O84" s="51">
        <v>-0.223914654555686</v>
      </c>
      <c r="P84" s="97">
        <v>0.996549674512794</v>
      </c>
      <c r="Q84" s="100">
        <v>-0.563621613777799</v>
      </c>
      <c r="R84" s="101">
        <v>1.2665816561189</v>
      </c>
      <c r="S84" s="101"/>
      <c r="T84" s="101"/>
      <c r="U84" s="101"/>
      <c r="V84" s="132"/>
      <c r="W84" s="63"/>
      <c r="X84" s="63"/>
      <c r="Y84" s="63"/>
      <c r="Z84" s="63"/>
      <c r="AA84" s="63"/>
      <c r="AB84" s="63"/>
      <c r="AC84" s="63"/>
      <c r="AD84" s="63"/>
      <c r="AE84" s="63"/>
      <c r="AF84" s="63"/>
      <c r="AG84" s="63"/>
      <c r="AH84" s="63"/>
      <c r="AI84" s="63"/>
      <c r="AJ84" s="63"/>
      <c r="AK84" s="63"/>
      <c r="AL84" s="63"/>
    </row>
    <row customHeight="1" ht="15" r="85">
      <c r="A85" s="43" t="s">
        <v>65</v>
      </c>
      <c r="B85" s="70" t="n">
        <v>1</v>
      </c>
      <c r="C85" s="22">
        <v>1.11998667580628</v>
      </c>
      <c r="D85" s="23">
        <v>1.11122288186632</v>
      </c>
      <c r="E85" s="22">
        <v>25.0113805260466</v>
      </c>
      <c r="F85" s="23">
        <v>4.13752116212283</v>
      </c>
      <c r="G85" s="22">
        <v>73.8686327981471</v>
      </c>
      <c r="H85" s="23">
        <v>4.2219293498813</v>
      </c>
      <c r="I85" s="22">
        <v>72.7486461223408</v>
      </c>
      <c r="J85" s="95">
        <v>4.58256763072086</v>
      </c>
      <c r="K85" s="22">
        <v>-0.856792624459525</v>
      </c>
      <c r="L85" s="95">
        <v>1.98141970824412</v>
      </c>
      <c r="M85" s="22">
        <v>-12.5657029219278</v>
      </c>
      <c r="N85" s="95">
        <v>5.79536684857606</v>
      </c>
      <c r="O85" s="22">
        <v>13.4224955463874</v>
      </c>
      <c r="P85" s="95">
        <v>5.97567296563323</v>
      </c>
      <c r="Q85" s="100">
        <v>14.2792881708469</v>
      </c>
      <c r="R85" s="101">
        <v>6.7589278732105</v>
      </c>
      <c r="S85" s="101"/>
      <c r="T85" s="101"/>
      <c r="U85" s="101"/>
      <c r="V85" s="132"/>
      <c r="W85" s="63"/>
      <c r="X85" s="63"/>
      <c r="Y85" s="63"/>
      <c r="Z85" s="63"/>
      <c r="AA85" s="63"/>
      <c r="AB85" s="63"/>
      <c r="AC85" s="63"/>
      <c r="AD85" s="63"/>
      <c r="AE85" s="63"/>
      <c r="AF85" s="63"/>
      <c r="AG85" s="63"/>
      <c r="AH85" s="63"/>
      <c r="AI85" s="63"/>
      <c r="AJ85" s="63"/>
      <c r="AK85" s="63"/>
      <c r="AL85" s="63"/>
    </row>
    <row customHeight="1" ht="15" r="86">
      <c r="A86" s="43" t="s">
        <v>61</v>
      </c>
      <c r="B86" s="70" t="n">
        <v>1</v>
      </c>
      <c r="C86" s="22">
        <v>5.63924734079326</v>
      </c>
      <c r="D86" s="23">
        <v>1.89107942877072</v>
      </c>
      <c r="E86" s="22">
        <v>21.2020372038985</v>
      </c>
      <c r="F86" s="23">
        <v>4.59579531798531</v>
      </c>
      <c r="G86" s="22">
        <v>73.1587154553082</v>
      </c>
      <c r="H86" s="23">
        <v>4.7176499042588</v>
      </c>
      <c r="I86" s="22">
        <v>67.519468114515</v>
      </c>
      <c r="J86" s="95">
        <v>5.52661464599533</v>
      </c>
      <c r="K86" s="22">
        <v>5.63924734079326</v>
      </c>
      <c r="L86" s="95">
        <v>1.89107942877072</v>
      </c>
      <c r="M86" s="22">
        <v>12.1689443842534</v>
      </c>
      <c r="N86" s="95">
        <v>6.35343882494911</v>
      </c>
      <c r="O86" s="22">
        <v>-17.8081917250466</v>
      </c>
      <c r="P86" s="95">
        <v>6.44213248208295</v>
      </c>
      <c r="Q86" s="100">
        <v>-23.4474390658399</v>
      </c>
      <c r="R86" s="101">
        <v>7.05608388150858</v>
      </c>
      <c r="S86" s="101"/>
      <c r="T86" s="101"/>
      <c r="U86" s="101"/>
      <c r="V86" s="132"/>
      <c r="W86" s="63"/>
      <c r="X86" s="63"/>
      <c r="Y86" s="63"/>
      <c r="Z86" s="63"/>
      <c r="AA86" s="63"/>
      <c r="AB86" s="63"/>
      <c r="AC86" s="63"/>
      <c r="AD86" s="63"/>
      <c r="AE86" s="63"/>
      <c r="AF86" s="63"/>
      <c r="AG86" s="63"/>
      <c r="AH86" s="63"/>
      <c r="AI86" s="63"/>
      <c r="AJ86" s="63"/>
      <c r="AK86" s="63"/>
      <c r="AL86" s="63"/>
    </row>
    <row customHeight="1" ht="15.75" r="87">
      <c r="A87" s="44" t="s">
        <v>62</v>
      </c>
      <c r="B87" s="73" t="n">
        <v>1</v>
      </c>
      <c r="C87" s="45">
        <v>3.24388558677681</v>
      </c>
      <c r="D87" s="47">
        <v>1.98174428139601</v>
      </c>
      <c r="E87" s="45">
        <v>0</v>
      </c>
      <c r="F87" s="47">
        <v>0</v>
      </c>
      <c r="G87" s="45">
        <v>96.7561144132232</v>
      </c>
      <c r="H87" s="47">
        <v>1.98174428139601</v>
      </c>
      <c r="I87" s="45">
        <v>93.5122288264464</v>
      </c>
      <c r="J87" s="96">
        <v>3.96348856279202</v>
      </c>
      <c r="K87" s="45">
        <v>1.71030889720521</v>
      </c>
      <c r="L87" s="96">
        <v>2.50133625600644</v>
      </c>
      <c r="M87" s="45">
        <v>-1.29621975971483</v>
      </c>
      <c r="N87" s="96">
        <v>1.30945376901108</v>
      </c>
      <c r="O87" s="45">
        <v>-0.414089137490365</v>
      </c>
      <c r="P87" s="96">
        <v>2.81704272398969</v>
      </c>
      <c r="Q87" s="100">
        <v>-2.12439803469557</v>
      </c>
      <c r="R87" s="101">
        <v>5.16431567350544</v>
      </c>
      <c r="S87" s="101"/>
      <c r="T87" s="101"/>
      <c r="U87" s="101"/>
      <c r="V87" s="132"/>
      <c r="W87" s="63"/>
      <c r="X87" s="63"/>
      <c r="Y87" s="63"/>
      <c r="Z87" s="63"/>
      <c r="AA87" s="63"/>
      <c r="AB87" s="63"/>
      <c r="AC87" s="63"/>
      <c r="AD87" s="63"/>
      <c r="AE87" s="63"/>
      <c r="AF87" s="63"/>
      <c r="AG87" s="63"/>
      <c r="AH87" s="63"/>
      <c r="AI87" s="63"/>
      <c r="AJ87" s="63"/>
      <c r="AK87" s="63"/>
      <c r="AL87" s="63"/>
    </row>
    <row customHeight="1" ht="15" r="88">
      <c r="A88" s="43"/>
      <c r="B88" s="74"/>
      <c r="C88" s="55" t="inlineStr">
        <is>
          <t>b.meanpct.d_tc4g35praise_never</t>
        </is>
      </c>
      <c r="D88" s="56" t="inlineStr">
        <is>
          <t>se.meanpct.d_tc4g35praise_never</t>
        </is>
      </c>
      <c r="E88" s="55" t="inlineStr">
        <is>
          <t>b.meanpct.d_tc4g35praise_less1yr</t>
        </is>
      </c>
      <c r="F88" s="56" t="inlineStr">
        <is>
          <t>se.meanpct.d_tc4g35praise_less1yr</t>
        </is>
      </c>
      <c r="G88" s="55" t="inlineStr">
        <is>
          <t>b.meanpct.d_tc4g35praise_atleast1yr</t>
        </is>
      </c>
      <c r="H88" s="56" t="inlineStr">
        <is>
          <t>se.meanpct.d_tc4g35praise_atleast1yr</t>
        </is>
      </c>
      <c r="I88" s="55" t="inlineStr">
        <is>
          <t>b.meanpct.d_auto_dif_app</t>
        </is>
      </c>
      <c r="J88" s="98" t="inlineStr">
        <is>
          <t>se.meanpct.d_auto_dif_app</t>
        </is>
      </c>
      <c r="K88" s="109" t="inlineStr">
        <is>
          <t>b.(meanpct.d_tc4g35praise_never_isc1)-(meanpct.d_tc4g35praise_never_isc2)</t>
        </is>
      </c>
      <c r="L88" s="137" t="inlineStr">
        <is>
          <t>se.(meanpct.d_tc4g35praise_never_isc1)-(meanpct.d_tc4g35praise_never_isc2)</t>
        </is>
      </c>
      <c r="M88" s="137" t="inlineStr">
        <is>
          <t>b.(meanpct.d_tc4g35praise_less1yr_isc1)-(meanpct.d_tc4g35praise_less1yr_isc2)</t>
        </is>
      </c>
      <c r="N88" s="137" t="inlineStr">
        <is>
          <t>se.(meanpct.d_tc4g35praise_less1yr_isc1)-(meanpct.d_tc4g35praise_less1yr_isc2)</t>
        </is>
      </c>
      <c r="O88" s="137" t="inlineStr">
        <is>
          <t>b.(meanpct.d_tc4g35praise_atleast1yr_isc1)-(meanpct.d_tc4g35praise_atleast1yr_isc2)</t>
        </is>
      </c>
      <c r="P88" s="137" t="inlineStr">
        <is>
          <t>se.(meanpct.d_tc4g35praise_atleast1yr_isc1)-(meanpct.d_tc4g35praise_atleast1yr_isc2)</t>
        </is>
      </c>
      <c r="Q88" s="80" t="inlineStr">
        <is>
          <t>b.(meanpct.d_auto_dif_app_isc1)-(meanpct.d_auto_dif_app_isc2)</t>
        </is>
      </c>
      <c r="R88" s="138" t="inlineStr">
        <is>
          <t>se.(meanpct.d_auto_dif_app_isc1)-(meanpct.d_auto_dif_app_isc2)</t>
        </is>
      </c>
      <c r="S88" s="80" t="inlineStr">
        <is>
          <t>b.(meanpct.d_tc4g35praise_never_isc3)-(meanpct.d_tc4g35praise_never_isc2)</t>
        </is>
      </c>
      <c r="T88" s="138" t="inlineStr">
        <is>
          <t>se.(meanpct.d_tc4g35praise_never_isc3)-(meanpct.d_tc4g35praise_never_isc2)</t>
        </is>
      </c>
      <c r="U88" s="80" t="inlineStr">
        <is>
          <t>b.(meanpct.d_tc4g35praise_less1yr_isc3)-(meanpct.d_tc4g35praise_less1yr_isc2)</t>
        </is>
      </c>
      <c r="V88" s="139" t="inlineStr">
        <is>
          <t>se.(meanpct.d_tc4g35praise_less1yr_isc3)-(meanpct.d_tc4g35praise_less1yr_isc2)</t>
        </is>
      </c>
      <c r="W88" s="63" t="inlineStr">
        <is>
          <t>b.(meanpct.d_tc4g35praise_atleast1yr_isc3)-(meanpct.d_tc4g35praise_atleast1yr_isc2)</t>
        </is>
      </c>
      <c r="X88" s="63" t="inlineStr">
        <is>
          <t>se.(meanpct.d_tc4g35praise_atleast1yr_isc3)-(meanpct.d_tc4g35praise_atleast1yr_isc2)</t>
        </is>
      </c>
      <c r="Y88" s="63" t="inlineStr">
        <is>
          <t>b.(meanpct.d_auto_dif_app_isc3)-(meanpct.d_auto_dif_app_isc2)</t>
        </is>
      </c>
      <c r="Z88" s="63" t="inlineStr">
        <is>
          <t>se.(meanpct.d_auto_dif_app_isc3)-(meanpct.d_auto_dif_app_isc2)</t>
        </is>
      </c>
      <c r="AA88" s="63"/>
      <c r="AB88" s="63"/>
      <c r="AC88" s="63"/>
      <c r="AD88" s="63"/>
      <c r="AE88" s="63"/>
      <c r="AF88" s="63"/>
      <c r="AG88" s="63"/>
      <c r="AH88" s="63"/>
      <c r="AI88" s="63"/>
      <c r="AJ88" s="63"/>
      <c r="AK88" s="63"/>
      <c r="AL88" s="63"/>
    </row>
    <row customHeight="1" ht="15" r="89">
      <c r="A89" s="43" t="s">
        <v>19</v>
      </c>
      <c r="B89" s="75" t="n">
        <v>3</v>
      </c>
      <c r="C89" s="22">
        <v>3.12979421427929</v>
      </c>
      <c r="D89" s="23">
        <v>1.29225129655574</v>
      </c>
      <c r="E89" s="22">
        <v>6.07393535180926</v>
      </c>
      <c r="F89" s="23">
        <v>1.8648587024799</v>
      </c>
      <c r="G89" s="22">
        <v>90.7962704339114</v>
      </c>
      <c r="H89" s="23">
        <v>2.17555897034437</v>
      </c>
      <c r="I89" s="22">
        <v>87.6664762196322</v>
      </c>
      <c r="J89" s="95">
        <v>3.05421716869915</v>
      </c>
      <c r="K89" s="104"/>
      <c r="L89" s="103"/>
      <c r="M89" s="103"/>
      <c r="N89" s="103"/>
      <c r="O89" s="103"/>
      <c r="P89" s="103"/>
      <c r="Q89" s="22" t="n">
        <v>0</v>
      </c>
      <c r="R89" s="95" t="n">
        <v>0</v>
      </c>
      <c r="S89" s="22">
        <v>-0.110080705966489</v>
      </c>
      <c r="T89" s="95">
        <v>1.87859498316879</v>
      </c>
      <c r="U89" s="22">
        <v>-1.85115880744564</v>
      </c>
      <c r="V89" s="24">
        <v>2.78748137805731</v>
      </c>
      <c r="W89" s="63">
        <v>1.96123951341212</v>
      </c>
      <c r="X89" s="63">
        <v>3.34662537198194</v>
      </c>
      <c r="Y89" s="63">
        <v>2.07132021937862</v>
      </c>
      <c r="Z89" s="63">
        <v>4.65703645565977</v>
      </c>
      <c r="AA89" s="63"/>
      <c r="AB89" s="63"/>
      <c r="AC89" s="63"/>
      <c r="AD89" s="63"/>
      <c r="AE89" s="63"/>
      <c r="AF89" s="63"/>
      <c r="AG89" s="63"/>
      <c r="AH89" s="63"/>
      <c r="AI89" s="63"/>
      <c r="AJ89" s="63"/>
      <c r="AK89" s="63"/>
      <c r="AL89" s="63"/>
    </row>
    <row customHeight="1" ht="15" r="90">
      <c r="A90" s="43" t="s">
        <v>22</v>
      </c>
      <c r="B90" s="75" t="n">
        <v>3</v>
      </c>
      <c r="C90" s="22">
        <v>16.7723419740195</v>
      </c>
      <c r="D90" s="23">
        <v>2.98779399290411</v>
      </c>
      <c r="E90" s="22">
        <v>15.9970950161553</v>
      </c>
      <c r="F90" s="23">
        <v>3.32245956874319</v>
      </c>
      <c r="G90" s="22">
        <v>67.2305630098251</v>
      </c>
      <c r="H90" s="23">
        <v>4.40443470341075</v>
      </c>
      <c r="I90" s="22">
        <v>50.4582210358056</v>
      </c>
      <c r="J90" s="95">
        <v>6.75375291340692</v>
      </c>
      <c r="K90" s="104"/>
      <c r="L90" s="103"/>
      <c r="M90" s="103"/>
      <c r="N90" s="103"/>
      <c r="O90" s="103"/>
      <c r="P90" s="103"/>
      <c r="Q90" s="22" t="n">
        <v>0</v>
      </c>
      <c r="R90" s="95" t="n">
        <v>0</v>
      </c>
      <c r="S90" s="22">
        <v>-0.702452205647106</v>
      </c>
      <c r="T90" s="95">
        <v>3.90647989284556</v>
      </c>
      <c r="U90" s="22">
        <v>6.92738721994288</v>
      </c>
      <c r="V90" s="24">
        <v>3.71106233367862</v>
      </c>
      <c r="W90" s="63">
        <v>-6.2249350142958</v>
      </c>
      <c r="X90" s="63">
        <v>5.30329191335095</v>
      </c>
      <c r="Y90" s="63">
        <v>-5.52248280864869</v>
      </c>
      <c r="Z90" s="63">
        <v>8.54394504303441</v>
      </c>
      <c r="AA90" s="63"/>
      <c r="AB90" s="63"/>
      <c r="AC90" s="63"/>
      <c r="AD90" s="63"/>
      <c r="AE90" s="63"/>
      <c r="AF90" s="63"/>
      <c r="AG90" s="63"/>
      <c r="AH90" s="63"/>
      <c r="AI90" s="63"/>
      <c r="AJ90" s="63"/>
      <c r="AK90" s="63"/>
      <c r="AL90" s="63"/>
    </row>
    <row customHeight="1" ht="15" r="91">
      <c r="A91" s="43" t="s">
        <v>66</v>
      </c>
      <c r="B91" s="75" t="n">
        <v>3</v>
      </c>
      <c r="C91" s="22">
        <v>0.828194404015818</v>
      </c>
      <c r="D91" s="23">
        <v>0.82503259716965</v>
      </c>
      <c r="E91" s="22">
        <v>42.7535664426801</v>
      </c>
      <c r="F91" s="23">
        <v>4.52612118934082</v>
      </c>
      <c r="G91" s="22">
        <v>56.4182391533041</v>
      </c>
      <c r="H91" s="23">
        <v>4.59924175519351</v>
      </c>
      <c r="I91" s="22">
        <v>55.5900447492883</v>
      </c>
      <c r="J91" s="95">
        <v>4.81473093719846</v>
      </c>
      <c r="K91" s="104"/>
      <c r="L91" s="103"/>
      <c r="M91" s="103"/>
      <c r="N91" s="103"/>
      <c r="O91" s="103"/>
      <c r="P91" s="103"/>
      <c r="Q91" s="22" t="n">
        <v>0</v>
      </c>
      <c r="R91" s="95" t="n">
        <v>0</v>
      </c>
      <c r="S91" s="22">
        <v>-1.14858489624998</v>
      </c>
      <c r="T91" s="95">
        <v>1.83626973874412</v>
      </c>
      <c r="U91" s="22">
        <v>5.17648299470561</v>
      </c>
      <c r="V91" s="24">
        <v>6.07889534069802</v>
      </c>
      <c r="W91" s="63">
        <v>-4.02789809845562</v>
      </c>
      <c r="X91" s="63">
        <v>6.24796004144763</v>
      </c>
      <c r="Y91" s="63">
        <v>-2.87931320220564</v>
      </c>
      <c r="Z91" s="63">
        <v>6.91844013508443</v>
      </c>
      <c r="AA91" s="63"/>
      <c r="AB91" s="63"/>
      <c r="AC91" s="63"/>
      <c r="AD91" s="63"/>
      <c r="AE91" s="63"/>
      <c r="AF91" s="63"/>
      <c r="AG91" s="63"/>
      <c r="AH91" s="63"/>
      <c r="AI91" s="63"/>
      <c r="AJ91" s="63"/>
      <c r="AK91" s="63"/>
      <c r="AL91" s="63"/>
    </row>
    <row customHeight="1" ht="15" r="92">
      <c r="A92" s="43" t="s">
        <v>41</v>
      </c>
      <c r="B92" s="75" t="n">
        <v>3</v>
      </c>
      <c r="C92" s="22">
        <v>2.65026289225418</v>
      </c>
      <c r="D92" s="23">
        <v>1.09604141831023</v>
      </c>
      <c r="E92" s="22">
        <v>27.2500301272518</v>
      </c>
      <c r="F92" s="23">
        <v>3.05679690544824</v>
      </c>
      <c r="G92" s="22">
        <v>70.0997069804941</v>
      </c>
      <c r="H92" s="23">
        <v>3.16478720738351</v>
      </c>
      <c r="I92" s="22">
        <v>67.4494440882399</v>
      </c>
      <c r="J92" s="95">
        <v>3.61806058492415</v>
      </c>
      <c r="K92" s="104"/>
      <c r="L92" s="103"/>
      <c r="M92" s="103"/>
      <c r="N92" s="103"/>
      <c r="O92" s="103"/>
      <c r="P92" s="103"/>
      <c r="Q92" s="22" t="n">
        <v>0</v>
      </c>
      <c r="R92" s="95" t="n">
        <v>0</v>
      </c>
      <c r="S92" s="22">
        <v>0.548797633377623</v>
      </c>
      <c r="T92" s="95">
        <v>1.41292615699372</v>
      </c>
      <c r="U92" s="22">
        <v>-0.873490598668585</v>
      </c>
      <c r="V92" s="24">
        <v>4.57763933473075</v>
      </c>
      <c r="W92" s="63">
        <v>0.324692965290978</v>
      </c>
      <c r="X92" s="63">
        <v>4.68159871131223</v>
      </c>
      <c r="Y92" s="63">
        <v>-0.224104668086653</v>
      </c>
      <c r="Z92" s="63">
        <v>5.18388577795466</v>
      </c>
      <c r="AA92" s="63"/>
      <c r="AB92" s="63"/>
      <c r="AC92" s="63"/>
      <c r="AD92" s="63"/>
      <c r="AE92" s="63"/>
      <c r="AF92" s="63"/>
      <c r="AG92" s="63"/>
      <c r="AH92" s="63"/>
      <c r="AI92" s="63"/>
      <c r="AJ92" s="63"/>
      <c r="AK92" s="63"/>
      <c r="AL92" s="63"/>
    </row>
    <row customHeight="1" ht="15" r="93">
      <c r="A93" s="43" t="s">
        <v>43</v>
      </c>
      <c r="B93" s="75" t="n">
        <v>3</v>
      </c>
      <c r="C93" s="22">
        <v>4.28006227344221</v>
      </c>
      <c r="D93" s="23">
        <v>1.69660685179768</v>
      </c>
      <c r="E93" s="22">
        <v>3.9672726254013</v>
      </c>
      <c r="F93" s="23">
        <v>2.24869260308338</v>
      </c>
      <c r="G93" s="22">
        <v>91.7526651011565</v>
      </c>
      <c r="H93" s="23">
        <v>2.77494152832484</v>
      </c>
      <c r="I93" s="22">
        <v>87.4726028277143</v>
      </c>
      <c r="J93" s="95">
        <v>4.01259668633858</v>
      </c>
      <c r="K93" s="104"/>
      <c r="L93" s="103"/>
      <c r="M93" s="103"/>
      <c r="N93" s="103"/>
      <c r="O93" s="103"/>
      <c r="P93" s="103"/>
      <c r="Q93" s="22" t="n">
        <v>0</v>
      </c>
      <c r="R93" s="95" t="n">
        <v>0</v>
      </c>
      <c r="S93" s="22">
        <v>1.15665402970353</v>
      </c>
      <c r="T93" s="95">
        <v>2.02110861859789</v>
      </c>
      <c r="U93" s="22">
        <v>1.29022106205687</v>
      </c>
      <c r="V93" s="24">
        <v>2.39740537747129</v>
      </c>
      <c r="W93" s="63">
        <v>-2.4468750917604</v>
      </c>
      <c r="X93" s="63">
        <v>3.14458993158991</v>
      </c>
      <c r="Y93" s="63">
        <v>-3.60352912146394</v>
      </c>
      <c r="Z93" s="63">
        <v>4.71159200569472</v>
      </c>
      <c r="AA93" s="63"/>
      <c r="AB93" s="63"/>
      <c r="AC93" s="63"/>
      <c r="AD93" s="63"/>
      <c r="AE93" s="63"/>
      <c r="AF93" s="63"/>
      <c r="AG93" s="63"/>
      <c r="AH93" s="63"/>
      <c r="AI93" s="63"/>
      <c r="AJ93" s="63"/>
      <c r="AK93" s="63"/>
      <c r="AL93" s="63"/>
    </row>
    <row customHeight="1" ht="15" r="94">
      <c r="A94" s="43" t="s">
        <v>48</v>
      </c>
      <c r="B94" s="75" t="n">
        <v>3</v>
      </c>
      <c r="C94" s="22">
        <v>1.62902031365301</v>
      </c>
      <c r="D94" s="23">
        <v>0.186952924141652</v>
      </c>
      <c r="E94" s="22">
        <v>1.91930329351392</v>
      </c>
      <c r="F94" s="23">
        <v>0.37711621519457</v>
      </c>
      <c r="G94" s="22">
        <v>96.4516763928331</v>
      </c>
      <c r="H94" s="23">
        <v>0.408857063928216</v>
      </c>
      <c r="I94" s="22">
        <v>94.82265607918</v>
      </c>
      <c r="J94" s="95">
        <v>0.511873372403319</v>
      </c>
      <c r="K94" s="104"/>
      <c r="L94" s="103"/>
      <c r="M94" s="103"/>
      <c r="N94" s="103"/>
      <c r="O94" s="103"/>
      <c r="P94" s="103"/>
      <c r="Q94" s="22" t="n">
        <v>0</v>
      </c>
      <c r="R94" s="95" t="n">
        <v>0</v>
      </c>
      <c r="S94" s="22">
        <v>1.62902031365301</v>
      </c>
      <c r="T94" s="95">
        <v>0.186952924141652</v>
      </c>
      <c r="U94" s="22">
        <v>-1.76842078424149</v>
      </c>
      <c r="V94" s="24">
        <v>1.59029852378925</v>
      </c>
      <c r="W94" s="63">
        <v>0.139400470588484</v>
      </c>
      <c r="X94" s="63">
        <v>1.59812291571318</v>
      </c>
      <c r="Y94" s="63">
        <v>-1.48961984306453</v>
      </c>
      <c r="Z94" s="63">
        <v>1.6275279120123</v>
      </c>
      <c r="AA94" s="63"/>
      <c r="AB94" s="63"/>
      <c r="AC94" s="63"/>
      <c r="AD94" s="63"/>
      <c r="AE94" s="63"/>
      <c r="AF94" s="63"/>
      <c r="AG94" s="63"/>
      <c r="AH94" s="63"/>
      <c r="AI94" s="63"/>
      <c r="AJ94" s="63"/>
      <c r="AK94" s="63"/>
      <c r="AL94" s="63"/>
    </row>
    <row customHeight="1" ht="15" r="95">
      <c r="A95" s="43" t="s">
        <v>52</v>
      </c>
      <c r="B95" s="75" t="n">
        <v>3</v>
      </c>
      <c r="C95" s="22">
        <v>0.583917096927422</v>
      </c>
      <c r="D95" s="23">
        <v>0.412526634476981</v>
      </c>
      <c r="E95" s="22">
        <v>7.69734321410609</v>
      </c>
      <c r="F95" s="23">
        <v>1.88909679889591</v>
      </c>
      <c r="G95" s="22">
        <v>91.7187396889665</v>
      </c>
      <c r="H95" s="23">
        <v>1.92954893628056</v>
      </c>
      <c r="I95" s="22">
        <v>91.1348225920391</v>
      </c>
      <c r="J95" s="95">
        <v>2.05377406929534</v>
      </c>
      <c r="K95" s="104"/>
      <c r="L95" s="103"/>
      <c r="M95" s="103"/>
      <c r="N95" s="103"/>
      <c r="O95" s="103"/>
      <c r="P95" s="103"/>
      <c r="Q95" s="22" t="n">
        <v>0</v>
      </c>
      <c r="R95" s="95" t="n">
        <v>0</v>
      </c>
      <c r="S95" s="22">
        <v>0.400458110262244</v>
      </c>
      <c r="T95" s="95">
        <v>0.451558904560524</v>
      </c>
      <c r="U95" s="22">
        <v>1.61858097762668</v>
      </c>
      <c r="V95" s="24">
        <v>2.57276423117341</v>
      </c>
      <c r="W95" s="63">
        <v>-2.01903908788891</v>
      </c>
      <c r="X95" s="63">
        <v>2.60962869455859</v>
      </c>
      <c r="Y95" s="63">
        <v>-2.41949719815116</v>
      </c>
      <c r="Z95" s="63">
        <v>2.72195131225701</v>
      </c>
      <c r="AA95" s="63"/>
      <c r="AB95" s="63"/>
      <c r="AC95" s="63"/>
      <c r="AD95" s="63"/>
      <c r="AE95" s="63"/>
      <c r="AF95" s="63"/>
      <c r="AG95" s="63"/>
      <c r="AH95" s="63"/>
      <c r="AI95" s="63"/>
      <c r="AJ95" s="63"/>
      <c r="AK95" s="63"/>
      <c r="AL95" s="63"/>
    </row>
    <row customHeight="1" ht="15" r="96">
      <c r="A96" s="43" t="s">
        <v>53</v>
      </c>
      <c r="B96" s="75" t="n">
        <v>3</v>
      </c>
      <c r="C96" s="22">
        <v>0.176497856065737</v>
      </c>
      <c r="D96" s="23">
        <v>0.178042657910322</v>
      </c>
      <c r="E96" s="22">
        <v>0</v>
      </c>
      <c r="F96" s="23">
        <v>0</v>
      </c>
      <c r="G96" s="22">
        <v>99.8235021439343</v>
      </c>
      <c r="H96" s="23">
        <v>0.178042657910324</v>
      </c>
      <c r="I96" s="22">
        <v>99.6470042878685</v>
      </c>
      <c r="J96" s="95">
        <v>0.35608531582064</v>
      </c>
      <c r="K96" s="104"/>
      <c r="L96" s="103"/>
      <c r="M96" s="103"/>
      <c r="N96" s="103"/>
      <c r="O96" s="103"/>
      <c r="P96" s="103"/>
      <c r="Q96" s="22" t="n">
        <v>0</v>
      </c>
      <c r="R96" s="95" t="n">
        <v>0</v>
      </c>
      <c r="S96" s="22">
        <v>-0.0108856926406898</v>
      </c>
      <c r="T96" s="95">
        <v>0.259571986347008</v>
      </c>
      <c r="U96" s="22">
        <v>-0.2541514879069</v>
      </c>
      <c r="V96" s="24">
        <v>0.256055892883659</v>
      </c>
      <c r="W96" s="63">
        <v>0.265037180547594</v>
      </c>
      <c r="X96" s="63">
        <v>0.365153085513606</v>
      </c>
      <c r="Y96" s="63">
        <v>0.275922873188307</v>
      </c>
      <c r="Z96" s="63">
        <v>0.579537888003902</v>
      </c>
      <c r="AA96" s="63"/>
      <c r="AB96" s="63"/>
      <c r="AC96" s="63"/>
      <c r="AD96" s="63"/>
      <c r="AE96" s="63"/>
      <c r="AF96" s="63"/>
      <c r="AG96" s="63"/>
      <c r="AH96" s="63"/>
      <c r="AI96" s="63"/>
      <c r="AJ96" s="63"/>
      <c r="AK96" s="63"/>
      <c r="AL96" s="63"/>
    </row>
    <row customHeight="1" ht="15.75" r="97">
      <c r="A97" s="126" t="s">
        <v>116</v>
      </c>
      <c r="B97" s="76" t="n">
        <v>3</v>
      </c>
      <c r="C97" s="58">
        <v>3.75626137808215</v>
      </c>
      <c r="D97" s="59">
        <v>0.493617316857916</v>
      </c>
      <c r="E97" s="58">
        <v>13.2073182588647</v>
      </c>
      <c r="F97" s="59">
        <v>0.910989654908584</v>
      </c>
      <c r="G97" s="58">
        <v>83.0364203630531</v>
      </c>
      <c r="H97" s="59">
        <v>1.02258348949083</v>
      </c>
      <c r="I97" s="58">
        <v>79.280158984971</v>
      </c>
      <c r="J97" s="99">
        <v>1.32240990075394</v>
      </c>
      <c r="K97" s="110"/>
      <c r="L97" s="140"/>
      <c r="M97" s="140"/>
      <c r="N97" s="140"/>
      <c r="O97" s="140"/>
      <c r="P97" s="140"/>
      <c r="Q97" s="58" t="n">
        <v>0</v>
      </c>
      <c r="R97" s="99" t="n">
        <v>0</v>
      </c>
      <c r="S97" s="58">
        <v>0.220365823311517</v>
      </c>
      <c r="T97" s="99">
        <v>0.667891571090252</v>
      </c>
      <c r="U97" s="58">
        <v>1.28318132200868</v>
      </c>
      <c r="V97" s="60">
        <v>1.21456698088557</v>
      </c>
      <c r="W97" s="63">
        <v>-1.50354714532019</v>
      </c>
      <c r="X97" s="63">
        <v>1.36739441470129</v>
      </c>
      <c r="Y97" s="63">
        <v>-1.72391296863171</v>
      </c>
      <c r="Z97" s="63">
        <v>1.77665987772614</v>
      </c>
      <c r="AA97" s="63"/>
      <c r="AB97" s="63"/>
      <c r="AC97" s="63"/>
      <c r="AD97" s="63"/>
      <c r="AE97" s="63"/>
      <c r="AF97" s="63"/>
      <c r="AG97" s="63"/>
      <c r="AH97" s="63"/>
      <c r="AI97" s="63"/>
      <c r="AJ97" s="63"/>
      <c r="AK97" s="63"/>
      <c r="AL97" s="63"/>
    </row>
    <row r="99">
      <c r="A99" s="1" t="s">
        <v>131</v>
      </c>
    </row>
    <row r="100">
      <c r="A100" s="1" t="s">
        <v>68</v>
      </c>
    </row>
    <row r="101">
      <c r="A101" s="1" t="s">
        <v>69</v>
      </c>
    </row>
    <row r="102">
      <c r="A102" s="1" t="s">
        <v>70</v>
      </c>
    </row>
    <row r="103">
      <c r="A103" s="1" t="s">
        <v>71</v>
      </c>
    </row>
    <row r="104">
      <c r="A104" s="54" t="s">
        <v>72</v>
      </c>
    </row>
    <row r="105">
      <c r="A105" s="1" t="s">
        <v>73</v>
      </c>
    </row>
  </sheetData>
  <mergeCells count="17">
    <mergeCell ref="B7:B10"/>
    <mergeCell ref="C7:J7"/>
    <mergeCell ref="C8:J8"/>
    <mergeCell ref="C9:D9"/>
    <mergeCell ref="E9:F9"/>
    <mergeCell ref="G9:H9"/>
    <mergeCell ref="I9:J9"/>
    <mergeCell ref="K7:P7"/>
    <mergeCell ref="Q7:V7"/>
    <mergeCell ref="K8:P8"/>
    <mergeCell ref="Q8:V8"/>
    <mergeCell ref="K9:L9"/>
    <mergeCell ref="M9:N9"/>
    <mergeCell ref="O9:P9"/>
    <mergeCell ref="Q9:R9"/>
    <mergeCell ref="S9:T9"/>
    <mergeCell ref="U9:V9"/>
  </mergeCells>
  <conditionalFormatting sqref="I1:I6 I98 I100:I195">
    <cfRule type="expression" dxfId="64" priority="29">
      <formula>ABS(I1/J1)&gt;1.95996398454005</formula>
    </cfRule>
  </conditionalFormatting>
  <conditionalFormatting sqref="I9:I10">
    <cfRule type="expression" dxfId="63" priority="28">
      <formula>ABS(I9/J9)&gt;1.95996398454005</formula>
    </cfRule>
  </conditionalFormatting>
  <conditionalFormatting sqref="K7">
    <cfRule type="expression" dxfId="62" priority="20">
      <formula>ABS(K7/L7)&gt;1.95996398454005</formula>
    </cfRule>
  </conditionalFormatting>
  <conditionalFormatting sqref="K10:K70">
    <cfRule type="expression" dxfId="61" priority="15">
      <formula>ABS(K10/L10)&gt;1.95996398454005</formula>
    </cfRule>
  </conditionalFormatting>
  <conditionalFormatting sqref="K99">
    <cfRule type="expression" dxfId="60" priority="27">
      <formula>ABS(K99/L99)&gt;1.95996398454005</formula>
    </cfRule>
  </conditionalFormatting>
  <conditionalFormatting sqref="K88:P97">
    <cfRule type="expression" dxfId="59" priority="12">
      <formula>ABS(K88/L88)&gt;1.95996398454005</formula>
    </cfRule>
  </conditionalFormatting>
  <conditionalFormatting sqref="M10:M70">
    <cfRule type="expression" dxfId="58" priority="14">
      <formula>ABS(M10/N10)&gt;1.95996398454005</formula>
    </cfRule>
  </conditionalFormatting>
  <conditionalFormatting sqref="O10:O70">
    <cfRule type="expression" dxfId="57" priority="13">
      <formula>ABS(O10/P10)&gt;1.95996398454005</formula>
    </cfRule>
  </conditionalFormatting>
  <conditionalFormatting sqref="Q7 Q10">
    <cfRule type="expression" dxfId="56" priority="19">
      <formula>ABS(Q7/R7)&gt;1.95996398454005</formula>
    </cfRule>
  </conditionalFormatting>
  <conditionalFormatting sqref="Q88">
    <cfRule type="expression" dxfId="55" priority="11">
      <formula>ABS(Q88/R88)&gt;1.95996398454005</formula>
    </cfRule>
  </conditionalFormatting>
  <conditionalFormatting sqref="Q99">
    <cfRule type="expression" dxfId="54" priority="26">
      <formula>ABS(Q99/R99)&gt;1.95996398454005</formula>
    </cfRule>
  </conditionalFormatting>
  <conditionalFormatting sqref="Q11:V87">
    <cfRule type="expression" dxfId="53" priority="16">
      <formula>ABS(Q11/R11)&gt;1.95996398454005</formula>
    </cfRule>
  </conditionalFormatting>
  <conditionalFormatting sqref="S10">
    <cfRule type="expression" dxfId="52" priority="18">
      <formula>ABS(S10/T10)&gt;1.95996398454005</formula>
    </cfRule>
  </conditionalFormatting>
  <conditionalFormatting sqref="S88">
    <cfRule type="expression" dxfId="51" priority="10">
      <formula>ABS(S88/T88)&gt;1.95996398454005</formula>
    </cfRule>
  </conditionalFormatting>
  <conditionalFormatting sqref="U10">
    <cfRule type="expression" dxfId="50" priority="17">
      <formula>ABS(U10/V10)&gt;1.95996398454005</formula>
    </cfRule>
  </conditionalFormatting>
  <conditionalFormatting sqref="U88">
    <cfRule type="expression" dxfId="49" priority="9">
      <formula>ABS(U88/V88)&gt;1.95996398454005</formula>
    </cfRule>
  </conditionalFormatting>
  <conditionalFormatting sqref="Y99">
    <cfRule type="expression" dxfId="48" priority="25">
      <formula>ABS(Y99/Z99)&gt;1.95996398454005</formula>
    </cfRule>
  </conditionalFormatting>
  <conditionalFormatting sqref="AG99">
    <cfRule type="expression" dxfId="47" priority="24">
      <formula>ABS(AG99/AH99)&gt;1.95996398454005</formula>
    </cfRule>
  </conditionalFormatting>
  <conditionalFormatting sqref="AO99">
    <cfRule type="expression" dxfId="46" priority="23">
      <formula>ABS(AO99/AP99)&gt;1.95996398454005</formula>
    </cfRule>
  </conditionalFormatting>
  <conditionalFormatting sqref="AQ99">
    <cfRule type="expression" dxfId="45" priority="22">
      <formula>ABS(AQ99/AR99)&gt;1.95996398454005</formula>
    </cfRule>
  </conditionalFormatting>
  <conditionalFormatting sqref="AS99">
    <cfRule type="expression" dxfId="44" priority="21">
      <formula>ABS(AS99/AT99)&gt;1.95996398454005</formula>
    </cfRule>
  </conditionalFormatting>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hyperlinks>
    <hyperlink ref="A104" r:id="rId1h"/>
  </hyperlinks>
  <pageMargins left="0.7" right="0.7" top="0.75" bottom="0.75" header="0.3" footer="0.3"/>
  <pageSetup paperSize="9" orientation="portrait" horizontalDpi="300" verticalDpi="300"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heetViews>
  <sheetFormatPr defaultRowHeight="15.0" baseColWidth="10"/>
  <cols>
    <col min="1" max="1" width="30.7109375" hidden="0" customWidth="1"/>
    <col min="2" max="2" width="8.7109375" hidden="0" customWidth="1"/>
  </cols>
  <sheetData>
    <row customHeight="1" ht="12.95" r="1">
      <c r="A1" s="1" t="s">
        <v>98</v>
      </c>
    </row>
    <row r="2">
      <c r="A2" s="38" t="s">
        <v>96</v>
      </c>
    </row>
    <row r="3">
      <c r="A3" s="46" t="s">
        <v>91</v>
      </c>
    </row>
    <row r="4">
      <c r="A4" s="54" t="str">
        <f>=HYPERLINK("#'TOC'!A1", "Back to TOC")</f>
      </c>
    </row>
    <row r="5">
      <c r="A5" s="54"/>
    </row>
    <row customHeight="1" ht="13.5" r="6"/>
    <row customHeight="1" ht="42" r="7">
      <c r="B7" s="83" t="s">
        <v>1</v>
      </c>
      <c r="C7" s="9" t="s">
        <v>97</v>
      </c>
      <c r="D7" s="10"/>
      <c r="E7" s="10"/>
      <c r="F7" s="10"/>
      <c r="G7" s="10"/>
      <c r="H7" s="10"/>
      <c r="I7" s="10"/>
      <c r="J7" s="10"/>
      <c r="K7" s="114" t="s">
        <v>132</v>
      </c>
      <c r="L7" s="115"/>
      <c r="M7" s="115"/>
      <c r="N7" s="115"/>
      <c r="O7" s="115"/>
      <c r="P7" s="116"/>
      <c r="Q7" s="115" t="s">
        <v>133</v>
      </c>
      <c r="R7" s="115"/>
      <c r="S7" s="115"/>
      <c r="T7" s="115"/>
      <c r="U7" s="115"/>
      <c r="V7" s="117"/>
    </row>
    <row customHeight="1" ht="22.5" r="8">
      <c r="B8" s="83"/>
      <c r="C8" s="112" t="s">
        <v>135</v>
      </c>
      <c r="D8" s="113"/>
      <c r="E8" s="113"/>
      <c r="F8" s="113"/>
      <c r="G8" s="113"/>
      <c r="H8" s="113"/>
      <c r="I8" s="113"/>
      <c r="J8" s="113"/>
      <c r="K8" s="118" t="s">
        <v>135</v>
      </c>
      <c r="L8" s="119"/>
      <c r="M8" s="119"/>
      <c r="N8" s="119"/>
      <c r="O8" s="119"/>
      <c r="P8" s="120"/>
      <c r="Q8" s="118" t="s">
        <v>135</v>
      </c>
      <c r="R8" s="119"/>
      <c r="S8" s="119"/>
      <c r="T8" s="119"/>
      <c r="U8" s="119"/>
      <c r="V8" s="121"/>
    </row>
    <row customHeight="1" ht="77.45" r="9">
      <c r="B9" s="83"/>
      <c r="C9" s="4" t="s">
        <v>117</v>
      </c>
      <c r="D9" s="4"/>
      <c r="E9" s="4" t="s">
        <v>90</v>
      </c>
      <c r="F9" s="4"/>
      <c r="G9" s="4" t="s">
        <v>118</v>
      </c>
      <c r="H9" s="4"/>
      <c r="I9" s="4" t="s">
        <v>119</v>
      </c>
      <c r="J9" s="81"/>
      <c r="K9" s="122" t="s">
        <v>136</v>
      </c>
      <c r="L9" s="122"/>
      <c r="M9" s="122" t="s">
        <v>90</v>
      </c>
      <c r="N9" s="122"/>
      <c r="O9" s="122" t="s">
        <v>137</v>
      </c>
      <c r="P9" s="122"/>
      <c r="Q9" s="122" t="s">
        <v>136</v>
      </c>
      <c r="R9" s="122"/>
      <c r="S9" s="122" t="s">
        <v>90</v>
      </c>
      <c r="T9" s="122"/>
      <c r="U9" s="122" t="s">
        <v>137</v>
      </c>
      <c r="V9" s="123"/>
    </row>
    <row customHeight="1" ht="15.95" r="10">
      <c r="B10" s="124"/>
      <c r="C10" s="61" t="s">
        <v>3</v>
      </c>
      <c r="D10" s="61" t="s">
        <v>4</v>
      </c>
      <c r="E10" s="61" t="s">
        <v>3</v>
      </c>
      <c r="F10" s="61" t="s">
        <v>4</v>
      </c>
      <c r="G10" s="61" t="s">
        <v>3</v>
      </c>
      <c r="H10" s="61" t="s">
        <v>4</v>
      </c>
      <c r="I10" s="61" t="s">
        <v>5</v>
      </c>
      <c r="J10" s="141" t="s">
        <v>4</v>
      </c>
      <c r="K10" s="129" t="s">
        <v>5</v>
      </c>
      <c r="L10" s="129" t="s">
        <v>4</v>
      </c>
      <c r="M10" s="129" t="s">
        <v>134</v>
      </c>
      <c r="N10" s="129" t="s">
        <v>4</v>
      </c>
      <c r="O10" s="129" t="s">
        <v>5</v>
      </c>
      <c r="P10" s="129" t="s">
        <v>4</v>
      </c>
      <c r="Q10" s="130" t="s">
        <v>5</v>
      </c>
      <c r="R10" s="129" t="s">
        <v>4</v>
      </c>
      <c r="S10" s="129" t="s">
        <v>134</v>
      </c>
      <c r="T10" s="129" t="s">
        <v>4</v>
      </c>
      <c r="U10" s="129" t="s">
        <v>5</v>
      </c>
      <c r="V10" s="131" t="s">
        <v>4</v>
      </c>
    </row>
    <row customHeight="1" ht="15" r="11">
      <c r="A11" s="79"/>
      <c r="B11" s="127"/>
      <c r="C11" s="128" t="inlineStr">
        <is>
          <t>b.meanpct.d_tc4g35praise_never</t>
        </is>
      </c>
      <c r="D11" s="2" t="inlineStr">
        <is>
          <t>se.meanpct.d_tc4g35praise_never</t>
        </is>
      </c>
      <c r="E11" s="80" t="inlineStr">
        <is>
          <t>b.meanpct.d_tc4g35praise_less1yr</t>
        </is>
      </c>
      <c r="F11" s="2" t="inlineStr">
        <is>
          <t>se.meanpct.d_tc4g35praise_less1yr</t>
        </is>
      </c>
      <c r="G11" s="80" t="inlineStr">
        <is>
          <t>b.meanpct.d_tc4g35praise_atleast1yr</t>
        </is>
      </c>
      <c r="H11" s="2" t="inlineStr">
        <is>
          <t>se.meanpct.d_tc4g35praise_atleast1yr</t>
        </is>
      </c>
      <c r="I11" s="80" t="inlineStr">
        <is>
          <t>b.meanpct.d_auto_dif_app</t>
        </is>
      </c>
      <c r="J11" s="142" t="inlineStr">
        <is>
          <t>se.meanpct.d_auto_dif_app</t>
        </is>
      </c>
      <c r="K11" s="100" t="inlineStr">
        <is>
          <t>b.(meanpct.d_tc4g35praise_never_isc1)-(meanpct.d_tc4g35praise_never_isc2)</t>
        </is>
      </c>
      <c r="L11" s="101" t="inlineStr">
        <is>
          <t>se.(meanpct.d_tc4g35praise_never_isc1)-(meanpct.d_tc4g35praise_never_isc2)</t>
        </is>
      </c>
      <c r="M11" s="101" t="inlineStr">
        <is>
          <t>b.(meanpct.d_tc4g35praise_less1yr_isc1)-(meanpct.d_tc4g35praise_less1yr_isc2)</t>
        </is>
      </c>
      <c r="N11" s="101" t="inlineStr">
        <is>
          <t>se.(meanpct.d_tc4g35praise_less1yr_isc1)-(meanpct.d_tc4g35praise_less1yr_isc2)</t>
        </is>
      </c>
      <c r="O11" s="101" t="inlineStr">
        <is>
          <t>b.(meanpct.d_tc4g35praise_atleast1yr_isc1)-(meanpct.d_tc4g35praise_atleast1yr_isc2)</t>
        </is>
      </c>
      <c r="P11" s="101" t="inlineStr">
        <is>
          <t>se.(meanpct.d_tc4g35praise_atleast1yr_isc1)-(meanpct.d_tc4g35praise_atleast1yr_isc2)</t>
        </is>
      </c>
      <c r="Q11" s="101" t="inlineStr">
        <is>
          <t>b.(meanpct.d_auto_dif_app_isc1)-(meanpct.d_auto_dif_app_isc2)</t>
        </is>
      </c>
      <c r="R11" s="101" t="inlineStr">
        <is>
          <t>se.(meanpct.d_auto_dif_app_isc1)-(meanpct.d_auto_dif_app_isc2)</t>
        </is>
      </c>
      <c r="S11" s="101" t="inlineStr">
        <is>
          <t>b.(meanpct.d_tc4g35praise_never_isc3)-(meanpct.d_tc4g35praise_never_isc2)</t>
        </is>
      </c>
      <c r="T11" s="101" t="inlineStr">
        <is>
          <t>se.(meanpct.d_tc4g35praise_never_isc3)-(meanpct.d_tc4g35praise_never_isc2)</t>
        </is>
      </c>
      <c r="U11" s="101" t="inlineStr">
        <is>
          <t>b.(meanpct.d_tc4g35praise_less1yr_isc3)-(meanpct.d_tc4g35praise_less1yr_isc2)</t>
        </is>
      </c>
      <c r="V11" s="132" t="inlineStr">
        <is>
          <t>se.(meanpct.d_tc4g35praise_less1yr_isc3)-(meanpct.d_tc4g35praise_less1yr_isc2)</t>
        </is>
      </c>
      <c r="W11" s="63" t="inlineStr">
        <is>
          <t>b.(meanpct.d_tc4g35praise_atleast1yr_isc3)-(meanpct.d_tc4g35praise_atleast1yr_isc2)</t>
        </is>
      </c>
      <c r="X11" s="63" t="inlineStr">
        <is>
          <t>se.(meanpct.d_tc4g35praise_atleast1yr_isc3)-(meanpct.d_tc4g35praise_atleast1yr_isc2)</t>
        </is>
      </c>
      <c r="Y11" s="63" t="inlineStr">
        <is>
          <t>b.(meanpct.d_auto_dif_app_isc3)-(meanpct.d_auto_dif_app_isc2)</t>
        </is>
      </c>
      <c r="Z11" s="63" t="inlineStr">
        <is>
          <t>se.(meanpct.d_auto_dif_app_isc3)-(meanpct.d_auto_dif_app_isc2)</t>
        </is>
      </c>
      <c r="AA11" s="63"/>
      <c r="AB11" s="63"/>
      <c r="AC11" s="63"/>
      <c r="AD11" s="63"/>
      <c r="AE11" s="63"/>
      <c r="AF11" s="63"/>
      <c r="AG11" s="63"/>
      <c r="AH11" s="63"/>
      <c r="AI11" s="63"/>
      <c r="AJ11" s="63"/>
      <c r="AK11" s="63"/>
      <c r="AL11" s="63"/>
    </row>
    <row customHeight="1" ht="15" r="12">
      <c r="A12" s="21" t="s">
        <v>6</v>
      </c>
      <c r="B12" s="64" t="n">
        <v>2</v>
      </c>
      <c r="C12" s="22">
        <v>0</v>
      </c>
      <c r="D12" s="23">
        <v>0</v>
      </c>
      <c r="E12" s="22">
        <v>0</v>
      </c>
      <c r="F12" s="23">
        <v>0</v>
      </c>
      <c r="G12" s="22">
        <v>100</v>
      </c>
      <c r="H12" s="23">
        <v>0</v>
      </c>
      <c r="I12" s="22">
        <v>100</v>
      </c>
      <c r="J12" s="95">
        <v>0</v>
      </c>
      <c r="K12" s="100"/>
      <c r="L12" s="101"/>
      <c r="M12" s="101"/>
      <c r="N12" s="101"/>
      <c r="O12" s="101"/>
      <c r="P12" s="101"/>
      <c r="Q12" s="101"/>
      <c r="R12" s="101"/>
      <c r="S12" s="101"/>
      <c r="T12" s="101"/>
      <c r="U12" s="101"/>
      <c r="V12" s="132"/>
      <c r="W12" s="63"/>
      <c r="X12" s="63"/>
      <c r="Y12" s="63"/>
      <c r="Z12" s="63"/>
      <c r="AA12" s="63"/>
      <c r="AB12" s="63"/>
      <c r="AC12" s="63"/>
      <c r="AD12" s="63"/>
      <c r="AE12" s="63"/>
      <c r="AF12" s="63"/>
      <c r="AG12" s="63"/>
      <c r="AH12" s="63"/>
      <c r="AI12" s="63"/>
      <c r="AJ12" s="63"/>
      <c r="AK12" s="63"/>
      <c r="AL12" s="63"/>
    </row>
    <row customHeight="1" ht="15" r="13">
      <c r="A13" s="25" t="s">
        <v>7</v>
      </c>
      <c r="B13" s="64" t="n">
        <v>2</v>
      </c>
      <c r="C13" s="22">
        <v>5.83058301537635</v>
      </c>
      <c r="D13" s="23">
        <v>1.8346626154978</v>
      </c>
      <c r="E13" s="22">
        <v>7.93659837128412</v>
      </c>
      <c r="F13" s="23">
        <v>2.45689927408929</v>
      </c>
      <c r="G13" s="22">
        <v>86.2328186133395</v>
      </c>
      <c r="H13" s="23">
        <v>2.7160580289025</v>
      </c>
      <c r="I13" s="22">
        <v>80.4022355979632</v>
      </c>
      <c r="J13" s="95">
        <v>3.93059311238411</v>
      </c>
      <c r="K13" s="102"/>
      <c r="L13" s="103"/>
      <c r="M13" s="103"/>
      <c r="N13" s="103"/>
      <c r="O13" s="103"/>
      <c r="P13" s="103"/>
      <c r="Q13" s="101"/>
      <c r="R13" s="101"/>
      <c r="S13" s="101"/>
      <c r="T13" s="101"/>
      <c r="U13" s="101"/>
      <c r="V13" s="132"/>
      <c r="W13" s="63"/>
      <c r="X13" s="63"/>
      <c r="Y13" s="63"/>
      <c r="Z13" s="63"/>
      <c r="AA13" s="63"/>
      <c r="AB13" s="63"/>
      <c r="AC13" s="63"/>
      <c r="AD13" s="63"/>
      <c r="AE13" s="63"/>
      <c r="AF13" s="63"/>
      <c r="AG13" s="63"/>
      <c r="AH13" s="63"/>
      <c r="AI13" s="63"/>
      <c r="AJ13" s="63"/>
      <c r="AK13" s="63"/>
      <c r="AL13" s="63"/>
    </row>
    <row customHeight="1" ht="15" r="14">
      <c r="A14" s="25" t="s">
        <v>8</v>
      </c>
      <c r="B14" s="64" t="n">
        <v>2</v>
      </c>
      <c r="C14" s="22">
        <v>6.56375656496255</v>
      </c>
      <c r="D14" s="23">
        <v>1.66566768461936</v>
      </c>
      <c r="E14" s="22">
        <v>16.21170208263</v>
      </c>
      <c r="F14" s="23">
        <v>2.32364820392118</v>
      </c>
      <c r="G14" s="22">
        <v>77.2245413524075</v>
      </c>
      <c r="H14" s="23">
        <v>2.62504960510724</v>
      </c>
      <c r="I14" s="22">
        <v>70.6607847874449</v>
      </c>
      <c r="J14" s="95">
        <v>3.732469364125</v>
      </c>
      <c r="K14" s="102"/>
      <c r="L14" s="103"/>
      <c r="M14" s="103"/>
      <c r="N14" s="103"/>
      <c r="O14" s="103"/>
      <c r="P14" s="103"/>
      <c r="Q14" s="101"/>
      <c r="R14" s="101"/>
      <c r="S14" s="101"/>
      <c r="T14" s="101"/>
      <c r="U14" s="101"/>
      <c r="V14" s="132"/>
      <c r="W14" s="63"/>
      <c r="X14" s="63"/>
      <c r="Y14" s="63"/>
      <c r="Z14" s="63"/>
      <c r="AA14" s="63"/>
      <c r="AB14" s="63"/>
      <c r="AC14" s="63"/>
      <c r="AD14" s="63"/>
      <c r="AE14" s="63"/>
      <c r="AF14" s="63"/>
      <c r="AG14" s="63"/>
      <c r="AH14" s="63"/>
      <c r="AI14" s="63"/>
      <c r="AJ14" s="63"/>
      <c r="AK14" s="63"/>
      <c r="AL14" s="63"/>
    </row>
    <row customHeight="1" ht="15" r="15">
      <c r="A15" s="21" t="s">
        <v>9</v>
      </c>
      <c r="B15" s="64" t="n">
        <v>2</v>
      </c>
      <c r="C15" s="22">
        <v>3.45089887359481</v>
      </c>
      <c r="D15" s="23">
        <v>1.44534194982279</v>
      </c>
      <c r="E15" s="22">
        <v>2.27984186748919</v>
      </c>
      <c r="F15" s="23">
        <v>1.15498397575954</v>
      </c>
      <c r="G15" s="22">
        <v>94.269259258916</v>
      </c>
      <c r="H15" s="23">
        <v>1.8459930213579</v>
      </c>
      <c r="I15" s="22">
        <v>90.8183603853212</v>
      </c>
      <c r="J15" s="95">
        <v>3.10796061580225</v>
      </c>
      <c r="K15" s="102"/>
      <c r="L15" s="103"/>
      <c r="M15" s="103"/>
      <c r="N15" s="103"/>
      <c r="O15" s="103"/>
      <c r="P15" s="103"/>
      <c r="Q15" s="101"/>
      <c r="R15" s="101"/>
      <c r="S15" s="101"/>
      <c r="T15" s="101"/>
      <c r="U15" s="101"/>
      <c r="V15" s="132"/>
      <c r="W15" s="63"/>
      <c r="X15" s="63"/>
      <c r="Y15" s="63"/>
      <c r="Z15" s="63"/>
      <c r="AA15" s="63"/>
      <c r="AB15" s="63"/>
      <c r="AC15" s="63"/>
      <c r="AD15" s="63"/>
      <c r="AE15" s="63"/>
      <c r="AF15" s="63"/>
      <c r="AG15" s="63"/>
      <c r="AH15" s="63"/>
      <c r="AI15" s="63"/>
      <c r="AJ15" s="63"/>
      <c r="AK15" s="63"/>
      <c r="AL15" s="63"/>
    </row>
    <row customHeight="1" ht="15" r="16">
      <c r="A16" s="21" t="s">
        <v>10</v>
      </c>
      <c r="B16" s="64" t="n">
        <v>2</v>
      </c>
      <c r="C16" s="22">
        <v>0</v>
      </c>
      <c r="D16" s="23">
        <v>0</v>
      </c>
      <c r="E16" s="22">
        <v>0.205039543697126</v>
      </c>
      <c r="F16" s="23">
        <v>0.055940525332277</v>
      </c>
      <c r="G16" s="22">
        <v>99.7949604563029</v>
      </c>
      <c r="H16" s="23">
        <v>0.0559405253322791</v>
      </c>
      <c r="I16" s="22">
        <v>99.7949604563029</v>
      </c>
      <c r="J16" s="95">
        <v>0.0559405253322791</v>
      </c>
      <c r="K16" s="102"/>
      <c r="L16" s="103"/>
      <c r="M16" s="103"/>
      <c r="N16" s="103"/>
      <c r="O16" s="103"/>
      <c r="P16" s="103"/>
      <c r="Q16" s="101"/>
      <c r="R16" s="101"/>
      <c r="S16" s="101"/>
      <c r="T16" s="101"/>
      <c r="U16" s="101"/>
      <c r="V16" s="132"/>
      <c r="W16" s="63"/>
      <c r="X16" s="63"/>
      <c r="Y16" s="63"/>
      <c r="Z16" s="63"/>
      <c r="AA16" s="63"/>
      <c r="AB16" s="63"/>
      <c r="AC16" s="63"/>
      <c r="AD16" s="63"/>
      <c r="AE16" s="63"/>
      <c r="AF16" s="63"/>
      <c r="AG16" s="63"/>
      <c r="AH16" s="63"/>
      <c r="AI16" s="63"/>
      <c r="AJ16" s="63"/>
      <c r="AK16" s="63"/>
      <c r="AL16" s="63"/>
    </row>
    <row customHeight="1" ht="15" r="17">
      <c r="A17" s="25" t="s">
        <v>11</v>
      </c>
      <c r="B17" s="64" t="n">
        <v>2</v>
      </c>
      <c r="C17" s="22">
        <v>3.32047569743509</v>
      </c>
      <c r="D17" s="23">
        <v>1.44681722587304</v>
      </c>
      <c r="E17" s="22">
        <v>40.9638995473981</v>
      </c>
      <c r="F17" s="23">
        <v>3.29011314285806</v>
      </c>
      <c r="G17" s="22">
        <v>55.7156247551668</v>
      </c>
      <c r="H17" s="23">
        <v>3.28324904203276</v>
      </c>
      <c r="I17" s="22">
        <v>52.3951490577317</v>
      </c>
      <c r="J17" s="95">
        <v>3.86279228297053</v>
      </c>
      <c r="K17" s="102"/>
      <c r="L17" s="103"/>
      <c r="M17" s="103"/>
      <c r="N17" s="103"/>
      <c r="O17" s="103"/>
      <c r="P17" s="103"/>
      <c r="Q17" s="101"/>
      <c r="R17" s="101"/>
      <c r="S17" s="101"/>
      <c r="T17" s="101"/>
      <c r="U17" s="101"/>
      <c r="V17" s="132"/>
      <c r="W17" s="63"/>
      <c r="X17" s="63"/>
      <c r="Y17" s="63"/>
      <c r="Z17" s="63"/>
      <c r="AA17" s="63"/>
      <c r="AB17" s="63"/>
      <c r="AC17" s="63"/>
      <c r="AD17" s="63"/>
      <c r="AE17" s="63"/>
      <c r="AF17" s="63"/>
      <c r="AG17" s="63"/>
      <c r="AH17" s="63"/>
      <c r="AI17" s="63"/>
      <c r="AJ17" s="63"/>
      <c r="AK17" s="63"/>
      <c r="AL17" s="63"/>
    </row>
    <row customHeight="1" ht="15" r="18">
      <c r="A18" s="26" t="s">
        <v>12</v>
      </c>
      <c r="B18" s="64" t="n">
        <v>2</v>
      </c>
      <c r="C18" s="22">
        <v>2.10071571134959</v>
      </c>
      <c r="D18" s="23">
        <v>1.74374291869852</v>
      </c>
      <c r="E18" s="22">
        <v>37.2023856596231</v>
      </c>
      <c r="F18" s="23">
        <v>4.08774341331942</v>
      </c>
      <c r="G18" s="22">
        <v>60.6968986290273</v>
      </c>
      <c r="H18" s="23">
        <v>4.27855450361429</v>
      </c>
      <c r="I18" s="22">
        <v>58.5961829176777</v>
      </c>
      <c r="J18" s="95">
        <v>5.09741991606365</v>
      </c>
      <c r="K18" s="102"/>
      <c r="L18" s="103"/>
      <c r="M18" s="103"/>
      <c r="N18" s="103"/>
      <c r="O18" s="103"/>
      <c r="P18" s="103"/>
      <c r="Q18" s="101"/>
      <c r="R18" s="101"/>
      <c r="S18" s="101"/>
      <c r="T18" s="101"/>
      <c r="U18" s="101"/>
      <c r="V18" s="132"/>
      <c r="W18" s="63"/>
      <c r="X18" s="63"/>
      <c r="Y18" s="63"/>
      <c r="Z18" s="63"/>
      <c r="AA18" s="63"/>
      <c r="AB18" s="63"/>
      <c r="AC18" s="63"/>
      <c r="AD18" s="63"/>
      <c r="AE18" s="63"/>
      <c r="AF18" s="63"/>
      <c r="AG18" s="63"/>
      <c r="AH18" s="63"/>
      <c r="AI18" s="63"/>
      <c r="AJ18" s="63"/>
      <c r="AK18" s="63"/>
      <c r="AL18" s="63"/>
    </row>
    <row customHeight="1" ht="15" r="19">
      <c r="A19" s="26" t="s">
        <v>13</v>
      </c>
      <c r="B19" s="64" t="n">
        <v>2</v>
      </c>
      <c r="C19" s="22">
        <v>5.7346625974084</v>
      </c>
      <c r="D19" s="23">
        <v>2.56957832931447</v>
      </c>
      <c r="E19" s="22">
        <v>48.4088048201782</v>
      </c>
      <c r="F19" s="23">
        <v>5.10220288273314</v>
      </c>
      <c r="G19" s="22">
        <v>45.8565325824134</v>
      </c>
      <c r="H19" s="23">
        <v>4.88138374612867</v>
      </c>
      <c r="I19" s="22">
        <v>40.121869985005</v>
      </c>
      <c r="J19" s="95">
        <v>5.90159350331189</v>
      </c>
      <c r="K19" s="102"/>
      <c r="L19" s="103"/>
      <c r="M19" s="103"/>
      <c r="N19" s="103"/>
      <c r="O19" s="103"/>
      <c r="P19" s="103"/>
      <c r="Q19" s="101"/>
      <c r="R19" s="101"/>
      <c r="S19" s="101"/>
      <c r="T19" s="101"/>
      <c r="U19" s="101"/>
      <c r="V19" s="132"/>
      <c r="W19" s="63"/>
      <c r="X19" s="63"/>
      <c r="Y19" s="63"/>
      <c r="Z19" s="63"/>
      <c r="AA19" s="63"/>
      <c r="AB19" s="63"/>
      <c r="AC19" s="63"/>
      <c r="AD19" s="63"/>
      <c r="AE19" s="63"/>
      <c r="AF19" s="63"/>
      <c r="AG19" s="63"/>
      <c r="AH19" s="63"/>
      <c r="AI19" s="63"/>
      <c r="AJ19" s="63"/>
      <c r="AK19" s="63"/>
      <c r="AL19" s="63"/>
    </row>
    <row customHeight="1" ht="15" r="20">
      <c r="A20" s="25" t="s">
        <v>14</v>
      </c>
      <c r="B20" s="64" t="n">
        <v>2</v>
      </c>
      <c r="C20" s="22">
        <v>6.19499456980984</v>
      </c>
      <c r="D20" s="23">
        <v>2.03047783773676</v>
      </c>
      <c r="E20" s="22">
        <v>5.83487918568875</v>
      </c>
      <c r="F20" s="23">
        <v>1.8172952727145</v>
      </c>
      <c r="G20" s="22">
        <v>87.9701262445014</v>
      </c>
      <c r="H20" s="23">
        <v>2.71620900832316</v>
      </c>
      <c r="I20" s="22">
        <v>81.7751316746916</v>
      </c>
      <c r="J20" s="95">
        <v>4.43832188384772</v>
      </c>
      <c r="K20" s="102"/>
      <c r="L20" s="103"/>
      <c r="M20" s="103"/>
      <c r="N20" s="103"/>
      <c r="O20" s="103"/>
      <c r="P20" s="103"/>
      <c r="Q20" s="101"/>
      <c r="R20" s="101"/>
      <c r="S20" s="101"/>
      <c r="T20" s="101"/>
      <c r="U20" s="101"/>
      <c r="V20" s="132"/>
      <c r="W20" s="63"/>
      <c r="X20" s="63"/>
      <c r="Y20" s="63"/>
      <c r="Z20" s="63"/>
      <c r="AA20" s="63"/>
      <c r="AB20" s="63"/>
      <c r="AC20" s="63"/>
      <c r="AD20" s="63"/>
      <c r="AE20" s="63"/>
      <c r="AF20" s="63"/>
      <c r="AG20" s="63"/>
      <c r="AH20" s="63"/>
      <c r="AI20" s="63"/>
      <c r="AJ20" s="63"/>
      <c r="AK20" s="63"/>
      <c r="AL20" s="63"/>
    </row>
    <row customHeight="1" ht="15" r="21">
      <c r="A21" s="25" t="s">
        <v>15</v>
      </c>
      <c r="B21" s="64" t="n">
        <v>2</v>
      </c>
      <c r="C21" s="22">
        <v>2.48315877866967</v>
      </c>
      <c r="D21" s="23">
        <v>1.17607658081515</v>
      </c>
      <c r="E21" s="22">
        <v>0.482995952428655</v>
      </c>
      <c r="F21" s="23">
        <v>0.483704530360096</v>
      </c>
      <c r="G21" s="22">
        <v>97.0338452689017</v>
      </c>
      <c r="H21" s="23">
        <v>1.27591570442389</v>
      </c>
      <c r="I21" s="22">
        <v>94.550686490232</v>
      </c>
      <c r="J21" s="95">
        <v>2.40588111609527</v>
      </c>
      <c r="K21" s="104"/>
      <c r="L21" s="103"/>
      <c r="M21" s="103"/>
      <c r="N21" s="103"/>
      <c r="O21" s="103"/>
      <c r="P21" s="103"/>
      <c r="Q21" s="101"/>
      <c r="R21" s="101"/>
      <c r="S21" s="101"/>
      <c r="T21" s="101"/>
      <c r="U21" s="101"/>
      <c r="V21" s="132"/>
      <c r="W21" s="63"/>
      <c r="X21" s="63"/>
      <c r="Y21" s="63"/>
      <c r="Z21" s="63"/>
      <c r="AA21" s="63"/>
      <c r="AB21" s="63"/>
      <c r="AC21" s="63"/>
      <c r="AD21" s="63"/>
      <c r="AE21" s="63"/>
      <c r="AF21" s="63"/>
      <c r="AG21" s="63"/>
      <c r="AH21" s="63"/>
      <c r="AI21" s="63"/>
      <c r="AJ21" s="63"/>
      <c r="AK21" s="63"/>
      <c r="AL21" s="63"/>
    </row>
    <row customHeight="1" ht="15" r="22">
      <c r="A22" s="25" t="s">
        <v>16</v>
      </c>
      <c r="B22" s="64" t="n">
        <v>2</v>
      </c>
      <c r="C22" s="22">
        <v>4.61888047978943</v>
      </c>
      <c r="D22" s="23">
        <v>1.62152079037679</v>
      </c>
      <c r="E22" s="22">
        <v>6.51591199805302</v>
      </c>
      <c r="F22" s="23">
        <v>1.12543038798586</v>
      </c>
      <c r="G22" s="22">
        <v>88.8652075221575</v>
      </c>
      <c r="H22" s="23">
        <v>1.90014003220999</v>
      </c>
      <c r="I22" s="22">
        <v>84.2463270423681</v>
      </c>
      <c r="J22" s="95">
        <v>3.34860121141056</v>
      </c>
      <c r="K22" s="104"/>
      <c r="L22" s="103"/>
      <c r="M22" s="103"/>
      <c r="N22" s="103"/>
      <c r="O22" s="103"/>
      <c r="P22" s="103"/>
      <c r="Q22" s="101"/>
      <c r="R22" s="101"/>
      <c r="S22" s="101"/>
      <c r="T22" s="101"/>
      <c r="U22" s="101"/>
      <c r="V22" s="132"/>
      <c r="W22" s="63"/>
      <c r="X22" s="63"/>
      <c r="Y22" s="63"/>
      <c r="Z22" s="63"/>
      <c r="AA22" s="63"/>
      <c r="AB22" s="63"/>
      <c r="AC22" s="63"/>
      <c r="AD22" s="63"/>
      <c r="AE22" s="63"/>
      <c r="AF22" s="63"/>
      <c r="AG22" s="63"/>
      <c r="AH22" s="63"/>
      <c r="AI22" s="63"/>
      <c r="AJ22" s="63"/>
      <c r="AK22" s="63"/>
      <c r="AL22" s="63"/>
    </row>
    <row customHeight="1" ht="15" r="23">
      <c r="A23" s="25" t="s">
        <v>17</v>
      </c>
      <c r="B23" s="64" t="n">
        <v>2</v>
      </c>
      <c r="C23" s="22">
        <v>0</v>
      </c>
      <c r="D23" s="23">
        <v>0</v>
      </c>
      <c r="E23" s="22">
        <v>1.67971539102401</v>
      </c>
      <c r="F23" s="23">
        <v>1.39228970322677</v>
      </c>
      <c r="G23" s="22">
        <v>98.320284608976</v>
      </c>
      <c r="H23" s="23">
        <v>1.39228970322677</v>
      </c>
      <c r="I23" s="22">
        <v>98.320284608976</v>
      </c>
      <c r="J23" s="95">
        <v>1.39228970322677</v>
      </c>
      <c r="K23" s="104"/>
      <c r="L23" s="103"/>
      <c r="M23" s="103"/>
      <c r="N23" s="103"/>
      <c r="O23" s="103"/>
      <c r="P23" s="103"/>
      <c r="Q23" s="101"/>
      <c r="R23" s="101"/>
      <c r="S23" s="101"/>
      <c r="T23" s="101"/>
      <c r="U23" s="101"/>
      <c r="V23" s="132"/>
      <c r="W23" s="63"/>
      <c r="X23" s="63"/>
      <c r="Y23" s="63"/>
      <c r="Z23" s="63"/>
      <c r="AA23" s="63"/>
      <c r="AB23" s="63"/>
      <c r="AC23" s="63"/>
      <c r="AD23" s="63"/>
      <c r="AE23" s="63"/>
      <c r="AF23" s="63"/>
      <c r="AG23" s="63"/>
      <c r="AH23" s="63"/>
      <c r="AI23" s="63"/>
      <c r="AJ23" s="63"/>
      <c r="AK23" s="63"/>
      <c r="AL23" s="63"/>
    </row>
    <row customHeight="1" ht="15" r="24">
      <c r="A24" s="21" t="s">
        <v>18</v>
      </c>
      <c r="B24" s="64" t="n">
        <v>2</v>
      </c>
      <c r="C24" s="22">
        <v>0.200433881650389</v>
      </c>
      <c r="D24" s="23">
        <v>0.200221307887308</v>
      </c>
      <c r="E24" s="22">
        <v>2.87221683660348</v>
      </c>
      <c r="F24" s="23">
        <v>1.34768769630824</v>
      </c>
      <c r="G24" s="22">
        <v>96.9273492817461</v>
      </c>
      <c r="H24" s="23">
        <v>1.36349377177869</v>
      </c>
      <c r="I24" s="22">
        <v>96.7269154000957</v>
      </c>
      <c r="J24" s="95">
        <v>1.40788690910959</v>
      </c>
      <c r="K24" s="104"/>
      <c r="L24" s="103"/>
      <c r="M24" s="103"/>
      <c r="N24" s="103"/>
      <c r="O24" s="103"/>
      <c r="P24" s="103"/>
      <c r="Q24" s="101"/>
      <c r="R24" s="101"/>
      <c r="S24" s="101"/>
      <c r="T24" s="101"/>
      <c r="U24" s="101"/>
      <c r="V24" s="132"/>
      <c r="W24" s="63"/>
      <c r="X24" s="63"/>
      <c r="Y24" s="63"/>
      <c r="Z24" s="63"/>
      <c r="AA24" s="63"/>
      <c r="AB24" s="63"/>
      <c r="AC24" s="63"/>
      <c r="AD24" s="63"/>
      <c r="AE24" s="63"/>
      <c r="AF24" s="63"/>
      <c r="AG24" s="63"/>
      <c r="AH24" s="63"/>
      <c r="AI24" s="63"/>
      <c r="AJ24" s="63"/>
      <c r="AK24" s="63"/>
      <c r="AL24" s="63"/>
    </row>
    <row customHeight="1" ht="15" r="25">
      <c r="A25" s="25" t="s">
        <v>19</v>
      </c>
      <c r="B25" s="64" t="n">
        <v>2</v>
      </c>
      <c r="C25" s="22">
        <v>3.09852467835786</v>
      </c>
      <c r="D25" s="23">
        <v>1.35000049214768</v>
      </c>
      <c r="E25" s="22">
        <v>8.2541070376724</v>
      </c>
      <c r="F25" s="23">
        <v>2.15781438380682</v>
      </c>
      <c r="G25" s="22">
        <v>88.6473682839697</v>
      </c>
      <c r="H25" s="23">
        <v>2.62323839952667</v>
      </c>
      <c r="I25" s="22">
        <v>85.5488436056119</v>
      </c>
      <c r="J25" s="95">
        <v>3.57093813221916</v>
      </c>
      <c r="K25" s="104"/>
      <c r="L25" s="103"/>
      <c r="M25" s="103"/>
      <c r="N25" s="103"/>
      <c r="O25" s="103"/>
      <c r="P25" s="103"/>
      <c r="Q25" s="101"/>
      <c r="R25" s="101"/>
      <c r="S25" s="101"/>
      <c r="T25" s="101"/>
      <c r="U25" s="101"/>
      <c r="V25" s="132"/>
      <c r="W25" s="63"/>
      <c r="X25" s="63"/>
      <c r="Y25" s="63"/>
      <c r="Z25" s="63"/>
      <c r="AA25" s="63"/>
      <c r="AB25" s="63"/>
      <c r="AC25" s="63"/>
      <c r="AD25" s="63"/>
      <c r="AE25" s="63"/>
      <c r="AF25" s="63"/>
      <c r="AG25" s="63"/>
      <c r="AH25" s="63"/>
      <c r="AI25" s="63"/>
      <c r="AJ25" s="63"/>
      <c r="AK25" s="63"/>
      <c r="AL25" s="63"/>
    </row>
    <row customHeight="1" ht="15" r="26">
      <c r="A26" s="28" t="s">
        <v>20</v>
      </c>
      <c r="B26" s="64" t="n">
        <v>2</v>
      </c>
      <c r="C26" s="22">
        <v>0</v>
      </c>
      <c r="D26" s="23">
        <v>0</v>
      </c>
      <c r="E26" s="22">
        <v>16.4445710059963</v>
      </c>
      <c r="F26" s="23">
        <v>1.32342755942218</v>
      </c>
      <c r="G26" s="22">
        <v>83.5554289940037</v>
      </c>
      <c r="H26" s="23">
        <v>1.32342755942218</v>
      </c>
      <c r="I26" s="22">
        <v>83.5554289940037</v>
      </c>
      <c r="J26" s="95">
        <v>1.32342755942218</v>
      </c>
      <c r="K26" s="104"/>
      <c r="L26" s="103"/>
      <c r="M26" s="103"/>
      <c r="N26" s="103"/>
      <c r="O26" s="103"/>
      <c r="P26" s="103"/>
      <c r="Q26" s="101"/>
      <c r="R26" s="101"/>
      <c r="S26" s="101"/>
      <c r="T26" s="101"/>
      <c r="U26" s="101"/>
      <c r="V26" s="132"/>
      <c r="W26" s="63"/>
      <c r="X26" s="63"/>
      <c r="Y26" s="63"/>
      <c r="Z26" s="63"/>
      <c r="AA26" s="63"/>
      <c r="AB26" s="63"/>
      <c r="AC26" s="63"/>
      <c r="AD26" s="63"/>
      <c r="AE26" s="63"/>
      <c r="AF26" s="63"/>
      <c r="AG26" s="63"/>
      <c r="AH26" s="63"/>
      <c r="AI26" s="63"/>
      <c r="AJ26" s="63"/>
      <c r="AK26" s="63"/>
      <c r="AL26" s="63"/>
    </row>
    <row customHeight="1" ht="15" r="27">
      <c r="A27" s="25" t="s">
        <v>21</v>
      </c>
      <c r="B27" s="64" t="n">
        <v>2</v>
      </c>
      <c r="C27" s="22">
        <v>0.704554895666769</v>
      </c>
      <c r="D27" s="23">
        <v>0.498787325346791</v>
      </c>
      <c r="E27" s="22">
        <v>3.72247922270005</v>
      </c>
      <c r="F27" s="23">
        <v>1.15558596111284</v>
      </c>
      <c r="G27" s="22">
        <v>95.5729658816332</v>
      </c>
      <c r="H27" s="23">
        <v>1.25762663142335</v>
      </c>
      <c r="I27" s="22">
        <v>94.8684109859664</v>
      </c>
      <c r="J27" s="95">
        <v>1.52494202068885</v>
      </c>
      <c r="K27" s="104"/>
      <c r="L27" s="103"/>
      <c r="M27" s="103"/>
      <c r="N27" s="103"/>
      <c r="O27" s="103"/>
      <c r="P27" s="103"/>
      <c r="Q27" s="101"/>
      <c r="R27" s="101"/>
      <c r="S27" s="101"/>
      <c r="T27" s="101"/>
      <c r="U27" s="101"/>
      <c r="V27" s="132"/>
      <c r="W27" s="63"/>
      <c r="X27" s="63"/>
      <c r="Y27" s="63"/>
      <c r="Z27" s="63"/>
      <c r="AA27" s="63"/>
      <c r="AB27" s="63"/>
      <c r="AC27" s="63"/>
      <c r="AD27" s="63"/>
      <c r="AE27" s="63"/>
      <c r="AF27" s="63"/>
      <c r="AG27" s="63"/>
      <c r="AH27" s="63"/>
      <c r="AI27" s="63"/>
      <c r="AJ27" s="63"/>
      <c r="AK27" s="63"/>
      <c r="AL27" s="63"/>
    </row>
    <row customHeight="1" ht="15" r="28">
      <c r="A28" s="25" t="s">
        <v>22</v>
      </c>
      <c r="B28" s="64" t="n">
        <v>2</v>
      </c>
      <c r="C28" s="22">
        <v>17.3404536131306</v>
      </c>
      <c r="D28" s="23">
        <v>2.53981596027883</v>
      </c>
      <c r="E28" s="22">
        <v>8.08865752151728</v>
      </c>
      <c r="F28" s="23">
        <v>1.44273060440386</v>
      </c>
      <c r="G28" s="22">
        <v>74.5708888653521</v>
      </c>
      <c r="H28" s="23">
        <v>2.87581164627263</v>
      </c>
      <c r="I28" s="22">
        <v>57.2304352522216</v>
      </c>
      <c r="J28" s="95">
        <v>5.2307211622266</v>
      </c>
      <c r="K28" s="104"/>
      <c r="L28" s="103"/>
      <c r="M28" s="103"/>
      <c r="N28" s="103"/>
      <c r="O28" s="103"/>
      <c r="P28" s="103"/>
      <c r="Q28" s="101"/>
      <c r="R28" s="101"/>
      <c r="S28" s="101"/>
      <c r="T28" s="101"/>
      <c r="U28" s="101"/>
      <c r="V28" s="132"/>
      <c r="W28" s="63"/>
      <c r="X28" s="63"/>
      <c r="Y28" s="63"/>
      <c r="Z28" s="63"/>
      <c r="AA28" s="63"/>
      <c r="AB28" s="63"/>
      <c r="AC28" s="63"/>
      <c r="AD28" s="63"/>
      <c r="AE28" s="63"/>
      <c r="AF28" s="63"/>
      <c r="AG28" s="63"/>
      <c r="AH28" s="63"/>
      <c r="AI28" s="63"/>
      <c r="AJ28" s="63"/>
      <c r="AK28" s="63"/>
      <c r="AL28" s="63"/>
    </row>
    <row customHeight="1" ht="15" r="29">
      <c r="A29" s="25" t="s">
        <v>23</v>
      </c>
      <c r="B29" s="64" t="n">
        <v>2</v>
      </c>
      <c r="C29" s="22">
        <v>5.32227950553992</v>
      </c>
      <c r="D29" s="23">
        <v>1.55213718601867</v>
      </c>
      <c r="E29" s="22">
        <v>8.74427152924667</v>
      </c>
      <c r="F29" s="23">
        <v>2.30821165938248</v>
      </c>
      <c r="G29" s="22">
        <v>85.9334489652134</v>
      </c>
      <c r="H29" s="23">
        <v>2.55846428912623</v>
      </c>
      <c r="I29" s="22">
        <v>80.6111694596735</v>
      </c>
      <c r="J29" s="95">
        <v>3.54709707527199</v>
      </c>
      <c r="K29" s="104"/>
      <c r="L29" s="103"/>
      <c r="M29" s="103"/>
      <c r="N29" s="103"/>
      <c r="O29" s="103"/>
      <c r="P29" s="103"/>
      <c r="Q29" s="101"/>
      <c r="R29" s="101"/>
      <c r="S29" s="101"/>
      <c r="T29" s="101"/>
      <c r="U29" s="101"/>
      <c r="V29" s="132"/>
      <c r="W29" s="63"/>
      <c r="X29" s="63"/>
      <c r="Y29" s="63"/>
      <c r="Z29" s="63"/>
      <c r="AA29" s="63"/>
      <c r="AB29" s="63"/>
      <c r="AC29" s="63"/>
      <c r="AD29" s="63"/>
      <c r="AE29" s="63"/>
      <c r="AF29" s="63"/>
      <c r="AG29" s="63"/>
      <c r="AH29" s="63"/>
      <c r="AI29" s="63"/>
      <c r="AJ29" s="63"/>
      <c r="AK29" s="63"/>
      <c r="AL29" s="63"/>
    </row>
    <row customHeight="1" ht="15" r="30">
      <c r="A30" s="25" t="s">
        <v>24</v>
      </c>
      <c r="B30" s="64" t="n">
        <v>2</v>
      </c>
      <c r="C30" s="22">
        <v>35.702681915335</v>
      </c>
      <c r="D30" s="23">
        <v>3.44529540365828</v>
      </c>
      <c r="E30" s="22">
        <v>18.3982336583358</v>
      </c>
      <c r="F30" s="23">
        <v>3.00845539012395</v>
      </c>
      <c r="G30" s="22">
        <v>45.8990844263292</v>
      </c>
      <c r="H30" s="23">
        <v>3.71520620311656</v>
      </c>
      <c r="I30" s="22">
        <v>10.1964025109942</v>
      </c>
      <c r="J30" s="95">
        <v>6.50344764459001</v>
      </c>
      <c r="K30" s="104"/>
      <c r="L30" s="103"/>
      <c r="M30" s="103"/>
      <c r="N30" s="103"/>
      <c r="O30" s="103"/>
      <c r="P30" s="103"/>
      <c r="Q30" s="101"/>
      <c r="R30" s="101"/>
      <c r="S30" s="101"/>
      <c r="T30" s="101"/>
      <c r="U30" s="101"/>
      <c r="V30" s="132"/>
      <c r="W30" s="63"/>
      <c r="X30" s="63"/>
      <c r="Y30" s="63"/>
      <c r="Z30" s="63"/>
      <c r="AA30" s="63"/>
      <c r="AB30" s="63"/>
      <c r="AC30" s="63"/>
      <c r="AD30" s="63"/>
      <c r="AE30" s="63"/>
      <c r="AF30" s="63"/>
      <c r="AG30" s="63"/>
      <c r="AH30" s="63"/>
      <c r="AI30" s="63"/>
      <c r="AJ30" s="63"/>
      <c r="AK30" s="63"/>
      <c r="AL30" s="63"/>
    </row>
    <row customHeight="1" ht="15" r="31">
      <c r="A31" s="25" t="s">
        <v>25</v>
      </c>
      <c r="B31" s="64" t="n">
        <v>2</v>
      </c>
      <c r="C31" s="22">
        <v>1.43918582372933</v>
      </c>
      <c r="D31" s="23">
        <v>0.892233030479856</v>
      </c>
      <c r="E31" s="22">
        <v>59.7691781606529</v>
      </c>
      <c r="F31" s="23">
        <v>4.45363986003515</v>
      </c>
      <c r="G31" s="22">
        <v>38.7916360156177</v>
      </c>
      <c r="H31" s="23">
        <v>4.44115415004013</v>
      </c>
      <c r="I31" s="22">
        <v>37.3524501918884</v>
      </c>
      <c r="J31" s="95">
        <v>4.60488348683243</v>
      </c>
      <c r="K31" s="104"/>
      <c r="L31" s="103"/>
      <c r="M31" s="103"/>
      <c r="N31" s="103"/>
      <c r="O31" s="103"/>
      <c r="P31" s="103"/>
      <c r="Q31" s="101"/>
      <c r="R31" s="101"/>
      <c r="S31" s="101"/>
      <c r="T31" s="101"/>
      <c r="U31" s="101"/>
      <c r="V31" s="132"/>
      <c r="W31" s="63"/>
      <c r="X31" s="63"/>
      <c r="Y31" s="63"/>
      <c r="Z31" s="63"/>
      <c r="AA31" s="63"/>
      <c r="AB31" s="63"/>
      <c r="AC31" s="63"/>
      <c r="AD31" s="63"/>
      <c r="AE31" s="63"/>
      <c r="AF31" s="63"/>
      <c r="AG31" s="63"/>
      <c r="AH31" s="63"/>
      <c r="AI31" s="63"/>
      <c r="AJ31" s="63"/>
      <c r="AK31" s="63"/>
      <c r="AL31" s="63"/>
    </row>
    <row customHeight="1" ht="15" r="32">
      <c r="A32" s="25" t="s">
        <v>26</v>
      </c>
      <c r="B32" s="64" t="n">
        <v>2</v>
      </c>
      <c r="C32" s="22">
        <v>1.57669133019876</v>
      </c>
      <c r="D32" s="23">
        <v>0.845451661094778</v>
      </c>
      <c r="E32" s="22">
        <v>13.6868694464225</v>
      </c>
      <c r="F32" s="23">
        <v>2.51081814705794</v>
      </c>
      <c r="G32" s="22">
        <v>84.7364392233788</v>
      </c>
      <c r="H32" s="23">
        <v>2.63985536581025</v>
      </c>
      <c r="I32" s="22">
        <v>83.15974789318</v>
      </c>
      <c r="J32" s="95">
        <v>3.01048865795816</v>
      </c>
      <c r="K32" s="104"/>
      <c r="L32" s="103"/>
      <c r="M32" s="103"/>
      <c r="N32" s="103"/>
      <c r="O32" s="103"/>
      <c r="P32" s="103"/>
      <c r="Q32" s="101"/>
      <c r="R32" s="101"/>
      <c r="S32" s="101"/>
      <c r="T32" s="101"/>
      <c r="U32" s="101"/>
      <c r="V32" s="132"/>
      <c r="W32" s="63"/>
      <c r="X32" s="63"/>
      <c r="Y32" s="63"/>
      <c r="Z32" s="63"/>
      <c r="AA32" s="63"/>
      <c r="AB32" s="63"/>
      <c r="AC32" s="63"/>
      <c r="AD32" s="63"/>
      <c r="AE32" s="63"/>
      <c r="AF32" s="63"/>
      <c r="AG32" s="63"/>
      <c r="AH32" s="63"/>
      <c r="AI32" s="63"/>
      <c r="AJ32" s="63"/>
      <c r="AK32" s="63"/>
      <c r="AL32" s="63"/>
    </row>
    <row customHeight="1" ht="15" r="33">
      <c r="A33" s="25" t="s">
        <v>27</v>
      </c>
      <c r="B33" s="64" t="n">
        <v>2</v>
      </c>
      <c r="C33" s="22">
        <v>9.45674713065227</v>
      </c>
      <c r="D33" s="23">
        <v>1.0837487706209</v>
      </c>
      <c r="E33" s="22">
        <v>15.3932822827058</v>
      </c>
      <c r="F33" s="23">
        <v>1.37260472588667</v>
      </c>
      <c r="G33" s="22">
        <v>75.149970586642</v>
      </c>
      <c r="H33" s="23">
        <v>1.57349499166758</v>
      </c>
      <c r="I33" s="22">
        <v>65.6932234559897</v>
      </c>
      <c r="J33" s="95">
        <v>2.32739168163078</v>
      </c>
      <c r="K33" s="104"/>
      <c r="L33" s="103"/>
      <c r="M33" s="103"/>
      <c r="N33" s="103"/>
      <c r="O33" s="103"/>
      <c r="P33" s="103"/>
      <c r="Q33" s="101"/>
      <c r="R33" s="101"/>
      <c r="S33" s="101"/>
      <c r="T33" s="101"/>
      <c r="U33" s="101"/>
      <c r="V33" s="132"/>
      <c r="W33" s="63"/>
      <c r="X33" s="63"/>
      <c r="Y33" s="63"/>
      <c r="Z33" s="63"/>
      <c r="AA33" s="63"/>
      <c r="AB33" s="63"/>
      <c r="AC33" s="63"/>
      <c r="AD33" s="63"/>
      <c r="AE33" s="63"/>
      <c r="AF33" s="63"/>
      <c r="AG33" s="63"/>
      <c r="AH33" s="63"/>
      <c r="AI33" s="63"/>
      <c r="AJ33" s="63"/>
      <c r="AK33" s="63"/>
      <c r="AL33" s="63"/>
    </row>
    <row customHeight="1" ht="15" r="34">
      <c r="A34" s="25" t="s">
        <v>28</v>
      </c>
      <c r="B34" s="64" t="n">
        <v>2</v>
      </c>
      <c r="C34" s="22">
        <v>0</v>
      </c>
      <c r="D34" s="23">
        <v>0</v>
      </c>
      <c r="E34" s="22">
        <v>5.59635326851602</v>
      </c>
      <c r="F34" s="23">
        <v>1.90676632280955</v>
      </c>
      <c r="G34" s="22">
        <v>94.403646731484</v>
      </c>
      <c r="H34" s="23">
        <v>1.90676632280956</v>
      </c>
      <c r="I34" s="22">
        <v>94.403646731484</v>
      </c>
      <c r="J34" s="95">
        <v>1.90676632280956</v>
      </c>
      <c r="K34" s="104"/>
      <c r="L34" s="103"/>
      <c r="M34" s="103"/>
      <c r="N34" s="103"/>
      <c r="O34" s="103"/>
      <c r="P34" s="103"/>
      <c r="Q34" s="101"/>
      <c r="R34" s="101"/>
      <c r="S34" s="101"/>
      <c r="T34" s="101"/>
      <c r="U34" s="101"/>
      <c r="V34" s="132"/>
      <c r="W34" s="63"/>
      <c r="X34" s="63"/>
      <c r="Y34" s="63"/>
      <c r="Z34" s="63"/>
      <c r="AA34" s="63"/>
      <c r="AB34" s="63"/>
      <c r="AC34" s="63"/>
      <c r="AD34" s="63"/>
      <c r="AE34" s="63"/>
      <c r="AF34" s="63"/>
      <c r="AG34" s="63"/>
      <c r="AH34" s="63"/>
      <c r="AI34" s="63"/>
      <c r="AJ34" s="63"/>
      <c r="AK34" s="63"/>
      <c r="AL34" s="63"/>
    </row>
    <row customHeight="1" ht="15" r="35">
      <c r="A35" s="25" t="s">
        <v>29</v>
      </c>
      <c r="B35" s="64" t="n">
        <v>2</v>
      </c>
      <c r="C35" s="22">
        <v>24.6337426678897</v>
      </c>
      <c r="D35" s="23">
        <v>3.29046774317044</v>
      </c>
      <c r="E35" s="22">
        <v>14.2708938703072</v>
      </c>
      <c r="F35" s="23">
        <v>2.67135901346389</v>
      </c>
      <c r="G35" s="22">
        <v>61.0953634618032</v>
      </c>
      <c r="H35" s="23">
        <v>3.78805688422862</v>
      </c>
      <c r="I35" s="22">
        <v>36.4616207939135</v>
      </c>
      <c r="J35" s="95">
        <v>6.57395975612715</v>
      </c>
      <c r="K35" s="104"/>
      <c r="L35" s="103"/>
      <c r="M35" s="103"/>
      <c r="N35" s="103"/>
      <c r="O35" s="103"/>
      <c r="P35" s="103"/>
      <c r="Q35" s="101"/>
      <c r="R35" s="101"/>
      <c r="S35" s="101"/>
      <c r="T35" s="101"/>
      <c r="U35" s="101"/>
      <c r="V35" s="132"/>
      <c r="W35" s="63"/>
      <c r="X35" s="63"/>
      <c r="Y35" s="63"/>
      <c r="Z35" s="63"/>
      <c r="AA35" s="63"/>
      <c r="AB35" s="63"/>
      <c r="AC35" s="63"/>
      <c r="AD35" s="63"/>
      <c r="AE35" s="63"/>
      <c r="AF35" s="63"/>
      <c r="AG35" s="63"/>
      <c r="AH35" s="63"/>
      <c r="AI35" s="63"/>
      <c r="AJ35" s="63"/>
      <c r="AK35" s="63"/>
      <c r="AL35" s="63"/>
    </row>
    <row customHeight="1" ht="15" r="36">
      <c r="A36" s="25" t="s">
        <v>30</v>
      </c>
      <c r="B36" s="64" t="n">
        <v>2</v>
      </c>
      <c r="C36" s="22">
        <v>4.44819828855077</v>
      </c>
      <c r="D36" s="23">
        <v>0.81297958298941</v>
      </c>
      <c r="E36" s="22">
        <v>1.54006792781362</v>
      </c>
      <c r="F36" s="23">
        <v>0.890456188356448</v>
      </c>
      <c r="G36" s="22">
        <v>94.0117337836356</v>
      </c>
      <c r="H36" s="23">
        <v>0.846509936502883</v>
      </c>
      <c r="I36" s="22">
        <v>89.5635354950848</v>
      </c>
      <c r="J36" s="95">
        <v>1.40075605532484</v>
      </c>
      <c r="K36" s="104"/>
      <c r="L36" s="103"/>
      <c r="M36" s="103"/>
      <c r="N36" s="103"/>
      <c r="O36" s="103"/>
      <c r="P36" s="103"/>
      <c r="Q36" s="101"/>
      <c r="R36" s="101"/>
      <c r="S36" s="101"/>
      <c r="T36" s="101"/>
      <c r="U36" s="101"/>
      <c r="V36" s="132"/>
      <c r="W36" s="63"/>
      <c r="X36" s="63"/>
      <c r="Y36" s="63"/>
      <c r="Z36" s="63"/>
      <c r="AA36" s="63"/>
      <c r="AB36" s="63"/>
      <c r="AC36" s="63"/>
      <c r="AD36" s="63"/>
      <c r="AE36" s="63"/>
      <c r="AF36" s="63"/>
      <c r="AG36" s="63"/>
      <c r="AH36" s="63"/>
      <c r="AI36" s="63"/>
      <c r="AJ36" s="63"/>
      <c r="AK36" s="63"/>
      <c r="AL36" s="63"/>
    </row>
    <row customHeight="1" ht="15" r="37">
      <c r="A37" s="25" t="s">
        <v>31</v>
      </c>
      <c r="B37" s="64" t="n">
        <v>2</v>
      </c>
      <c r="C37" s="22">
        <v>0</v>
      </c>
      <c r="D37" s="23">
        <v>0</v>
      </c>
      <c r="E37" s="22">
        <v>1.22828185148538</v>
      </c>
      <c r="F37" s="23">
        <v>0.732366513413999</v>
      </c>
      <c r="G37" s="22">
        <v>98.7717181485146</v>
      </c>
      <c r="H37" s="23">
        <v>0.732366513413997</v>
      </c>
      <c r="I37" s="22">
        <v>98.7717181485146</v>
      </c>
      <c r="J37" s="95">
        <v>0.732366513413997</v>
      </c>
      <c r="K37" s="104"/>
      <c r="L37" s="103"/>
      <c r="M37" s="103"/>
      <c r="N37" s="103"/>
      <c r="O37" s="103"/>
      <c r="P37" s="103"/>
      <c r="Q37" s="101"/>
      <c r="R37" s="101"/>
      <c r="S37" s="101"/>
      <c r="T37" s="101"/>
      <c r="U37" s="101"/>
      <c r="V37" s="132"/>
      <c r="W37" s="63"/>
      <c r="X37" s="63"/>
      <c r="Y37" s="63"/>
      <c r="Z37" s="63"/>
      <c r="AA37" s="63"/>
      <c r="AB37" s="63"/>
      <c r="AC37" s="63"/>
      <c r="AD37" s="63"/>
      <c r="AE37" s="63"/>
      <c r="AF37" s="63"/>
      <c r="AG37" s="63"/>
      <c r="AH37" s="63"/>
      <c r="AI37" s="63"/>
      <c r="AJ37" s="63"/>
      <c r="AK37" s="63"/>
      <c r="AL37" s="63"/>
    </row>
    <row customHeight="1" ht="15" r="38">
      <c r="A38" s="25" t="s">
        <v>32</v>
      </c>
      <c r="B38" s="64" t="n">
        <v>2</v>
      </c>
      <c r="C38" s="22">
        <v>3.27913989857318</v>
      </c>
      <c r="D38" s="23">
        <v>1.14018796443687</v>
      </c>
      <c r="E38" s="22">
        <v>4.08305830505667</v>
      </c>
      <c r="F38" s="23">
        <v>1.6541820220588</v>
      </c>
      <c r="G38" s="22">
        <v>92.6378017963701</v>
      </c>
      <c r="H38" s="23">
        <v>1.98779248523513</v>
      </c>
      <c r="I38" s="22">
        <v>89.3586618977969</v>
      </c>
      <c r="J38" s="95">
        <v>2.7868220171201</v>
      </c>
      <c r="K38" s="104"/>
      <c r="L38" s="103"/>
      <c r="M38" s="103"/>
      <c r="N38" s="103"/>
      <c r="O38" s="103"/>
      <c r="P38" s="103"/>
      <c r="Q38" s="101"/>
      <c r="R38" s="101"/>
      <c r="S38" s="101"/>
      <c r="T38" s="101"/>
      <c r="U38" s="101"/>
      <c r="V38" s="132"/>
      <c r="W38" s="63"/>
      <c r="X38" s="63"/>
      <c r="Y38" s="63"/>
      <c r="Z38" s="63"/>
      <c r="AA38" s="63"/>
      <c r="AB38" s="63"/>
      <c r="AC38" s="63"/>
      <c r="AD38" s="63"/>
      <c r="AE38" s="63"/>
      <c r="AF38" s="63"/>
      <c r="AG38" s="63"/>
      <c r="AH38" s="63"/>
      <c r="AI38" s="63"/>
      <c r="AJ38" s="63"/>
      <c r="AK38" s="63"/>
      <c r="AL38" s="63"/>
    </row>
    <row customHeight="1" ht="15" r="39">
      <c r="A39" s="29" t="s">
        <v>33</v>
      </c>
      <c r="B39" s="64" t="n">
        <v>2</v>
      </c>
      <c r="C39" s="22">
        <v>0.436893721501051</v>
      </c>
      <c r="D39" s="23">
        <v>0.438569852140978</v>
      </c>
      <c r="E39" s="22">
        <v>1.3975747493135</v>
      </c>
      <c r="F39" s="23">
        <v>0.983710233491327</v>
      </c>
      <c r="G39" s="22">
        <v>98.1655315291854</v>
      </c>
      <c r="H39" s="23">
        <v>1.0739634504678</v>
      </c>
      <c r="I39" s="22">
        <v>97.7286378076844</v>
      </c>
      <c r="J39" s="95">
        <v>1.31293419211314</v>
      </c>
      <c r="K39" s="104"/>
      <c r="L39" s="103"/>
      <c r="M39" s="103"/>
      <c r="N39" s="103"/>
      <c r="O39" s="103"/>
      <c r="P39" s="103"/>
      <c r="Q39" s="101"/>
      <c r="R39" s="101"/>
      <c r="S39" s="101"/>
      <c r="T39" s="101"/>
      <c r="U39" s="101"/>
      <c r="V39" s="132"/>
      <c r="W39" s="63"/>
      <c r="X39" s="63"/>
      <c r="Y39" s="63"/>
      <c r="Z39" s="63"/>
      <c r="AA39" s="63"/>
      <c r="AB39" s="63"/>
      <c r="AC39" s="63"/>
      <c r="AD39" s="63"/>
      <c r="AE39" s="63"/>
      <c r="AF39" s="63"/>
      <c r="AG39" s="63"/>
      <c r="AH39" s="63"/>
      <c r="AI39" s="63"/>
      <c r="AJ39" s="63"/>
      <c r="AK39" s="63"/>
      <c r="AL39" s="63"/>
    </row>
    <row customHeight="1" ht="15" r="40">
      <c r="A40" s="25" t="s">
        <v>34</v>
      </c>
      <c r="B40" s="64" t="n">
        <v>2</v>
      </c>
      <c r="C40" s="22">
        <v>0</v>
      </c>
      <c r="D40" s="23">
        <v>0</v>
      </c>
      <c r="E40" s="22">
        <v>0.405570433469195</v>
      </c>
      <c r="F40" s="23">
        <v>0.404914057937391</v>
      </c>
      <c r="G40" s="22">
        <v>99.5944295665308</v>
      </c>
      <c r="H40" s="23">
        <v>0.40491405793739</v>
      </c>
      <c r="I40" s="22">
        <v>99.5944295665308</v>
      </c>
      <c r="J40" s="95">
        <v>0.40491405793739</v>
      </c>
      <c r="K40" s="104"/>
      <c r="L40" s="103"/>
      <c r="M40" s="103"/>
      <c r="N40" s="103"/>
      <c r="O40" s="103"/>
      <c r="P40" s="103"/>
      <c r="Q40" s="101"/>
      <c r="R40" s="101"/>
      <c r="S40" s="101"/>
      <c r="T40" s="101"/>
      <c r="U40" s="101"/>
      <c r="V40" s="132"/>
      <c r="W40" s="63"/>
      <c r="X40" s="63"/>
      <c r="Y40" s="63"/>
      <c r="Z40" s="63"/>
      <c r="AA40" s="63"/>
      <c r="AB40" s="63"/>
      <c r="AC40" s="63"/>
      <c r="AD40" s="63"/>
      <c r="AE40" s="63"/>
      <c r="AF40" s="63"/>
      <c r="AG40" s="63"/>
      <c r="AH40" s="63"/>
      <c r="AI40" s="63"/>
      <c r="AJ40" s="63"/>
      <c r="AK40" s="63"/>
      <c r="AL40" s="63"/>
    </row>
    <row customHeight="1" ht="15" r="41">
      <c r="A41" s="25" t="s">
        <v>35</v>
      </c>
      <c r="B41" s="64" t="n">
        <v>2</v>
      </c>
      <c r="C41" s="22">
        <v>0</v>
      </c>
      <c r="D41" s="23">
        <v>0</v>
      </c>
      <c r="E41" s="22">
        <v>3.03681399380166</v>
      </c>
      <c r="F41" s="23">
        <v>1.2440622271385</v>
      </c>
      <c r="G41" s="22">
        <v>96.9631860061983</v>
      </c>
      <c r="H41" s="23">
        <v>1.24406222713849</v>
      </c>
      <c r="I41" s="22">
        <v>96.9631860061983</v>
      </c>
      <c r="J41" s="95">
        <v>1.24406222713849</v>
      </c>
      <c r="K41" s="104"/>
      <c r="L41" s="103"/>
      <c r="M41" s="103"/>
      <c r="N41" s="103"/>
      <c r="O41" s="103"/>
      <c r="P41" s="103"/>
      <c r="Q41" s="101"/>
      <c r="R41" s="101"/>
      <c r="S41" s="101"/>
      <c r="T41" s="101"/>
      <c r="U41" s="101"/>
      <c r="V41" s="132"/>
      <c r="W41" s="63"/>
      <c r="X41" s="63"/>
      <c r="Y41" s="63"/>
      <c r="Z41" s="63"/>
      <c r="AA41" s="63"/>
      <c r="AB41" s="63"/>
      <c r="AC41" s="63"/>
      <c r="AD41" s="63"/>
      <c r="AE41" s="63"/>
      <c r="AF41" s="63"/>
      <c r="AG41" s="63"/>
      <c r="AH41" s="63"/>
      <c r="AI41" s="63"/>
      <c r="AJ41" s="63"/>
      <c r="AK41" s="63"/>
      <c r="AL41" s="63"/>
    </row>
    <row customHeight="1" ht="15" r="42">
      <c r="A42" s="25" t="s">
        <v>36</v>
      </c>
      <c r="B42" s="64" t="n">
        <v>2</v>
      </c>
      <c r="C42" s="22">
        <v>3.62187164480635</v>
      </c>
      <c r="D42" s="23">
        <v>0.447728501865574</v>
      </c>
      <c r="E42" s="22">
        <v>26.055759879366</v>
      </c>
      <c r="F42" s="23">
        <v>1.31372062259705</v>
      </c>
      <c r="G42" s="22">
        <v>70.3223684758277</v>
      </c>
      <c r="H42" s="23">
        <v>1.28414909168206</v>
      </c>
      <c r="I42" s="22">
        <v>66.7004968310213</v>
      </c>
      <c r="J42" s="95">
        <v>1.40468413811238</v>
      </c>
      <c r="K42" s="104"/>
      <c r="L42" s="103"/>
      <c r="M42" s="103"/>
      <c r="N42" s="103"/>
      <c r="O42" s="103"/>
      <c r="P42" s="103"/>
      <c r="Q42" s="101"/>
      <c r="R42" s="101"/>
      <c r="S42" s="101"/>
      <c r="T42" s="101"/>
      <c r="U42" s="101"/>
      <c r="V42" s="132"/>
      <c r="W42" s="63"/>
      <c r="X42" s="63"/>
      <c r="Y42" s="63"/>
      <c r="Z42" s="63"/>
      <c r="AA42" s="63"/>
      <c r="AB42" s="63"/>
      <c r="AC42" s="63"/>
      <c r="AD42" s="63"/>
      <c r="AE42" s="63"/>
      <c r="AF42" s="63"/>
      <c r="AG42" s="63"/>
      <c r="AH42" s="63"/>
      <c r="AI42" s="63"/>
      <c r="AJ42" s="63"/>
      <c r="AK42" s="63"/>
      <c r="AL42" s="63"/>
    </row>
    <row customHeight="1" ht="15" r="43">
      <c r="A43" s="21" t="s">
        <v>37</v>
      </c>
      <c r="B43" s="64" t="n">
        <v>2</v>
      </c>
      <c r="C43" s="22">
        <v>0.437569044150555</v>
      </c>
      <c r="D43" s="23">
        <v>0.307792983085996</v>
      </c>
      <c r="E43" s="22">
        <v>0.875137887288974</v>
      </c>
      <c r="F43" s="23">
        <v>0.233621973122141</v>
      </c>
      <c r="G43" s="22">
        <v>98.6872930685605</v>
      </c>
      <c r="H43" s="23">
        <v>0.383442960260685</v>
      </c>
      <c r="I43" s="22">
        <v>98.2497240244099</v>
      </c>
      <c r="J43" s="95">
        <v>0.654943373197581</v>
      </c>
      <c r="K43" s="104"/>
      <c r="L43" s="103"/>
      <c r="M43" s="103"/>
      <c r="N43" s="103"/>
      <c r="O43" s="103"/>
      <c r="P43" s="103"/>
      <c r="Q43" s="101"/>
      <c r="R43" s="101"/>
      <c r="S43" s="101"/>
      <c r="T43" s="101"/>
      <c r="U43" s="101"/>
      <c r="V43" s="132"/>
      <c r="W43" s="63"/>
      <c r="X43" s="63"/>
      <c r="Y43" s="63"/>
      <c r="Z43" s="63"/>
      <c r="AA43" s="63"/>
      <c r="AB43" s="63"/>
      <c r="AC43" s="63"/>
      <c r="AD43" s="63"/>
      <c r="AE43" s="63"/>
      <c r="AF43" s="63"/>
      <c r="AG43" s="63"/>
      <c r="AH43" s="63"/>
      <c r="AI43" s="63"/>
      <c r="AJ43" s="63"/>
      <c r="AK43" s="63"/>
      <c r="AL43" s="63"/>
    </row>
    <row customHeight="1" ht="15" r="44">
      <c r="A44" s="21" t="s">
        <v>38</v>
      </c>
      <c r="B44" s="64" t="n">
        <v>2</v>
      </c>
      <c r="C44" s="22">
        <v>0.630511787250602</v>
      </c>
      <c r="D44" s="23">
        <v>0.343784597938139</v>
      </c>
      <c r="E44" s="22">
        <v>11.2859898480673</v>
      </c>
      <c r="F44" s="23">
        <v>1.90873264579699</v>
      </c>
      <c r="G44" s="22">
        <v>88.0834983646821</v>
      </c>
      <c r="H44" s="23">
        <v>1.94830816094409</v>
      </c>
      <c r="I44" s="22">
        <v>87.4529865774315</v>
      </c>
      <c r="J44" s="95">
        <v>2.0457088664887</v>
      </c>
      <c r="K44" s="104"/>
      <c r="L44" s="103"/>
      <c r="M44" s="103"/>
      <c r="N44" s="103"/>
      <c r="O44" s="103"/>
      <c r="P44" s="103"/>
      <c r="Q44" s="101"/>
      <c r="R44" s="101"/>
      <c r="S44" s="101"/>
      <c r="T44" s="101"/>
      <c r="U44" s="101"/>
      <c r="V44" s="132"/>
      <c r="W44" s="63"/>
      <c r="X44" s="63"/>
      <c r="Y44" s="63"/>
      <c r="Z44" s="63"/>
      <c r="AA44" s="63"/>
      <c r="AB44" s="63"/>
      <c r="AC44" s="63"/>
      <c r="AD44" s="63"/>
      <c r="AE44" s="63"/>
      <c r="AF44" s="63"/>
      <c r="AG44" s="63"/>
      <c r="AH44" s="63"/>
      <c r="AI44" s="63"/>
      <c r="AJ44" s="63"/>
      <c r="AK44" s="63"/>
      <c r="AL44" s="63"/>
    </row>
    <row customHeight="1" ht="15" r="45">
      <c r="A45" s="21" t="s">
        <v>39</v>
      </c>
      <c r="B45" s="64" t="n">
        <v>2</v>
      </c>
      <c r="C45" s="22">
        <v>2.27836447944434</v>
      </c>
      <c r="D45" s="23">
        <v>1.20997709866176</v>
      </c>
      <c r="E45" s="22">
        <v>1.32806717177467</v>
      </c>
      <c r="F45" s="23">
        <v>0.871691417599167</v>
      </c>
      <c r="G45" s="22">
        <v>96.393568348781</v>
      </c>
      <c r="H45" s="23">
        <v>1.48591155400774</v>
      </c>
      <c r="I45" s="22">
        <v>94.1152038693367</v>
      </c>
      <c r="J45" s="95">
        <v>2.56595197221679</v>
      </c>
      <c r="K45" s="104"/>
      <c r="L45" s="103"/>
      <c r="M45" s="103"/>
      <c r="N45" s="103"/>
      <c r="O45" s="103"/>
      <c r="P45" s="103"/>
      <c r="Q45" s="101"/>
      <c r="R45" s="101"/>
      <c r="S45" s="101"/>
      <c r="T45" s="101"/>
      <c r="U45" s="101"/>
      <c r="V45" s="132"/>
      <c r="W45" s="63"/>
      <c r="X45" s="63"/>
      <c r="Y45" s="63"/>
      <c r="Z45" s="63"/>
      <c r="AA45" s="63"/>
      <c r="AB45" s="63"/>
      <c r="AC45" s="63"/>
      <c r="AD45" s="63"/>
      <c r="AE45" s="63"/>
      <c r="AF45" s="63"/>
      <c r="AG45" s="63"/>
      <c r="AH45" s="63"/>
      <c r="AI45" s="63"/>
      <c r="AJ45" s="63"/>
      <c r="AK45" s="63"/>
      <c r="AL45" s="63"/>
    </row>
    <row customHeight="1" ht="15" r="46">
      <c r="A46" s="21" t="s">
        <v>40</v>
      </c>
      <c r="B46" s="64" t="n">
        <v>2</v>
      </c>
      <c r="C46" s="22">
        <v>0</v>
      </c>
      <c r="D46" s="23">
        <v>0</v>
      </c>
      <c r="E46" s="22">
        <v>32.3032826898894</v>
      </c>
      <c r="F46" s="23">
        <v>3.43601892547701</v>
      </c>
      <c r="G46" s="22">
        <v>67.6967173101106</v>
      </c>
      <c r="H46" s="23">
        <v>3.43601892547701</v>
      </c>
      <c r="I46" s="22">
        <v>67.6967173101106</v>
      </c>
      <c r="J46" s="95">
        <v>3.43601892547701</v>
      </c>
      <c r="K46" s="104"/>
      <c r="L46" s="103"/>
      <c r="M46" s="103"/>
      <c r="N46" s="103"/>
      <c r="O46" s="103"/>
      <c r="P46" s="103"/>
      <c r="Q46" s="101"/>
      <c r="R46" s="101"/>
      <c r="S46" s="101"/>
      <c r="T46" s="101"/>
      <c r="U46" s="101"/>
      <c r="V46" s="132"/>
      <c r="W46" s="63"/>
      <c r="X46" s="63"/>
      <c r="Y46" s="63"/>
      <c r="Z46" s="63"/>
      <c r="AA46" s="63"/>
      <c r="AB46" s="63"/>
      <c r="AC46" s="63"/>
      <c r="AD46" s="63"/>
      <c r="AE46" s="63"/>
      <c r="AF46" s="63"/>
      <c r="AG46" s="63"/>
      <c r="AH46" s="63"/>
      <c r="AI46" s="63"/>
      <c r="AJ46" s="63"/>
      <c r="AK46" s="63"/>
      <c r="AL46" s="63"/>
    </row>
    <row customHeight="1" ht="15" r="47">
      <c r="A47" s="25" t="s">
        <v>41</v>
      </c>
      <c r="B47" s="64" t="n">
        <v>2</v>
      </c>
      <c r="C47" s="22">
        <v>2.02465060006956</v>
      </c>
      <c r="D47" s="23">
        <v>0.859608564771312</v>
      </c>
      <c r="E47" s="22">
        <v>27.8151226978397</v>
      </c>
      <c r="F47" s="23">
        <v>3.47157101665794</v>
      </c>
      <c r="G47" s="22">
        <v>70.1602267020907</v>
      </c>
      <c r="H47" s="23">
        <v>3.51635517161244</v>
      </c>
      <c r="I47" s="22">
        <v>68.1355761020212</v>
      </c>
      <c r="J47" s="95">
        <v>3.76238698586522</v>
      </c>
      <c r="K47" s="104"/>
      <c r="L47" s="103"/>
      <c r="M47" s="103"/>
      <c r="N47" s="103"/>
      <c r="O47" s="103"/>
      <c r="P47" s="103"/>
      <c r="Q47" s="101"/>
      <c r="R47" s="101"/>
      <c r="S47" s="101"/>
      <c r="T47" s="101"/>
      <c r="U47" s="101"/>
      <c r="V47" s="132"/>
      <c r="W47" s="63"/>
      <c r="X47" s="63"/>
      <c r="Y47" s="63"/>
      <c r="Z47" s="63"/>
      <c r="AA47" s="63"/>
      <c r="AB47" s="63"/>
      <c r="AC47" s="63"/>
      <c r="AD47" s="63"/>
      <c r="AE47" s="63"/>
      <c r="AF47" s="63"/>
      <c r="AG47" s="63"/>
      <c r="AH47" s="63"/>
      <c r="AI47" s="63"/>
      <c r="AJ47" s="63"/>
      <c r="AK47" s="63"/>
      <c r="AL47" s="63"/>
    </row>
    <row customHeight="1" ht="15" r="48">
      <c r="A48" s="25" t="s">
        <v>42</v>
      </c>
      <c r="B48" s="64" t="n">
        <v>2</v>
      </c>
      <c r="C48" s="22">
        <v>0.387279427461178</v>
      </c>
      <c r="D48" s="23">
        <v>0.387516468116685</v>
      </c>
      <c r="E48" s="22">
        <v>1.22935099975188</v>
      </c>
      <c r="F48" s="23">
        <v>0.759241600534583</v>
      </c>
      <c r="G48" s="22">
        <v>98.3833695727869</v>
      </c>
      <c r="H48" s="23">
        <v>0.853921313176189</v>
      </c>
      <c r="I48" s="22">
        <v>97.9960901453258</v>
      </c>
      <c r="J48" s="95">
        <v>1.08731478254185</v>
      </c>
      <c r="K48" s="104"/>
      <c r="L48" s="103"/>
      <c r="M48" s="103"/>
      <c r="N48" s="103"/>
      <c r="O48" s="103"/>
      <c r="P48" s="103"/>
      <c r="Q48" s="101"/>
      <c r="R48" s="101"/>
      <c r="S48" s="101"/>
      <c r="T48" s="101"/>
      <c r="U48" s="101"/>
      <c r="V48" s="132"/>
      <c r="W48" s="63"/>
      <c r="X48" s="63"/>
      <c r="Y48" s="63"/>
      <c r="Z48" s="63"/>
      <c r="AA48" s="63"/>
      <c r="AB48" s="63"/>
      <c r="AC48" s="63"/>
      <c r="AD48" s="63"/>
      <c r="AE48" s="63"/>
      <c r="AF48" s="63"/>
      <c r="AG48" s="63"/>
      <c r="AH48" s="63"/>
      <c r="AI48" s="63"/>
      <c r="AJ48" s="63"/>
      <c r="AK48" s="63"/>
      <c r="AL48" s="63"/>
    </row>
    <row customHeight="1" ht="15" r="49">
      <c r="A49" s="25" t="s">
        <v>43</v>
      </c>
      <c r="B49" s="64" t="n">
        <v>2</v>
      </c>
      <c r="C49" s="22">
        <v>3.42417667324519</v>
      </c>
      <c r="D49" s="23">
        <v>1.19284709219627</v>
      </c>
      <c r="E49" s="22">
        <v>2.68789586525968</v>
      </c>
      <c r="F49" s="23">
        <v>0.887958018991804</v>
      </c>
      <c r="G49" s="22">
        <v>93.8879274614951</v>
      </c>
      <c r="H49" s="23">
        <v>1.64013024148628</v>
      </c>
      <c r="I49" s="22">
        <v>90.4637507882499</v>
      </c>
      <c r="J49" s="95">
        <v>2.72715114089887</v>
      </c>
      <c r="K49" s="104"/>
      <c r="L49" s="103"/>
      <c r="M49" s="103"/>
      <c r="N49" s="103"/>
      <c r="O49" s="103"/>
      <c r="P49" s="103"/>
      <c r="Q49" s="101"/>
      <c r="R49" s="101"/>
      <c r="S49" s="101"/>
      <c r="T49" s="101"/>
      <c r="U49" s="101"/>
      <c r="V49" s="132"/>
      <c r="W49" s="63"/>
      <c r="X49" s="63"/>
      <c r="Y49" s="63"/>
      <c r="Z49" s="63"/>
      <c r="AA49" s="63"/>
      <c r="AB49" s="63"/>
      <c r="AC49" s="63"/>
      <c r="AD49" s="63"/>
      <c r="AE49" s="63"/>
      <c r="AF49" s="63"/>
      <c r="AG49" s="63"/>
      <c r="AH49" s="63"/>
      <c r="AI49" s="63"/>
      <c r="AJ49" s="63"/>
      <c r="AK49" s="63"/>
      <c r="AL49" s="63"/>
    </row>
    <row customHeight="1" ht="15" r="50">
      <c r="A50" s="21" t="s">
        <v>44</v>
      </c>
      <c r="B50" s="64" t="n">
        <v>2</v>
      </c>
      <c r="C50" s="22">
        <v>0</v>
      </c>
      <c r="D50" s="23">
        <v>0</v>
      </c>
      <c r="E50" s="22">
        <v>2.25310180992642</v>
      </c>
      <c r="F50" s="23">
        <v>1.13250300027869</v>
      </c>
      <c r="G50" s="22">
        <v>97.7468981900736</v>
      </c>
      <c r="H50" s="23">
        <v>1.1325030002787</v>
      </c>
      <c r="I50" s="22">
        <v>97.7468981900736</v>
      </c>
      <c r="J50" s="95">
        <v>1.1325030002787</v>
      </c>
      <c r="K50" s="104"/>
      <c r="L50" s="103"/>
      <c r="M50" s="103"/>
      <c r="N50" s="103"/>
      <c r="O50" s="103"/>
      <c r="P50" s="103"/>
      <c r="Q50" s="101"/>
      <c r="R50" s="101"/>
      <c r="S50" s="101"/>
      <c r="T50" s="101"/>
      <c r="U50" s="101"/>
      <c r="V50" s="132"/>
      <c r="W50" s="63"/>
      <c r="X50" s="63"/>
      <c r="Y50" s="63"/>
      <c r="Z50" s="63"/>
      <c r="AA50" s="63"/>
      <c r="AB50" s="63"/>
      <c r="AC50" s="63"/>
      <c r="AD50" s="63"/>
      <c r="AE50" s="63"/>
      <c r="AF50" s="63"/>
      <c r="AG50" s="63"/>
      <c r="AH50" s="63"/>
      <c r="AI50" s="63"/>
      <c r="AJ50" s="63"/>
      <c r="AK50" s="63"/>
      <c r="AL50" s="63"/>
    </row>
    <row customHeight="1" ht="15" r="51">
      <c r="A51" s="28" t="s">
        <v>45</v>
      </c>
      <c r="B51" s="64" t="n">
        <v>2</v>
      </c>
      <c r="C51" s="22">
        <v>0</v>
      </c>
      <c r="D51" s="23">
        <v>0</v>
      </c>
      <c r="E51" s="22">
        <v>0.557057417692602</v>
      </c>
      <c r="F51" s="23">
        <v>0.557075019091915</v>
      </c>
      <c r="G51" s="22">
        <v>99.4429425823074</v>
      </c>
      <c r="H51" s="23">
        <v>0.557075019091919</v>
      </c>
      <c r="I51" s="22">
        <v>99.4429425823074</v>
      </c>
      <c r="J51" s="95">
        <v>0.557075019091919</v>
      </c>
      <c r="K51" s="104"/>
      <c r="L51" s="103"/>
      <c r="M51" s="103"/>
      <c r="N51" s="103"/>
      <c r="O51" s="103"/>
      <c r="P51" s="103"/>
      <c r="Q51" s="101"/>
      <c r="R51" s="101"/>
      <c r="S51" s="101"/>
      <c r="T51" s="101"/>
      <c r="U51" s="101"/>
      <c r="V51" s="132"/>
      <c r="W51" s="63"/>
      <c r="X51" s="63"/>
      <c r="Y51" s="63"/>
      <c r="Z51" s="63"/>
      <c r="AA51" s="63"/>
      <c r="AB51" s="63"/>
      <c r="AC51" s="63"/>
      <c r="AD51" s="63"/>
      <c r="AE51" s="63"/>
      <c r="AF51" s="63"/>
      <c r="AG51" s="63"/>
      <c r="AH51" s="63"/>
      <c r="AI51" s="63"/>
      <c r="AJ51" s="63"/>
      <c r="AK51" s="63"/>
      <c r="AL51" s="63"/>
    </row>
    <row customHeight="1" ht="15" r="52">
      <c r="A52" s="25" t="s">
        <v>46</v>
      </c>
      <c r="B52" s="64" t="n">
        <v>2</v>
      </c>
      <c r="C52" s="22">
        <v>0</v>
      </c>
      <c r="D52" s="23">
        <v>0</v>
      </c>
      <c r="E52" s="22">
        <v>0.685865158560904</v>
      </c>
      <c r="F52" s="23">
        <v>0.692126919885148</v>
      </c>
      <c r="G52" s="22">
        <v>99.3141348414391</v>
      </c>
      <c r="H52" s="23">
        <v>0.692126919885147</v>
      </c>
      <c r="I52" s="22">
        <v>99.3141348414391</v>
      </c>
      <c r="J52" s="95">
        <v>0.692126919885147</v>
      </c>
      <c r="K52" s="104"/>
      <c r="L52" s="103"/>
      <c r="M52" s="103"/>
      <c r="N52" s="103"/>
      <c r="O52" s="103"/>
      <c r="P52" s="103"/>
      <c r="Q52" s="101"/>
      <c r="R52" s="101"/>
      <c r="S52" s="101"/>
      <c r="T52" s="101"/>
      <c r="U52" s="101"/>
      <c r="V52" s="132"/>
      <c r="W52" s="63"/>
      <c r="X52" s="63"/>
      <c r="Y52" s="63"/>
      <c r="Z52" s="63"/>
      <c r="AA52" s="63"/>
      <c r="AB52" s="63"/>
      <c r="AC52" s="63"/>
      <c r="AD52" s="63"/>
      <c r="AE52" s="63"/>
      <c r="AF52" s="63"/>
      <c r="AG52" s="63"/>
      <c r="AH52" s="63"/>
      <c r="AI52" s="63"/>
      <c r="AJ52" s="63"/>
      <c r="AK52" s="63"/>
      <c r="AL52" s="63"/>
    </row>
    <row customHeight="1" ht="15" r="53">
      <c r="A53" s="25" t="s">
        <v>47</v>
      </c>
      <c r="B53" s="64" t="n">
        <v>2</v>
      </c>
      <c r="C53" s="22">
        <v>0</v>
      </c>
      <c r="D53" s="23">
        <v>0</v>
      </c>
      <c r="E53" s="22">
        <v>0.588331096004507</v>
      </c>
      <c r="F53" s="23">
        <v>0.418524597622014</v>
      </c>
      <c r="G53" s="22">
        <v>99.4116689039955</v>
      </c>
      <c r="H53" s="23">
        <v>0.418524597622015</v>
      </c>
      <c r="I53" s="22">
        <v>99.4116689039955</v>
      </c>
      <c r="J53" s="95">
        <v>0.418524597622015</v>
      </c>
      <c r="K53" s="104"/>
      <c r="L53" s="103"/>
      <c r="M53" s="103"/>
      <c r="N53" s="103"/>
      <c r="O53" s="103"/>
      <c r="P53" s="103"/>
      <c r="Q53" s="101"/>
      <c r="R53" s="101"/>
      <c r="S53" s="101"/>
      <c r="T53" s="101"/>
      <c r="U53" s="101"/>
      <c r="V53" s="132"/>
      <c r="W53" s="63"/>
      <c r="X53" s="63"/>
      <c r="Y53" s="63"/>
      <c r="Z53" s="63"/>
      <c r="AA53" s="63"/>
      <c r="AB53" s="63"/>
      <c r="AC53" s="63"/>
      <c r="AD53" s="63"/>
      <c r="AE53" s="63"/>
      <c r="AF53" s="63"/>
      <c r="AG53" s="63"/>
      <c r="AH53" s="63"/>
      <c r="AI53" s="63"/>
      <c r="AJ53" s="63"/>
      <c r="AK53" s="63"/>
      <c r="AL53" s="63"/>
    </row>
    <row customHeight="1" ht="15" r="54">
      <c r="A54" s="25" t="s">
        <v>48</v>
      </c>
      <c r="B54" s="64" t="n">
        <v>2</v>
      </c>
      <c r="C54" s="22">
        <v>0</v>
      </c>
      <c r="D54" s="23">
        <v>0</v>
      </c>
      <c r="E54" s="22">
        <v>3.2597718696598</v>
      </c>
      <c r="F54" s="23">
        <v>1.35417468998768</v>
      </c>
      <c r="G54" s="22">
        <v>96.7402281303402</v>
      </c>
      <c r="H54" s="23">
        <v>1.35417468998768</v>
      </c>
      <c r="I54" s="22">
        <v>96.7402281303402</v>
      </c>
      <c r="J54" s="95">
        <v>1.35417468998768</v>
      </c>
      <c r="K54" s="104"/>
      <c r="L54" s="103"/>
      <c r="M54" s="103"/>
      <c r="N54" s="103"/>
      <c r="O54" s="103"/>
      <c r="P54" s="103"/>
      <c r="Q54" s="101"/>
      <c r="R54" s="101"/>
      <c r="S54" s="101"/>
      <c r="T54" s="101"/>
      <c r="U54" s="101"/>
      <c r="V54" s="132"/>
      <c r="W54" s="63"/>
      <c r="X54" s="63"/>
      <c r="Y54" s="63"/>
      <c r="Z54" s="63"/>
      <c r="AA54" s="63"/>
      <c r="AB54" s="63"/>
      <c r="AC54" s="63"/>
      <c r="AD54" s="63"/>
      <c r="AE54" s="63"/>
      <c r="AF54" s="63"/>
      <c r="AG54" s="63"/>
      <c r="AH54" s="63"/>
      <c r="AI54" s="63"/>
      <c r="AJ54" s="63"/>
      <c r="AK54" s="63"/>
      <c r="AL54" s="63"/>
    </row>
    <row customHeight="1" ht="15" r="55">
      <c r="A55" s="25" t="s">
        <v>49</v>
      </c>
      <c r="B55" s="64" t="n">
        <v>2</v>
      </c>
      <c r="C55" s="22">
        <v>0.155051647715366</v>
      </c>
      <c r="D55" s="23">
        <v>0.125887920603091</v>
      </c>
      <c r="E55" s="22">
        <v>2.91826748179814</v>
      </c>
      <c r="F55" s="23">
        <v>1.22650429890188</v>
      </c>
      <c r="G55" s="22">
        <v>96.9266808704865</v>
      </c>
      <c r="H55" s="23">
        <v>1.23399139709722</v>
      </c>
      <c r="I55" s="22">
        <v>96.7716292227711</v>
      </c>
      <c r="J55" s="95">
        <v>1.25413407501059</v>
      </c>
      <c r="K55" s="104"/>
      <c r="L55" s="103"/>
      <c r="M55" s="103"/>
      <c r="N55" s="103"/>
      <c r="O55" s="103"/>
      <c r="P55" s="103"/>
      <c r="Q55" s="101"/>
      <c r="R55" s="101"/>
      <c r="S55" s="101"/>
      <c r="T55" s="101"/>
      <c r="U55" s="101"/>
      <c r="V55" s="132"/>
      <c r="W55" s="63"/>
      <c r="X55" s="63"/>
      <c r="Y55" s="63"/>
      <c r="Z55" s="63"/>
      <c r="AA55" s="63"/>
      <c r="AB55" s="63"/>
      <c r="AC55" s="63"/>
      <c r="AD55" s="63"/>
      <c r="AE55" s="63"/>
      <c r="AF55" s="63"/>
      <c r="AG55" s="63"/>
      <c r="AH55" s="63"/>
      <c r="AI55" s="63"/>
      <c r="AJ55" s="63"/>
      <c r="AK55" s="63"/>
      <c r="AL55" s="63"/>
    </row>
    <row customHeight="1" ht="15" r="56">
      <c r="A56" s="25" t="s">
        <v>50</v>
      </c>
      <c r="B56" s="64" t="n">
        <v>2</v>
      </c>
      <c r="C56" s="22">
        <v>16.1615501597966</v>
      </c>
      <c r="D56" s="23">
        <v>2.42172876680102</v>
      </c>
      <c r="E56" s="22">
        <v>17.2683329931183</v>
      </c>
      <c r="F56" s="23">
        <v>2.10018436777484</v>
      </c>
      <c r="G56" s="22">
        <v>66.570116847085</v>
      </c>
      <c r="H56" s="23">
        <v>3.04875114862578</v>
      </c>
      <c r="I56" s="22">
        <v>50.4085666872884</v>
      </c>
      <c r="J56" s="95">
        <v>5.09004255323582</v>
      </c>
      <c r="K56" s="104"/>
      <c r="L56" s="103"/>
      <c r="M56" s="103"/>
      <c r="N56" s="103"/>
      <c r="O56" s="103"/>
      <c r="P56" s="103"/>
      <c r="Q56" s="101"/>
      <c r="R56" s="101"/>
      <c r="S56" s="101"/>
      <c r="T56" s="101"/>
      <c r="U56" s="101"/>
      <c r="V56" s="132"/>
      <c r="W56" s="63"/>
      <c r="X56" s="63"/>
      <c r="Y56" s="63"/>
      <c r="Z56" s="63"/>
      <c r="AA56" s="63"/>
      <c r="AB56" s="63"/>
      <c r="AC56" s="63"/>
      <c r="AD56" s="63"/>
      <c r="AE56" s="63"/>
      <c r="AF56" s="63"/>
      <c r="AG56" s="63"/>
      <c r="AH56" s="63"/>
      <c r="AI56" s="63"/>
      <c r="AJ56" s="63"/>
      <c r="AK56" s="63"/>
      <c r="AL56" s="63"/>
    </row>
    <row customHeight="1" ht="15" r="57">
      <c r="A57" s="25" t="s">
        <v>51</v>
      </c>
      <c r="B57" s="64" t="n">
        <v>2</v>
      </c>
      <c r="C57" s="22">
        <v>3.44650286840068</v>
      </c>
      <c r="D57" s="23">
        <v>1.53643258394134</v>
      </c>
      <c r="E57" s="22">
        <v>2.74610475731878</v>
      </c>
      <c r="F57" s="23">
        <v>1.28397836671248</v>
      </c>
      <c r="G57" s="22">
        <v>93.8073923742805</v>
      </c>
      <c r="H57" s="23">
        <v>1.88374048129549</v>
      </c>
      <c r="I57" s="22">
        <v>90.3608895058799</v>
      </c>
      <c r="J57" s="95">
        <v>3.18898198890342</v>
      </c>
      <c r="K57" s="104"/>
      <c r="L57" s="103"/>
      <c r="M57" s="103"/>
      <c r="N57" s="103"/>
      <c r="O57" s="103"/>
      <c r="P57" s="103"/>
      <c r="Q57" s="101"/>
      <c r="R57" s="101"/>
      <c r="S57" s="101"/>
      <c r="T57" s="101"/>
      <c r="U57" s="101"/>
      <c r="V57" s="132"/>
      <c r="W57" s="63"/>
      <c r="X57" s="63"/>
      <c r="Y57" s="63"/>
      <c r="Z57" s="63"/>
      <c r="AA57" s="63"/>
      <c r="AB57" s="63"/>
      <c r="AC57" s="63"/>
      <c r="AD57" s="63"/>
      <c r="AE57" s="63"/>
      <c r="AF57" s="63"/>
      <c r="AG57" s="63"/>
      <c r="AH57" s="63"/>
      <c r="AI57" s="63"/>
      <c r="AJ57" s="63"/>
      <c r="AK57" s="63"/>
      <c r="AL57" s="63"/>
    </row>
    <row customHeight="1" ht="15" r="58">
      <c r="A58" s="25" t="s">
        <v>52</v>
      </c>
      <c r="B58" s="64" t="n">
        <v>2</v>
      </c>
      <c r="C58" s="22">
        <v>0.199256305158276</v>
      </c>
      <c r="D58" s="23">
        <v>0.19973455551028</v>
      </c>
      <c r="E58" s="22">
        <v>5.97396354915745</v>
      </c>
      <c r="F58" s="23">
        <v>1.74060792056902</v>
      </c>
      <c r="G58" s="22">
        <v>93.8267801456843</v>
      </c>
      <c r="H58" s="23">
        <v>1.75377571727279</v>
      </c>
      <c r="I58" s="22">
        <v>93.627523840526</v>
      </c>
      <c r="J58" s="95">
        <v>1.78928208652899</v>
      </c>
      <c r="K58" s="104"/>
      <c r="L58" s="103"/>
      <c r="M58" s="103"/>
      <c r="N58" s="103"/>
      <c r="O58" s="103"/>
      <c r="P58" s="103"/>
      <c r="Q58" s="101"/>
      <c r="R58" s="101"/>
      <c r="S58" s="101"/>
      <c r="T58" s="101"/>
      <c r="U58" s="101"/>
      <c r="V58" s="132"/>
      <c r="W58" s="63"/>
      <c r="X58" s="63"/>
      <c r="Y58" s="63"/>
      <c r="Z58" s="63"/>
      <c r="AA58" s="63"/>
      <c r="AB58" s="63"/>
      <c r="AC58" s="63"/>
      <c r="AD58" s="63"/>
      <c r="AE58" s="63"/>
      <c r="AF58" s="63"/>
      <c r="AG58" s="63"/>
      <c r="AH58" s="63"/>
      <c r="AI58" s="63"/>
      <c r="AJ58" s="63"/>
      <c r="AK58" s="63"/>
      <c r="AL58" s="63"/>
    </row>
    <row customHeight="1" ht="15" r="59">
      <c r="A59" s="25" t="s">
        <v>53</v>
      </c>
      <c r="B59" s="64" t="n">
        <v>2</v>
      </c>
      <c r="C59" s="22">
        <v>0.230383341497051</v>
      </c>
      <c r="D59" s="23">
        <v>0.231866039379483</v>
      </c>
      <c r="E59" s="22">
        <v>0.263135018409498</v>
      </c>
      <c r="F59" s="23">
        <v>0.264394929020124</v>
      </c>
      <c r="G59" s="22">
        <v>99.5064816400934</v>
      </c>
      <c r="H59" s="23">
        <v>0.351828459955704</v>
      </c>
      <c r="I59" s="22">
        <v>99.2760982985964</v>
      </c>
      <c r="J59" s="95">
        <v>0.534027688807526</v>
      </c>
      <c r="K59" s="104"/>
      <c r="L59" s="103"/>
      <c r="M59" s="103"/>
      <c r="N59" s="103"/>
      <c r="O59" s="103"/>
      <c r="P59" s="103"/>
      <c r="Q59" s="101"/>
      <c r="R59" s="101"/>
      <c r="S59" s="101"/>
      <c r="T59" s="101"/>
      <c r="U59" s="101"/>
      <c r="V59" s="132"/>
      <c r="W59" s="63"/>
      <c r="X59" s="63"/>
      <c r="Y59" s="63"/>
      <c r="Z59" s="63"/>
      <c r="AA59" s="63"/>
      <c r="AB59" s="63"/>
      <c r="AC59" s="63"/>
      <c r="AD59" s="63"/>
      <c r="AE59" s="63"/>
      <c r="AF59" s="63"/>
      <c r="AG59" s="63"/>
      <c r="AH59" s="63"/>
      <c r="AI59" s="63"/>
      <c r="AJ59" s="63"/>
      <c r="AK59" s="63"/>
      <c r="AL59" s="63"/>
    </row>
    <row customHeight="1" ht="15" r="60">
      <c r="A60" s="25" t="s">
        <v>54</v>
      </c>
      <c r="B60" s="64" t="n">
        <v>2</v>
      </c>
      <c r="C60" s="22">
        <v>1.28417429905434</v>
      </c>
      <c r="D60" s="23">
        <v>1.08766915928542</v>
      </c>
      <c r="E60" s="22">
        <v>1.18834132526239</v>
      </c>
      <c r="F60" s="23">
        <v>1.01951934778605</v>
      </c>
      <c r="G60" s="22">
        <v>97.5274843756833</v>
      </c>
      <c r="H60" s="23">
        <v>1.50009837061947</v>
      </c>
      <c r="I60" s="22">
        <v>96.2433100766289</v>
      </c>
      <c r="J60" s="95">
        <v>2.41396332670602</v>
      </c>
      <c r="K60" s="104"/>
      <c r="L60" s="103"/>
      <c r="M60" s="103"/>
      <c r="N60" s="103"/>
      <c r="O60" s="103"/>
      <c r="P60" s="103"/>
      <c r="Q60" s="101"/>
      <c r="R60" s="101"/>
      <c r="S60" s="101"/>
      <c r="T60" s="101"/>
      <c r="U60" s="101"/>
      <c r="V60" s="132"/>
      <c r="W60" s="63"/>
      <c r="X60" s="63"/>
      <c r="Y60" s="63"/>
      <c r="Z60" s="63"/>
      <c r="AA60" s="63"/>
      <c r="AB60" s="63"/>
      <c r="AC60" s="63"/>
      <c r="AD60" s="63"/>
      <c r="AE60" s="63"/>
      <c r="AF60" s="63"/>
      <c r="AG60" s="63"/>
      <c r="AH60" s="63"/>
      <c r="AI60" s="63"/>
      <c r="AJ60" s="63"/>
      <c r="AK60" s="63"/>
      <c r="AL60" s="63"/>
    </row>
    <row customHeight="1" ht="15" r="61">
      <c r="A61" s="21" t="s">
        <v>55</v>
      </c>
      <c r="B61" s="64" t="n">
        <v>2</v>
      </c>
      <c r="C61" s="22">
        <v>0.258218697513786</v>
      </c>
      <c r="D61" s="23">
        <v>0.258981874984663</v>
      </c>
      <c r="E61" s="22">
        <v>0.831590600076006</v>
      </c>
      <c r="F61" s="23">
        <v>0.58889060898565</v>
      </c>
      <c r="G61" s="22">
        <v>98.9101907024102</v>
      </c>
      <c r="H61" s="23">
        <v>0.643946606055733</v>
      </c>
      <c r="I61" s="22">
        <v>98.6519720048964</v>
      </c>
      <c r="J61" s="95">
        <v>0.785293280686293</v>
      </c>
      <c r="K61" s="104"/>
      <c r="L61" s="103"/>
      <c r="M61" s="103"/>
      <c r="N61" s="103"/>
      <c r="O61" s="103"/>
      <c r="P61" s="103"/>
      <c r="Q61" s="101"/>
      <c r="R61" s="101"/>
      <c r="S61" s="101"/>
      <c r="T61" s="101"/>
      <c r="U61" s="101"/>
      <c r="V61" s="132"/>
      <c r="W61" s="63"/>
      <c r="X61" s="63"/>
      <c r="Y61" s="63"/>
      <c r="Z61" s="63"/>
      <c r="AA61" s="63"/>
      <c r="AB61" s="63"/>
      <c r="AC61" s="63"/>
      <c r="AD61" s="63"/>
      <c r="AE61" s="63"/>
      <c r="AF61" s="63"/>
      <c r="AG61" s="63"/>
      <c r="AH61" s="63"/>
      <c r="AI61" s="63"/>
      <c r="AJ61" s="63"/>
      <c r="AK61" s="63"/>
      <c r="AL61" s="63"/>
    </row>
    <row customHeight="1" ht="15" r="62">
      <c r="A62" s="25" t="s">
        <v>56</v>
      </c>
      <c r="B62" s="64" t="n">
        <v>2</v>
      </c>
      <c r="C62" s="22">
        <v>0</v>
      </c>
      <c r="D62" s="23">
        <v>0</v>
      </c>
      <c r="E62" s="22">
        <v>1.913752663537</v>
      </c>
      <c r="F62" s="23">
        <v>0.970165298481584</v>
      </c>
      <c r="G62" s="22">
        <v>98.086247336463</v>
      </c>
      <c r="H62" s="23">
        <v>0.970165298481584</v>
      </c>
      <c r="I62" s="22">
        <v>98.086247336463</v>
      </c>
      <c r="J62" s="95">
        <v>0.970165298481584</v>
      </c>
      <c r="K62" s="104"/>
      <c r="L62" s="103"/>
      <c r="M62" s="103"/>
      <c r="N62" s="103"/>
      <c r="O62" s="103"/>
      <c r="P62" s="103"/>
      <c r="Q62" s="101"/>
      <c r="R62" s="101"/>
      <c r="S62" s="101"/>
      <c r="T62" s="101"/>
      <c r="U62" s="101"/>
      <c r="V62" s="132"/>
      <c r="W62" s="63"/>
      <c r="X62" s="63"/>
      <c r="Y62" s="63"/>
      <c r="Z62" s="63"/>
      <c r="AA62" s="63"/>
      <c r="AB62" s="63"/>
      <c r="AC62" s="63"/>
      <c r="AD62" s="63"/>
      <c r="AE62" s="63"/>
      <c r="AF62" s="63"/>
      <c r="AG62" s="63"/>
      <c r="AH62" s="63"/>
      <c r="AI62" s="63"/>
      <c r="AJ62" s="63"/>
      <c r="AK62" s="63"/>
      <c r="AL62" s="63"/>
    </row>
    <row customHeight="1" ht="15" r="63">
      <c r="A63" s="30" t="s">
        <v>57</v>
      </c>
      <c r="B63" s="65" t="n">
        <v>2</v>
      </c>
      <c r="C63" s="31">
        <v>5.46496070151702</v>
      </c>
      <c r="D63" s="32">
        <v>0.28095110995136</v>
      </c>
      <c r="E63" s="31">
        <v>12.0021861046588</v>
      </c>
      <c r="F63" s="32">
        <v>0.414266846880055</v>
      </c>
      <c r="G63" s="31">
        <v>82.5328531938242</v>
      </c>
      <c r="H63" s="32">
        <v>0.469273554762406</v>
      </c>
      <c r="I63" s="31">
        <v>77.0678924923071</v>
      </c>
      <c r="J63" s="92">
        <v>0.653211581603196</v>
      </c>
      <c r="K63" s="104"/>
      <c r="L63" s="103"/>
      <c r="M63" s="103"/>
      <c r="N63" s="103"/>
      <c r="O63" s="103"/>
      <c r="P63" s="103"/>
      <c r="Q63" s="101"/>
      <c r="R63" s="101"/>
      <c r="S63" s="101"/>
      <c r="T63" s="101"/>
      <c r="U63" s="101"/>
      <c r="V63" s="132"/>
      <c r="W63" s="63"/>
      <c r="X63" s="63"/>
      <c r="Y63" s="63"/>
      <c r="Z63" s="63"/>
      <c r="AA63" s="63"/>
      <c r="AB63" s="63"/>
      <c r="AC63" s="63"/>
      <c r="AD63" s="63"/>
      <c r="AE63" s="63"/>
      <c r="AF63" s="63"/>
      <c r="AG63" s="63"/>
      <c r="AH63" s="63"/>
      <c r="AI63" s="63"/>
      <c r="AJ63" s="63"/>
      <c r="AK63" s="63"/>
      <c r="AL63" s="63"/>
    </row>
    <row customHeight="1" ht="15" r="64">
      <c r="A64" s="34" t="s">
        <v>58</v>
      </c>
      <c r="B64" s="66" t="n">
        <v>2</v>
      </c>
      <c r="C64" s="35">
        <v>8.00580677252788</v>
      </c>
      <c r="D64" s="36">
        <v>0.795475400168459</v>
      </c>
      <c r="E64" s="35">
        <v>24.0110886005226</v>
      </c>
      <c r="F64" s="36">
        <v>1.0730070852661</v>
      </c>
      <c r="G64" s="35">
        <v>67.9831046269495</v>
      </c>
      <c r="H64" s="36">
        <v>1.19709377573868</v>
      </c>
      <c r="I64" s="35">
        <v>59.9772978544216</v>
      </c>
      <c r="J64" s="93">
        <v>1.60103305521644</v>
      </c>
      <c r="K64" s="104"/>
      <c r="L64" s="103"/>
      <c r="M64" s="103"/>
      <c r="N64" s="103"/>
      <c r="O64" s="103"/>
      <c r="P64" s="103"/>
      <c r="Q64" s="101"/>
      <c r="R64" s="101"/>
      <c r="S64" s="101"/>
      <c r="T64" s="101"/>
      <c r="U64" s="101"/>
      <c r="V64" s="132"/>
      <c r="W64" s="63"/>
      <c r="X64" s="63"/>
      <c r="Y64" s="63"/>
      <c r="Z64" s="63"/>
      <c r="AA64" s="63"/>
      <c r="AB64" s="63"/>
      <c r="AC64" s="63"/>
      <c r="AD64" s="63"/>
      <c r="AE64" s="63"/>
      <c r="AF64" s="63"/>
      <c r="AG64" s="63"/>
      <c r="AH64" s="63"/>
      <c r="AI64" s="63"/>
      <c r="AJ64" s="63"/>
      <c r="AK64" s="63"/>
      <c r="AL64" s="63"/>
    </row>
    <row customHeight="1" ht="15" r="65">
      <c r="A65" s="39" t="s">
        <v>59</v>
      </c>
      <c r="B65" s="67" t="n">
        <v>2</v>
      </c>
      <c r="C65" s="40">
        <v>3.56411910828525</v>
      </c>
      <c r="D65" s="41">
        <v>0.171646556446732</v>
      </c>
      <c r="E65" s="40">
        <v>8.43002628206263</v>
      </c>
      <c r="F65" s="41">
        <v>0.250261635328774</v>
      </c>
      <c r="G65" s="40">
        <v>88.0058546096521</v>
      </c>
      <c r="H65" s="41">
        <v>0.288305528282066</v>
      </c>
      <c r="I65" s="40">
        <v>84.4417355013669</v>
      </c>
      <c r="J65" s="94">
        <v>0.403155490894781</v>
      </c>
      <c r="K65" s="104"/>
      <c r="L65" s="103"/>
      <c r="M65" s="103"/>
      <c r="N65" s="103"/>
      <c r="O65" s="103"/>
      <c r="P65" s="103"/>
      <c r="Q65" s="101"/>
      <c r="R65" s="101"/>
      <c r="S65" s="101"/>
      <c r="T65" s="101"/>
      <c r="U65" s="101"/>
      <c r="V65" s="132"/>
      <c r="W65" s="63"/>
      <c r="X65" s="63"/>
      <c r="Y65" s="63"/>
      <c r="Z65" s="63"/>
      <c r="AA65" s="63"/>
      <c r="AB65" s="63"/>
      <c r="AC65" s="63"/>
      <c r="AD65" s="63"/>
      <c r="AE65" s="63"/>
      <c r="AF65" s="63"/>
      <c r="AG65" s="63"/>
      <c r="AH65" s="63"/>
      <c r="AI65" s="63"/>
      <c r="AJ65" s="63"/>
      <c r="AK65" s="63"/>
      <c r="AL65" s="63"/>
    </row>
    <row customHeight="1" ht="15" r="66">
      <c r="A66" s="43" t="s">
        <v>60</v>
      </c>
      <c r="B66" s="64" t="n">
        <v>2</v>
      </c>
      <c r="C66" s="22">
        <v>9.02757591972359</v>
      </c>
      <c r="D66" s="23">
        <v>3.03416470790695</v>
      </c>
      <c r="E66" s="22">
        <v>34.9865976612232</v>
      </c>
      <c r="F66" s="23">
        <v>6.56466779182241</v>
      </c>
      <c r="G66" s="22">
        <v>55.9858264190532</v>
      </c>
      <c r="H66" s="23">
        <v>6.70576632341627</v>
      </c>
      <c r="I66" s="22">
        <v>46.9582504993296</v>
      </c>
      <c r="J66" s="95">
        <v>8.07787420680424</v>
      </c>
      <c r="K66" s="104"/>
      <c r="L66" s="103"/>
      <c r="M66" s="103"/>
      <c r="N66" s="103"/>
      <c r="O66" s="103"/>
      <c r="P66" s="103"/>
      <c r="Q66" s="101"/>
      <c r="R66" s="101"/>
      <c r="S66" s="101"/>
      <c r="T66" s="101"/>
      <c r="U66" s="101"/>
      <c r="V66" s="132"/>
      <c r="W66" s="63"/>
      <c r="X66" s="63"/>
      <c r="Y66" s="63"/>
      <c r="Z66" s="63"/>
      <c r="AA66" s="63"/>
      <c r="AB66" s="63"/>
      <c r="AC66" s="63"/>
      <c r="AD66" s="63"/>
      <c r="AE66" s="63"/>
      <c r="AF66" s="63"/>
      <c r="AG66" s="63"/>
      <c r="AH66" s="63"/>
      <c r="AI66" s="63"/>
      <c r="AJ66" s="63"/>
      <c r="AK66" s="63"/>
      <c r="AL66" s="63"/>
    </row>
    <row customHeight="1" ht="15" r="67">
      <c r="A67" s="43" t="s">
        <v>61</v>
      </c>
      <c r="B67" s="64" t="n">
        <v>2</v>
      </c>
      <c r="C67" s="22">
        <v>0</v>
      </c>
      <c r="D67" s="23">
        <v>0</v>
      </c>
      <c r="E67" s="22">
        <v>10.6621749930505</v>
      </c>
      <c r="F67" s="23">
        <v>4.97900298395328</v>
      </c>
      <c r="G67" s="22">
        <v>89.3378250069495</v>
      </c>
      <c r="H67" s="23">
        <v>4.97900298395328</v>
      </c>
      <c r="I67" s="22">
        <v>89.3378250069495</v>
      </c>
      <c r="J67" s="95">
        <v>4.97900298395328</v>
      </c>
      <c r="K67" s="104"/>
      <c r="L67" s="103"/>
      <c r="M67" s="103"/>
      <c r="N67" s="103"/>
      <c r="O67" s="103"/>
      <c r="P67" s="103"/>
      <c r="Q67" s="101"/>
      <c r="R67" s="101"/>
      <c r="S67" s="101"/>
      <c r="T67" s="101"/>
      <c r="U67" s="101"/>
      <c r="V67" s="132"/>
      <c r="W67" s="63"/>
      <c r="X67" s="63"/>
      <c r="Y67" s="63"/>
      <c r="Z67" s="63"/>
      <c r="AA67" s="63"/>
      <c r="AB67" s="63"/>
      <c r="AC67" s="63"/>
      <c r="AD67" s="63"/>
      <c r="AE67" s="63"/>
      <c r="AF67" s="63"/>
      <c r="AG67" s="63"/>
      <c r="AH67" s="63"/>
      <c r="AI67" s="63"/>
      <c r="AJ67" s="63"/>
      <c r="AK67" s="63"/>
      <c r="AL67" s="63"/>
    </row>
    <row customHeight="1" ht="15" r="68">
      <c r="A68" s="43" t="s">
        <v>62</v>
      </c>
      <c r="B68" s="64" t="n">
        <v>2</v>
      </c>
      <c r="C68" s="22">
        <v>1.84888905711108</v>
      </c>
      <c r="D68" s="23">
        <v>1.83582630782313</v>
      </c>
      <c r="E68" s="22">
        <v>1.05183760302245</v>
      </c>
      <c r="F68" s="23">
        <v>1.06775866881962</v>
      </c>
      <c r="G68" s="22">
        <v>97.0992733398665</v>
      </c>
      <c r="H68" s="23">
        <v>2.11507482943582</v>
      </c>
      <c r="I68" s="22">
        <v>95.2503842827554</v>
      </c>
      <c r="J68" s="95">
        <v>3.81411732362515</v>
      </c>
      <c r="K68" s="105"/>
      <c r="L68" s="106"/>
      <c r="M68" s="107"/>
      <c r="N68" s="107"/>
      <c r="O68" s="107"/>
      <c r="P68" s="107"/>
      <c r="Q68" s="101"/>
      <c r="R68" s="101"/>
      <c r="S68" s="101"/>
      <c r="T68" s="101"/>
      <c r="U68" s="101"/>
      <c r="V68" s="132"/>
      <c r="W68" s="63"/>
      <c r="X68" s="63"/>
      <c r="Y68" s="63"/>
      <c r="Z68" s="63"/>
      <c r="AA68" s="63"/>
      <c r="AB68" s="63"/>
      <c r="AC68" s="63"/>
      <c r="AD68" s="63"/>
      <c r="AE68" s="63"/>
      <c r="AF68" s="63"/>
      <c r="AG68" s="63"/>
      <c r="AH68" s="63"/>
      <c r="AI68" s="63"/>
      <c r="AJ68" s="63"/>
      <c r="AK68" s="63"/>
      <c r="AL68" s="63"/>
    </row>
    <row customHeight="1" ht="15.75" r="69">
      <c r="A69" s="44" t="s">
        <v>63</v>
      </c>
      <c r="B69" s="68" t="n">
        <v>2</v>
      </c>
      <c r="C69" s="45">
        <v>26.1167826294948</v>
      </c>
      <c r="D69" s="47">
        <v>4.40190261173447</v>
      </c>
      <c r="E69" s="45">
        <v>18.1587334920447</v>
      </c>
      <c r="F69" s="47">
        <v>3.58689967294894</v>
      </c>
      <c r="G69" s="45">
        <v>55.7244838784605</v>
      </c>
      <c r="H69" s="47">
        <v>5.35142966783104</v>
      </c>
      <c r="I69" s="45">
        <v>29.6077012489657</v>
      </c>
      <c r="J69" s="96">
        <v>9.11938829758184</v>
      </c>
      <c r="K69" s="108"/>
      <c r="L69" s="133"/>
      <c r="M69" s="134"/>
      <c r="N69" s="134"/>
      <c r="O69" s="134"/>
      <c r="P69" s="134"/>
      <c r="Q69" s="101"/>
      <c r="R69" s="101"/>
      <c r="S69" s="101"/>
      <c r="T69" s="101"/>
      <c r="U69" s="101"/>
      <c r="V69" s="132"/>
      <c r="W69" s="63"/>
      <c r="X69" s="63"/>
      <c r="Y69" s="63"/>
      <c r="Z69" s="63"/>
      <c r="AA69" s="63"/>
      <c r="AB69" s="63"/>
      <c r="AC69" s="63"/>
      <c r="AD69" s="63"/>
      <c r="AE69" s="63"/>
      <c r="AF69" s="63"/>
      <c r="AG69" s="63"/>
      <c r="AH69" s="63"/>
      <c r="AI69" s="63"/>
      <c r="AJ69" s="63"/>
      <c r="AK69" s="63"/>
      <c r="AL69" s="63"/>
    </row>
    <row customHeight="1" ht="15" r="70">
      <c r="A70" s="49"/>
      <c r="B70" s="69"/>
      <c r="C70" s="80" t="inlineStr">
        <is>
          <t>b.meanpct.d_tc4g35praise_never</t>
        </is>
      </c>
      <c r="D70" s="2" t="inlineStr">
        <is>
          <t>se.meanpct.d_tc4g35praise_never</t>
        </is>
      </c>
      <c r="E70" s="80" t="inlineStr">
        <is>
          <t>b.meanpct.d_tc4g35praise_less1yr</t>
        </is>
      </c>
      <c r="F70" s="2" t="inlineStr">
        <is>
          <t>se.meanpct.d_tc4g35praise_less1yr</t>
        </is>
      </c>
      <c r="G70" s="80" t="inlineStr">
        <is>
          <t>b.meanpct.d_tc4g35praise_atleast1yr</t>
        </is>
      </c>
      <c r="H70" s="2" t="inlineStr">
        <is>
          <t>se.meanpct.d_tc4g35praise_atleast1yr</t>
        </is>
      </c>
      <c r="I70" s="80" t="inlineStr">
        <is>
          <t>b.meanpct.d_auto_dif_app</t>
        </is>
      </c>
      <c r="J70" s="142" t="inlineStr">
        <is>
          <t>se.meanpct.d_auto_dif_app</t>
        </is>
      </c>
      <c r="K70" s="22" t="inlineStr">
        <is>
          <t>b.(meanpct.d_tc4g35praise_never_isc1)-(meanpct.d_tc4g35praise_never_isc2)</t>
        </is>
      </c>
      <c r="L70" s="23" t="inlineStr">
        <is>
          <t>se.(meanpct.d_tc4g35praise_never_isc1)-(meanpct.d_tc4g35praise_never_isc2)</t>
        </is>
      </c>
      <c r="M70" s="22" t="inlineStr">
        <is>
          <t>b.(meanpct.d_tc4g35praise_less1yr_isc1)-(meanpct.d_tc4g35praise_less1yr_isc2)</t>
        </is>
      </c>
      <c r="N70" s="23" t="inlineStr">
        <is>
          <t>se.(meanpct.d_tc4g35praise_less1yr_isc1)-(meanpct.d_tc4g35praise_less1yr_isc2)</t>
        </is>
      </c>
      <c r="O70" s="22" t="inlineStr">
        <is>
          <t>b.(meanpct.d_tc4g35praise_atleast1yr_isc1)-(meanpct.d_tc4g35praise_atleast1yr_isc2)</t>
        </is>
      </c>
      <c r="P70" s="95" t="inlineStr">
        <is>
          <t>se.(meanpct.d_tc4g35praise_atleast1yr_isc1)-(meanpct.d_tc4g35praise_atleast1yr_isc2)</t>
        </is>
      </c>
      <c r="Q70" s="111" t="inlineStr">
        <is>
          <t>b.(meanpct.d_auto_dif_app_isc1)-(meanpct.d_auto_dif_app_isc2)</t>
        </is>
      </c>
      <c r="R70" s="135" t="inlineStr">
        <is>
          <t>se.(meanpct.d_auto_dif_app_isc1)-(meanpct.d_auto_dif_app_isc2)</t>
        </is>
      </c>
      <c r="S70" s="135" t="inlineStr">
        <is>
          <t>b.(meanpct.d_tc4g35praise_never_isc3)-(meanpct.d_tc4g35praise_never_isc2)</t>
        </is>
      </c>
      <c r="T70" s="135" t="inlineStr">
        <is>
          <t>se.(meanpct.d_tc4g35praise_never_isc3)-(meanpct.d_tc4g35praise_never_isc2)</t>
        </is>
      </c>
      <c r="U70" s="135" t="inlineStr">
        <is>
          <t>b.(meanpct.d_tc4g35praise_less1yr_isc3)-(meanpct.d_tc4g35praise_less1yr_isc2)</t>
        </is>
      </c>
      <c r="V70" s="136" t="inlineStr">
        <is>
          <t>se.(meanpct.d_tc4g35praise_less1yr_isc3)-(meanpct.d_tc4g35praise_less1yr_isc2)</t>
        </is>
      </c>
      <c r="W70" s="63" t="inlineStr">
        <is>
          <t>b.(meanpct.d_tc4g35praise_atleast1yr_isc3)-(meanpct.d_tc4g35praise_atleast1yr_isc2)</t>
        </is>
      </c>
      <c r="X70" s="63" t="inlineStr">
        <is>
          <t>se.(meanpct.d_tc4g35praise_atleast1yr_isc3)-(meanpct.d_tc4g35praise_atleast1yr_isc2)</t>
        </is>
      </c>
      <c r="Y70" s="63" t="inlineStr">
        <is>
          <t>b.(meanpct.d_auto_dif_app_isc3)-(meanpct.d_auto_dif_app_isc2)</t>
        </is>
      </c>
      <c r="Z70" s="63" t="inlineStr">
        <is>
          <t>se.(meanpct.d_auto_dif_app_isc3)-(meanpct.d_auto_dif_app_isc2)</t>
        </is>
      </c>
      <c r="AA70" s="63"/>
      <c r="AB70" s="63"/>
      <c r="AC70" s="63"/>
      <c r="AD70" s="63"/>
      <c r="AE70" s="63"/>
      <c r="AF70" s="63"/>
      <c r="AG70" s="63"/>
      <c r="AH70" s="63"/>
      <c r="AI70" s="63"/>
      <c r="AJ70" s="63"/>
      <c r="AK70" s="63"/>
      <c r="AL70" s="63"/>
    </row>
    <row customHeight="1" ht="15" r="71">
      <c r="A71" s="25" t="s">
        <v>7</v>
      </c>
      <c r="B71" s="70" t="n">
        <v>1</v>
      </c>
      <c r="C71" s="22">
        <v>5.60898571829939</v>
      </c>
      <c r="D71" s="23">
        <v>1.70299236094237</v>
      </c>
      <c r="E71" s="22">
        <v>6.97744036894256</v>
      </c>
      <c r="F71" s="23">
        <v>2.11425275960361</v>
      </c>
      <c r="G71" s="22">
        <v>87.4135739127581</v>
      </c>
      <c r="H71" s="23">
        <v>2.75605001934728</v>
      </c>
      <c r="I71" s="22">
        <v>81.8045881944587</v>
      </c>
      <c r="J71" s="95">
        <v>4.06471704422989</v>
      </c>
      <c r="K71" s="22">
        <v>-0.221597297076953</v>
      </c>
      <c r="L71" s="95">
        <v>2.50323188980432</v>
      </c>
      <c r="M71" s="22">
        <v>-0.959158002341556</v>
      </c>
      <c r="N71" s="95">
        <v>3.24136063629334</v>
      </c>
      <c r="O71" s="22">
        <v>1.18075529941852</v>
      </c>
      <c r="P71" s="95">
        <v>3.86946804167057</v>
      </c>
      <c r="Q71" s="100">
        <v>1.40235259649548</v>
      </c>
      <c r="R71" s="101">
        <v>5.65433345892992</v>
      </c>
      <c r="S71" s="101"/>
      <c r="T71" s="101"/>
      <c r="U71" s="101"/>
      <c r="V71" s="132"/>
      <c r="W71" s="63"/>
      <c r="X71" s="63"/>
      <c r="Y71" s="63"/>
      <c r="Z71" s="63"/>
      <c r="AA71" s="63"/>
      <c r="AB71" s="63"/>
      <c r="AC71" s="63"/>
      <c r="AD71" s="63"/>
      <c r="AE71" s="63"/>
      <c r="AF71" s="63"/>
      <c r="AG71" s="63"/>
      <c r="AH71" s="63"/>
      <c r="AI71" s="63"/>
      <c r="AJ71" s="63"/>
      <c r="AK71" s="63"/>
      <c r="AL71" s="63"/>
    </row>
    <row customHeight="1" ht="15" r="72">
      <c r="A72" s="25" t="s">
        <v>11</v>
      </c>
      <c r="B72" s="70" t="n">
        <v>1</v>
      </c>
      <c r="C72" s="22">
        <v>2.47323617791901</v>
      </c>
      <c r="D72" s="23">
        <v>0.717523726466511</v>
      </c>
      <c r="E72" s="22">
        <v>30.4920334767718</v>
      </c>
      <c r="F72" s="23">
        <v>3.02129436599834</v>
      </c>
      <c r="G72" s="22">
        <v>67.0347303453092</v>
      </c>
      <c r="H72" s="23">
        <v>3.06122923268779</v>
      </c>
      <c r="I72" s="22">
        <v>64.5614941673902</v>
      </c>
      <c r="J72" s="95">
        <v>3.26246988954626</v>
      </c>
      <c r="K72" s="22">
        <v>-0.847239519516078</v>
      </c>
      <c r="L72" s="95">
        <v>1.61496761054993</v>
      </c>
      <c r="M72" s="22">
        <v>-10.4718660706264</v>
      </c>
      <c r="N72" s="95">
        <v>4.46688528382145</v>
      </c>
      <c r="O72" s="22">
        <v>11.3191055901424</v>
      </c>
      <c r="P72" s="95">
        <v>4.48896966876268</v>
      </c>
      <c r="Q72" s="100">
        <v>12.1663451096585</v>
      </c>
      <c r="R72" s="101">
        <v>5.05617187223424</v>
      </c>
      <c r="S72" s="101"/>
      <c r="T72" s="101"/>
      <c r="U72" s="101"/>
      <c r="V72" s="132"/>
      <c r="W72" s="63"/>
      <c r="X72" s="63"/>
      <c r="Y72" s="63"/>
      <c r="Z72" s="63"/>
      <c r="AA72" s="63"/>
      <c r="AB72" s="63"/>
      <c r="AC72" s="63"/>
      <c r="AD72" s="63"/>
      <c r="AE72" s="63"/>
      <c r="AF72" s="63"/>
      <c r="AG72" s="63"/>
      <c r="AH72" s="63"/>
      <c r="AI72" s="63"/>
      <c r="AJ72" s="63"/>
      <c r="AK72" s="63"/>
      <c r="AL72" s="63"/>
    </row>
    <row customHeight="1" ht="15" r="73">
      <c r="A73" s="26" t="s">
        <v>13</v>
      </c>
      <c r="B73" s="70" t="n">
        <v>1</v>
      </c>
      <c r="C73" s="22">
        <v>4.61422862240336</v>
      </c>
      <c r="D73" s="23">
        <v>1.78419600228186</v>
      </c>
      <c r="E73" s="22">
        <v>39.4186642733869</v>
      </c>
      <c r="F73" s="23">
        <v>4.16232020541401</v>
      </c>
      <c r="G73" s="22">
        <v>55.9671071042097</v>
      </c>
      <c r="H73" s="23">
        <v>4.35876494471274</v>
      </c>
      <c r="I73" s="22">
        <v>51.3528784818063</v>
      </c>
      <c r="J73" s="95">
        <v>5.1999485519794</v>
      </c>
      <c r="K73" s="22">
        <v>-1.12043397500504</v>
      </c>
      <c r="L73" s="95">
        <v>3.12827239303759</v>
      </c>
      <c r="M73" s="22">
        <v>-8.99014054679122</v>
      </c>
      <c r="N73" s="95">
        <v>6.5846323928499</v>
      </c>
      <c r="O73" s="22">
        <v>10.1105745217963</v>
      </c>
      <c r="P73" s="95">
        <v>6.54421417132919</v>
      </c>
      <c r="Q73" s="100">
        <v>11.2310084968013</v>
      </c>
      <c r="R73" s="101">
        <v>7.86563861498644</v>
      </c>
      <c r="S73" s="101"/>
      <c r="T73" s="101"/>
      <c r="U73" s="101"/>
      <c r="V73" s="132"/>
      <c r="W73" s="63"/>
      <c r="X73" s="63"/>
      <c r="Y73" s="63"/>
      <c r="Z73" s="63"/>
      <c r="AA73" s="63"/>
      <c r="AB73" s="63"/>
      <c r="AC73" s="63"/>
      <c r="AD73" s="63"/>
      <c r="AE73" s="63"/>
      <c r="AF73" s="63"/>
      <c r="AG73" s="63"/>
      <c r="AH73" s="63"/>
      <c r="AI73" s="63"/>
      <c r="AJ73" s="63"/>
      <c r="AK73" s="63"/>
      <c r="AL73" s="63"/>
    </row>
    <row customHeight="1" ht="15" r="74">
      <c r="A74" s="25" t="s">
        <v>14</v>
      </c>
      <c r="B74" s="70" t="n">
        <v>1</v>
      </c>
      <c r="C74" s="22">
        <v>9.70369622180922</v>
      </c>
      <c r="D74" s="23">
        <v>2.10903094598311</v>
      </c>
      <c r="E74" s="22">
        <v>5.45677880074253</v>
      </c>
      <c r="F74" s="23">
        <v>1.71991691631469</v>
      </c>
      <c r="G74" s="22">
        <v>84.8395249774482</v>
      </c>
      <c r="H74" s="23">
        <v>2.69189444792352</v>
      </c>
      <c r="I74" s="22">
        <v>75.135828755639</v>
      </c>
      <c r="J74" s="95">
        <v>4.52001109519947</v>
      </c>
      <c r="K74" s="22">
        <v>3.50870165199938</v>
      </c>
      <c r="L74" s="95">
        <v>2.92760171141065</v>
      </c>
      <c r="M74" s="22">
        <v>-0.378100384946225</v>
      </c>
      <c r="N74" s="95">
        <v>2.50213435036089</v>
      </c>
      <c r="O74" s="22">
        <v>-3.13060126705315</v>
      </c>
      <c r="P74" s="95">
        <v>3.82414527648433</v>
      </c>
      <c r="Q74" s="100">
        <v>-6.63930291905254</v>
      </c>
      <c r="R74" s="101">
        <v>6.3347613566233</v>
      </c>
      <c r="S74" s="101"/>
      <c r="T74" s="101"/>
      <c r="U74" s="101"/>
      <c r="V74" s="132"/>
      <c r="W74" s="63"/>
      <c r="X74" s="63"/>
      <c r="Y74" s="63"/>
      <c r="Z74" s="63"/>
      <c r="AA74" s="63"/>
      <c r="AB74" s="63"/>
      <c r="AC74" s="63"/>
      <c r="AD74" s="63"/>
      <c r="AE74" s="63"/>
      <c r="AF74" s="63"/>
      <c r="AG74" s="63"/>
      <c r="AH74" s="63"/>
      <c r="AI74" s="63"/>
      <c r="AJ74" s="63"/>
      <c r="AK74" s="63"/>
      <c r="AL74" s="63"/>
    </row>
    <row customHeight="1" ht="15" r="75">
      <c r="A75" s="25" t="s">
        <v>25</v>
      </c>
      <c r="B75" s="70" t="n">
        <v>1</v>
      </c>
      <c r="C75" s="22">
        <v>3.03118360711521</v>
      </c>
      <c r="D75" s="23">
        <v>0.998189744437552</v>
      </c>
      <c r="E75" s="22">
        <v>78.5819719714551</v>
      </c>
      <c r="F75" s="23">
        <v>2.7763116945529</v>
      </c>
      <c r="G75" s="22">
        <v>18.3868444214297</v>
      </c>
      <c r="H75" s="23">
        <v>2.66630701643905</v>
      </c>
      <c r="I75" s="22">
        <v>15.3556608143145</v>
      </c>
      <c r="J75" s="95">
        <v>2.91603242751408</v>
      </c>
      <c r="K75" s="22">
        <v>1.59199778338588</v>
      </c>
      <c r="L75" s="95">
        <v>1.33882879659035</v>
      </c>
      <c r="M75" s="22">
        <v>18.8127938108021</v>
      </c>
      <c r="N75" s="95">
        <v>5.24812486781756</v>
      </c>
      <c r="O75" s="22">
        <v>-20.404791594188</v>
      </c>
      <c r="P75" s="95">
        <v>5.18006209328912</v>
      </c>
      <c r="Q75" s="100">
        <v>-21.9967893775739</v>
      </c>
      <c r="R75" s="101">
        <v>5.45052263967555</v>
      </c>
      <c r="S75" s="101"/>
      <c r="T75" s="101"/>
      <c r="U75" s="101"/>
      <c r="V75" s="132"/>
      <c r="W75" s="63"/>
      <c r="X75" s="63"/>
      <c r="Y75" s="63"/>
      <c r="Z75" s="63"/>
      <c r="AA75" s="63"/>
      <c r="AB75" s="63"/>
      <c r="AC75" s="63"/>
      <c r="AD75" s="63"/>
      <c r="AE75" s="63"/>
      <c r="AF75" s="63"/>
      <c r="AG75" s="63"/>
      <c r="AH75" s="63"/>
      <c r="AI75" s="63"/>
      <c r="AJ75" s="63"/>
      <c r="AK75" s="63"/>
      <c r="AL75" s="63"/>
    </row>
    <row customHeight="1" ht="15" r="76">
      <c r="A76" s="25" t="s">
        <v>30</v>
      </c>
      <c r="B76" s="70" t="n">
        <v>1</v>
      </c>
      <c r="C76" s="22">
        <v>0.359662516723264</v>
      </c>
      <c r="D76" s="23">
        <v>0.359995324897483</v>
      </c>
      <c r="E76" s="22">
        <v>1.08800918488661</v>
      </c>
      <c r="F76" s="23">
        <v>0.777752508126948</v>
      </c>
      <c r="G76" s="22">
        <v>98.5523282983901</v>
      </c>
      <c r="H76" s="23">
        <v>0.857972558552319</v>
      </c>
      <c r="I76" s="22">
        <v>98.1926657816669</v>
      </c>
      <c r="J76" s="95">
        <v>1.06138029304108</v>
      </c>
      <c r="K76" s="22">
        <v>-4.0885357718275</v>
      </c>
      <c r="L76" s="95">
        <v>0.889118910104649</v>
      </c>
      <c r="M76" s="22">
        <v>-0.452058742927009</v>
      </c>
      <c r="N76" s="95">
        <v>1.18229065262314</v>
      </c>
      <c r="O76" s="22">
        <v>4.5405945147545</v>
      </c>
      <c r="P76" s="95">
        <v>1.20527838436891</v>
      </c>
      <c r="Q76" s="100">
        <v>8.62913028658201</v>
      </c>
      <c r="R76" s="101">
        <v>1.75745431035494</v>
      </c>
      <c r="S76" s="101"/>
      <c r="T76" s="101"/>
      <c r="U76" s="101"/>
      <c r="V76" s="132"/>
      <c r="W76" s="63"/>
      <c r="X76" s="63"/>
      <c r="Y76" s="63"/>
      <c r="Z76" s="63"/>
      <c r="AA76" s="63"/>
      <c r="AB76" s="63"/>
      <c r="AC76" s="63"/>
      <c r="AD76" s="63"/>
      <c r="AE76" s="63"/>
      <c r="AF76" s="63"/>
      <c r="AG76" s="63"/>
      <c r="AH76" s="63"/>
      <c r="AI76" s="63"/>
      <c r="AJ76" s="63"/>
      <c r="AK76" s="63"/>
      <c r="AL76" s="63"/>
    </row>
    <row customHeight="1" ht="15" r="77">
      <c r="A77" s="25" t="s">
        <v>32</v>
      </c>
      <c r="B77" s="70" t="n">
        <v>1</v>
      </c>
      <c r="C77" s="22">
        <v>3.92837706770022</v>
      </c>
      <c r="D77" s="23">
        <v>1.4550230573037</v>
      </c>
      <c r="E77" s="22">
        <v>7.96086149317781</v>
      </c>
      <c r="F77" s="23">
        <v>2.08743151107995</v>
      </c>
      <c r="G77" s="22">
        <v>88.110761439122</v>
      </c>
      <c r="H77" s="23">
        <v>2.52880587076887</v>
      </c>
      <c r="I77" s="22">
        <v>84.1823843714218</v>
      </c>
      <c r="J77" s="95">
        <v>3.55900718532451</v>
      </c>
      <c r="K77" s="22">
        <v>0.64923716912704</v>
      </c>
      <c r="L77" s="95">
        <v>1.84854556111882</v>
      </c>
      <c r="M77" s="22">
        <v>3.87780318812113</v>
      </c>
      <c r="N77" s="95">
        <v>2.66339791911611</v>
      </c>
      <c r="O77" s="22">
        <v>-4.52704035724817</v>
      </c>
      <c r="P77" s="95">
        <v>3.21654754300202</v>
      </c>
      <c r="Q77" s="100">
        <v>-5.17627752637519</v>
      </c>
      <c r="R77" s="101">
        <v>4.52027754682131</v>
      </c>
      <c r="S77" s="101"/>
      <c r="T77" s="101"/>
      <c r="U77" s="101"/>
      <c r="V77" s="132"/>
      <c r="W77" s="63"/>
      <c r="X77" s="63"/>
      <c r="Y77" s="63"/>
      <c r="Z77" s="63"/>
      <c r="AA77" s="63"/>
      <c r="AB77" s="63"/>
      <c r="AC77" s="63"/>
      <c r="AD77" s="63"/>
      <c r="AE77" s="63"/>
      <c r="AF77" s="63"/>
      <c r="AG77" s="63"/>
      <c r="AH77" s="63"/>
      <c r="AI77" s="63"/>
      <c r="AJ77" s="63"/>
      <c r="AK77" s="63"/>
      <c r="AL77" s="63"/>
    </row>
    <row customHeight="1" ht="15" r="78">
      <c r="A78" s="21" t="s">
        <v>38</v>
      </c>
      <c r="B78" s="70" t="n">
        <v>1</v>
      </c>
      <c r="C78" s="22">
        <v>0.524343708623146</v>
      </c>
      <c r="D78" s="23">
        <v>0.522456433226094</v>
      </c>
      <c r="E78" s="22">
        <v>7.33443915559206</v>
      </c>
      <c r="F78" s="23">
        <v>1.49793938797691</v>
      </c>
      <c r="G78" s="22">
        <v>92.1412171357848</v>
      </c>
      <c r="H78" s="23">
        <v>1.69335167724191</v>
      </c>
      <c r="I78" s="22">
        <v>91.6168734271617</v>
      </c>
      <c r="J78" s="95">
        <v>2.00922344322926</v>
      </c>
      <c r="K78" s="22">
        <v>-0.106168078627456</v>
      </c>
      <c r="L78" s="95">
        <v>0.625418719258402</v>
      </c>
      <c r="M78" s="22">
        <v>-3.95155069247527</v>
      </c>
      <c r="N78" s="95">
        <v>2.4263311239779</v>
      </c>
      <c r="O78" s="22">
        <v>4.05771877110273</v>
      </c>
      <c r="P78" s="95">
        <v>2.58134550047438</v>
      </c>
      <c r="Q78" s="100">
        <v>4.16388684973018</v>
      </c>
      <c r="R78" s="101">
        <v>2.8673861984833</v>
      </c>
      <c r="S78" s="101"/>
      <c r="T78" s="101"/>
      <c r="U78" s="101"/>
      <c r="V78" s="132"/>
      <c r="W78" s="63"/>
      <c r="X78" s="63"/>
      <c r="Y78" s="63"/>
      <c r="Z78" s="63"/>
      <c r="AA78" s="63"/>
      <c r="AB78" s="63"/>
      <c r="AC78" s="63"/>
      <c r="AD78" s="63"/>
      <c r="AE78" s="63"/>
      <c r="AF78" s="63"/>
      <c r="AG78" s="63"/>
      <c r="AH78" s="63"/>
      <c r="AI78" s="63"/>
      <c r="AJ78" s="63"/>
      <c r="AK78" s="63"/>
      <c r="AL78" s="63"/>
    </row>
    <row customHeight="1" ht="15" r="79">
      <c r="A79" s="25" t="s">
        <v>43</v>
      </c>
      <c r="B79" s="70" t="n">
        <v>1</v>
      </c>
      <c r="C79" s="22">
        <v>1.20687658127977</v>
      </c>
      <c r="D79" s="23">
        <v>0.846037519393692</v>
      </c>
      <c r="E79" s="22">
        <v>3.06548498493865</v>
      </c>
      <c r="F79" s="23">
        <v>1.39884564833732</v>
      </c>
      <c r="G79" s="22">
        <v>95.7276384337816</v>
      </c>
      <c r="H79" s="23">
        <v>1.63760259349954</v>
      </c>
      <c r="I79" s="22">
        <v>94.5207618525018</v>
      </c>
      <c r="J79" s="95">
        <v>2.19960776709035</v>
      </c>
      <c r="K79" s="22">
        <v>-2.21730009196543</v>
      </c>
      <c r="L79" s="95">
        <v>1.4624170641725</v>
      </c>
      <c r="M79" s="22">
        <v>0.377589119678976</v>
      </c>
      <c r="N79" s="95">
        <v>1.65687615450405</v>
      </c>
      <c r="O79" s="22">
        <v>1.83971097228645</v>
      </c>
      <c r="P79" s="95">
        <v>2.31770780368757</v>
      </c>
      <c r="Q79" s="100">
        <v>4.05701106425188</v>
      </c>
      <c r="R79" s="101">
        <v>3.5036591835323</v>
      </c>
      <c r="S79" s="101"/>
      <c r="T79" s="101"/>
      <c r="U79" s="101"/>
      <c r="V79" s="132"/>
      <c r="W79" s="63"/>
      <c r="X79" s="63"/>
      <c r="Y79" s="63"/>
      <c r="Z79" s="63"/>
      <c r="AA79" s="63"/>
      <c r="AB79" s="63"/>
      <c r="AC79" s="63"/>
      <c r="AD79" s="63"/>
      <c r="AE79" s="63"/>
      <c r="AF79" s="63"/>
      <c r="AG79" s="63"/>
      <c r="AH79" s="63"/>
      <c r="AI79" s="63"/>
      <c r="AJ79" s="63"/>
      <c r="AK79" s="63"/>
      <c r="AL79" s="63"/>
    </row>
    <row customHeight="1" ht="15" r="80">
      <c r="A80" s="25" t="s">
        <v>48</v>
      </c>
      <c r="B80" s="70" t="n">
        <v>1</v>
      </c>
      <c r="C80" s="22">
        <v>0</v>
      </c>
      <c r="D80" s="23">
        <v>0</v>
      </c>
      <c r="E80" s="22">
        <v>2.81633509235296</v>
      </c>
      <c r="F80" s="23">
        <v>1.29184828340641</v>
      </c>
      <c r="G80" s="22">
        <v>97.183664907647</v>
      </c>
      <c r="H80" s="23">
        <v>1.29184828340641</v>
      </c>
      <c r="I80" s="22">
        <v>97.183664907647</v>
      </c>
      <c r="J80" s="95">
        <v>1.29184828340641</v>
      </c>
      <c r="K80" s="22">
        <v>0</v>
      </c>
      <c r="L80" s="95">
        <v>0</v>
      </c>
      <c r="M80" s="22">
        <v>-0.443436777306843</v>
      </c>
      <c r="N80" s="95">
        <v>1.87153976135783</v>
      </c>
      <c r="O80" s="22">
        <v>0.443436777306857</v>
      </c>
      <c r="P80" s="95">
        <v>1.87153976135783</v>
      </c>
      <c r="Q80" s="100">
        <v>0.443436777306857</v>
      </c>
      <c r="R80" s="101">
        <v>1.87153976135783</v>
      </c>
      <c r="S80" s="101"/>
      <c r="T80" s="101"/>
      <c r="U80" s="101"/>
      <c r="V80" s="132"/>
      <c r="W80" s="63"/>
      <c r="X80" s="63"/>
      <c r="Y80" s="63"/>
      <c r="Z80" s="63"/>
      <c r="AA80" s="63"/>
      <c r="AB80" s="63"/>
      <c r="AC80" s="63"/>
      <c r="AD80" s="63"/>
      <c r="AE80" s="63"/>
      <c r="AF80" s="63"/>
      <c r="AG80" s="63"/>
      <c r="AH80" s="63"/>
      <c r="AI80" s="63"/>
      <c r="AJ80" s="63"/>
      <c r="AK80" s="63"/>
      <c r="AL80" s="63"/>
    </row>
    <row customHeight="1" ht="15" r="81">
      <c r="A81" s="25" t="s">
        <v>50</v>
      </c>
      <c r="B81" s="70" t="n">
        <v>1</v>
      </c>
      <c r="C81" s="22">
        <v>17.5069337279573</v>
      </c>
      <c r="D81" s="23">
        <v>2.48920268038215</v>
      </c>
      <c r="E81" s="22">
        <v>20.544153099985</v>
      </c>
      <c r="F81" s="23">
        <v>2.39573876768165</v>
      </c>
      <c r="G81" s="22">
        <v>61.9489131720577</v>
      </c>
      <c r="H81" s="23">
        <v>2.8807832340897</v>
      </c>
      <c r="I81" s="22">
        <v>44.4419794441004</v>
      </c>
      <c r="J81" s="95">
        <v>4.82187928184595</v>
      </c>
      <c r="K81" s="22">
        <v>1.34538356816067</v>
      </c>
      <c r="L81" s="95">
        <v>3.47288067805003</v>
      </c>
      <c r="M81" s="22">
        <v>3.27582010686669</v>
      </c>
      <c r="N81" s="95">
        <v>3.18595960765647</v>
      </c>
      <c r="O81" s="22">
        <v>-4.62120367502736</v>
      </c>
      <c r="P81" s="95">
        <v>4.19449587054979</v>
      </c>
      <c r="Q81" s="100">
        <v>-5.96658724318804</v>
      </c>
      <c r="R81" s="101">
        <v>7.01135172434293</v>
      </c>
      <c r="S81" s="101"/>
      <c r="T81" s="101"/>
      <c r="U81" s="101"/>
      <c r="V81" s="132"/>
      <c r="W81" s="63"/>
      <c r="X81" s="63"/>
      <c r="Y81" s="63"/>
      <c r="Z81" s="63"/>
      <c r="AA81" s="63"/>
      <c r="AB81" s="63"/>
      <c r="AC81" s="63"/>
      <c r="AD81" s="63"/>
      <c r="AE81" s="63"/>
      <c r="AF81" s="63"/>
      <c r="AG81" s="63"/>
      <c r="AH81" s="63"/>
      <c r="AI81" s="63"/>
      <c r="AJ81" s="63"/>
      <c r="AK81" s="63"/>
      <c r="AL81" s="63"/>
    </row>
    <row customHeight="1" ht="15" r="82">
      <c r="A82" s="25" t="s">
        <v>52</v>
      </c>
      <c r="B82" s="70" t="n">
        <v>1</v>
      </c>
      <c r="C82" s="22">
        <v>2.59305641717331</v>
      </c>
      <c r="D82" s="23">
        <v>1.16375394632354</v>
      </c>
      <c r="E82" s="22">
        <v>6.87796972654013</v>
      </c>
      <c r="F82" s="23">
        <v>1.71697158025985</v>
      </c>
      <c r="G82" s="22">
        <v>90.5289738562866</v>
      </c>
      <c r="H82" s="23">
        <v>2.06093788856368</v>
      </c>
      <c r="I82" s="22">
        <v>87.9359174391133</v>
      </c>
      <c r="J82" s="95">
        <v>2.87325339098066</v>
      </c>
      <c r="K82" s="22">
        <v>2.39380011201503</v>
      </c>
      <c r="L82" s="95">
        <v>1.18076972363306</v>
      </c>
      <c r="M82" s="22">
        <v>0.904006177382682</v>
      </c>
      <c r="N82" s="95">
        <v>2.44493503810789</v>
      </c>
      <c r="O82" s="22">
        <v>-3.2978062893977</v>
      </c>
      <c r="P82" s="95">
        <v>2.70614010114277</v>
      </c>
      <c r="Q82" s="100">
        <v>-5.69160640141273</v>
      </c>
      <c r="R82" s="101">
        <v>3.38483610149079</v>
      </c>
      <c r="S82" s="101"/>
      <c r="T82" s="101"/>
      <c r="U82" s="101"/>
      <c r="V82" s="132"/>
      <c r="W82" s="63"/>
      <c r="X82" s="63"/>
      <c r="Y82" s="63"/>
      <c r="Z82" s="63"/>
      <c r="AA82" s="63"/>
      <c r="AB82" s="63"/>
      <c r="AC82" s="63"/>
      <c r="AD82" s="63"/>
      <c r="AE82" s="63"/>
      <c r="AF82" s="63"/>
      <c r="AG82" s="63"/>
      <c r="AH82" s="63"/>
      <c r="AI82" s="63"/>
      <c r="AJ82" s="63"/>
      <c r="AK82" s="63"/>
      <c r="AL82" s="63"/>
    </row>
    <row customHeight="1" ht="15" r="83">
      <c r="A83" s="25" t="s">
        <v>53</v>
      </c>
      <c r="B83" s="70" t="n">
        <v>1</v>
      </c>
      <c r="C83" s="22">
        <v>0</v>
      </c>
      <c r="D83" s="23">
        <v>0</v>
      </c>
      <c r="E83" s="22">
        <v>0</v>
      </c>
      <c r="F83" s="23">
        <v>0</v>
      </c>
      <c r="G83" s="22">
        <v>100</v>
      </c>
      <c r="H83" s="23">
        <v>0</v>
      </c>
      <c r="I83" s="22">
        <v>100</v>
      </c>
      <c r="J83" s="95">
        <v>0</v>
      </c>
      <c r="K83" s="22">
        <v>-0.230383341497051</v>
      </c>
      <c r="L83" s="95">
        <v>0.231866039379483</v>
      </c>
      <c r="M83" s="22">
        <v>-0.263135018409498</v>
      </c>
      <c r="N83" s="95">
        <v>0.264394929020124</v>
      </c>
      <c r="O83" s="22">
        <v>0.49351835990656</v>
      </c>
      <c r="P83" s="95">
        <v>0.351828459955704</v>
      </c>
      <c r="Q83" s="100">
        <v>0.723901701403605</v>
      </c>
      <c r="R83" s="101">
        <v>0.534027688807526</v>
      </c>
      <c r="S83" s="101"/>
      <c r="T83" s="101"/>
      <c r="U83" s="101"/>
      <c r="V83" s="132"/>
      <c r="W83" s="63"/>
      <c r="X83" s="63"/>
      <c r="Y83" s="63"/>
      <c r="Z83" s="63"/>
      <c r="AA83" s="63"/>
      <c r="AB83" s="63"/>
      <c r="AC83" s="63"/>
      <c r="AD83" s="63"/>
      <c r="AE83" s="63"/>
      <c r="AF83" s="63"/>
      <c r="AG83" s="63"/>
      <c r="AH83" s="63"/>
      <c r="AI83" s="63"/>
      <c r="AJ83" s="63"/>
      <c r="AK83" s="63"/>
      <c r="AL83" s="63"/>
    </row>
    <row customHeight="1" ht="15" r="84">
      <c r="A84" s="125" t="s">
        <v>115</v>
      </c>
      <c r="B84" s="71" t="n">
        <v>1</v>
      </c>
      <c r="C84" s="51">
        <v>3.91136264538332</v>
      </c>
      <c r="D84" s="52">
        <v>0.369358488051366</v>
      </c>
      <c r="E84" s="51">
        <v>14.2662897796154</v>
      </c>
      <c r="F84" s="52">
        <v>0.551409769457434</v>
      </c>
      <c r="G84" s="51">
        <v>81.8223475750013</v>
      </c>
      <c r="H84" s="52">
        <v>0.635838423739279</v>
      </c>
      <c r="I84" s="51">
        <v>77.9109849296179</v>
      </c>
      <c r="J84" s="97">
        <v>0.881691359685793</v>
      </c>
      <c r="K84" s="51">
        <v>0.502949392000045</v>
      </c>
      <c r="L84" s="97">
        <v>0.516969545023987</v>
      </c>
      <c r="M84" s="51">
        <v>-0.0393955348460398</v>
      </c>
      <c r="N84" s="97">
        <v>0.945303633498573</v>
      </c>
      <c r="O84" s="51">
        <v>-0.463553857154002</v>
      </c>
      <c r="P84" s="97">
        <v>1.02834845572276</v>
      </c>
      <c r="Q84" s="100">
        <v>-0.966503249154048</v>
      </c>
      <c r="R84" s="101">
        <v>1.3251102422945</v>
      </c>
      <c r="S84" s="101"/>
      <c r="T84" s="101"/>
      <c r="U84" s="101"/>
      <c r="V84" s="132"/>
      <c r="W84" s="63"/>
      <c r="X84" s="63"/>
      <c r="Y84" s="63"/>
      <c r="Z84" s="63"/>
      <c r="AA84" s="63"/>
      <c r="AB84" s="63"/>
      <c r="AC84" s="63"/>
      <c r="AD84" s="63"/>
      <c r="AE84" s="63"/>
      <c r="AF84" s="63"/>
      <c r="AG84" s="63"/>
      <c r="AH84" s="63"/>
      <c r="AI84" s="63"/>
      <c r="AJ84" s="63"/>
      <c r="AK84" s="63"/>
      <c r="AL84" s="63"/>
    </row>
    <row customHeight="1" ht="15" r="85">
      <c r="A85" s="43" t="s">
        <v>65</v>
      </c>
      <c r="B85" s="70" t="n">
        <v>1</v>
      </c>
      <c r="C85" s="22">
        <v>1.15037625641506</v>
      </c>
      <c r="D85" s="23">
        <v>1.14763258766132</v>
      </c>
      <c r="E85" s="22">
        <v>24.9765155937793</v>
      </c>
      <c r="F85" s="23">
        <v>4.14729959538247</v>
      </c>
      <c r="G85" s="22">
        <v>73.8731081498056</v>
      </c>
      <c r="H85" s="23">
        <v>4.26259600303749</v>
      </c>
      <c r="I85" s="22">
        <v>72.7227318933906</v>
      </c>
      <c r="J85" s="95">
        <v>4.66620579795696</v>
      </c>
      <c r="K85" s="22">
        <v>-0.950339454934533</v>
      </c>
      <c r="L85" s="95">
        <v>2.08751046051833</v>
      </c>
      <c r="M85" s="22">
        <v>-12.2258700658438</v>
      </c>
      <c r="N85" s="95">
        <v>5.82320703281241</v>
      </c>
      <c r="O85" s="22">
        <v>13.1762095207784</v>
      </c>
      <c r="P85" s="95">
        <v>6.03951598437402</v>
      </c>
      <c r="Q85" s="100">
        <v>14.1265489757129</v>
      </c>
      <c r="R85" s="101">
        <v>6.91065599994455</v>
      </c>
      <c r="S85" s="101"/>
      <c r="T85" s="101"/>
      <c r="U85" s="101"/>
      <c r="V85" s="132"/>
      <c r="W85" s="63"/>
      <c r="X85" s="63"/>
      <c r="Y85" s="63"/>
      <c r="Z85" s="63"/>
      <c r="AA85" s="63"/>
      <c r="AB85" s="63"/>
      <c r="AC85" s="63"/>
      <c r="AD85" s="63"/>
      <c r="AE85" s="63"/>
      <c r="AF85" s="63"/>
      <c r="AG85" s="63"/>
      <c r="AH85" s="63"/>
      <c r="AI85" s="63"/>
      <c r="AJ85" s="63"/>
      <c r="AK85" s="63"/>
      <c r="AL85" s="63"/>
    </row>
    <row customHeight="1" ht="15" r="86">
      <c r="A86" s="43" t="s">
        <v>61</v>
      </c>
      <c r="B86" s="70" t="n">
        <v>1</v>
      </c>
      <c r="C86" s="22">
        <v>6.17629819505857</v>
      </c>
      <c r="D86" s="23">
        <v>2.08656350532339</v>
      </c>
      <c r="E86" s="22">
        <v>21.9709879373526</v>
      </c>
      <c r="F86" s="23">
        <v>4.94734513686086</v>
      </c>
      <c r="G86" s="22">
        <v>71.8527138675888</v>
      </c>
      <c r="H86" s="23">
        <v>5.11167985371854</v>
      </c>
      <c r="I86" s="22">
        <v>65.6764156725303</v>
      </c>
      <c r="J86" s="95">
        <v>6.04067980231514</v>
      </c>
      <c r="K86" s="22">
        <v>6.17629819505857</v>
      </c>
      <c r="L86" s="95">
        <v>2.08656350532339</v>
      </c>
      <c r="M86" s="22">
        <v>11.308812944302</v>
      </c>
      <c r="N86" s="95">
        <v>7.01902376527081</v>
      </c>
      <c r="O86" s="22">
        <v>-17.4851111393606</v>
      </c>
      <c r="P86" s="95">
        <v>7.13580700699841</v>
      </c>
      <c r="Q86" s="100">
        <v>-23.6614093344192</v>
      </c>
      <c r="R86" s="101">
        <v>7.82817240410006</v>
      </c>
      <c r="S86" s="101"/>
      <c r="T86" s="101"/>
      <c r="U86" s="101"/>
      <c r="V86" s="132"/>
      <c r="W86" s="63"/>
      <c r="X86" s="63"/>
      <c r="Y86" s="63"/>
      <c r="Z86" s="63"/>
      <c r="AA86" s="63"/>
      <c r="AB86" s="63"/>
      <c r="AC86" s="63"/>
      <c r="AD86" s="63"/>
      <c r="AE86" s="63"/>
      <c r="AF86" s="63"/>
      <c r="AG86" s="63"/>
      <c r="AH86" s="63"/>
      <c r="AI86" s="63"/>
      <c r="AJ86" s="63"/>
      <c r="AK86" s="63"/>
      <c r="AL86" s="63"/>
    </row>
    <row customHeight="1" ht="15.75" r="87">
      <c r="A87" s="44" t="s">
        <v>62</v>
      </c>
      <c r="B87" s="73" t="n">
        <v>1</v>
      </c>
      <c r="C87" s="45">
        <v>4.01265837981528</v>
      </c>
      <c r="D87" s="47">
        <v>2.65822871865113</v>
      </c>
      <c r="E87" s="45">
        <v>0</v>
      </c>
      <c r="F87" s="47">
        <v>0</v>
      </c>
      <c r="G87" s="45">
        <v>95.9873416201847</v>
      </c>
      <c r="H87" s="47">
        <v>2.65822871865112</v>
      </c>
      <c r="I87" s="45">
        <v>91.9746832403694</v>
      </c>
      <c r="J87" s="96">
        <v>5.31645743730226</v>
      </c>
      <c r="K87" s="45">
        <v>2.16376932270419</v>
      </c>
      <c r="L87" s="96">
        <v>3.23054765529889</v>
      </c>
      <c r="M87" s="45">
        <v>-1.05183760302245</v>
      </c>
      <c r="N87" s="96">
        <v>1.06775866881962</v>
      </c>
      <c r="O87" s="45">
        <v>-1.11193171968173</v>
      </c>
      <c r="P87" s="96">
        <v>3.39701655203129</v>
      </c>
      <c r="Q87" s="100">
        <v>-3.27570104238595</v>
      </c>
      <c r="R87" s="101">
        <v>6.5431040524375</v>
      </c>
      <c r="S87" s="101"/>
      <c r="T87" s="101"/>
      <c r="U87" s="101"/>
      <c r="V87" s="132"/>
      <c r="W87" s="63"/>
      <c r="X87" s="63"/>
      <c r="Y87" s="63"/>
      <c r="Z87" s="63"/>
      <c r="AA87" s="63"/>
      <c r="AB87" s="63"/>
      <c r="AC87" s="63"/>
      <c r="AD87" s="63"/>
      <c r="AE87" s="63"/>
      <c r="AF87" s="63"/>
      <c r="AG87" s="63"/>
      <c r="AH87" s="63"/>
      <c r="AI87" s="63"/>
      <c r="AJ87" s="63"/>
      <c r="AK87" s="63"/>
      <c r="AL87" s="63"/>
    </row>
    <row customHeight="1" ht="15" r="88">
      <c r="A88" s="43"/>
      <c r="B88" s="74"/>
      <c r="C88" s="55" t="inlineStr">
        <is>
          <t>b.meanpct.d_tc4g35praise_never</t>
        </is>
      </c>
      <c r="D88" s="56" t="inlineStr">
        <is>
          <t>se.meanpct.d_tc4g35praise_never</t>
        </is>
      </c>
      <c r="E88" s="55" t="inlineStr">
        <is>
          <t>b.meanpct.d_tc4g35praise_less1yr</t>
        </is>
      </c>
      <c r="F88" s="56" t="inlineStr">
        <is>
          <t>se.meanpct.d_tc4g35praise_less1yr</t>
        </is>
      </c>
      <c r="G88" s="55" t="inlineStr">
        <is>
          <t>b.meanpct.d_tc4g35praise_atleast1yr</t>
        </is>
      </c>
      <c r="H88" s="56" t="inlineStr">
        <is>
          <t>se.meanpct.d_tc4g35praise_atleast1yr</t>
        </is>
      </c>
      <c r="I88" s="55" t="inlineStr">
        <is>
          <t>b.meanpct.d_auto_dif_app</t>
        </is>
      </c>
      <c r="J88" s="98" t="inlineStr">
        <is>
          <t>se.meanpct.d_auto_dif_app</t>
        </is>
      </c>
      <c r="K88" s="109" t="inlineStr">
        <is>
          <t>b.(meanpct.d_tc4g35praise_never_isc1)-(meanpct.d_tc4g35praise_never_isc2)</t>
        </is>
      </c>
      <c r="L88" s="137" t="inlineStr">
        <is>
          <t>se.(meanpct.d_tc4g35praise_never_isc1)-(meanpct.d_tc4g35praise_never_isc2)</t>
        </is>
      </c>
      <c r="M88" s="137" t="inlineStr">
        <is>
          <t>b.(meanpct.d_tc4g35praise_less1yr_isc1)-(meanpct.d_tc4g35praise_less1yr_isc2)</t>
        </is>
      </c>
      <c r="N88" s="137" t="inlineStr">
        <is>
          <t>se.(meanpct.d_tc4g35praise_less1yr_isc1)-(meanpct.d_tc4g35praise_less1yr_isc2)</t>
        </is>
      </c>
      <c r="O88" s="137" t="inlineStr">
        <is>
          <t>b.(meanpct.d_tc4g35praise_atleast1yr_isc1)-(meanpct.d_tc4g35praise_atleast1yr_isc2)</t>
        </is>
      </c>
      <c r="P88" s="137" t="inlineStr">
        <is>
          <t>se.(meanpct.d_tc4g35praise_atleast1yr_isc1)-(meanpct.d_tc4g35praise_atleast1yr_isc2)</t>
        </is>
      </c>
      <c r="Q88" s="80" t="inlineStr">
        <is>
          <t>b.(meanpct.d_auto_dif_app_isc1)-(meanpct.d_auto_dif_app_isc2)</t>
        </is>
      </c>
      <c r="R88" s="138" t="inlineStr">
        <is>
          <t>se.(meanpct.d_auto_dif_app_isc1)-(meanpct.d_auto_dif_app_isc2)</t>
        </is>
      </c>
      <c r="S88" s="80" t="inlineStr">
        <is>
          <t>b.(meanpct.d_tc4g35praise_never_isc3)-(meanpct.d_tc4g35praise_never_isc2)</t>
        </is>
      </c>
      <c r="T88" s="138" t="inlineStr">
        <is>
          <t>se.(meanpct.d_tc4g35praise_never_isc3)-(meanpct.d_tc4g35praise_never_isc2)</t>
        </is>
      </c>
      <c r="U88" s="80" t="inlineStr">
        <is>
          <t>b.(meanpct.d_tc4g35praise_less1yr_isc3)-(meanpct.d_tc4g35praise_less1yr_isc2)</t>
        </is>
      </c>
      <c r="V88" s="139" t="inlineStr">
        <is>
          <t>se.(meanpct.d_tc4g35praise_less1yr_isc3)-(meanpct.d_tc4g35praise_less1yr_isc2)</t>
        </is>
      </c>
      <c r="W88" s="63" t="inlineStr">
        <is>
          <t>b.(meanpct.d_tc4g35praise_atleast1yr_isc3)-(meanpct.d_tc4g35praise_atleast1yr_isc2)</t>
        </is>
      </c>
      <c r="X88" s="63" t="inlineStr">
        <is>
          <t>se.(meanpct.d_tc4g35praise_atleast1yr_isc3)-(meanpct.d_tc4g35praise_atleast1yr_isc2)</t>
        </is>
      </c>
      <c r="Y88" s="63" t="inlineStr">
        <is>
          <t>b.(meanpct.d_auto_dif_app_isc3)-(meanpct.d_auto_dif_app_isc2)</t>
        </is>
      </c>
      <c r="Z88" s="63" t="inlineStr">
        <is>
          <t>se.(meanpct.d_auto_dif_app_isc3)-(meanpct.d_auto_dif_app_isc2)</t>
        </is>
      </c>
      <c r="AA88" s="63"/>
      <c r="AB88" s="63"/>
      <c r="AC88" s="63"/>
      <c r="AD88" s="63"/>
      <c r="AE88" s="63"/>
      <c r="AF88" s="63"/>
      <c r="AG88" s="63"/>
      <c r="AH88" s="63"/>
      <c r="AI88" s="63"/>
      <c r="AJ88" s="63"/>
      <c r="AK88" s="63"/>
      <c r="AL88" s="63"/>
    </row>
    <row customHeight="1" ht="15" r="89">
      <c r="A89" s="43" t="s">
        <v>19</v>
      </c>
      <c r="B89" s="75" t="n">
        <v>3</v>
      </c>
      <c r="C89" s="22">
        <v>3.00794973138016</v>
      </c>
      <c r="D89" s="23">
        <v>1.23696748621776</v>
      </c>
      <c r="E89" s="22">
        <v>6.23274187868435</v>
      </c>
      <c r="F89" s="23">
        <v>1.93218618283345</v>
      </c>
      <c r="G89" s="22">
        <v>90.7593083899355</v>
      </c>
      <c r="H89" s="23">
        <v>2.22374980519025</v>
      </c>
      <c r="I89" s="22">
        <v>87.7513586585553</v>
      </c>
      <c r="J89" s="95">
        <v>3.03594467521307</v>
      </c>
      <c r="K89" s="104"/>
      <c r="L89" s="103"/>
      <c r="M89" s="103"/>
      <c r="N89" s="103"/>
      <c r="O89" s="103"/>
      <c r="P89" s="103"/>
      <c r="Q89" s="22" t="n">
        <v>0</v>
      </c>
      <c r="R89" s="95" t="n">
        <v>0</v>
      </c>
      <c r="S89" s="22">
        <v>-0.090574946977704</v>
      </c>
      <c r="T89" s="95">
        <v>1.83100788932185</v>
      </c>
      <c r="U89" s="22">
        <v>-2.02136515898805</v>
      </c>
      <c r="V89" s="24">
        <v>2.89646445862816</v>
      </c>
      <c r="W89" s="63">
        <v>2.11194010596576</v>
      </c>
      <c r="X89" s="63">
        <v>3.43895956603664</v>
      </c>
      <c r="Y89" s="63">
        <v>2.20251505294345</v>
      </c>
      <c r="Z89" s="63">
        <v>4.68706296256957</v>
      </c>
      <c r="AA89" s="63"/>
      <c r="AB89" s="63"/>
      <c r="AC89" s="63"/>
      <c r="AD89" s="63"/>
      <c r="AE89" s="63"/>
      <c r="AF89" s="63"/>
      <c r="AG89" s="63"/>
      <c r="AH89" s="63"/>
      <c r="AI89" s="63"/>
      <c r="AJ89" s="63"/>
      <c r="AK89" s="63"/>
      <c r="AL89" s="63"/>
    </row>
    <row customHeight="1" ht="15" r="90">
      <c r="A90" s="43" t="s">
        <v>22</v>
      </c>
      <c r="B90" s="75" t="n">
        <v>3</v>
      </c>
      <c r="C90" s="22">
        <v>18.5093676492931</v>
      </c>
      <c r="D90" s="23">
        <v>3.30381432304255</v>
      </c>
      <c r="E90" s="22">
        <v>15.5969664459673</v>
      </c>
      <c r="F90" s="23">
        <v>3.18020380467155</v>
      </c>
      <c r="G90" s="22">
        <v>65.8936659047396</v>
      </c>
      <c r="H90" s="23">
        <v>4.49366603370441</v>
      </c>
      <c r="I90" s="22">
        <v>47.3842982554466</v>
      </c>
      <c r="J90" s="95">
        <v>7.21822351884259</v>
      </c>
      <c r="K90" s="104"/>
      <c r="L90" s="103"/>
      <c r="M90" s="103"/>
      <c r="N90" s="103"/>
      <c r="O90" s="103"/>
      <c r="P90" s="103"/>
      <c r="Q90" s="22" t="n">
        <v>0</v>
      </c>
      <c r="R90" s="95" t="n">
        <v>0</v>
      </c>
      <c r="S90" s="22">
        <v>1.16891403616249</v>
      </c>
      <c r="T90" s="95">
        <v>4.1672357976515</v>
      </c>
      <c r="U90" s="22">
        <v>7.50830892445002</v>
      </c>
      <c r="V90" s="24">
        <v>3.49215804856122</v>
      </c>
      <c r="W90" s="63">
        <v>-8.67722296061251</v>
      </c>
      <c r="X90" s="63">
        <v>5.33510328365872</v>
      </c>
      <c r="Y90" s="63">
        <v>-9.84613699677502</v>
      </c>
      <c r="Z90" s="63">
        <v>8.91421306930329</v>
      </c>
      <c r="AA90" s="63"/>
      <c r="AB90" s="63"/>
      <c r="AC90" s="63"/>
      <c r="AD90" s="63"/>
      <c r="AE90" s="63"/>
      <c r="AF90" s="63"/>
      <c r="AG90" s="63"/>
      <c r="AH90" s="63"/>
      <c r="AI90" s="63"/>
      <c r="AJ90" s="63"/>
      <c r="AK90" s="63"/>
      <c r="AL90" s="63"/>
    </row>
    <row customHeight="1" ht="15" r="91">
      <c r="A91" s="43" t="s">
        <v>66</v>
      </c>
      <c r="B91" s="75" t="n">
        <v>3</v>
      </c>
      <c r="C91" s="22">
        <v>0.878017876276184</v>
      </c>
      <c r="D91" s="23">
        <v>0.873514513485577</v>
      </c>
      <c r="E91" s="22">
        <v>43.0264000372292</v>
      </c>
      <c r="F91" s="23">
        <v>4.54569102571807</v>
      </c>
      <c r="G91" s="22">
        <v>56.0955820864946</v>
      </c>
      <c r="H91" s="23">
        <v>4.62000499176857</v>
      </c>
      <c r="I91" s="22">
        <v>55.2175642102184</v>
      </c>
      <c r="J91" s="95">
        <v>4.85300325130522</v>
      </c>
      <c r="K91" s="104"/>
      <c r="L91" s="103"/>
      <c r="M91" s="103"/>
      <c r="N91" s="103"/>
      <c r="O91" s="103"/>
      <c r="P91" s="103"/>
      <c r="Q91" s="22" t="n">
        <v>0</v>
      </c>
      <c r="R91" s="95" t="n">
        <v>0</v>
      </c>
      <c r="S91" s="22">
        <v>-1.22269783507341</v>
      </c>
      <c r="T91" s="95">
        <v>1.95029920057953</v>
      </c>
      <c r="U91" s="22">
        <v>5.82401437760611</v>
      </c>
      <c r="V91" s="24">
        <v>6.11334222127553</v>
      </c>
      <c r="W91" s="63">
        <v>-4.60131654253272</v>
      </c>
      <c r="X91" s="63">
        <v>6.29686229517246</v>
      </c>
      <c r="Y91" s="63">
        <v>-3.37861870745931</v>
      </c>
      <c r="Z91" s="63">
        <v>7.03813401107577</v>
      </c>
      <c r="AA91" s="63"/>
      <c r="AB91" s="63"/>
      <c r="AC91" s="63"/>
      <c r="AD91" s="63"/>
      <c r="AE91" s="63"/>
      <c r="AF91" s="63"/>
      <c r="AG91" s="63"/>
      <c r="AH91" s="63"/>
      <c r="AI91" s="63"/>
      <c r="AJ91" s="63"/>
      <c r="AK91" s="63"/>
      <c r="AL91" s="63"/>
    </row>
    <row customHeight="1" ht="15" r="92">
      <c r="A92" s="43" t="s">
        <v>41</v>
      </c>
      <c r="B92" s="75" t="n">
        <v>3</v>
      </c>
      <c r="C92" s="22">
        <v>2.99930197447152</v>
      </c>
      <c r="D92" s="23">
        <v>1.23791660329072</v>
      </c>
      <c r="E92" s="22">
        <v>26.1052896328925</v>
      </c>
      <c r="F92" s="23">
        <v>2.96558207391328</v>
      </c>
      <c r="G92" s="22">
        <v>70.895408392636</v>
      </c>
      <c r="H92" s="23">
        <v>3.13571102946132</v>
      </c>
      <c r="I92" s="22">
        <v>67.8961064181645</v>
      </c>
      <c r="J92" s="95">
        <v>3.73303700984342</v>
      </c>
      <c r="K92" s="104"/>
      <c r="L92" s="103"/>
      <c r="M92" s="103"/>
      <c r="N92" s="103"/>
      <c r="O92" s="103"/>
      <c r="P92" s="103"/>
      <c r="Q92" s="22" t="n">
        <v>0</v>
      </c>
      <c r="R92" s="95" t="n">
        <v>0</v>
      </c>
      <c r="S92" s="22">
        <v>0.974651374401953</v>
      </c>
      <c r="T92" s="95">
        <v>1.50710464179865</v>
      </c>
      <c r="U92" s="22">
        <v>-1.70983306494722</v>
      </c>
      <c r="V92" s="24">
        <v>4.56579482246139</v>
      </c>
      <c r="W92" s="63">
        <v>0.735181690545261</v>
      </c>
      <c r="X92" s="63">
        <v>4.71141564216223</v>
      </c>
      <c r="Y92" s="63">
        <v>-0.239469683856697</v>
      </c>
      <c r="Z92" s="63">
        <v>5.30010576764923</v>
      </c>
      <c r="AA92" s="63"/>
      <c r="AB92" s="63"/>
      <c r="AC92" s="63"/>
      <c r="AD92" s="63"/>
      <c r="AE92" s="63"/>
      <c r="AF92" s="63"/>
      <c r="AG92" s="63"/>
      <c r="AH92" s="63"/>
      <c r="AI92" s="63"/>
      <c r="AJ92" s="63"/>
      <c r="AK92" s="63"/>
      <c r="AL92" s="63"/>
    </row>
    <row customHeight="1" ht="15" r="93">
      <c r="A93" s="43" t="s">
        <v>43</v>
      </c>
      <c r="B93" s="75" t="n">
        <v>3</v>
      </c>
      <c r="C93" s="22">
        <v>4.53731077381941</v>
      </c>
      <c r="D93" s="23">
        <v>1.79467345926525</v>
      </c>
      <c r="E93" s="22">
        <v>4.12584281318525</v>
      </c>
      <c r="F93" s="23">
        <v>2.22871405669386</v>
      </c>
      <c r="G93" s="22">
        <v>91.3368464129953</v>
      </c>
      <c r="H93" s="23">
        <v>2.82239394513777</v>
      </c>
      <c r="I93" s="22">
        <v>86.7995356391759</v>
      </c>
      <c r="J93" s="95">
        <v>4.17209233687104</v>
      </c>
      <c r="K93" s="104"/>
      <c r="L93" s="103"/>
      <c r="M93" s="103"/>
      <c r="N93" s="103"/>
      <c r="O93" s="103"/>
      <c r="P93" s="103"/>
      <c r="Q93" s="22" t="n">
        <v>0</v>
      </c>
      <c r="R93" s="95" t="n">
        <v>0</v>
      </c>
      <c r="S93" s="22">
        <v>1.11313410057421</v>
      </c>
      <c r="T93" s="95">
        <v>2.15493318011306</v>
      </c>
      <c r="U93" s="22">
        <v>1.43794694792557</v>
      </c>
      <c r="V93" s="24">
        <v>2.39909061729578</v>
      </c>
      <c r="W93" s="63">
        <v>-2.55108104849978</v>
      </c>
      <c r="X93" s="63">
        <v>3.26434293397434</v>
      </c>
      <c r="Y93" s="63">
        <v>-3.664215149074</v>
      </c>
      <c r="Z93" s="63">
        <v>4.98434627736518</v>
      </c>
      <c r="AA93" s="63"/>
      <c r="AB93" s="63"/>
      <c r="AC93" s="63"/>
      <c r="AD93" s="63"/>
      <c r="AE93" s="63"/>
      <c r="AF93" s="63"/>
      <c r="AG93" s="63"/>
      <c r="AH93" s="63"/>
      <c r="AI93" s="63"/>
      <c r="AJ93" s="63"/>
      <c r="AK93" s="63"/>
      <c r="AL93" s="63"/>
    </row>
    <row customHeight="1" ht="15" r="94">
      <c r="A94" s="43" t="s">
        <v>48</v>
      </c>
      <c r="B94" s="75" t="n">
        <v>3</v>
      </c>
      <c r="C94" s="22">
        <v>1.80806249646055</v>
      </c>
      <c r="D94" s="23">
        <v>0.272422861144047</v>
      </c>
      <c r="E94" s="22">
        <v>1.05404380335462</v>
      </c>
      <c r="F94" s="23">
        <v>0.426693488024417</v>
      </c>
      <c r="G94" s="22">
        <v>97.1378937001848</v>
      </c>
      <c r="H94" s="23">
        <v>0.465922554626709</v>
      </c>
      <c r="I94" s="22">
        <v>95.3298312037243</v>
      </c>
      <c r="J94" s="95">
        <v>0.63287340886241</v>
      </c>
      <c r="K94" s="104"/>
      <c r="L94" s="103"/>
      <c r="M94" s="103"/>
      <c r="N94" s="103"/>
      <c r="O94" s="103"/>
      <c r="P94" s="103"/>
      <c r="Q94" s="22" t="n">
        <v>0</v>
      </c>
      <c r="R94" s="95" t="n">
        <v>0</v>
      </c>
      <c r="S94" s="22">
        <v>1.80806249646055</v>
      </c>
      <c r="T94" s="95">
        <v>0.272422861144047</v>
      </c>
      <c r="U94" s="22">
        <v>-2.20572806630518</v>
      </c>
      <c r="V94" s="24">
        <v>1.41980858700238</v>
      </c>
      <c r="W94" s="63">
        <v>0.397665569844648</v>
      </c>
      <c r="X94" s="63">
        <v>1.43208691004182</v>
      </c>
      <c r="Y94" s="63">
        <v>-1.4103969266159</v>
      </c>
      <c r="Z94" s="63">
        <v>1.49476347381396</v>
      </c>
      <c r="AA94" s="63"/>
      <c r="AB94" s="63"/>
      <c r="AC94" s="63"/>
      <c r="AD94" s="63"/>
      <c r="AE94" s="63"/>
      <c r="AF94" s="63"/>
      <c r="AG94" s="63"/>
      <c r="AH94" s="63"/>
      <c r="AI94" s="63"/>
      <c r="AJ94" s="63"/>
      <c r="AK94" s="63"/>
      <c r="AL94" s="63"/>
    </row>
    <row customHeight="1" ht="15" r="95">
      <c r="A95" s="43" t="s">
        <v>52</v>
      </c>
      <c r="B95" s="75" t="n">
        <v>3</v>
      </c>
      <c r="C95" s="22">
        <v>0.679282456949081</v>
      </c>
      <c r="D95" s="23">
        <v>0.479919151502218</v>
      </c>
      <c r="E95" s="22">
        <v>7.3958689390629</v>
      </c>
      <c r="F95" s="23">
        <v>1.8169821205508</v>
      </c>
      <c r="G95" s="22">
        <v>91.924848603988</v>
      </c>
      <c r="H95" s="23">
        <v>1.87399591711606</v>
      </c>
      <c r="I95" s="22">
        <v>91.2455661470389</v>
      </c>
      <c r="J95" s="95">
        <v>2.04522423032077</v>
      </c>
      <c r="K95" s="104"/>
      <c r="L95" s="103"/>
      <c r="M95" s="103"/>
      <c r="N95" s="103"/>
      <c r="O95" s="103"/>
      <c r="P95" s="103"/>
      <c r="Q95" s="22" t="n">
        <v>0</v>
      </c>
      <c r="R95" s="95" t="n">
        <v>0</v>
      </c>
      <c r="S95" s="22">
        <v>0.480026151790805</v>
      </c>
      <c r="T95" s="95">
        <v>0.519823320603739</v>
      </c>
      <c r="U95" s="22">
        <v>1.42190538990545</v>
      </c>
      <c r="V95" s="24">
        <v>2.51617566150476</v>
      </c>
      <c r="W95" s="63">
        <v>-1.90193154169624</v>
      </c>
      <c r="X95" s="63">
        <v>2.56663007927971</v>
      </c>
      <c r="Y95" s="63">
        <v>-2.38195769348705</v>
      </c>
      <c r="Z95" s="63">
        <v>2.71743859865586</v>
      </c>
      <c r="AA95" s="63"/>
      <c r="AB95" s="63"/>
      <c r="AC95" s="63"/>
      <c r="AD95" s="63"/>
      <c r="AE95" s="63"/>
      <c r="AF95" s="63"/>
      <c r="AG95" s="63"/>
      <c r="AH95" s="63"/>
      <c r="AI95" s="63"/>
      <c r="AJ95" s="63"/>
      <c r="AK95" s="63"/>
      <c r="AL95" s="63"/>
    </row>
    <row customHeight="1" ht="15" r="96">
      <c r="A96" s="43" t="s">
        <v>53</v>
      </c>
      <c r="B96" s="75" t="n">
        <v>3</v>
      </c>
      <c r="C96" s="22">
        <v>0.191809216938375</v>
      </c>
      <c r="D96" s="23">
        <v>0.193548774638958</v>
      </c>
      <c r="E96" s="22">
        <v>0</v>
      </c>
      <c r="F96" s="23">
        <v>0</v>
      </c>
      <c r="G96" s="22">
        <v>99.8081907830616</v>
      </c>
      <c r="H96" s="23">
        <v>0.193548774638955</v>
      </c>
      <c r="I96" s="22">
        <v>99.6163815661233</v>
      </c>
      <c r="J96" s="95">
        <v>0.387097549277913</v>
      </c>
      <c r="K96" s="104"/>
      <c r="L96" s="103"/>
      <c r="M96" s="103"/>
      <c r="N96" s="103"/>
      <c r="O96" s="103"/>
      <c r="P96" s="103"/>
      <c r="Q96" s="22" t="n">
        <v>0</v>
      </c>
      <c r="R96" s="95" t="n">
        <v>0</v>
      </c>
      <c r="S96" s="22">
        <v>-0.0385741245586753</v>
      </c>
      <c r="T96" s="95">
        <v>0.302031436082025</v>
      </c>
      <c r="U96" s="22">
        <v>-0.263135018409498</v>
      </c>
      <c r="V96" s="24">
        <v>0.264394929020124</v>
      </c>
      <c r="W96" s="63">
        <v>0.301709142968178</v>
      </c>
      <c r="X96" s="63">
        <v>0.401552479009959</v>
      </c>
      <c r="Y96" s="63">
        <v>0.340283267526857</v>
      </c>
      <c r="Z96" s="63">
        <v>0.659568104952077</v>
      </c>
      <c r="AA96" s="63"/>
      <c r="AB96" s="63"/>
      <c r="AC96" s="63"/>
      <c r="AD96" s="63"/>
      <c r="AE96" s="63"/>
      <c r="AF96" s="63"/>
      <c r="AG96" s="63"/>
      <c r="AH96" s="63"/>
      <c r="AI96" s="63"/>
      <c r="AJ96" s="63"/>
      <c r="AK96" s="63"/>
      <c r="AL96" s="63"/>
    </row>
    <row customHeight="1" ht="15.75" r="97">
      <c r="A97" s="126" t="s">
        <v>116</v>
      </c>
      <c r="B97" s="76" t="n">
        <v>3</v>
      </c>
      <c r="C97" s="58">
        <v>4.07638777194854</v>
      </c>
      <c r="D97" s="59">
        <v>0.534783737333981</v>
      </c>
      <c r="E97" s="58">
        <v>12.942144193797</v>
      </c>
      <c r="F97" s="59">
        <v>0.89926776921923</v>
      </c>
      <c r="G97" s="58">
        <v>82.9814680342544</v>
      </c>
      <c r="H97" s="59">
        <v>1.03113666526312</v>
      </c>
      <c r="I97" s="58">
        <v>78.9050802623059</v>
      </c>
      <c r="J97" s="99">
        <v>1.37469648125583</v>
      </c>
      <c r="K97" s="110"/>
      <c r="L97" s="140"/>
      <c r="M97" s="140"/>
      <c r="N97" s="140"/>
      <c r="O97" s="140"/>
      <c r="P97" s="140"/>
      <c r="Q97" s="58" t="n">
        <v>0</v>
      </c>
      <c r="R97" s="99" t="n">
        <v>0</v>
      </c>
      <c r="S97" s="58">
        <v>0.524117656597529</v>
      </c>
      <c r="T97" s="99">
        <v>0.705700737256844</v>
      </c>
      <c r="U97" s="58">
        <v>1.24901429140465</v>
      </c>
      <c r="V97" s="60">
        <v>1.2053049829506</v>
      </c>
      <c r="W97" s="63">
        <v>-1.77313194800218</v>
      </c>
      <c r="X97" s="63">
        <v>1.37836703729155</v>
      </c>
      <c r="Y97" s="63">
        <v>-2.29724960459971</v>
      </c>
      <c r="Z97" s="63">
        <v>1.82840322089738</v>
      </c>
      <c r="AA97" s="63"/>
      <c r="AB97" s="63"/>
      <c r="AC97" s="63"/>
      <c r="AD97" s="63"/>
      <c r="AE97" s="63"/>
      <c r="AF97" s="63"/>
      <c r="AG97" s="63"/>
      <c r="AH97" s="63"/>
      <c r="AI97" s="63"/>
      <c r="AJ97" s="63"/>
      <c r="AK97" s="63"/>
      <c r="AL97" s="63"/>
    </row>
    <row r="99">
      <c r="A99" s="1" t="s">
        <v>131</v>
      </c>
    </row>
    <row r="100">
      <c r="A100" s="1" t="s">
        <v>68</v>
      </c>
    </row>
    <row r="101">
      <c r="A101" s="1" t="s">
        <v>69</v>
      </c>
    </row>
    <row r="102">
      <c r="A102" s="1" t="s">
        <v>70</v>
      </c>
    </row>
    <row r="103">
      <c r="A103" s="1" t="s">
        <v>71</v>
      </c>
    </row>
    <row r="104">
      <c r="A104" s="54" t="s">
        <v>72</v>
      </c>
    </row>
    <row r="105">
      <c r="A105" s="1" t="s">
        <v>73</v>
      </c>
    </row>
  </sheetData>
  <mergeCells count="17">
    <mergeCell ref="B7:B10"/>
    <mergeCell ref="C7:J7"/>
    <mergeCell ref="C8:J8"/>
    <mergeCell ref="C9:D9"/>
    <mergeCell ref="E9:F9"/>
    <mergeCell ref="G9:H9"/>
    <mergeCell ref="I9:J9"/>
    <mergeCell ref="K7:P7"/>
    <mergeCell ref="Q7:V7"/>
    <mergeCell ref="K8:P8"/>
    <mergeCell ref="Q8:V8"/>
    <mergeCell ref="K9:L9"/>
    <mergeCell ref="M9:N9"/>
    <mergeCell ref="O9:P9"/>
    <mergeCell ref="Q9:R9"/>
    <mergeCell ref="S9:T9"/>
    <mergeCell ref="U9:V9"/>
  </mergeCells>
  <conditionalFormatting sqref="I1:I6 I98:I195">
    <cfRule type="expression" dxfId="43" priority="22">
      <formula>ABS(I1/J1)&gt;1.95996398454005</formula>
    </cfRule>
  </conditionalFormatting>
  <conditionalFormatting sqref="I9:I10">
    <cfRule type="expression" dxfId="42" priority="21">
      <formula>ABS(I9/J9)&gt;1.95996398454005</formula>
    </cfRule>
  </conditionalFormatting>
  <conditionalFormatting sqref="K7">
    <cfRule type="expression" dxfId="41" priority="20">
      <formula>ABS(K7/L7)&gt;1.95996398454005</formula>
    </cfRule>
  </conditionalFormatting>
  <conditionalFormatting sqref="K10:K70">
    <cfRule type="expression" dxfId="40" priority="15">
      <formula>ABS(K10/L10)&gt;1.95996398454005</formula>
    </cfRule>
  </conditionalFormatting>
  <conditionalFormatting sqref="K88:P97">
    <cfRule type="expression" dxfId="39" priority="12">
      <formula>ABS(K88/L88)&gt;1.95996398454005</formula>
    </cfRule>
  </conditionalFormatting>
  <conditionalFormatting sqref="M10:M70">
    <cfRule type="expression" dxfId="38" priority="14">
      <formula>ABS(M10/N10)&gt;1.95996398454005</formula>
    </cfRule>
  </conditionalFormatting>
  <conditionalFormatting sqref="O10:O70">
    <cfRule type="expression" dxfId="37" priority="13">
      <formula>ABS(O10/P10)&gt;1.95996398454005</formula>
    </cfRule>
  </conditionalFormatting>
  <conditionalFormatting sqref="Q7 Q10">
    <cfRule type="expression" dxfId="36" priority="19">
      <formula>ABS(Q7/R7)&gt;1.95996398454005</formula>
    </cfRule>
  </conditionalFormatting>
  <conditionalFormatting sqref="Q88">
    <cfRule type="expression" dxfId="35" priority="11">
      <formula>ABS(Q88/R88)&gt;1.95996398454005</formula>
    </cfRule>
  </conditionalFormatting>
  <conditionalFormatting sqref="Q11:V87">
    <cfRule type="expression" dxfId="34" priority="16">
      <formula>ABS(Q11/R11)&gt;1.95996398454005</formula>
    </cfRule>
  </conditionalFormatting>
  <conditionalFormatting sqref="S10">
    <cfRule type="expression" dxfId="33" priority="18">
      <formula>ABS(S10/T10)&gt;1.95996398454005</formula>
    </cfRule>
  </conditionalFormatting>
  <conditionalFormatting sqref="S88">
    <cfRule type="expression" dxfId="32" priority="10">
      <formula>ABS(S88/T88)&gt;1.95996398454005</formula>
    </cfRule>
  </conditionalFormatting>
  <conditionalFormatting sqref="U10">
    <cfRule type="expression" dxfId="31" priority="17">
      <formula>ABS(U10/V10)&gt;1.95996398454005</formula>
    </cfRule>
  </conditionalFormatting>
  <conditionalFormatting sqref="U88">
    <cfRule type="expression" dxfId="30" priority="9">
      <formula>ABS(U88/V88)&gt;1.95996398454005</formula>
    </cfRule>
  </conditionalFormatting>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hyperlinks>
    <hyperlink ref="A104" r:id="rId1h"/>
  </hyperlinks>
  <pageMargins left="0.7" right="0.7" top="0.75" bottom="0.75" header="0.3" footer="0.3"/>
  <pageSetup paperSize="9" orientation="portrait" horizontalDpi="300" verticalDpi="300"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election activeCell="H18" sqref="H18"/>
    </sheetView>
  </sheetViews>
  <sheetFormatPr defaultRowHeight="15.0" baseColWidth="10"/>
  <cols>
    <col min="1" max="1" width="30.7109375" hidden="0" customWidth="1"/>
    <col min="2" max="2" width="8.7109375" hidden="0" customWidth="1"/>
  </cols>
  <sheetData>
    <row customHeight="1" ht="12.95" r="1">
      <c r="A1" s="1" t="s">
        <v>99</v>
      </c>
    </row>
    <row r="2">
      <c r="A2" s="38" t="s">
        <v>100</v>
      </c>
    </row>
    <row r="3">
      <c r="A3" s="46" t="s">
        <v>91</v>
      </c>
    </row>
    <row r="4">
      <c r="A4" s="54" t="str">
        <f>=HYPERLINK("#'TOC'!A1", "Back to TOC")</f>
      </c>
    </row>
    <row r="5">
      <c r="A5" s="54"/>
    </row>
    <row customHeight="1" ht="13.5" r="6"/>
    <row customHeight="1" ht="42" r="7">
      <c r="B7" s="83" t="s">
        <v>1</v>
      </c>
      <c r="C7" s="9" t="s">
        <v>101</v>
      </c>
      <c r="D7" s="10"/>
      <c r="E7" s="10"/>
      <c r="F7" s="10"/>
      <c r="G7" s="10"/>
      <c r="H7" s="10"/>
      <c r="I7" s="10"/>
      <c r="J7" s="10"/>
      <c r="K7" s="114" t="s">
        <v>132</v>
      </c>
      <c r="L7" s="115"/>
      <c r="M7" s="115"/>
      <c r="N7" s="115"/>
      <c r="O7" s="115"/>
      <c r="P7" s="116"/>
      <c r="Q7" s="115" t="s">
        <v>133</v>
      </c>
      <c r="R7" s="115"/>
      <c r="S7" s="115"/>
      <c r="T7" s="115"/>
      <c r="U7" s="115"/>
      <c r="V7" s="117"/>
    </row>
    <row customHeight="1" ht="22.5" r="8">
      <c r="B8" s="83"/>
      <c r="C8" s="112" t="s">
        <v>135</v>
      </c>
      <c r="D8" s="113"/>
      <c r="E8" s="113"/>
      <c r="F8" s="113"/>
      <c r="G8" s="113"/>
      <c r="H8" s="113"/>
      <c r="I8" s="113"/>
      <c r="J8" s="113"/>
      <c r="K8" s="118" t="s">
        <v>135</v>
      </c>
      <c r="L8" s="119"/>
      <c r="M8" s="119"/>
      <c r="N8" s="119"/>
      <c r="O8" s="119"/>
      <c r="P8" s="120"/>
      <c r="Q8" s="118" t="s">
        <v>135</v>
      </c>
      <c r="R8" s="119"/>
      <c r="S8" s="119"/>
      <c r="T8" s="119"/>
      <c r="U8" s="119"/>
      <c r="V8" s="121"/>
    </row>
    <row customHeight="1" ht="77.45" r="9">
      <c r="B9" s="83"/>
      <c r="C9" s="4" t="s">
        <v>117</v>
      </c>
      <c r="D9" s="4"/>
      <c r="E9" s="4" t="s">
        <v>90</v>
      </c>
      <c r="F9" s="4"/>
      <c r="G9" s="4" t="s">
        <v>118</v>
      </c>
      <c r="H9" s="4"/>
      <c r="I9" s="4" t="s">
        <v>119</v>
      </c>
      <c r="J9" s="81"/>
      <c r="K9" s="122" t="s">
        <v>136</v>
      </c>
      <c r="L9" s="122"/>
      <c r="M9" s="122" t="s">
        <v>90</v>
      </c>
      <c r="N9" s="122"/>
      <c r="O9" s="122" t="s">
        <v>137</v>
      </c>
      <c r="P9" s="122"/>
      <c r="Q9" s="122" t="s">
        <v>136</v>
      </c>
      <c r="R9" s="122"/>
      <c r="S9" s="122" t="s">
        <v>90</v>
      </c>
      <c r="T9" s="122"/>
      <c r="U9" s="122" t="s">
        <v>137</v>
      </c>
      <c r="V9" s="123"/>
    </row>
    <row customHeight="1" ht="15.95" r="10">
      <c r="B10" s="124"/>
      <c r="C10" s="61" t="s">
        <v>3</v>
      </c>
      <c r="D10" s="61" t="s">
        <v>4</v>
      </c>
      <c r="E10" s="61" t="s">
        <v>3</v>
      </c>
      <c r="F10" s="61" t="s">
        <v>4</v>
      </c>
      <c r="G10" s="61" t="s">
        <v>3</v>
      </c>
      <c r="H10" s="61" t="s">
        <v>4</v>
      </c>
      <c r="I10" s="61" t="s">
        <v>5</v>
      </c>
      <c r="J10" s="141" t="s">
        <v>4</v>
      </c>
      <c r="K10" s="129" t="s">
        <v>5</v>
      </c>
      <c r="L10" s="129" t="s">
        <v>4</v>
      </c>
      <c r="M10" s="129" t="s">
        <v>134</v>
      </c>
      <c r="N10" s="129" t="s">
        <v>4</v>
      </c>
      <c r="O10" s="129" t="s">
        <v>5</v>
      </c>
      <c r="P10" s="129" t="s">
        <v>4</v>
      </c>
      <c r="Q10" s="130" t="s">
        <v>5</v>
      </c>
      <c r="R10" s="129" t="s">
        <v>4</v>
      </c>
      <c r="S10" s="129" t="s">
        <v>134</v>
      </c>
      <c r="T10" s="129" t="s">
        <v>4</v>
      </c>
      <c r="U10" s="129" t="s">
        <v>5</v>
      </c>
      <c r="V10" s="131" t="s">
        <v>4</v>
      </c>
    </row>
    <row customHeight="1" ht="15" r="11">
      <c r="A11" s="79"/>
      <c r="B11" s="127"/>
      <c r="C11" s="128" t="inlineStr">
        <is>
          <t>b.meanpct.d_tc4g35praise_never</t>
        </is>
      </c>
      <c r="D11" s="2" t="inlineStr">
        <is>
          <t>se.meanpct.d_tc4g35praise_never</t>
        </is>
      </c>
      <c r="E11" s="80" t="inlineStr">
        <is>
          <t>b.meanpct.d_tc4g35praise_less1yr</t>
        </is>
      </c>
      <c r="F11" s="2" t="inlineStr">
        <is>
          <t>se.meanpct.d_tc4g35praise_less1yr</t>
        </is>
      </c>
      <c r="G11" s="80" t="inlineStr">
        <is>
          <t>b.meanpct.d_tc4g35praise_atleast1yr</t>
        </is>
      </c>
      <c r="H11" s="2" t="inlineStr">
        <is>
          <t>se.meanpct.d_tc4g35praise_atleast1yr</t>
        </is>
      </c>
      <c r="I11" s="80" t="inlineStr">
        <is>
          <t>b.meanpct.d_auto_dif_app</t>
        </is>
      </c>
      <c r="J11" s="142" t="inlineStr">
        <is>
          <t>se.meanpct.d_auto_dif_app</t>
        </is>
      </c>
      <c r="K11" s="100" t="inlineStr">
        <is>
          <t>b.(meanpct.d_tc4g35praise_never_isc1)-(meanpct.d_tc4g35praise_never_isc2)</t>
        </is>
      </c>
      <c r="L11" s="101" t="inlineStr">
        <is>
          <t>se.(meanpct.d_tc4g35praise_never_isc1)-(meanpct.d_tc4g35praise_never_isc2)</t>
        </is>
      </c>
      <c r="M11" s="101" t="inlineStr">
        <is>
          <t>b.(meanpct.d_tc4g35praise_less1yr_isc1)-(meanpct.d_tc4g35praise_less1yr_isc2)</t>
        </is>
      </c>
      <c r="N11" s="101" t="inlineStr">
        <is>
          <t>se.(meanpct.d_tc4g35praise_less1yr_isc1)-(meanpct.d_tc4g35praise_less1yr_isc2)</t>
        </is>
      </c>
      <c r="O11" s="101" t="inlineStr">
        <is>
          <t>b.(meanpct.d_tc4g35praise_atleast1yr_isc1)-(meanpct.d_tc4g35praise_atleast1yr_isc2)</t>
        </is>
      </c>
      <c r="P11" s="101" t="inlineStr">
        <is>
          <t>se.(meanpct.d_tc4g35praise_atleast1yr_isc1)-(meanpct.d_tc4g35praise_atleast1yr_isc2)</t>
        </is>
      </c>
      <c r="Q11" s="101" t="inlineStr">
        <is>
          <t>b.(meanpct.d_auto_dif_app_isc1)-(meanpct.d_auto_dif_app_isc2)</t>
        </is>
      </c>
      <c r="R11" s="101" t="inlineStr">
        <is>
          <t>se.(meanpct.d_auto_dif_app_isc1)-(meanpct.d_auto_dif_app_isc2)</t>
        </is>
      </c>
      <c r="S11" s="101" t="inlineStr">
        <is>
          <t>b.(meanpct.d_tc4g35praise_never_isc3)-(meanpct.d_tc4g35praise_never_isc2)</t>
        </is>
      </c>
      <c r="T11" s="101" t="inlineStr">
        <is>
          <t>se.(meanpct.d_tc4g35praise_never_isc3)-(meanpct.d_tc4g35praise_never_isc2)</t>
        </is>
      </c>
      <c r="U11" s="101" t="inlineStr">
        <is>
          <t>b.(meanpct.d_tc4g35praise_less1yr_isc3)-(meanpct.d_tc4g35praise_less1yr_isc2)</t>
        </is>
      </c>
      <c r="V11" s="132" t="inlineStr">
        <is>
          <t>se.(meanpct.d_tc4g35praise_less1yr_isc3)-(meanpct.d_tc4g35praise_less1yr_isc2)</t>
        </is>
      </c>
      <c r="W11" s="63" t="inlineStr">
        <is>
          <t>b.(meanpct.d_tc4g35praise_atleast1yr_isc3)-(meanpct.d_tc4g35praise_atleast1yr_isc2)</t>
        </is>
      </c>
      <c r="X11" s="63" t="inlineStr">
        <is>
          <t>se.(meanpct.d_tc4g35praise_atleast1yr_isc3)-(meanpct.d_tc4g35praise_atleast1yr_isc2)</t>
        </is>
      </c>
      <c r="Y11" s="63" t="inlineStr">
        <is>
          <t>b.(meanpct.d_auto_dif_app_isc3)-(meanpct.d_auto_dif_app_isc2)</t>
        </is>
      </c>
      <c r="Z11" s="63" t="inlineStr">
        <is>
          <t>se.(meanpct.d_auto_dif_app_isc3)-(meanpct.d_auto_dif_app_isc2)</t>
        </is>
      </c>
      <c r="AA11" s="63"/>
      <c r="AB11" s="63"/>
      <c r="AC11" s="63"/>
      <c r="AD11" s="63"/>
      <c r="AE11" s="63"/>
      <c r="AF11" s="63"/>
      <c r="AG11" s="63"/>
      <c r="AH11" s="63"/>
      <c r="AI11" s="63"/>
      <c r="AJ11" s="63"/>
      <c r="AK11" s="63"/>
      <c r="AL11" s="63"/>
    </row>
    <row customHeight="1" ht="15" r="12">
      <c r="A12" s="21" t="s">
        <v>6</v>
      </c>
      <c r="B12" s="64" t="n">
        <v>2</v>
      </c>
      <c r="C12" s="22">
        <v>0</v>
      </c>
      <c r="D12" s="23">
        <v>0</v>
      </c>
      <c r="E12" s="22">
        <v>0</v>
      </c>
      <c r="F12" s="23">
        <v>0</v>
      </c>
      <c r="G12" s="22">
        <v>100</v>
      </c>
      <c r="H12" s="23">
        <v>0</v>
      </c>
      <c r="I12" s="22">
        <v>100</v>
      </c>
      <c r="J12" s="95">
        <v>0</v>
      </c>
      <c r="K12" s="100"/>
      <c r="L12" s="101"/>
      <c r="M12" s="101"/>
      <c r="N12" s="101"/>
      <c r="O12" s="101"/>
      <c r="P12" s="101"/>
      <c r="Q12" s="101"/>
      <c r="R12" s="101"/>
      <c r="S12" s="101"/>
      <c r="T12" s="101"/>
      <c r="U12" s="101"/>
      <c r="V12" s="132"/>
      <c r="W12" s="63"/>
      <c r="X12" s="63"/>
      <c r="Y12" s="63"/>
      <c r="Z12" s="63"/>
      <c r="AA12" s="63"/>
      <c r="AB12" s="63"/>
      <c r="AC12" s="63"/>
      <c r="AD12" s="63"/>
      <c r="AE12" s="63"/>
      <c r="AF12" s="63"/>
      <c r="AG12" s="63"/>
      <c r="AH12" s="63"/>
      <c r="AI12" s="63"/>
      <c r="AJ12" s="63"/>
      <c r="AK12" s="63"/>
      <c r="AL12" s="63"/>
    </row>
    <row customHeight="1" ht="15" r="13">
      <c r="A13" s="25" t="s">
        <v>7</v>
      </c>
      <c r="B13" s="64" t="n">
        <v>2</v>
      </c>
      <c r="C13" s="22">
        <v>6.1620105573674</v>
      </c>
      <c r="D13" s="23">
        <v>1.8258561059665</v>
      </c>
      <c r="E13" s="22">
        <v>8.18198304132722</v>
      </c>
      <c r="F13" s="23">
        <v>2.51188941378327</v>
      </c>
      <c r="G13" s="22">
        <v>85.6560064013054</v>
      </c>
      <c r="H13" s="23">
        <v>2.73259845732786</v>
      </c>
      <c r="I13" s="22">
        <v>79.493995843938</v>
      </c>
      <c r="J13" s="95">
        <v>3.91051163791838</v>
      </c>
      <c r="K13" s="102"/>
      <c r="L13" s="103"/>
      <c r="M13" s="103"/>
      <c r="N13" s="103"/>
      <c r="O13" s="103"/>
      <c r="P13" s="103"/>
      <c r="Q13" s="101"/>
      <c r="R13" s="101"/>
      <c r="S13" s="101"/>
      <c r="T13" s="101"/>
      <c r="U13" s="101"/>
      <c r="V13" s="132"/>
      <c r="W13" s="63"/>
      <c r="X13" s="63"/>
      <c r="Y13" s="63"/>
      <c r="Z13" s="63"/>
      <c r="AA13" s="63"/>
      <c r="AB13" s="63"/>
      <c r="AC13" s="63"/>
      <c r="AD13" s="63"/>
      <c r="AE13" s="63"/>
      <c r="AF13" s="63"/>
      <c r="AG13" s="63"/>
      <c r="AH13" s="63"/>
      <c r="AI13" s="63"/>
      <c r="AJ13" s="63"/>
      <c r="AK13" s="63"/>
      <c r="AL13" s="63"/>
    </row>
    <row customHeight="1" ht="15" r="14">
      <c r="A14" s="25" t="s">
        <v>8</v>
      </c>
      <c r="B14" s="64" t="n">
        <v>2</v>
      </c>
      <c r="C14" s="22">
        <v>5.95395091001778</v>
      </c>
      <c r="D14" s="23">
        <v>1.46928761392973</v>
      </c>
      <c r="E14" s="22">
        <v>15.5283341455755</v>
      </c>
      <c r="F14" s="23">
        <v>2.36985216347835</v>
      </c>
      <c r="G14" s="22">
        <v>78.5177149444067</v>
      </c>
      <c r="H14" s="23">
        <v>2.59505735607679</v>
      </c>
      <c r="I14" s="22">
        <v>72.563764034389</v>
      </c>
      <c r="J14" s="95">
        <v>3.48856106020923</v>
      </c>
      <c r="K14" s="102"/>
      <c r="L14" s="103"/>
      <c r="M14" s="103"/>
      <c r="N14" s="103"/>
      <c r="O14" s="103"/>
      <c r="P14" s="103"/>
      <c r="Q14" s="101"/>
      <c r="R14" s="101"/>
      <c r="S14" s="101"/>
      <c r="T14" s="101"/>
      <c r="U14" s="101"/>
      <c r="V14" s="132"/>
      <c r="W14" s="63"/>
      <c r="X14" s="63"/>
      <c r="Y14" s="63"/>
      <c r="Z14" s="63"/>
      <c r="AA14" s="63"/>
      <c r="AB14" s="63"/>
      <c r="AC14" s="63"/>
      <c r="AD14" s="63"/>
      <c r="AE14" s="63"/>
      <c r="AF14" s="63"/>
      <c r="AG14" s="63"/>
      <c r="AH14" s="63"/>
      <c r="AI14" s="63"/>
      <c r="AJ14" s="63"/>
      <c r="AK14" s="63"/>
      <c r="AL14" s="63"/>
    </row>
    <row customHeight="1" ht="15" r="15">
      <c r="A15" s="21" t="s">
        <v>9</v>
      </c>
      <c r="B15" s="64" t="n">
        <v>2</v>
      </c>
      <c r="C15" s="22">
        <v>3.29463334353879</v>
      </c>
      <c r="D15" s="23">
        <v>1.38526141684165</v>
      </c>
      <c r="E15" s="22">
        <v>2.29799959297647</v>
      </c>
      <c r="F15" s="23">
        <v>1.17334327639223</v>
      </c>
      <c r="G15" s="22">
        <v>94.4073670634847</v>
      </c>
      <c r="H15" s="23">
        <v>1.81487051551358</v>
      </c>
      <c r="I15" s="22">
        <v>91.112733719946</v>
      </c>
      <c r="J15" s="95">
        <v>3.00810138091895</v>
      </c>
      <c r="K15" s="102"/>
      <c r="L15" s="103"/>
      <c r="M15" s="103"/>
      <c r="N15" s="103"/>
      <c r="O15" s="103"/>
      <c r="P15" s="103"/>
      <c r="Q15" s="101"/>
      <c r="R15" s="101"/>
      <c r="S15" s="101"/>
      <c r="T15" s="101"/>
      <c r="U15" s="101"/>
      <c r="V15" s="132"/>
      <c r="W15" s="63"/>
      <c r="X15" s="63"/>
      <c r="Y15" s="63"/>
      <c r="Z15" s="63"/>
      <c r="AA15" s="63"/>
      <c r="AB15" s="63"/>
      <c r="AC15" s="63"/>
      <c r="AD15" s="63"/>
      <c r="AE15" s="63"/>
      <c r="AF15" s="63"/>
      <c r="AG15" s="63"/>
      <c r="AH15" s="63"/>
      <c r="AI15" s="63"/>
      <c r="AJ15" s="63"/>
      <c r="AK15" s="63"/>
      <c r="AL15" s="63"/>
    </row>
    <row customHeight="1" ht="15" r="16">
      <c r="A16" s="21" t="s">
        <v>10</v>
      </c>
      <c r="B16" s="64" t="n">
        <v>2</v>
      </c>
      <c r="C16" s="22">
        <v>0</v>
      </c>
      <c r="D16" s="23">
        <v>0</v>
      </c>
      <c r="E16" s="22">
        <v>0.224377533793754</v>
      </c>
      <c r="F16" s="23">
        <v>0.0613062964382225</v>
      </c>
      <c r="G16" s="22">
        <v>99.7756224662062</v>
      </c>
      <c r="H16" s="23">
        <v>0.0613062964382233</v>
      </c>
      <c r="I16" s="22">
        <v>99.7756224662062</v>
      </c>
      <c r="J16" s="95">
        <v>0.0613062964382233</v>
      </c>
      <c r="K16" s="102"/>
      <c r="L16" s="103"/>
      <c r="M16" s="103"/>
      <c r="N16" s="103"/>
      <c r="O16" s="103"/>
      <c r="P16" s="103"/>
      <c r="Q16" s="101"/>
      <c r="R16" s="101"/>
      <c r="S16" s="101"/>
      <c r="T16" s="101"/>
      <c r="U16" s="101"/>
      <c r="V16" s="132"/>
      <c r="W16" s="63"/>
      <c r="X16" s="63"/>
      <c r="Y16" s="63"/>
      <c r="Z16" s="63"/>
      <c r="AA16" s="63"/>
      <c r="AB16" s="63"/>
      <c r="AC16" s="63"/>
      <c r="AD16" s="63"/>
      <c r="AE16" s="63"/>
      <c r="AF16" s="63"/>
      <c r="AG16" s="63"/>
      <c r="AH16" s="63"/>
      <c r="AI16" s="63"/>
      <c r="AJ16" s="63"/>
      <c r="AK16" s="63"/>
      <c r="AL16" s="63"/>
    </row>
    <row customHeight="1" ht="15" r="17">
      <c r="A17" s="25" t="s">
        <v>11</v>
      </c>
      <c r="B17" s="64" t="n">
        <v>2</v>
      </c>
      <c r="C17" s="22">
        <v>3.22319840913779</v>
      </c>
      <c r="D17" s="23">
        <v>1.41984407652794</v>
      </c>
      <c r="E17" s="22">
        <v>41.2554810823989</v>
      </c>
      <c r="F17" s="23">
        <v>3.30619591643085</v>
      </c>
      <c r="G17" s="22">
        <v>55.5213205084633</v>
      </c>
      <c r="H17" s="23">
        <v>3.27301287160756</v>
      </c>
      <c r="I17" s="22">
        <v>52.2981220993256</v>
      </c>
      <c r="J17" s="95">
        <v>3.81132647262031</v>
      </c>
      <c r="K17" s="102"/>
      <c r="L17" s="103"/>
      <c r="M17" s="103"/>
      <c r="N17" s="103"/>
      <c r="O17" s="103"/>
      <c r="P17" s="103"/>
      <c r="Q17" s="101"/>
      <c r="R17" s="101"/>
      <c r="S17" s="101"/>
      <c r="T17" s="101"/>
      <c r="U17" s="101"/>
      <c r="V17" s="132"/>
      <c r="W17" s="63"/>
      <c r="X17" s="63"/>
      <c r="Y17" s="63"/>
      <c r="Z17" s="63"/>
      <c r="AA17" s="63"/>
      <c r="AB17" s="63"/>
      <c r="AC17" s="63"/>
      <c r="AD17" s="63"/>
      <c r="AE17" s="63"/>
      <c r="AF17" s="63"/>
      <c r="AG17" s="63"/>
      <c r="AH17" s="63"/>
      <c r="AI17" s="63"/>
      <c r="AJ17" s="63"/>
      <c r="AK17" s="63"/>
      <c r="AL17" s="63"/>
    </row>
    <row customHeight="1" ht="15" r="18">
      <c r="A18" s="26" t="s">
        <v>12</v>
      </c>
      <c r="B18" s="64" t="n">
        <v>2</v>
      </c>
      <c r="C18" s="22">
        <v>1.94932949887217</v>
      </c>
      <c r="D18" s="23">
        <v>1.72257239097345</v>
      </c>
      <c r="E18" s="22">
        <v>37.6207574990516</v>
      </c>
      <c r="F18" s="23">
        <v>4.15245244723708</v>
      </c>
      <c r="G18" s="22">
        <v>60.4299130020763</v>
      </c>
      <c r="H18" s="23">
        <v>4.31197152290377</v>
      </c>
      <c r="I18" s="22">
        <v>58.4805835032041</v>
      </c>
      <c r="J18" s="95">
        <v>5.08702730348373</v>
      </c>
      <c r="K18" s="102"/>
      <c r="L18" s="103"/>
      <c r="M18" s="103"/>
      <c r="N18" s="103"/>
      <c r="O18" s="103"/>
      <c r="P18" s="103"/>
      <c r="Q18" s="101"/>
      <c r="R18" s="101"/>
      <c r="S18" s="101"/>
      <c r="T18" s="101"/>
      <c r="U18" s="101"/>
      <c r="V18" s="132"/>
      <c r="W18" s="63"/>
      <c r="X18" s="63"/>
      <c r="Y18" s="63"/>
      <c r="Z18" s="63"/>
      <c r="AA18" s="63"/>
      <c r="AB18" s="63"/>
      <c r="AC18" s="63"/>
      <c r="AD18" s="63"/>
      <c r="AE18" s="63"/>
      <c r="AF18" s="63"/>
      <c r="AG18" s="63"/>
      <c r="AH18" s="63"/>
      <c r="AI18" s="63"/>
      <c r="AJ18" s="63"/>
      <c r="AK18" s="63"/>
      <c r="AL18" s="63"/>
    </row>
    <row customHeight="1" ht="15" r="19">
      <c r="A19" s="26" t="s">
        <v>13</v>
      </c>
      <c r="B19" s="64" t="n">
        <v>2</v>
      </c>
      <c r="C19" s="22">
        <v>5.55847121849493</v>
      </c>
      <c r="D19" s="23">
        <v>2.48010814190114</v>
      </c>
      <c r="E19" s="22">
        <v>47.9187029298888</v>
      </c>
      <c r="F19" s="23">
        <v>5.008716114418</v>
      </c>
      <c r="G19" s="22">
        <v>46.5228258516163</v>
      </c>
      <c r="H19" s="23">
        <v>4.88457241991958</v>
      </c>
      <c r="I19" s="22">
        <v>40.9643546331213</v>
      </c>
      <c r="J19" s="95">
        <v>5.91039179133635</v>
      </c>
      <c r="K19" s="102"/>
      <c r="L19" s="103"/>
      <c r="M19" s="103"/>
      <c r="N19" s="103"/>
      <c r="O19" s="103"/>
      <c r="P19" s="103"/>
      <c r="Q19" s="101"/>
      <c r="R19" s="101"/>
      <c r="S19" s="101"/>
      <c r="T19" s="101"/>
      <c r="U19" s="101"/>
      <c r="V19" s="132"/>
      <c r="W19" s="63"/>
      <c r="X19" s="63"/>
      <c r="Y19" s="63"/>
      <c r="Z19" s="63"/>
      <c r="AA19" s="63"/>
      <c r="AB19" s="63"/>
      <c r="AC19" s="63"/>
      <c r="AD19" s="63"/>
      <c r="AE19" s="63"/>
      <c r="AF19" s="63"/>
      <c r="AG19" s="63"/>
      <c r="AH19" s="63"/>
      <c r="AI19" s="63"/>
      <c r="AJ19" s="63"/>
      <c r="AK19" s="63"/>
      <c r="AL19" s="63"/>
    </row>
    <row customHeight="1" ht="15" r="20">
      <c r="A20" s="25" t="s">
        <v>14</v>
      </c>
      <c r="B20" s="64" t="n">
        <v>2</v>
      </c>
      <c r="C20" s="22">
        <v>6.52372638106505</v>
      </c>
      <c r="D20" s="23">
        <v>2.04668079596307</v>
      </c>
      <c r="E20" s="22">
        <v>6.62835674690104</v>
      </c>
      <c r="F20" s="23">
        <v>2.03553181881716</v>
      </c>
      <c r="G20" s="22">
        <v>86.8479168720339</v>
      </c>
      <c r="H20" s="23">
        <v>2.87593420632831</v>
      </c>
      <c r="I20" s="22">
        <v>80.3241904909688</v>
      </c>
      <c r="J20" s="95">
        <v>4.55811473023327</v>
      </c>
      <c r="K20" s="102"/>
      <c r="L20" s="103"/>
      <c r="M20" s="103"/>
      <c r="N20" s="103"/>
      <c r="O20" s="103"/>
      <c r="P20" s="103"/>
      <c r="Q20" s="101"/>
      <c r="R20" s="101"/>
      <c r="S20" s="101"/>
      <c r="T20" s="101"/>
      <c r="U20" s="101"/>
      <c r="V20" s="132"/>
      <c r="W20" s="63"/>
      <c r="X20" s="63"/>
      <c r="Y20" s="63"/>
      <c r="Z20" s="63"/>
      <c r="AA20" s="63"/>
      <c r="AB20" s="63"/>
      <c r="AC20" s="63"/>
      <c r="AD20" s="63"/>
      <c r="AE20" s="63"/>
      <c r="AF20" s="63"/>
      <c r="AG20" s="63"/>
      <c r="AH20" s="63"/>
      <c r="AI20" s="63"/>
      <c r="AJ20" s="63"/>
      <c r="AK20" s="63"/>
      <c r="AL20" s="63"/>
    </row>
    <row customHeight="1" ht="15" r="21">
      <c r="A21" s="25" t="s">
        <v>15</v>
      </c>
      <c r="B21" s="64" t="n">
        <v>2</v>
      </c>
      <c r="C21" s="22">
        <v>2.50957580940858</v>
      </c>
      <c r="D21" s="23">
        <v>1.19040266196529</v>
      </c>
      <c r="E21" s="22">
        <v>0.480561601072061</v>
      </c>
      <c r="F21" s="23">
        <v>0.47986035633988</v>
      </c>
      <c r="G21" s="22">
        <v>97.0098625895194</v>
      </c>
      <c r="H21" s="23">
        <v>1.28481651917532</v>
      </c>
      <c r="I21" s="22">
        <v>94.5002867801108</v>
      </c>
      <c r="J21" s="95">
        <v>2.4300942388173</v>
      </c>
      <c r="K21" s="104"/>
      <c r="L21" s="103"/>
      <c r="M21" s="103"/>
      <c r="N21" s="103"/>
      <c r="O21" s="103"/>
      <c r="P21" s="103"/>
      <c r="Q21" s="101"/>
      <c r="R21" s="101"/>
      <c r="S21" s="101"/>
      <c r="T21" s="101"/>
      <c r="U21" s="101"/>
      <c r="V21" s="132"/>
      <c r="W21" s="63"/>
      <c r="X21" s="63"/>
      <c r="Y21" s="63"/>
      <c r="Z21" s="63"/>
      <c r="AA21" s="63"/>
      <c r="AB21" s="63"/>
      <c r="AC21" s="63"/>
      <c r="AD21" s="63"/>
      <c r="AE21" s="63"/>
      <c r="AF21" s="63"/>
      <c r="AG21" s="63"/>
      <c r="AH21" s="63"/>
      <c r="AI21" s="63"/>
      <c r="AJ21" s="63"/>
      <c r="AK21" s="63"/>
      <c r="AL21" s="63"/>
    </row>
    <row customHeight="1" ht="15" r="22">
      <c r="A22" s="25" t="s">
        <v>16</v>
      </c>
      <c r="B22" s="64" t="n">
        <v>2</v>
      </c>
      <c r="C22" s="22">
        <v>4.17509498433434</v>
      </c>
      <c r="D22" s="23">
        <v>1.57802309998692</v>
      </c>
      <c r="E22" s="22">
        <v>7.13068691049247</v>
      </c>
      <c r="F22" s="23">
        <v>1.34097391412483</v>
      </c>
      <c r="G22" s="22">
        <v>88.6942181051732</v>
      </c>
      <c r="H22" s="23">
        <v>1.97515392590413</v>
      </c>
      <c r="I22" s="22">
        <v>84.5191231208388</v>
      </c>
      <c r="J22" s="95">
        <v>3.3142976377885</v>
      </c>
      <c r="K22" s="104"/>
      <c r="L22" s="103"/>
      <c r="M22" s="103"/>
      <c r="N22" s="103"/>
      <c r="O22" s="103"/>
      <c r="P22" s="103"/>
      <c r="Q22" s="101"/>
      <c r="R22" s="101"/>
      <c r="S22" s="101"/>
      <c r="T22" s="101"/>
      <c r="U22" s="101"/>
      <c r="V22" s="132"/>
      <c r="W22" s="63"/>
      <c r="X22" s="63"/>
      <c r="Y22" s="63"/>
      <c r="Z22" s="63"/>
      <c r="AA22" s="63"/>
      <c r="AB22" s="63"/>
      <c r="AC22" s="63"/>
      <c r="AD22" s="63"/>
      <c r="AE22" s="63"/>
      <c r="AF22" s="63"/>
      <c r="AG22" s="63"/>
      <c r="AH22" s="63"/>
      <c r="AI22" s="63"/>
      <c r="AJ22" s="63"/>
      <c r="AK22" s="63"/>
      <c r="AL22" s="63"/>
    </row>
    <row customHeight="1" ht="15" r="23">
      <c r="A23" s="25" t="s">
        <v>17</v>
      </c>
      <c r="B23" s="64" t="n">
        <v>2</v>
      </c>
      <c r="C23" s="22">
        <v>0</v>
      </c>
      <c r="D23" s="23">
        <v>0</v>
      </c>
      <c r="E23" s="22">
        <v>1.98656757968758</v>
      </c>
      <c r="F23" s="23">
        <v>1.70342096305991</v>
      </c>
      <c r="G23" s="22">
        <v>98.0134324203124</v>
      </c>
      <c r="H23" s="23">
        <v>1.70342096305992</v>
      </c>
      <c r="I23" s="22">
        <v>98.0134324203124</v>
      </c>
      <c r="J23" s="95">
        <v>1.70342096305992</v>
      </c>
      <c r="K23" s="104"/>
      <c r="L23" s="103"/>
      <c r="M23" s="103"/>
      <c r="N23" s="103"/>
      <c r="O23" s="103"/>
      <c r="P23" s="103"/>
      <c r="Q23" s="101"/>
      <c r="R23" s="101"/>
      <c r="S23" s="101"/>
      <c r="T23" s="101"/>
      <c r="U23" s="101"/>
      <c r="V23" s="132"/>
      <c r="W23" s="63"/>
      <c r="X23" s="63"/>
      <c r="Y23" s="63"/>
      <c r="Z23" s="63"/>
      <c r="AA23" s="63"/>
      <c r="AB23" s="63"/>
      <c r="AC23" s="63"/>
      <c r="AD23" s="63"/>
      <c r="AE23" s="63"/>
      <c r="AF23" s="63"/>
      <c r="AG23" s="63"/>
      <c r="AH23" s="63"/>
      <c r="AI23" s="63"/>
      <c r="AJ23" s="63"/>
      <c r="AK23" s="63"/>
      <c r="AL23" s="63"/>
    </row>
    <row customHeight="1" ht="15" r="24">
      <c r="A24" s="21" t="s">
        <v>18</v>
      </c>
      <c r="B24" s="64" t="n">
        <v>2</v>
      </c>
      <c r="C24" s="22">
        <v>0.338105024153022</v>
      </c>
      <c r="D24" s="23">
        <v>0.336316563529078</v>
      </c>
      <c r="E24" s="22">
        <v>2.18994697880474</v>
      </c>
      <c r="F24" s="23">
        <v>1.04896792077104</v>
      </c>
      <c r="G24" s="22">
        <v>97.4719479970422</v>
      </c>
      <c r="H24" s="23">
        <v>1.10253192191821</v>
      </c>
      <c r="I24" s="22">
        <v>97.1338429728892</v>
      </c>
      <c r="J24" s="95">
        <v>1.24781298306221</v>
      </c>
      <c r="K24" s="104"/>
      <c r="L24" s="103"/>
      <c r="M24" s="103"/>
      <c r="N24" s="103"/>
      <c r="O24" s="103"/>
      <c r="P24" s="103"/>
      <c r="Q24" s="101"/>
      <c r="R24" s="101"/>
      <c r="S24" s="101"/>
      <c r="T24" s="101"/>
      <c r="U24" s="101"/>
      <c r="V24" s="132"/>
      <c r="W24" s="63"/>
      <c r="X24" s="63"/>
      <c r="Y24" s="63"/>
      <c r="Z24" s="63"/>
      <c r="AA24" s="63"/>
      <c r="AB24" s="63"/>
      <c r="AC24" s="63"/>
      <c r="AD24" s="63"/>
      <c r="AE24" s="63"/>
      <c r="AF24" s="63"/>
      <c r="AG24" s="63"/>
      <c r="AH24" s="63"/>
      <c r="AI24" s="63"/>
      <c r="AJ24" s="63"/>
      <c r="AK24" s="63"/>
      <c r="AL24" s="63"/>
    </row>
    <row customHeight="1" ht="15" r="25">
      <c r="A25" s="25" t="s">
        <v>19</v>
      </c>
      <c r="B25" s="64" t="n">
        <v>2</v>
      </c>
      <c r="C25" s="22">
        <v>3.62264098804179</v>
      </c>
      <c r="D25" s="23">
        <v>1.54614428961624</v>
      </c>
      <c r="E25" s="22">
        <v>7.96670236457253</v>
      </c>
      <c r="F25" s="23">
        <v>2.17146583169766</v>
      </c>
      <c r="G25" s="22">
        <v>88.4106566473857</v>
      </c>
      <c r="H25" s="23">
        <v>2.69811292346862</v>
      </c>
      <c r="I25" s="22">
        <v>84.7880156593439</v>
      </c>
      <c r="J25" s="95">
        <v>3.82432832873594</v>
      </c>
      <c r="K25" s="104"/>
      <c r="L25" s="103"/>
      <c r="M25" s="103"/>
      <c r="N25" s="103"/>
      <c r="O25" s="103"/>
      <c r="P25" s="103"/>
      <c r="Q25" s="101"/>
      <c r="R25" s="101"/>
      <c r="S25" s="101"/>
      <c r="T25" s="101"/>
      <c r="U25" s="101"/>
      <c r="V25" s="132"/>
      <c r="W25" s="63"/>
      <c r="X25" s="63"/>
      <c r="Y25" s="63"/>
      <c r="Z25" s="63"/>
      <c r="AA25" s="63"/>
      <c r="AB25" s="63"/>
      <c r="AC25" s="63"/>
      <c r="AD25" s="63"/>
      <c r="AE25" s="63"/>
      <c r="AF25" s="63"/>
      <c r="AG25" s="63"/>
      <c r="AH25" s="63"/>
      <c r="AI25" s="63"/>
      <c r="AJ25" s="63"/>
      <c r="AK25" s="63"/>
      <c r="AL25" s="63"/>
    </row>
    <row customHeight="1" ht="15" r="26">
      <c r="A26" s="28" t="s">
        <v>20</v>
      </c>
      <c r="B26" s="64" t="n">
        <v>2</v>
      </c>
      <c r="C26" s="22">
        <v>0</v>
      </c>
      <c r="D26" s="23">
        <v>0</v>
      </c>
      <c r="E26" s="22">
        <v>12.2105614946348</v>
      </c>
      <c r="F26" s="23">
        <v>1.67119187846393</v>
      </c>
      <c r="G26" s="22">
        <v>87.7894385053652</v>
      </c>
      <c r="H26" s="23">
        <v>1.67119187846393</v>
      </c>
      <c r="I26" s="22">
        <v>87.7894385053652</v>
      </c>
      <c r="J26" s="95">
        <v>1.67119187846393</v>
      </c>
      <c r="K26" s="104"/>
      <c r="L26" s="103"/>
      <c r="M26" s="103"/>
      <c r="N26" s="103"/>
      <c r="O26" s="103"/>
      <c r="P26" s="103"/>
      <c r="Q26" s="101"/>
      <c r="R26" s="101"/>
      <c r="S26" s="101"/>
      <c r="T26" s="101"/>
      <c r="U26" s="101"/>
      <c r="V26" s="132"/>
      <c r="W26" s="63"/>
      <c r="X26" s="63"/>
      <c r="Y26" s="63"/>
      <c r="Z26" s="63"/>
      <c r="AA26" s="63"/>
      <c r="AB26" s="63"/>
      <c r="AC26" s="63"/>
      <c r="AD26" s="63"/>
      <c r="AE26" s="63"/>
      <c r="AF26" s="63"/>
      <c r="AG26" s="63"/>
      <c r="AH26" s="63"/>
      <c r="AI26" s="63"/>
      <c r="AJ26" s="63"/>
      <c r="AK26" s="63"/>
      <c r="AL26" s="63"/>
    </row>
    <row customHeight="1" ht="15" r="27">
      <c r="A27" s="25" t="s">
        <v>21</v>
      </c>
      <c r="B27" s="64" t="n">
        <v>2</v>
      </c>
      <c r="C27" s="22">
        <v>0.527834091970135</v>
      </c>
      <c r="D27" s="23">
        <v>0.37730424368024</v>
      </c>
      <c r="E27" s="22">
        <v>4.01591419338754</v>
      </c>
      <c r="F27" s="23">
        <v>1.22347947011657</v>
      </c>
      <c r="G27" s="22">
        <v>95.4562517146423</v>
      </c>
      <c r="H27" s="23">
        <v>1.28074987230115</v>
      </c>
      <c r="I27" s="22">
        <v>94.9284176226722</v>
      </c>
      <c r="J27" s="95">
        <v>1.4382125856772</v>
      </c>
      <c r="K27" s="104"/>
      <c r="L27" s="103"/>
      <c r="M27" s="103"/>
      <c r="N27" s="103"/>
      <c r="O27" s="103"/>
      <c r="P27" s="103"/>
      <c r="Q27" s="101"/>
      <c r="R27" s="101"/>
      <c r="S27" s="101"/>
      <c r="T27" s="101"/>
      <c r="U27" s="101"/>
      <c r="V27" s="132"/>
      <c r="W27" s="63"/>
      <c r="X27" s="63"/>
      <c r="Y27" s="63"/>
      <c r="Z27" s="63"/>
      <c r="AA27" s="63"/>
      <c r="AB27" s="63"/>
      <c r="AC27" s="63"/>
      <c r="AD27" s="63"/>
      <c r="AE27" s="63"/>
      <c r="AF27" s="63"/>
      <c r="AG27" s="63"/>
      <c r="AH27" s="63"/>
      <c r="AI27" s="63"/>
      <c r="AJ27" s="63"/>
      <c r="AK27" s="63"/>
      <c r="AL27" s="63"/>
    </row>
    <row customHeight="1" ht="15" r="28">
      <c r="A28" s="25" t="s">
        <v>22</v>
      </c>
      <c r="B28" s="64" t="n">
        <v>2</v>
      </c>
      <c r="C28" s="22">
        <v>17.722814450723</v>
      </c>
      <c r="D28" s="23">
        <v>2.47280734731667</v>
      </c>
      <c r="E28" s="22">
        <v>8.73837503688396</v>
      </c>
      <c r="F28" s="23">
        <v>1.61674185639954</v>
      </c>
      <c r="G28" s="22">
        <v>73.538810512393</v>
      </c>
      <c r="H28" s="23">
        <v>2.89393846873179</v>
      </c>
      <c r="I28" s="22">
        <v>55.81599606167</v>
      </c>
      <c r="J28" s="95">
        <v>5.13473055235266</v>
      </c>
      <c r="K28" s="104"/>
      <c r="L28" s="103"/>
      <c r="M28" s="103"/>
      <c r="N28" s="103"/>
      <c r="O28" s="103"/>
      <c r="P28" s="103"/>
      <c r="Q28" s="101"/>
      <c r="R28" s="101"/>
      <c r="S28" s="101"/>
      <c r="T28" s="101"/>
      <c r="U28" s="101"/>
      <c r="V28" s="132"/>
      <c r="W28" s="63"/>
      <c r="X28" s="63"/>
      <c r="Y28" s="63"/>
      <c r="Z28" s="63"/>
      <c r="AA28" s="63"/>
      <c r="AB28" s="63"/>
      <c r="AC28" s="63"/>
      <c r="AD28" s="63"/>
      <c r="AE28" s="63"/>
      <c r="AF28" s="63"/>
      <c r="AG28" s="63"/>
      <c r="AH28" s="63"/>
      <c r="AI28" s="63"/>
      <c r="AJ28" s="63"/>
      <c r="AK28" s="63"/>
      <c r="AL28" s="63"/>
    </row>
    <row customHeight="1" ht="15" r="29">
      <c r="A29" s="25" t="s">
        <v>23</v>
      </c>
      <c r="B29" s="64" t="n">
        <v>2</v>
      </c>
      <c r="C29" s="22">
        <v>5.47847759007154</v>
      </c>
      <c r="D29" s="23">
        <v>1.58492040658657</v>
      </c>
      <c r="E29" s="22">
        <v>8.81367677545468</v>
      </c>
      <c r="F29" s="23">
        <v>2.26327109977006</v>
      </c>
      <c r="G29" s="22">
        <v>85.7078456344738</v>
      </c>
      <c r="H29" s="23">
        <v>2.57089375035084</v>
      </c>
      <c r="I29" s="22">
        <v>80.2293680444022</v>
      </c>
      <c r="J29" s="95">
        <v>3.62222841225685</v>
      </c>
      <c r="K29" s="104"/>
      <c r="L29" s="103"/>
      <c r="M29" s="103"/>
      <c r="N29" s="103"/>
      <c r="O29" s="103"/>
      <c r="P29" s="103"/>
      <c r="Q29" s="101"/>
      <c r="R29" s="101"/>
      <c r="S29" s="101"/>
      <c r="T29" s="101"/>
      <c r="U29" s="101"/>
      <c r="V29" s="132"/>
      <c r="W29" s="63"/>
      <c r="X29" s="63"/>
      <c r="Y29" s="63"/>
      <c r="Z29" s="63"/>
      <c r="AA29" s="63"/>
      <c r="AB29" s="63"/>
      <c r="AC29" s="63"/>
      <c r="AD29" s="63"/>
      <c r="AE29" s="63"/>
      <c r="AF29" s="63"/>
      <c r="AG29" s="63"/>
      <c r="AH29" s="63"/>
      <c r="AI29" s="63"/>
      <c r="AJ29" s="63"/>
      <c r="AK29" s="63"/>
      <c r="AL29" s="63"/>
    </row>
    <row customHeight="1" ht="15" r="30">
      <c r="A30" s="25" t="s">
        <v>24</v>
      </c>
      <c r="B30" s="64" t="n">
        <v>2</v>
      </c>
      <c r="C30" s="22">
        <v>35.4463266119693</v>
      </c>
      <c r="D30" s="23">
        <v>3.30808844856607</v>
      </c>
      <c r="E30" s="22">
        <v>17.355879876367</v>
      </c>
      <c r="F30" s="23">
        <v>2.92183592390297</v>
      </c>
      <c r="G30" s="22">
        <v>47.1977935116637</v>
      </c>
      <c r="H30" s="23">
        <v>3.66389237396021</v>
      </c>
      <c r="I30" s="22">
        <v>11.7514668996944</v>
      </c>
      <c r="J30" s="95">
        <v>6.34018831398485</v>
      </c>
      <c r="K30" s="104"/>
      <c r="L30" s="103"/>
      <c r="M30" s="103"/>
      <c r="N30" s="103"/>
      <c r="O30" s="103"/>
      <c r="P30" s="103"/>
      <c r="Q30" s="101"/>
      <c r="R30" s="101"/>
      <c r="S30" s="101"/>
      <c r="T30" s="101"/>
      <c r="U30" s="101"/>
      <c r="V30" s="132"/>
      <c r="W30" s="63"/>
      <c r="X30" s="63"/>
      <c r="Y30" s="63"/>
      <c r="Z30" s="63"/>
      <c r="AA30" s="63"/>
      <c r="AB30" s="63"/>
      <c r="AC30" s="63"/>
      <c r="AD30" s="63"/>
      <c r="AE30" s="63"/>
      <c r="AF30" s="63"/>
      <c r="AG30" s="63"/>
      <c r="AH30" s="63"/>
      <c r="AI30" s="63"/>
      <c r="AJ30" s="63"/>
      <c r="AK30" s="63"/>
      <c r="AL30" s="63"/>
    </row>
    <row customHeight="1" ht="15" r="31">
      <c r="A31" s="25" t="s">
        <v>25</v>
      </c>
      <c r="B31" s="64" t="n">
        <v>2</v>
      </c>
      <c r="C31" s="22">
        <v>1.18286307402227</v>
      </c>
      <c r="D31" s="23">
        <v>0.742145818844654</v>
      </c>
      <c r="E31" s="22">
        <v>59.9397700015195</v>
      </c>
      <c r="F31" s="23">
        <v>4.48759653961679</v>
      </c>
      <c r="G31" s="22">
        <v>38.8773669244582</v>
      </c>
      <c r="H31" s="23">
        <v>4.48135422911152</v>
      </c>
      <c r="I31" s="22">
        <v>37.6945038504359</v>
      </c>
      <c r="J31" s="95">
        <v>4.5965323434115</v>
      </c>
      <c r="K31" s="104"/>
      <c r="L31" s="103"/>
      <c r="M31" s="103"/>
      <c r="N31" s="103"/>
      <c r="O31" s="103"/>
      <c r="P31" s="103"/>
      <c r="Q31" s="101"/>
      <c r="R31" s="101"/>
      <c r="S31" s="101"/>
      <c r="T31" s="101"/>
      <c r="U31" s="101"/>
      <c r="V31" s="132"/>
      <c r="W31" s="63"/>
      <c r="X31" s="63"/>
      <c r="Y31" s="63"/>
      <c r="Z31" s="63"/>
      <c r="AA31" s="63"/>
      <c r="AB31" s="63"/>
      <c r="AC31" s="63"/>
      <c r="AD31" s="63"/>
      <c r="AE31" s="63"/>
      <c r="AF31" s="63"/>
      <c r="AG31" s="63"/>
      <c r="AH31" s="63"/>
      <c r="AI31" s="63"/>
      <c r="AJ31" s="63"/>
      <c r="AK31" s="63"/>
      <c r="AL31" s="63"/>
    </row>
    <row customHeight="1" ht="15" r="32">
      <c r="A32" s="25" t="s">
        <v>26</v>
      </c>
      <c r="B32" s="64" t="n">
        <v>2</v>
      </c>
      <c r="C32" s="22">
        <v>1.56007221770378</v>
      </c>
      <c r="D32" s="23">
        <v>0.817314543447899</v>
      </c>
      <c r="E32" s="22">
        <v>13.3368558134324</v>
      </c>
      <c r="F32" s="23">
        <v>2.449979175335</v>
      </c>
      <c r="G32" s="22">
        <v>85.1030719688638</v>
      </c>
      <c r="H32" s="23">
        <v>2.57152150430943</v>
      </c>
      <c r="I32" s="22">
        <v>83.5429997511601</v>
      </c>
      <c r="J32" s="95">
        <v>2.92558607129227</v>
      </c>
      <c r="K32" s="104"/>
      <c r="L32" s="103"/>
      <c r="M32" s="103"/>
      <c r="N32" s="103"/>
      <c r="O32" s="103"/>
      <c r="P32" s="103"/>
      <c r="Q32" s="101"/>
      <c r="R32" s="101"/>
      <c r="S32" s="101"/>
      <c r="T32" s="101"/>
      <c r="U32" s="101"/>
      <c r="V32" s="132"/>
      <c r="W32" s="63"/>
      <c r="X32" s="63"/>
      <c r="Y32" s="63"/>
      <c r="Z32" s="63"/>
      <c r="AA32" s="63"/>
      <c r="AB32" s="63"/>
      <c r="AC32" s="63"/>
      <c r="AD32" s="63"/>
      <c r="AE32" s="63"/>
      <c r="AF32" s="63"/>
      <c r="AG32" s="63"/>
      <c r="AH32" s="63"/>
      <c r="AI32" s="63"/>
      <c r="AJ32" s="63"/>
      <c r="AK32" s="63"/>
      <c r="AL32" s="63"/>
    </row>
    <row customHeight="1" ht="15" r="33">
      <c r="A33" s="25" t="s">
        <v>27</v>
      </c>
      <c r="B33" s="64" t="n">
        <v>2</v>
      </c>
      <c r="C33" s="22">
        <v>9.73795637145226</v>
      </c>
      <c r="D33" s="23">
        <v>1.12299570560115</v>
      </c>
      <c r="E33" s="22">
        <v>16.1532599085784</v>
      </c>
      <c r="F33" s="23">
        <v>1.45280455992172</v>
      </c>
      <c r="G33" s="22">
        <v>74.1087837199693</v>
      </c>
      <c r="H33" s="23">
        <v>1.69074225301497</v>
      </c>
      <c r="I33" s="22">
        <v>64.3708273485171</v>
      </c>
      <c r="J33" s="95">
        <v>2.47564463373242</v>
      </c>
      <c r="K33" s="104"/>
      <c r="L33" s="103"/>
      <c r="M33" s="103"/>
      <c r="N33" s="103"/>
      <c r="O33" s="103"/>
      <c r="P33" s="103"/>
      <c r="Q33" s="101"/>
      <c r="R33" s="101"/>
      <c r="S33" s="101"/>
      <c r="T33" s="101"/>
      <c r="U33" s="101"/>
      <c r="V33" s="132"/>
      <c r="W33" s="63"/>
      <c r="X33" s="63"/>
      <c r="Y33" s="63"/>
      <c r="Z33" s="63"/>
      <c r="AA33" s="63"/>
      <c r="AB33" s="63"/>
      <c r="AC33" s="63"/>
      <c r="AD33" s="63"/>
      <c r="AE33" s="63"/>
      <c r="AF33" s="63"/>
      <c r="AG33" s="63"/>
      <c r="AH33" s="63"/>
      <c r="AI33" s="63"/>
      <c r="AJ33" s="63"/>
      <c r="AK33" s="63"/>
      <c r="AL33" s="63"/>
    </row>
    <row customHeight="1" ht="15" r="34">
      <c r="A34" s="25" t="s">
        <v>28</v>
      </c>
      <c r="B34" s="64" t="n">
        <v>2</v>
      </c>
      <c r="C34" s="22">
        <v>0</v>
      </c>
      <c r="D34" s="23">
        <v>0</v>
      </c>
      <c r="E34" s="22">
        <v>5.42909346688148</v>
      </c>
      <c r="F34" s="23">
        <v>1.9158631710934</v>
      </c>
      <c r="G34" s="22">
        <v>94.5709065331185</v>
      </c>
      <c r="H34" s="23">
        <v>1.91586317109339</v>
      </c>
      <c r="I34" s="22">
        <v>94.5709065331185</v>
      </c>
      <c r="J34" s="95">
        <v>1.91586317109339</v>
      </c>
      <c r="K34" s="104"/>
      <c r="L34" s="103"/>
      <c r="M34" s="103"/>
      <c r="N34" s="103"/>
      <c r="O34" s="103"/>
      <c r="P34" s="103"/>
      <c r="Q34" s="101"/>
      <c r="R34" s="101"/>
      <c r="S34" s="101"/>
      <c r="T34" s="101"/>
      <c r="U34" s="101"/>
      <c r="V34" s="132"/>
      <c r="W34" s="63"/>
      <c r="X34" s="63"/>
      <c r="Y34" s="63"/>
      <c r="Z34" s="63"/>
      <c r="AA34" s="63"/>
      <c r="AB34" s="63"/>
      <c r="AC34" s="63"/>
      <c r="AD34" s="63"/>
      <c r="AE34" s="63"/>
      <c r="AF34" s="63"/>
      <c r="AG34" s="63"/>
      <c r="AH34" s="63"/>
      <c r="AI34" s="63"/>
      <c r="AJ34" s="63"/>
      <c r="AK34" s="63"/>
      <c r="AL34" s="63"/>
    </row>
    <row customHeight="1" ht="15" r="35">
      <c r="A35" s="25" t="s">
        <v>29</v>
      </c>
      <c r="B35" s="64" t="n">
        <v>2</v>
      </c>
      <c r="C35" s="22">
        <v>24.9142420304292</v>
      </c>
      <c r="D35" s="23">
        <v>3.31298415671702</v>
      </c>
      <c r="E35" s="22">
        <v>13.7261502174234</v>
      </c>
      <c r="F35" s="23">
        <v>2.61292409467548</v>
      </c>
      <c r="G35" s="22">
        <v>61.3596077521474</v>
      </c>
      <c r="H35" s="23">
        <v>3.81111504308316</v>
      </c>
      <c r="I35" s="22">
        <v>36.4453657217182</v>
      </c>
      <c r="J35" s="95">
        <v>6.64631863996979</v>
      </c>
      <c r="K35" s="104"/>
      <c r="L35" s="103"/>
      <c r="M35" s="103"/>
      <c r="N35" s="103"/>
      <c r="O35" s="103"/>
      <c r="P35" s="103"/>
      <c r="Q35" s="101"/>
      <c r="R35" s="101"/>
      <c r="S35" s="101"/>
      <c r="T35" s="101"/>
      <c r="U35" s="101"/>
      <c r="V35" s="132"/>
      <c r="W35" s="63"/>
      <c r="X35" s="63"/>
      <c r="Y35" s="63"/>
      <c r="Z35" s="63"/>
      <c r="AA35" s="63"/>
      <c r="AB35" s="63"/>
      <c r="AC35" s="63"/>
      <c r="AD35" s="63"/>
      <c r="AE35" s="63"/>
      <c r="AF35" s="63"/>
      <c r="AG35" s="63"/>
      <c r="AH35" s="63"/>
      <c r="AI35" s="63"/>
      <c r="AJ35" s="63"/>
      <c r="AK35" s="63"/>
      <c r="AL35" s="63"/>
    </row>
    <row customHeight="1" ht="15" r="36">
      <c r="A36" s="25" t="s">
        <v>30</v>
      </c>
      <c r="B36" s="64" t="n">
        <v>2</v>
      </c>
      <c r="C36" s="22">
        <v>4.32493559999799</v>
      </c>
      <c r="D36" s="23">
        <v>0.737208833013591</v>
      </c>
      <c r="E36" s="22">
        <v>1.49830034245676</v>
      </c>
      <c r="F36" s="23">
        <v>0.868342265841227</v>
      </c>
      <c r="G36" s="22">
        <v>94.1767640575453</v>
      </c>
      <c r="H36" s="23">
        <v>0.864101353855604</v>
      </c>
      <c r="I36" s="22">
        <v>89.8518284575473</v>
      </c>
      <c r="J36" s="95">
        <v>1.35139843709042</v>
      </c>
      <c r="K36" s="104"/>
      <c r="L36" s="103"/>
      <c r="M36" s="103"/>
      <c r="N36" s="103"/>
      <c r="O36" s="103"/>
      <c r="P36" s="103"/>
      <c r="Q36" s="101"/>
      <c r="R36" s="101"/>
      <c r="S36" s="101"/>
      <c r="T36" s="101"/>
      <c r="U36" s="101"/>
      <c r="V36" s="132"/>
      <c r="W36" s="63"/>
      <c r="X36" s="63"/>
      <c r="Y36" s="63"/>
      <c r="Z36" s="63"/>
      <c r="AA36" s="63"/>
      <c r="AB36" s="63"/>
      <c r="AC36" s="63"/>
      <c r="AD36" s="63"/>
      <c r="AE36" s="63"/>
      <c r="AF36" s="63"/>
      <c r="AG36" s="63"/>
      <c r="AH36" s="63"/>
      <c r="AI36" s="63"/>
      <c r="AJ36" s="63"/>
      <c r="AK36" s="63"/>
      <c r="AL36" s="63"/>
    </row>
    <row customHeight="1" ht="15" r="37">
      <c r="A37" s="25" t="s">
        <v>31</v>
      </c>
      <c r="B37" s="64" t="n">
        <v>2</v>
      </c>
      <c r="C37" s="22">
        <v>0</v>
      </c>
      <c r="D37" s="23">
        <v>0</v>
      </c>
      <c r="E37" s="22">
        <v>0.866133567372773</v>
      </c>
      <c r="F37" s="23">
        <v>0.569619652365141</v>
      </c>
      <c r="G37" s="22">
        <v>99.1338664326272</v>
      </c>
      <c r="H37" s="23">
        <v>0.569619652365145</v>
      </c>
      <c r="I37" s="22">
        <v>99.1338664326272</v>
      </c>
      <c r="J37" s="95">
        <v>0.569619652365145</v>
      </c>
      <c r="K37" s="104"/>
      <c r="L37" s="103"/>
      <c r="M37" s="103"/>
      <c r="N37" s="103"/>
      <c r="O37" s="103"/>
      <c r="P37" s="103"/>
      <c r="Q37" s="101"/>
      <c r="R37" s="101"/>
      <c r="S37" s="101"/>
      <c r="T37" s="101"/>
      <c r="U37" s="101"/>
      <c r="V37" s="132"/>
      <c r="W37" s="63"/>
      <c r="X37" s="63"/>
      <c r="Y37" s="63"/>
      <c r="Z37" s="63"/>
      <c r="AA37" s="63"/>
      <c r="AB37" s="63"/>
      <c r="AC37" s="63"/>
      <c r="AD37" s="63"/>
      <c r="AE37" s="63"/>
      <c r="AF37" s="63"/>
      <c r="AG37" s="63"/>
      <c r="AH37" s="63"/>
      <c r="AI37" s="63"/>
      <c r="AJ37" s="63"/>
      <c r="AK37" s="63"/>
      <c r="AL37" s="63"/>
    </row>
    <row customHeight="1" ht="15" r="38">
      <c r="A38" s="25" t="s">
        <v>32</v>
      </c>
      <c r="B38" s="64" t="n">
        <v>2</v>
      </c>
      <c r="C38" s="22">
        <v>3.80403558386609</v>
      </c>
      <c r="D38" s="23">
        <v>1.26141741329966</v>
      </c>
      <c r="E38" s="22">
        <v>4.42925357581364</v>
      </c>
      <c r="F38" s="23">
        <v>1.81643718558434</v>
      </c>
      <c r="G38" s="22">
        <v>91.7667108403203</v>
      </c>
      <c r="H38" s="23">
        <v>2.1834060116176</v>
      </c>
      <c r="I38" s="22">
        <v>87.9626752564542</v>
      </c>
      <c r="J38" s="95">
        <v>3.06878271552637</v>
      </c>
      <c r="K38" s="104"/>
      <c r="L38" s="103"/>
      <c r="M38" s="103"/>
      <c r="N38" s="103"/>
      <c r="O38" s="103"/>
      <c r="P38" s="103"/>
      <c r="Q38" s="101"/>
      <c r="R38" s="101"/>
      <c r="S38" s="101"/>
      <c r="T38" s="101"/>
      <c r="U38" s="101"/>
      <c r="V38" s="132"/>
      <c r="W38" s="63"/>
      <c r="X38" s="63"/>
      <c r="Y38" s="63"/>
      <c r="Z38" s="63"/>
      <c r="AA38" s="63"/>
      <c r="AB38" s="63"/>
      <c r="AC38" s="63"/>
      <c r="AD38" s="63"/>
      <c r="AE38" s="63"/>
      <c r="AF38" s="63"/>
      <c r="AG38" s="63"/>
      <c r="AH38" s="63"/>
      <c r="AI38" s="63"/>
      <c r="AJ38" s="63"/>
      <c r="AK38" s="63"/>
      <c r="AL38" s="63"/>
    </row>
    <row customHeight="1" ht="15" r="39">
      <c r="A39" s="29" t="s">
        <v>33</v>
      </c>
      <c r="B39" s="64" t="n">
        <v>2</v>
      </c>
      <c r="C39" s="22">
        <v>0.523683102901412</v>
      </c>
      <c r="D39" s="23">
        <v>0.524384033240625</v>
      </c>
      <c r="E39" s="22">
        <v>1.21281711075931</v>
      </c>
      <c r="F39" s="23">
        <v>0.856416816436271</v>
      </c>
      <c r="G39" s="22">
        <v>98.2634997863393</v>
      </c>
      <c r="H39" s="23">
        <v>1.0013228110652</v>
      </c>
      <c r="I39" s="22">
        <v>97.7398166834379</v>
      </c>
      <c r="J39" s="95">
        <v>1.34974153417594</v>
      </c>
      <c r="K39" s="104"/>
      <c r="L39" s="103"/>
      <c r="M39" s="103"/>
      <c r="N39" s="103"/>
      <c r="O39" s="103"/>
      <c r="P39" s="103"/>
      <c r="Q39" s="101"/>
      <c r="R39" s="101"/>
      <c r="S39" s="101"/>
      <c r="T39" s="101"/>
      <c r="U39" s="101"/>
      <c r="V39" s="132"/>
      <c r="W39" s="63"/>
      <c r="X39" s="63"/>
      <c r="Y39" s="63"/>
      <c r="Z39" s="63"/>
      <c r="AA39" s="63"/>
      <c r="AB39" s="63"/>
      <c r="AC39" s="63"/>
      <c r="AD39" s="63"/>
      <c r="AE39" s="63"/>
      <c r="AF39" s="63"/>
      <c r="AG39" s="63"/>
      <c r="AH39" s="63"/>
      <c r="AI39" s="63"/>
      <c r="AJ39" s="63"/>
      <c r="AK39" s="63"/>
      <c r="AL39" s="63"/>
    </row>
    <row customHeight="1" ht="15" r="40">
      <c r="A40" s="25" t="s">
        <v>34</v>
      </c>
      <c r="B40" s="64" t="n">
        <v>2</v>
      </c>
      <c r="C40" s="22">
        <v>0</v>
      </c>
      <c r="D40" s="23">
        <v>0</v>
      </c>
      <c r="E40" s="22">
        <v>0.298077391723004</v>
      </c>
      <c r="F40" s="23">
        <v>0.298126035002443</v>
      </c>
      <c r="G40" s="22">
        <v>99.701922608277</v>
      </c>
      <c r="H40" s="23">
        <v>0.298126035002447</v>
      </c>
      <c r="I40" s="22">
        <v>99.701922608277</v>
      </c>
      <c r="J40" s="95">
        <v>0.298126035002447</v>
      </c>
      <c r="K40" s="104"/>
      <c r="L40" s="103"/>
      <c r="M40" s="103"/>
      <c r="N40" s="103"/>
      <c r="O40" s="103"/>
      <c r="P40" s="103"/>
      <c r="Q40" s="101"/>
      <c r="R40" s="101"/>
      <c r="S40" s="101"/>
      <c r="T40" s="101"/>
      <c r="U40" s="101"/>
      <c r="V40" s="132"/>
      <c r="W40" s="63"/>
      <c r="X40" s="63"/>
      <c r="Y40" s="63"/>
      <c r="Z40" s="63"/>
      <c r="AA40" s="63"/>
      <c r="AB40" s="63"/>
      <c r="AC40" s="63"/>
      <c r="AD40" s="63"/>
      <c r="AE40" s="63"/>
      <c r="AF40" s="63"/>
      <c r="AG40" s="63"/>
      <c r="AH40" s="63"/>
      <c r="AI40" s="63"/>
      <c r="AJ40" s="63"/>
      <c r="AK40" s="63"/>
      <c r="AL40" s="63"/>
    </row>
    <row customHeight="1" ht="15" r="41">
      <c r="A41" s="25" t="s">
        <v>35</v>
      </c>
      <c r="B41" s="64" t="n">
        <v>2</v>
      </c>
      <c r="C41" s="22">
        <v>0</v>
      </c>
      <c r="D41" s="23">
        <v>0</v>
      </c>
      <c r="E41" s="22">
        <v>3.01404926786832</v>
      </c>
      <c r="F41" s="23">
        <v>1.2141524295075</v>
      </c>
      <c r="G41" s="22">
        <v>96.9859507321317</v>
      </c>
      <c r="H41" s="23">
        <v>1.2141524295075</v>
      </c>
      <c r="I41" s="22">
        <v>96.9859507321317</v>
      </c>
      <c r="J41" s="95">
        <v>1.2141524295075</v>
      </c>
      <c r="K41" s="104"/>
      <c r="L41" s="103"/>
      <c r="M41" s="103"/>
      <c r="N41" s="103"/>
      <c r="O41" s="103"/>
      <c r="P41" s="103"/>
      <c r="Q41" s="101"/>
      <c r="R41" s="101"/>
      <c r="S41" s="101"/>
      <c r="T41" s="101"/>
      <c r="U41" s="101"/>
      <c r="V41" s="132"/>
      <c r="W41" s="63"/>
      <c r="X41" s="63"/>
      <c r="Y41" s="63"/>
      <c r="Z41" s="63"/>
      <c r="AA41" s="63"/>
      <c r="AB41" s="63"/>
      <c r="AC41" s="63"/>
      <c r="AD41" s="63"/>
      <c r="AE41" s="63"/>
      <c r="AF41" s="63"/>
      <c r="AG41" s="63"/>
      <c r="AH41" s="63"/>
      <c r="AI41" s="63"/>
      <c r="AJ41" s="63"/>
      <c r="AK41" s="63"/>
      <c r="AL41" s="63"/>
    </row>
    <row customHeight="1" ht="15" r="42">
      <c r="A42" s="25" t="s">
        <v>36</v>
      </c>
      <c r="B42" s="64" t="n">
        <v>2</v>
      </c>
      <c r="C42" s="22">
        <v>4.29996195708949</v>
      </c>
      <c r="D42" s="23">
        <v>0.583953767363356</v>
      </c>
      <c r="E42" s="22">
        <v>23.0861770341734</v>
      </c>
      <c r="F42" s="23">
        <v>1.89553345824557</v>
      </c>
      <c r="G42" s="22">
        <v>72.6138610087371</v>
      </c>
      <c r="H42" s="23">
        <v>1.97017950899783</v>
      </c>
      <c r="I42" s="22">
        <v>68.3138990516476</v>
      </c>
      <c r="J42" s="95">
        <v>2.20276451507128</v>
      </c>
      <c r="K42" s="104"/>
      <c r="L42" s="103"/>
      <c r="M42" s="103"/>
      <c r="N42" s="103"/>
      <c r="O42" s="103"/>
      <c r="P42" s="103"/>
      <c r="Q42" s="101"/>
      <c r="R42" s="101"/>
      <c r="S42" s="101"/>
      <c r="T42" s="101"/>
      <c r="U42" s="101"/>
      <c r="V42" s="132"/>
      <c r="W42" s="63"/>
      <c r="X42" s="63"/>
      <c r="Y42" s="63"/>
      <c r="Z42" s="63"/>
      <c r="AA42" s="63"/>
      <c r="AB42" s="63"/>
      <c r="AC42" s="63"/>
      <c r="AD42" s="63"/>
      <c r="AE42" s="63"/>
      <c r="AF42" s="63"/>
      <c r="AG42" s="63"/>
      <c r="AH42" s="63"/>
      <c r="AI42" s="63"/>
      <c r="AJ42" s="63"/>
      <c r="AK42" s="63"/>
      <c r="AL42" s="63"/>
    </row>
    <row customHeight="1" ht="15" r="43">
      <c r="A43" s="21" t="s">
        <v>37</v>
      </c>
      <c r="B43" s="64" t="n">
        <v>2</v>
      </c>
      <c r="C43" s="22">
        <v>0.293585319726547</v>
      </c>
      <c r="D43" s="23">
        <v>0.291843853517118</v>
      </c>
      <c r="E43" s="22">
        <v>1.1743410091695</v>
      </c>
      <c r="F43" s="23">
        <v>0.309161862166129</v>
      </c>
      <c r="G43" s="22">
        <v>98.5320736711039</v>
      </c>
      <c r="H43" s="23">
        <v>0.420530179817985</v>
      </c>
      <c r="I43" s="22">
        <v>98.2384883513774</v>
      </c>
      <c r="J43" s="95">
        <v>0.654565410733648</v>
      </c>
      <c r="K43" s="104"/>
      <c r="L43" s="103"/>
      <c r="M43" s="103"/>
      <c r="N43" s="103"/>
      <c r="O43" s="103"/>
      <c r="P43" s="103"/>
      <c r="Q43" s="101"/>
      <c r="R43" s="101"/>
      <c r="S43" s="101"/>
      <c r="T43" s="101"/>
      <c r="U43" s="101"/>
      <c r="V43" s="132"/>
      <c r="W43" s="63"/>
      <c r="X43" s="63"/>
      <c r="Y43" s="63"/>
      <c r="Z43" s="63"/>
      <c r="AA43" s="63"/>
      <c r="AB43" s="63"/>
      <c r="AC43" s="63"/>
      <c r="AD43" s="63"/>
      <c r="AE43" s="63"/>
      <c r="AF43" s="63"/>
      <c r="AG43" s="63"/>
      <c r="AH43" s="63"/>
      <c r="AI43" s="63"/>
      <c r="AJ43" s="63"/>
      <c r="AK43" s="63"/>
      <c r="AL43" s="63"/>
    </row>
    <row customHeight="1" ht="15" r="44">
      <c r="A44" s="21" t="s">
        <v>38</v>
      </c>
      <c r="B44" s="64" t="n">
        <v>2</v>
      </c>
      <c r="C44" s="22">
        <v>0.743869840429368</v>
      </c>
      <c r="D44" s="23">
        <v>0.396128303032185</v>
      </c>
      <c r="E44" s="22">
        <v>9.82963939862785</v>
      </c>
      <c r="F44" s="23">
        <v>1.69848505499043</v>
      </c>
      <c r="G44" s="22">
        <v>89.4264907609428</v>
      </c>
      <c r="H44" s="23">
        <v>1.76666415832698</v>
      </c>
      <c r="I44" s="22">
        <v>88.6826209205134</v>
      </c>
      <c r="J44" s="95">
        <v>1.91603451940064</v>
      </c>
      <c r="K44" s="104"/>
      <c r="L44" s="103"/>
      <c r="M44" s="103"/>
      <c r="N44" s="103"/>
      <c r="O44" s="103"/>
      <c r="P44" s="103"/>
      <c r="Q44" s="101"/>
      <c r="R44" s="101"/>
      <c r="S44" s="101"/>
      <c r="T44" s="101"/>
      <c r="U44" s="101"/>
      <c r="V44" s="132"/>
      <c r="W44" s="63"/>
      <c r="X44" s="63"/>
      <c r="Y44" s="63"/>
      <c r="Z44" s="63"/>
      <c r="AA44" s="63"/>
      <c r="AB44" s="63"/>
      <c r="AC44" s="63"/>
      <c r="AD44" s="63"/>
      <c r="AE44" s="63"/>
      <c r="AF44" s="63"/>
      <c r="AG44" s="63"/>
      <c r="AH44" s="63"/>
      <c r="AI44" s="63"/>
      <c r="AJ44" s="63"/>
      <c r="AK44" s="63"/>
      <c r="AL44" s="63"/>
    </row>
    <row customHeight="1" ht="15" r="45">
      <c r="A45" s="21" t="s">
        <v>39</v>
      </c>
      <c r="B45" s="64" t="n">
        <v>2</v>
      </c>
      <c r="C45" s="22">
        <v>2.13268218248217</v>
      </c>
      <c r="D45" s="23">
        <v>1.18018065809253</v>
      </c>
      <c r="E45" s="22">
        <v>1.0897722645854</v>
      </c>
      <c r="F45" s="23">
        <v>0.652829551010097</v>
      </c>
      <c r="G45" s="22">
        <v>96.7775455529324</v>
      </c>
      <c r="H45" s="23">
        <v>1.34680830562786</v>
      </c>
      <c r="I45" s="22">
        <v>94.6448633704503</v>
      </c>
      <c r="J45" s="95">
        <v>2.44688609727052</v>
      </c>
      <c r="K45" s="104"/>
      <c r="L45" s="103"/>
      <c r="M45" s="103"/>
      <c r="N45" s="103"/>
      <c r="O45" s="103"/>
      <c r="P45" s="103"/>
      <c r="Q45" s="101"/>
      <c r="R45" s="101"/>
      <c r="S45" s="101"/>
      <c r="T45" s="101"/>
      <c r="U45" s="101"/>
      <c r="V45" s="132"/>
      <c r="W45" s="63"/>
      <c r="X45" s="63"/>
      <c r="Y45" s="63"/>
      <c r="Z45" s="63"/>
      <c r="AA45" s="63"/>
      <c r="AB45" s="63"/>
      <c r="AC45" s="63"/>
      <c r="AD45" s="63"/>
      <c r="AE45" s="63"/>
      <c r="AF45" s="63"/>
      <c r="AG45" s="63"/>
      <c r="AH45" s="63"/>
      <c r="AI45" s="63"/>
      <c r="AJ45" s="63"/>
      <c r="AK45" s="63"/>
      <c r="AL45" s="63"/>
    </row>
    <row customHeight="1" ht="15" r="46">
      <c r="A46" s="21" t="s">
        <v>40</v>
      </c>
      <c r="B46" s="64" t="n">
        <v>2</v>
      </c>
      <c r="C46" s="22">
        <v>0</v>
      </c>
      <c r="D46" s="23">
        <v>0</v>
      </c>
      <c r="E46" s="22">
        <v>32.0695908901733</v>
      </c>
      <c r="F46" s="23">
        <v>3.39011914047768</v>
      </c>
      <c r="G46" s="22">
        <v>67.9304091098267</v>
      </c>
      <c r="H46" s="23">
        <v>3.39011914047768</v>
      </c>
      <c r="I46" s="22">
        <v>67.9304091098267</v>
      </c>
      <c r="J46" s="95">
        <v>3.39011914047768</v>
      </c>
      <c r="K46" s="104"/>
      <c r="L46" s="103"/>
      <c r="M46" s="103"/>
      <c r="N46" s="103"/>
      <c r="O46" s="103"/>
      <c r="P46" s="103"/>
      <c r="Q46" s="101"/>
      <c r="R46" s="101"/>
      <c r="S46" s="101"/>
      <c r="T46" s="101"/>
      <c r="U46" s="101"/>
      <c r="V46" s="132"/>
      <c r="W46" s="63"/>
      <c r="X46" s="63"/>
      <c r="Y46" s="63"/>
      <c r="Z46" s="63"/>
      <c r="AA46" s="63"/>
      <c r="AB46" s="63"/>
      <c r="AC46" s="63"/>
      <c r="AD46" s="63"/>
      <c r="AE46" s="63"/>
      <c r="AF46" s="63"/>
      <c r="AG46" s="63"/>
      <c r="AH46" s="63"/>
      <c r="AI46" s="63"/>
      <c r="AJ46" s="63"/>
      <c r="AK46" s="63"/>
      <c r="AL46" s="63"/>
    </row>
    <row customHeight="1" ht="15" r="47">
      <c r="A47" s="25" t="s">
        <v>41</v>
      </c>
      <c r="B47" s="64" t="n">
        <v>2</v>
      </c>
      <c r="C47" s="22">
        <v>1.91130143043212</v>
      </c>
      <c r="D47" s="23">
        <v>0.794761361409887</v>
      </c>
      <c r="E47" s="22">
        <v>27.0475952161365</v>
      </c>
      <c r="F47" s="23">
        <v>3.58001270296649</v>
      </c>
      <c r="G47" s="22">
        <v>71.0411033534314</v>
      </c>
      <c r="H47" s="23">
        <v>3.60141303104305</v>
      </c>
      <c r="I47" s="22">
        <v>69.1298019229993</v>
      </c>
      <c r="J47" s="95">
        <v>3.79303993257547</v>
      </c>
      <c r="K47" s="104"/>
      <c r="L47" s="103"/>
      <c r="M47" s="103"/>
      <c r="N47" s="103"/>
      <c r="O47" s="103"/>
      <c r="P47" s="103"/>
      <c r="Q47" s="101"/>
      <c r="R47" s="101"/>
      <c r="S47" s="101"/>
      <c r="T47" s="101"/>
      <c r="U47" s="101"/>
      <c r="V47" s="132"/>
      <c r="W47" s="63"/>
      <c r="X47" s="63"/>
      <c r="Y47" s="63"/>
      <c r="Z47" s="63"/>
      <c r="AA47" s="63"/>
      <c r="AB47" s="63"/>
      <c r="AC47" s="63"/>
      <c r="AD47" s="63"/>
      <c r="AE47" s="63"/>
      <c r="AF47" s="63"/>
      <c r="AG47" s="63"/>
      <c r="AH47" s="63"/>
      <c r="AI47" s="63"/>
      <c r="AJ47" s="63"/>
      <c r="AK47" s="63"/>
      <c r="AL47" s="63"/>
    </row>
    <row customHeight="1" ht="15" r="48">
      <c r="A48" s="25" t="s">
        <v>42</v>
      </c>
      <c r="B48" s="64" t="n">
        <v>2</v>
      </c>
      <c r="C48" s="22">
        <v>0.299806970240032</v>
      </c>
      <c r="D48" s="23">
        <v>0.300243704230599</v>
      </c>
      <c r="E48" s="22">
        <v>1.15015237969253</v>
      </c>
      <c r="F48" s="23">
        <v>0.680032052608496</v>
      </c>
      <c r="G48" s="22">
        <v>98.5500406500674</v>
      </c>
      <c r="H48" s="23">
        <v>0.745449255924001</v>
      </c>
      <c r="I48" s="22">
        <v>98.2502336798274</v>
      </c>
      <c r="J48" s="95">
        <v>0.910625146589197</v>
      </c>
      <c r="K48" s="104"/>
      <c r="L48" s="103"/>
      <c r="M48" s="103"/>
      <c r="N48" s="103"/>
      <c r="O48" s="103"/>
      <c r="P48" s="103"/>
      <c r="Q48" s="101"/>
      <c r="R48" s="101"/>
      <c r="S48" s="101"/>
      <c r="T48" s="101"/>
      <c r="U48" s="101"/>
      <c r="V48" s="132"/>
      <c r="W48" s="63"/>
      <c r="X48" s="63"/>
      <c r="Y48" s="63"/>
      <c r="Z48" s="63"/>
      <c r="AA48" s="63"/>
      <c r="AB48" s="63"/>
      <c r="AC48" s="63"/>
      <c r="AD48" s="63"/>
      <c r="AE48" s="63"/>
      <c r="AF48" s="63"/>
      <c r="AG48" s="63"/>
      <c r="AH48" s="63"/>
      <c r="AI48" s="63"/>
      <c r="AJ48" s="63"/>
      <c r="AK48" s="63"/>
      <c r="AL48" s="63"/>
    </row>
    <row customHeight="1" ht="15" r="49">
      <c r="A49" s="25" t="s">
        <v>43</v>
      </c>
      <c r="B49" s="64" t="n">
        <v>2</v>
      </c>
      <c r="C49" s="22">
        <v>3.47568695209167</v>
      </c>
      <c r="D49" s="23">
        <v>1.19555254409881</v>
      </c>
      <c r="E49" s="22">
        <v>2.59955284916407</v>
      </c>
      <c r="F49" s="23">
        <v>0.828099338171089</v>
      </c>
      <c r="G49" s="22">
        <v>93.9247601987443</v>
      </c>
      <c r="H49" s="23">
        <v>1.61455331231694</v>
      </c>
      <c r="I49" s="22">
        <v>90.4490732466526</v>
      </c>
      <c r="J49" s="95">
        <v>2.71781310140158</v>
      </c>
      <c r="K49" s="104"/>
      <c r="L49" s="103"/>
      <c r="M49" s="103"/>
      <c r="N49" s="103"/>
      <c r="O49" s="103"/>
      <c r="P49" s="103"/>
      <c r="Q49" s="101"/>
      <c r="R49" s="101"/>
      <c r="S49" s="101"/>
      <c r="T49" s="101"/>
      <c r="U49" s="101"/>
      <c r="V49" s="132"/>
      <c r="W49" s="63"/>
      <c r="X49" s="63"/>
      <c r="Y49" s="63"/>
      <c r="Z49" s="63"/>
      <c r="AA49" s="63"/>
      <c r="AB49" s="63"/>
      <c r="AC49" s="63"/>
      <c r="AD49" s="63"/>
      <c r="AE49" s="63"/>
      <c r="AF49" s="63"/>
      <c r="AG49" s="63"/>
      <c r="AH49" s="63"/>
      <c r="AI49" s="63"/>
      <c r="AJ49" s="63"/>
      <c r="AK49" s="63"/>
      <c r="AL49" s="63"/>
    </row>
    <row customHeight="1" ht="15" r="50">
      <c r="A50" s="21" t="s">
        <v>44</v>
      </c>
      <c r="B50" s="64" t="n">
        <v>2</v>
      </c>
      <c r="C50" s="22">
        <v>0</v>
      </c>
      <c r="D50" s="23">
        <v>0</v>
      </c>
      <c r="E50" s="22">
        <v>2.21182348993831</v>
      </c>
      <c r="F50" s="23">
        <v>1.14637366651717</v>
      </c>
      <c r="G50" s="22">
        <v>97.7881765100617</v>
      </c>
      <c r="H50" s="23">
        <v>1.14637366651717</v>
      </c>
      <c r="I50" s="22">
        <v>97.7881765100617</v>
      </c>
      <c r="J50" s="95">
        <v>1.14637366651717</v>
      </c>
      <c r="K50" s="104"/>
      <c r="L50" s="103"/>
      <c r="M50" s="103"/>
      <c r="N50" s="103"/>
      <c r="O50" s="103"/>
      <c r="P50" s="103"/>
      <c r="Q50" s="101"/>
      <c r="R50" s="101"/>
      <c r="S50" s="101"/>
      <c r="T50" s="101"/>
      <c r="U50" s="101"/>
      <c r="V50" s="132"/>
      <c r="W50" s="63"/>
      <c r="X50" s="63"/>
      <c r="Y50" s="63"/>
      <c r="Z50" s="63"/>
      <c r="AA50" s="63"/>
      <c r="AB50" s="63"/>
      <c r="AC50" s="63"/>
      <c r="AD50" s="63"/>
      <c r="AE50" s="63"/>
      <c r="AF50" s="63"/>
      <c r="AG50" s="63"/>
      <c r="AH50" s="63"/>
      <c r="AI50" s="63"/>
      <c r="AJ50" s="63"/>
      <c r="AK50" s="63"/>
      <c r="AL50" s="63"/>
    </row>
    <row customHeight="1" ht="15" r="51">
      <c r="A51" s="28" t="s">
        <v>45</v>
      </c>
      <c r="B51" s="64" t="n">
        <v>2</v>
      </c>
      <c r="C51" s="22">
        <v>0</v>
      </c>
      <c r="D51" s="23">
        <v>0</v>
      </c>
      <c r="E51" s="22">
        <v>0.645368759188951</v>
      </c>
      <c r="F51" s="23">
        <v>0.64487404720767</v>
      </c>
      <c r="G51" s="22">
        <v>99.354631240811</v>
      </c>
      <c r="H51" s="23">
        <v>0.644874047207669</v>
      </c>
      <c r="I51" s="22">
        <v>99.354631240811</v>
      </c>
      <c r="J51" s="95">
        <v>0.644874047207669</v>
      </c>
      <c r="K51" s="104"/>
      <c r="L51" s="103"/>
      <c r="M51" s="103"/>
      <c r="N51" s="103"/>
      <c r="O51" s="103"/>
      <c r="P51" s="103"/>
      <c r="Q51" s="101"/>
      <c r="R51" s="101"/>
      <c r="S51" s="101"/>
      <c r="T51" s="101"/>
      <c r="U51" s="101"/>
      <c r="V51" s="132"/>
      <c r="W51" s="63"/>
      <c r="X51" s="63"/>
      <c r="Y51" s="63"/>
      <c r="Z51" s="63"/>
      <c r="AA51" s="63"/>
      <c r="AB51" s="63"/>
      <c r="AC51" s="63"/>
      <c r="AD51" s="63"/>
      <c r="AE51" s="63"/>
      <c r="AF51" s="63"/>
      <c r="AG51" s="63"/>
      <c r="AH51" s="63"/>
      <c r="AI51" s="63"/>
      <c r="AJ51" s="63"/>
      <c r="AK51" s="63"/>
      <c r="AL51" s="63"/>
    </row>
    <row customHeight="1" ht="15" r="52">
      <c r="A52" s="25" t="s">
        <v>46</v>
      </c>
      <c r="B52" s="64" t="n">
        <v>2</v>
      </c>
      <c r="C52" s="22">
        <v>0</v>
      </c>
      <c r="D52" s="23">
        <v>0</v>
      </c>
      <c r="E52" s="22">
        <v>0.894498639386763</v>
      </c>
      <c r="F52" s="23">
        <v>0.897993796406947</v>
      </c>
      <c r="G52" s="22">
        <v>99.1055013606132</v>
      </c>
      <c r="H52" s="23">
        <v>0.897993796406949</v>
      </c>
      <c r="I52" s="22">
        <v>99.1055013606132</v>
      </c>
      <c r="J52" s="95">
        <v>0.897993796406949</v>
      </c>
      <c r="K52" s="104"/>
      <c r="L52" s="103"/>
      <c r="M52" s="103"/>
      <c r="N52" s="103"/>
      <c r="O52" s="103"/>
      <c r="P52" s="103"/>
      <c r="Q52" s="101"/>
      <c r="R52" s="101"/>
      <c r="S52" s="101"/>
      <c r="T52" s="101"/>
      <c r="U52" s="101"/>
      <c r="V52" s="132"/>
      <c r="W52" s="63"/>
      <c r="X52" s="63"/>
      <c r="Y52" s="63"/>
      <c r="Z52" s="63"/>
      <c r="AA52" s="63"/>
      <c r="AB52" s="63"/>
      <c r="AC52" s="63"/>
      <c r="AD52" s="63"/>
      <c r="AE52" s="63"/>
      <c r="AF52" s="63"/>
      <c r="AG52" s="63"/>
      <c r="AH52" s="63"/>
      <c r="AI52" s="63"/>
      <c r="AJ52" s="63"/>
      <c r="AK52" s="63"/>
      <c r="AL52" s="63"/>
    </row>
    <row customHeight="1" ht="15" r="53">
      <c r="A53" s="25" t="s">
        <v>47</v>
      </c>
      <c r="B53" s="64" t="n">
        <v>2</v>
      </c>
      <c r="C53" s="22">
        <v>0</v>
      </c>
      <c r="D53" s="23">
        <v>0</v>
      </c>
      <c r="E53" s="22">
        <v>0.643935949201765</v>
      </c>
      <c r="F53" s="23">
        <v>0.457609270282912</v>
      </c>
      <c r="G53" s="22">
        <v>99.3560640507982</v>
      </c>
      <c r="H53" s="23">
        <v>0.457609270282915</v>
      </c>
      <c r="I53" s="22">
        <v>99.3560640507982</v>
      </c>
      <c r="J53" s="95">
        <v>0.457609270282915</v>
      </c>
      <c r="K53" s="104"/>
      <c r="L53" s="103"/>
      <c r="M53" s="103"/>
      <c r="N53" s="103"/>
      <c r="O53" s="103"/>
      <c r="P53" s="103"/>
      <c r="Q53" s="101"/>
      <c r="R53" s="101"/>
      <c r="S53" s="101"/>
      <c r="T53" s="101"/>
      <c r="U53" s="101"/>
      <c r="V53" s="132"/>
      <c r="W53" s="63"/>
      <c r="X53" s="63"/>
      <c r="Y53" s="63"/>
      <c r="Z53" s="63"/>
      <c r="AA53" s="63"/>
      <c r="AB53" s="63"/>
      <c r="AC53" s="63"/>
      <c r="AD53" s="63"/>
      <c r="AE53" s="63"/>
      <c r="AF53" s="63"/>
      <c r="AG53" s="63"/>
      <c r="AH53" s="63"/>
      <c r="AI53" s="63"/>
      <c r="AJ53" s="63"/>
      <c r="AK53" s="63"/>
      <c r="AL53" s="63"/>
    </row>
    <row customHeight="1" ht="15" r="54">
      <c r="A54" s="25" t="s">
        <v>48</v>
      </c>
      <c r="B54" s="64" t="n">
        <v>2</v>
      </c>
      <c r="C54" s="22">
        <v>0</v>
      </c>
      <c r="D54" s="23">
        <v>0</v>
      </c>
      <c r="E54" s="22">
        <v>2.80428743920133</v>
      </c>
      <c r="F54" s="23">
        <v>1.18405818091459</v>
      </c>
      <c r="G54" s="22">
        <v>97.1957125607987</v>
      </c>
      <c r="H54" s="23">
        <v>1.1840581809146</v>
      </c>
      <c r="I54" s="22">
        <v>97.1957125607987</v>
      </c>
      <c r="J54" s="95">
        <v>1.1840581809146</v>
      </c>
      <c r="K54" s="104"/>
      <c r="L54" s="103"/>
      <c r="M54" s="103"/>
      <c r="N54" s="103"/>
      <c r="O54" s="103"/>
      <c r="P54" s="103"/>
      <c r="Q54" s="101"/>
      <c r="R54" s="101"/>
      <c r="S54" s="101"/>
      <c r="T54" s="101"/>
      <c r="U54" s="101"/>
      <c r="V54" s="132"/>
      <c r="W54" s="63"/>
      <c r="X54" s="63"/>
      <c r="Y54" s="63"/>
      <c r="Z54" s="63"/>
      <c r="AA54" s="63"/>
      <c r="AB54" s="63"/>
      <c r="AC54" s="63"/>
      <c r="AD54" s="63"/>
      <c r="AE54" s="63"/>
      <c r="AF54" s="63"/>
      <c r="AG54" s="63"/>
      <c r="AH54" s="63"/>
      <c r="AI54" s="63"/>
      <c r="AJ54" s="63"/>
      <c r="AK54" s="63"/>
      <c r="AL54" s="63"/>
    </row>
    <row customHeight="1" ht="15" r="55">
      <c r="A55" s="25" t="s">
        <v>49</v>
      </c>
      <c r="B55" s="64" t="n">
        <v>2</v>
      </c>
      <c r="C55" s="22">
        <v>0.159719787467513</v>
      </c>
      <c r="D55" s="23">
        <v>0.129423884428569</v>
      </c>
      <c r="E55" s="22">
        <v>3.02718504710437</v>
      </c>
      <c r="F55" s="23">
        <v>1.33072142158139</v>
      </c>
      <c r="G55" s="22">
        <v>96.8130951654281</v>
      </c>
      <c r="H55" s="23">
        <v>1.33711139014937</v>
      </c>
      <c r="I55" s="22">
        <v>96.6533753779606</v>
      </c>
      <c r="J55" s="95">
        <v>1.35588175044874</v>
      </c>
      <c r="K55" s="104"/>
      <c r="L55" s="103"/>
      <c r="M55" s="103"/>
      <c r="N55" s="103"/>
      <c r="O55" s="103"/>
      <c r="P55" s="103"/>
      <c r="Q55" s="101"/>
      <c r="R55" s="101"/>
      <c r="S55" s="101"/>
      <c r="T55" s="101"/>
      <c r="U55" s="101"/>
      <c r="V55" s="132"/>
      <c r="W55" s="63"/>
      <c r="X55" s="63"/>
      <c r="Y55" s="63"/>
      <c r="Z55" s="63"/>
      <c r="AA55" s="63"/>
      <c r="AB55" s="63"/>
      <c r="AC55" s="63"/>
      <c r="AD55" s="63"/>
      <c r="AE55" s="63"/>
      <c r="AF55" s="63"/>
      <c r="AG55" s="63"/>
      <c r="AH55" s="63"/>
      <c r="AI55" s="63"/>
      <c r="AJ55" s="63"/>
      <c r="AK55" s="63"/>
      <c r="AL55" s="63"/>
    </row>
    <row customHeight="1" ht="15" r="56">
      <c r="A56" s="25" t="s">
        <v>50</v>
      </c>
      <c r="B56" s="64" t="n">
        <v>2</v>
      </c>
      <c r="C56" s="22">
        <v>16.0630018540743</v>
      </c>
      <c r="D56" s="23">
        <v>2.33372934296847</v>
      </c>
      <c r="E56" s="22">
        <v>17.7424598996569</v>
      </c>
      <c r="F56" s="23">
        <v>2.12472228856285</v>
      </c>
      <c r="G56" s="22">
        <v>66.1945382462687</v>
      </c>
      <c r="H56" s="23">
        <v>3.02671446228678</v>
      </c>
      <c r="I56" s="22">
        <v>50.1315363921944</v>
      </c>
      <c r="J56" s="95">
        <v>4.96992367762124</v>
      </c>
      <c r="K56" s="104"/>
      <c r="L56" s="103"/>
      <c r="M56" s="103"/>
      <c r="N56" s="103"/>
      <c r="O56" s="103"/>
      <c r="P56" s="103"/>
      <c r="Q56" s="101"/>
      <c r="R56" s="101"/>
      <c r="S56" s="101"/>
      <c r="T56" s="101"/>
      <c r="U56" s="101"/>
      <c r="V56" s="132"/>
      <c r="W56" s="63"/>
      <c r="X56" s="63"/>
      <c r="Y56" s="63"/>
      <c r="Z56" s="63"/>
      <c r="AA56" s="63"/>
      <c r="AB56" s="63"/>
      <c r="AC56" s="63"/>
      <c r="AD56" s="63"/>
      <c r="AE56" s="63"/>
      <c r="AF56" s="63"/>
      <c r="AG56" s="63"/>
      <c r="AH56" s="63"/>
      <c r="AI56" s="63"/>
      <c r="AJ56" s="63"/>
      <c r="AK56" s="63"/>
      <c r="AL56" s="63"/>
    </row>
    <row customHeight="1" ht="15" r="57">
      <c r="A57" s="25" t="s">
        <v>51</v>
      </c>
      <c r="B57" s="64" t="n">
        <v>2</v>
      </c>
      <c r="C57" s="22">
        <v>3.76033475832478</v>
      </c>
      <c r="D57" s="23">
        <v>1.71073282121308</v>
      </c>
      <c r="E57" s="22">
        <v>2.80189272124409</v>
      </c>
      <c r="F57" s="23">
        <v>1.30208679876123</v>
      </c>
      <c r="G57" s="22">
        <v>93.4377725204311</v>
      </c>
      <c r="H57" s="23">
        <v>1.99948689372918</v>
      </c>
      <c r="I57" s="22">
        <v>89.6774377621064</v>
      </c>
      <c r="J57" s="95">
        <v>3.48621273246952</v>
      </c>
      <c r="K57" s="104"/>
      <c r="L57" s="103"/>
      <c r="M57" s="103"/>
      <c r="N57" s="103"/>
      <c r="O57" s="103"/>
      <c r="P57" s="103"/>
      <c r="Q57" s="101"/>
      <c r="R57" s="101"/>
      <c r="S57" s="101"/>
      <c r="T57" s="101"/>
      <c r="U57" s="101"/>
      <c r="V57" s="132"/>
      <c r="W57" s="63"/>
      <c r="X57" s="63"/>
      <c r="Y57" s="63"/>
      <c r="Z57" s="63"/>
      <c r="AA57" s="63"/>
      <c r="AB57" s="63"/>
      <c r="AC57" s="63"/>
      <c r="AD57" s="63"/>
      <c r="AE57" s="63"/>
      <c r="AF57" s="63"/>
      <c r="AG57" s="63"/>
      <c r="AH57" s="63"/>
      <c r="AI57" s="63"/>
      <c r="AJ57" s="63"/>
      <c r="AK57" s="63"/>
      <c r="AL57" s="63"/>
    </row>
    <row customHeight="1" ht="15" r="58">
      <c r="A58" s="25" t="s">
        <v>52</v>
      </c>
      <c r="B58" s="64" t="n">
        <v>2</v>
      </c>
      <c r="C58" s="22">
        <v>0.211627797584488</v>
      </c>
      <c r="D58" s="23">
        <v>0.212168347627255</v>
      </c>
      <c r="E58" s="22">
        <v>6.36302665445249</v>
      </c>
      <c r="F58" s="23">
        <v>1.83196711223391</v>
      </c>
      <c r="G58" s="22">
        <v>93.425345547963</v>
      </c>
      <c r="H58" s="23">
        <v>1.84604050442239</v>
      </c>
      <c r="I58" s="22">
        <v>93.2137177503785</v>
      </c>
      <c r="J58" s="95">
        <v>1.88405371555571</v>
      </c>
      <c r="K58" s="104"/>
      <c r="L58" s="103"/>
      <c r="M58" s="103"/>
      <c r="N58" s="103"/>
      <c r="O58" s="103"/>
      <c r="P58" s="103"/>
      <c r="Q58" s="101"/>
      <c r="R58" s="101"/>
      <c r="S58" s="101"/>
      <c r="T58" s="101"/>
      <c r="U58" s="101"/>
      <c r="V58" s="132"/>
      <c r="W58" s="63"/>
      <c r="X58" s="63"/>
      <c r="Y58" s="63"/>
      <c r="Z58" s="63"/>
      <c r="AA58" s="63"/>
      <c r="AB58" s="63"/>
      <c r="AC58" s="63"/>
      <c r="AD58" s="63"/>
      <c r="AE58" s="63"/>
      <c r="AF58" s="63"/>
      <c r="AG58" s="63"/>
      <c r="AH58" s="63"/>
      <c r="AI58" s="63"/>
      <c r="AJ58" s="63"/>
      <c r="AK58" s="63"/>
      <c r="AL58" s="63"/>
    </row>
    <row customHeight="1" ht="15" r="59">
      <c r="A59" s="25" t="s">
        <v>53</v>
      </c>
      <c r="B59" s="64" t="n">
        <v>2</v>
      </c>
      <c r="C59" s="22">
        <v>0.222908231591748</v>
      </c>
      <c r="D59" s="23">
        <v>0.224126464253128</v>
      </c>
      <c r="E59" s="22">
        <v>0.177843657399423</v>
      </c>
      <c r="F59" s="23">
        <v>0.178668188214516</v>
      </c>
      <c r="G59" s="22">
        <v>99.5992481110088</v>
      </c>
      <c r="H59" s="23">
        <v>0.287186088881357</v>
      </c>
      <c r="I59" s="22">
        <v>99.3763398794171</v>
      </c>
      <c r="J59" s="95">
        <v>0.483212915567561</v>
      </c>
      <c r="K59" s="104"/>
      <c r="L59" s="103"/>
      <c r="M59" s="103"/>
      <c r="N59" s="103"/>
      <c r="O59" s="103"/>
      <c r="P59" s="103"/>
      <c r="Q59" s="101"/>
      <c r="R59" s="101"/>
      <c r="S59" s="101"/>
      <c r="T59" s="101"/>
      <c r="U59" s="101"/>
      <c r="V59" s="132"/>
      <c r="W59" s="63"/>
      <c r="X59" s="63"/>
      <c r="Y59" s="63"/>
      <c r="Z59" s="63"/>
      <c r="AA59" s="63"/>
      <c r="AB59" s="63"/>
      <c r="AC59" s="63"/>
      <c r="AD59" s="63"/>
      <c r="AE59" s="63"/>
      <c r="AF59" s="63"/>
      <c r="AG59" s="63"/>
      <c r="AH59" s="63"/>
      <c r="AI59" s="63"/>
      <c r="AJ59" s="63"/>
      <c r="AK59" s="63"/>
      <c r="AL59" s="63"/>
    </row>
    <row customHeight="1" ht="15" r="60">
      <c r="A60" s="25" t="s">
        <v>54</v>
      </c>
      <c r="B60" s="64" t="n">
        <v>2</v>
      </c>
      <c r="C60" s="22">
        <v>0.982448317799809</v>
      </c>
      <c r="D60" s="23">
        <v>0.739034157945026</v>
      </c>
      <c r="E60" s="22">
        <v>0.763224056274409</v>
      </c>
      <c r="F60" s="23">
        <v>0.618777510178042</v>
      </c>
      <c r="G60" s="22">
        <v>98.2543276259258</v>
      </c>
      <c r="H60" s="23">
        <v>0.978295054620342</v>
      </c>
      <c r="I60" s="22">
        <v>97.271879308126</v>
      </c>
      <c r="J60" s="95">
        <v>1.61974683018863</v>
      </c>
      <c r="K60" s="104"/>
      <c r="L60" s="103"/>
      <c r="M60" s="103"/>
      <c r="N60" s="103"/>
      <c r="O60" s="103"/>
      <c r="P60" s="103"/>
      <c r="Q60" s="101"/>
      <c r="R60" s="101"/>
      <c r="S60" s="101"/>
      <c r="T60" s="101"/>
      <c r="U60" s="101"/>
      <c r="V60" s="132"/>
      <c r="W60" s="63"/>
      <c r="X60" s="63"/>
      <c r="Y60" s="63"/>
      <c r="Z60" s="63"/>
      <c r="AA60" s="63"/>
      <c r="AB60" s="63"/>
      <c r="AC60" s="63"/>
      <c r="AD60" s="63"/>
      <c r="AE60" s="63"/>
      <c r="AF60" s="63"/>
      <c r="AG60" s="63"/>
      <c r="AH60" s="63"/>
      <c r="AI60" s="63"/>
      <c r="AJ60" s="63"/>
      <c r="AK60" s="63"/>
      <c r="AL60" s="63"/>
    </row>
    <row customHeight="1" ht="15" r="61">
      <c r="A61" s="21" t="s">
        <v>55</v>
      </c>
      <c r="B61" s="64" t="n">
        <v>2</v>
      </c>
      <c r="C61" s="22">
        <v>0.210773261706809</v>
      </c>
      <c r="D61" s="23">
        <v>0.211430569077671</v>
      </c>
      <c r="E61" s="22">
        <v>0.940063432521501</v>
      </c>
      <c r="F61" s="23">
        <v>0.668134627727257</v>
      </c>
      <c r="G61" s="22">
        <v>98.8491633057717</v>
      </c>
      <c r="H61" s="23">
        <v>0.701294218046092</v>
      </c>
      <c r="I61" s="22">
        <v>98.6383900440649</v>
      </c>
      <c r="J61" s="95">
        <v>0.791599046767078</v>
      </c>
      <c r="K61" s="104"/>
      <c r="L61" s="103"/>
      <c r="M61" s="103"/>
      <c r="N61" s="103"/>
      <c r="O61" s="103"/>
      <c r="P61" s="103"/>
      <c r="Q61" s="101"/>
      <c r="R61" s="101"/>
      <c r="S61" s="101"/>
      <c r="T61" s="101"/>
      <c r="U61" s="101"/>
      <c r="V61" s="132"/>
      <c r="W61" s="63"/>
      <c r="X61" s="63"/>
      <c r="Y61" s="63"/>
      <c r="Z61" s="63"/>
      <c r="AA61" s="63"/>
      <c r="AB61" s="63"/>
      <c r="AC61" s="63"/>
      <c r="AD61" s="63"/>
      <c r="AE61" s="63"/>
      <c r="AF61" s="63"/>
      <c r="AG61" s="63"/>
      <c r="AH61" s="63"/>
      <c r="AI61" s="63"/>
      <c r="AJ61" s="63"/>
      <c r="AK61" s="63"/>
      <c r="AL61" s="63"/>
    </row>
    <row customHeight="1" ht="15" r="62">
      <c r="A62" s="25" t="s">
        <v>56</v>
      </c>
      <c r="B62" s="64" t="n">
        <v>2</v>
      </c>
      <c r="C62" s="22">
        <v>0</v>
      </c>
      <c r="D62" s="23">
        <v>0</v>
      </c>
      <c r="E62" s="22">
        <v>1.89432493384775</v>
      </c>
      <c r="F62" s="23">
        <v>0.953083699456033</v>
      </c>
      <c r="G62" s="22">
        <v>98.1056750661523</v>
      </c>
      <c r="H62" s="23">
        <v>0.953083699456034</v>
      </c>
      <c r="I62" s="22">
        <v>98.1056750661523</v>
      </c>
      <c r="J62" s="95">
        <v>0.953083699456034</v>
      </c>
      <c r="K62" s="104"/>
      <c r="L62" s="103"/>
      <c r="M62" s="103"/>
      <c r="N62" s="103"/>
      <c r="O62" s="103"/>
      <c r="P62" s="103"/>
      <c r="Q62" s="101"/>
      <c r="R62" s="101"/>
      <c r="S62" s="101"/>
      <c r="T62" s="101"/>
      <c r="U62" s="101"/>
      <c r="V62" s="132"/>
      <c r="W62" s="63"/>
      <c r="X62" s="63"/>
      <c r="Y62" s="63"/>
      <c r="Z62" s="63"/>
      <c r="AA62" s="63"/>
      <c r="AB62" s="63"/>
      <c r="AC62" s="63"/>
      <c r="AD62" s="63"/>
      <c r="AE62" s="63"/>
      <c r="AF62" s="63"/>
      <c r="AG62" s="63"/>
      <c r="AH62" s="63"/>
      <c r="AI62" s="63"/>
      <c r="AJ62" s="63"/>
      <c r="AK62" s="63"/>
      <c r="AL62" s="63"/>
    </row>
    <row customHeight="1" ht="15" r="63">
      <c r="A63" s="30" t="s">
        <v>57</v>
      </c>
      <c r="B63" s="65" t="n">
        <v>2</v>
      </c>
      <c r="C63" s="31">
        <v>5.4622456172382</v>
      </c>
      <c r="D63" s="32">
        <v>0.274700199857288</v>
      </c>
      <c r="E63" s="31">
        <v>11.9725062382377</v>
      </c>
      <c r="F63" s="32">
        <v>0.416831770417833</v>
      </c>
      <c r="G63" s="31">
        <v>82.5652481445241</v>
      </c>
      <c r="H63" s="32">
        <v>0.470538930707944</v>
      </c>
      <c r="I63" s="31">
        <v>77.1030025272859</v>
      </c>
      <c r="J63" s="92">
        <v>0.648062840623619</v>
      </c>
      <c r="K63" s="104"/>
      <c r="L63" s="103"/>
      <c r="M63" s="103"/>
      <c r="N63" s="103"/>
      <c r="O63" s="103"/>
      <c r="P63" s="103"/>
      <c r="Q63" s="101"/>
      <c r="R63" s="101"/>
      <c r="S63" s="101"/>
      <c r="T63" s="101"/>
      <c r="U63" s="101"/>
      <c r="V63" s="132"/>
      <c r="W63" s="63"/>
      <c r="X63" s="63"/>
      <c r="Y63" s="63"/>
      <c r="Z63" s="63"/>
      <c r="AA63" s="63"/>
      <c r="AB63" s="63"/>
      <c r="AC63" s="63"/>
      <c r="AD63" s="63"/>
      <c r="AE63" s="63"/>
      <c r="AF63" s="63"/>
      <c r="AG63" s="63"/>
      <c r="AH63" s="63"/>
      <c r="AI63" s="63"/>
      <c r="AJ63" s="63"/>
      <c r="AK63" s="63"/>
      <c r="AL63" s="63"/>
    </row>
    <row customHeight="1" ht="15" r="64">
      <c r="A64" s="34" t="s">
        <v>58</v>
      </c>
      <c r="B64" s="66" t="n">
        <v>2</v>
      </c>
      <c r="C64" s="35">
        <v>7.9864089341126</v>
      </c>
      <c r="D64" s="36">
        <v>0.809247659904346</v>
      </c>
      <c r="E64" s="35">
        <v>23.6633732577595</v>
      </c>
      <c r="F64" s="36">
        <v>1.07551241726309</v>
      </c>
      <c r="G64" s="35">
        <v>68.350217808128</v>
      </c>
      <c r="H64" s="36">
        <v>1.20518291150382</v>
      </c>
      <c r="I64" s="35">
        <v>60.3638088740153</v>
      </c>
      <c r="J64" s="93">
        <v>1.609279727544</v>
      </c>
      <c r="K64" s="104"/>
      <c r="L64" s="103"/>
      <c r="M64" s="103"/>
      <c r="N64" s="103"/>
      <c r="O64" s="103"/>
      <c r="P64" s="103"/>
      <c r="Q64" s="101"/>
      <c r="R64" s="101"/>
      <c r="S64" s="101"/>
      <c r="T64" s="101"/>
      <c r="U64" s="101"/>
      <c r="V64" s="132"/>
      <c r="W64" s="63"/>
      <c r="X64" s="63"/>
      <c r="Y64" s="63"/>
      <c r="Z64" s="63"/>
      <c r="AA64" s="63"/>
      <c r="AB64" s="63"/>
      <c r="AC64" s="63"/>
      <c r="AD64" s="63"/>
      <c r="AE64" s="63"/>
      <c r="AF64" s="63"/>
      <c r="AG64" s="63"/>
      <c r="AH64" s="63"/>
      <c r="AI64" s="63"/>
      <c r="AJ64" s="63"/>
      <c r="AK64" s="63"/>
      <c r="AL64" s="63"/>
    </row>
    <row customHeight="1" ht="15" r="65">
      <c r="A65" s="39" t="s">
        <v>59</v>
      </c>
      <c r="B65" s="67" t="n">
        <v>2</v>
      </c>
      <c r="C65" s="40">
        <v>3.58763032231046</v>
      </c>
      <c r="D65" s="41">
        <v>0.169286954919927</v>
      </c>
      <c r="E65" s="40">
        <v>8.24216165998571</v>
      </c>
      <c r="F65" s="41">
        <v>0.253935973246268</v>
      </c>
      <c r="G65" s="40">
        <v>88.1702080177038</v>
      </c>
      <c r="H65" s="41">
        <v>0.291477994901668</v>
      </c>
      <c r="I65" s="40">
        <v>84.5825776953934</v>
      </c>
      <c r="J65" s="94">
        <v>0.403424727461501</v>
      </c>
      <c r="K65" s="104"/>
      <c r="L65" s="103"/>
      <c r="M65" s="103"/>
      <c r="N65" s="103"/>
      <c r="O65" s="103"/>
      <c r="P65" s="103"/>
      <c r="Q65" s="101"/>
      <c r="R65" s="101"/>
      <c r="S65" s="101"/>
      <c r="T65" s="101"/>
      <c r="U65" s="101"/>
      <c r="V65" s="132"/>
      <c r="W65" s="63"/>
      <c r="X65" s="63"/>
      <c r="Y65" s="63"/>
      <c r="Z65" s="63"/>
      <c r="AA65" s="63"/>
      <c r="AB65" s="63"/>
      <c r="AC65" s="63"/>
      <c r="AD65" s="63"/>
      <c r="AE65" s="63"/>
      <c r="AF65" s="63"/>
      <c r="AG65" s="63"/>
      <c r="AH65" s="63"/>
      <c r="AI65" s="63"/>
      <c r="AJ65" s="63"/>
      <c r="AK65" s="63"/>
      <c r="AL65" s="63"/>
    </row>
    <row customHeight="1" ht="15" r="66">
      <c r="A66" s="43" t="s">
        <v>60</v>
      </c>
      <c r="B66" s="64" t="n">
        <v>2</v>
      </c>
      <c r="C66" s="22">
        <v>8.19680152363121</v>
      </c>
      <c r="D66" s="23">
        <v>2.94279692463466</v>
      </c>
      <c r="E66" s="22">
        <v>34.9412713441353</v>
      </c>
      <c r="F66" s="23">
        <v>7.14030794936758</v>
      </c>
      <c r="G66" s="22">
        <v>56.8619271322335</v>
      </c>
      <c r="H66" s="23">
        <v>7.19429224075953</v>
      </c>
      <c r="I66" s="22">
        <v>48.6651256086023</v>
      </c>
      <c r="J66" s="95">
        <v>8.35773842366355</v>
      </c>
      <c r="K66" s="104"/>
      <c r="L66" s="103"/>
      <c r="M66" s="103"/>
      <c r="N66" s="103"/>
      <c r="O66" s="103"/>
      <c r="P66" s="103"/>
      <c r="Q66" s="101"/>
      <c r="R66" s="101"/>
      <c r="S66" s="101"/>
      <c r="T66" s="101"/>
      <c r="U66" s="101"/>
      <c r="V66" s="132"/>
      <c r="W66" s="63"/>
      <c r="X66" s="63"/>
      <c r="Y66" s="63"/>
      <c r="Z66" s="63"/>
      <c r="AA66" s="63"/>
      <c r="AB66" s="63"/>
      <c r="AC66" s="63"/>
      <c r="AD66" s="63"/>
      <c r="AE66" s="63"/>
      <c r="AF66" s="63"/>
      <c r="AG66" s="63"/>
      <c r="AH66" s="63"/>
      <c r="AI66" s="63"/>
      <c r="AJ66" s="63"/>
      <c r="AK66" s="63"/>
      <c r="AL66" s="63"/>
    </row>
    <row customHeight="1" ht="15" r="67">
      <c r="A67" s="43" t="s">
        <v>61</v>
      </c>
      <c r="B67" s="64" t="n">
        <v>2</v>
      </c>
      <c r="C67" s="22">
        <v>0</v>
      </c>
      <c r="D67" s="23">
        <v>0</v>
      </c>
      <c r="E67" s="22">
        <v>9.31786484457484</v>
      </c>
      <c r="F67" s="23">
        <v>4.5308308500884</v>
      </c>
      <c r="G67" s="22">
        <v>90.6821351554252</v>
      </c>
      <c r="H67" s="23">
        <v>4.5308308500884</v>
      </c>
      <c r="I67" s="22">
        <v>90.6821351554252</v>
      </c>
      <c r="J67" s="95">
        <v>4.5308308500884</v>
      </c>
      <c r="K67" s="104"/>
      <c r="L67" s="103"/>
      <c r="M67" s="103"/>
      <c r="N67" s="103"/>
      <c r="O67" s="103"/>
      <c r="P67" s="103"/>
      <c r="Q67" s="101"/>
      <c r="R67" s="101"/>
      <c r="S67" s="101"/>
      <c r="T67" s="101"/>
      <c r="U67" s="101"/>
      <c r="V67" s="132"/>
      <c r="W67" s="63"/>
      <c r="X67" s="63"/>
      <c r="Y67" s="63"/>
      <c r="Z67" s="63"/>
      <c r="AA67" s="63"/>
      <c r="AB67" s="63"/>
      <c r="AC67" s="63"/>
      <c r="AD67" s="63"/>
      <c r="AE67" s="63"/>
      <c r="AF67" s="63"/>
      <c r="AG67" s="63"/>
      <c r="AH67" s="63"/>
      <c r="AI67" s="63"/>
      <c r="AJ67" s="63"/>
      <c r="AK67" s="63"/>
      <c r="AL67" s="63"/>
    </row>
    <row customHeight="1" ht="15" r="68">
      <c r="A68" s="43" t="s">
        <v>62</v>
      </c>
      <c r="B68" s="64" t="n">
        <v>2</v>
      </c>
      <c r="C68" s="22">
        <v>1.98756278391687</v>
      </c>
      <c r="D68" s="23">
        <v>1.97162368466476</v>
      </c>
      <c r="E68" s="22">
        <v>1.67994086745448</v>
      </c>
      <c r="F68" s="23">
        <v>1.69150961736186</v>
      </c>
      <c r="G68" s="22">
        <v>96.3324963486287</v>
      </c>
      <c r="H68" s="23">
        <v>2.5682827551928</v>
      </c>
      <c r="I68" s="22">
        <v>94.3449335647118</v>
      </c>
      <c r="J68" s="95">
        <v>4.25506142652205</v>
      </c>
      <c r="K68" s="105"/>
      <c r="L68" s="106"/>
      <c r="M68" s="107"/>
      <c r="N68" s="107"/>
      <c r="O68" s="107"/>
      <c r="P68" s="107"/>
      <c r="Q68" s="101"/>
      <c r="R68" s="101"/>
      <c r="S68" s="101"/>
      <c r="T68" s="101"/>
      <c r="U68" s="101"/>
      <c r="V68" s="132"/>
      <c r="W68" s="63"/>
      <c r="X68" s="63"/>
      <c r="Y68" s="63"/>
      <c r="Z68" s="63"/>
      <c r="AA68" s="63"/>
      <c r="AB68" s="63"/>
      <c r="AC68" s="63"/>
      <c r="AD68" s="63"/>
      <c r="AE68" s="63"/>
      <c r="AF68" s="63"/>
      <c r="AG68" s="63"/>
      <c r="AH68" s="63"/>
      <c r="AI68" s="63"/>
      <c r="AJ68" s="63"/>
      <c r="AK68" s="63"/>
      <c r="AL68" s="63"/>
    </row>
    <row customHeight="1" ht="15.75" r="69">
      <c r="A69" s="44" t="s">
        <v>63</v>
      </c>
      <c r="B69" s="68" t="n">
        <v>2</v>
      </c>
      <c r="C69" s="45">
        <v>26.3752076741327</v>
      </c>
      <c r="D69" s="47">
        <v>4.71339275770132</v>
      </c>
      <c r="E69" s="45">
        <v>16.9381549681451</v>
      </c>
      <c r="F69" s="47">
        <v>3.61763509028951</v>
      </c>
      <c r="G69" s="45">
        <v>56.6866373577222</v>
      </c>
      <c r="H69" s="47">
        <v>5.53711498024782</v>
      </c>
      <c r="I69" s="45">
        <v>30.3114296835894</v>
      </c>
      <c r="J69" s="96">
        <v>9.62622166476434</v>
      </c>
      <c r="K69" s="108"/>
      <c r="L69" s="133"/>
      <c r="M69" s="134"/>
      <c r="N69" s="134"/>
      <c r="O69" s="134"/>
      <c r="P69" s="134"/>
      <c r="Q69" s="101"/>
      <c r="R69" s="101"/>
      <c r="S69" s="101"/>
      <c r="T69" s="101"/>
      <c r="U69" s="101"/>
      <c r="V69" s="132"/>
      <c r="W69" s="63"/>
      <c r="X69" s="63"/>
      <c r="Y69" s="63"/>
      <c r="Z69" s="63"/>
      <c r="AA69" s="63"/>
      <c r="AB69" s="63"/>
      <c r="AC69" s="63"/>
      <c r="AD69" s="63"/>
      <c r="AE69" s="63"/>
      <c r="AF69" s="63"/>
      <c r="AG69" s="63"/>
      <c r="AH69" s="63"/>
      <c r="AI69" s="63"/>
      <c r="AJ69" s="63"/>
      <c r="AK69" s="63"/>
      <c r="AL69" s="63"/>
    </row>
    <row customHeight="1" ht="15" r="70">
      <c r="A70" s="49"/>
      <c r="B70" s="69"/>
      <c r="C70" s="80" t="inlineStr">
        <is>
          <t>b.meanpct.d_tc4g35praise_never</t>
        </is>
      </c>
      <c r="D70" s="2" t="inlineStr">
        <is>
          <t>se.meanpct.d_tc4g35praise_never</t>
        </is>
      </c>
      <c r="E70" s="80" t="inlineStr">
        <is>
          <t>b.meanpct.d_tc4g35praise_less1yr</t>
        </is>
      </c>
      <c r="F70" s="2" t="inlineStr">
        <is>
          <t>se.meanpct.d_tc4g35praise_less1yr</t>
        </is>
      </c>
      <c r="G70" s="80" t="inlineStr">
        <is>
          <t>b.meanpct.d_tc4g35praise_atleast1yr</t>
        </is>
      </c>
      <c r="H70" s="2" t="inlineStr">
        <is>
          <t>se.meanpct.d_tc4g35praise_atleast1yr</t>
        </is>
      </c>
      <c r="I70" s="80" t="inlineStr">
        <is>
          <t>b.meanpct.d_auto_dif_app</t>
        </is>
      </c>
      <c r="J70" s="142" t="inlineStr">
        <is>
          <t>se.meanpct.d_auto_dif_app</t>
        </is>
      </c>
      <c r="K70" s="22" t="inlineStr">
        <is>
          <t>b.(meanpct.d_tc4g35praise_never_isc1)-(meanpct.d_tc4g35praise_never_isc2)</t>
        </is>
      </c>
      <c r="L70" s="23" t="inlineStr">
        <is>
          <t>se.(meanpct.d_tc4g35praise_never_isc1)-(meanpct.d_tc4g35praise_never_isc2)</t>
        </is>
      </c>
      <c r="M70" s="22" t="inlineStr">
        <is>
          <t>b.(meanpct.d_tc4g35praise_less1yr_isc1)-(meanpct.d_tc4g35praise_less1yr_isc2)</t>
        </is>
      </c>
      <c r="N70" s="23" t="inlineStr">
        <is>
          <t>se.(meanpct.d_tc4g35praise_less1yr_isc1)-(meanpct.d_tc4g35praise_less1yr_isc2)</t>
        </is>
      </c>
      <c r="O70" s="22" t="inlineStr">
        <is>
          <t>b.(meanpct.d_tc4g35praise_atleast1yr_isc1)-(meanpct.d_tc4g35praise_atleast1yr_isc2)</t>
        </is>
      </c>
      <c r="P70" s="95" t="inlineStr">
        <is>
          <t>se.(meanpct.d_tc4g35praise_atleast1yr_isc1)-(meanpct.d_tc4g35praise_atleast1yr_isc2)</t>
        </is>
      </c>
      <c r="Q70" s="111" t="inlineStr">
        <is>
          <t>b.(meanpct.d_auto_dif_app_isc1)-(meanpct.d_auto_dif_app_isc2)</t>
        </is>
      </c>
      <c r="R70" s="135" t="inlineStr">
        <is>
          <t>se.(meanpct.d_auto_dif_app_isc1)-(meanpct.d_auto_dif_app_isc2)</t>
        </is>
      </c>
      <c r="S70" s="135" t="inlineStr">
        <is>
          <t>b.(meanpct.d_tc4g35praise_never_isc3)-(meanpct.d_tc4g35praise_never_isc2)</t>
        </is>
      </c>
      <c r="T70" s="135" t="inlineStr">
        <is>
          <t>se.(meanpct.d_tc4g35praise_never_isc3)-(meanpct.d_tc4g35praise_never_isc2)</t>
        </is>
      </c>
      <c r="U70" s="135" t="inlineStr">
        <is>
          <t>b.(meanpct.d_tc4g35praise_less1yr_isc3)-(meanpct.d_tc4g35praise_less1yr_isc2)</t>
        </is>
      </c>
      <c r="V70" s="136" t="inlineStr">
        <is>
          <t>se.(meanpct.d_tc4g35praise_less1yr_isc3)-(meanpct.d_tc4g35praise_less1yr_isc2)</t>
        </is>
      </c>
      <c r="W70" s="63" t="inlineStr">
        <is>
          <t>b.(meanpct.d_tc4g35praise_atleast1yr_isc3)-(meanpct.d_tc4g35praise_atleast1yr_isc2)</t>
        </is>
      </c>
      <c r="X70" s="63" t="inlineStr">
        <is>
          <t>se.(meanpct.d_tc4g35praise_atleast1yr_isc3)-(meanpct.d_tc4g35praise_atleast1yr_isc2)</t>
        </is>
      </c>
      <c r="Y70" s="63" t="inlineStr">
        <is>
          <t>b.(meanpct.d_auto_dif_app_isc3)-(meanpct.d_auto_dif_app_isc2)</t>
        </is>
      </c>
      <c r="Z70" s="63" t="inlineStr">
        <is>
          <t>se.(meanpct.d_auto_dif_app_isc3)-(meanpct.d_auto_dif_app_isc2)</t>
        </is>
      </c>
      <c r="AA70" s="63"/>
      <c r="AB70" s="63"/>
      <c r="AC70" s="63"/>
      <c r="AD70" s="63"/>
      <c r="AE70" s="63"/>
      <c r="AF70" s="63"/>
      <c r="AG70" s="63"/>
      <c r="AH70" s="63"/>
      <c r="AI70" s="63"/>
      <c r="AJ70" s="63"/>
      <c r="AK70" s="63"/>
      <c r="AL70" s="63"/>
    </row>
    <row customHeight="1" ht="15" r="71">
      <c r="A71" s="25" t="s">
        <v>7</v>
      </c>
      <c r="B71" s="70" t="n">
        <v>1</v>
      </c>
      <c r="C71" s="22">
        <v>5.13825640496371</v>
      </c>
      <c r="D71" s="23">
        <v>1.59147265908739</v>
      </c>
      <c r="E71" s="22">
        <v>7.4156391495391</v>
      </c>
      <c r="F71" s="23">
        <v>2.19296130606636</v>
      </c>
      <c r="G71" s="22">
        <v>87.4461044454972</v>
      </c>
      <c r="H71" s="23">
        <v>2.72726415068152</v>
      </c>
      <c r="I71" s="22">
        <v>82.3078480405335</v>
      </c>
      <c r="J71" s="95">
        <v>3.89004250034962</v>
      </c>
      <c r="K71" s="22">
        <v>-1.02375415240368</v>
      </c>
      <c r="L71" s="95">
        <v>2.42209325673431</v>
      </c>
      <c r="M71" s="22">
        <v>-0.766343891788125</v>
      </c>
      <c r="N71" s="95">
        <v>3.33446663155904</v>
      </c>
      <c r="O71" s="22">
        <v>1.79009804419179</v>
      </c>
      <c r="P71" s="95">
        <v>3.86070771706215</v>
      </c>
      <c r="Q71" s="100">
        <v>2.81385219659548</v>
      </c>
      <c r="R71" s="101">
        <v>5.51584371831014</v>
      </c>
      <c r="S71" s="101"/>
      <c r="T71" s="101"/>
      <c r="U71" s="101"/>
      <c r="V71" s="132"/>
      <c r="W71" s="63"/>
      <c r="X71" s="63"/>
      <c r="Y71" s="63"/>
      <c r="Z71" s="63"/>
      <c r="AA71" s="63"/>
      <c r="AB71" s="63"/>
      <c r="AC71" s="63"/>
      <c r="AD71" s="63"/>
      <c r="AE71" s="63"/>
      <c r="AF71" s="63"/>
      <c r="AG71" s="63"/>
      <c r="AH71" s="63"/>
      <c r="AI71" s="63"/>
      <c r="AJ71" s="63"/>
      <c r="AK71" s="63"/>
      <c r="AL71" s="63"/>
    </row>
    <row customHeight="1" ht="15" r="72">
      <c r="A72" s="25" t="s">
        <v>11</v>
      </c>
      <c r="B72" s="70" t="n">
        <v>1</v>
      </c>
      <c r="C72" s="22">
        <v>2.54350856628591</v>
      </c>
      <c r="D72" s="23">
        <v>0.705510090070946</v>
      </c>
      <c r="E72" s="22">
        <v>29.6774696968218</v>
      </c>
      <c r="F72" s="23">
        <v>3.0565856246308</v>
      </c>
      <c r="G72" s="22">
        <v>67.7790217368923</v>
      </c>
      <c r="H72" s="23">
        <v>3.09075824123312</v>
      </c>
      <c r="I72" s="22">
        <v>65.2355131706064</v>
      </c>
      <c r="J72" s="95">
        <v>3.27999181480459</v>
      </c>
      <c r="K72" s="22">
        <v>-0.679689842851878</v>
      </c>
      <c r="L72" s="95">
        <v>1.58546576400861</v>
      </c>
      <c r="M72" s="22">
        <v>-11.5780113855771</v>
      </c>
      <c r="N72" s="95">
        <v>4.50262669100201</v>
      </c>
      <c r="O72" s="22">
        <v>12.257701228429</v>
      </c>
      <c r="P72" s="95">
        <v>4.50171075964007</v>
      </c>
      <c r="Q72" s="100">
        <v>12.9373910712808</v>
      </c>
      <c r="R72" s="101">
        <v>5.02837506418142</v>
      </c>
      <c r="S72" s="101"/>
      <c r="T72" s="101"/>
      <c r="U72" s="101"/>
      <c r="V72" s="132"/>
      <c r="W72" s="63"/>
      <c r="X72" s="63"/>
      <c r="Y72" s="63"/>
      <c r="Z72" s="63"/>
      <c r="AA72" s="63"/>
      <c r="AB72" s="63"/>
      <c r="AC72" s="63"/>
      <c r="AD72" s="63"/>
      <c r="AE72" s="63"/>
      <c r="AF72" s="63"/>
      <c r="AG72" s="63"/>
      <c r="AH72" s="63"/>
      <c r="AI72" s="63"/>
      <c r="AJ72" s="63"/>
      <c r="AK72" s="63"/>
      <c r="AL72" s="63"/>
    </row>
    <row customHeight="1" ht="15" r="73">
      <c r="A73" s="26" t="s">
        <v>13</v>
      </c>
      <c r="B73" s="70" t="n">
        <v>1</v>
      </c>
      <c r="C73" s="22">
        <v>4.72663123148452</v>
      </c>
      <c r="D73" s="23">
        <v>1.8090793157882</v>
      </c>
      <c r="E73" s="22">
        <v>39.6524968083797</v>
      </c>
      <c r="F73" s="23">
        <v>4.28353243684695</v>
      </c>
      <c r="G73" s="22">
        <v>55.6208719601358</v>
      </c>
      <c r="H73" s="23">
        <v>4.44064278531019</v>
      </c>
      <c r="I73" s="22">
        <v>50.8942407286512</v>
      </c>
      <c r="J73" s="95">
        <v>5.25694802119636</v>
      </c>
      <c r="K73" s="22">
        <v>-0.831839987010415</v>
      </c>
      <c r="L73" s="95">
        <v>3.06980526521423</v>
      </c>
      <c r="M73" s="22">
        <v>-8.26620612150909</v>
      </c>
      <c r="N73" s="95">
        <v>6.59059081208585</v>
      </c>
      <c r="O73" s="22">
        <v>9.09804610851951</v>
      </c>
      <c r="P73" s="95">
        <v>6.60139046505859</v>
      </c>
      <c r="Q73" s="100">
        <v>9.92988609552992</v>
      </c>
      <c r="R73" s="101">
        <v>7.91000844656038</v>
      </c>
      <c r="S73" s="101"/>
      <c r="T73" s="101"/>
      <c r="U73" s="101"/>
      <c r="V73" s="132"/>
      <c r="W73" s="63"/>
      <c r="X73" s="63"/>
      <c r="Y73" s="63"/>
      <c r="Z73" s="63"/>
      <c r="AA73" s="63"/>
      <c r="AB73" s="63"/>
      <c r="AC73" s="63"/>
      <c r="AD73" s="63"/>
      <c r="AE73" s="63"/>
      <c r="AF73" s="63"/>
      <c r="AG73" s="63"/>
      <c r="AH73" s="63"/>
      <c r="AI73" s="63"/>
      <c r="AJ73" s="63"/>
      <c r="AK73" s="63"/>
      <c r="AL73" s="63"/>
    </row>
    <row customHeight="1" ht="15" r="74">
      <c r="A74" s="25" t="s">
        <v>14</v>
      </c>
      <c r="B74" s="70" t="n">
        <v>1</v>
      </c>
      <c r="C74" s="22">
        <v>9.83506560012608</v>
      </c>
      <c r="D74" s="23">
        <v>2.19342471216818</v>
      </c>
      <c r="E74" s="22">
        <v>5.58770509045168</v>
      </c>
      <c r="F74" s="23">
        <v>1.681174597695</v>
      </c>
      <c r="G74" s="22">
        <v>84.5772293094222</v>
      </c>
      <c r="H74" s="23">
        <v>2.74967500676487</v>
      </c>
      <c r="I74" s="22">
        <v>74.7421637092962</v>
      </c>
      <c r="J74" s="95">
        <v>4.68159173717871</v>
      </c>
      <c r="K74" s="22">
        <v>3.31133921906102</v>
      </c>
      <c r="L74" s="95">
        <v>3.00000237475141</v>
      </c>
      <c r="M74" s="22">
        <v>-1.04065165644936</v>
      </c>
      <c r="N74" s="95">
        <v>2.64002610088462</v>
      </c>
      <c r="O74" s="22">
        <v>-2.27068756261166</v>
      </c>
      <c r="P74" s="95">
        <v>3.97890816706753</v>
      </c>
      <c r="Q74" s="100">
        <v>-5.58202678167268</v>
      </c>
      <c r="R74" s="101">
        <v>6.53404247672063</v>
      </c>
      <c r="S74" s="101"/>
      <c r="T74" s="101"/>
      <c r="U74" s="101"/>
      <c r="V74" s="132"/>
      <c r="W74" s="63"/>
      <c r="X74" s="63"/>
      <c r="Y74" s="63"/>
      <c r="Z74" s="63"/>
      <c r="AA74" s="63"/>
      <c r="AB74" s="63"/>
      <c r="AC74" s="63"/>
      <c r="AD74" s="63"/>
      <c r="AE74" s="63"/>
      <c r="AF74" s="63"/>
      <c r="AG74" s="63"/>
      <c r="AH74" s="63"/>
      <c r="AI74" s="63"/>
      <c r="AJ74" s="63"/>
      <c r="AK74" s="63"/>
      <c r="AL74" s="63"/>
    </row>
    <row customHeight="1" ht="15" r="75">
      <c r="A75" s="25" t="s">
        <v>25</v>
      </c>
      <c r="B75" s="70" t="n">
        <v>1</v>
      </c>
      <c r="C75" s="22">
        <v>2.65715342912931</v>
      </c>
      <c r="D75" s="23">
        <v>0.973471329486819</v>
      </c>
      <c r="E75" s="22">
        <v>77.0192354697533</v>
      </c>
      <c r="F75" s="23">
        <v>3.0399711492542</v>
      </c>
      <c r="G75" s="22">
        <v>20.3236111011173</v>
      </c>
      <c r="H75" s="23">
        <v>2.98154480778437</v>
      </c>
      <c r="I75" s="22">
        <v>17.666457671988</v>
      </c>
      <c r="J75" s="95">
        <v>3.23002897077094</v>
      </c>
      <c r="K75" s="22">
        <v>1.47429035510704</v>
      </c>
      <c r="L75" s="95">
        <v>1.22410246538492</v>
      </c>
      <c r="M75" s="22">
        <v>17.0794654682338</v>
      </c>
      <c r="N75" s="95">
        <v>5.42032723095926</v>
      </c>
      <c r="O75" s="22">
        <v>-18.5537558233409</v>
      </c>
      <c r="P75" s="95">
        <v>5.38257792954283</v>
      </c>
      <c r="Q75" s="100">
        <v>-20.0280461784479</v>
      </c>
      <c r="R75" s="101">
        <v>5.61793527339427</v>
      </c>
      <c r="S75" s="101"/>
      <c r="T75" s="101"/>
      <c r="U75" s="101"/>
      <c r="V75" s="132"/>
      <c r="W75" s="63"/>
      <c r="X75" s="63"/>
      <c r="Y75" s="63"/>
      <c r="Z75" s="63"/>
      <c r="AA75" s="63"/>
      <c r="AB75" s="63"/>
      <c r="AC75" s="63"/>
      <c r="AD75" s="63"/>
      <c r="AE75" s="63"/>
      <c r="AF75" s="63"/>
      <c r="AG75" s="63"/>
      <c r="AH75" s="63"/>
      <c r="AI75" s="63"/>
      <c r="AJ75" s="63"/>
      <c r="AK75" s="63"/>
      <c r="AL75" s="63"/>
    </row>
    <row customHeight="1" ht="15" r="76">
      <c r="A76" s="25" t="s">
        <v>30</v>
      </c>
      <c r="B76" s="70" t="n">
        <v>1</v>
      </c>
      <c r="C76" s="22">
        <v>0.336876127493165</v>
      </c>
      <c r="D76" s="23">
        <v>0.337517997990047</v>
      </c>
      <c r="E76" s="22">
        <v>1.06977887272047</v>
      </c>
      <c r="F76" s="23">
        <v>0.761948323140092</v>
      </c>
      <c r="G76" s="22">
        <v>98.5933449997864</v>
      </c>
      <c r="H76" s="23">
        <v>0.834405681043967</v>
      </c>
      <c r="I76" s="22">
        <v>98.2564688722932</v>
      </c>
      <c r="J76" s="95">
        <v>1.01967506192675</v>
      </c>
      <c r="K76" s="22">
        <v>-3.98805947250482</v>
      </c>
      <c r="L76" s="95">
        <v>0.810799150493185</v>
      </c>
      <c r="M76" s="22">
        <v>-0.428521469736287</v>
      </c>
      <c r="N76" s="95">
        <v>1.15524176594437</v>
      </c>
      <c r="O76" s="22">
        <v>4.4165809422411</v>
      </c>
      <c r="P76" s="95">
        <v>1.2012093865324</v>
      </c>
      <c r="Q76" s="100">
        <v>8.40464041474591</v>
      </c>
      <c r="R76" s="101">
        <v>1.69293088095343</v>
      </c>
      <c r="S76" s="101"/>
      <c r="T76" s="101"/>
      <c r="U76" s="101"/>
      <c r="V76" s="132"/>
      <c r="W76" s="63"/>
      <c r="X76" s="63"/>
      <c r="Y76" s="63"/>
      <c r="Z76" s="63"/>
      <c r="AA76" s="63"/>
      <c r="AB76" s="63"/>
      <c r="AC76" s="63"/>
      <c r="AD76" s="63"/>
      <c r="AE76" s="63"/>
      <c r="AF76" s="63"/>
      <c r="AG76" s="63"/>
      <c r="AH76" s="63"/>
      <c r="AI76" s="63"/>
      <c r="AJ76" s="63"/>
      <c r="AK76" s="63"/>
      <c r="AL76" s="63"/>
    </row>
    <row customHeight="1" ht="15" r="77">
      <c r="A77" s="25" t="s">
        <v>32</v>
      </c>
      <c r="B77" s="70" t="n">
        <v>1</v>
      </c>
      <c r="C77" s="22">
        <v>4.15700218879651</v>
      </c>
      <c r="D77" s="23">
        <v>1.49344622900718</v>
      </c>
      <c r="E77" s="22">
        <v>7.59058186653569</v>
      </c>
      <c r="F77" s="23">
        <v>2.06222644705893</v>
      </c>
      <c r="G77" s="22">
        <v>88.2524159446678</v>
      </c>
      <c r="H77" s="23">
        <v>2.51623903091326</v>
      </c>
      <c r="I77" s="22">
        <v>84.0954137558713</v>
      </c>
      <c r="J77" s="95">
        <v>3.58760408633741</v>
      </c>
      <c r="K77" s="22">
        <v>0.352966604930423</v>
      </c>
      <c r="L77" s="95">
        <v>1.95487992713399</v>
      </c>
      <c r="M77" s="22">
        <v>3.16132829072205</v>
      </c>
      <c r="N77" s="95">
        <v>2.74813063156082</v>
      </c>
      <c r="O77" s="22">
        <v>-3.51429489565247</v>
      </c>
      <c r="P77" s="95">
        <v>3.33147424907641</v>
      </c>
      <c r="Q77" s="100">
        <v>-3.8672615005829</v>
      </c>
      <c r="R77" s="101">
        <v>4.7210518357055</v>
      </c>
      <c r="S77" s="101"/>
      <c r="T77" s="101"/>
      <c r="U77" s="101"/>
      <c r="V77" s="132"/>
      <c r="W77" s="63"/>
      <c r="X77" s="63"/>
      <c r="Y77" s="63"/>
      <c r="Z77" s="63"/>
      <c r="AA77" s="63"/>
      <c r="AB77" s="63"/>
      <c r="AC77" s="63"/>
      <c r="AD77" s="63"/>
      <c r="AE77" s="63"/>
      <c r="AF77" s="63"/>
      <c r="AG77" s="63"/>
      <c r="AH77" s="63"/>
      <c r="AI77" s="63"/>
      <c r="AJ77" s="63"/>
      <c r="AK77" s="63"/>
      <c r="AL77" s="63"/>
    </row>
    <row customHeight="1" ht="15" r="78">
      <c r="A78" s="21" t="s">
        <v>38</v>
      </c>
      <c r="B78" s="70" t="n">
        <v>1</v>
      </c>
      <c r="C78" s="22">
        <v>1.03404575765818</v>
      </c>
      <c r="D78" s="23">
        <v>1.03513637166361</v>
      </c>
      <c r="E78" s="22">
        <v>4.41479842822061</v>
      </c>
      <c r="F78" s="23">
        <v>1.21430245160501</v>
      </c>
      <c r="G78" s="22">
        <v>94.5511558141212</v>
      </c>
      <c r="H78" s="23">
        <v>1.60352608058122</v>
      </c>
      <c r="I78" s="22">
        <v>93.517110056463</v>
      </c>
      <c r="J78" s="95">
        <v>2.41061733879856</v>
      </c>
      <c r="K78" s="22">
        <v>0.290175917228809</v>
      </c>
      <c r="L78" s="95">
        <v>1.10834333146551</v>
      </c>
      <c r="M78" s="22">
        <v>-5.41484097040724</v>
      </c>
      <c r="N78" s="95">
        <v>2.08791329465564</v>
      </c>
      <c r="O78" s="22">
        <v>5.12466505317845</v>
      </c>
      <c r="P78" s="95">
        <v>2.38587471159349</v>
      </c>
      <c r="Q78" s="100">
        <v>4.83448913594962</v>
      </c>
      <c r="R78" s="101">
        <v>3.07932853616678</v>
      </c>
      <c r="S78" s="101"/>
      <c r="T78" s="101"/>
      <c r="U78" s="101"/>
      <c r="V78" s="132"/>
      <c r="W78" s="63"/>
      <c r="X78" s="63"/>
      <c r="Y78" s="63"/>
      <c r="Z78" s="63"/>
      <c r="AA78" s="63"/>
      <c r="AB78" s="63"/>
      <c r="AC78" s="63"/>
      <c r="AD78" s="63"/>
      <c r="AE78" s="63"/>
      <c r="AF78" s="63"/>
      <c r="AG78" s="63"/>
      <c r="AH78" s="63"/>
      <c r="AI78" s="63"/>
      <c r="AJ78" s="63"/>
      <c r="AK78" s="63"/>
      <c r="AL78" s="63"/>
    </row>
    <row customHeight="1" ht="15" r="79">
      <c r="A79" s="25" t="s">
        <v>43</v>
      </c>
      <c r="B79" s="70" t="n">
        <v>1</v>
      </c>
      <c r="C79" s="22">
        <v>1.14388634537664</v>
      </c>
      <c r="D79" s="23">
        <v>0.769391138229687</v>
      </c>
      <c r="E79" s="22">
        <v>2.9966122286211</v>
      </c>
      <c r="F79" s="23">
        <v>1.38440115155535</v>
      </c>
      <c r="G79" s="22">
        <v>95.8595014260023</v>
      </c>
      <c r="H79" s="23">
        <v>1.58516461242589</v>
      </c>
      <c r="I79" s="22">
        <v>94.7156150806256</v>
      </c>
      <c r="J79" s="95">
        <v>2.07192002638124</v>
      </c>
      <c r="K79" s="22">
        <v>-2.33180060671503</v>
      </c>
      <c r="L79" s="95">
        <v>1.42172733296069</v>
      </c>
      <c r="M79" s="22">
        <v>0.397059379457021</v>
      </c>
      <c r="N79" s="95">
        <v>1.6131692602784</v>
      </c>
      <c r="O79" s="22">
        <v>1.934741227258</v>
      </c>
      <c r="P79" s="95">
        <v>2.26263767466224</v>
      </c>
      <c r="Q79" s="100">
        <v>4.26654183397304</v>
      </c>
      <c r="R79" s="101">
        <v>3.41750795900605</v>
      </c>
      <c r="S79" s="101"/>
      <c r="T79" s="101"/>
      <c r="U79" s="101"/>
      <c r="V79" s="132"/>
      <c r="W79" s="63"/>
      <c r="X79" s="63"/>
      <c r="Y79" s="63"/>
      <c r="Z79" s="63"/>
      <c r="AA79" s="63"/>
      <c r="AB79" s="63"/>
      <c r="AC79" s="63"/>
      <c r="AD79" s="63"/>
      <c r="AE79" s="63"/>
      <c r="AF79" s="63"/>
      <c r="AG79" s="63"/>
      <c r="AH79" s="63"/>
      <c r="AI79" s="63"/>
      <c r="AJ79" s="63"/>
      <c r="AK79" s="63"/>
      <c r="AL79" s="63"/>
    </row>
    <row customHeight="1" ht="15" r="80">
      <c r="A80" s="25" t="s">
        <v>48</v>
      </c>
      <c r="B80" s="70" t="n">
        <v>1</v>
      </c>
      <c r="C80" s="22">
        <v>0</v>
      </c>
      <c r="D80" s="23">
        <v>0</v>
      </c>
      <c r="E80" s="22">
        <v>2.3235314603728</v>
      </c>
      <c r="F80" s="23">
        <v>1.10423377094806</v>
      </c>
      <c r="G80" s="22">
        <v>97.6764685396272</v>
      </c>
      <c r="H80" s="23">
        <v>1.10423377094806</v>
      </c>
      <c r="I80" s="22">
        <v>97.6764685396272</v>
      </c>
      <c r="J80" s="95">
        <v>1.10423377094806</v>
      </c>
      <c r="K80" s="22">
        <v>0</v>
      </c>
      <c r="L80" s="95">
        <v>0</v>
      </c>
      <c r="M80" s="22">
        <v>-0.480755978828528</v>
      </c>
      <c r="N80" s="95">
        <v>1.6190509555579</v>
      </c>
      <c r="O80" s="22">
        <v>0.480755978828526</v>
      </c>
      <c r="P80" s="95">
        <v>1.6190509555579</v>
      </c>
      <c r="Q80" s="100">
        <v>0.480755978828526</v>
      </c>
      <c r="R80" s="101">
        <v>1.6190509555579</v>
      </c>
      <c r="S80" s="101"/>
      <c r="T80" s="101"/>
      <c r="U80" s="101"/>
      <c r="V80" s="132"/>
      <c r="W80" s="63"/>
      <c r="X80" s="63"/>
      <c r="Y80" s="63"/>
      <c r="Z80" s="63"/>
      <c r="AA80" s="63"/>
      <c r="AB80" s="63"/>
      <c r="AC80" s="63"/>
      <c r="AD80" s="63"/>
      <c r="AE80" s="63"/>
      <c r="AF80" s="63"/>
      <c r="AG80" s="63"/>
      <c r="AH80" s="63"/>
      <c r="AI80" s="63"/>
      <c r="AJ80" s="63"/>
      <c r="AK80" s="63"/>
      <c r="AL80" s="63"/>
    </row>
    <row customHeight="1" ht="15" r="81">
      <c r="A81" s="25" t="s">
        <v>50</v>
      </c>
      <c r="B81" s="70" t="n">
        <v>1</v>
      </c>
      <c r="C81" s="22">
        <v>18.3978506269238</v>
      </c>
      <c r="D81" s="23">
        <v>2.46862036279381</v>
      </c>
      <c r="E81" s="22">
        <v>20.8653619171973</v>
      </c>
      <c r="F81" s="23">
        <v>2.28268820080984</v>
      </c>
      <c r="G81" s="22">
        <v>60.736787455879</v>
      </c>
      <c r="H81" s="23">
        <v>2.84603868757165</v>
      </c>
      <c r="I81" s="22">
        <v>42.3389368289552</v>
      </c>
      <c r="J81" s="95">
        <v>4.81428914704894</v>
      </c>
      <c r="K81" s="22">
        <v>2.33484877284941</v>
      </c>
      <c r="L81" s="95">
        <v>3.3971133542807</v>
      </c>
      <c r="M81" s="22">
        <v>3.12290201754039</v>
      </c>
      <c r="N81" s="95">
        <v>3.11851089875155</v>
      </c>
      <c r="O81" s="22">
        <v>-5.45775079038979</v>
      </c>
      <c r="P81" s="95">
        <v>4.15462834046206</v>
      </c>
      <c r="Q81" s="100">
        <v>-7.79259956323921</v>
      </c>
      <c r="R81" s="101">
        <v>6.91935844950769</v>
      </c>
      <c r="S81" s="101"/>
      <c r="T81" s="101"/>
      <c r="U81" s="101"/>
      <c r="V81" s="132"/>
      <c r="W81" s="63"/>
      <c r="X81" s="63"/>
      <c r="Y81" s="63"/>
      <c r="Z81" s="63"/>
      <c r="AA81" s="63"/>
      <c r="AB81" s="63"/>
      <c r="AC81" s="63"/>
      <c r="AD81" s="63"/>
      <c r="AE81" s="63"/>
      <c r="AF81" s="63"/>
      <c r="AG81" s="63"/>
      <c r="AH81" s="63"/>
      <c r="AI81" s="63"/>
      <c r="AJ81" s="63"/>
      <c r="AK81" s="63"/>
      <c r="AL81" s="63"/>
    </row>
    <row customHeight="1" ht="15" r="82">
      <c r="A82" s="25" t="s">
        <v>52</v>
      </c>
      <c r="B82" s="70" t="n">
        <v>1</v>
      </c>
      <c r="C82" s="22">
        <v>2.72489902887833</v>
      </c>
      <c r="D82" s="23">
        <v>1.22970813624866</v>
      </c>
      <c r="E82" s="22">
        <v>7.05154469924765</v>
      </c>
      <c r="F82" s="23">
        <v>1.78646177742202</v>
      </c>
      <c r="G82" s="22">
        <v>90.223556271874</v>
      </c>
      <c r="H82" s="23">
        <v>2.15763102115863</v>
      </c>
      <c r="I82" s="22">
        <v>87.4986572429957</v>
      </c>
      <c r="J82" s="95">
        <v>3.02384883310236</v>
      </c>
      <c r="K82" s="22">
        <v>2.51327123129385</v>
      </c>
      <c r="L82" s="95">
        <v>1.24787720072571</v>
      </c>
      <c r="M82" s="22">
        <v>0.688518044795163</v>
      </c>
      <c r="N82" s="95">
        <v>2.55881792679676</v>
      </c>
      <c r="O82" s="22">
        <v>-3.20178927608902</v>
      </c>
      <c r="P82" s="95">
        <v>2.83958397788023</v>
      </c>
      <c r="Q82" s="100">
        <v>-5.71506050738287</v>
      </c>
      <c r="R82" s="101">
        <v>3.5627686100214</v>
      </c>
      <c r="S82" s="101"/>
      <c r="T82" s="101"/>
      <c r="U82" s="101"/>
      <c r="V82" s="132"/>
      <c r="W82" s="63"/>
      <c r="X82" s="63"/>
      <c r="Y82" s="63"/>
      <c r="Z82" s="63"/>
      <c r="AA82" s="63"/>
      <c r="AB82" s="63"/>
      <c r="AC82" s="63"/>
      <c r="AD82" s="63"/>
      <c r="AE82" s="63"/>
      <c r="AF82" s="63"/>
      <c r="AG82" s="63"/>
      <c r="AH82" s="63"/>
      <c r="AI82" s="63"/>
      <c r="AJ82" s="63"/>
      <c r="AK82" s="63"/>
      <c r="AL82" s="63"/>
    </row>
    <row customHeight="1" ht="15" r="83">
      <c r="A83" s="25" t="s">
        <v>53</v>
      </c>
      <c r="B83" s="70" t="n">
        <v>1</v>
      </c>
      <c r="C83" s="22">
        <v>0</v>
      </c>
      <c r="D83" s="23">
        <v>0</v>
      </c>
      <c r="E83" s="22">
        <v>0</v>
      </c>
      <c r="F83" s="23">
        <v>0</v>
      </c>
      <c r="G83" s="22">
        <v>100</v>
      </c>
      <c r="H83" s="23">
        <v>0</v>
      </c>
      <c r="I83" s="22">
        <v>100</v>
      </c>
      <c r="J83" s="95">
        <v>0</v>
      </c>
      <c r="K83" s="22">
        <v>-0.222908231591748</v>
      </c>
      <c r="L83" s="95">
        <v>0.224126464253128</v>
      </c>
      <c r="M83" s="22">
        <v>-0.177843657399423</v>
      </c>
      <c r="N83" s="95">
        <v>0.178668188214516</v>
      </c>
      <c r="O83" s="22">
        <v>0.400751888991167</v>
      </c>
      <c r="P83" s="95">
        <v>0.287186088881357</v>
      </c>
      <c r="Q83" s="100">
        <v>0.623660120582926</v>
      </c>
      <c r="R83" s="101">
        <v>0.483212915567561</v>
      </c>
      <c r="S83" s="101"/>
      <c r="T83" s="101"/>
      <c r="U83" s="101"/>
      <c r="V83" s="132"/>
      <c r="W83" s="63"/>
      <c r="X83" s="63"/>
      <c r="Y83" s="63"/>
      <c r="Z83" s="63"/>
      <c r="AA83" s="63"/>
      <c r="AB83" s="63"/>
      <c r="AC83" s="63"/>
      <c r="AD83" s="63"/>
      <c r="AE83" s="63"/>
      <c r="AF83" s="63"/>
      <c r="AG83" s="63"/>
      <c r="AH83" s="63"/>
      <c r="AI83" s="63"/>
      <c r="AJ83" s="63"/>
      <c r="AK83" s="63"/>
      <c r="AL83" s="63"/>
    </row>
    <row customHeight="1" ht="15" r="84">
      <c r="A84" s="143" t="s">
        <v>64</v>
      </c>
      <c r="B84" s="71" t="n">
        <v>1</v>
      </c>
      <c r="C84" s="51">
        <v>3.9973786729693</v>
      </c>
      <c r="D84" s="52">
        <v>0.376417015113891</v>
      </c>
      <c r="E84" s="51">
        <v>13.8343549066235</v>
      </c>
      <c r="F84" s="52">
        <v>0.553181775620542</v>
      </c>
      <c r="G84" s="51">
        <v>82.1682664204072</v>
      </c>
      <c r="H84" s="52">
        <v>0.64295030066138</v>
      </c>
      <c r="I84" s="51">
        <v>78.1708877474379</v>
      </c>
      <c r="J84" s="97">
        <v>0.896738334129261</v>
      </c>
      <c r="K84" s="51">
        <v>0.429884745576655</v>
      </c>
      <c r="L84" s="97">
        <v>0.506275072317207</v>
      </c>
      <c r="M84" s="51">
        <v>-0.386834884731035</v>
      </c>
      <c r="N84" s="97">
        <v>0.940232538803796</v>
      </c>
      <c r="O84" s="51">
        <v>-0.0430498608456227</v>
      </c>
      <c r="P84" s="97">
        <v>1.02091967350728</v>
      </c>
      <c r="Q84" s="100">
        <v>-0.472934606422278</v>
      </c>
      <c r="R84" s="101">
        <v>1.3088718921967</v>
      </c>
      <c r="S84" s="101"/>
      <c r="T84" s="101"/>
      <c r="U84" s="101"/>
      <c r="V84" s="132"/>
      <c r="W84" s="63"/>
      <c r="X84" s="63"/>
      <c r="Y84" s="63"/>
      <c r="Z84" s="63"/>
      <c r="AA84" s="63"/>
      <c r="AB84" s="63"/>
      <c r="AC84" s="63"/>
      <c r="AD84" s="63"/>
      <c r="AE84" s="63"/>
      <c r="AF84" s="63"/>
      <c r="AG84" s="63"/>
      <c r="AH84" s="63"/>
      <c r="AI84" s="63"/>
      <c r="AJ84" s="63"/>
      <c r="AK84" s="63"/>
      <c r="AL84" s="63"/>
    </row>
    <row customHeight="1" ht="15" r="85">
      <c r="A85" s="43" t="s">
        <v>65</v>
      </c>
      <c r="B85" s="70" t="n">
        <v>1</v>
      </c>
      <c r="C85" s="22">
        <v>1.18312532689999</v>
      </c>
      <c r="D85" s="23">
        <v>1.17804967250253</v>
      </c>
      <c r="E85" s="22">
        <v>23.4616670251248</v>
      </c>
      <c r="F85" s="23">
        <v>4.10229262801939</v>
      </c>
      <c r="G85" s="22">
        <v>75.3552076479752</v>
      </c>
      <c r="H85" s="23">
        <v>4.21253202503242</v>
      </c>
      <c r="I85" s="22">
        <v>74.1720823210752</v>
      </c>
      <c r="J85" s="95">
        <v>4.63008092582752</v>
      </c>
      <c r="K85" s="22">
        <v>-0.766204171972188</v>
      </c>
      <c r="L85" s="95">
        <v>2.08687725394363</v>
      </c>
      <c r="M85" s="22">
        <v>-14.1590904739268</v>
      </c>
      <c r="N85" s="95">
        <v>5.83709398009553</v>
      </c>
      <c r="O85" s="22">
        <v>14.925294645899</v>
      </c>
      <c r="P85" s="95">
        <v>6.02814436425147</v>
      </c>
      <c r="Q85" s="100">
        <v>15.6914988178711</v>
      </c>
      <c r="R85" s="101">
        <v>6.87862603766921</v>
      </c>
      <c r="S85" s="101"/>
      <c r="T85" s="101"/>
      <c r="U85" s="101"/>
      <c r="V85" s="132"/>
      <c r="W85" s="63"/>
      <c r="X85" s="63"/>
      <c r="Y85" s="63"/>
      <c r="Z85" s="63"/>
      <c r="AA85" s="63"/>
      <c r="AB85" s="63"/>
      <c r="AC85" s="63"/>
      <c r="AD85" s="63"/>
      <c r="AE85" s="63"/>
      <c r="AF85" s="63"/>
      <c r="AG85" s="63"/>
      <c r="AH85" s="63"/>
      <c r="AI85" s="63"/>
      <c r="AJ85" s="63"/>
      <c r="AK85" s="63"/>
      <c r="AL85" s="63"/>
    </row>
    <row customHeight="1" ht="15" r="86">
      <c r="A86" s="43" t="s">
        <v>61</v>
      </c>
      <c r="B86" s="70" t="n">
        <v>1</v>
      </c>
      <c r="C86" s="22">
        <v>4.74508440172664</v>
      </c>
      <c r="D86" s="23">
        <v>1.76306860084828</v>
      </c>
      <c r="E86" s="22">
        <v>22.6714399612062</v>
      </c>
      <c r="F86" s="23">
        <v>4.78538750739202</v>
      </c>
      <c r="G86" s="22">
        <v>72.5834756370671</v>
      </c>
      <c r="H86" s="23">
        <v>4.83102680767031</v>
      </c>
      <c r="I86" s="22">
        <v>67.8383912353405</v>
      </c>
      <c r="J86" s="95">
        <v>5.47672604934271</v>
      </c>
      <c r="K86" s="22">
        <v>4.74508440172664</v>
      </c>
      <c r="L86" s="95">
        <v>1.76306860084828</v>
      </c>
      <c r="M86" s="22">
        <v>13.3535751166314</v>
      </c>
      <c r="N86" s="95">
        <v>6.59001986249027</v>
      </c>
      <c r="O86" s="22">
        <v>-18.098659518358</v>
      </c>
      <c r="P86" s="95">
        <v>6.62323547886846</v>
      </c>
      <c r="Q86" s="100">
        <v>-22.8437439200847</v>
      </c>
      <c r="R86" s="101">
        <v>7.10795022574453</v>
      </c>
      <c r="S86" s="101"/>
      <c r="T86" s="101"/>
      <c r="U86" s="101"/>
      <c r="V86" s="132"/>
      <c r="W86" s="63"/>
      <c r="X86" s="63"/>
      <c r="Y86" s="63"/>
      <c r="Z86" s="63"/>
      <c r="AA86" s="63"/>
      <c r="AB86" s="63"/>
      <c r="AC86" s="63"/>
      <c r="AD86" s="63"/>
      <c r="AE86" s="63"/>
      <c r="AF86" s="63"/>
      <c r="AG86" s="63"/>
      <c r="AH86" s="63"/>
      <c r="AI86" s="63"/>
      <c r="AJ86" s="63"/>
      <c r="AK86" s="63"/>
      <c r="AL86" s="63"/>
    </row>
    <row customHeight="1" ht="15.75" r="87">
      <c r="A87" s="44" t="s">
        <v>62</v>
      </c>
      <c r="B87" s="73" t="n">
        <v>1</v>
      </c>
      <c r="C87" s="45">
        <v>3.68799867599591</v>
      </c>
      <c r="D87" s="47">
        <v>2.25540569077325</v>
      </c>
      <c r="E87" s="45">
        <v>0</v>
      </c>
      <c r="F87" s="47">
        <v>0</v>
      </c>
      <c r="G87" s="45">
        <v>96.3120013240041</v>
      </c>
      <c r="H87" s="47">
        <v>2.25540569077325</v>
      </c>
      <c r="I87" s="45">
        <v>92.6240026480082</v>
      </c>
      <c r="J87" s="96">
        <v>4.51081138154651</v>
      </c>
      <c r="K87" s="45">
        <v>1.70043589207904</v>
      </c>
      <c r="L87" s="96">
        <v>2.99568936705784</v>
      </c>
      <c r="M87" s="45">
        <v>-1.67994086745448</v>
      </c>
      <c r="N87" s="96">
        <v>1.69150961736186</v>
      </c>
      <c r="O87" s="45">
        <v>-0.0204950246245659</v>
      </c>
      <c r="P87" s="96">
        <v>3.41803030129826</v>
      </c>
      <c r="Q87" s="100">
        <v>-1.72093091670361</v>
      </c>
      <c r="R87" s="101">
        <v>6.20104564274166</v>
      </c>
      <c r="S87" s="101"/>
      <c r="T87" s="101"/>
      <c r="U87" s="101"/>
      <c r="V87" s="132"/>
      <c r="W87" s="63"/>
      <c r="X87" s="63"/>
      <c r="Y87" s="63"/>
      <c r="Z87" s="63"/>
      <c r="AA87" s="63"/>
      <c r="AB87" s="63"/>
      <c r="AC87" s="63"/>
      <c r="AD87" s="63"/>
      <c r="AE87" s="63"/>
      <c r="AF87" s="63"/>
      <c r="AG87" s="63"/>
      <c r="AH87" s="63"/>
      <c r="AI87" s="63"/>
      <c r="AJ87" s="63"/>
      <c r="AK87" s="63"/>
      <c r="AL87" s="63"/>
    </row>
    <row customHeight="1" ht="15" r="88">
      <c r="A88" s="43"/>
      <c r="B88" s="74"/>
      <c r="C88" s="55" t="inlineStr">
        <is>
          <t>b.meanpct.d_tc4g35praise_never</t>
        </is>
      </c>
      <c r="D88" s="56" t="inlineStr">
        <is>
          <t>se.meanpct.d_tc4g35praise_never</t>
        </is>
      </c>
      <c r="E88" s="55" t="inlineStr">
        <is>
          <t>b.meanpct.d_tc4g35praise_less1yr</t>
        </is>
      </c>
      <c r="F88" s="56" t="inlineStr">
        <is>
          <t>se.meanpct.d_tc4g35praise_less1yr</t>
        </is>
      </c>
      <c r="G88" s="55" t="inlineStr">
        <is>
          <t>b.meanpct.d_tc4g35praise_atleast1yr</t>
        </is>
      </c>
      <c r="H88" s="56" t="inlineStr">
        <is>
          <t>se.meanpct.d_tc4g35praise_atleast1yr</t>
        </is>
      </c>
      <c r="I88" s="55" t="inlineStr">
        <is>
          <t>b.meanpct.d_auto_dif_app</t>
        </is>
      </c>
      <c r="J88" s="98" t="inlineStr">
        <is>
          <t>se.meanpct.d_auto_dif_app</t>
        </is>
      </c>
      <c r="K88" s="109" t="inlineStr">
        <is>
          <t>b.(meanpct.d_tc4g35praise_never_isc1)-(meanpct.d_tc4g35praise_never_isc2)</t>
        </is>
      </c>
      <c r="L88" s="137" t="inlineStr">
        <is>
          <t>se.(meanpct.d_tc4g35praise_never_isc1)-(meanpct.d_tc4g35praise_never_isc2)</t>
        </is>
      </c>
      <c r="M88" s="137" t="inlineStr">
        <is>
          <t>b.(meanpct.d_tc4g35praise_less1yr_isc1)-(meanpct.d_tc4g35praise_less1yr_isc2)</t>
        </is>
      </c>
      <c r="N88" s="137" t="inlineStr">
        <is>
          <t>se.(meanpct.d_tc4g35praise_less1yr_isc1)-(meanpct.d_tc4g35praise_less1yr_isc2)</t>
        </is>
      </c>
      <c r="O88" s="137" t="inlineStr">
        <is>
          <t>b.(meanpct.d_tc4g35praise_atleast1yr_isc1)-(meanpct.d_tc4g35praise_atleast1yr_isc2)</t>
        </is>
      </c>
      <c r="P88" s="137" t="inlineStr">
        <is>
          <t>se.(meanpct.d_tc4g35praise_atleast1yr_isc1)-(meanpct.d_tc4g35praise_atleast1yr_isc2)</t>
        </is>
      </c>
      <c r="Q88" s="80" t="inlineStr">
        <is>
          <t>b.(meanpct.d_auto_dif_app_isc1)-(meanpct.d_auto_dif_app_isc2)</t>
        </is>
      </c>
      <c r="R88" s="138" t="inlineStr">
        <is>
          <t>se.(meanpct.d_auto_dif_app_isc1)-(meanpct.d_auto_dif_app_isc2)</t>
        </is>
      </c>
      <c r="S88" s="80" t="inlineStr">
        <is>
          <t>b.(meanpct.d_tc4g35praise_never_isc3)-(meanpct.d_tc4g35praise_never_isc2)</t>
        </is>
      </c>
      <c r="T88" s="138" t="inlineStr">
        <is>
          <t>se.(meanpct.d_tc4g35praise_never_isc3)-(meanpct.d_tc4g35praise_never_isc2)</t>
        </is>
      </c>
      <c r="U88" s="80" t="inlineStr">
        <is>
          <t>b.(meanpct.d_tc4g35praise_less1yr_isc3)-(meanpct.d_tc4g35praise_less1yr_isc2)</t>
        </is>
      </c>
      <c r="V88" s="139" t="inlineStr">
        <is>
          <t>se.(meanpct.d_tc4g35praise_less1yr_isc3)-(meanpct.d_tc4g35praise_less1yr_isc2)</t>
        </is>
      </c>
      <c r="W88" s="63" t="inlineStr">
        <is>
          <t>b.(meanpct.d_tc4g35praise_atleast1yr_isc3)-(meanpct.d_tc4g35praise_atleast1yr_isc2)</t>
        </is>
      </c>
      <c r="X88" s="63" t="inlineStr">
        <is>
          <t>se.(meanpct.d_tc4g35praise_atleast1yr_isc3)-(meanpct.d_tc4g35praise_atleast1yr_isc2)</t>
        </is>
      </c>
      <c r="Y88" s="63" t="inlineStr">
        <is>
          <t>b.(meanpct.d_auto_dif_app_isc3)-(meanpct.d_auto_dif_app_isc2)</t>
        </is>
      </c>
      <c r="Z88" s="63" t="inlineStr">
        <is>
          <t>se.(meanpct.d_auto_dif_app_isc3)-(meanpct.d_auto_dif_app_isc2)</t>
        </is>
      </c>
      <c r="AA88" s="63"/>
      <c r="AB88" s="63"/>
      <c r="AC88" s="63"/>
      <c r="AD88" s="63"/>
      <c r="AE88" s="63"/>
      <c r="AF88" s="63"/>
      <c r="AG88" s="63"/>
      <c r="AH88" s="63"/>
      <c r="AI88" s="63"/>
      <c r="AJ88" s="63"/>
      <c r="AK88" s="63"/>
      <c r="AL88" s="63"/>
    </row>
    <row customHeight="1" ht="15" r="89">
      <c r="A89" s="43" t="s">
        <v>19</v>
      </c>
      <c r="B89" s="75" t="n">
        <v>3</v>
      </c>
      <c r="C89" s="22">
        <v>3.26755155507397</v>
      </c>
      <c r="D89" s="23">
        <v>1.38395456903083</v>
      </c>
      <c r="E89" s="22">
        <v>6.24200150836536</v>
      </c>
      <c r="F89" s="23">
        <v>1.96088450330609</v>
      </c>
      <c r="G89" s="22">
        <v>90.4904469365607</v>
      </c>
      <c r="H89" s="23">
        <v>2.29394620366252</v>
      </c>
      <c r="I89" s="22">
        <v>87.2228953814867</v>
      </c>
      <c r="J89" s="95">
        <v>3.24190851715036</v>
      </c>
      <c r="K89" s="104"/>
      <c r="L89" s="103"/>
      <c r="M89" s="103"/>
      <c r="N89" s="103"/>
      <c r="O89" s="103"/>
      <c r="P89" s="103"/>
      <c r="Q89" s="22" t="n">
        <v>0</v>
      </c>
      <c r="R89" s="95" t="n">
        <v>0</v>
      </c>
      <c r="S89" s="22">
        <v>-0.355089432967827</v>
      </c>
      <c r="T89" s="95">
        <v>2.07506443597644</v>
      </c>
      <c r="U89" s="22">
        <v>-1.72470085620717</v>
      </c>
      <c r="V89" s="24">
        <v>2.92580448655346</v>
      </c>
      <c r="W89" s="63">
        <v>2.07979028917499</v>
      </c>
      <c r="X89" s="63">
        <v>3.54146897954593</v>
      </c>
      <c r="Y89" s="63">
        <v>2.43487972214282</v>
      </c>
      <c r="Z89" s="63">
        <v>5.0135275006271</v>
      </c>
      <c r="AA89" s="63"/>
      <c r="AB89" s="63"/>
      <c r="AC89" s="63"/>
      <c r="AD89" s="63"/>
      <c r="AE89" s="63"/>
      <c r="AF89" s="63"/>
      <c r="AG89" s="63"/>
      <c r="AH89" s="63"/>
      <c r="AI89" s="63"/>
      <c r="AJ89" s="63"/>
      <c r="AK89" s="63"/>
      <c r="AL89" s="63"/>
    </row>
    <row customHeight="1" ht="15" r="90">
      <c r="A90" s="43" t="s">
        <v>22</v>
      </c>
      <c r="B90" s="75" t="n">
        <v>3</v>
      </c>
      <c r="C90" s="22">
        <v>15.8129084302251</v>
      </c>
      <c r="D90" s="23">
        <v>3.26900923315505</v>
      </c>
      <c r="E90" s="22">
        <v>16.1720067118672</v>
      </c>
      <c r="F90" s="23">
        <v>3.60425869249142</v>
      </c>
      <c r="G90" s="22">
        <v>68.0150848579077</v>
      </c>
      <c r="H90" s="23">
        <v>4.73892463114859</v>
      </c>
      <c r="I90" s="22">
        <v>52.2021764276826</v>
      </c>
      <c r="J90" s="95">
        <v>7.30047774669025</v>
      </c>
      <c r="K90" s="104"/>
      <c r="L90" s="103"/>
      <c r="M90" s="103"/>
      <c r="N90" s="103"/>
      <c r="O90" s="103"/>
      <c r="P90" s="103"/>
      <c r="Q90" s="22" t="n">
        <v>0</v>
      </c>
      <c r="R90" s="95" t="n">
        <v>0</v>
      </c>
      <c r="S90" s="22">
        <v>-1.90990602049793</v>
      </c>
      <c r="T90" s="95">
        <v>4.09892638911658</v>
      </c>
      <c r="U90" s="22">
        <v>7.43363167498327</v>
      </c>
      <c r="V90" s="24">
        <v>3.95025758054259</v>
      </c>
      <c r="W90" s="63">
        <v>-5.52372565448535</v>
      </c>
      <c r="X90" s="63">
        <v>5.55268282189002</v>
      </c>
      <c r="Y90" s="63">
        <v>-3.61381963398743</v>
      </c>
      <c r="Z90" s="63">
        <v>8.92538140222497</v>
      </c>
      <c r="AA90" s="63"/>
      <c r="AB90" s="63"/>
      <c r="AC90" s="63"/>
      <c r="AD90" s="63"/>
      <c r="AE90" s="63"/>
      <c r="AF90" s="63"/>
      <c r="AG90" s="63"/>
      <c r="AH90" s="63"/>
      <c r="AI90" s="63"/>
      <c r="AJ90" s="63"/>
      <c r="AK90" s="63"/>
      <c r="AL90" s="63"/>
    </row>
    <row customHeight="1" ht="15" r="91">
      <c r="A91" s="43" t="s">
        <v>66</v>
      </c>
      <c r="B91" s="75" t="n">
        <v>3</v>
      </c>
      <c r="C91" s="22">
        <v>0.778513511070993</v>
      </c>
      <c r="D91" s="23">
        <v>0.776968083137849</v>
      </c>
      <c r="E91" s="22">
        <v>43.0406523087022</v>
      </c>
      <c r="F91" s="23">
        <v>4.71313155685951</v>
      </c>
      <c r="G91" s="22">
        <v>56.1808341802268</v>
      </c>
      <c r="H91" s="23">
        <v>4.7821797862061</v>
      </c>
      <c r="I91" s="22">
        <v>55.4023206691558</v>
      </c>
      <c r="J91" s="95">
        <v>4.97315159102969</v>
      </c>
      <c r="K91" s="104"/>
      <c r="L91" s="103"/>
      <c r="M91" s="103"/>
      <c r="N91" s="103"/>
      <c r="O91" s="103"/>
      <c r="P91" s="103"/>
      <c r="Q91" s="22" t="n">
        <v>0</v>
      </c>
      <c r="R91" s="95" t="n">
        <v>0</v>
      </c>
      <c r="S91" s="22">
        <v>-1.17081598780118</v>
      </c>
      <c r="T91" s="95">
        <v>1.8896917855457</v>
      </c>
      <c r="U91" s="22">
        <v>5.4198948096506</v>
      </c>
      <c r="V91" s="24">
        <v>6.28143856125571</v>
      </c>
      <c r="W91" s="63">
        <v>-4.24907882184942</v>
      </c>
      <c r="X91" s="63">
        <v>6.43912586629049</v>
      </c>
      <c r="Y91" s="63">
        <v>-3.07826283404825</v>
      </c>
      <c r="Z91" s="63">
        <v>7.11407643575398</v>
      </c>
      <c r="AA91" s="63"/>
      <c r="AB91" s="63"/>
      <c r="AC91" s="63"/>
      <c r="AD91" s="63"/>
      <c r="AE91" s="63"/>
      <c r="AF91" s="63"/>
      <c r="AG91" s="63"/>
      <c r="AH91" s="63"/>
      <c r="AI91" s="63"/>
      <c r="AJ91" s="63"/>
      <c r="AK91" s="63"/>
      <c r="AL91" s="63"/>
    </row>
    <row customHeight="1" ht="15" r="92">
      <c r="A92" s="43" t="s">
        <v>41</v>
      </c>
      <c r="B92" s="75" t="n">
        <v>3</v>
      </c>
      <c r="C92" s="22">
        <v>3.05161756635245</v>
      </c>
      <c r="D92" s="23">
        <v>1.27309056039969</v>
      </c>
      <c r="E92" s="22">
        <v>26.3969977994347</v>
      </c>
      <c r="F92" s="23">
        <v>3.1642827506447</v>
      </c>
      <c r="G92" s="22">
        <v>70.5513846342128</v>
      </c>
      <c r="H92" s="23">
        <v>3.3101018004739</v>
      </c>
      <c r="I92" s="22">
        <v>67.4997670678604</v>
      </c>
      <c r="J92" s="95">
        <v>3.89132132866603</v>
      </c>
      <c r="K92" s="104"/>
      <c r="L92" s="103"/>
      <c r="M92" s="103"/>
      <c r="N92" s="103"/>
      <c r="O92" s="103"/>
      <c r="P92" s="103"/>
      <c r="Q92" s="22" t="n">
        <v>0</v>
      </c>
      <c r="R92" s="95" t="n">
        <v>0</v>
      </c>
      <c r="S92" s="22">
        <v>1.14031613592034</v>
      </c>
      <c r="T92" s="95">
        <v>1.5008015180459</v>
      </c>
      <c r="U92" s="22">
        <v>-0.650597416701768</v>
      </c>
      <c r="V92" s="24">
        <v>4.777988727428</v>
      </c>
      <c r="W92" s="63">
        <v>-0.489718719218587</v>
      </c>
      <c r="X92" s="63">
        <v>4.89151814365104</v>
      </c>
      <c r="Y92" s="63">
        <v>-1.6300348551389</v>
      </c>
      <c r="Z92" s="63">
        <v>5.43410835492294</v>
      </c>
      <c r="AA92" s="63"/>
      <c r="AB92" s="63"/>
      <c r="AC92" s="63"/>
      <c r="AD92" s="63"/>
      <c r="AE92" s="63"/>
      <c r="AF92" s="63"/>
      <c r="AG92" s="63"/>
      <c r="AH92" s="63"/>
      <c r="AI92" s="63"/>
      <c r="AJ92" s="63"/>
      <c r="AK92" s="63"/>
      <c r="AL92" s="63"/>
    </row>
    <row customHeight="1" ht="15" r="93">
      <c r="A93" s="43" t="s">
        <v>43</v>
      </c>
      <c r="B93" s="75" t="n">
        <v>3</v>
      </c>
      <c r="C93" s="22">
        <v>4.36008138766385</v>
      </c>
      <c r="D93" s="23">
        <v>1.77852623948487</v>
      </c>
      <c r="E93" s="22">
        <v>4.22714381111472</v>
      </c>
      <c r="F93" s="23">
        <v>2.27738437989087</v>
      </c>
      <c r="G93" s="22">
        <v>91.4127748012214</v>
      </c>
      <c r="H93" s="23">
        <v>2.85483585595154</v>
      </c>
      <c r="I93" s="22">
        <v>87.0526934135576</v>
      </c>
      <c r="J93" s="95">
        <v>4.17612345173781</v>
      </c>
      <c r="K93" s="104"/>
      <c r="L93" s="103"/>
      <c r="M93" s="103"/>
      <c r="N93" s="103"/>
      <c r="O93" s="103"/>
      <c r="P93" s="103"/>
      <c r="Q93" s="22" t="n">
        <v>0</v>
      </c>
      <c r="R93" s="95" t="n">
        <v>0</v>
      </c>
      <c r="S93" s="22">
        <v>0.88439443557218</v>
      </c>
      <c r="T93" s="95">
        <v>2.14301224220426</v>
      </c>
      <c r="U93" s="22">
        <v>1.62759096195064</v>
      </c>
      <c r="V93" s="24">
        <v>2.42326806764137</v>
      </c>
      <c r="W93" s="63">
        <v>-2.51198539752282</v>
      </c>
      <c r="X93" s="63">
        <v>3.27976678480958</v>
      </c>
      <c r="Y93" s="63">
        <v>-3.39637983309503</v>
      </c>
      <c r="Z93" s="63">
        <v>4.98262131195063</v>
      </c>
      <c r="AA93" s="63"/>
      <c r="AB93" s="63"/>
      <c r="AC93" s="63"/>
      <c r="AD93" s="63"/>
      <c r="AE93" s="63"/>
      <c r="AF93" s="63"/>
      <c r="AG93" s="63"/>
      <c r="AH93" s="63"/>
      <c r="AI93" s="63"/>
      <c r="AJ93" s="63"/>
      <c r="AK93" s="63"/>
      <c r="AL93" s="63"/>
    </row>
    <row customHeight="1" ht="15" r="94">
      <c r="A94" s="43" t="s">
        <v>48</v>
      </c>
      <c r="B94" s="75" t="n">
        <v>3</v>
      </c>
      <c r="C94" s="22">
        <v>1.73807435256265</v>
      </c>
      <c r="D94" s="23">
        <v>0.330369458437443</v>
      </c>
      <c r="E94" s="22">
        <v>1.65146422857515</v>
      </c>
      <c r="F94" s="23">
        <v>0.523834899922103</v>
      </c>
      <c r="G94" s="22">
        <v>96.6104614188622</v>
      </c>
      <c r="H94" s="23">
        <v>0.601342930565674</v>
      </c>
      <c r="I94" s="22">
        <v>94.8723870662996</v>
      </c>
      <c r="J94" s="95">
        <v>0.816768997968655</v>
      </c>
      <c r="K94" s="104"/>
      <c r="L94" s="103"/>
      <c r="M94" s="103"/>
      <c r="N94" s="103"/>
      <c r="O94" s="103"/>
      <c r="P94" s="103"/>
      <c r="Q94" s="22" t="n">
        <v>0</v>
      </c>
      <c r="R94" s="95" t="n">
        <v>0</v>
      </c>
      <c r="S94" s="22">
        <v>1.73807435256265</v>
      </c>
      <c r="T94" s="95">
        <v>0.330369458437443</v>
      </c>
      <c r="U94" s="22">
        <v>-1.15282321062618</v>
      </c>
      <c r="V94" s="24">
        <v>1.2947574205878</v>
      </c>
      <c r="W94" s="63">
        <v>-0.585251141936467</v>
      </c>
      <c r="X94" s="63">
        <v>1.3280086957291</v>
      </c>
      <c r="Y94" s="63">
        <v>-2.32332549449912</v>
      </c>
      <c r="Z94" s="63">
        <v>1.43843851861437</v>
      </c>
      <c r="AA94" s="63"/>
      <c r="AB94" s="63"/>
      <c r="AC94" s="63"/>
      <c r="AD94" s="63"/>
      <c r="AE94" s="63"/>
      <c r="AF94" s="63"/>
      <c r="AG94" s="63"/>
      <c r="AH94" s="63"/>
      <c r="AI94" s="63"/>
      <c r="AJ94" s="63"/>
      <c r="AK94" s="63"/>
      <c r="AL94" s="63"/>
    </row>
    <row customHeight="1" ht="15" r="95">
      <c r="A95" s="43" t="s">
        <v>52</v>
      </c>
      <c r="B95" s="75" t="n">
        <v>3</v>
      </c>
      <c r="C95" s="22">
        <v>0.702210700876855</v>
      </c>
      <c r="D95" s="23">
        <v>0.495950973846233</v>
      </c>
      <c r="E95" s="22">
        <v>7.76438486927847</v>
      </c>
      <c r="F95" s="23">
        <v>1.91368353288115</v>
      </c>
      <c r="G95" s="22">
        <v>91.5334044298447</v>
      </c>
      <c r="H95" s="23">
        <v>1.96869210291289</v>
      </c>
      <c r="I95" s="22">
        <v>90.8311937289678</v>
      </c>
      <c r="J95" s="95">
        <v>2.14038484040621</v>
      </c>
      <c r="K95" s="104"/>
      <c r="L95" s="103"/>
      <c r="M95" s="103"/>
      <c r="N95" s="103"/>
      <c r="O95" s="103"/>
      <c r="P95" s="103"/>
      <c r="Q95" s="22" t="n">
        <v>0</v>
      </c>
      <c r="R95" s="95" t="n">
        <v>0</v>
      </c>
      <c r="S95" s="22">
        <v>0.490582903292367</v>
      </c>
      <c r="T95" s="95">
        <v>0.53942819373287</v>
      </c>
      <c r="U95" s="22">
        <v>1.40135821482599</v>
      </c>
      <c r="V95" s="24">
        <v>2.64920519483243</v>
      </c>
      <c r="W95" s="63">
        <v>-1.89194111811834</v>
      </c>
      <c r="X95" s="63">
        <v>2.69881717425239</v>
      </c>
      <c r="Y95" s="63">
        <v>-2.38252402141073</v>
      </c>
      <c r="Z95" s="63">
        <v>2.85147429729605</v>
      </c>
      <c r="AA95" s="63"/>
      <c r="AB95" s="63"/>
      <c r="AC95" s="63"/>
      <c r="AD95" s="63"/>
      <c r="AE95" s="63"/>
      <c r="AF95" s="63"/>
      <c r="AG95" s="63"/>
      <c r="AH95" s="63"/>
      <c r="AI95" s="63"/>
      <c r="AJ95" s="63"/>
      <c r="AK95" s="63"/>
      <c r="AL95" s="63"/>
    </row>
    <row customHeight="1" ht="15" r="96">
      <c r="A96" s="43" t="s">
        <v>53</v>
      </c>
      <c r="B96" s="75" t="n">
        <v>3</v>
      </c>
      <c r="C96" s="22">
        <v>0.210268064048293</v>
      </c>
      <c r="D96" s="23">
        <v>0.212274338321205</v>
      </c>
      <c r="E96" s="22">
        <v>0</v>
      </c>
      <c r="F96" s="23">
        <v>0</v>
      </c>
      <c r="G96" s="22">
        <v>99.7897319359517</v>
      </c>
      <c r="H96" s="23">
        <v>0.212274338321203</v>
      </c>
      <c r="I96" s="22">
        <v>99.5794638719034</v>
      </c>
      <c r="J96" s="95">
        <v>0.424548676642411</v>
      </c>
      <c r="K96" s="104"/>
      <c r="L96" s="103"/>
      <c r="M96" s="103"/>
      <c r="N96" s="103"/>
      <c r="O96" s="103"/>
      <c r="P96" s="103"/>
      <c r="Q96" s="22" t="n">
        <v>0</v>
      </c>
      <c r="R96" s="95" t="n">
        <v>0</v>
      </c>
      <c r="S96" s="22">
        <v>-0.0126401675434547</v>
      </c>
      <c r="T96" s="95">
        <v>0.308695751004632</v>
      </c>
      <c r="U96" s="22">
        <v>-0.177843657399423</v>
      </c>
      <c r="V96" s="24">
        <v>0.178668188214516</v>
      </c>
      <c r="W96" s="63">
        <v>0.190483824942874</v>
      </c>
      <c r="X96" s="63">
        <v>0.357122170071637</v>
      </c>
      <c r="Y96" s="63">
        <v>0.203123992486326</v>
      </c>
      <c r="Z96" s="63">
        <v>0.643223367587128</v>
      </c>
      <c r="AA96" s="63"/>
      <c r="AB96" s="63"/>
      <c r="AC96" s="63"/>
      <c r="AD96" s="63"/>
      <c r="AE96" s="63"/>
      <c r="AF96" s="63"/>
      <c r="AG96" s="63"/>
      <c r="AH96" s="63"/>
      <c r="AI96" s="63"/>
      <c r="AJ96" s="63"/>
      <c r="AK96" s="63"/>
      <c r="AL96" s="63"/>
    </row>
    <row customHeight="1" ht="15.75" r="97">
      <c r="A97" s="144" t="s">
        <v>67</v>
      </c>
      <c r="B97" s="76" t="n">
        <v>3</v>
      </c>
      <c r="C97" s="58">
        <v>3.74015319598427</v>
      </c>
      <c r="D97" s="59">
        <v>0.536037515005379</v>
      </c>
      <c r="E97" s="58">
        <v>13.1868314046672</v>
      </c>
      <c r="F97" s="59">
        <v>0.953489565000634</v>
      </c>
      <c r="G97" s="58">
        <v>83.0730153993485</v>
      </c>
      <c r="H97" s="59">
        <v>1.07513170237892</v>
      </c>
      <c r="I97" s="58">
        <v>79.3328622033642</v>
      </c>
      <c r="J97" s="99">
        <v>1.40618151009803</v>
      </c>
      <c r="K97" s="110"/>
      <c r="L97" s="140"/>
      <c r="M97" s="140"/>
      <c r="N97" s="140"/>
      <c r="O97" s="140"/>
      <c r="P97" s="140"/>
      <c r="Q97" s="58" t="n">
        <v>0</v>
      </c>
      <c r="R97" s="99" t="n">
        <v>0</v>
      </c>
      <c r="S97" s="58">
        <v>0.100614527317143</v>
      </c>
      <c r="T97" s="99">
        <v>0.707309509359742</v>
      </c>
      <c r="U97" s="58">
        <v>1.5220638150595</v>
      </c>
      <c r="V97" s="60">
        <v>1.2565413152035</v>
      </c>
      <c r="W97" s="63">
        <v>-1.62267834237664</v>
      </c>
      <c r="X97" s="63">
        <v>1.41804888165188</v>
      </c>
      <c r="Y97" s="63">
        <v>-1.72329286969379</v>
      </c>
      <c r="Z97" s="63">
        <v>1.85564077039614</v>
      </c>
      <c r="AA97" s="63"/>
      <c r="AB97" s="63"/>
      <c r="AC97" s="63"/>
      <c r="AD97" s="63"/>
      <c r="AE97" s="63"/>
      <c r="AF97" s="63"/>
      <c r="AG97" s="63"/>
      <c r="AH97" s="63"/>
      <c r="AI97" s="63"/>
      <c r="AJ97" s="63"/>
      <c r="AK97" s="63"/>
      <c r="AL97" s="63"/>
    </row>
    <row r="99">
      <c r="A99" s="1" t="s">
        <v>131</v>
      </c>
    </row>
    <row r="100">
      <c r="A100" s="1" t="s">
        <v>68</v>
      </c>
    </row>
    <row r="101">
      <c r="A101" s="1" t="s">
        <v>69</v>
      </c>
    </row>
    <row r="102">
      <c r="A102" s="1" t="s">
        <v>70</v>
      </c>
    </row>
    <row r="103">
      <c r="A103" s="1" t="s">
        <v>71</v>
      </c>
    </row>
    <row r="104">
      <c r="A104" s="54" t="s">
        <v>72</v>
      </c>
    </row>
    <row r="105">
      <c r="A105" s="1" t="s">
        <v>73</v>
      </c>
    </row>
  </sheetData>
  <mergeCells count="17">
    <mergeCell ref="B7:B10"/>
    <mergeCell ref="C7:J7"/>
    <mergeCell ref="C8:J8"/>
    <mergeCell ref="C9:D9"/>
    <mergeCell ref="E9:F9"/>
    <mergeCell ref="G9:H9"/>
    <mergeCell ref="I9:J9"/>
    <mergeCell ref="K7:P7"/>
    <mergeCell ref="Q7:V7"/>
    <mergeCell ref="K8:P8"/>
    <mergeCell ref="Q8:V8"/>
    <mergeCell ref="K9:L9"/>
    <mergeCell ref="M9:N9"/>
    <mergeCell ref="O9:P9"/>
    <mergeCell ref="Q9:R9"/>
    <mergeCell ref="S9:T9"/>
    <mergeCell ref="U9:V9"/>
  </mergeCells>
  <conditionalFormatting sqref="I1:I6 I98:I195">
    <cfRule type="expression" dxfId="29" priority="22">
      <formula>ABS(I1/J1)&gt;1.95996398454005</formula>
    </cfRule>
  </conditionalFormatting>
  <conditionalFormatting sqref="I9:I10">
    <cfRule type="expression" dxfId="28" priority="21">
      <formula>ABS(I9/J9)&gt;1.95996398454005</formula>
    </cfRule>
  </conditionalFormatting>
  <conditionalFormatting sqref="K7">
    <cfRule type="expression" dxfId="27" priority="20">
      <formula>ABS(K7/L7)&gt;1.95996398454005</formula>
    </cfRule>
  </conditionalFormatting>
  <conditionalFormatting sqref="K10:K70">
    <cfRule type="expression" dxfId="26" priority="15">
      <formula>ABS(K10/L10)&gt;1.95996398454005</formula>
    </cfRule>
  </conditionalFormatting>
  <conditionalFormatting sqref="K88:P97">
    <cfRule type="expression" dxfId="25" priority="12">
      <formula>ABS(K88/L88)&gt;1.95996398454005</formula>
    </cfRule>
  </conditionalFormatting>
  <conditionalFormatting sqref="M10:M70">
    <cfRule type="expression" dxfId="24" priority="14">
      <formula>ABS(M10/N10)&gt;1.95996398454005</formula>
    </cfRule>
  </conditionalFormatting>
  <conditionalFormatting sqref="O10:O70">
    <cfRule type="expression" dxfId="23" priority="13">
      <formula>ABS(O10/P10)&gt;1.95996398454005</formula>
    </cfRule>
  </conditionalFormatting>
  <conditionalFormatting sqref="Q7 Q10">
    <cfRule type="expression" dxfId="22" priority="19">
      <formula>ABS(Q7/R7)&gt;1.95996398454005</formula>
    </cfRule>
  </conditionalFormatting>
  <conditionalFormatting sqref="Q88">
    <cfRule type="expression" dxfId="21" priority="11">
      <formula>ABS(Q88/R88)&gt;1.95996398454005</formula>
    </cfRule>
  </conditionalFormatting>
  <conditionalFormatting sqref="Q11:V87">
    <cfRule type="expression" dxfId="20" priority="16">
      <formula>ABS(Q11/R11)&gt;1.95996398454005</formula>
    </cfRule>
  </conditionalFormatting>
  <conditionalFormatting sqref="S10">
    <cfRule type="expression" dxfId="19" priority="18">
      <formula>ABS(S10/T10)&gt;1.95996398454005</formula>
    </cfRule>
  </conditionalFormatting>
  <conditionalFormatting sqref="S88">
    <cfRule type="expression" dxfId="18" priority="10">
      <formula>ABS(S88/T88)&gt;1.95996398454005</formula>
    </cfRule>
  </conditionalFormatting>
  <conditionalFormatting sqref="U10">
    <cfRule type="expression" dxfId="17" priority="17">
      <formula>ABS(U10/V10)&gt;1.95996398454005</formula>
    </cfRule>
  </conditionalFormatting>
  <conditionalFormatting sqref="U88">
    <cfRule type="expression" dxfId="16" priority="9">
      <formula>ABS(U88/V88)&gt;1.95996398454005</formula>
    </cfRule>
  </conditionalFormatting>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hyperlinks>
    <hyperlink ref="A104" r:id="rId1h"/>
  </hyperlinks>
  <pageMargins left="0.7" right="0.7" top="0.75" bottom="0.75" header="0.3" footer="0.3"/>
  <pageSetup paperSize="9" orientation="portrait" horizontalDpi="300" verticalDpi="300"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heetViews>
  <sheetFormatPr defaultRowHeight="15.0" baseColWidth="10"/>
  <cols>
    <col min="1" max="1" width="30.7109375" hidden="0" customWidth="1"/>
    <col min="2" max="2" width="8.7109375" hidden="0" customWidth="1"/>
  </cols>
  <sheetData>
    <row customHeight="1" ht="12.95" r="1">
      <c r="A1" s="1" t="s">
        <v>102</v>
      </c>
    </row>
    <row r="2">
      <c r="A2" s="38" t="s">
        <v>103</v>
      </c>
    </row>
    <row r="3">
      <c r="A3" s="46" t="s">
        <v>91</v>
      </c>
    </row>
    <row r="4">
      <c r="A4" s="54" t="str">
        <f>=HYPERLINK("#'TOC'!A1", "Back to TOC")</f>
      </c>
    </row>
    <row r="5">
      <c r="A5" s="54"/>
    </row>
    <row customHeight="1" ht="13.5" r="6"/>
    <row customHeight="1" ht="42" r="7">
      <c r="B7" s="83" t="s">
        <v>1</v>
      </c>
      <c r="C7" s="9" t="s">
        <v>104</v>
      </c>
      <c r="D7" s="10"/>
      <c r="E7" s="10"/>
      <c r="F7" s="10"/>
      <c r="G7" s="10"/>
      <c r="H7" s="10"/>
      <c r="I7" s="10"/>
      <c r="J7" s="10"/>
      <c r="K7" s="114" t="s">
        <v>132</v>
      </c>
      <c r="L7" s="115"/>
      <c r="M7" s="115"/>
      <c r="N7" s="115"/>
      <c r="O7" s="115"/>
      <c r="P7" s="116"/>
      <c r="Q7" s="115" t="s">
        <v>133</v>
      </c>
      <c r="R7" s="115"/>
      <c r="S7" s="115"/>
      <c r="T7" s="115"/>
      <c r="U7" s="115"/>
      <c r="V7" s="117"/>
    </row>
    <row customHeight="1" ht="22.5" r="8">
      <c r="B8" s="83"/>
      <c r="C8" s="112" t="s">
        <v>135</v>
      </c>
      <c r="D8" s="113"/>
      <c r="E8" s="113"/>
      <c r="F8" s="113"/>
      <c r="G8" s="113"/>
      <c r="H8" s="113"/>
      <c r="I8" s="113"/>
      <c r="J8" s="113"/>
      <c r="K8" s="118" t="s">
        <v>135</v>
      </c>
      <c r="L8" s="119"/>
      <c r="M8" s="119"/>
      <c r="N8" s="119"/>
      <c r="O8" s="119"/>
      <c r="P8" s="120"/>
      <c r="Q8" s="118" t="s">
        <v>135</v>
      </c>
      <c r="R8" s="119"/>
      <c r="S8" s="119"/>
      <c r="T8" s="119"/>
      <c r="U8" s="119"/>
      <c r="V8" s="121"/>
    </row>
    <row customHeight="1" ht="77.45" r="9">
      <c r="B9" s="83"/>
      <c r="C9" s="4" t="s">
        <v>117</v>
      </c>
      <c r="D9" s="4"/>
      <c r="E9" s="4" t="s">
        <v>90</v>
      </c>
      <c r="F9" s="4"/>
      <c r="G9" s="4" t="s">
        <v>118</v>
      </c>
      <c r="H9" s="4"/>
      <c r="I9" s="4" t="s">
        <v>119</v>
      </c>
      <c r="J9" s="81"/>
      <c r="K9" s="122" t="s">
        <v>136</v>
      </c>
      <c r="L9" s="122"/>
      <c r="M9" s="122" t="s">
        <v>90</v>
      </c>
      <c r="N9" s="122"/>
      <c r="O9" s="122" t="s">
        <v>137</v>
      </c>
      <c r="P9" s="122"/>
      <c r="Q9" s="122" t="s">
        <v>136</v>
      </c>
      <c r="R9" s="122"/>
      <c r="S9" s="122" t="s">
        <v>90</v>
      </c>
      <c r="T9" s="122"/>
      <c r="U9" s="122" t="s">
        <v>137</v>
      </c>
      <c r="V9" s="123"/>
    </row>
    <row customHeight="1" ht="15.95" r="10">
      <c r="B10" s="124"/>
      <c r="C10" s="61" t="s">
        <v>3</v>
      </c>
      <c r="D10" s="61" t="s">
        <v>4</v>
      </c>
      <c r="E10" s="61" t="s">
        <v>3</v>
      </c>
      <c r="F10" s="61" t="s">
        <v>4</v>
      </c>
      <c r="G10" s="61" t="s">
        <v>3</v>
      </c>
      <c r="H10" s="61" t="s">
        <v>4</v>
      </c>
      <c r="I10" s="61" t="s">
        <v>5</v>
      </c>
      <c r="J10" s="141" t="s">
        <v>4</v>
      </c>
      <c r="K10" s="129" t="s">
        <v>5</v>
      </c>
      <c r="L10" s="129" t="s">
        <v>4</v>
      </c>
      <c r="M10" s="129" t="s">
        <v>134</v>
      </c>
      <c r="N10" s="129" t="s">
        <v>4</v>
      </c>
      <c r="O10" s="129" t="s">
        <v>5</v>
      </c>
      <c r="P10" s="129" t="s">
        <v>4</v>
      </c>
      <c r="Q10" s="130" t="s">
        <v>5</v>
      </c>
      <c r="R10" s="129" t="s">
        <v>4</v>
      </c>
      <c r="S10" s="129" t="s">
        <v>134</v>
      </c>
      <c r="T10" s="129" t="s">
        <v>4</v>
      </c>
      <c r="U10" s="129" t="s">
        <v>5</v>
      </c>
      <c r="V10" s="131" t="s">
        <v>4</v>
      </c>
    </row>
    <row customHeight="1" ht="15" r="11">
      <c r="A11" s="79"/>
      <c r="B11" s="127"/>
      <c r="C11" s="128" t="inlineStr">
        <is>
          <t>b.meanpct.d_tc4g35praise_never</t>
        </is>
      </c>
      <c r="D11" s="2" t="inlineStr">
        <is>
          <t>se.meanpct.d_tc4g35praise_never</t>
        </is>
      </c>
      <c r="E11" s="80" t="inlineStr">
        <is>
          <t>b.meanpct.d_tc4g35praise_less1yr</t>
        </is>
      </c>
      <c r="F11" s="2" t="inlineStr">
        <is>
          <t>se.meanpct.d_tc4g35praise_less1yr</t>
        </is>
      </c>
      <c r="G11" s="80" t="inlineStr">
        <is>
          <t>b.meanpct.d_tc4g35praise_atleast1yr</t>
        </is>
      </c>
      <c r="H11" s="2" t="inlineStr">
        <is>
          <t>se.meanpct.d_tc4g35praise_atleast1yr</t>
        </is>
      </c>
      <c r="I11" s="80" t="inlineStr">
        <is>
          <t>b.meanpct.d_auto_dif_app</t>
        </is>
      </c>
      <c r="J11" s="142" t="inlineStr">
        <is>
          <t>se.meanpct.d_auto_dif_app</t>
        </is>
      </c>
      <c r="K11" s="111" t="inlineStr">
        <is>
          <t>b.(meanpct.d_tc4g35praise_never_isc1)-(meanpct.d_tc4g35praise_never_isc2)</t>
        </is>
      </c>
      <c r="L11" s="135" t="inlineStr">
        <is>
          <t>se.(meanpct.d_tc4g35praise_never_isc1)-(meanpct.d_tc4g35praise_never_isc2)</t>
        </is>
      </c>
      <c r="M11" s="135" t="inlineStr">
        <is>
          <t>b.(meanpct.d_tc4g35praise_less1yr_isc1)-(meanpct.d_tc4g35praise_less1yr_isc2)</t>
        </is>
      </c>
      <c r="N11" s="135" t="inlineStr">
        <is>
          <t>se.(meanpct.d_tc4g35praise_less1yr_isc1)-(meanpct.d_tc4g35praise_less1yr_isc2)</t>
        </is>
      </c>
      <c r="O11" s="135" t="inlineStr">
        <is>
          <t>b.(meanpct.d_tc4g35praise_atleast1yr_isc1)-(meanpct.d_tc4g35praise_atleast1yr_isc2)</t>
        </is>
      </c>
      <c r="P11" s="101" t="inlineStr">
        <is>
          <t>se.(meanpct.d_tc4g35praise_atleast1yr_isc1)-(meanpct.d_tc4g35praise_atleast1yr_isc2)</t>
        </is>
      </c>
      <c r="Q11" s="101" t="inlineStr">
        <is>
          <t>b.(meanpct.d_auto_dif_app_isc1)-(meanpct.d_auto_dif_app_isc2)</t>
        </is>
      </c>
      <c r="R11" s="101" t="inlineStr">
        <is>
          <t>se.(meanpct.d_auto_dif_app_isc1)-(meanpct.d_auto_dif_app_isc2)</t>
        </is>
      </c>
      <c r="S11" s="101" t="inlineStr">
        <is>
          <t>b.(meanpct.d_tc4g35praise_never_isc3)-(meanpct.d_tc4g35praise_never_isc2)</t>
        </is>
      </c>
      <c r="T11" s="101" t="inlineStr">
        <is>
          <t>se.(meanpct.d_tc4g35praise_never_isc3)-(meanpct.d_tc4g35praise_never_isc2)</t>
        </is>
      </c>
      <c r="U11" s="101" t="inlineStr">
        <is>
          <t>b.(meanpct.d_tc4g35praise_less1yr_isc3)-(meanpct.d_tc4g35praise_less1yr_isc2)</t>
        </is>
      </c>
      <c r="V11" s="132" t="inlineStr">
        <is>
          <t>se.(meanpct.d_tc4g35praise_less1yr_isc3)-(meanpct.d_tc4g35praise_less1yr_isc2)</t>
        </is>
      </c>
      <c r="W11" s="63" t="inlineStr">
        <is>
          <t>b.(meanpct.d_tc4g35praise_atleast1yr_isc3)-(meanpct.d_tc4g35praise_atleast1yr_isc2)</t>
        </is>
      </c>
      <c r="X11" s="63" t="inlineStr">
        <is>
          <t>se.(meanpct.d_tc4g35praise_atleast1yr_isc3)-(meanpct.d_tc4g35praise_atleast1yr_isc2)</t>
        </is>
      </c>
      <c r="Y11" s="63" t="inlineStr">
        <is>
          <t>b.(meanpct.d_auto_dif_app_isc3)-(meanpct.d_auto_dif_app_isc2)</t>
        </is>
      </c>
      <c r="Z11" s="63" t="inlineStr">
        <is>
          <t>se.(meanpct.d_auto_dif_app_isc3)-(meanpct.d_auto_dif_app_isc2)</t>
        </is>
      </c>
      <c r="AA11" s="63"/>
      <c r="AB11" s="63"/>
      <c r="AC11" s="63"/>
      <c r="AD11" s="63"/>
      <c r="AE11" s="63"/>
      <c r="AF11" s="63"/>
      <c r="AG11" s="63"/>
      <c r="AH11" s="63"/>
      <c r="AI11" s="63"/>
      <c r="AJ11" s="63"/>
      <c r="AK11" s="63"/>
      <c r="AL11" s="63"/>
    </row>
    <row customHeight="1" ht="15" r="12">
      <c r="A12" s="21" t="s">
        <v>6</v>
      </c>
      <c r="B12" s="64" t="n">
        <v>2</v>
      </c>
      <c r="C12" s="22">
        <v>0</v>
      </c>
      <c r="D12" s="23">
        <v>0</v>
      </c>
      <c r="E12" s="22">
        <v>0</v>
      </c>
      <c r="F12" s="23">
        <v>0</v>
      </c>
      <c r="G12" s="22">
        <v>100</v>
      </c>
      <c r="H12" s="23">
        <v>0</v>
      </c>
      <c r="I12" s="22">
        <v>100</v>
      </c>
      <c r="J12" s="95">
        <v>0</v>
      </c>
      <c r="K12" s="100"/>
      <c r="L12" s="101"/>
      <c r="M12" s="101"/>
      <c r="N12" s="101"/>
      <c r="O12" s="101"/>
      <c r="P12" s="101"/>
      <c r="Q12" s="101"/>
      <c r="R12" s="101"/>
      <c r="S12" s="101"/>
      <c r="T12" s="101"/>
      <c r="U12" s="101"/>
      <c r="V12" s="132"/>
      <c r="W12" s="63"/>
      <c r="X12" s="63"/>
      <c r="Y12" s="63"/>
      <c r="Z12" s="63"/>
      <c r="AA12" s="63"/>
      <c r="AB12" s="63"/>
      <c r="AC12" s="63"/>
      <c r="AD12" s="63"/>
      <c r="AE12" s="63"/>
      <c r="AF12" s="63"/>
      <c r="AG12" s="63"/>
      <c r="AH12" s="63"/>
      <c r="AI12" s="63"/>
      <c r="AJ12" s="63"/>
      <c r="AK12" s="63"/>
      <c r="AL12" s="63"/>
    </row>
    <row customHeight="1" ht="15" r="13">
      <c r="A13" s="25" t="s">
        <v>7</v>
      </c>
      <c r="B13" s="64" t="n">
        <v>2</v>
      </c>
      <c r="C13" s="22">
        <v>6.89156607308945</v>
      </c>
      <c r="D13" s="23">
        <v>2.02156640596409</v>
      </c>
      <c r="E13" s="22">
        <v>9.02985147695612</v>
      </c>
      <c r="F13" s="23">
        <v>2.66626275709593</v>
      </c>
      <c r="G13" s="22">
        <v>84.0785824499544</v>
      </c>
      <c r="H13" s="23">
        <v>2.79516295552883</v>
      </c>
      <c r="I13" s="22">
        <v>77.187016376865</v>
      </c>
      <c r="J13" s="95">
        <v>4.08538569458132</v>
      </c>
      <c r="K13" s="102"/>
      <c r="L13" s="103"/>
      <c r="M13" s="103"/>
      <c r="N13" s="103"/>
      <c r="O13" s="103"/>
      <c r="P13" s="103"/>
      <c r="Q13" s="101"/>
      <c r="R13" s="101"/>
      <c r="S13" s="101"/>
      <c r="T13" s="101"/>
      <c r="U13" s="101"/>
      <c r="V13" s="132"/>
      <c r="W13" s="63"/>
      <c r="X13" s="63"/>
      <c r="Y13" s="63"/>
      <c r="Z13" s="63"/>
      <c r="AA13" s="63"/>
      <c r="AB13" s="63"/>
      <c r="AC13" s="63"/>
      <c r="AD13" s="63"/>
      <c r="AE13" s="63"/>
      <c r="AF13" s="63"/>
      <c r="AG13" s="63"/>
      <c r="AH13" s="63"/>
      <c r="AI13" s="63"/>
      <c r="AJ13" s="63"/>
      <c r="AK13" s="63"/>
      <c r="AL13" s="63"/>
    </row>
    <row customHeight="1" ht="15" r="14">
      <c r="A14" s="25" t="s">
        <v>8</v>
      </c>
      <c r="B14" s="64" t="n">
        <v>2</v>
      </c>
      <c r="C14" s="22">
        <v>6.34245465028326</v>
      </c>
      <c r="D14" s="23">
        <v>1.57168960467998</v>
      </c>
      <c r="E14" s="22">
        <v>15.847573898061</v>
      </c>
      <c r="F14" s="23">
        <v>2.32105829945738</v>
      </c>
      <c r="G14" s="22">
        <v>77.8099714516558</v>
      </c>
      <c r="H14" s="23">
        <v>2.57719950327712</v>
      </c>
      <c r="I14" s="22">
        <v>71.4675168013725</v>
      </c>
      <c r="J14" s="95">
        <v>3.58287864109598</v>
      </c>
      <c r="K14" s="102"/>
      <c r="L14" s="103"/>
      <c r="M14" s="103"/>
      <c r="N14" s="103"/>
      <c r="O14" s="103"/>
      <c r="P14" s="103"/>
      <c r="Q14" s="101"/>
      <c r="R14" s="101"/>
      <c r="S14" s="101"/>
      <c r="T14" s="101"/>
      <c r="U14" s="101"/>
      <c r="V14" s="132"/>
      <c r="W14" s="63"/>
      <c r="X14" s="63"/>
      <c r="Y14" s="63"/>
      <c r="Z14" s="63"/>
      <c r="AA14" s="63"/>
      <c r="AB14" s="63"/>
      <c r="AC14" s="63"/>
      <c r="AD14" s="63"/>
      <c r="AE14" s="63"/>
      <c r="AF14" s="63"/>
      <c r="AG14" s="63"/>
      <c r="AH14" s="63"/>
      <c r="AI14" s="63"/>
      <c r="AJ14" s="63"/>
      <c r="AK14" s="63"/>
      <c r="AL14" s="63"/>
    </row>
    <row customHeight="1" ht="15" r="15">
      <c r="A15" s="21" t="s">
        <v>9</v>
      </c>
      <c r="B15" s="64" t="n">
        <v>2</v>
      </c>
      <c r="C15" s="22">
        <v>3.26261289750539</v>
      </c>
      <c r="D15" s="23">
        <v>1.39147081575214</v>
      </c>
      <c r="E15" s="22">
        <v>2.25221831232037</v>
      </c>
      <c r="F15" s="23">
        <v>1.14402970692209</v>
      </c>
      <c r="G15" s="22">
        <v>94.4851687901742</v>
      </c>
      <c r="H15" s="23">
        <v>1.79822586105283</v>
      </c>
      <c r="I15" s="22">
        <v>91.2225558926689</v>
      </c>
      <c r="J15" s="95">
        <v>3.00513071039813</v>
      </c>
      <c r="K15" s="102"/>
      <c r="L15" s="103"/>
      <c r="M15" s="103"/>
      <c r="N15" s="103"/>
      <c r="O15" s="103"/>
      <c r="P15" s="103"/>
      <c r="Q15" s="101"/>
      <c r="R15" s="101"/>
      <c r="S15" s="101"/>
      <c r="T15" s="101"/>
      <c r="U15" s="101"/>
      <c r="V15" s="132"/>
      <c r="W15" s="63"/>
      <c r="X15" s="63"/>
      <c r="Y15" s="63"/>
      <c r="Z15" s="63"/>
      <c r="AA15" s="63"/>
      <c r="AB15" s="63"/>
      <c r="AC15" s="63"/>
      <c r="AD15" s="63"/>
      <c r="AE15" s="63"/>
      <c r="AF15" s="63"/>
      <c r="AG15" s="63"/>
      <c r="AH15" s="63"/>
      <c r="AI15" s="63"/>
      <c r="AJ15" s="63"/>
      <c r="AK15" s="63"/>
      <c r="AL15" s="63"/>
    </row>
    <row customHeight="1" ht="15" r="16">
      <c r="A16" s="21" t="s">
        <v>10</v>
      </c>
      <c r="B16" s="64" t="n">
        <v>2</v>
      </c>
      <c r="C16" s="22">
        <v>0</v>
      </c>
      <c r="D16" s="23">
        <v>0</v>
      </c>
      <c r="E16" s="22">
        <v>0.201109755442438</v>
      </c>
      <c r="F16" s="23">
        <v>0.0547389928215204</v>
      </c>
      <c r="G16" s="22">
        <v>99.7988902445576</v>
      </c>
      <c r="H16" s="23">
        <v>0.0547389928215184</v>
      </c>
      <c r="I16" s="22">
        <v>99.7988902445576</v>
      </c>
      <c r="J16" s="95">
        <v>0.0547389928215184</v>
      </c>
      <c r="K16" s="102"/>
      <c r="L16" s="103"/>
      <c r="M16" s="103"/>
      <c r="N16" s="103"/>
      <c r="O16" s="103"/>
      <c r="P16" s="103"/>
      <c r="Q16" s="101"/>
      <c r="R16" s="101"/>
      <c r="S16" s="101"/>
      <c r="T16" s="101"/>
      <c r="U16" s="101"/>
      <c r="V16" s="132"/>
      <c r="W16" s="63"/>
      <c r="X16" s="63"/>
      <c r="Y16" s="63"/>
      <c r="Z16" s="63"/>
      <c r="AA16" s="63"/>
      <c r="AB16" s="63"/>
      <c r="AC16" s="63"/>
      <c r="AD16" s="63"/>
      <c r="AE16" s="63"/>
      <c r="AF16" s="63"/>
      <c r="AG16" s="63"/>
      <c r="AH16" s="63"/>
      <c r="AI16" s="63"/>
      <c r="AJ16" s="63"/>
      <c r="AK16" s="63"/>
      <c r="AL16" s="63"/>
    </row>
    <row customHeight="1" ht="15" r="17">
      <c r="A17" s="25" t="s">
        <v>11</v>
      </c>
      <c r="B17" s="64" t="n">
        <v>2</v>
      </c>
      <c r="C17" s="22">
        <v>3.09825498012593</v>
      </c>
      <c r="D17" s="23">
        <v>1.32531142834504</v>
      </c>
      <c r="E17" s="22">
        <v>40.8288449580025</v>
      </c>
      <c r="F17" s="23">
        <v>3.28129997006214</v>
      </c>
      <c r="G17" s="22">
        <v>56.0729000618716</v>
      </c>
      <c r="H17" s="23">
        <v>3.27816255729425</v>
      </c>
      <c r="I17" s="22">
        <v>52.9746450817457</v>
      </c>
      <c r="J17" s="95">
        <v>3.77341632672119</v>
      </c>
      <c r="K17" s="102"/>
      <c r="L17" s="103"/>
      <c r="M17" s="103"/>
      <c r="N17" s="103"/>
      <c r="O17" s="103"/>
      <c r="P17" s="103"/>
      <c r="Q17" s="101"/>
      <c r="R17" s="101"/>
      <c r="S17" s="101"/>
      <c r="T17" s="101"/>
      <c r="U17" s="101"/>
      <c r="V17" s="132"/>
      <c r="W17" s="63"/>
      <c r="X17" s="63"/>
      <c r="Y17" s="63"/>
      <c r="Z17" s="63"/>
      <c r="AA17" s="63"/>
      <c r="AB17" s="63"/>
      <c r="AC17" s="63"/>
      <c r="AD17" s="63"/>
      <c r="AE17" s="63"/>
      <c r="AF17" s="63"/>
      <c r="AG17" s="63"/>
      <c r="AH17" s="63"/>
      <c r="AI17" s="63"/>
      <c r="AJ17" s="63"/>
      <c r="AK17" s="63"/>
      <c r="AL17" s="63"/>
    </row>
    <row customHeight="1" ht="15" r="18">
      <c r="A18" s="26" t="s">
        <v>12</v>
      </c>
      <c r="B18" s="64" t="n">
        <v>2</v>
      </c>
      <c r="C18" s="22">
        <v>1.94655905779019</v>
      </c>
      <c r="D18" s="23">
        <v>1.66517773809185</v>
      </c>
      <c r="E18" s="22">
        <v>37.3130454170829</v>
      </c>
      <c r="F18" s="23">
        <v>4.12365618018167</v>
      </c>
      <c r="G18" s="22">
        <v>60.7403955251269</v>
      </c>
      <c r="H18" s="23">
        <v>4.28101801197371</v>
      </c>
      <c r="I18" s="22">
        <v>58.7938364673367</v>
      </c>
      <c r="J18" s="95">
        <v>5.01949439129178</v>
      </c>
      <c r="K18" s="102"/>
      <c r="L18" s="103"/>
      <c r="M18" s="103"/>
      <c r="N18" s="103"/>
      <c r="O18" s="103"/>
      <c r="P18" s="103"/>
      <c r="Q18" s="101"/>
      <c r="R18" s="101"/>
      <c r="S18" s="101"/>
      <c r="T18" s="101"/>
      <c r="U18" s="101"/>
      <c r="V18" s="132"/>
      <c r="W18" s="63"/>
      <c r="X18" s="63"/>
      <c r="Y18" s="63"/>
      <c r="Z18" s="63"/>
      <c r="AA18" s="63"/>
      <c r="AB18" s="63"/>
      <c r="AC18" s="63"/>
      <c r="AD18" s="63"/>
      <c r="AE18" s="63"/>
      <c r="AF18" s="63"/>
      <c r="AG18" s="63"/>
      <c r="AH18" s="63"/>
      <c r="AI18" s="63"/>
      <c r="AJ18" s="63"/>
      <c r="AK18" s="63"/>
      <c r="AL18" s="63"/>
    </row>
    <row customHeight="1" ht="15" r="19">
      <c r="A19" s="26" t="s">
        <v>13</v>
      </c>
      <c r="B19" s="64" t="n">
        <v>2</v>
      </c>
      <c r="C19" s="22">
        <v>5.22337374441197</v>
      </c>
      <c r="D19" s="23">
        <v>2.1939391194841</v>
      </c>
      <c r="E19" s="22">
        <v>47.3162271141567</v>
      </c>
      <c r="F19" s="23">
        <v>4.98655288397692</v>
      </c>
      <c r="G19" s="22">
        <v>47.4603991414313</v>
      </c>
      <c r="H19" s="23">
        <v>4.92188862490749</v>
      </c>
      <c r="I19" s="22">
        <v>42.2370253970194</v>
      </c>
      <c r="J19" s="95">
        <v>5.76289886491983</v>
      </c>
      <c r="K19" s="102"/>
      <c r="L19" s="103"/>
      <c r="M19" s="103"/>
      <c r="N19" s="103"/>
      <c r="O19" s="103"/>
      <c r="P19" s="103"/>
      <c r="Q19" s="101"/>
      <c r="R19" s="101"/>
      <c r="S19" s="101"/>
      <c r="T19" s="101"/>
      <c r="U19" s="101"/>
      <c r="V19" s="132"/>
      <c r="W19" s="63"/>
      <c r="X19" s="63"/>
      <c r="Y19" s="63"/>
      <c r="Z19" s="63"/>
      <c r="AA19" s="63"/>
      <c r="AB19" s="63"/>
      <c r="AC19" s="63"/>
      <c r="AD19" s="63"/>
      <c r="AE19" s="63"/>
      <c r="AF19" s="63"/>
      <c r="AG19" s="63"/>
      <c r="AH19" s="63"/>
      <c r="AI19" s="63"/>
      <c r="AJ19" s="63"/>
      <c r="AK19" s="63"/>
      <c r="AL19" s="63"/>
    </row>
    <row customHeight="1" ht="15" r="20">
      <c r="A20" s="25" t="s">
        <v>14</v>
      </c>
      <c r="B20" s="64" t="n">
        <v>2</v>
      </c>
      <c r="C20" s="22">
        <v>6.54532811528131</v>
      </c>
      <c r="D20" s="23">
        <v>2.01064621320994</v>
      </c>
      <c r="E20" s="22">
        <v>6.26470104266864</v>
      </c>
      <c r="F20" s="23">
        <v>1.89910344725257</v>
      </c>
      <c r="G20" s="22">
        <v>87.1899708420501</v>
      </c>
      <c r="H20" s="23">
        <v>2.75253173026485</v>
      </c>
      <c r="I20" s="22">
        <v>80.6446427267688</v>
      </c>
      <c r="J20" s="95">
        <v>4.43076340355181</v>
      </c>
      <c r="K20" s="102"/>
      <c r="L20" s="103"/>
      <c r="M20" s="103"/>
      <c r="N20" s="103"/>
      <c r="O20" s="103"/>
      <c r="P20" s="103"/>
      <c r="Q20" s="101"/>
      <c r="R20" s="101"/>
      <c r="S20" s="101"/>
      <c r="T20" s="101"/>
      <c r="U20" s="101"/>
      <c r="V20" s="132"/>
      <c r="W20" s="63"/>
      <c r="X20" s="63"/>
      <c r="Y20" s="63"/>
      <c r="Z20" s="63"/>
      <c r="AA20" s="63"/>
      <c r="AB20" s="63"/>
      <c r="AC20" s="63"/>
      <c r="AD20" s="63"/>
      <c r="AE20" s="63"/>
      <c r="AF20" s="63"/>
      <c r="AG20" s="63"/>
      <c r="AH20" s="63"/>
      <c r="AI20" s="63"/>
      <c r="AJ20" s="63"/>
      <c r="AK20" s="63"/>
      <c r="AL20" s="63"/>
    </row>
    <row customHeight="1" ht="15" r="21">
      <c r="A21" s="25" t="s">
        <v>15</v>
      </c>
      <c r="B21" s="64" t="n">
        <v>2</v>
      </c>
      <c r="C21" s="22">
        <v>2.55346865216548</v>
      </c>
      <c r="D21" s="23">
        <v>1.21145879926448</v>
      </c>
      <c r="E21" s="22">
        <v>0.433953275821448</v>
      </c>
      <c r="F21" s="23">
        <v>0.434395323396815</v>
      </c>
      <c r="G21" s="22">
        <v>97.0125780720131</v>
      </c>
      <c r="H21" s="23">
        <v>1.28980951207784</v>
      </c>
      <c r="I21" s="22">
        <v>94.4591094198476</v>
      </c>
      <c r="J21" s="95">
        <v>2.46450455518641</v>
      </c>
      <c r="K21" s="104"/>
      <c r="L21" s="103"/>
      <c r="M21" s="103"/>
      <c r="N21" s="103"/>
      <c r="O21" s="103"/>
      <c r="P21" s="103"/>
      <c r="Q21" s="101"/>
      <c r="R21" s="101"/>
      <c r="S21" s="101"/>
      <c r="T21" s="101"/>
      <c r="U21" s="101"/>
      <c r="V21" s="132"/>
      <c r="W21" s="63"/>
      <c r="X21" s="63"/>
      <c r="Y21" s="63"/>
      <c r="Z21" s="63"/>
      <c r="AA21" s="63"/>
      <c r="AB21" s="63"/>
      <c r="AC21" s="63"/>
      <c r="AD21" s="63"/>
      <c r="AE21" s="63"/>
      <c r="AF21" s="63"/>
      <c r="AG21" s="63"/>
      <c r="AH21" s="63"/>
      <c r="AI21" s="63"/>
      <c r="AJ21" s="63"/>
      <c r="AK21" s="63"/>
      <c r="AL21" s="63"/>
    </row>
    <row customHeight="1" ht="15" r="22">
      <c r="A22" s="25" t="s">
        <v>16</v>
      </c>
      <c r="B22" s="64" t="n">
        <v>2</v>
      </c>
      <c r="C22" s="22">
        <v>4.759759792025</v>
      </c>
      <c r="D22" s="23">
        <v>1.67448579824965</v>
      </c>
      <c r="E22" s="22">
        <v>6.74188668035776</v>
      </c>
      <c r="F22" s="23">
        <v>1.21099234891289</v>
      </c>
      <c r="G22" s="22">
        <v>88.4983535276172</v>
      </c>
      <c r="H22" s="23">
        <v>1.98713021295163</v>
      </c>
      <c r="I22" s="22">
        <v>83.7385937355922</v>
      </c>
      <c r="J22" s="95">
        <v>3.46967950600691</v>
      </c>
      <c r="K22" s="104"/>
      <c r="L22" s="103"/>
      <c r="M22" s="103"/>
      <c r="N22" s="103"/>
      <c r="O22" s="103"/>
      <c r="P22" s="103"/>
      <c r="Q22" s="101"/>
      <c r="R22" s="101"/>
      <c r="S22" s="101"/>
      <c r="T22" s="101"/>
      <c r="U22" s="101"/>
      <c r="V22" s="132"/>
      <c r="W22" s="63"/>
      <c r="X22" s="63"/>
      <c r="Y22" s="63"/>
      <c r="Z22" s="63"/>
      <c r="AA22" s="63"/>
      <c r="AB22" s="63"/>
      <c r="AC22" s="63"/>
      <c r="AD22" s="63"/>
      <c r="AE22" s="63"/>
      <c r="AF22" s="63"/>
      <c r="AG22" s="63"/>
      <c r="AH22" s="63"/>
      <c r="AI22" s="63"/>
      <c r="AJ22" s="63"/>
      <c r="AK22" s="63"/>
      <c r="AL22" s="63"/>
    </row>
    <row customHeight="1" ht="15" r="23">
      <c r="A23" s="25" t="s">
        <v>17</v>
      </c>
      <c r="B23" s="64" t="n">
        <v>2</v>
      </c>
      <c r="C23" s="22">
        <v>0</v>
      </c>
      <c r="D23" s="23">
        <v>0</v>
      </c>
      <c r="E23" s="22">
        <v>1.63973223136757</v>
      </c>
      <c r="F23" s="23">
        <v>1.36091166559681</v>
      </c>
      <c r="G23" s="22">
        <v>98.3602677686324</v>
      </c>
      <c r="H23" s="23">
        <v>1.36091166559681</v>
      </c>
      <c r="I23" s="22">
        <v>98.3602677686324</v>
      </c>
      <c r="J23" s="95">
        <v>1.36091166559681</v>
      </c>
      <c r="K23" s="104"/>
      <c r="L23" s="103"/>
      <c r="M23" s="103"/>
      <c r="N23" s="103"/>
      <c r="O23" s="103"/>
      <c r="P23" s="103"/>
      <c r="Q23" s="101"/>
      <c r="R23" s="101"/>
      <c r="S23" s="101"/>
      <c r="T23" s="101"/>
      <c r="U23" s="101"/>
      <c r="V23" s="132"/>
      <c r="W23" s="63"/>
      <c r="X23" s="63"/>
      <c r="Y23" s="63"/>
      <c r="Z23" s="63"/>
      <c r="AA23" s="63"/>
      <c r="AB23" s="63"/>
      <c r="AC23" s="63"/>
      <c r="AD23" s="63"/>
      <c r="AE23" s="63"/>
      <c r="AF23" s="63"/>
      <c r="AG23" s="63"/>
      <c r="AH23" s="63"/>
      <c r="AI23" s="63"/>
      <c r="AJ23" s="63"/>
      <c r="AK23" s="63"/>
      <c r="AL23" s="63"/>
    </row>
    <row customHeight="1" ht="15" r="24">
      <c r="A24" s="21" t="s">
        <v>18</v>
      </c>
      <c r="B24" s="64" t="n">
        <v>2</v>
      </c>
      <c r="C24" s="22">
        <v>0.208272178406667</v>
      </c>
      <c r="D24" s="23">
        <v>0.207715715512059</v>
      </c>
      <c r="E24" s="22">
        <v>2.68798242083057</v>
      </c>
      <c r="F24" s="23">
        <v>1.14876785404753</v>
      </c>
      <c r="G24" s="22">
        <v>97.1037454007627</v>
      </c>
      <c r="H24" s="23">
        <v>1.16886562864268</v>
      </c>
      <c r="I24" s="22">
        <v>96.8954732223561</v>
      </c>
      <c r="J24" s="95">
        <v>1.22438464956601</v>
      </c>
      <c r="K24" s="104"/>
      <c r="L24" s="103"/>
      <c r="M24" s="103"/>
      <c r="N24" s="103"/>
      <c r="O24" s="103"/>
      <c r="P24" s="103"/>
      <c r="Q24" s="101"/>
      <c r="R24" s="101"/>
      <c r="S24" s="101"/>
      <c r="T24" s="101"/>
      <c r="U24" s="101"/>
      <c r="V24" s="132"/>
      <c r="W24" s="63"/>
      <c r="X24" s="63"/>
      <c r="Y24" s="63"/>
      <c r="Z24" s="63"/>
      <c r="AA24" s="63"/>
      <c r="AB24" s="63"/>
      <c r="AC24" s="63"/>
      <c r="AD24" s="63"/>
      <c r="AE24" s="63"/>
      <c r="AF24" s="63"/>
      <c r="AG24" s="63"/>
      <c r="AH24" s="63"/>
      <c r="AI24" s="63"/>
      <c r="AJ24" s="63"/>
      <c r="AK24" s="63"/>
      <c r="AL24" s="63"/>
    </row>
    <row customHeight="1" ht="15" r="25">
      <c r="A25" s="25" t="s">
        <v>19</v>
      </c>
      <c r="B25" s="64" t="n">
        <v>2</v>
      </c>
      <c r="C25" s="22">
        <v>3.19864944754137</v>
      </c>
      <c r="D25" s="23">
        <v>1.35809710124298</v>
      </c>
      <c r="E25" s="22">
        <v>7.98472705479307</v>
      </c>
      <c r="F25" s="23">
        <v>2.12952774936059</v>
      </c>
      <c r="G25" s="22">
        <v>88.8166234976656</v>
      </c>
      <c r="H25" s="23">
        <v>2.59545063838366</v>
      </c>
      <c r="I25" s="22">
        <v>85.6179740501242</v>
      </c>
      <c r="J25" s="95">
        <v>3.55340612231204</v>
      </c>
      <c r="K25" s="104"/>
      <c r="L25" s="103"/>
      <c r="M25" s="103"/>
      <c r="N25" s="103"/>
      <c r="O25" s="103"/>
      <c r="P25" s="103"/>
      <c r="Q25" s="101"/>
      <c r="R25" s="101"/>
      <c r="S25" s="101"/>
      <c r="T25" s="101"/>
      <c r="U25" s="101"/>
      <c r="V25" s="132"/>
      <c r="W25" s="63"/>
      <c r="X25" s="63"/>
      <c r="Y25" s="63"/>
      <c r="Z25" s="63"/>
      <c r="AA25" s="63"/>
      <c r="AB25" s="63"/>
      <c r="AC25" s="63"/>
      <c r="AD25" s="63"/>
      <c r="AE25" s="63"/>
      <c r="AF25" s="63"/>
      <c r="AG25" s="63"/>
      <c r="AH25" s="63"/>
      <c r="AI25" s="63"/>
      <c r="AJ25" s="63"/>
      <c r="AK25" s="63"/>
      <c r="AL25" s="63"/>
    </row>
    <row customHeight="1" ht="15" r="26">
      <c r="A26" s="28" t="s">
        <v>20</v>
      </c>
      <c r="B26" s="64" t="n">
        <v>2</v>
      </c>
      <c r="C26" s="22">
        <v>0</v>
      </c>
      <c r="D26" s="23">
        <v>0</v>
      </c>
      <c r="E26" s="22">
        <v>15.2700879606963</v>
      </c>
      <c r="F26" s="23">
        <v>1.1553781642095</v>
      </c>
      <c r="G26" s="22">
        <v>84.7299120393037</v>
      </c>
      <c r="H26" s="23">
        <v>1.1553781642095</v>
      </c>
      <c r="I26" s="22">
        <v>84.7299120393037</v>
      </c>
      <c r="J26" s="95">
        <v>1.1553781642095</v>
      </c>
      <c r="K26" s="104"/>
      <c r="L26" s="103"/>
      <c r="M26" s="103"/>
      <c r="N26" s="103"/>
      <c r="O26" s="103"/>
      <c r="P26" s="103"/>
      <c r="Q26" s="101"/>
      <c r="R26" s="101"/>
      <c r="S26" s="101"/>
      <c r="T26" s="101"/>
      <c r="U26" s="101"/>
      <c r="V26" s="132"/>
      <c r="W26" s="63"/>
      <c r="X26" s="63"/>
      <c r="Y26" s="63"/>
      <c r="Z26" s="63"/>
      <c r="AA26" s="63"/>
      <c r="AB26" s="63"/>
      <c r="AC26" s="63"/>
      <c r="AD26" s="63"/>
      <c r="AE26" s="63"/>
      <c r="AF26" s="63"/>
      <c r="AG26" s="63"/>
      <c r="AH26" s="63"/>
      <c r="AI26" s="63"/>
      <c r="AJ26" s="63"/>
      <c r="AK26" s="63"/>
      <c r="AL26" s="63"/>
    </row>
    <row customHeight="1" ht="15" r="27">
      <c r="A27" s="25" t="s">
        <v>21</v>
      </c>
      <c r="B27" s="64" t="n">
        <v>2</v>
      </c>
      <c r="C27" s="22">
        <v>0.622681956865976</v>
      </c>
      <c r="D27" s="23">
        <v>0.440810434422852</v>
      </c>
      <c r="E27" s="22">
        <v>3.90987609945152</v>
      </c>
      <c r="F27" s="23">
        <v>1.17629706220797</v>
      </c>
      <c r="G27" s="22">
        <v>95.4674419436825</v>
      </c>
      <c r="H27" s="23">
        <v>1.25672410053424</v>
      </c>
      <c r="I27" s="22">
        <v>94.8447599868165</v>
      </c>
      <c r="J27" s="95">
        <v>1.47093977761165</v>
      </c>
      <c r="K27" s="104"/>
      <c r="L27" s="103"/>
      <c r="M27" s="103"/>
      <c r="N27" s="103"/>
      <c r="O27" s="103"/>
      <c r="P27" s="103"/>
      <c r="Q27" s="101"/>
      <c r="R27" s="101"/>
      <c r="S27" s="101"/>
      <c r="T27" s="101"/>
      <c r="U27" s="101"/>
      <c r="V27" s="132"/>
      <c r="W27" s="63"/>
      <c r="X27" s="63"/>
      <c r="Y27" s="63"/>
      <c r="Z27" s="63"/>
      <c r="AA27" s="63"/>
      <c r="AB27" s="63"/>
      <c r="AC27" s="63"/>
      <c r="AD27" s="63"/>
      <c r="AE27" s="63"/>
      <c r="AF27" s="63"/>
      <c r="AG27" s="63"/>
      <c r="AH27" s="63"/>
      <c r="AI27" s="63"/>
      <c r="AJ27" s="63"/>
      <c r="AK27" s="63"/>
      <c r="AL27" s="63"/>
    </row>
    <row customHeight="1" ht="15" r="28">
      <c r="A28" s="25" t="s">
        <v>22</v>
      </c>
      <c r="B28" s="64" t="n">
        <v>2</v>
      </c>
      <c r="C28" s="22">
        <v>17.7776632262188</v>
      </c>
      <c r="D28" s="23">
        <v>2.58877792714017</v>
      </c>
      <c r="E28" s="22">
        <v>9.19508824818275</v>
      </c>
      <c r="F28" s="23">
        <v>1.64903297192608</v>
      </c>
      <c r="G28" s="22">
        <v>73.0272485255984</v>
      </c>
      <c r="H28" s="23">
        <v>2.99763680352491</v>
      </c>
      <c r="I28" s="22">
        <v>55.2495852993796</v>
      </c>
      <c r="J28" s="95">
        <v>5.35311921979055</v>
      </c>
      <c r="K28" s="104"/>
      <c r="L28" s="103"/>
      <c r="M28" s="103"/>
      <c r="N28" s="103"/>
      <c r="O28" s="103"/>
      <c r="P28" s="103"/>
      <c r="Q28" s="101"/>
      <c r="R28" s="101"/>
      <c r="S28" s="101"/>
      <c r="T28" s="101"/>
      <c r="U28" s="101"/>
      <c r="V28" s="132"/>
      <c r="W28" s="63"/>
      <c r="X28" s="63"/>
      <c r="Y28" s="63"/>
      <c r="Z28" s="63"/>
      <c r="AA28" s="63"/>
      <c r="AB28" s="63"/>
      <c r="AC28" s="63"/>
      <c r="AD28" s="63"/>
      <c r="AE28" s="63"/>
      <c r="AF28" s="63"/>
      <c r="AG28" s="63"/>
      <c r="AH28" s="63"/>
      <c r="AI28" s="63"/>
      <c r="AJ28" s="63"/>
      <c r="AK28" s="63"/>
      <c r="AL28" s="63"/>
    </row>
    <row customHeight="1" ht="15" r="29">
      <c r="A29" s="25" t="s">
        <v>23</v>
      </c>
      <c r="B29" s="64" t="n">
        <v>2</v>
      </c>
      <c r="C29" s="22">
        <v>5.69340377241029</v>
      </c>
      <c r="D29" s="23">
        <v>1.63129379431454</v>
      </c>
      <c r="E29" s="22">
        <v>8.5352861119187</v>
      </c>
      <c r="F29" s="23">
        <v>2.17384367094862</v>
      </c>
      <c r="G29" s="22">
        <v>85.771310115671</v>
      </c>
      <c r="H29" s="23">
        <v>2.49546526330395</v>
      </c>
      <c r="I29" s="22">
        <v>80.0779063432607</v>
      </c>
      <c r="J29" s="95">
        <v>3.61266333080294</v>
      </c>
      <c r="K29" s="104"/>
      <c r="L29" s="103"/>
      <c r="M29" s="103"/>
      <c r="N29" s="103"/>
      <c r="O29" s="103"/>
      <c r="P29" s="103"/>
      <c r="Q29" s="101"/>
      <c r="R29" s="101"/>
      <c r="S29" s="101"/>
      <c r="T29" s="101"/>
      <c r="U29" s="101"/>
      <c r="V29" s="132"/>
      <c r="W29" s="63"/>
      <c r="X29" s="63"/>
      <c r="Y29" s="63"/>
      <c r="Z29" s="63"/>
      <c r="AA29" s="63"/>
      <c r="AB29" s="63"/>
      <c r="AC29" s="63"/>
      <c r="AD29" s="63"/>
      <c r="AE29" s="63"/>
      <c r="AF29" s="63"/>
      <c r="AG29" s="63"/>
      <c r="AH29" s="63"/>
      <c r="AI29" s="63"/>
      <c r="AJ29" s="63"/>
      <c r="AK29" s="63"/>
      <c r="AL29" s="63"/>
    </row>
    <row customHeight="1" ht="15" r="30">
      <c r="A30" s="25" t="s">
        <v>24</v>
      </c>
      <c r="B30" s="64" t="n">
        <v>2</v>
      </c>
      <c r="C30" s="22">
        <v>35.1420503248177</v>
      </c>
      <c r="D30" s="23">
        <v>3.31728845845063</v>
      </c>
      <c r="E30" s="22">
        <v>18.1774131740275</v>
      </c>
      <c r="F30" s="23">
        <v>3.05979617064536</v>
      </c>
      <c r="G30" s="22">
        <v>46.6805365011549</v>
      </c>
      <c r="H30" s="23">
        <v>3.66330310777371</v>
      </c>
      <c r="I30" s="22">
        <v>11.5384861763372</v>
      </c>
      <c r="J30" s="95">
        <v>6.28379122394216</v>
      </c>
      <c r="K30" s="104"/>
      <c r="L30" s="103"/>
      <c r="M30" s="103"/>
      <c r="N30" s="103"/>
      <c r="O30" s="103"/>
      <c r="P30" s="103"/>
      <c r="Q30" s="101"/>
      <c r="R30" s="101"/>
      <c r="S30" s="101"/>
      <c r="T30" s="101"/>
      <c r="U30" s="101"/>
      <c r="V30" s="132"/>
      <c r="W30" s="63"/>
      <c r="X30" s="63"/>
      <c r="Y30" s="63"/>
      <c r="Z30" s="63"/>
      <c r="AA30" s="63"/>
      <c r="AB30" s="63"/>
      <c r="AC30" s="63"/>
      <c r="AD30" s="63"/>
      <c r="AE30" s="63"/>
      <c r="AF30" s="63"/>
      <c r="AG30" s="63"/>
      <c r="AH30" s="63"/>
      <c r="AI30" s="63"/>
      <c r="AJ30" s="63"/>
      <c r="AK30" s="63"/>
      <c r="AL30" s="63"/>
    </row>
    <row customHeight="1" ht="15" r="31">
      <c r="A31" s="25" t="s">
        <v>25</v>
      </c>
      <c r="B31" s="64" t="n">
        <v>2</v>
      </c>
      <c r="C31" s="22">
        <v>1.51710696734269</v>
      </c>
      <c r="D31" s="23">
        <v>0.928691867704359</v>
      </c>
      <c r="E31" s="22">
        <v>59.306790010397</v>
      </c>
      <c r="F31" s="23">
        <v>4.41976182455875</v>
      </c>
      <c r="G31" s="22">
        <v>39.1761030222603</v>
      </c>
      <c r="H31" s="23">
        <v>4.40338409244357</v>
      </c>
      <c r="I31" s="22">
        <v>37.6589960549176</v>
      </c>
      <c r="J31" s="95">
        <v>4.57932588004214</v>
      </c>
      <c r="K31" s="104"/>
      <c r="L31" s="103"/>
      <c r="M31" s="103"/>
      <c r="N31" s="103"/>
      <c r="O31" s="103"/>
      <c r="P31" s="103"/>
      <c r="Q31" s="101"/>
      <c r="R31" s="101"/>
      <c r="S31" s="101"/>
      <c r="T31" s="101"/>
      <c r="U31" s="101"/>
      <c r="V31" s="132"/>
      <c r="W31" s="63"/>
      <c r="X31" s="63"/>
      <c r="Y31" s="63"/>
      <c r="Z31" s="63"/>
      <c r="AA31" s="63"/>
      <c r="AB31" s="63"/>
      <c r="AC31" s="63"/>
      <c r="AD31" s="63"/>
      <c r="AE31" s="63"/>
      <c r="AF31" s="63"/>
      <c r="AG31" s="63"/>
      <c r="AH31" s="63"/>
      <c r="AI31" s="63"/>
      <c r="AJ31" s="63"/>
      <c r="AK31" s="63"/>
      <c r="AL31" s="63"/>
    </row>
    <row customHeight="1" ht="15" r="32">
      <c r="A32" s="25" t="s">
        <v>26</v>
      </c>
      <c r="B32" s="64" t="n">
        <v>2</v>
      </c>
      <c r="C32" s="22">
        <v>1.40847279493241</v>
      </c>
      <c r="D32" s="23">
        <v>0.745972558926618</v>
      </c>
      <c r="E32" s="22">
        <v>14.1997051359632</v>
      </c>
      <c r="F32" s="23">
        <v>2.47713648462684</v>
      </c>
      <c r="G32" s="22">
        <v>84.3918220691044</v>
      </c>
      <c r="H32" s="23">
        <v>2.5779190188757</v>
      </c>
      <c r="I32" s="22">
        <v>82.983349274172</v>
      </c>
      <c r="J32" s="95">
        <v>2.87542655785812</v>
      </c>
      <c r="K32" s="104"/>
      <c r="L32" s="103"/>
      <c r="M32" s="103"/>
      <c r="N32" s="103"/>
      <c r="O32" s="103"/>
      <c r="P32" s="103"/>
      <c r="Q32" s="101"/>
      <c r="R32" s="101"/>
      <c r="S32" s="101"/>
      <c r="T32" s="101"/>
      <c r="U32" s="101"/>
      <c r="V32" s="132"/>
      <c r="W32" s="63"/>
      <c r="X32" s="63"/>
      <c r="Y32" s="63"/>
      <c r="Z32" s="63"/>
      <c r="AA32" s="63"/>
      <c r="AB32" s="63"/>
      <c r="AC32" s="63"/>
      <c r="AD32" s="63"/>
      <c r="AE32" s="63"/>
      <c r="AF32" s="63"/>
      <c r="AG32" s="63"/>
      <c r="AH32" s="63"/>
      <c r="AI32" s="63"/>
      <c r="AJ32" s="63"/>
      <c r="AK32" s="63"/>
      <c r="AL32" s="63"/>
    </row>
    <row customHeight="1" ht="15" r="33">
      <c r="A33" s="25" t="s">
        <v>27</v>
      </c>
      <c r="B33" s="64" t="n">
        <v>2</v>
      </c>
      <c r="C33" s="22">
        <v>10.301905018065</v>
      </c>
      <c r="D33" s="23">
        <v>0.973034469708756</v>
      </c>
      <c r="E33" s="22">
        <v>16.384996223457</v>
      </c>
      <c r="F33" s="23">
        <v>1.12712970055111</v>
      </c>
      <c r="G33" s="22">
        <v>73.3130987584781</v>
      </c>
      <c r="H33" s="23">
        <v>1.43119205826141</v>
      </c>
      <c r="I33" s="22">
        <v>63.0111937404131</v>
      </c>
      <c r="J33" s="95">
        <v>2.1725082765963</v>
      </c>
      <c r="K33" s="104"/>
      <c r="L33" s="103"/>
      <c r="M33" s="103"/>
      <c r="N33" s="103"/>
      <c r="O33" s="103"/>
      <c r="P33" s="103"/>
      <c r="Q33" s="101"/>
      <c r="R33" s="101"/>
      <c r="S33" s="101"/>
      <c r="T33" s="101"/>
      <c r="U33" s="101"/>
      <c r="V33" s="132"/>
      <c r="W33" s="63"/>
      <c r="X33" s="63"/>
      <c r="Y33" s="63"/>
      <c r="Z33" s="63"/>
      <c r="AA33" s="63"/>
      <c r="AB33" s="63"/>
      <c r="AC33" s="63"/>
      <c r="AD33" s="63"/>
      <c r="AE33" s="63"/>
      <c r="AF33" s="63"/>
      <c r="AG33" s="63"/>
      <c r="AH33" s="63"/>
      <c r="AI33" s="63"/>
      <c r="AJ33" s="63"/>
      <c r="AK33" s="63"/>
      <c r="AL33" s="63"/>
    </row>
    <row customHeight="1" ht="15" r="34">
      <c r="A34" s="25" t="s">
        <v>28</v>
      </c>
      <c r="B34" s="64" t="n">
        <v>2</v>
      </c>
      <c r="C34" s="22">
        <v>0</v>
      </c>
      <c r="D34" s="23">
        <v>0</v>
      </c>
      <c r="E34" s="22">
        <v>5.25353071498501</v>
      </c>
      <c r="F34" s="23">
        <v>1.79974797823204</v>
      </c>
      <c r="G34" s="22">
        <v>94.746469285015</v>
      </c>
      <c r="H34" s="23">
        <v>1.79974797823203</v>
      </c>
      <c r="I34" s="22">
        <v>94.746469285015</v>
      </c>
      <c r="J34" s="95">
        <v>1.79974797823203</v>
      </c>
      <c r="K34" s="104"/>
      <c r="L34" s="103"/>
      <c r="M34" s="103"/>
      <c r="N34" s="103"/>
      <c r="O34" s="103"/>
      <c r="P34" s="103"/>
      <c r="Q34" s="101"/>
      <c r="R34" s="101"/>
      <c r="S34" s="101"/>
      <c r="T34" s="101"/>
      <c r="U34" s="101"/>
      <c r="V34" s="132"/>
      <c r="W34" s="63"/>
      <c r="X34" s="63"/>
      <c r="Y34" s="63"/>
      <c r="Z34" s="63"/>
      <c r="AA34" s="63"/>
      <c r="AB34" s="63"/>
      <c r="AC34" s="63"/>
      <c r="AD34" s="63"/>
      <c r="AE34" s="63"/>
      <c r="AF34" s="63"/>
      <c r="AG34" s="63"/>
      <c r="AH34" s="63"/>
      <c r="AI34" s="63"/>
      <c r="AJ34" s="63"/>
      <c r="AK34" s="63"/>
      <c r="AL34" s="63"/>
    </row>
    <row customHeight="1" ht="15" r="35">
      <c r="A35" s="25" t="s">
        <v>29</v>
      </c>
      <c r="B35" s="64" t="n">
        <v>2</v>
      </c>
      <c r="C35" s="22">
        <v>24.3543451488819</v>
      </c>
      <c r="D35" s="23">
        <v>3.26361182394738</v>
      </c>
      <c r="E35" s="22">
        <v>14.0798841279113</v>
      </c>
      <c r="F35" s="23">
        <v>2.68956791895982</v>
      </c>
      <c r="G35" s="22">
        <v>61.5657707232068</v>
      </c>
      <c r="H35" s="23">
        <v>3.79964923361829</v>
      </c>
      <c r="I35" s="22">
        <v>37.2114255743249</v>
      </c>
      <c r="J35" s="95">
        <v>6.55310745228496</v>
      </c>
      <c r="K35" s="104"/>
      <c r="L35" s="103"/>
      <c r="M35" s="103"/>
      <c r="N35" s="103"/>
      <c r="O35" s="103"/>
      <c r="P35" s="103"/>
      <c r="Q35" s="101"/>
      <c r="R35" s="101"/>
      <c r="S35" s="101"/>
      <c r="T35" s="101"/>
      <c r="U35" s="101"/>
      <c r="V35" s="132"/>
      <c r="W35" s="63"/>
      <c r="X35" s="63"/>
      <c r="Y35" s="63"/>
      <c r="Z35" s="63"/>
      <c r="AA35" s="63"/>
      <c r="AB35" s="63"/>
      <c r="AC35" s="63"/>
      <c r="AD35" s="63"/>
      <c r="AE35" s="63"/>
      <c r="AF35" s="63"/>
      <c r="AG35" s="63"/>
      <c r="AH35" s="63"/>
      <c r="AI35" s="63"/>
      <c r="AJ35" s="63"/>
      <c r="AK35" s="63"/>
      <c r="AL35" s="63"/>
    </row>
    <row customHeight="1" ht="15" r="36">
      <c r="A36" s="25" t="s">
        <v>30</v>
      </c>
      <c r="B36" s="64" t="n">
        <v>2</v>
      </c>
      <c r="C36" s="22">
        <v>4.34931362188074</v>
      </c>
      <c r="D36" s="23">
        <v>0.750980240820927</v>
      </c>
      <c r="E36" s="22">
        <v>1.54359173733343</v>
      </c>
      <c r="F36" s="23">
        <v>0.898731516687461</v>
      </c>
      <c r="G36" s="22">
        <v>94.1070946407858</v>
      </c>
      <c r="H36" s="23">
        <v>0.899361727386748</v>
      </c>
      <c r="I36" s="22">
        <v>89.7577810189051</v>
      </c>
      <c r="J36" s="95">
        <v>1.39209458676332</v>
      </c>
      <c r="K36" s="104"/>
      <c r="L36" s="103"/>
      <c r="M36" s="103"/>
      <c r="N36" s="103"/>
      <c r="O36" s="103"/>
      <c r="P36" s="103"/>
      <c r="Q36" s="101"/>
      <c r="R36" s="101"/>
      <c r="S36" s="101"/>
      <c r="T36" s="101"/>
      <c r="U36" s="101"/>
      <c r="V36" s="132"/>
      <c r="W36" s="63"/>
      <c r="X36" s="63"/>
      <c r="Y36" s="63"/>
      <c r="Z36" s="63"/>
      <c r="AA36" s="63"/>
      <c r="AB36" s="63"/>
      <c r="AC36" s="63"/>
      <c r="AD36" s="63"/>
      <c r="AE36" s="63"/>
      <c r="AF36" s="63"/>
      <c r="AG36" s="63"/>
      <c r="AH36" s="63"/>
      <c r="AI36" s="63"/>
      <c r="AJ36" s="63"/>
      <c r="AK36" s="63"/>
      <c r="AL36" s="63"/>
    </row>
    <row customHeight="1" ht="15" r="37">
      <c r="A37" s="25" t="s">
        <v>31</v>
      </c>
      <c r="B37" s="64" t="n">
        <v>2</v>
      </c>
      <c r="C37" s="22">
        <v>0</v>
      </c>
      <c r="D37" s="23">
        <v>0</v>
      </c>
      <c r="E37" s="22">
        <v>1.13933842985506</v>
      </c>
      <c r="F37" s="23">
        <v>0.669363830961766</v>
      </c>
      <c r="G37" s="22">
        <v>98.8606615701449</v>
      </c>
      <c r="H37" s="23">
        <v>0.669363830961767</v>
      </c>
      <c r="I37" s="22">
        <v>98.8606615701449</v>
      </c>
      <c r="J37" s="95">
        <v>0.669363830961767</v>
      </c>
      <c r="K37" s="104"/>
      <c r="L37" s="103"/>
      <c r="M37" s="103"/>
      <c r="N37" s="103"/>
      <c r="O37" s="103"/>
      <c r="P37" s="103"/>
      <c r="Q37" s="101"/>
      <c r="R37" s="101"/>
      <c r="S37" s="101"/>
      <c r="T37" s="101"/>
      <c r="U37" s="101"/>
      <c r="V37" s="132"/>
      <c r="W37" s="63"/>
      <c r="X37" s="63"/>
      <c r="Y37" s="63"/>
      <c r="Z37" s="63"/>
      <c r="AA37" s="63"/>
      <c r="AB37" s="63"/>
      <c r="AC37" s="63"/>
      <c r="AD37" s="63"/>
      <c r="AE37" s="63"/>
      <c r="AF37" s="63"/>
      <c r="AG37" s="63"/>
      <c r="AH37" s="63"/>
      <c r="AI37" s="63"/>
      <c r="AJ37" s="63"/>
      <c r="AK37" s="63"/>
      <c r="AL37" s="63"/>
    </row>
    <row customHeight="1" ht="15" r="38">
      <c r="A38" s="25" t="s">
        <v>32</v>
      </c>
      <c r="B38" s="64" t="n">
        <v>2</v>
      </c>
      <c r="C38" s="22">
        <v>3.63984133196032</v>
      </c>
      <c r="D38" s="23">
        <v>1.18076521555474</v>
      </c>
      <c r="E38" s="22">
        <v>4.18492117379249</v>
      </c>
      <c r="F38" s="23">
        <v>1.63146193930809</v>
      </c>
      <c r="G38" s="22">
        <v>92.1752374942472</v>
      </c>
      <c r="H38" s="23">
        <v>1.99815109904173</v>
      </c>
      <c r="I38" s="22">
        <v>88.5353961622869</v>
      </c>
      <c r="J38" s="95">
        <v>2.84815037494872</v>
      </c>
      <c r="K38" s="104"/>
      <c r="L38" s="103"/>
      <c r="M38" s="103"/>
      <c r="N38" s="103"/>
      <c r="O38" s="103"/>
      <c r="P38" s="103"/>
      <c r="Q38" s="101"/>
      <c r="R38" s="101"/>
      <c r="S38" s="101"/>
      <c r="T38" s="101"/>
      <c r="U38" s="101"/>
      <c r="V38" s="132"/>
      <c r="W38" s="63"/>
      <c r="X38" s="63"/>
      <c r="Y38" s="63"/>
      <c r="Z38" s="63"/>
      <c r="AA38" s="63"/>
      <c r="AB38" s="63"/>
      <c r="AC38" s="63"/>
      <c r="AD38" s="63"/>
      <c r="AE38" s="63"/>
      <c r="AF38" s="63"/>
      <c r="AG38" s="63"/>
      <c r="AH38" s="63"/>
      <c r="AI38" s="63"/>
      <c r="AJ38" s="63"/>
      <c r="AK38" s="63"/>
      <c r="AL38" s="63"/>
    </row>
    <row customHeight="1" ht="15" r="39">
      <c r="A39" s="29" t="s">
        <v>33</v>
      </c>
      <c r="B39" s="64" t="n">
        <v>2</v>
      </c>
      <c r="C39" s="22">
        <v>0.499676145028796</v>
      </c>
      <c r="D39" s="23">
        <v>0.500630667568305</v>
      </c>
      <c r="E39" s="22">
        <v>1.29592437457142</v>
      </c>
      <c r="F39" s="23">
        <v>0.9386751828607</v>
      </c>
      <c r="G39" s="22">
        <v>98.2043994803998</v>
      </c>
      <c r="H39" s="23">
        <v>1.06086811448531</v>
      </c>
      <c r="I39" s="22">
        <v>97.704723335371</v>
      </c>
      <c r="J39" s="95">
        <v>1.36785720905525</v>
      </c>
      <c r="K39" s="104"/>
      <c r="L39" s="103"/>
      <c r="M39" s="103"/>
      <c r="N39" s="103"/>
      <c r="O39" s="103"/>
      <c r="P39" s="103"/>
      <c r="Q39" s="101"/>
      <c r="R39" s="101"/>
      <c r="S39" s="101"/>
      <c r="T39" s="101"/>
      <c r="U39" s="101"/>
      <c r="V39" s="132"/>
      <c r="W39" s="63"/>
      <c r="X39" s="63"/>
      <c r="Y39" s="63"/>
      <c r="Z39" s="63"/>
      <c r="AA39" s="63"/>
      <c r="AB39" s="63"/>
      <c r="AC39" s="63"/>
      <c r="AD39" s="63"/>
      <c r="AE39" s="63"/>
      <c r="AF39" s="63"/>
      <c r="AG39" s="63"/>
      <c r="AH39" s="63"/>
      <c r="AI39" s="63"/>
      <c r="AJ39" s="63"/>
      <c r="AK39" s="63"/>
      <c r="AL39" s="63"/>
    </row>
    <row customHeight="1" ht="15" r="40">
      <c r="A40" s="25" t="s">
        <v>34</v>
      </c>
      <c r="B40" s="64" t="n">
        <v>2</v>
      </c>
      <c r="C40" s="22">
        <v>0</v>
      </c>
      <c r="D40" s="23">
        <v>0</v>
      </c>
      <c r="E40" s="22">
        <v>0.260793513930729</v>
      </c>
      <c r="F40" s="23">
        <v>0.261040070386359</v>
      </c>
      <c r="G40" s="22">
        <v>99.7392064860693</v>
      </c>
      <c r="H40" s="23">
        <v>0.261040070386358</v>
      </c>
      <c r="I40" s="22">
        <v>99.7392064860693</v>
      </c>
      <c r="J40" s="95">
        <v>0.261040070386358</v>
      </c>
      <c r="K40" s="104"/>
      <c r="L40" s="103"/>
      <c r="M40" s="103"/>
      <c r="N40" s="103"/>
      <c r="O40" s="103"/>
      <c r="P40" s="103"/>
      <c r="Q40" s="101"/>
      <c r="R40" s="101"/>
      <c r="S40" s="101"/>
      <c r="T40" s="101"/>
      <c r="U40" s="101"/>
      <c r="V40" s="132"/>
      <c r="W40" s="63"/>
      <c r="X40" s="63"/>
      <c r="Y40" s="63"/>
      <c r="Z40" s="63"/>
      <c r="AA40" s="63"/>
      <c r="AB40" s="63"/>
      <c r="AC40" s="63"/>
      <c r="AD40" s="63"/>
      <c r="AE40" s="63"/>
      <c r="AF40" s="63"/>
      <c r="AG40" s="63"/>
      <c r="AH40" s="63"/>
      <c r="AI40" s="63"/>
      <c r="AJ40" s="63"/>
      <c r="AK40" s="63"/>
      <c r="AL40" s="63"/>
    </row>
    <row customHeight="1" ht="15" r="41">
      <c r="A41" s="25" t="s">
        <v>35</v>
      </c>
      <c r="B41" s="64" t="n">
        <v>2</v>
      </c>
      <c r="C41" s="22">
        <v>0</v>
      </c>
      <c r="D41" s="23">
        <v>0</v>
      </c>
      <c r="E41" s="22">
        <v>2.87652910727525</v>
      </c>
      <c r="F41" s="23">
        <v>1.15546954379807</v>
      </c>
      <c r="G41" s="22">
        <v>97.1234708927248</v>
      </c>
      <c r="H41" s="23">
        <v>1.15546954379807</v>
      </c>
      <c r="I41" s="22">
        <v>97.1234708927248</v>
      </c>
      <c r="J41" s="95">
        <v>1.15546954379807</v>
      </c>
      <c r="K41" s="104"/>
      <c r="L41" s="103"/>
      <c r="M41" s="103"/>
      <c r="N41" s="103"/>
      <c r="O41" s="103"/>
      <c r="P41" s="103"/>
      <c r="Q41" s="101"/>
      <c r="R41" s="101"/>
      <c r="S41" s="101"/>
      <c r="T41" s="101"/>
      <c r="U41" s="101"/>
      <c r="V41" s="132"/>
      <c r="W41" s="63"/>
      <c r="X41" s="63"/>
      <c r="Y41" s="63"/>
      <c r="Z41" s="63"/>
      <c r="AA41" s="63"/>
      <c r="AB41" s="63"/>
      <c r="AC41" s="63"/>
      <c r="AD41" s="63"/>
      <c r="AE41" s="63"/>
      <c r="AF41" s="63"/>
      <c r="AG41" s="63"/>
      <c r="AH41" s="63"/>
      <c r="AI41" s="63"/>
      <c r="AJ41" s="63"/>
      <c r="AK41" s="63"/>
      <c r="AL41" s="63"/>
    </row>
    <row customHeight="1" ht="15" r="42">
      <c r="A42" s="25" t="s">
        <v>36</v>
      </c>
      <c r="B42" s="64" t="n">
        <v>2</v>
      </c>
      <c r="C42" s="22">
        <v>3.5341416840941</v>
      </c>
      <c r="D42" s="23">
        <v>0.340998580246638</v>
      </c>
      <c r="E42" s="22">
        <v>27.0451495851951</v>
      </c>
      <c r="F42" s="23">
        <v>1.01680843426636</v>
      </c>
      <c r="G42" s="22">
        <v>69.4207087307108</v>
      </c>
      <c r="H42" s="23">
        <v>1.03550346872217</v>
      </c>
      <c r="I42" s="22">
        <v>65.8865670466167</v>
      </c>
      <c r="J42" s="95">
        <v>1.15896313096515</v>
      </c>
      <c r="K42" s="104"/>
      <c r="L42" s="103"/>
      <c r="M42" s="103"/>
      <c r="N42" s="103"/>
      <c r="O42" s="103"/>
      <c r="P42" s="103"/>
      <c r="Q42" s="101"/>
      <c r="R42" s="101"/>
      <c r="S42" s="101"/>
      <c r="T42" s="101"/>
      <c r="U42" s="101"/>
      <c r="V42" s="132"/>
      <c r="W42" s="63"/>
      <c r="X42" s="63"/>
      <c r="Y42" s="63"/>
      <c r="Z42" s="63"/>
      <c r="AA42" s="63"/>
      <c r="AB42" s="63"/>
      <c r="AC42" s="63"/>
      <c r="AD42" s="63"/>
      <c r="AE42" s="63"/>
      <c r="AF42" s="63"/>
      <c r="AG42" s="63"/>
      <c r="AH42" s="63"/>
      <c r="AI42" s="63"/>
      <c r="AJ42" s="63"/>
      <c r="AK42" s="63"/>
      <c r="AL42" s="63"/>
    </row>
    <row customHeight="1" ht="15" r="43">
      <c r="A43" s="21" t="s">
        <v>37</v>
      </c>
      <c r="B43" s="64" t="n">
        <v>2</v>
      </c>
      <c r="C43" s="22">
        <v>0.440850058489116</v>
      </c>
      <c r="D43" s="23">
        <v>0.309553097333548</v>
      </c>
      <c r="E43" s="22">
        <v>0.881699914458852</v>
      </c>
      <c r="F43" s="23">
        <v>0.233152395194659</v>
      </c>
      <c r="G43" s="22">
        <v>98.677450027052</v>
      </c>
      <c r="H43" s="23">
        <v>0.382790999000305</v>
      </c>
      <c r="I43" s="22">
        <v>98.2365999685629</v>
      </c>
      <c r="J43" s="95">
        <v>0.65600617267209</v>
      </c>
      <c r="K43" s="104"/>
      <c r="L43" s="103"/>
      <c r="M43" s="103"/>
      <c r="N43" s="103"/>
      <c r="O43" s="103"/>
      <c r="P43" s="103"/>
      <c r="Q43" s="101"/>
      <c r="R43" s="101"/>
      <c r="S43" s="101"/>
      <c r="T43" s="101"/>
      <c r="U43" s="101"/>
      <c r="V43" s="132"/>
      <c r="W43" s="63"/>
      <c r="X43" s="63"/>
      <c r="Y43" s="63"/>
      <c r="Z43" s="63"/>
      <c r="AA43" s="63"/>
      <c r="AB43" s="63"/>
      <c r="AC43" s="63"/>
      <c r="AD43" s="63"/>
      <c r="AE43" s="63"/>
      <c r="AF43" s="63"/>
      <c r="AG43" s="63"/>
      <c r="AH43" s="63"/>
      <c r="AI43" s="63"/>
      <c r="AJ43" s="63"/>
      <c r="AK43" s="63"/>
      <c r="AL43" s="63"/>
    </row>
    <row customHeight="1" ht="15" r="44">
      <c r="A44" s="21" t="s">
        <v>38</v>
      </c>
      <c r="B44" s="64" t="n">
        <v>2</v>
      </c>
      <c r="C44" s="22">
        <v>0.796536260069717</v>
      </c>
      <c r="D44" s="23">
        <v>0.413960218617661</v>
      </c>
      <c r="E44" s="22">
        <v>10.9752988430017</v>
      </c>
      <c r="F44" s="23">
        <v>1.82681515736028</v>
      </c>
      <c r="G44" s="22">
        <v>88.2281648969286</v>
      </c>
      <c r="H44" s="23">
        <v>1.88231143404879</v>
      </c>
      <c r="I44" s="22">
        <v>87.4316286368589</v>
      </c>
      <c r="J44" s="95">
        <v>2.02278648787665</v>
      </c>
      <c r="K44" s="104"/>
      <c r="L44" s="103"/>
      <c r="M44" s="103"/>
      <c r="N44" s="103"/>
      <c r="O44" s="103"/>
      <c r="P44" s="103"/>
      <c r="Q44" s="101"/>
      <c r="R44" s="101"/>
      <c r="S44" s="101"/>
      <c r="T44" s="101"/>
      <c r="U44" s="101"/>
      <c r="V44" s="132"/>
      <c r="W44" s="63"/>
      <c r="X44" s="63"/>
      <c r="Y44" s="63"/>
      <c r="Z44" s="63"/>
      <c r="AA44" s="63"/>
      <c r="AB44" s="63"/>
      <c r="AC44" s="63"/>
      <c r="AD44" s="63"/>
      <c r="AE44" s="63"/>
      <c r="AF44" s="63"/>
      <c r="AG44" s="63"/>
      <c r="AH44" s="63"/>
      <c r="AI44" s="63"/>
      <c r="AJ44" s="63"/>
      <c r="AK44" s="63"/>
      <c r="AL44" s="63"/>
    </row>
    <row customHeight="1" ht="15" r="45">
      <c r="A45" s="21" t="s">
        <v>39</v>
      </c>
      <c r="B45" s="64" t="n">
        <v>2</v>
      </c>
      <c r="C45" s="22">
        <v>2.17102590674557</v>
      </c>
      <c r="D45" s="23">
        <v>1.16698985735379</v>
      </c>
      <c r="E45" s="22">
        <v>1.26188371385358</v>
      </c>
      <c r="F45" s="23">
        <v>0.815194659254856</v>
      </c>
      <c r="G45" s="22">
        <v>96.5670903794008</v>
      </c>
      <c r="H45" s="23">
        <v>1.42009779986165</v>
      </c>
      <c r="I45" s="22">
        <v>94.3960644726553</v>
      </c>
      <c r="J45" s="95">
        <v>2.46830789088384</v>
      </c>
      <c r="K45" s="104"/>
      <c r="L45" s="103"/>
      <c r="M45" s="103"/>
      <c r="N45" s="103"/>
      <c r="O45" s="103"/>
      <c r="P45" s="103"/>
      <c r="Q45" s="101"/>
      <c r="R45" s="101"/>
      <c r="S45" s="101"/>
      <c r="T45" s="101"/>
      <c r="U45" s="101"/>
      <c r="V45" s="132"/>
      <c r="W45" s="63"/>
      <c r="X45" s="63"/>
      <c r="Y45" s="63"/>
      <c r="Z45" s="63"/>
      <c r="AA45" s="63"/>
      <c r="AB45" s="63"/>
      <c r="AC45" s="63"/>
      <c r="AD45" s="63"/>
      <c r="AE45" s="63"/>
      <c r="AF45" s="63"/>
      <c r="AG45" s="63"/>
      <c r="AH45" s="63"/>
      <c r="AI45" s="63"/>
      <c r="AJ45" s="63"/>
      <c r="AK45" s="63"/>
      <c r="AL45" s="63"/>
    </row>
    <row customHeight="1" ht="15" r="46">
      <c r="A46" s="21" t="s">
        <v>40</v>
      </c>
      <c r="B46" s="64" t="n">
        <v>2</v>
      </c>
      <c r="C46" s="22">
        <v>0</v>
      </c>
      <c r="D46" s="23">
        <v>0</v>
      </c>
      <c r="E46" s="22">
        <v>31.9065879795918</v>
      </c>
      <c r="F46" s="23">
        <v>3.27816099360298</v>
      </c>
      <c r="G46" s="22">
        <v>68.0934120204082</v>
      </c>
      <c r="H46" s="23">
        <v>3.27816099360299</v>
      </c>
      <c r="I46" s="22">
        <v>68.0934120204082</v>
      </c>
      <c r="J46" s="95">
        <v>3.27816099360299</v>
      </c>
      <c r="K46" s="104"/>
      <c r="L46" s="103"/>
      <c r="M46" s="103"/>
      <c r="N46" s="103"/>
      <c r="O46" s="103"/>
      <c r="P46" s="103"/>
      <c r="Q46" s="101"/>
      <c r="R46" s="101"/>
      <c r="S46" s="101"/>
      <c r="T46" s="101"/>
      <c r="U46" s="101"/>
      <c r="V46" s="132"/>
      <c r="W46" s="63"/>
      <c r="X46" s="63"/>
      <c r="Y46" s="63"/>
      <c r="Z46" s="63"/>
      <c r="AA46" s="63"/>
      <c r="AB46" s="63"/>
      <c r="AC46" s="63"/>
      <c r="AD46" s="63"/>
      <c r="AE46" s="63"/>
      <c r="AF46" s="63"/>
      <c r="AG46" s="63"/>
      <c r="AH46" s="63"/>
      <c r="AI46" s="63"/>
      <c r="AJ46" s="63"/>
      <c r="AK46" s="63"/>
      <c r="AL46" s="63"/>
    </row>
    <row customHeight="1" ht="15" r="47">
      <c r="A47" s="25" t="s">
        <v>41</v>
      </c>
      <c r="B47" s="64" t="n">
        <v>2</v>
      </c>
      <c r="C47" s="22">
        <v>2.1617134936246</v>
      </c>
      <c r="D47" s="23">
        <v>0.933370046706268</v>
      </c>
      <c r="E47" s="22">
        <v>27.9130500136172</v>
      </c>
      <c r="F47" s="23">
        <v>3.35259805985672</v>
      </c>
      <c r="G47" s="22">
        <v>69.9252364927582</v>
      </c>
      <c r="H47" s="23">
        <v>3.4018855396549</v>
      </c>
      <c r="I47" s="22">
        <v>67.7635229991336</v>
      </c>
      <c r="J47" s="95">
        <v>3.69433295562922</v>
      </c>
      <c r="K47" s="104"/>
      <c r="L47" s="103"/>
      <c r="M47" s="103"/>
      <c r="N47" s="103"/>
      <c r="O47" s="103"/>
      <c r="P47" s="103"/>
      <c r="Q47" s="101"/>
      <c r="R47" s="101"/>
      <c r="S47" s="101"/>
      <c r="T47" s="101"/>
      <c r="U47" s="101"/>
      <c r="V47" s="132"/>
      <c r="W47" s="63"/>
      <c r="X47" s="63"/>
      <c r="Y47" s="63"/>
      <c r="Z47" s="63"/>
      <c r="AA47" s="63"/>
      <c r="AB47" s="63"/>
      <c r="AC47" s="63"/>
      <c r="AD47" s="63"/>
      <c r="AE47" s="63"/>
      <c r="AF47" s="63"/>
      <c r="AG47" s="63"/>
      <c r="AH47" s="63"/>
      <c r="AI47" s="63"/>
      <c r="AJ47" s="63"/>
      <c r="AK47" s="63"/>
      <c r="AL47" s="63"/>
    </row>
    <row customHeight="1" ht="15" r="48">
      <c r="A48" s="25" t="s">
        <v>42</v>
      </c>
      <c r="B48" s="64" t="n">
        <v>2</v>
      </c>
      <c r="C48" s="22">
        <v>0.148068355786669</v>
      </c>
      <c r="D48" s="23">
        <v>0.148450565774849</v>
      </c>
      <c r="E48" s="22">
        <v>1.16748830347961</v>
      </c>
      <c r="F48" s="23">
        <v>0.696613682129641</v>
      </c>
      <c r="G48" s="22">
        <v>98.6844433407337</v>
      </c>
      <c r="H48" s="23">
        <v>0.713617378477983</v>
      </c>
      <c r="I48" s="22">
        <v>98.536374984947</v>
      </c>
      <c r="J48" s="95">
        <v>0.759805267525239</v>
      </c>
      <c r="K48" s="104"/>
      <c r="L48" s="103"/>
      <c r="M48" s="103"/>
      <c r="N48" s="103"/>
      <c r="O48" s="103"/>
      <c r="P48" s="103"/>
      <c r="Q48" s="101"/>
      <c r="R48" s="101"/>
      <c r="S48" s="101"/>
      <c r="T48" s="101"/>
      <c r="U48" s="101"/>
      <c r="V48" s="132"/>
      <c r="W48" s="63"/>
      <c r="X48" s="63"/>
      <c r="Y48" s="63"/>
      <c r="Z48" s="63"/>
      <c r="AA48" s="63"/>
      <c r="AB48" s="63"/>
      <c r="AC48" s="63"/>
      <c r="AD48" s="63"/>
      <c r="AE48" s="63"/>
      <c r="AF48" s="63"/>
      <c r="AG48" s="63"/>
      <c r="AH48" s="63"/>
      <c r="AI48" s="63"/>
      <c r="AJ48" s="63"/>
      <c r="AK48" s="63"/>
      <c r="AL48" s="63"/>
    </row>
    <row customHeight="1" ht="15" r="49">
      <c r="A49" s="25" t="s">
        <v>43</v>
      </c>
      <c r="B49" s="64" t="n">
        <v>2</v>
      </c>
      <c r="C49" s="22">
        <v>3.19314275304873</v>
      </c>
      <c r="D49" s="23">
        <v>1.12160173103195</v>
      </c>
      <c r="E49" s="22">
        <v>2.62876558709579</v>
      </c>
      <c r="F49" s="23">
        <v>0.826373167134776</v>
      </c>
      <c r="G49" s="22">
        <v>94.1780916598555</v>
      </c>
      <c r="H49" s="23">
        <v>1.53258193982926</v>
      </c>
      <c r="I49" s="22">
        <v>90.9849489068067</v>
      </c>
      <c r="J49" s="95">
        <v>2.55552403223469</v>
      </c>
      <c r="K49" s="104"/>
      <c r="L49" s="103"/>
      <c r="M49" s="103"/>
      <c r="N49" s="103"/>
      <c r="O49" s="103"/>
      <c r="P49" s="103"/>
      <c r="Q49" s="101"/>
      <c r="R49" s="101"/>
      <c r="S49" s="101"/>
      <c r="T49" s="101"/>
      <c r="U49" s="101"/>
      <c r="V49" s="132"/>
      <c r="W49" s="63"/>
      <c r="X49" s="63"/>
      <c r="Y49" s="63"/>
      <c r="Z49" s="63"/>
      <c r="AA49" s="63"/>
      <c r="AB49" s="63"/>
      <c r="AC49" s="63"/>
      <c r="AD49" s="63"/>
      <c r="AE49" s="63"/>
      <c r="AF49" s="63"/>
      <c r="AG49" s="63"/>
      <c r="AH49" s="63"/>
      <c r="AI49" s="63"/>
      <c r="AJ49" s="63"/>
      <c r="AK49" s="63"/>
      <c r="AL49" s="63"/>
    </row>
    <row customHeight="1" ht="15" r="50">
      <c r="A50" s="21" t="s">
        <v>44</v>
      </c>
      <c r="B50" s="64" t="n">
        <v>2</v>
      </c>
      <c r="C50" s="22">
        <v>0</v>
      </c>
      <c r="D50" s="23">
        <v>0</v>
      </c>
      <c r="E50" s="22">
        <v>2.21816178237838</v>
      </c>
      <c r="F50" s="23">
        <v>1.10616742209261</v>
      </c>
      <c r="G50" s="22">
        <v>97.7818382176216</v>
      </c>
      <c r="H50" s="23">
        <v>1.10616742209262</v>
      </c>
      <c r="I50" s="22">
        <v>97.7818382176216</v>
      </c>
      <c r="J50" s="95">
        <v>1.10616742209262</v>
      </c>
      <c r="K50" s="104"/>
      <c r="L50" s="103"/>
      <c r="M50" s="103"/>
      <c r="N50" s="103"/>
      <c r="O50" s="103"/>
      <c r="P50" s="103"/>
      <c r="Q50" s="101"/>
      <c r="R50" s="101"/>
      <c r="S50" s="101"/>
      <c r="T50" s="101"/>
      <c r="U50" s="101"/>
      <c r="V50" s="132"/>
      <c r="W50" s="63"/>
      <c r="X50" s="63"/>
      <c r="Y50" s="63"/>
      <c r="Z50" s="63"/>
      <c r="AA50" s="63"/>
      <c r="AB50" s="63"/>
      <c r="AC50" s="63"/>
      <c r="AD50" s="63"/>
      <c r="AE50" s="63"/>
      <c r="AF50" s="63"/>
      <c r="AG50" s="63"/>
      <c r="AH50" s="63"/>
      <c r="AI50" s="63"/>
      <c r="AJ50" s="63"/>
      <c r="AK50" s="63"/>
      <c r="AL50" s="63"/>
    </row>
    <row customHeight="1" ht="15" r="51">
      <c r="A51" s="28" t="s">
        <v>45</v>
      </c>
      <c r="B51" s="64" t="n">
        <v>2</v>
      </c>
      <c r="C51" s="22">
        <v>0</v>
      </c>
      <c r="D51" s="23">
        <v>0</v>
      </c>
      <c r="E51" s="22">
        <v>0.61315590744414</v>
      </c>
      <c r="F51" s="23">
        <v>0.613439409569523</v>
      </c>
      <c r="G51" s="22">
        <v>99.3868440925559</v>
      </c>
      <c r="H51" s="23">
        <v>0.61343940956952</v>
      </c>
      <c r="I51" s="22">
        <v>99.3868440925559</v>
      </c>
      <c r="J51" s="95">
        <v>0.61343940956952</v>
      </c>
      <c r="K51" s="104"/>
      <c r="L51" s="103"/>
      <c r="M51" s="103"/>
      <c r="N51" s="103"/>
      <c r="O51" s="103"/>
      <c r="P51" s="103"/>
      <c r="Q51" s="101"/>
      <c r="R51" s="101"/>
      <c r="S51" s="101"/>
      <c r="T51" s="101"/>
      <c r="U51" s="101"/>
      <c r="V51" s="132"/>
      <c r="W51" s="63"/>
      <c r="X51" s="63"/>
      <c r="Y51" s="63"/>
      <c r="Z51" s="63"/>
      <c r="AA51" s="63"/>
      <c r="AB51" s="63"/>
      <c r="AC51" s="63"/>
      <c r="AD51" s="63"/>
      <c r="AE51" s="63"/>
      <c r="AF51" s="63"/>
      <c r="AG51" s="63"/>
      <c r="AH51" s="63"/>
      <c r="AI51" s="63"/>
      <c r="AJ51" s="63"/>
      <c r="AK51" s="63"/>
      <c r="AL51" s="63"/>
    </row>
    <row customHeight="1" ht="15" r="52">
      <c r="A52" s="25" t="s">
        <v>46</v>
      </c>
      <c r="B52" s="64" t="n">
        <v>2</v>
      </c>
      <c r="C52" s="22">
        <v>0</v>
      </c>
      <c r="D52" s="23">
        <v>0</v>
      </c>
      <c r="E52" s="22">
        <v>1.11094780292654</v>
      </c>
      <c r="F52" s="23">
        <v>1.11558218002505</v>
      </c>
      <c r="G52" s="22">
        <v>98.8890521970735</v>
      </c>
      <c r="H52" s="23">
        <v>1.11558218002505</v>
      </c>
      <c r="I52" s="22">
        <v>98.8890521970735</v>
      </c>
      <c r="J52" s="95">
        <v>1.11558218002505</v>
      </c>
      <c r="K52" s="104"/>
      <c r="L52" s="103"/>
      <c r="M52" s="103"/>
      <c r="N52" s="103"/>
      <c r="O52" s="103"/>
      <c r="P52" s="103"/>
      <c r="Q52" s="101"/>
      <c r="R52" s="101"/>
      <c r="S52" s="101"/>
      <c r="T52" s="101"/>
      <c r="U52" s="101"/>
      <c r="V52" s="132"/>
      <c r="W52" s="63"/>
      <c r="X52" s="63"/>
      <c r="Y52" s="63"/>
      <c r="Z52" s="63"/>
      <c r="AA52" s="63"/>
      <c r="AB52" s="63"/>
      <c r="AC52" s="63"/>
      <c r="AD52" s="63"/>
      <c r="AE52" s="63"/>
      <c r="AF52" s="63"/>
      <c r="AG52" s="63"/>
      <c r="AH52" s="63"/>
      <c r="AI52" s="63"/>
      <c r="AJ52" s="63"/>
      <c r="AK52" s="63"/>
      <c r="AL52" s="63"/>
    </row>
    <row customHeight="1" ht="15" r="53">
      <c r="A53" s="25" t="s">
        <v>47</v>
      </c>
      <c r="B53" s="64" t="n">
        <v>2</v>
      </c>
      <c r="C53" s="22">
        <v>0</v>
      </c>
      <c r="D53" s="23">
        <v>0</v>
      </c>
      <c r="E53" s="22">
        <v>0.654003043186016</v>
      </c>
      <c r="F53" s="23">
        <v>0.474964049758829</v>
      </c>
      <c r="G53" s="22">
        <v>99.345996956814</v>
      </c>
      <c r="H53" s="23">
        <v>0.474964049758828</v>
      </c>
      <c r="I53" s="22">
        <v>99.345996956814</v>
      </c>
      <c r="J53" s="95">
        <v>0.474964049758828</v>
      </c>
      <c r="K53" s="104"/>
      <c r="L53" s="103"/>
      <c r="M53" s="103"/>
      <c r="N53" s="103"/>
      <c r="O53" s="103"/>
      <c r="P53" s="103"/>
      <c r="Q53" s="101"/>
      <c r="R53" s="101"/>
      <c r="S53" s="101"/>
      <c r="T53" s="101"/>
      <c r="U53" s="101"/>
      <c r="V53" s="132"/>
      <c r="W53" s="63"/>
      <c r="X53" s="63"/>
      <c r="Y53" s="63"/>
      <c r="Z53" s="63"/>
      <c r="AA53" s="63"/>
      <c r="AB53" s="63"/>
      <c r="AC53" s="63"/>
      <c r="AD53" s="63"/>
      <c r="AE53" s="63"/>
      <c r="AF53" s="63"/>
      <c r="AG53" s="63"/>
      <c r="AH53" s="63"/>
      <c r="AI53" s="63"/>
      <c r="AJ53" s="63"/>
      <c r="AK53" s="63"/>
      <c r="AL53" s="63"/>
    </row>
    <row customHeight="1" ht="15" r="54">
      <c r="A54" s="25" t="s">
        <v>48</v>
      </c>
      <c r="B54" s="64" t="n">
        <v>2</v>
      </c>
      <c r="C54" s="22">
        <v>0</v>
      </c>
      <c r="D54" s="23">
        <v>0</v>
      </c>
      <c r="E54" s="22">
        <v>3.72168907215359</v>
      </c>
      <c r="F54" s="23">
        <v>1.5723593382486</v>
      </c>
      <c r="G54" s="22">
        <v>96.2783109278464</v>
      </c>
      <c r="H54" s="23">
        <v>1.5723593382486</v>
      </c>
      <c r="I54" s="22">
        <v>96.2783109278464</v>
      </c>
      <c r="J54" s="95">
        <v>1.5723593382486</v>
      </c>
      <c r="K54" s="104"/>
      <c r="L54" s="103"/>
      <c r="M54" s="103"/>
      <c r="N54" s="103"/>
      <c r="O54" s="103"/>
      <c r="P54" s="103"/>
      <c r="Q54" s="101"/>
      <c r="R54" s="101"/>
      <c r="S54" s="101"/>
      <c r="T54" s="101"/>
      <c r="U54" s="101"/>
      <c r="V54" s="132"/>
      <c r="W54" s="63"/>
      <c r="X54" s="63"/>
      <c r="Y54" s="63"/>
      <c r="Z54" s="63"/>
      <c r="AA54" s="63"/>
      <c r="AB54" s="63"/>
      <c r="AC54" s="63"/>
      <c r="AD54" s="63"/>
      <c r="AE54" s="63"/>
      <c r="AF54" s="63"/>
      <c r="AG54" s="63"/>
      <c r="AH54" s="63"/>
      <c r="AI54" s="63"/>
      <c r="AJ54" s="63"/>
      <c r="AK54" s="63"/>
      <c r="AL54" s="63"/>
    </row>
    <row customHeight="1" ht="15" r="55">
      <c r="A55" s="25" t="s">
        <v>49</v>
      </c>
      <c r="B55" s="64" t="n">
        <v>2</v>
      </c>
      <c r="C55" s="22">
        <v>0.146956739142073</v>
      </c>
      <c r="D55" s="23">
        <v>0.119013846936442</v>
      </c>
      <c r="E55" s="22">
        <v>3.60090465883348</v>
      </c>
      <c r="F55" s="23">
        <v>1.58115743747411</v>
      </c>
      <c r="G55" s="22">
        <v>96.2521386020244</v>
      </c>
      <c r="H55" s="23">
        <v>1.58553874275757</v>
      </c>
      <c r="I55" s="22">
        <v>96.1051818628824</v>
      </c>
      <c r="J55" s="95">
        <v>1.59879203119606</v>
      </c>
      <c r="K55" s="104"/>
      <c r="L55" s="103"/>
      <c r="M55" s="103"/>
      <c r="N55" s="103"/>
      <c r="O55" s="103"/>
      <c r="P55" s="103"/>
      <c r="Q55" s="101"/>
      <c r="R55" s="101"/>
      <c r="S55" s="101"/>
      <c r="T55" s="101"/>
      <c r="U55" s="101"/>
      <c r="V55" s="132"/>
      <c r="W55" s="63"/>
      <c r="X55" s="63"/>
      <c r="Y55" s="63"/>
      <c r="Z55" s="63"/>
      <c r="AA55" s="63"/>
      <c r="AB55" s="63"/>
      <c r="AC55" s="63"/>
      <c r="AD55" s="63"/>
      <c r="AE55" s="63"/>
      <c r="AF55" s="63"/>
      <c r="AG55" s="63"/>
      <c r="AH55" s="63"/>
      <c r="AI55" s="63"/>
      <c r="AJ55" s="63"/>
      <c r="AK55" s="63"/>
      <c r="AL55" s="63"/>
    </row>
    <row customHeight="1" ht="15" r="56">
      <c r="A56" s="25" t="s">
        <v>50</v>
      </c>
      <c r="B56" s="64" t="n">
        <v>2</v>
      </c>
      <c r="C56" s="22">
        <v>15.3514829787756</v>
      </c>
      <c r="D56" s="23">
        <v>2.19254651847429</v>
      </c>
      <c r="E56" s="22">
        <v>17.3730280071865</v>
      </c>
      <c r="F56" s="23">
        <v>2.04677545381155</v>
      </c>
      <c r="G56" s="22">
        <v>67.2754890140379</v>
      </c>
      <c r="H56" s="23">
        <v>2.87201437461</v>
      </c>
      <c r="I56" s="22">
        <v>51.9240060352624</v>
      </c>
      <c r="J56" s="95">
        <v>4.68211104620073</v>
      </c>
      <c r="K56" s="104"/>
      <c r="L56" s="103"/>
      <c r="M56" s="103"/>
      <c r="N56" s="103"/>
      <c r="O56" s="103"/>
      <c r="P56" s="103"/>
      <c r="Q56" s="101"/>
      <c r="R56" s="101"/>
      <c r="S56" s="101"/>
      <c r="T56" s="101"/>
      <c r="U56" s="101"/>
      <c r="V56" s="132"/>
      <c r="W56" s="63"/>
      <c r="X56" s="63"/>
      <c r="Y56" s="63"/>
      <c r="Z56" s="63"/>
      <c r="AA56" s="63"/>
      <c r="AB56" s="63"/>
      <c r="AC56" s="63"/>
      <c r="AD56" s="63"/>
      <c r="AE56" s="63"/>
      <c r="AF56" s="63"/>
      <c r="AG56" s="63"/>
      <c r="AH56" s="63"/>
      <c r="AI56" s="63"/>
      <c r="AJ56" s="63"/>
      <c r="AK56" s="63"/>
      <c r="AL56" s="63"/>
    </row>
    <row customHeight="1" ht="15" r="57">
      <c r="A57" s="25" t="s">
        <v>51</v>
      </c>
      <c r="B57" s="64" t="n">
        <v>2</v>
      </c>
      <c r="C57" s="22">
        <v>3.45672081547854</v>
      </c>
      <c r="D57" s="23">
        <v>1.50086683370975</v>
      </c>
      <c r="E57" s="22">
        <v>2.63103450948367</v>
      </c>
      <c r="F57" s="23">
        <v>1.22561296171657</v>
      </c>
      <c r="G57" s="22">
        <v>93.9122446750378</v>
      </c>
      <c r="H57" s="23">
        <v>1.83844326156568</v>
      </c>
      <c r="I57" s="22">
        <v>90.4555238595592</v>
      </c>
      <c r="J57" s="95">
        <v>3.1245515878482</v>
      </c>
      <c r="K57" s="104"/>
      <c r="L57" s="103"/>
      <c r="M57" s="103"/>
      <c r="N57" s="103"/>
      <c r="O57" s="103"/>
      <c r="P57" s="103"/>
      <c r="Q57" s="101"/>
      <c r="R57" s="101"/>
      <c r="S57" s="101"/>
      <c r="T57" s="101"/>
      <c r="U57" s="101"/>
      <c r="V57" s="132"/>
      <c r="W57" s="63"/>
      <c r="X57" s="63"/>
      <c r="Y57" s="63"/>
      <c r="Z57" s="63"/>
      <c r="AA57" s="63"/>
      <c r="AB57" s="63"/>
      <c r="AC57" s="63"/>
      <c r="AD57" s="63"/>
      <c r="AE57" s="63"/>
      <c r="AF57" s="63"/>
      <c r="AG57" s="63"/>
      <c r="AH57" s="63"/>
      <c r="AI57" s="63"/>
      <c r="AJ57" s="63"/>
      <c r="AK57" s="63"/>
      <c r="AL57" s="63"/>
    </row>
    <row customHeight="1" ht="15" r="58">
      <c r="A58" s="25" t="s">
        <v>52</v>
      </c>
      <c r="B58" s="64" t="n">
        <v>2</v>
      </c>
      <c r="C58" s="22">
        <v>0.187500522824001</v>
      </c>
      <c r="D58" s="23">
        <v>0.187601280539678</v>
      </c>
      <c r="E58" s="22">
        <v>6.02723150102725</v>
      </c>
      <c r="F58" s="23">
        <v>1.7327203842907</v>
      </c>
      <c r="G58" s="22">
        <v>93.7852679761488</v>
      </c>
      <c r="H58" s="23">
        <v>1.74302852258595</v>
      </c>
      <c r="I58" s="22">
        <v>93.5977674533247</v>
      </c>
      <c r="J58" s="95">
        <v>1.77323585906672</v>
      </c>
      <c r="K58" s="104"/>
      <c r="L58" s="103"/>
      <c r="M58" s="103"/>
      <c r="N58" s="103"/>
      <c r="O58" s="103"/>
      <c r="P58" s="103"/>
      <c r="Q58" s="101"/>
      <c r="R58" s="101"/>
      <c r="S58" s="101"/>
      <c r="T58" s="101"/>
      <c r="U58" s="101"/>
      <c r="V58" s="132"/>
      <c r="W58" s="63"/>
      <c r="X58" s="63"/>
      <c r="Y58" s="63"/>
      <c r="Z58" s="63"/>
      <c r="AA58" s="63"/>
      <c r="AB58" s="63"/>
      <c r="AC58" s="63"/>
      <c r="AD58" s="63"/>
      <c r="AE58" s="63"/>
      <c r="AF58" s="63"/>
      <c r="AG58" s="63"/>
      <c r="AH58" s="63"/>
      <c r="AI58" s="63"/>
      <c r="AJ58" s="63"/>
      <c r="AK58" s="63"/>
      <c r="AL58" s="63"/>
    </row>
    <row customHeight="1" ht="15" r="59">
      <c r="A59" s="25" t="s">
        <v>53</v>
      </c>
      <c r="B59" s="64" t="n">
        <v>2</v>
      </c>
      <c r="C59" s="22">
        <v>0.193562126836488</v>
      </c>
      <c r="D59" s="23">
        <v>0.19493586955373</v>
      </c>
      <c r="E59" s="22">
        <v>0.262531598304767</v>
      </c>
      <c r="F59" s="23">
        <v>0.264124331103458</v>
      </c>
      <c r="G59" s="22">
        <v>99.5439062748587</v>
      </c>
      <c r="H59" s="23">
        <v>0.328674182455088</v>
      </c>
      <c r="I59" s="22">
        <v>99.3503441480222</v>
      </c>
      <c r="J59" s="95">
        <v>0.471478271632458</v>
      </c>
      <c r="K59" s="104"/>
      <c r="L59" s="103"/>
      <c r="M59" s="103"/>
      <c r="N59" s="103"/>
      <c r="O59" s="103"/>
      <c r="P59" s="103"/>
      <c r="Q59" s="101"/>
      <c r="R59" s="101"/>
      <c r="S59" s="101"/>
      <c r="T59" s="101"/>
      <c r="U59" s="101"/>
      <c r="V59" s="132"/>
      <c r="W59" s="63"/>
      <c r="X59" s="63"/>
      <c r="Y59" s="63"/>
      <c r="Z59" s="63"/>
      <c r="AA59" s="63"/>
      <c r="AB59" s="63"/>
      <c r="AC59" s="63"/>
      <c r="AD59" s="63"/>
      <c r="AE59" s="63"/>
      <c r="AF59" s="63"/>
      <c r="AG59" s="63"/>
      <c r="AH59" s="63"/>
      <c r="AI59" s="63"/>
      <c r="AJ59" s="63"/>
      <c r="AK59" s="63"/>
      <c r="AL59" s="63"/>
    </row>
    <row customHeight="1" ht="15" r="60">
      <c r="A60" s="25" t="s">
        <v>54</v>
      </c>
      <c r="B60" s="64" t="n">
        <v>2</v>
      </c>
      <c r="C60" s="22">
        <v>1.28338573527559</v>
      </c>
      <c r="D60" s="23">
        <v>1.02608396253064</v>
      </c>
      <c r="E60" s="22">
        <v>1.08019617944494</v>
      </c>
      <c r="F60" s="23">
        <v>0.871871640551175</v>
      </c>
      <c r="G60" s="22">
        <v>97.6364180852795</v>
      </c>
      <c r="H60" s="23">
        <v>1.35790543936666</v>
      </c>
      <c r="I60" s="22">
        <v>96.3530323500039</v>
      </c>
      <c r="J60" s="95">
        <v>2.24351304949423</v>
      </c>
      <c r="K60" s="104"/>
      <c r="L60" s="103"/>
      <c r="M60" s="103"/>
      <c r="N60" s="103"/>
      <c r="O60" s="103"/>
      <c r="P60" s="103"/>
      <c r="Q60" s="101"/>
      <c r="R60" s="101"/>
      <c r="S60" s="101"/>
      <c r="T60" s="101"/>
      <c r="U60" s="101"/>
      <c r="V60" s="132"/>
      <c r="W60" s="63"/>
      <c r="X60" s="63"/>
      <c r="Y60" s="63"/>
      <c r="Z60" s="63"/>
      <c r="AA60" s="63"/>
      <c r="AB60" s="63"/>
      <c r="AC60" s="63"/>
      <c r="AD60" s="63"/>
      <c r="AE60" s="63"/>
      <c r="AF60" s="63"/>
      <c r="AG60" s="63"/>
      <c r="AH60" s="63"/>
      <c r="AI60" s="63"/>
      <c r="AJ60" s="63"/>
      <c r="AK60" s="63"/>
      <c r="AL60" s="63"/>
    </row>
    <row customHeight="1" ht="15" r="61">
      <c r="A61" s="21" t="s">
        <v>55</v>
      </c>
      <c r="B61" s="64" t="n">
        <v>2</v>
      </c>
      <c r="C61" s="22">
        <v>0.254702620929063</v>
      </c>
      <c r="D61" s="23">
        <v>0.255647918222</v>
      </c>
      <c r="E61" s="22">
        <v>0.840738606485549</v>
      </c>
      <c r="F61" s="23">
        <v>0.595022353957112</v>
      </c>
      <c r="G61" s="22">
        <v>98.9045587725854</v>
      </c>
      <c r="H61" s="23">
        <v>0.648198224888676</v>
      </c>
      <c r="I61" s="22">
        <v>98.6498561516563</v>
      </c>
      <c r="J61" s="95">
        <v>0.785482012506644</v>
      </c>
      <c r="K61" s="104"/>
      <c r="L61" s="103"/>
      <c r="M61" s="103"/>
      <c r="N61" s="103"/>
      <c r="O61" s="103"/>
      <c r="P61" s="103"/>
      <c r="Q61" s="101"/>
      <c r="R61" s="101"/>
      <c r="S61" s="101"/>
      <c r="T61" s="101"/>
      <c r="U61" s="101"/>
      <c r="V61" s="132"/>
      <c r="W61" s="63"/>
      <c r="X61" s="63"/>
      <c r="Y61" s="63"/>
      <c r="Z61" s="63"/>
      <c r="AA61" s="63"/>
      <c r="AB61" s="63"/>
      <c r="AC61" s="63"/>
      <c r="AD61" s="63"/>
      <c r="AE61" s="63"/>
      <c r="AF61" s="63"/>
      <c r="AG61" s="63"/>
      <c r="AH61" s="63"/>
      <c r="AI61" s="63"/>
      <c r="AJ61" s="63"/>
      <c r="AK61" s="63"/>
      <c r="AL61" s="63"/>
    </row>
    <row customHeight="1" ht="15" r="62">
      <c r="A62" s="25" t="s">
        <v>56</v>
      </c>
      <c r="B62" s="64" t="n">
        <v>2</v>
      </c>
      <c r="C62" s="22">
        <v>0</v>
      </c>
      <c r="D62" s="23">
        <v>0</v>
      </c>
      <c r="E62" s="22">
        <v>1.95332734041806</v>
      </c>
      <c r="F62" s="23">
        <v>0.982850125253559</v>
      </c>
      <c r="G62" s="22">
        <v>98.0466726595819</v>
      </c>
      <c r="H62" s="23">
        <v>0.982850125253557</v>
      </c>
      <c r="I62" s="22">
        <v>98.0466726595819</v>
      </c>
      <c r="J62" s="95">
        <v>0.982850125253557</v>
      </c>
      <c r="K62" s="104"/>
      <c r="L62" s="103"/>
      <c r="M62" s="103"/>
      <c r="N62" s="103"/>
      <c r="O62" s="103"/>
      <c r="P62" s="103"/>
      <c r="Q62" s="101"/>
      <c r="R62" s="101"/>
      <c r="S62" s="101"/>
      <c r="T62" s="101"/>
      <c r="U62" s="101"/>
      <c r="V62" s="132"/>
      <c r="W62" s="63"/>
      <c r="X62" s="63"/>
      <c r="Y62" s="63"/>
      <c r="Z62" s="63"/>
      <c r="AA62" s="63"/>
      <c r="AB62" s="63"/>
      <c r="AC62" s="63"/>
      <c r="AD62" s="63"/>
      <c r="AE62" s="63"/>
      <c r="AF62" s="63"/>
      <c r="AG62" s="63"/>
      <c r="AH62" s="63"/>
      <c r="AI62" s="63"/>
      <c r="AJ62" s="63"/>
      <c r="AK62" s="63"/>
      <c r="AL62" s="63"/>
    </row>
    <row customHeight="1" ht="15" r="63">
      <c r="A63" s="30" t="s">
        <v>57</v>
      </c>
      <c r="B63" s="65" t="n">
        <v>2</v>
      </c>
      <c r="C63" s="31">
        <v>5.50177390308461</v>
      </c>
      <c r="D63" s="32">
        <v>0.276456631909314</v>
      </c>
      <c r="E63" s="31">
        <v>12.0737443462923</v>
      </c>
      <c r="F63" s="32">
        <v>0.409953098617707</v>
      </c>
      <c r="G63" s="31">
        <v>82.4244817506231</v>
      </c>
      <c r="H63" s="32">
        <v>0.462700588471162</v>
      </c>
      <c r="I63" s="31">
        <v>76.9227078475385</v>
      </c>
      <c r="J63" s="92">
        <v>0.642634160880157</v>
      </c>
      <c r="K63" s="104"/>
      <c r="L63" s="103"/>
      <c r="M63" s="103"/>
      <c r="N63" s="103"/>
      <c r="O63" s="103"/>
      <c r="P63" s="103"/>
      <c r="Q63" s="101"/>
      <c r="R63" s="101"/>
      <c r="S63" s="101"/>
      <c r="T63" s="101"/>
      <c r="U63" s="101"/>
      <c r="V63" s="132"/>
      <c r="W63" s="63"/>
      <c r="X63" s="63"/>
      <c r="Y63" s="63"/>
      <c r="Z63" s="63"/>
      <c r="AA63" s="63"/>
      <c r="AB63" s="63"/>
      <c r="AC63" s="63"/>
      <c r="AD63" s="63"/>
      <c r="AE63" s="63"/>
      <c r="AF63" s="63"/>
      <c r="AG63" s="63"/>
      <c r="AH63" s="63"/>
      <c r="AI63" s="63"/>
      <c r="AJ63" s="63"/>
      <c r="AK63" s="63"/>
      <c r="AL63" s="63"/>
    </row>
    <row customHeight="1" ht="15" r="64">
      <c r="A64" s="34" t="s">
        <v>58</v>
      </c>
      <c r="B64" s="66" t="n">
        <v>2</v>
      </c>
      <c r="C64" s="35">
        <v>7.94715774971441</v>
      </c>
      <c r="D64" s="36">
        <v>0.776569590483744</v>
      </c>
      <c r="E64" s="35">
        <v>23.3903111899113</v>
      </c>
      <c r="F64" s="36">
        <v>1.01492903442466</v>
      </c>
      <c r="G64" s="35">
        <v>68.6625310603743</v>
      </c>
      <c r="H64" s="36">
        <v>1.13844529237717</v>
      </c>
      <c r="I64" s="35">
        <v>60.7153733106599</v>
      </c>
      <c r="J64" s="93">
        <v>1.53084961717073</v>
      </c>
      <c r="K64" s="104"/>
      <c r="L64" s="103"/>
      <c r="M64" s="103"/>
      <c r="N64" s="103"/>
      <c r="O64" s="103"/>
      <c r="P64" s="103"/>
      <c r="Q64" s="101"/>
      <c r="R64" s="101"/>
      <c r="S64" s="101"/>
      <c r="T64" s="101"/>
      <c r="U64" s="101"/>
      <c r="V64" s="132"/>
      <c r="W64" s="63"/>
      <c r="X64" s="63"/>
      <c r="Y64" s="63"/>
      <c r="Z64" s="63"/>
      <c r="AA64" s="63"/>
      <c r="AB64" s="63"/>
      <c r="AC64" s="63"/>
      <c r="AD64" s="63"/>
      <c r="AE64" s="63"/>
      <c r="AF64" s="63"/>
      <c r="AG64" s="63"/>
      <c r="AH64" s="63"/>
      <c r="AI64" s="63"/>
      <c r="AJ64" s="63"/>
      <c r="AK64" s="63"/>
      <c r="AL64" s="63"/>
    </row>
    <row customHeight="1" ht="15" r="65">
      <c r="A65" s="39" t="s">
        <v>59</v>
      </c>
      <c r="B65" s="67" t="n">
        <v>2</v>
      </c>
      <c r="C65" s="40">
        <v>3.58135953359078</v>
      </c>
      <c r="D65" s="41">
        <v>0.168785095218197</v>
      </c>
      <c r="E65" s="40">
        <v>8.47741247346809</v>
      </c>
      <c r="F65" s="41">
        <v>0.2481211594622</v>
      </c>
      <c r="G65" s="40">
        <v>87.9412279929411</v>
      </c>
      <c r="H65" s="41">
        <v>0.284753144276163</v>
      </c>
      <c r="I65" s="40">
        <v>84.3598684593504</v>
      </c>
      <c r="J65" s="94">
        <v>0.396965254541361</v>
      </c>
      <c r="K65" s="104"/>
      <c r="L65" s="103"/>
      <c r="M65" s="103"/>
      <c r="N65" s="103"/>
      <c r="O65" s="103"/>
      <c r="P65" s="103"/>
      <c r="Q65" s="101"/>
      <c r="R65" s="101"/>
      <c r="S65" s="101"/>
      <c r="T65" s="101"/>
      <c r="U65" s="101"/>
      <c r="V65" s="132"/>
      <c r="W65" s="63"/>
      <c r="X65" s="63"/>
      <c r="Y65" s="63"/>
      <c r="Z65" s="63"/>
      <c r="AA65" s="63"/>
      <c r="AB65" s="63"/>
      <c r="AC65" s="63"/>
      <c r="AD65" s="63"/>
      <c r="AE65" s="63"/>
      <c r="AF65" s="63"/>
      <c r="AG65" s="63"/>
      <c r="AH65" s="63"/>
      <c r="AI65" s="63"/>
      <c r="AJ65" s="63"/>
      <c r="AK65" s="63"/>
      <c r="AL65" s="63"/>
    </row>
    <row customHeight="1" ht="15" r="66">
      <c r="A66" s="43" t="s">
        <v>60</v>
      </c>
      <c r="B66" s="64" t="n">
        <v>2</v>
      </c>
      <c r="C66" s="22">
        <v>8.77985409265588</v>
      </c>
      <c r="D66" s="23">
        <v>2.78914281980382</v>
      </c>
      <c r="E66" s="22">
        <v>34.9539976316987</v>
      </c>
      <c r="F66" s="23">
        <v>6.54849286061344</v>
      </c>
      <c r="G66" s="22">
        <v>56.2661482756454</v>
      </c>
      <c r="H66" s="23">
        <v>6.64834125639266</v>
      </c>
      <c r="I66" s="22">
        <v>47.4862941829895</v>
      </c>
      <c r="J66" s="95">
        <v>7.81516215544673</v>
      </c>
      <c r="K66" s="104"/>
      <c r="L66" s="103"/>
      <c r="M66" s="103"/>
      <c r="N66" s="103"/>
      <c r="O66" s="103"/>
      <c r="P66" s="103"/>
      <c r="Q66" s="101"/>
      <c r="R66" s="101"/>
      <c r="S66" s="101"/>
      <c r="T66" s="101"/>
      <c r="U66" s="101"/>
      <c r="V66" s="132"/>
      <c r="W66" s="63"/>
      <c r="X66" s="63"/>
      <c r="Y66" s="63"/>
      <c r="Z66" s="63"/>
      <c r="AA66" s="63"/>
      <c r="AB66" s="63"/>
      <c r="AC66" s="63"/>
      <c r="AD66" s="63"/>
      <c r="AE66" s="63"/>
      <c r="AF66" s="63"/>
      <c r="AG66" s="63"/>
      <c r="AH66" s="63"/>
      <c r="AI66" s="63"/>
      <c r="AJ66" s="63"/>
      <c r="AK66" s="63"/>
      <c r="AL66" s="63"/>
    </row>
    <row customHeight="1" ht="15" r="67">
      <c r="A67" s="43" t="s">
        <v>61</v>
      </c>
      <c r="B67" s="64" t="n">
        <v>2</v>
      </c>
      <c r="C67" s="22">
        <v>0</v>
      </c>
      <c r="D67" s="23">
        <v>0</v>
      </c>
      <c r="E67" s="22">
        <v>10.396217015378</v>
      </c>
      <c r="F67" s="23">
        <v>4.8808326300209</v>
      </c>
      <c r="G67" s="22">
        <v>89.6037829846219</v>
      </c>
      <c r="H67" s="23">
        <v>4.8808326300209</v>
      </c>
      <c r="I67" s="22">
        <v>89.6037829846219</v>
      </c>
      <c r="J67" s="95">
        <v>4.8808326300209</v>
      </c>
      <c r="K67" s="104"/>
      <c r="L67" s="103"/>
      <c r="M67" s="103"/>
      <c r="N67" s="103"/>
      <c r="O67" s="103"/>
      <c r="P67" s="103"/>
      <c r="Q67" s="101"/>
      <c r="R67" s="101"/>
      <c r="S67" s="101"/>
      <c r="T67" s="101"/>
      <c r="U67" s="101"/>
      <c r="V67" s="132"/>
      <c r="W67" s="63"/>
      <c r="X67" s="63"/>
      <c r="Y67" s="63"/>
      <c r="Z67" s="63"/>
      <c r="AA67" s="63"/>
      <c r="AB67" s="63"/>
      <c r="AC67" s="63"/>
      <c r="AD67" s="63"/>
      <c r="AE67" s="63"/>
      <c r="AF67" s="63"/>
      <c r="AG67" s="63"/>
      <c r="AH67" s="63"/>
      <c r="AI67" s="63"/>
      <c r="AJ67" s="63"/>
      <c r="AK67" s="63"/>
      <c r="AL67" s="63"/>
    </row>
    <row customHeight="1" ht="15" r="68">
      <c r="A68" s="43" t="s">
        <v>62</v>
      </c>
      <c r="B68" s="64" t="n">
        <v>2</v>
      </c>
      <c r="C68" s="22">
        <v>1.57029088596205</v>
      </c>
      <c r="D68" s="23">
        <v>1.56287092935534</v>
      </c>
      <c r="E68" s="22">
        <v>1.32725157386992</v>
      </c>
      <c r="F68" s="23">
        <v>1.34161830051366</v>
      </c>
      <c r="G68" s="22">
        <v>97.102457540168</v>
      </c>
      <c r="H68" s="23">
        <v>2.04889946867719</v>
      </c>
      <c r="I68" s="22">
        <v>95.532166654206</v>
      </c>
      <c r="J68" s="95">
        <v>3.38838744609677</v>
      </c>
      <c r="K68" s="105"/>
      <c r="L68" s="106"/>
      <c r="M68" s="107"/>
      <c r="N68" s="107"/>
      <c r="O68" s="107"/>
      <c r="P68" s="107"/>
      <c r="Q68" s="101"/>
      <c r="R68" s="101"/>
      <c r="S68" s="101"/>
      <c r="T68" s="101"/>
      <c r="U68" s="101"/>
      <c r="V68" s="132"/>
      <c r="W68" s="63"/>
      <c r="X68" s="63"/>
      <c r="Y68" s="63"/>
      <c r="Z68" s="63"/>
      <c r="AA68" s="63"/>
      <c r="AB68" s="63"/>
      <c r="AC68" s="63"/>
      <c r="AD68" s="63"/>
      <c r="AE68" s="63"/>
      <c r="AF68" s="63"/>
      <c r="AG68" s="63"/>
      <c r="AH68" s="63"/>
      <c r="AI68" s="63"/>
      <c r="AJ68" s="63"/>
      <c r="AK68" s="63"/>
      <c r="AL68" s="63"/>
    </row>
    <row customHeight="1" ht="15.75" r="69">
      <c r="A69" s="44" t="s">
        <v>63</v>
      </c>
      <c r="B69" s="68" t="n">
        <v>2</v>
      </c>
      <c r="C69" s="45">
        <v>26.5349061280232</v>
      </c>
      <c r="D69" s="47">
        <v>4.5341225630445</v>
      </c>
      <c r="E69" s="45">
        <v>18.219973678985</v>
      </c>
      <c r="F69" s="47">
        <v>3.67534445525061</v>
      </c>
      <c r="G69" s="45">
        <v>55.2451201929918</v>
      </c>
      <c r="H69" s="47">
        <v>5.42257094791207</v>
      </c>
      <c r="I69" s="45">
        <v>28.7102140649686</v>
      </c>
      <c r="J69" s="96">
        <v>9.29607063973575</v>
      </c>
      <c r="K69" s="108"/>
      <c r="L69" s="133"/>
      <c r="M69" s="134"/>
      <c r="N69" s="134"/>
      <c r="O69" s="134"/>
      <c r="P69" s="134"/>
      <c r="Q69" s="101"/>
      <c r="R69" s="101"/>
      <c r="S69" s="101"/>
      <c r="T69" s="101"/>
      <c r="U69" s="101"/>
      <c r="V69" s="132"/>
      <c r="W69" s="63"/>
      <c r="X69" s="63"/>
      <c r="Y69" s="63"/>
      <c r="Z69" s="63"/>
      <c r="AA69" s="63"/>
      <c r="AB69" s="63"/>
      <c r="AC69" s="63"/>
      <c r="AD69" s="63"/>
      <c r="AE69" s="63"/>
      <c r="AF69" s="63"/>
      <c r="AG69" s="63"/>
      <c r="AH69" s="63"/>
      <c r="AI69" s="63"/>
      <c r="AJ69" s="63"/>
      <c r="AK69" s="63"/>
      <c r="AL69" s="63"/>
    </row>
    <row customHeight="1" ht="15" r="70">
      <c r="A70" s="49"/>
      <c r="B70" s="69"/>
      <c r="C70" s="80" t="inlineStr">
        <is>
          <t>b.meanpct.d_tc4g35praise_never</t>
        </is>
      </c>
      <c r="D70" s="2" t="inlineStr">
        <is>
          <t>se.meanpct.d_tc4g35praise_never</t>
        </is>
      </c>
      <c r="E70" s="80" t="inlineStr">
        <is>
          <t>b.meanpct.d_tc4g35praise_less1yr</t>
        </is>
      </c>
      <c r="F70" s="2" t="inlineStr">
        <is>
          <t>se.meanpct.d_tc4g35praise_less1yr</t>
        </is>
      </c>
      <c r="G70" s="80" t="inlineStr">
        <is>
          <t>b.meanpct.d_tc4g35praise_atleast1yr</t>
        </is>
      </c>
      <c r="H70" s="2" t="inlineStr">
        <is>
          <t>se.meanpct.d_tc4g35praise_atleast1yr</t>
        </is>
      </c>
      <c r="I70" s="80" t="inlineStr">
        <is>
          <t>b.meanpct.d_auto_dif_app</t>
        </is>
      </c>
      <c r="J70" s="142" t="inlineStr">
        <is>
          <t>se.meanpct.d_auto_dif_app</t>
        </is>
      </c>
      <c r="K70" s="22" t="inlineStr">
        <is>
          <t>b.(meanpct.d_tc4g35praise_never_isc1)-(meanpct.d_tc4g35praise_never_isc2)</t>
        </is>
      </c>
      <c r="L70" s="23" t="inlineStr">
        <is>
          <t>se.(meanpct.d_tc4g35praise_never_isc1)-(meanpct.d_tc4g35praise_never_isc2)</t>
        </is>
      </c>
      <c r="M70" s="22" t="inlineStr">
        <is>
          <t>b.(meanpct.d_tc4g35praise_less1yr_isc1)-(meanpct.d_tc4g35praise_less1yr_isc2)</t>
        </is>
      </c>
      <c r="N70" s="23" t="inlineStr">
        <is>
          <t>se.(meanpct.d_tc4g35praise_less1yr_isc1)-(meanpct.d_tc4g35praise_less1yr_isc2)</t>
        </is>
      </c>
      <c r="O70" s="22" t="inlineStr">
        <is>
          <t>b.(meanpct.d_tc4g35praise_atleast1yr_isc1)-(meanpct.d_tc4g35praise_atleast1yr_isc2)</t>
        </is>
      </c>
      <c r="P70" s="95" t="inlineStr">
        <is>
          <t>se.(meanpct.d_tc4g35praise_atleast1yr_isc1)-(meanpct.d_tc4g35praise_atleast1yr_isc2)</t>
        </is>
      </c>
      <c r="Q70" s="111" t="inlineStr">
        <is>
          <t>b.(meanpct.d_auto_dif_app_isc1)-(meanpct.d_auto_dif_app_isc2)</t>
        </is>
      </c>
      <c r="R70" s="135" t="inlineStr">
        <is>
          <t>se.(meanpct.d_auto_dif_app_isc1)-(meanpct.d_auto_dif_app_isc2)</t>
        </is>
      </c>
      <c r="S70" s="135" t="inlineStr">
        <is>
          <t>b.(meanpct.d_tc4g35praise_never_isc3)-(meanpct.d_tc4g35praise_never_isc2)</t>
        </is>
      </c>
      <c r="T70" s="135" t="inlineStr">
        <is>
          <t>se.(meanpct.d_tc4g35praise_never_isc3)-(meanpct.d_tc4g35praise_never_isc2)</t>
        </is>
      </c>
      <c r="U70" s="135" t="inlineStr">
        <is>
          <t>b.(meanpct.d_tc4g35praise_less1yr_isc3)-(meanpct.d_tc4g35praise_less1yr_isc2)</t>
        </is>
      </c>
      <c r="V70" s="136" t="inlineStr">
        <is>
          <t>se.(meanpct.d_tc4g35praise_less1yr_isc3)-(meanpct.d_tc4g35praise_less1yr_isc2)</t>
        </is>
      </c>
      <c r="W70" s="63" t="inlineStr">
        <is>
          <t>b.(meanpct.d_tc4g35praise_atleast1yr_isc3)-(meanpct.d_tc4g35praise_atleast1yr_isc2)</t>
        </is>
      </c>
      <c r="X70" s="63" t="inlineStr">
        <is>
          <t>se.(meanpct.d_tc4g35praise_atleast1yr_isc3)-(meanpct.d_tc4g35praise_atleast1yr_isc2)</t>
        </is>
      </c>
      <c r="Y70" s="63" t="inlineStr">
        <is>
          <t>b.(meanpct.d_auto_dif_app_isc3)-(meanpct.d_auto_dif_app_isc2)</t>
        </is>
      </c>
      <c r="Z70" s="63" t="inlineStr">
        <is>
          <t>se.(meanpct.d_auto_dif_app_isc3)-(meanpct.d_auto_dif_app_isc2)</t>
        </is>
      </c>
      <c r="AA70" s="63"/>
      <c r="AB70" s="63"/>
      <c r="AC70" s="63"/>
      <c r="AD70" s="63"/>
      <c r="AE70" s="63"/>
      <c r="AF70" s="63"/>
      <c r="AG70" s="63"/>
      <c r="AH70" s="63"/>
      <c r="AI70" s="63"/>
      <c r="AJ70" s="63"/>
      <c r="AK70" s="63"/>
      <c r="AL70" s="63"/>
    </row>
    <row customHeight="1" ht="15" r="71">
      <c r="A71" s="25" t="s">
        <v>7</v>
      </c>
      <c r="B71" s="70" t="n">
        <v>1</v>
      </c>
      <c r="C71" s="22">
        <v>5.57460097417785</v>
      </c>
      <c r="D71" s="23">
        <v>1.62018657451057</v>
      </c>
      <c r="E71" s="22">
        <v>7.14400064385319</v>
      </c>
      <c r="F71" s="23">
        <v>2.08479986200155</v>
      </c>
      <c r="G71" s="22">
        <v>87.281398381969</v>
      </c>
      <c r="H71" s="23">
        <v>2.65006294370997</v>
      </c>
      <c r="I71" s="22">
        <v>81.7067974077911</v>
      </c>
      <c r="J71" s="95">
        <v>3.86643063032255</v>
      </c>
      <c r="K71" s="22">
        <v>-1.3169650989116</v>
      </c>
      <c r="L71" s="95">
        <v>2.59070169451191</v>
      </c>
      <c r="M71" s="22">
        <v>-1.88585083310293</v>
      </c>
      <c r="N71" s="95">
        <v>3.38457494443224</v>
      </c>
      <c r="O71" s="22">
        <v>3.20281593201454</v>
      </c>
      <c r="P71" s="95">
        <v>3.85172293312816</v>
      </c>
      <c r="Q71" s="100">
        <v>4.51978103092614</v>
      </c>
      <c r="R71" s="101">
        <v>5.62491440757867</v>
      </c>
      <c r="S71" s="101"/>
      <c r="T71" s="101"/>
      <c r="U71" s="101"/>
      <c r="V71" s="132"/>
      <c r="W71" s="63"/>
      <c r="X71" s="63"/>
      <c r="Y71" s="63"/>
      <c r="Z71" s="63"/>
      <c r="AA71" s="63"/>
      <c r="AB71" s="63"/>
      <c r="AC71" s="63"/>
      <c r="AD71" s="63"/>
      <c r="AE71" s="63"/>
      <c r="AF71" s="63"/>
      <c r="AG71" s="63"/>
      <c r="AH71" s="63"/>
      <c r="AI71" s="63"/>
      <c r="AJ71" s="63"/>
      <c r="AK71" s="63"/>
      <c r="AL71" s="63"/>
    </row>
    <row customHeight="1" ht="15" r="72">
      <c r="A72" s="25" t="s">
        <v>11</v>
      </c>
      <c r="B72" s="70" t="n">
        <v>1</v>
      </c>
      <c r="C72" s="22">
        <v>2.28942024292877</v>
      </c>
      <c r="D72" s="23">
        <v>0.597310965411525</v>
      </c>
      <c r="E72" s="22">
        <v>30.1455811437488</v>
      </c>
      <c r="F72" s="23">
        <v>2.98443711620263</v>
      </c>
      <c r="G72" s="22">
        <v>67.5649986133224</v>
      </c>
      <c r="H72" s="23">
        <v>2.99460618279781</v>
      </c>
      <c r="I72" s="22">
        <v>65.2755783703936</v>
      </c>
      <c r="J72" s="95">
        <v>3.12122223789586</v>
      </c>
      <c r="K72" s="22">
        <v>-0.808834737197157</v>
      </c>
      <c r="L72" s="95">
        <v>1.45369555667713</v>
      </c>
      <c r="M72" s="22">
        <v>-10.6832638142537</v>
      </c>
      <c r="N72" s="95">
        <v>4.43551512161752</v>
      </c>
      <c r="O72" s="22">
        <v>11.4920985514508</v>
      </c>
      <c r="P72" s="95">
        <v>4.44004684007915</v>
      </c>
      <c r="Q72" s="100">
        <v>12.3009332886479</v>
      </c>
      <c r="R72" s="101">
        <v>4.89700919267073</v>
      </c>
      <c r="S72" s="101"/>
      <c r="T72" s="101"/>
      <c r="U72" s="101"/>
      <c r="V72" s="132"/>
      <c r="W72" s="63"/>
      <c r="X72" s="63"/>
      <c r="Y72" s="63"/>
      <c r="Z72" s="63"/>
      <c r="AA72" s="63"/>
      <c r="AB72" s="63"/>
      <c r="AC72" s="63"/>
      <c r="AD72" s="63"/>
      <c r="AE72" s="63"/>
      <c r="AF72" s="63"/>
      <c r="AG72" s="63"/>
      <c r="AH72" s="63"/>
      <c r="AI72" s="63"/>
      <c r="AJ72" s="63"/>
      <c r="AK72" s="63"/>
      <c r="AL72" s="63"/>
    </row>
    <row customHeight="1" ht="15" r="73">
      <c r="A73" s="26" t="s">
        <v>13</v>
      </c>
      <c r="B73" s="70" t="n">
        <v>1</v>
      </c>
      <c r="C73" s="22">
        <v>4.52495460270254</v>
      </c>
      <c r="D73" s="23">
        <v>1.78062495871754</v>
      </c>
      <c r="E73" s="22">
        <v>38.9033570111179</v>
      </c>
      <c r="F73" s="23">
        <v>4.1107982119505</v>
      </c>
      <c r="G73" s="22">
        <v>56.5716883861796</v>
      </c>
      <c r="H73" s="23">
        <v>4.26467553425966</v>
      </c>
      <c r="I73" s="22">
        <v>52.046733783477</v>
      </c>
      <c r="J73" s="95">
        <v>5.08109273413369</v>
      </c>
      <c r="K73" s="22">
        <v>-0.698419141709434</v>
      </c>
      <c r="L73" s="95">
        <v>2.82559623860354</v>
      </c>
      <c r="M73" s="22">
        <v>-8.4128701030388</v>
      </c>
      <c r="N73" s="95">
        <v>6.46253600408338</v>
      </c>
      <c r="O73" s="22">
        <v>9.11128924474824</v>
      </c>
      <c r="P73" s="95">
        <v>6.51248378489396</v>
      </c>
      <c r="Q73" s="100">
        <v>9.80970838645767</v>
      </c>
      <c r="R73" s="101">
        <v>7.68300115190415</v>
      </c>
      <c r="S73" s="101"/>
      <c r="T73" s="101"/>
      <c r="U73" s="101"/>
      <c r="V73" s="132"/>
      <c r="W73" s="63"/>
      <c r="X73" s="63"/>
      <c r="Y73" s="63"/>
      <c r="Z73" s="63"/>
      <c r="AA73" s="63"/>
      <c r="AB73" s="63"/>
      <c r="AC73" s="63"/>
      <c r="AD73" s="63"/>
      <c r="AE73" s="63"/>
      <c r="AF73" s="63"/>
      <c r="AG73" s="63"/>
      <c r="AH73" s="63"/>
      <c r="AI73" s="63"/>
      <c r="AJ73" s="63"/>
      <c r="AK73" s="63"/>
      <c r="AL73" s="63"/>
    </row>
    <row customHeight="1" ht="15" r="74">
      <c r="A74" s="25" t="s">
        <v>14</v>
      </c>
      <c r="B74" s="70" t="n">
        <v>1</v>
      </c>
      <c r="C74" s="22">
        <v>9.44964445564919</v>
      </c>
      <c r="D74" s="23">
        <v>2.07904658453101</v>
      </c>
      <c r="E74" s="22">
        <v>5.85202787307715</v>
      </c>
      <c r="F74" s="23">
        <v>1.89786530168029</v>
      </c>
      <c r="G74" s="22">
        <v>84.6983276712737</v>
      </c>
      <c r="H74" s="23">
        <v>2.78789490432958</v>
      </c>
      <c r="I74" s="22">
        <v>75.2486832156245</v>
      </c>
      <c r="J74" s="95">
        <v>4.53736627275689</v>
      </c>
      <c r="K74" s="22">
        <v>2.90431634036788</v>
      </c>
      <c r="L74" s="95">
        <v>2.89225394724349</v>
      </c>
      <c r="M74" s="22">
        <v>-0.412673169591487</v>
      </c>
      <c r="N74" s="95">
        <v>2.68486249306899</v>
      </c>
      <c r="O74" s="22">
        <v>-2.4916431707764</v>
      </c>
      <c r="P74" s="95">
        <v>3.91775304526736</v>
      </c>
      <c r="Q74" s="100">
        <v>-5.39595951114428</v>
      </c>
      <c r="R74" s="101">
        <v>6.34187330616166</v>
      </c>
      <c r="S74" s="101"/>
      <c r="T74" s="101"/>
      <c r="U74" s="101"/>
      <c r="V74" s="132"/>
      <c r="W74" s="63"/>
      <c r="X74" s="63"/>
      <c r="Y74" s="63"/>
      <c r="Z74" s="63"/>
      <c r="AA74" s="63"/>
      <c r="AB74" s="63"/>
      <c r="AC74" s="63"/>
      <c r="AD74" s="63"/>
      <c r="AE74" s="63"/>
      <c r="AF74" s="63"/>
      <c r="AG74" s="63"/>
      <c r="AH74" s="63"/>
      <c r="AI74" s="63"/>
      <c r="AJ74" s="63"/>
      <c r="AK74" s="63"/>
      <c r="AL74" s="63"/>
    </row>
    <row customHeight="1" ht="15" r="75">
      <c r="A75" s="25" t="s">
        <v>25</v>
      </c>
      <c r="B75" s="70" t="n">
        <v>1</v>
      </c>
      <c r="C75" s="22">
        <v>3.0915037178046</v>
      </c>
      <c r="D75" s="23">
        <v>1.01352862611734</v>
      </c>
      <c r="E75" s="22">
        <v>77.9652700631896</v>
      </c>
      <c r="F75" s="23">
        <v>2.90162923551007</v>
      </c>
      <c r="G75" s="22">
        <v>18.9432262190058</v>
      </c>
      <c r="H75" s="23">
        <v>2.80099018330848</v>
      </c>
      <c r="I75" s="22">
        <v>15.8517225012012</v>
      </c>
      <c r="J75" s="95">
        <v>3.05386973290165</v>
      </c>
      <c r="K75" s="22">
        <v>1.57439675046191</v>
      </c>
      <c r="L75" s="95">
        <v>1.37466681821433</v>
      </c>
      <c r="M75" s="22">
        <v>18.6584800527926</v>
      </c>
      <c r="N75" s="95">
        <v>5.28713029971776</v>
      </c>
      <c r="O75" s="22">
        <v>-20.2328768032545</v>
      </c>
      <c r="P75" s="95">
        <v>5.21874865006694</v>
      </c>
      <c r="Q75" s="100">
        <v>-21.8072735537165</v>
      </c>
      <c r="R75" s="101">
        <v>5.50421164756194</v>
      </c>
      <c r="S75" s="101"/>
      <c r="T75" s="101"/>
      <c r="U75" s="101"/>
      <c r="V75" s="132"/>
      <c r="W75" s="63"/>
      <c r="X75" s="63"/>
      <c r="Y75" s="63"/>
      <c r="Z75" s="63"/>
      <c r="AA75" s="63"/>
      <c r="AB75" s="63"/>
      <c r="AC75" s="63"/>
      <c r="AD75" s="63"/>
      <c r="AE75" s="63"/>
      <c r="AF75" s="63"/>
      <c r="AG75" s="63"/>
      <c r="AH75" s="63"/>
      <c r="AI75" s="63"/>
      <c r="AJ75" s="63"/>
      <c r="AK75" s="63"/>
      <c r="AL75" s="63"/>
    </row>
    <row customHeight="1" ht="15" r="76">
      <c r="A76" s="25" t="s">
        <v>30</v>
      </c>
      <c r="B76" s="70" t="n">
        <v>1</v>
      </c>
      <c r="C76" s="22">
        <v>0.37827301467126</v>
      </c>
      <c r="D76" s="23">
        <v>0.378597943415358</v>
      </c>
      <c r="E76" s="22">
        <v>1.04107312262417</v>
      </c>
      <c r="F76" s="23">
        <v>0.739255258772122</v>
      </c>
      <c r="G76" s="22">
        <v>98.5806538627046</v>
      </c>
      <c r="H76" s="23">
        <v>0.83034023942969</v>
      </c>
      <c r="I76" s="22">
        <v>98.2023808480333</v>
      </c>
      <c r="J76" s="95">
        <v>1.05787725863012</v>
      </c>
      <c r="K76" s="22">
        <v>-3.97104060720948</v>
      </c>
      <c r="L76" s="95">
        <v>0.841015888590577</v>
      </c>
      <c r="M76" s="22">
        <v>-0.502518614709257</v>
      </c>
      <c r="N76" s="95">
        <v>1.16370815787704</v>
      </c>
      <c r="O76" s="22">
        <v>4.47355922191873</v>
      </c>
      <c r="P76" s="95">
        <v>1.22405736381275</v>
      </c>
      <c r="Q76" s="100">
        <v>8.44459982912824</v>
      </c>
      <c r="R76" s="101">
        <v>1.7484369113075</v>
      </c>
      <c r="S76" s="101"/>
      <c r="T76" s="101"/>
      <c r="U76" s="101"/>
      <c r="V76" s="132"/>
      <c r="W76" s="63"/>
      <c r="X76" s="63"/>
      <c r="Y76" s="63"/>
      <c r="Z76" s="63"/>
      <c r="AA76" s="63"/>
      <c r="AB76" s="63"/>
      <c r="AC76" s="63"/>
      <c r="AD76" s="63"/>
      <c r="AE76" s="63"/>
      <c r="AF76" s="63"/>
      <c r="AG76" s="63"/>
      <c r="AH76" s="63"/>
      <c r="AI76" s="63"/>
      <c r="AJ76" s="63"/>
      <c r="AK76" s="63"/>
      <c r="AL76" s="63"/>
    </row>
    <row customHeight="1" ht="15" r="77">
      <c r="A77" s="25" t="s">
        <v>32</v>
      </c>
      <c r="B77" s="70" t="n">
        <v>1</v>
      </c>
      <c r="C77" s="22">
        <v>3.9443051941956</v>
      </c>
      <c r="D77" s="23">
        <v>1.48813646724452</v>
      </c>
      <c r="E77" s="22">
        <v>7.95308281054637</v>
      </c>
      <c r="F77" s="23">
        <v>2.13189549637465</v>
      </c>
      <c r="G77" s="22">
        <v>88.102611995258</v>
      </c>
      <c r="H77" s="23">
        <v>2.56595495710281</v>
      </c>
      <c r="I77" s="22">
        <v>84.1583068010624</v>
      </c>
      <c r="J77" s="95">
        <v>3.61280660520107</v>
      </c>
      <c r="K77" s="22">
        <v>0.30446386223528</v>
      </c>
      <c r="L77" s="95">
        <v>1.89967277166543</v>
      </c>
      <c r="M77" s="22">
        <v>3.76816163675388</v>
      </c>
      <c r="N77" s="95">
        <v>2.68451978328963</v>
      </c>
      <c r="O77" s="22">
        <v>-4.07262549898915</v>
      </c>
      <c r="P77" s="95">
        <v>3.25218890233673</v>
      </c>
      <c r="Q77" s="100">
        <v>-4.37708936122444</v>
      </c>
      <c r="R77" s="101">
        <v>4.60047085904313</v>
      </c>
      <c r="S77" s="101"/>
      <c r="T77" s="101"/>
      <c r="U77" s="101"/>
      <c r="V77" s="132"/>
      <c r="W77" s="63"/>
      <c r="X77" s="63"/>
      <c r="Y77" s="63"/>
      <c r="Z77" s="63"/>
      <c r="AA77" s="63"/>
      <c r="AB77" s="63"/>
      <c r="AC77" s="63"/>
      <c r="AD77" s="63"/>
      <c r="AE77" s="63"/>
      <c r="AF77" s="63"/>
      <c r="AG77" s="63"/>
      <c r="AH77" s="63"/>
      <c r="AI77" s="63"/>
      <c r="AJ77" s="63"/>
      <c r="AK77" s="63"/>
      <c r="AL77" s="63"/>
    </row>
    <row customHeight="1" ht="15" r="78">
      <c r="A78" s="21" t="s">
        <v>38</v>
      </c>
      <c r="B78" s="70" t="n">
        <v>1</v>
      </c>
      <c r="C78" s="22">
        <v>0.602568436024608</v>
      </c>
      <c r="D78" s="23">
        <v>0.601462411503183</v>
      </c>
      <c r="E78" s="22">
        <v>5.81199340489044</v>
      </c>
      <c r="F78" s="23">
        <v>1.3133728650349</v>
      </c>
      <c r="G78" s="22">
        <v>93.585438159085</v>
      </c>
      <c r="H78" s="23">
        <v>1.52551437279056</v>
      </c>
      <c r="I78" s="22">
        <v>92.9828697230603</v>
      </c>
      <c r="J78" s="95">
        <v>1.91127025443123</v>
      </c>
      <c r="K78" s="22">
        <v>-0.193967824045109</v>
      </c>
      <c r="L78" s="95">
        <v>0.730150734471455</v>
      </c>
      <c r="M78" s="22">
        <v>-5.16330543811122</v>
      </c>
      <c r="N78" s="95">
        <v>2.24993375497396</v>
      </c>
      <c r="O78" s="22">
        <v>5.35727326215633</v>
      </c>
      <c r="P78" s="95">
        <v>2.42286822512934</v>
      </c>
      <c r="Q78" s="100">
        <v>5.55124108620143</v>
      </c>
      <c r="R78" s="101">
        <v>2.78291558639675</v>
      </c>
      <c r="S78" s="101"/>
      <c r="T78" s="101"/>
      <c r="U78" s="101"/>
      <c r="V78" s="132"/>
      <c r="W78" s="63"/>
      <c r="X78" s="63"/>
      <c r="Y78" s="63"/>
      <c r="Z78" s="63"/>
      <c r="AA78" s="63"/>
      <c r="AB78" s="63"/>
      <c r="AC78" s="63"/>
      <c r="AD78" s="63"/>
      <c r="AE78" s="63"/>
      <c r="AF78" s="63"/>
      <c r="AG78" s="63"/>
      <c r="AH78" s="63"/>
      <c r="AI78" s="63"/>
      <c r="AJ78" s="63"/>
      <c r="AK78" s="63"/>
      <c r="AL78" s="63"/>
    </row>
    <row customHeight="1" ht="15" r="79">
      <c r="A79" s="25" t="s">
        <v>43</v>
      </c>
      <c r="B79" s="70" t="n">
        <v>1</v>
      </c>
      <c r="C79" s="22">
        <v>1.13992474519832</v>
      </c>
      <c r="D79" s="23">
        <v>0.784527523879583</v>
      </c>
      <c r="E79" s="22">
        <v>3.16136061024859</v>
      </c>
      <c r="F79" s="23">
        <v>1.43554584097411</v>
      </c>
      <c r="G79" s="22">
        <v>95.6987146445531</v>
      </c>
      <c r="H79" s="23">
        <v>1.63774256477035</v>
      </c>
      <c r="I79" s="22">
        <v>94.5587898993548</v>
      </c>
      <c r="J79" s="95">
        <v>2.12945449043466</v>
      </c>
      <c r="K79" s="22">
        <v>-2.05321800785042</v>
      </c>
      <c r="L79" s="95">
        <v>1.36874901964476</v>
      </c>
      <c r="M79" s="22">
        <v>0.532595023152804</v>
      </c>
      <c r="N79" s="95">
        <v>1.65640709757548</v>
      </c>
      <c r="O79" s="22">
        <v>1.5206229846976</v>
      </c>
      <c r="P79" s="95">
        <v>2.24299088512446</v>
      </c>
      <c r="Q79" s="100">
        <v>3.57384099254804</v>
      </c>
      <c r="R79" s="101">
        <v>3.32645148862289</v>
      </c>
      <c r="S79" s="101"/>
      <c r="T79" s="101"/>
      <c r="U79" s="101"/>
      <c r="V79" s="132"/>
      <c r="W79" s="63"/>
      <c r="X79" s="63"/>
      <c r="Y79" s="63"/>
      <c r="Z79" s="63"/>
      <c r="AA79" s="63"/>
      <c r="AB79" s="63"/>
      <c r="AC79" s="63"/>
      <c r="AD79" s="63"/>
      <c r="AE79" s="63"/>
      <c r="AF79" s="63"/>
      <c r="AG79" s="63"/>
      <c r="AH79" s="63"/>
      <c r="AI79" s="63"/>
      <c r="AJ79" s="63"/>
      <c r="AK79" s="63"/>
      <c r="AL79" s="63"/>
    </row>
    <row customHeight="1" ht="15" r="80">
      <c r="A80" s="25" t="s">
        <v>48</v>
      </c>
      <c r="B80" s="70" t="n">
        <v>1</v>
      </c>
      <c r="C80" s="22">
        <v>0</v>
      </c>
      <c r="D80" s="23">
        <v>0</v>
      </c>
      <c r="E80" s="22">
        <v>2.64588573738206</v>
      </c>
      <c r="F80" s="23">
        <v>1.21992715962736</v>
      </c>
      <c r="G80" s="22">
        <v>97.354114262618</v>
      </c>
      <c r="H80" s="23">
        <v>1.21992715962736</v>
      </c>
      <c r="I80" s="22">
        <v>97.354114262618</v>
      </c>
      <c r="J80" s="95">
        <v>1.21992715962736</v>
      </c>
      <c r="K80" s="22">
        <v>0</v>
      </c>
      <c r="L80" s="95">
        <v>0</v>
      </c>
      <c r="M80" s="22">
        <v>-1.07580333477153</v>
      </c>
      <c r="N80" s="95">
        <v>1.9901095857701</v>
      </c>
      <c r="O80" s="22">
        <v>1.07580333477155</v>
      </c>
      <c r="P80" s="95">
        <v>1.9901095857701</v>
      </c>
      <c r="Q80" s="100">
        <v>1.07580333477155</v>
      </c>
      <c r="R80" s="101">
        <v>1.9901095857701</v>
      </c>
      <c r="S80" s="101"/>
      <c r="T80" s="101"/>
      <c r="U80" s="101"/>
      <c r="V80" s="132"/>
      <c r="W80" s="63"/>
      <c r="X80" s="63"/>
      <c r="Y80" s="63"/>
      <c r="Z80" s="63"/>
      <c r="AA80" s="63"/>
      <c r="AB80" s="63"/>
      <c r="AC80" s="63"/>
      <c r="AD80" s="63"/>
      <c r="AE80" s="63"/>
      <c r="AF80" s="63"/>
      <c r="AG80" s="63"/>
      <c r="AH80" s="63"/>
      <c r="AI80" s="63"/>
      <c r="AJ80" s="63"/>
      <c r="AK80" s="63"/>
      <c r="AL80" s="63"/>
    </row>
    <row customHeight="1" ht="15" r="81">
      <c r="A81" s="25" t="s">
        <v>50</v>
      </c>
      <c r="B81" s="70" t="n">
        <v>1</v>
      </c>
      <c r="C81" s="22">
        <v>17.1225969375003</v>
      </c>
      <c r="D81" s="23">
        <v>2.41844106330561</v>
      </c>
      <c r="E81" s="22">
        <v>20.8187099108442</v>
      </c>
      <c r="F81" s="23">
        <v>2.32103574562683</v>
      </c>
      <c r="G81" s="22">
        <v>62.0586931516555</v>
      </c>
      <c r="H81" s="23">
        <v>2.92870948635929</v>
      </c>
      <c r="I81" s="22">
        <v>44.9360962141552</v>
      </c>
      <c r="J81" s="95">
        <v>4.84408772958024</v>
      </c>
      <c r="K81" s="22">
        <v>1.77111395872473</v>
      </c>
      <c r="L81" s="95">
        <v>3.26437090606391</v>
      </c>
      <c r="M81" s="22">
        <v>3.44568190365775</v>
      </c>
      <c r="N81" s="95">
        <v>3.09459152244735</v>
      </c>
      <c r="O81" s="22">
        <v>-5.21679586238247</v>
      </c>
      <c r="P81" s="95">
        <v>4.10192708656033</v>
      </c>
      <c r="Q81" s="100">
        <v>-6.98790982110719</v>
      </c>
      <c r="R81" s="101">
        <v>6.73701341699902</v>
      </c>
      <c r="S81" s="101"/>
      <c r="T81" s="101"/>
      <c r="U81" s="101"/>
      <c r="V81" s="132"/>
      <c r="W81" s="63"/>
      <c r="X81" s="63"/>
      <c r="Y81" s="63"/>
      <c r="Z81" s="63"/>
      <c r="AA81" s="63"/>
      <c r="AB81" s="63"/>
      <c r="AC81" s="63"/>
      <c r="AD81" s="63"/>
      <c r="AE81" s="63"/>
      <c r="AF81" s="63"/>
      <c r="AG81" s="63"/>
      <c r="AH81" s="63"/>
      <c r="AI81" s="63"/>
      <c r="AJ81" s="63"/>
      <c r="AK81" s="63"/>
      <c r="AL81" s="63"/>
    </row>
    <row customHeight="1" ht="15" r="82">
      <c r="A82" s="25" t="s">
        <v>52</v>
      </c>
      <c r="B82" s="70" t="n">
        <v>1</v>
      </c>
      <c r="C82" s="22">
        <v>2.52230878833022</v>
      </c>
      <c r="D82" s="23">
        <v>1.13852871663842</v>
      </c>
      <c r="E82" s="22">
        <v>6.8725107624493</v>
      </c>
      <c r="F82" s="23">
        <v>1.75467382147125</v>
      </c>
      <c r="G82" s="22">
        <v>90.6051804492205</v>
      </c>
      <c r="H82" s="23">
        <v>2.08155662374392</v>
      </c>
      <c r="I82" s="22">
        <v>88.0828716608903</v>
      </c>
      <c r="J82" s="95">
        <v>2.85995996705698</v>
      </c>
      <c r="K82" s="22">
        <v>2.33480826550622</v>
      </c>
      <c r="L82" s="95">
        <v>1.15388122398731</v>
      </c>
      <c r="M82" s="22">
        <v>0.845279261422053</v>
      </c>
      <c r="N82" s="95">
        <v>2.46600895170577</v>
      </c>
      <c r="O82" s="22">
        <v>-3.18008752692828</v>
      </c>
      <c r="P82" s="95">
        <v>2.71496342671506</v>
      </c>
      <c r="Q82" s="100">
        <v>-5.51489579243449</v>
      </c>
      <c r="R82" s="101">
        <v>3.36507599097682</v>
      </c>
      <c r="S82" s="101"/>
      <c r="T82" s="101"/>
      <c r="U82" s="101"/>
      <c r="V82" s="132"/>
      <c r="W82" s="63"/>
      <c r="X82" s="63"/>
      <c r="Y82" s="63"/>
      <c r="Z82" s="63"/>
      <c r="AA82" s="63"/>
      <c r="AB82" s="63"/>
      <c r="AC82" s="63"/>
      <c r="AD82" s="63"/>
      <c r="AE82" s="63"/>
      <c r="AF82" s="63"/>
      <c r="AG82" s="63"/>
      <c r="AH82" s="63"/>
      <c r="AI82" s="63"/>
      <c r="AJ82" s="63"/>
      <c r="AK82" s="63"/>
      <c r="AL82" s="63"/>
    </row>
    <row customHeight="1" ht="15" r="83">
      <c r="A83" s="25" t="s">
        <v>53</v>
      </c>
      <c r="B83" s="70" t="n">
        <v>1</v>
      </c>
      <c r="C83" s="22">
        <v>0</v>
      </c>
      <c r="D83" s="23">
        <v>0</v>
      </c>
      <c r="E83" s="22">
        <v>0</v>
      </c>
      <c r="F83" s="23">
        <v>0</v>
      </c>
      <c r="G83" s="22">
        <v>100</v>
      </c>
      <c r="H83" s="23">
        <v>0</v>
      </c>
      <c r="I83" s="22">
        <v>100</v>
      </c>
      <c r="J83" s="95">
        <v>0</v>
      </c>
      <c r="K83" s="22">
        <v>-0.193562126836488</v>
      </c>
      <c r="L83" s="95">
        <v>0.19493586955373</v>
      </c>
      <c r="M83" s="22">
        <v>-0.262531598304767</v>
      </c>
      <c r="N83" s="95">
        <v>0.264124331103458</v>
      </c>
      <c r="O83" s="22">
        <v>0.456093725141258</v>
      </c>
      <c r="P83" s="95">
        <v>0.328674182455088</v>
      </c>
      <c r="Q83" s="100">
        <v>0.649655851977755</v>
      </c>
      <c r="R83" s="101">
        <v>0.471478271632458</v>
      </c>
      <c r="S83" s="101"/>
      <c r="T83" s="101"/>
      <c r="U83" s="101"/>
      <c r="V83" s="132"/>
      <c r="W83" s="63"/>
      <c r="X83" s="63"/>
      <c r="Y83" s="63"/>
      <c r="Z83" s="63"/>
      <c r="AA83" s="63"/>
      <c r="AB83" s="63"/>
      <c r="AC83" s="63"/>
      <c r="AD83" s="63"/>
      <c r="AE83" s="63"/>
      <c r="AF83" s="63"/>
      <c r="AG83" s="63"/>
      <c r="AH83" s="63"/>
      <c r="AI83" s="63"/>
      <c r="AJ83" s="63"/>
      <c r="AK83" s="63"/>
      <c r="AL83" s="63"/>
    </row>
    <row customHeight="1" ht="15" r="84">
      <c r="A84" s="143" t="s">
        <v>64</v>
      </c>
      <c r="B84" s="71" t="n">
        <v>1</v>
      </c>
      <c r="C84" s="51">
        <v>3.84292887554006</v>
      </c>
      <c r="D84" s="52">
        <v>0.361437059735209</v>
      </c>
      <c r="E84" s="51">
        <v>14.1176246735712</v>
      </c>
      <c r="F84" s="52">
        <v>0.553437029723256</v>
      </c>
      <c r="G84" s="51">
        <v>82.0394464508888</v>
      </c>
      <c r="H84" s="52">
        <v>0.636231460511055</v>
      </c>
      <c r="I84" s="51">
        <v>78.1965175753487</v>
      </c>
      <c r="J84" s="97">
        <v>0.87439229932521</v>
      </c>
      <c r="K84" s="51">
        <v>0.357223192053952</v>
      </c>
      <c r="L84" s="97">
        <v>0.481122943439154</v>
      </c>
      <c r="M84" s="51">
        <v>-0.0957829970531753</v>
      </c>
      <c r="N84" s="97">
        <v>0.940785700192639</v>
      </c>
      <c r="O84" s="51">
        <v>-0.261440195000777</v>
      </c>
      <c r="P84" s="97">
        <v>1.01322123454528</v>
      </c>
      <c r="Q84" s="100">
        <v>-0.618663387054727</v>
      </c>
      <c r="R84" s="101">
        <v>1.27715127529478</v>
      </c>
      <c r="S84" s="101"/>
      <c r="T84" s="101"/>
      <c r="U84" s="101"/>
      <c r="V84" s="132"/>
      <c r="W84" s="63"/>
      <c r="X84" s="63"/>
      <c r="Y84" s="63"/>
      <c r="Z84" s="63"/>
      <c r="AA84" s="63"/>
      <c r="AB84" s="63"/>
      <c r="AC84" s="63"/>
      <c r="AD84" s="63"/>
      <c r="AE84" s="63"/>
      <c r="AF84" s="63"/>
      <c r="AG84" s="63"/>
      <c r="AH84" s="63"/>
      <c r="AI84" s="63"/>
      <c r="AJ84" s="63"/>
      <c r="AK84" s="63"/>
      <c r="AL84" s="63"/>
    </row>
    <row customHeight="1" ht="15" r="85">
      <c r="A85" s="43" t="s">
        <v>65</v>
      </c>
      <c r="B85" s="70" t="n">
        <v>1</v>
      </c>
      <c r="C85" s="22">
        <v>0.999961545613098</v>
      </c>
      <c r="D85" s="23">
        <v>0.998214248882707</v>
      </c>
      <c r="E85" s="22">
        <v>25.0940863134644</v>
      </c>
      <c r="F85" s="23">
        <v>4.09405777963693</v>
      </c>
      <c r="G85" s="22">
        <v>73.9059521409225</v>
      </c>
      <c r="H85" s="23">
        <v>4.1865537136047</v>
      </c>
      <c r="I85" s="22">
        <v>72.9059905953094</v>
      </c>
      <c r="J85" s="95">
        <v>4.504000251347</v>
      </c>
      <c r="K85" s="22">
        <v>-0.946597512177096</v>
      </c>
      <c r="L85" s="95">
        <v>1.94145527533063</v>
      </c>
      <c r="M85" s="22">
        <v>-12.2189591036185</v>
      </c>
      <c r="N85" s="95">
        <v>5.8108389579609</v>
      </c>
      <c r="O85" s="22">
        <v>13.1655566157956</v>
      </c>
      <c r="P85" s="95">
        <v>5.98784996603461</v>
      </c>
      <c r="Q85" s="100">
        <v>14.1121541279727</v>
      </c>
      <c r="R85" s="101">
        <v>6.74398563227587</v>
      </c>
      <c r="S85" s="101"/>
      <c r="T85" s="101"/>
      <c r="U85" s="101"/>
      <c r="V85" s="132"/>
      <c r="W85" s="63"/>
      <c r="X85" s="63"/>
      <c r="Y85" s="63"/>
      <c r="Z85" s="63"/>
      <c r="AA85" s="63"/>
      <c r="AB85" s="63"/>
      <c r="AC85" s="63"/>
      <c r="AD85" s="63"/>
      <c r="AE85" s="63"/>
      <c r="AF85" s="63"/>
      <c r="AG85" s="63"/>
      <c r="AH85" s="63"/>
      <c r="AI85" s="63"/>
      <c r="AJ85" s="63"/>
      <c r="AK85" s="63"/>
      <c r="AL85" s="63"/>
    </row>
    <row customHeight="1" ht="15" r="86">
      <c r="A86" s="43" t="s">
        <v>61</v>
      </c>
      <c r="B86" s="70" t="n">
        <v>1</v>
      </c>
      <c r="C86" s="22">
        <v>5.34278737493461</v>
      </c>
      <c r="D86" s="23">
        <v>1.84047240818194</v>
      </c>
      <c r="E86" s="22">
        <v>23.5585187681202</v>
      </c>
      <c r="F86" s="23">
        <v>4.80427855685097</v>
      </c>
      <c r="G86" s="22">
        <v>71.0986938569452</v>
      </c>
      <c r="H86" s="23">
        <v>4.9298613568115</v>
      </c>
      <c r="I86" s="22">
        <v>65.7559064820106</v>
      </c>
      <c r="J86" s="95">
        <v>5.68336616042875</v>
      </c>
      <c r="K86" s="22">
        <v>5.34278737493461</v>
      </c>
      <c r="L86" s="95">
        <v>1.84047240818194</v>
      </c>
      <c r="M86" s="22">
        <v>13.1623017527421</v>
      </c>
      <c r="N86" s="95">
        <v>6.84862173098316</v>
      </c>
      <c r="O86" s="22">
        <v>-18.5050891276767</v>
      </c>
      <c r="P86" s="95">
        <v>6.93729487333933</v>
      </c>
      <c r="Q86" s="100">
        <v>-23.8478765026113</v>
      </c>
      <c r="R86" s="101">
        <v>7.49154043410188</v>
      </c>
      <c r="S86" s="101"/>
      <c r="T86" s="101"/>
      <c r="U86" s="101"/>
      <c r="V86" s="132"/>
      <c r="W86" s="63"/>
      <c r="X86" s="63"/>
      <c r="Y86" s="63"/>
      <c r="Z86" s="63"/>
      <c r="AA86" s="63"/>
      <c r="AB86" s="63"/>
      <c r="AC86" s="63"/>
      <c r="AD86" s="63"/>
      <c r="AE86" s="63"/>
      <c r="AF86" s="63"/>
      <c r="AG86" s="63"/>
      <c r="AH86" s="63"/>
      <c r="AI86" s="63"/>
      <c r="AJ86" s="63"/>
      <c r="AK86" s="63"/>
      <c r="AL86" s="63"/>
    </row>
    <row customHeight="1" ht="15.75" r="87">
      <c r="A87" s="44" t="s">
        <v>62</v>
      </c>
      <c r="B87" s="73" t="n">
        <v>1</v>
      </c>
      <c r="C87" s="45">
        <v>3.23658046253144</v>
      </c>
      <c r="D87" s="47">
        <v>1.96151091218751</v>
      </c>
      <c r="E87" s="45">
        <v>0</v>
      </c>
      <c r="F87" s="47">
        <v>0</v>
      </c>
      <c r="G87" s="45">
        <v>96.7634195374686</v>
      </c>
      <c r="H87" s="47">
        <v>1.9615109121875</v>
      </c>
      <c r="I87" s="45">
        <v>93.5268390749371</v>
      </c>
      <c r="J87" s="96">
        <v>3.92302182437502</v>
      </c>
      <c r="K87" s="45">
        <v>1.66628957656939</v>
      </c>
      <c r="L87" s="96">
        <v>2.50800530311534</v>
      </c>
      <c r="M87" s="45">
        <v>-1.32725157386992</v>
      </c>
      <c r="N87" s="96">
        <v>1.34161830051366</v>
      </c>
      <c r="O87" s="45">
        <v>-0.339038002699468</v>
      </c>
      <c r="P87" s="96">
        <v>2.83646154413845</v>
      </c>
      <c r="Q87" s="100">
        <v>-2.00532757926889</v>
      </c>
      <c r="R87" s="101">
        <v>5.18375054563671</v>
      </c>
      <c r="S87" s="101"/>
      <c r="T87" s="101"/>
      <c r="U87" s="101"/>
      <c r="V87" s="132"/>
      <c r="W87" s="63"/>
      <c r="X87" s="63"/>
      <c r="Y87" s="63"/>
      <c r="Z87" s="63"/>
      <c r="AA87" s="63"/>
      <c r="AB87" s="63"/>
      <c r="AC87" s="63"/>
      <c r="AD87" s="63"/>
      <c r="AE87" s="63"/>
      <c r="AF87" s="63"/>
      <c r="AG87" s="63"/>
      <c r="AH87" s="63"/>
      <c r="AI87" s="63"/>
      <c r="AJ87" s="63"/>
      <c r="AK87" s="63"/>
      <c r="AL87" s="63"/>
    </row>
    <row customHeight="1" ht="15" r="88">
      <c r="A88" s="43"/>
      <c r="B88" s="74"/>
      <c r="C88" s="55" t="inlineStr">
        <is>
          <t>b.meanpct.d_tc4g35praise_never</t>
        </is>
      </c>
      <c r="D88" s="56" t="inlineStr">
        <is>
          <t>se.meanpct.d_tc4g35praise_never</t>
        </is>
      </c>
      <c r="E88" s="55" t="inlineStr">
        <is>
          <t>b.meanpct.d_tc4g35praise_less1yr</t>
        </is>
      </c>
      <c r="F88" s="56" t="inlineStr">
        <is>
          <t>se.meanpct.d_tc4g35praise_less1yr</t>
        </is>
      </c>
      <c r="G88" s="55" t="inlineStr">
        <is>
          <t>b.meanpct.d_tc4g35praise_atleast1yr</t>
        </is>
      </c>
      <c r="H88" s="56" t="inlineStr">
        <is>
          <t>se.meanpct.d_tc4g35praise_atleast1yr</t>
        </is>
      </c>
      <c r="I88" s="55" t="inlineStr">
        <is>
          <t>b.meanpct.d_auto_dif_app</t>
        </is>
      </c>
      <c r="J88" s="98" t="inlineStr">
        <is>
          <t>se.meanpct.d_auto_dif_app</t>
        </is>
      </c>
      <c r="K88" s="109" t="inlineStr">
        <is>
          <t>b.(meanpct.d_tc4g35praise_never_isc1)-(meanpct.d_tc4g35praise_never_isc2)</t>
        </is>
      </c>
      <c r="L88" s="137" t="inlineStr">
        <is>
          <t>se.(meanpct.d_tc4g35praise_never_isc1)-(meanpct.d_tc4g35praise_never_isc2)</t>
        </is>
      </c>
      <c r="M88" s="137" t="inlineStr">
        <is>
          <t>b.(meanpct.d_tc4g35praise_less1yr_isc1)-(meanpct.d_tc4g35praise_less1yr_isc2)</t>
        </is>
      </c>
      <c r="N88" s="137" t="inlineStr">
        <is>
          <t>se.(meanpct.d_tc4g35praise_less1yr_isc1)-(meanpct.d_tc4g35praise_less1yr_isc2)</t>
        </is>
      </c>
      <c r="O88" s="137" t="inlineStr">
        <is>
          <t>b.(meanpct.d_tc4g35praise_atleast1yr_isc1)-(meanpct.d_tc4g35praise_atleast1yr_isc2)</t>
        </is>
      </c>
      <c r="P88" s="137" t="inlineStr">
        <is>
          <t>se.(meanpct.d_tc4g35praise_atleast1yr_isc1)-(meanpct.d_tc4g35praise_atleast1yr_isc2)</t>
        </is>
      </c>
      <c r="Q88" s="80" t="inlineStr">
        <is>
          <t>b.(meanpct.d_auto_dif_app_isc1)-(meanpct.d_auto_dif_app_isc2)</t>
        </is>
      </c>
      <c r="R88" s="138" t="inlineStr">
        <is>
          <t>se.(meanpct.d_auto_dif_app_isc1)-(meanpct.d_auto_dif_app_isc2)</t>
        </is>
      </c>
      <c r="S88" s="80" t="inlineStr">
        <is>
          <t>b.(meanpct.d_tc4g35praise_never_isc3)-(meanpct.d_tc4g35praise_never_isc2)</t>
        </is>
      </c>
      <c r="T88" s="138" t="inlineStr">
        <is>
          <t>se.(meanpct.d_tc4g35praise_never_isc3)-(meanpct.d_tc4g35praise_never_isc2)</t>
        </is>
      </c>
      <c r="U88" s="80" t="inlineStr">
        <is>
          <t>b.(meanpct.d_tc4g35praise_less1yr_isc3)-(meanpct.d_tc4g35praise_less1yr_isc2)</t>
        </is>
      </c>
      <c r="V88" s="139" t="inlineStr">
        <is>
          <t>se.(meanpct.d_tc4g35praise_less1yr_isc3)-(meanpct.d_tc4g35praise_less1yr_isc2)</t>
        </is>
      </c>
      <c r="W88" s="63" t="inlineStr">
        <is>
          <t>b.(meanpct.d_tc4g35praise_atleast1yr_isc3)-(meanpct.d_tc4g35praise_atleast1yr_isc2)</t>
        </is>
      </c>
      <c r="X88" s="63" t="inlineStr">
        <is>
          <t>se.(meanpct.d_tc4g35praise_atleast1yr_isc3)-(meanpct.d_tc4g35praise_atleast1yr_isc2)</t>
        </is>
      </c>
      <c r="Y88" s="63" t="inlineStr">
        <is>
          <t>b.(meanpct.d_auto_dif_app_isc3)-(meanpct.d_auto_dif_app_isc2)</t>
        </is>
      </c>
      <c r="Z88" s="63" t="inlineStr">
        <is>
          <t>se.(meanpct.d_auto_dif_app_isc3)-(meanpct.d_auto_dif_app_isc2)</t>
        </is>
      </c>
      <c r="AA88" s="63"/>
      <c r="AB88" s="63"/>
      <c r="AC88" s="63"/>
      <c r="AD88" s="63"/>
      <c r="AE88" s="63"/>
      <c r="AF88" s="63"/>
      <c r="AG88" s="63"/>
      <c r="AH88" s="63"/>
      <c r="AI88" s="63"/>
      <c r="AJ88" s="63"/>
      <c r="AK88" s="63"/>
      <c r="AL88" s="63"/>
    </row>
    <row customHeight="1" ht="15" r="89">
      <c r="A89" s="43" t="s">
        <v>19</v>
      </c>
      <c r="B89" s="75" t="n">
        <v>3</v>
      </c>
      <c r="C89" s="22">
        <v>3.03636355180435</v>
      </c>
      <c r="D89" s="23">
        <v>1.25470533320239</v>
      </c>
      <c r="E89" s="22">
        <v>6.23839895085344</v>
      </c>
      <c r="F89" s="23">
        <v>1.90674313902533</v>
      </c>
      <c r="G89" s="22">
        <v>90.7252374973422</v>
      </c>
      <c r="H89" s="23">
        <v>2.18382423804273</v>
      </c>
      <c r="I89" s="22">
        <v>87.6888739455378</v>
      </c>
      <c r="J89" s="95">
        <v>3.00850098112643</v>
      </c>
      <c r="K89" s="104"/>
      <c r="L89" s="103"/>
      <c r="M89" s="103"/>
      <c r="N89" s="103"/>
      <c r="O89" s="103"/>
      <c r="P89" s="103"/>
      <c r="Q89" s="22" t="n">
        <v>0</v>
      </c>
      <c r="R89" s="95" t="n">
        <v>0</v>
      </c>
      <c r="S89" s="22">
        <v>-0.162285895737021</v>
      </c>
      <c r="T89" s="95">
        <v>1.84897625987223</v>
      </c>
      <c r="U89" s="22">
        <v>-1.74632810393963</v>
      </c>
      <c r="V89" s="24">
        <v>2.85841876454745</v>
      </c>
      <c r="W89" s="63">
        <v>1.90861399967666</v>
      </c>
      <c r="X89" s="63">
        <v>3.39196879687137</v>
      </c>
      <c r="Y89" s="63">
        <v>2.07089989541366</v>
      </c>
      <c r="Z89" s="63">
        <v>4.65593956398957</v>
      </c>
      <c r="AA89" s="63"/>
      <c r="AB89" s="63"/>
      <c r="AC89" s="63"/>
      <c r="AD89" s="63"/>
      <c r="AE89" s="63"/>
      <c r="AF89" s="63"/>
      <c r="AG89" s="63"/>
      <c r="AH89" s="63"/>
      <c r="AI89" s="63"/>
      <c r="AJ89" s="63"/>
      <c r="AK89" s="63"/>
      <c r="AL89" s="63"/>
    </row>
    <row customHeight="1" ht="15" r="90">
      <c r="A90" s="43" t="s">
        <v>22</v>
      </c>
      <c r="B90" s="75" t="n">
        <v>3</v>
      </c>
      <c r="C90" s="22">
        <v>17.1224313015839</v>
      </c>
      <c r="D90" s="23">
        <v>3.04643728422386</v>
      </c>
      <c r="E90" s="22">
        <v>16.2636292457931</v>
      </c>
      <c r="F90" s="23">
        <v>3.42815329792647</v>
      </c>
      <c r="G90" s="22">
        <v>66.613939452623</v>
      </c>
      <c r="H90" s="23">
        <v>4.44230186625041</v>
      </c>
      <c r="I90" s="22">
        <v>49.4915081510391</v>
      </c>
      <c r="J90" s="95">
        <v>6.80275069079546</v>
      </c>
      <c r="K90" s="104"/>
      <c r="L90" s="103"/>
      <c r="M90" s="103"/>
      <c r="N90" s="103"/>
      <c r="O90" s="103"/>
      <c r="P90" s="103"/>
      <c r="Q90" s="22" t="n">
        <v>0</v>
      </c>
      <c r="R90" s="95" t="n">
        <v>0</v>
      </c>
      <c r="S90" s="22">
        <v>-0.655231924634968</v>
      </c>
      <c r="T90" s="95">
        <v>3.9978183153762</v>
      </c>
      <c r="U90" s="22">
        <v>7.06854099761038</v>
      </c>
      <c r="V90" s="24">
        <v>3.80414836416556</v>
      </c>
      <c r="W90" s="63">
        <v>-6.41330907297542</v>
      </c>
      <c r="X90" s="63">
        <v>5.35909248630203</v>
      </c>
      <c r="Y90" s="63">
        <v>-5.75807714834045</v>
      </c>
      <c r="Z90" s="63">
        <v>8.65640239027791</v>
      </c>
      <c r="AA90" s="63"/>
      <c r="AB90" s="63"/>
      <c r="AC90" s="63"/>
      <c r="AD90" s="63"/>
      <c r="AE90" s="63"/>
      <c r="AF90" s="63"/>
      <c r="AG90" s="63"/>
      <c r="AH90" s="63"/>
      <c r="AI90" s="63"/>
      <c r="AJ90" s="63"/>
      <c r="AK90" s="63"/>
      <c r="AL90" s="63"/>
    </row>
    <row customHeight="1" ht="15" r="91">
      <c r="A91" s="43" t="s">
        <v>66</v>
      </c>
      <c r="B91" s="75" t="n">
        <v>3</v>
      </c>
      <c r="C91" s="22">
        <v>0.796923723681021</v>
      </c>
      <c r="D91" s="23">
        <v>0.794154977073156</v>
      </c>
      <c r="E91" s="22">
        <v>42.5751694826115</v>
      </c>
      <c r="F91" s="23">
        <v>4.56536311332522</v>
      </c>
      <c r="G91" s="22">
        <v>56.6279067937075</v>
      </c>
      <c r="H91" s="23">
        <v>4.63618197650135</v>
      </c>
      <c r="I91" s="22">
        <v>55.8309830700265</v>
      </c>
      <c r="J91" s="95">
        <v>4.83809782220054</v>
      </c>
      <c r="K91" s="104"/>
      <c r="L91" s="103"/>
      <c r="M91" s="103"/>
      <c r="N91" s="103"/>
      <c r="O91" s="103"/>
      <c r="P91" s="103"/>
      <c r="Q91" s="22" t="n">
        <v>0</v>
      </c>
      <c r="R91" s="95" t="n">
        <v>0</v>
      </c>
      <c r="S91" s="22">
        <v>-1.14963533410917</v>
      </c>
      <c r="T91" s="95">
        <v>1.8448574543977</v>
      </c>
      <c r="U91" s="22">
        <v>5.26212406552857</v>
      </c>
      <c r="V91" s="24">
        <v>6.15199810215031</v>
      </c>
      <c r="W91" s="63">
        <v>-4.1124887314194</v>
      </c>
      <c r="X91" s="63">
        <v>6.31041191508758</v>
      </c>
      <c r="Y91" s="63">
        <v>-2.96285339731023</v>
      </c>
      <c r="Z91" s="63">
        <v>6.97155036425838</v>
      </c>
      <c r="AA91" s="63"/>
      <c r="AB91" s="63"/>
      <c r="AC91" s="63"/>
      <c r="AD91" s="63"/>
      <c r="AE91" s="63"/>
      <c r="AF91" s="63"/>
      <c r="AG91" s="63"/>
      <c r="AH91" s="63"/>
      <c r="AI91" s="63"/>
      <c r="AJ91" s="63"/>
      <c r="AK91" s="63"/>
      <c r="AL91" s="63"/>
    </row>
    <row customHeight="1" ht="15" r="92">
      <c r="A92" s="43" t="s">
        <v>41</v>
      </c>
      <c r="B92" s="75" t="n">
        <v>3</v>
      </c>
      <c r="C92" s="22">
        <v>2.56269499008</v>
      </c>
      <c r="D92" s="23">
        <v>1.06954430844318</v>
      </c>
      <c r="E92" s="22">
        <v>26.7622151732163</v>
      </c>
      <c r="F92" s="23">
        <v>3.00743624791096</v>
      </c>
      <c r="G92" s="22">
        <v>70.6750898367037</v>
      </c>
      <c r="H92" s="23">
        <v>3.1319039993465</v>
      </c>
      <c r="I92" s="22">
        <v>68.1123948466237</v>
      </c>
      <c r="J92" s="95">
        <v>3.58619890586717</v>
      </c>
      <c r="K92" s="104"/>
      <c r="L92" s="103"/>
      <c r="M92" s="103"/>
      <c r="N92" s="103"/>
      <c r="O92" s="103"/>
      <c r="P92" s="103"/>
      <c r="Q92" s="22" t="n">
        <v>0</v>
      </c>
      <c r="R92" s="95" t="n">
        <v>0</v>
      </c>
      <c r="S92" s="22">
        <v>0.400981496455404</v>
      </c>
      <c r="T92" s="95">
        <v>1.4195438252522</v>
      </c>
      <c r="U92" s="22">
        <v>-1.15083484040088</v>
      </c>
      <c r="V92" s="24">
        <v>4.50384130894993</v>
      </c>
      <c r="W92" s="63">
        <v>0.74985334394546</v>
      </c>
      <c r="X92" s="63">
        <v>4.62402939934812</v>
      </c>
      <c r="Y92" s="63">
        <v>0.348871847490074</v>
      </c>
      <c r="Z92" s="63">
        <v>5.14868124663889</v>
      </c>
      <c r="AA92" s="63"/>
      <c r="AB92" s="63"/>
      <c r="AC92" s="63"/>
      <c r="AD92" s="63"/>
      <c r="AE92" s="63"/>
      <c r="AF92" s="63"/>
      <c r="AG92" s="63"/>
      <c r="AH92" s="63"/>
      <c r="AI92" s="63"/>
      <c r="AJ92" s="63"/>
      <c r="AK92" s="63"/>
      <c r="AL92" s="63"/>
    </row>
    <row customHeight="1" ht="15" r="93">
      <c r="A93" s="43" t="s">
        <v>43</v>
      </c>
      <c r="B93" s="75" t="n">
        <v>3</v>
      </c>
      <c r="C93" s="22">
        <v>4.25433631348703</v>
      </c>
      <c r="D93" s="23">
        <v>1.68509965092151</v>
      </c>
      <c r="E93" s="22">
        <v>4.31250866949179</v>
      </c>
      <c r="F93" s="23">
        <v>2.38223227115457</v>
      </c>
      <c r="G93" s="22">
        <v>91.4331550170212</v>
      </c>
      <c r="H93" s="23">
        <v>2.8725454075848</v>
      </c>
      <c r="I93" s="22">
        <v>87.1788187035342</v>
      </c>
      <c r="J93" s="95">
        <v>4.06289617275834</v>
      </c>
      <c r="K93" s="104"/>
      <c r="L93" s="103"/>
      <c r="M93" s="103"/>
      <c r="N93" s="103"/>
      <c r="O93" s="103"/>
      <c r="P93" s="103"/>
      <c r="Q93" s="22" t="n">
        <v>0</v>
      </c>
      <c r="R93" s="95" t="n">
        <v>0</v>
      </c>
      <c r="S93" s="22">
        <v>1.06119356043829</v>
      </c>
      <c r="T93" s="95">
        <v>2.02424091367348</v>
      </c>
      <c r="U93" s="22">
        <v>1.68374308239601</v>
      </c>
      <c r="V93" s="24">
        <v>2.52149225759085</v>
      </c>
      <c r="W93" s="63">
        <v>-2.7449366428343</v>
      </c>
      <c r="X93" s="63">
        <v>3.25581395674374</v>
      </c>
      <c r="Y93" s="63">
        <v>-3.80613020327257</v>
      </c>
      <c r="Z93" s="63">
        <v>4.79977378528857</v>
      </c>
      <c r="AA93" s="63"/>
      <c r="AB93" s="63"/>
      <c r="AC93" s="63"/>
      <c r="AD93" s="63"/>
      <c r="AE93" s="63"/>
      <c r="AF93" s="63"/>
      <c r="AG93" s="63"/>
      <c r="AH93" s="63"/>
      <c r="AI93" s="63"/>
      <c r="AJ93" s="63"/>
      <c r="AK93" s="63"/>
      <c r="AL93" s="63"/>
    </row>
    <row customHeight="1" ht="15" r="94">
      <c r="A94" s="43" t="s">
        <v>48</v>
      </c>
      <c r="B94" s="75" t="n">
        <v>3</v>
      </c>
      <c r="C94" s="22">
        <v>1.52248117536146</v>
      </c>
      <c r="D94" s="23">
        <v>0.219258579378139</v>
      </c>
      <c r="E94" s="22">
        <v>1.79685142139029</v>
      </c>
      <c r="F94" s="23">
        <v>0.353649173188128</v>
      </c>
      <c r="G94" s="22">
        <v>96.6806674032483</v>
      </c>
      <c r="H94" s="23">
        <v>0.402267375594142</v>
      </c>
      <c r="I94" s="22">
        <v>95.1581862278868</v>
      </c>
      <c r="J94" s="95">
        <v>0.542880276396178</v>
      </c>
      <c r="K94" s="104"/>
      <c r="L94" s="103"/>
      <c r="M94" s="103"/>
      <c r="N94" s="103"/>
      <c r="O94" s="103"/>
      <c r="P94" s="103"/>
      <c r="Q94" s="22" t="n">
        <v>0</v>
      </c>
      <c r="R94" s="95" t="n">
        <v>0</v>
      </c>
      <c r="S94" s="22">
        <v>1.52248117536146</v>
      </c>
      <c r="T94" s="95">
        <v>0.219258579378139</v>
      </c>
      <c r="U94" s="22">
        <v>-1.9248376507633</v>
      </c>
      <c r="V94" s="24">
        <v>1.61163942191615</v>
      </c>
      <c r="W94" s="63">
        <v>0.402356475401845</v>
      </c>
      <c r="X94" s="63">
        <v>1.62300121073429</v>
      </c>
      <c r="Y94" s="63">
        <v>-1.1201246999596</v>
      </c>
      <c r="Z94" s="63">
        <v>1.66344007498844</v>
      </c>
      <c r="AA94" s="63"/>
      <c r="AB94" s="63"/>
      <c r="AC94" s="63"/>
      <c r="AD94" s="63"/>
      <c r="AE94" s="63"/>
      <c r="AF94" s="63"/>
      <c r="AG94" s="63"/>
      <c r="AH94" s="63"/>
      <c r="AI94" s="63"/>
      <c r="AJ94" s="63"/>
      <c r="AK94" s="63"/>
      <c r="AL94" s="63"/>
    </row>
    <row customHeight="1" ht="15" r="95">
      <c r="A95" s="43" t="s">
        <v>52</v>
      </c>
      <c r="B95" s="75" t="n">
        <v>3</v>
      </c>
      <c r="C95" s="22">
        <v>0.615326394584511</v>
      </c>
      <c r="D95" s="23">
        <v>0.434819003815328</v>
      </c>
      <c r="E95" s="22">
        <v>7.53286803279891</v>
      </c>
      <c r="F95" s="23">
        <v>1.84757969971206</v>
      </c>
      <c r="G95" s="22">
        <v>91.8518055726166</v>
      </c>
      <c r="H95" s="23">
        <v>1.89352170996567</v>
      </c>
      <c r="I95" s="22">
        <v>91.2364791780321</v>
      </c>
      <c r="J95" s="95">
        <v>2.03357648432322</v>
      </c>
      <c r="K95" s="104"/>
      <c r="L95" s="103"/>
      <c r="M95" s="103"/>
      <c r="N95" s="103"/>
      <c r="O95" s="103"/>
      <c r="P95" s="103"/>
      <c r="Q95" s="22" t="n">
        <v>0</v>
      </c>
      <c r="R95" s="95" t="n">
        <v>0</v>
      </c>
      <c r="S95" s="22">
        <v>0.42782587176051</v>
      </c>
      <c r="T95" s="95">
        <v>0.473562885516888</v>
      </c>
      <c r="U95" s="22">
        <v>1.50563653177166</v>
      </c>
      <c r="V95" s="24">
        <v>2.53295690388222</v>
      </c>
      <c r="W95" s="63">
        <v>-1.93346240353219</v>
      </c>
      <c r="X95" s="63">
        <v>2.573630295256</v>
      </c>
      <c r="Y95" s="63">
        <v>-2.36128827529269</v>
      </c>
      <c r="Z95" s="63">
        <v>2.69811021447837</v>
      </c>
      <c r="AA95" s="63"/>
      <c r="AB95" s="63"/>
      <c r="AC95" s="63"/>
      <c r="AD95" s="63"/>
      <c r="AE95" s="63"/>
      <c r="AF95" s="63"/>
      <c r="AG95" s="63"/>
      <c r="AH95" s="63"/>
      <c r="AI95" s="63"/>
      <c r="AJ95" s="63"/>
      <c r="AK95" s="63"/>
      <c r="AL95" s="63"/>
    </row>
    <row customHeight="1" ht="15" r="96">
      <c r="A96" s="43" t="s">
        <v>53</v>
      </c>
      <c r="B96" s="75" t="n">
        <v>3</v>
      </c>
      <c r="C96" s="22">
        <v>0.18042206726671</v>
      </c>
      <c r="D96" s="23">
        <v>0.181972590113329</v>
      </c>
      <c r="E96" s="22">
        <v>0</v>
      </c>
      <c r="F96" s="23">
        <v>0</v>
      </c>
      <c r="G96" s="22">
        <v>99.8195779327333</v>
      </c>
      <c r="H96" s="23">
        <v>0.181972590113329</v>
      </c>
      <c r="I96" s="22">
        <v>99.6391558654666</v>
      </c>
      <c r="J96" s="95">
        <v>0.363945180226658</v>
      </c>
      <c r="K96" s="104"/>
      <c r="L96" s="103"/>
      <c r="M96" s="103"/>
      <c r="N96" s="103"/>
      <c r="O96" s="103"/>
      <c r="P96" s="103"/>
      <c r="Q96" s="22" t="n">
        <v>0</v>
      </c>
      <c r="R96" s="95" t="n">
        <v>0</v>
      </c>
      <c r="S96" s="22">
        <v>-0.0131400595697782</v>
      </c>
      <c r="T96" s="95">
        <v>0.266672114761222</v>
      </c>
      <c r="U96" s="22">
        <v>-0.262531598304767</v>
      </c>
      <c r="V96" s="24">
        <v>0.264124331103458</v>
      </c>
      <c r="W96" s="63">
        <v>0.275671657874554</v>
      </c>
      <c r="X96" s="63">
        <v>0.375687026346498</v>
      </c>
      <c r="Y96" s="63">
        <v>0.288811717444332</v>
      </c>
      <c r="Z96" s="63">
        <v>0.595607131280128</v>
      </c>
      <c r="AA96" s="63"/>
      <c r="AB96" s="63"/>
      <c r="AC96" s="63"/>
      <c r="AD96" s="63"/>
      <c r="AE96" s="63"/>
      <c r="AF96" s="63"/>
      <c r="AG96" s="63"/>
      <c r="AH96" s="63"/>
      <c r="AI96" s="63"/>
      <c r="AJ96" s="63"/>
      <c r="AK96" s="63"/>
      <c r="AL96" s="63"/>
    </row>
    <row customHeight="1" ht="15.75" r="97">
      <c r="A97" s="144" t="s">
        <v>67</v>
      </c>
      <c r="B97" s="76" t="n">
        <v>3</v>
      </c>
      <c r="C97" s="58">
        <v>3.76137243973112</v>
      </c>
      <c r="D97" s="59">
        <v>0.495912818431313</v>
      </c>
      <c r="E97" s="58">
        <v>13.1852051220194</v>
      </c>
      <c r="F97" s="59">
        <v>0.922706334074853</v>
      </c>
      <c r="G97" s="58">
        <v>83.0534224382495</v>
      </c>
      <c r="H97" s="59">
        <v>1.02954794997976</v>
      </c>
      <c r="I97" s="58">
        <v>79.2920499985183</v>
      </c>
      <c r="J97" s="99">
        <v>1.32680444325536</v>
      </c>
      <c r="K97" s="110"/>
      <c r="L97" s="140"/>
      <c r="M97" s="140"/>
      <c r="N97" s="140"/>
      <c r="O97" s="140"/>
      <c r="P97" s="140"/>
      <c r="Q97" s="58" t="n">
        <v>0</v>
      </c>
      <c r="R97" s="99" t="n">
        <v>0</v>
      </c>
      <c r="S97" s="58">
        <v>0.179023611245591</v>
      </c>
      <c r="T97" s="99">
        <v>0.676166464523273</v>
      </c>
      <c r="U97" s="58">
        <v>1.30443906048726</v>
      </c>
      <c r="V97" s="60">
        <v>1.22611369633473</v>
      </c>
      <c r="W97" s="63">
        <v>-1.48346267173285</v>
      </c>
      <c r="X97" s="63">
        <v>1.37742650727952</v>
      </c>
      <c r="Y97" s="63">
        <v>-1.66248628297843</v>
      </c>
      <c r="Z97" s="63">
        <v>1.79043428951321</v>
      </c>
      <c r="AA97" s="63"/>
      <c r="AB97" s="63"/>
      <c r="AC97" s="63"/>
      <c r="AD97" s="63"/>
      <c r="AE97" s="63"/>
      <c r="AF97" s="63"/>
      <c r="AG97" s="63"/>
      <c r="AH97" s="63"/>
      <c r="AI97" s="63"/>
      <c r="AJ97" s="63"/>
      <c r="AK97" s="63"/>
      <c r="AL97" s="63"/>
    </row>
    <row r="99">
      <c r="A99" s="1" t="s">
        <v>131</v>
      </c>
    </row>
    <row r="100">
      <c r="A100" s="1" t="s">
        <v>68</v>
      </c>
    </row>
    <row r="101">
      <c r="A101" s="1" t="s">
        <v>69</v>
      </c>
    </row>
    <row r="102">
      <c r="A102" s="1" t="s">
        <v>70</v>
      </c>
    </row>
    <row r="103">
      <c r="A103" s="1" t="s">
        <v>71</v>
      </c>
    </row>
    <row r="104">
      <c r="A104" s="54" t="s">
        <v>72</v>
      </c>
    </row>
    <row r="105">
      <c r="A105" s="1" t="s">
        <v>73</v>
      </c>
    </row>
  </sheetData>
  <mergeCells count="17">
    <mergeCell ref="B7:B10"/>
    <mergeCell ref="C7:J7"/>
    <mergeCell ref="C8:J8"/>
    <mergeCell ref="C9:D9"/>
    <mergeCell ref="E9:F9"/>
    <mergeCell ref="G9:H9"/>
    <mergeCell ref="I9:J9"/>
    <mergeCell ref="K7:P7"/>
    <mergeCell ref="Q7:V7"/>
    <mergeCell ref="K8:P8"/>
    <mergeCell ref="Q8:V8"/>
    <mergeCell ref="K9:L9"/>
    <mergeCell ref="M9:N9"/>
    <mergeCell ref="O9:P9"/>
    <mergeCell ref="Q9:R9"/>
    <mergeCell ref="S9:T9"/>
    <mergeCell ref="U9:V9"/>
  </mergeCells>
  <conditionalFormatting sqref="I1:I6 I98:I195">
    <cfRule type="expression" dxfId="15" priority="22">
      <formula>ABS(I1/J1)&gt;1.95996398454005</formula>
    </cfRule>
  </conditionalFormatting>
  <conditionalFormatting sqref="I9:I10">
    <cfRule type="expression" dxfId="14" priority="21">
      <formula>ABS(I9/J9)&gt;1.95996398454005</formula>
    </cfRule>
  </conditionalFormatting>
  <conditionalFormatting sqref="K7">
    <cfRule type="expression" dxfId="13" priority="20">
      <formula>ABS(K7/L7)&gt;1.95996398454005</formula>
    </cfRule>
  </conditionalFormatting>
  <conditionalFormatting sqref="K10:K70">
    <cfRule type="expression" dxfId="12" priority="15">
      <formula>ABS(K10/L10)&gt;1.95996398454005</formula>
    </cfRule>
  </conditionalFormatting>
  <conditionalFormatting sqref="K88:P97">
    <cfRule type="expression" dxfId="11" priority="12">
      <formula>ABS(K88/L88)&gt;1.95996398454005</formula>
    </cfRule>
  </conditionalFormatting>
  <conditionalFormatting sqref="M10:M70">
    <cfRule type="expression" dxfId="10" priority="14">
      <formula>ABS(M10/N10)&gt;1.95996398454005</formula>
    </cfRule>
  </conditionalFormatting>
  <conditionalFormatting sqref="O10:O70">
    <cfRule type="expression" dxfId="9" priority="13">
      <formula>ABS(O10/P10)&gt;1.95996398454005</formula>
    </cfRule>
  </conditionalFormatting>
  <conditionalFormatting sqref="Q7 Q10">
    <cfRule type="expression" dxfId="8" priority="19">
      <formula>ABS(Q7/R7)&gt;1.95996398454005</formula>
    </cfRule>
  </conditionalFormatting>
  <conditionalFormatting sqref="Q88">
    <cfRule type="expression" dxfId="7" priority="11">
      <formula>ABS(Q88/R88)&gt;1.95996398454005</formula>
    </cfRule>
  </conditionalFormatting>
  <conditionalFormatting sqref="Q11:V87">
    <cfRule type="expression" dxfId="6" priority="16">
      <formula>ABS(Q11/R11)&gt;1.95996398454005</formula>
    </cfRule>
  </conditionalFormatting>
  <conditionalFormatting sqref="S10">
    <cfRule type="expression" dxfId="5" priority="18">
      <formula>ABS(S10/T10)&gt;1.95996398454005</formula>
    </cfRule>
  </conditionalFormatting>
  <conditionalFormatting sqref="S88">
    <cfRule type="expression" dxfId="4" priority="10">
      <formula>ABS(S88/T88)&gt;1.95996398454005</formula>
    </cfRule>
  </conditionalFormatting>
  <conditionalFormatting sqref="U10">
    <cfRule type="expression" dxfId="3" priority="17">
      <formula>ABS(U10/V10)&gt;1.95996398454005</formula>
    </cfRule>
  </conditionalFormatting>
  <conditionalFormatting sqref="U88">
    <cfRule type="expression" dxfId="2" priority="9">
      <formula>ABS(U88/V88)&gt;1.95996398454005</formula>
    </cfRule>
  </conditionalFormatting>
  <conditionalFormatting sqref="K1:K200">
    <cfRule type="expression" dxfId="103" priority="8">
      <formula>ABS(K1/L1)&gt;1.95996398454005</formula>
    </cfRule>
  </conditionalFormatting>
  <conditionalFormatting sqref="M1:M200">
    <cfRule type="expression" dxfId="103" priority="7">
      <formula>ABS(M1/N1)&gt;1.95996398454005</formula>
    </cfRule>
  </conditionalFormatting>
  <conditionalFormatting sqref="O1:O200">
    <cfRule type="expression" dxfId="103" priority="6">
      <formula>ABS(O1/P1)&gt;1.95996398454005</formula>
    </cfRule>
  </conditionalFormatting>
  <conditionalFormatting sqref="Q1:Q200">
    <cfRule type="expression" dxfId="103"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W1:W200">
    <cfRule type="expression" dxfId="103" priority="2">
      <formula>ABS(W1/X1)&gt;1.95996398454005</formula>
    </cfRule>
  </conditionalFormatting>
  <conditionalFormatting sqref="Y1:Y200">
    <cfRule type="expression" dxfId="103" priority="1">
      <formula>ABS(Y1/Z1)&gt;1.95996398454005</formula>
    </cfRule>
  </conditionalFormatting>
  <hyperlinks>
    <hyperlink ref="A104" r:id="rId1h"/>
  </hyperlinks>
  <pageMargins left="0.7" right="0.7" top="0.75" bottom="0.75" header="0.3" footer="0.3"/>
  <pageSetup paperSize="9" orientation="portrait" horizontalDpi="300" verticalDpi="300"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238</v>
      </c>
    </row>
    <row r="2">
      <c r="A2" s="38" t="s">
        <v>239</v>
      </c>
    </row>
    <row r="3">
      <c r="A3" s="46" t="s">
        <v>450</v>
      </c>
    </row>
    <row r="4">
      <c r="A4" s="54" t="str">
        <f>=HYPERLINK("#'TOC'!A1", "Back to TOC")</f>
      </c>
    </row>
    <row customHeight="1" ht="30" r="8">
      <c r="B8" s="150" t="s">
        <v>295</v>
      </c>
      <c r="C8" s="148" t="s">
        <v>555</v>
      </c>
      <c r="D8" s="148"/>
      <c r="E8" s="148"/>
      <c r="F8" s="148"/>
      <c r="G8" s="148" t="s">
        <v>555</v>
      </c>
      <c r="H8" s="148"/>
      <c r="I8" s="148"/>
      <c r="J8" s="148"/>
      <c r="K8" s="148" t="s">
        <v>555</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b.reg_t4jobsat.tt4g16e..no_controls</t>
        </is>
      </c>
      <c r="D11" s="348" t="inlineStr">
        <is>
          <t>se.reg_t4jobsat.tt4g16e..no_controls</t>
        </is>
      </c>
      <c r="E11" s="230" t="inlineStr">
        <is>
          <t>b.reg_t4jobsat.rsqr..no_controls</t>
        </is>
      </c>
      <c r="F11" s="348" t="inlineStr">
        <is>
          <t>se.reg_t4jobsat.rsqr..no_controls</t>
        </is>
      </c>
      <c r="G11" s="230" t="inlineStr">
        <is>
          <t>b.reg_t4jobsat.tt4g16e..tch_controls</t>
        </is>
      </c>
      <c r="H11" s="348" t="inlineStr">
        <is>
          <t>se.reg_t4jobsat.tt4g16e..tch_controls</t>
        </is>
      </c>
      <c r="I11" s="230" t="inlineStr">
        <is>
          <t>b.reg_t4jobsat.rsqr..tch_controls</t>
        </is>
      </c>
      <c r="J11" s="348" t="inlineStr">
        <is>
          <t>se.reg_t4jobsat.rsqr..tch_controls</t>
        </is>
      </c>
      <c r="K11" s="230" t="inlineStr">
        <is>
          <t>b.reg_t4jobsat.tt4g16e..tch_sch_controls</t>
        </is>
      </c>
      <c r="L11" s="348" t="inlineStr">
        <is>
          <t>se.reg_t4jobsat.tt4g16e..tch_sch_controls</t>
        </is>
      </c>
      <c r="M11" s="230" t="inlineStr">
        <is>
          <t>b.reg_t4jobsat.rsqr..tch_sch_controls</t>
        </is>
      </c>
      <c r="N11" s="356" t="inlineStr">
        <is>
          <t>se.reg_t4jobsat.rsqr..tch_sch_controls</t>
        </is>
      </c>
    </row>
    <row customHeight="1" ht="13" r="12">
      <c r="A12" s="181" t="s">
        <v>306</v>
      </c>
      <c r="B12" s="156" t="n">
        <v>2</v>
      </c>
      <c r="C12" s="218">
        <v>0.0427506427904712</v>
      </c>
      <c r="D12" s="342">
        <v>0.0246768994066377</v>
      </c>
      <c r="E12" s="218">
        <v>0.162682423869774</v>
      </c>
      <c r="F12" s="342">
        <v>0.197714786109972</v>
      </c>
      <c r="G12" s="218">
        <v>0.0403305782516256</v>
      </c>
      <c r="H12" s="342">
        <v>0.0240827609869876</v>
      </c>
      <c r="I12" s="218">
        <v>1.73943425058639</v>
      </c>
      <c r="J12" s="342">
        <v>0.585986750520547</v>
      </c>
      <c r="K12" s="218">
        <v>0.0455534428994272</v>
      </c>
      <c r="L12" s="342">
        <v>0.02314391185597</v>
      </c>
      <c r="M12" s="218">
        <v>3.69542940837596</v>
      </c>
      <c r="N12" s="350">
        <v>0.929205199134183</v>
      </c>
    </row>
    <row customHeight="1" ht="13" r="13">
      <c r="A13" s="181" t="s">
        <v>307</v>
      </c>
      <c r="B13" s="156" t="n">
        <v>2</v>
      </c>
      <c r="C13" s="218">
        <v>0.0078694411381662</v>
      </c>
      <c r="D13" s="342">
        <v>0.0157173339214409</v>
      </c>
      <c r="E13" s="218">
        <v>0.0321309730753369</v>
      </c>
      <c r="F13" s="342">
        <v>0.139348001096983</v>
      </c>
      <c r="G13" s="218">
        <v>0.00824615911234172</v>
      </c>
      <c r="H13" s="342">
        <v>0.0154352384220361</v>
      </c>
      <c r="I13" s="218">
        <v>1.43467982040485</v>
      </c>
      <c r="J13" s="342">
        <v>0.635462025634634</v>
      </c>
      <c r="K13" s="218">
        <v>0.0119350430938726</v>
      </c>
      <c r="L13" s="342">
        <v>0.0147058138037738</v>
      </c>
      <c r="M13" s="218">
        <v>3.20836490536387</v>
      </c>
      <c r="N13" s="350">
        <v>1.20464774323127</v>
      </c>
    </row>
    <row customHeight="1" ht="13" r="14">
      <c r="A14" s="181" t="s">
        <v>308</v>
      </c>
      <c r="B14" s="156" t="n">
        <v>2</v>
      </c>
      <c r="C14" s="218">
        <v>0.026416946038786</v>
      </c>
      <c r="D14" s="342">
        <v>0.0154463796540355</v>
      </c>
      <c r="E14" s="218">
        <v>0.0930587140731017</v>
      </c>
      <c r="F14" s="342">
        <v>0.111376217220913</v>
      </c>
      <c r="G14" s="218">
        <v>0.0274891366891642</v>
      </c>
      <c r="H14" s="342">
        <v>0.0149321936905761</v>
      </c>
      <c r="I14" s="218">
        <v>0.664577437174297</v>
      </c>
      <c r="J14" s="342">
        <v>0.385449206815806</v>
      </c>
      <c r="K14" s="218">
        <v>0.0318666420965631</v>
      </c>
      <c r="L14" s="342">
        <v>0.0156585163772657</v>
      </c>
      <c r="M14" s="218">
        <v>2.54835586281519</v>
      </c>
      <c r="N14" s="350">
        <v>0.920105515732482</v>
      </c>
    </row>
    <row customHeight="1" ht="13" r="15">
      <c r="A15" s="181" t="s">
        <v>309</v>
      </c>
      <c r="B15" s="156" t="n">
        <v>2</v>
      </c>
      <c r="C15" s="218">
        <v>0.00623388845043925</v>
      </c>
      <c r="D15" s="342">
        <v>0.0062920858626122</v>
      </c>
      <c r="E15" s="218">
        <v>0.0601578450666377</v>
      </c>
      <c r="F15" s="342">
        <v>0.136666225722121</v>
      </c>
      <c r="G15" s="218">
        <v>0.00645767830979461</v>
      </c>
      <c r="H15" s="342">
        <v>0.00622822991562777</v>
      </c>
      <c r="I15" s="218">
        <v>0.213589484625927</v>
      </c>
      <c r="J15" s="342">
        <v>0.282535684444341</v>
      </c>
      <c r="K15" s="218">
        <v>0.00683980226234229</v>
      </c>
      <c r="L15" s="342">
        <v>0.00626060312713531</v>
      </c>
      <c r="M15" s="218">
        <v>0.751173476477285</v>
      </c>
      <c r="N15" s="350">
        <v>0.5437623143745</v>
      </c>
    </row>
    <row customHeight="1" ht="13" r="16">
      <c r="A16" s="181" t="s">
        <v>310</v>
      </c>
      <c r="B16" s="156" t="n">
        <v>2</v>
      </c>
      <c r="C16" s="218">
        <v>0.0176600880552166</v>
      </c>
      <c r="D16" s="342">
        <v>0.00903500848680881</v>
      </c>
      <c r="E16" s="218">
        <v>0.255077127344931</v>
      </c>
      <c r="F16" s="342">
        <v>0.250317871465873</v>
      </c>
      <c r="G16" s="218">
        <v>0.0166687110644499</v>
      </c>
      <c r="H16" s="342">
        <v>0.00870751007615388</v>
      </c>
      <c r="I16" s="218">
        <v>3.75327602860962</v>
      </c>
      <c r="J16" s="342">
        <v>0.957625266238058</v>
      </c>
      <c r="K16" s="218">
        <v>0.0199157257261845</v>
      </c>
      <c r="L16" s="342">
        <v>0.00869929057391017</v>
      </c>
      <c r="M16" s="218">
        <v>5.90497096319094</v>
      </c>
      <c r="N16" s="350">
        <v>1.20552760112422</v>
      </c>
    </row>
    <row customHeight="1" ht="13" r="17">
      <c r="A17" s="181" t="s">
        <v>311</v>
      </c>
      <c r="B17" s="156" t="n">
        <v>2</v>
      </c>
      <c r="C17" s="218">
        <v>0.0139495363494076</v>
      </c>
      <c r="D17" s="342">
        <v>0.0202377330783594</v>
      </c>
      <c r="E17" s="218">
        <v>0.0194553903752223</v>
      </c>
      <c r="F17" s="342">
        <v>0.0672337196848478</v>
      </c>
      <c r="G17" s="218">
        <v>0.0179883406612119</v>
      </c>
      <c r="H17" s="342">
        <v>0.0202403632599335</v>
      </c>
      <c r="I17" s="218">
        <v>1.10138880000028</v>
      </c>
      <c r="J17" s="342">
        <v>0.431250566497963</v>
      </c>
      <c r="K17" s="218">
        <v>0.0245028968372228</v>
      </c>
      <c r="L17" s="342">
        <v>0.0195983863524598</v>
      </c>
      <c r="M17" s="218">
        <v>3.44607569794539</v>
      </c>
      <c r="N17" s="350">
        <v>0.98736876853584</v>
      </c>
    </row>
    <row customHeight="1" ht="13" r="18">
      <c r="A18" s="183" t="s">
        <v>312</v>
      </c>
      <c r="B18" s="156" t="n">
        <v>2</v>
      </c>
      <c r="C18" s="218">
        <v>0.0272932026788543</v>
      </c>
      <c r="D18" s="342">
        <v>0.0248585959652435</v>
      </c>
      <c r="E18" s="218">
        <v>0.0793929605770768</v>
      </c>
      <c r="F18" s="342">
        <v>0.153152179385716</v>
      </c>
      <c r="G18" s="218">
        <v>0.0325743602774661</v>
      </c>
      <c r="H18" s="342">
        <v>0.0253921825366648</v>
      </c>
      <c r="I18" s="218">
        <v>1.30543232766936</v>
      </c>
      <c r="J18" s="342">
        <v>0.651342814939768</v>
      </c>
      <c r="K18" s="218">
        <v>0.0380441595830665</v>
      </c>
      <c r="L18" s="342">
        <v>0.0250617256077354</v>
      </c>
      <c r="M18" s="218">
        <v>3.65074273851406</v>
      </c>
      <c r="N18" s="350">
        <v>1.42335504312821</v>
      </c>
    </row>
    <row customHeight="1" ht="13" r="19">
      <c r="A19" s="183" t="s">
        <v>313</v>
      </c>
      <c r="B19" s="156" t="n">
        <v>2</v>
      </c>
      <c r="C19" s="218">
        <v>-0.00620379007152339</v>
      </c>
      <c r="D19" s="342">
        <v>0.031242597351949</v>
      </c>
      <c r="E19" s="218">
        <v>0.003495359942624</v>
      </c>
      <c r="F19" s="342">
        <v>0.0771826366289</v>
      </c>
      <c r="G19" s="218">
        <v>-0.00501247603201353</v>
      </c>
      <c r="H19" s="342">
        <v>0.0289878062277235</v>
      </c>
      <c r="I19" s="218">
        <v>1.21450602952913</v>
      </c>
      <c r="J19" s="342">
        <v>0.871702774574558</v>
      </c>
      <c r="K19" s="218">
        <v>0.00142964345028626</v>
      </c>
      <c r="L19" s="342">
        <v>0.0275513364711747</v>
      </c>
      <c r="M19" s="218">
        <v>3.22281268405429</v>
      </c>
      <c r="N19" s="350">
        <v>1.73671877366158</v>
      </c>
    </row>
    <row customHeight="1" ht="13" r="20">
      <c r="A20" s="181" t="s">
        <v>314</v>
      </c>
      <c r="B20" s="156" t="n">
        <v>2</v>
      </c>
      <c r="C20" s="218">
        <v>0.0134088919286135</v>
      </c>
      <c r="D20" s="342">
        <v>0.00948690772866691</v>
      </c>
      <c r="E20" s="218">
        <v>0.176307616441933</v>
      </c>
      <c r="F20" s="342">
        <v>0.250371809655274</v>
      </c>
      <c r="G20" s="218">
        <v>0.0125814939879497</v>
      </c>
      <c r="H20" s="342">
        <v>0.00954432617766336</v>
      </c>
      <c r="I20" s="218">
        <v>2.08412836919055</v>
      </c>
      <c r="J20" s="342">
        <v>0.814259695291022</v>
      </c>
      <c r="K20" s="218">
        <v>0.0129064119517595</v>
      </c>
      <c r="L20" s="342">
        <v>0.0095889254750298</v>
      </c>
      <c r="M20" s="218">
        <v>4.57978429186719</v>
      </c>
      <c r="N20" s="350">
        <v>1.35357475710429</v>
      </c>
    </row>
    <row customHeight="1" ht="13" r="21">
      <c r="A21" s="181" t="s">
        <v>315</v>
      </c>
      <c r="B21" s="156" t="n">
        <v>2</v>
      </c>
      <c r="C21" s="218">
        <v>-0.0145196746030117</v>
      </c>
      <c r="D21" s="342">
        <v>0.0115231630362887</v>
      </c>
      <c r="E21" s="218">
        <v>0.138737650397147</v>
      </c>
      <c r="F21" s="342">
        <v>0.234623176788852</v>
      </c>
      <c r="G21" s="218">
        <v>-0.0143555598162385</v>
      </c>
      <c r="H21" s="342">
        <v>0.0117126476280683</v>
      </c>
      <c r="I21" s="218">
        <v>0.430348301812347</v>
      </c>
      <c r="J21" s="342">
        <v>0.46140223050568</v>
      </c>
      <c r="K21" s="218">
        <v>-0.0142649717547525</v>
      </c>
      <c r="L21" s="342">
        <v>0.0118897528431342</v>
      </c>
      <c r="M21" s="218">
        <v>1.5106828272065</v>
      </c>
      <c r="N21" s="350">
        <v>0.862343340280652</v>
      </c>
    </row>
    <row customHeight="1" ht="13" r="22">
      <c r="A22" s="181" t="s">
        <v>316</v>
      </c>
      <c r="B22" s="156" t="n">
        <v>2</v>
      </c>
      <c r="C22" s="218">
        <v>0.0197474825016988</v>
      </c>
      <c r="D22" s="342">
        <v>0.0209338108597235</v>
      </c>
      <c r="E22" s="218">
        <v>0.193615725511696</v>
      </c>
      <c r="F22" s="342">
        <v>0.424209626371809</v>
      </c>
      <c r="G22" s="218">
        <v>0.0187519377796926</v>
      </c>
      <c r="H22" s="342">
        <v>0.0204473591710841</v>
      </c>
      <c r="I22" s="218">
        <v>1.94104273231004</v>
      </c>
      <c r="J22" s="342">
        <v>1.50670463220755</v>
      </c>
      <c r="K22" s="218">
        <v>0.0217016480918823</v>
      </c>
      <c r="L22" s="342">
        <v>0.0190260654952768</v>
      </c>
      <c r="M22" s="218">
        <v>3.95699272533409</v>
      </c>
      <c r="N22" s="350">
        <v>2.09876930095009</v>
      </c>
    </row>
    <row customHeight="1" ht="13" r="23">
      <c r="A23" s="181" t="s">
        <v>317</v>
      </c>
      <c r="B23" s="156" t="n">
        <v>2</v>
      </c>
      <c r="C23" s="218">
        <v>0.0121795711188107</v>
      </c>
      <c r="D23" s="342">
        <v>0.0128847982796303</v>
      </c>
      <c r="E23" s="218">
        <v>0.096884542597356</v>
      </c>
      <c r="F23" s="342">
        <v>0.194266775918014</v>
      </c>
      <c r="G23" s="218">
        <v>0.00304447541563808</v>
      </c>
      <c r="H23" s="342">
        <v>0.0118028055448568</v>
      </c>
      <c r="I23" s="218">
        <v>5.54709969874173</v>
      </c>
      <c r="J23" s="342">
        <v>1.5778463544833</v>
      </c>
      <c r="K23" s="218">
        <v>0.00442911775492171</v>
      </c>
      <c r="L23" s="342">
        <v>0.0112419782325205</v>
      </c>
      <c r="M23" s="218">
        <v>6.47191815996687</v>
      </c>
      <c r="N23" s="350">
        <v>1.70301446785469</v>
      </c>
    </row>
    <row customHeight="1" ht="13" r="24">
      <c r="A24" s="181" t="s">
        <v>318</v>
      </c>
      <c r="B24" s="156" t="n">
        <v>2</v>
      </c>
      <c r="C24" s="218">
        <v>0.0155653096710434</v>
      </c>
      <c r="D24" s="342">
        <v>0.0146002522679251</v>
      </c>
      <c r="E24" s="218">
        <v>0.26719493995207</v>
      </c>
      <c r="F24" s="342">
        <v>0.539154590935564</v>
      </c>
      <c r="G24" s="218">
        <v>0.0157872847220486</v>
      </c>
      <c r="H24" s="342">
        <v>0.0145895811071678</v>
      </c>
      <c r="I24" s="218">
        <v>1.7613366515091</v>
      </c>
      <c r="J24" s="342">
        <v>0.819540550217733</v>
      </c>
      <c r="K24" s="218">
        <v>0.0152075843472636</v>
      </c>
      <c r="L24" s="342">
        <v>0.0156368405177426</v>
      </c>
      <c r="M24" s="218">
        <v>3.11666590195927</v>
      </c>
      <c r="N24" s="350">
        <v>1.25801988697671</v>
      </c>
    </row>
    <row customHeight="1" ht="13" r="25">
      <c r="A25" s="181" t="s">
        <v>319</v>
      </c>
      <c r="B25" s="156" t="n">
        <v>2</v>
      </c>
      <c r="C25" s="218">
        <v>0.00100533095544946</v>
      </c>
      <c r="D25" s="342">
        <v>0.0314742613982917</v>
      </c>
      <c r="E25" s="218">
        <v>0.000225072796029137</v>
      </c>
      <c r="F25" s="342">
        <v>0.153271352620968</v>
      </c>
      <c r="G25" s="218">
        <v>0.0205817262009277</v>
      </c>
      <c r="H25" s="342">
        <v>0.0258727098267808</v>
      </c>
      <c r="I25" s="218">
        <v>1.03766837882407</v>
      </c>
      <c r="J25" s="342">
        <v>0.481472582870194</v>
      </c>
      <c r="K25" s="218">
        <v>0.0197552672174223</v>
      </c>
      <c r="L25" s="342">
        <v>0.0255398098648294</v>
      </c>
      <c r="M25" s="218">
        <v>1.55007522443879</v>
      </c>
      <c r="N25" s="350">
        <v>0.694878515412993</v>
      </c>
    </row>
    <row customHeight="1" ht="13" r="26">
      <c r="A26" s="181" t="s">
        <v>320</v>
      </c>
      <c r="B26" s="156" t="n">
        <v>2</v>
      </c>
      <c r="C26" s="218">
        <v>0.00582292409012629</v>
      </c>
      <c r="D26" s="342">
        <v>0.0140395504772865</v>
      </c>
      <c r="E26" s="218">
        <v>0.0178506310530443</v>
      </c>
      <c r="F26" s="342">
        <v>0.118113181314821</v>
      </c>
      <c r="G26" s="218">
        <v>0.0072139981601118</v>
      </c>
      <c r="H26" s="342">
        <v>0.0145986014776129</v>
      </c>
      <c r="I26" s="218">
        <v>0.371275331562317</v>
      </c>
      <c r="J26" s="342">
        <v>0.486585326784352</v>
      </c>
      <c r="K26" s="218">
        <v>0.00711815805392498</v>
      </c>
      <c r="L26" s="342">
        <v>0.0148365146060703</v>
      </c>
      <c r="M26" s="218">
        <v>1.75766153669601</v>
      </c>
      <c r="N26" s="350">
        <v>1.0118822759021</v>
      </c>
    </row>
    <row customHeight="1" ht="13" r="27">
      <c r="A27" s="181" t="s">
        <v>321</v>
      </c>
      <c r="B27" s="156" t="n">
        <v>2</v>
      </c>
      <c r="C27" s="218">
        <v>0.0361842053414181</v>
      </c>
      <c r="D27" s="342">
        <v>0.00937989452579891</v>
      </c>
      <c r="E27" s="218">
        <v>0.793587354506609</v>
      </c>
      <c r="F27" s="342">
        <v>0.399968439661033</v>
      </c>
      <c r="G27" s="218">
        <v>0.0354243945902208</v>
      </c>
      <c r="H27" s="342">
        <v>0.00924166816186143</v>
      </c>
      <c r="I27" s="218">
        <v>1.24549839009107</v>
      </c>
      <c r="J27" s="342">
        <v>0.473851991950746</v>
      </c>
      <c r="K27" s="218">
        <v>0.0359266228070075</v>
      </c>
      <c r="L27" s="342">
        <v>0.00910368657324495</v>
      </c>
      <c r="M27" s="218">
        <v>2.02905744475847</v>
      </c>
      <c r="N27" s="350">
        <v>0.601409190903075</v>
      </c>
    </row>
    <row customHeight="1" ht="13" r="28">
      <c r="A28" s="181" t="s">
        <v>322</v>
      </c>
      <c r="B28" s="156" t="n">
        <v>2</v>
      </c>
      <c r="C28" s="218">
        <v>0.0183689799549692</v>
      </c>
      <c r="D28" s="342">
        <v>0.041525986375505</v>
      </c>
      <c r="E28" s="218">
        <v>0.0279760165173402</v>
      </c>
      <c r="F28" s="342">
        <v>0.172213793604346</v>
      </c>
      <c r="G28" s="218">
        <v>0.0195296082919382</v>
      </c>
      <c r="H28" s="342">
        <v>0.0419947392253368</v>
      </c>
      <c r="I28" s="218">
        <v>0.150390317524701</v>
      </c>
      <c r="J28" s="342">
        <v>0.362433438399744</v>
      </c>
      <c r="K28" s="218">
        <v>0.0153260684074852</v>
      </c>
      <c r="L28" s="342">
        <v>0.0398026003392114</v>
      </c>
      <c r="M28" s="218">
        <v>4.795298338747</v>
      </c>
      <c r="N28" s="350">
        <v>1.88869544161514</v>
      </c>
    </row>
    <row customHeight="1" ht="13" r="29">
      <c r="A29" s="181" t="s">
        <v>323</v>
      </c>
      <c r="B29" s="156" t="n">
        <v>2</v>
      </c>
      <c r="C29" s="218">
        <v>0.00624886465345714</v>
      </c>
      <c r="D29" s="342">
        <v>0.0123324129515731</v>
      </c>
      <c r="E29" s="218">
        <v>0.00978290139579415</v>
      </c>
      <c r="F29" s="342">
        <v>0.0499155772607249</v>
      </c>
      <c r="G29" s="218">
        <v>0.00895464848229981</v>
      </c>
      <c r="H29" s="342">
        <v>0.0124652729879812</v>
      </c>
      <c r="I29" s="218">
        <v>0.991557696309747</v>
      </c>
      <c r="J29" s="342">
        <v>0.553739313214433</v>
      </c>
      <c r="K29" s="218">
        <v>0.00917043905014515</v>
      </c>
      <c r="L29" s="342">
        <v>0.0127155913596593</v>
      </c>
      <c r="M29" s="218">
        <v>1.52239322031392</v>
      </c>
      <c r="N29" s="350">
        <v>0.78378949048134</v>
      </c>
    </row>
    <row customHeight="1" ht="13" r="30">
      <c r="A30" s="181" t="s">
        <v>324</v>
      </c>
      <c r="B30" s="156" t="n">
        <v>2</v>
      </c>
      <c r="C30" s="218">
        <v>0.0382100387108265</v>
      </c>
      <c r="D30" s="342">
        <v>0.0156110816870644</v>
      </c>
      <c r="E30" s="218">
        <v>0.31707297085714</v>
      </c>
      <c r="F30" s="342">
        <v>0.246697240924376</v>
      </c>
      <c r="G30" s="218">
        <v>0.0388494218473902</v>
      </c>
      <c r="H30" s="342">
        <v>0.015366097129004</v>
      </c>
      <c r="I30" s="218">
        <v>0.993848955750473</v>
      </c>
      <c r="J30" s="342">
        <v>0.410231280779802</v>
      </c>
      <c r="K30" s="218">
        <v>0.0376809746661086</v>
      </c>
      <c r="L30" s="342">
        <v>0.0156084373714466</v>
      </c>
      <c r="M30" s="218">
        <v>1.34791852131371</v>
      </c>
      <c r="N30" s="350">
        <v>0.663880353818451</v>
      </c>
    </row>
    <row customHeight="1" ht="13" r="31">
      <c r="A31" s="181" t="s">
        <v>325</v>
      </c>
      <c r="B31" s="156" t="n">
        <v>2</v>
      </c>
      <c r="C31" s="218">
        <v>0.0335994331836847</v>
      </c>
      <c r="D31" s="342">
        <v>0.0360987887479438</v>
      </c>
      <c r="E31" s="218">
        <v>0.132854877328136</v>
      </c>
      <c r="F31" s="342">
        <v>0.251535546249326</v>
      </c>
      <c r="G31" s="218">
        <v>0.0346684409276555</v>
      </c>
      <c r="H31" s="342">
        <v>0.0368402400901173</v>
      </c>
      <c r="I31" s="218">
        <v>0.477678148274513</v>
      </c>
      <c r="J31" s="342">
        <v>0.434353519348358</v>
      </c>
      <c r="K31" s="218">
        <v>0.0266927030836081</v>
      </c>
      <c r="L31" s="342">
        <v>0.0363558639786177</v>
      </c>
      <c r="M31" s="218">
        <v>3.90215181883389</v>
      </c>
      <c r="N31" s="350">
        <v>1.56353520951378</v>
      </c>
    </row>
    <row customHeight="1" ht="13" r="32">
      <c r="A32" s="181" t="s">
        <v>326</v>
      </c>
      <c r="B32" s="156" t="n">
        <v>2</v>
      </c>
      <c r="C32" s="218">
        <v>0.0424760393658629</v>
      </c>
      <c r="D32" s="342">
        <v>0.00912855892610887</v>
      </c>
      <c r="E32" s="218">
        <v>0.966271315360928</v>
      </c>
      <c r="F32" s="342">
        <v>0.411224910420412</v>
      </c>
      <c r="G32" s="218">
        <v>0.0413584455664699</v>
      </c>
      <c r="H32" s="342">
        <v>0.00912692155973526</v>
      </c>
      <c r="I32" s="218">
        <v>1.38902385485732</v>
      </c>
      <c r="J32" s="342">
        <v>0.524043865853039</v>
      </c>
      <c r="K32" s="218">
        <v>0.0415328370427453</v>
      </c>
      <c r="L32" s="342">
        <v>0.00923645443680198</v>
      </c>
      <c r="M32" s="218">
        <v>1.85258892074114</v>
      </c>
      <c r="N32" s="350">
        <v>0.741047576886983</v>
      </c>
    </row>
    <row customHeight="1" ht="13" r="33">
      <c r="A33" s="181" t="s">
        <v>327</v>
      </c>
      <c r="B33" s="156" t="n">
        <v>2</v>
      </c>
      <c r="C33" s="218">
        <v>0.0336338911019171</v>
      </c>
      <c r="D33" s="342">
        <v>0.0197476063894925</v>
      </c>
      <c r="E33" s="218">
        <v>0.45161439341924</v>
      </c>
      <c r="F33" s="342">
        <v>0.523861120530801</v>
      </c>
      <c r="G33" s="218">
        <v>0.0379493423893033</v>
      </c>
      <c r="H33" s="342">
        <v>0.0195031641038609</v>
      </c>
      <c r="I33" s="218">
        <v>1.31324898411478</v>
      </c>
      <c r="J33" s="342">
        <v>1.07516184103968</v>
      </c>
      <c r="K33" s="218">
        <v>0.037840653377869</v>
      </c>
      <c r="L33" s="342">
        <v>0.0192564076875328</v>
      </c>
      <c r="M33" s="218">
        <v>2.31677149421737</v>
      </c>
      <c r="N33" s="350">
        <v>1.51757621031138</v>
      </c>
    </row>
    <row customHeight="1" ht="13" r="34">
      <c r="A34" s="181" t="s">
        <v>328</v>
      </c>
      <c r="B34" s="156" t="n">
        <v>2</v>
      </c>
      <c r="C34" s="218">
        <v>0.0238146599223325</v>
      </c>
      <c r="D34" s="342">
        <v>0.0123926787721654</v>
      </c>
      <c r="E34" s="218">
        <v>0.364496932930405</v>
      </c>
      <c r="F34" s="342">
        <v>0.377579883136145</v>
      </c>
      <c r="G34" s="218">
        <v>0.0268534853732637</v>
      </c>
      <c r="H34" s="342">
        <v>0.0125770422020325</v>
      </c>
      <c r="I34" s="218">
        <v>0.795718666722693</v>
      </c>
      <c r="J34" s="342">
        <v>0.640464216863705</v>
      </c>
      <c r="K34" s="218">
        <v>0.0280132217293144</v>
      </c>
      <c r="L34" s="342">
        <v>0.0125765057416955</v>
      </c>
      <c r="M34" s="218">
        <v>1.52231592050788</v>
      </c>
      <c r="N34" s="350">
        <v>0.964358583479484</v>
      </c>
    </row>
    <row customHeight="1" ht="13" r="35">
      <c r="A35" s="181" t="s">
        <v>329</v>
      </c>
      <c r="B35" s="156" t="n">
        <v>2</v>
      </c>
      <c r="C35" s="218">
        <v>0.0286340298448768</v>
      </c>
      <c r="D35" s="342">
        <v>0.0153274804811526</v>
      </c>
      <c r="E35" s="218">
        <v>0.278934739011091</v>
      </c>
      <c r="F35" s="342">
        <v>0.269805182170326</v>
      </c>
      <c r="G35" s="218">
        <v>0.0285255584458871</v>
      </c>
      <c r="H35" s="342">
        <v>0.0153746002448382</v>
      </c>
      <c r="I35" s="218">
        <v>0.427463907136205</v>
      </c>
      <c r="J35" s="342">
        <v>0.351232646669807</v>
      </c>
      <c r="K35" s="218">
        <v>0.0292571758422755</v>
      </c>
      <c r="L35" s="342">
        <v>0.0149914375997473</v>
      </c>
      <c r="M35" s="218">
        <v>1.29587244199252</v>
      </c>
      <c r="N35" s="350">
        <v>0.549332396024004</v>
      </c>
    </row>
    <row customHeight="1" ht="13" r="36">
      <c r="A36" s="181" t="s">
        <v>330</v>
      </c>
      <c r="B36" s="156" t="n">
        <v>2</v>
      </c>
      <c r="C36" s="218">
        <v>0.0069000463076222</v>
      </c>
      <c r="D36" s="342">
        <v>0.0104426703113878</v>
      </c>
      <c r="E36" s="218">
        <v>0.0318908683876248</v>
      </c>
      <c r="F36" s="342">
        <v>0.116988753471359</v>
      </c>
      <c r="G36" s="218">
        <v>0.00560138639969166</v>
      </c>
      <c r="H36" s="342">
        <v>0.0104730571493906</v>
      </c>
      <c r="I36" s="218">
        <v>2.04331097606542</v>
      </c>
      <c r="J36" s="342">
        <v>0.593822893336746</v>
      </c>
      <c r="K36" s="218">
        <v>0.0040969491998444</v>
      </c>
      <c r="L36" s="342">
        <v>0.0100195297405119</v>
      </c>
      <c r="M36" s="218">
        <v>3.95071458040546</v>
      </c>
      <c r="N36" s="350">
        <v>1.08984053808282</v>
      </c>
    </row>
    <row customHeight="1" ht="13" r="37">
      <c r="A37" s="181" t="s">
        <v>331</v>
      </c>
      <c r="B37" s="156" t="n">
        <v>2</v>
      </c>
      <c r="C37" s="218">
        <v>-0.00527244592891865</v>
      </c>
      <c r="D37" s="342">
        <v>0.00507430769924061</v>
      </c>
      <c r="E37" s="218">
        <v>0.0408518455589529</v>
      </c>
      <c r="F37" s="342">
        <v>0.084561082340538</v>
      </c>
      <c r="G37" s="218">
        <v>-0.004891759757831</v>
      </c>
      <c r="H37" s="342">
        <v>0.00516063676189246</v>
      </c>
      <c r="I37" s="218">
        <v>2.35571195876637</v>
      </c>
      <c r="J37" s="342">
        <v>0.658755029964116</v>
      </c>
      <c r="K37" s="218">
        <v>-0.00506493711817028</v>
      </c>
      <c r="L37" s="342">
        <v>0.00510971185593968</v>
      </c>
      <c r="M37" s="218">
        <v>2.84573502279201</v>
      </c>
      <c r="N37" s="350">
        <v>0.693656021383512</v>
      </c>
    </row>
    <row customHeight="1" ht="13" r="38">
      <c r="A38" s="181" t="s">
        <v>332</v>
      </c>
      <c r="B38" s="156" t="n">
        <v>2</v>
      </c>
      <c r="C38" s="218">
        <v>-0.0174457188824584</v>
      </c>
      <c r="D38" s="342">
        <v>0.0130068685569802</v>
      </c>
      <c r="E38" s="218">
        <v>0.0861266467751621</v>
      </c>
      <c r="F38" s="342">
        <v>0.123722656391161</v>
      </c>
      <c r="G38" s="218">
        <v>-0.0132718419361021</v>
      </c>
      <c r="H38" s="342">
        <v>0.0128885189133286</v>
      </c>
      <c r="I38" s="218">
        <v>2.51291956748077</v>
      </c>
      <c r="J38" s="342">
        <v>0.832747698689833</v>
      </c>
      <c r="K38" s="218">
        <v>-0.0133694303552605</v>
      </c>
      <c r="L38" s="342">
        <v>0.0129024469890163</v>
      </c>
      <c r="M38" s="218">
        <v>2.54169978859784</v>
      </c>
      <c r="N38" s="350">
        <v>0.871203284892355</v>
      </c>
    </row>
    <row customHeight="1" ht="13" r="39">
      <c r="A39" s="181" t="s">
        <v>333</v>
      </c>
      <c r="B39" s="156" t="n">
        <v>2</v>
      </c>
      <c r="C39" s="218">
        <v>0.0243731309001062</v>
      </c>
      <c r="D39" s="342">
        <v>0.0182267871067521</v>
      </c>
      <c r="E39" s="218">
        <v>0.117505571659164</v>
      </c>
      <c r="F39" s="342">
        <v>0.170045528733175</v>
      </c>
      <c r="G39" s="218">
        <v>0.0305170921131403</v>
      </c>
      <c r="H39" s="342">
        <v>0.0188209885386194</v>
      </c>
      <c r="I39" s="218">
        <v>2.55139137472776</v>
      </c>
      <c r="J39" s="342">
        <v>0.817466321378711</v>
      </c>
      <c r="K39" s="218">
        <v>0.031645944480291</v>
      </c>
      <c r="L39" s="342">
        <v>0.0187288942508645</v>
      </c>
      <c r="M39" s="218">
        <v>2.69824509343744</v>
      </c>
      <c r="N39" s="350">
        <v>0.925280072774406</v>
      </c>
    </row>
    <row customHeight="1" ht="13" r="40">
      <c r="A40" s="181" t="s">
        <v>334</v>
      </c>
      <c r="B40" s="156" t="n">
        <v>2</v>
      </c>
      <c r="C40" s="218">
        <v>0.0228972080416818</v>
      </c>
      <c r="D40" s="342">
        <v>0.0140353370917879</v>
      </c>
      <c r="E40" s="218">
        <v>0.179924564470122</v>
      </c>
      <c r="F40" s="342">
        <v>0.216431078442724</v>
      </c>
      <c r="G40" s="218">
        <v>0.0231402074877361</v>
      </c>
      <c r="H40" s="342">
        <v>0.0138764754708343</v>
      </c>
      <c r="I40" s="218">
        <v>0.442170268133549</v>
      </c>
      <c r="J40" s="342">
        <v>0.348051887628633</v>
      </c>
      <c r="K40" s="218">
        <v>0.0229702037404268</v>
      </c>
      <c r="L40" s="342">
        <v>0.0137996185256135</v>
      </c>
      <c r="M40" s="218">
        <v>2.80947391423524</v>
      </c>
      <c r="N40" s="350">
        <v>0.867176232523003</v>
      </c>
    </row>
    <row customHeight="1" ht="13" r="41">
      <c r="A41" s="181" t="s">
        <v>335</v>
      </c>
      <c r="B41" s="156" t="n">
        <v>2</v>
      </c>
      <c r="C41" s="218">
        <v>0.0054555192740953</v>
      </c>
      <c r="D41" s="342">
        <v>0.0139583535820006</v>
      </c>
      <c r="E41" s="218">
        <v>0.0101141558645057</v>
      </c>
      <c r="F41" s="342">
        <v>0.0709414922726924</v>
      </c>
      <c r="G41" s="218">
        <v>0.00543623251871063</v>
      </c>
      <c r="H41" s="342">
        <v>0.0139028507936858</v>
      </c>
      <c r="I41" s="218">
        <v>0.39960656680543</v>
      </c>
      <c r="J41" s="342">
        <v>0.314967787351546</v>
      </c>
      <c r="K41" s="218">
        <v>0.00799393259101</v>
      </c>
      <c r="L41" s="342">
        <v>0.0136730103283083</v>
      </c>
      <c r="M41" s="218">
        <v>1.57837946631579</v>
      </c>
      <c r="N41" s="350">
        <v>0.787980069014633</v>
      </c>
    </row>
    <row customHeight="1" ht="13" r="42">
      <c r="A42" s="181" t="s">
        <v>336</v>
      </c>
      <c r="B42" s="156" t="n">
        <v>2</v>
      </c>
      <c r="C42" s="218">
        <v>0.0147777677580169</v>
      </c>
      <c r="D42" s="342">
        <v>0.0112928374571168</v>
      </c>
      <c r="E42" s="218">
        <v>0.080749061311551</v>
      </c>
      <c r="F42" s="342">
        <v>0.118314762546091</v>
      </c>
      <c r="G42" s="218">
        <v>0.011835074457399</v>
      </c>
      <c r="H42" s="342">
        <v>0.0124964273148712</v>
      </c>
      <c r="I42" s="218">
        <v>1.56090405725244</v>
      </c>
      <c r="J42" s="342">
        <v>0.749045946130648</v>
      </c>
      <c r="K42" s="218">
        <v>0.0098693543733864</v>
      </c>
      <c r="L42" s="342">
        <v>0.0119694374497407</v>
      </c>
      <c r="M42" s="218">
        <v>4.48890965189035</v>
      </c>
      <c r="N42" s="350">
        <v>1.2737044491259</v>
      </c>
    </row>
    <row customHeight="1" ht="13" r="43">
      <c r="A43" s="181" t="s">
        <v>337</v>
      </c>
      <c r="B43" s="156" t="n">
        <v>2</v>
      </c>
      <c r="C43" s="218">
        <v>0.0723432183186677</v>
      </c>
      <c r="D43" s="342">
        <v>0.0501076032738283</v>
      </c>
      <c r="E43" s="218">
        <v>0.256718450841427</v>
      </c>
      <c r="F43" s="342">
        <v>0.385085282976595</v>
      </c>
      <c r="G43" s="218">
        <v>0.0803171282625701</v>
      </c>
      <c r="H43" s="342">
        <v>0.0519615416513719</v>
      </c>
      <c r="I43" s="218">
        <v>1.00970970929998</v>
      </c>
      <c r="J43" s="342">
        <v>0.789339557148787</v>
      </c>
      <c r="K43" s="218">
        <v>0.0744787730955644</v>
      </c>
      <c r="L43" s="342">
        <v>0.0545216157335615</v>
      </c>
      <c r="M43" s="218">
        <v>1.4593116970541</v>
      </c>
      <c r="N43" s="350">
        <v>0.993911491379455</v>
      </c>
    </row>
    <row customHeight="1" ht="13" r="44">
      <c r="A44" s="181" t="s">
        <v>338</v>
      </c>
      <c r="B44" s="156" t="n">
        <v>2</v>
      </c>
      <c r="C44" s="218">
        <v>0.0540799515773189</v>
      </c>
      <c r="D44" s="342">
        <v>0.0254394948847868</v>
      </c>
      <c r="E44" s="218">
        <v>0.392429874528952</v>
      </c>
      <c r="F44" s="342">
        <v>0.457591135370436</v>
      </c>
      <c r="G44" s="218">
        <v>0.0521598815589786</v>
      </c>
      <c r="H44" s="342">
        <v>0.0272291956556026</v>
      </c>
      <c r="I44" s="218">
        <v>2.44559101184491</v>
      </c>
      <c r="J44" s="342">
        <v>0.659476822981781</v>
      </c>
      <c r="K44" s="218">
        <v>0.0356235688862735</v>
      </c>
      <c r="L44" s="342">
        <v>0.0251278306293875</v>
      </c>
      <c r="M44" s="218">
        <v>6.1907905386544</v>
      </c>
      <c r="N44" s="350">
        <v>1.91267827721006</v>
      </c>
    </row>
    <row customHeight="1" ht="13" r="45">
      <c r="A45" s="181" t="s">
        <v>339</v>
      </c>
      <c r="B45" s="156" t="n">
        <v>2</v>
      </c>
      <c r="C45" s="218">
        <v>0.00791981315648915</v>
      </c>
      <c r="D45" s="342">
        <v>0.0103580063352048</v>
      </c>
      <c r="E45" s="218">
        <v>0.0332081648038099</v>
      </c>
      <c r="F45" s="342">
        <v>0.082882374545479</v>
      </c>
      <c r="G45" s="218">
        <v>0.00934807104596139</v>
      </c>
      <c r="H45" s="342">
        <v>0.00998118458117602</v>
      </c>
      <c r="I45" s="218">
        <v>1.22414470852641</v>
      </c>
      <c r="J45" s="342">
        <v>0.485720628670118</v>
      </c>
      <c r="K45" s="218">
        <v>0.00947104200922855</v>
      </c>
      <c r="L45" s="342">
        <v>0.00986806856922937</v>
      </c>
      <c r="M45" s="218">
        <v>2.15026814348339</v>
      </c>
      <c r="N45" s="350">
        <v>0.876122185067003</v>
      </c>
    </row>
    <row customHeight="1" ht="13" r="46">
      <c r="A46" s="181" t="s">
        <v>340</v>
      </c>
      <c r="B46" s="156" t="n">
        <v>2</v>
      </c>
      <c r="C46" s="218">
        <v>0.0274095238202685</v>
      </c>
      <c r="D46" s="342">
        <v>0.0143257250177932</v>
      </c>
      <c r="E46" s="218">
        <v>0.231713252930424</v>
      </c>
      <c r="F46" s="342">
        <v>0.236465523287742</v>
      </c>
      <c r="G46" s="218">
        <v>0.0288574500171401</v>
      </c>
      <c r="H46" s="342">
        <v>0.0145135923721759</v>
      </c>
      <c r="I46" s="218">
        <v>1.42006171349864</v>
      </c>
      <c r="J46" s="342">
        <v>0.633562566473185</v>
      </c>
      <c r="K46" s="218">
        <v>0.0325000669509748</v>
      </c>
      <c r="L46" s="342">
        <v>0.0147127149747773</v>
      </c>
      <c r="M46" s="218">
        <v>2.25208695011853</v>
      </c>
      <c r="N46" s="350">
        <v>0.913661305703013</v>
      </c>
    </row>
    <row customHeight="1" ht="13" r="47">
      <c r="A47" s="181" t="s">
        <v>341</v>
      </c>
      <c r="B47" s="156" t="n">
        <v>2</v>
      </c>
      <c r="C47" s="218">
        <v>0.0398606363704204</v>
      </c>
      <c r="D47" s="342">
        <v>0.0120673817010319</v>
      </c>
      <c r="E47" s="218">
        <v>1.09608915249598</v>
      </c>
      <c r="F47" s="342">
        <v>0.613463978050501</v>
      </c>
      <c r="G47" s="218">
        <v>0.0404212494637837</v>
      </c>
      <c r="H47" s="342">
        <v>0.0119512466380474</v>
      </c>
      <c r="I47" s="218">
        <v>1.72616314100262</v>
      </c>
      <c r="J47" s="342">
        <v>0.753840433330427</v>
      </c>
      <c r="K47" s="218">
        <v>0.0417740719392849</v>
      </c>
      <c r="L47" s="342">
        <v>0.0118281109661583</v>
      </c>
      <c r="M47" s="218">
        <v>2.38752840117358</v>
      </c>
      <c r="N47" s="350">
        <v>0.846093893852217</v>
      </c>
    </row>
    <row customHeight="1" ht="13" r="48">
      <c r="A48" s="181" t="s">
        <v>342</v>
      </c>
      <c r="B48" s="156" t="n">
        <v>2</v>
      </c>
      <c r="C48" s="218">
        <v>0.0226568894303353</v>
      </c>
      <c r="D48" s="342">
        <v>0.0146037777750773</v>
      </c>
      <c r="E48" s="218">
        <v>0.111085356258814</v>
      </c>
      <c r="F48" s="342">
        <v>0.159162773488012</v>
      </c>
      <c r="G48" s="218">
        <v>0.0215353471799418</v>
      </c>
      <c r="H48" s="342">
        <v>0.0151041537755492</v>
      </c>
      <c r="I48" s="218">
        <v>0.556372088570057</v>
      </c>
      <c r="J48" s="342">
        <v>0.439038883320675</v>
      </c>
      <c r="K48" s="218">
        <v>0.021670687707915</v>
      </c>
      <c r="L48" s="342">
        <v>0.0148338891399714</v>
      </c>
      <c r="M48" s="218">
        <v>1.2224063575196</v>
      </c>
      <c r="N48" s="350">
        <v>0.768114004984832</v>
      </c>
    </row>
    <row customHeight="1" ht="13" r="49">
      <c r="A49" s="181" t="s">
        <v>343</v>
      </c>
      <c r="B49" s="156" t="n">
        <v>2</v>
      </c>
      <c r="C49" s="218">
        <v>-0.00280845485434455</v>
      </c>
      <c r="D49" s="342">
        <v>0.00726900490409588</v>
      </c>
      <c r="E49" s="218">
        <v>0.0099926976268247</v>
      </c>
      <c r="F49" s="342">
        <v>0.0594692039668785</v>
      </c>
      <c r="G49" s="218">
        <v>-0.00397712419898087</v>
      </c>
      <c r="H49" s="342">
        <v>0.00703972012693364</v>
      </c>
      <c r="I49" s="218">
        <v>1.72650607595523</v>
      </c>
      <c r="J49" s="342">
        <v>0.85128177656362</v>
      </c>
      <c r="K49" s="218">
        <v>-0.00283631652722246</v>
      </c>
      <c r="L49" s="342">
        <v>0.00714201691965919</v>
      </c>
      <c r="M49" s="218">
        <v>3.49349548064258</v>
      </c>
      <c r="N49" s="350">
        <v>1.26392417864936</v>
      </c>
    </row>
    <row customHeight="1" ht="13" r="50">
      <c r="A50" s="181" t="s">
        <v>344</v>
      </c>
      <c r="B50" s="156" t="n">
        <v>2</v>
      </c>
      <c r="C50" s="218">
        <v>0.0409116335233526</v>
      </c>
      <c r="D50" s="342">
        <v>0.0121967749095574</v>
      </c>
      <c r="E50" s="218">
        <v>0.242102630438319</v>
      </c>
      <c r="F50" s="342">
        <v>0.164486672693047</v>
      </c>
      <c r="G50" s="218">
        <v>0.0403862392611916</v>
      </c>
      <c r="H50" s="342">
        <v>0.0123873622931949</v>
      </c>
      <c r="I50" s="218">
        <v>1.59534187989243</v>
      </c>
      <c r="J50" s="342">
        <v>0.614092597001878</v>
      </c>
      <c r="K50" s="218">
        <v>0.0405098574638308</v>
      </c>
      <c r="L50" s="342">
        <v>0.012245023701069</v>
      </c>
      <c r="M50" s="218">
        <v>1.75038822996025</v>
      </c>
      <c r="N50" s="350">
        <v>0.659194977547839</v>
      </c>
    </row>
    <row customHeight="1" ht="13" r="51">
      <c r="A51" s="181" t="s">
        <v>345</v>
      </c>
      <c r="B51" s="156" t="n">
        <v>2</v>
      </c>
      <c r="C51" s="218">
        <v>0.0132185316968106</v>
      </c>
      <c r="D51" s="342">
        <v>0.00644278936673461</v>
      </c>
      <c r="E51" s="218">
        <v>0.238291350893297</v>
      </c>
      <c r="F51" s="342">
        <v>0.247183372705844</v>
      </c>
      <c r="G51" s="218">
        <v>0.0142070491797953</v>
      </c>
      <c r="H51" s="342">
        <v>0.00643592886086034</v>
      </c>
      <c r="I51" s="218">
        <v>0.948067433613</v>
      </c>
      <c r="J51" s="342">
        <v>0.415331387253576</v>
      </c>
      <c r="K51" s="218">
        <v>0.0135066710889937</v>
      </c>
      <c r="L51" s="342">
        <v>0.00639830039186673</v>
      </c>
      <c r="M51" s="218">
        <v>1.95256268066294</v>
      </c>
      <c r="N51" s="350">
        <v>0.613705293627831</v>
      </c>
    </row>
    <row customHeight="1" ht="13" r="52">
      <c r="A52" s="181" t="s">
        <v>346</v>
      </c>
      <c r="B52" s="156" t="n">
        <v>2</v>
      </c>
      <c r="C52" s="218">
        <v>0.0137176955028255</v>
      </c>
      <c r="D52" s="342">
        <v>0.0160602740358121</v>
      </c>
      <c r="E52" s="218">
        <v>0.0779225275607715</v>
      </c>
      <c r="F52" s="342">
        <v>0.168666854004108</v>
      </c>
      <c r="G52" s="218">
        <v>0.00938960412207973</v>
      </c>
      <c r="H52" s="342">
        <v>0.01584090810867</v>
      </c>
      <c r="I52" s="218">
        <v>0.853272205994156</v>
      </c>
      <c r="J52" s="342">
        <v>0.791110285468755</v>
      </c>
      <c r="K52" s="218">
        <v>0.000967925718968472</v>
      </c>
      <c r="L52" s="342">
        <v>0.0174456785503623</v>
      </c>
      <c r="M52" s="218">
        <v>2.34473620148796</v>
      </c>
      <c r="N52" s="350">
        <v>1.23016646289154</v>
      </c>
    </row>
    <row customHeight="1" ht="13" r="53">
      <c r="A53" s="181" t="s">
        <v>347</v>
      </c>
      <c r="B53" s="156" t="n">
        <v>2</v>
      </c>
      <c r="C53" s="218">
        <v>0.0296799162937535</v>
      </c>
      <c r="D53" s="342">
        <v>0.00845421403182957</v>
      </c>
      <c r="E53" s="218">
        <v>0.620668449650859</v>
      </c>
      <c r="F53" s="342">
        <v>0.352686381682247</v>
      </c>
      <c r="G53" s="218">
        <v>0.0272161117537377</v>
      </c>
      <c r="H53" s="342">
        <v>0.00859071094434464</v>
      </c>
      <c r="I53" s="218">
        <v>1.34089784787137</v>
      </c>
      <c r="J53" s="342">
        <v>0.528514165815613</v>
      </c>
      <c r="K53" s="218">
        <v>0.0295241472255493</v>
      </c>
      <c r="L53" s="342">
        <v>0.00865479545516242</v>
      </c>
      <c r="M53" s="218">
        <v>2.24193112081822</v>
      </c>
      <c r="N53" s="350">
        <v>0.96750805759606</v>
      </c>
    </row>
    <row customHeight="1" ht="13" r="54">
      <c r="A54" s="181" t="s">
        <v>348</v>
      </c>
      <c r="B54" s="156" t="n">
        <v>2</v>
      </c>
      <c r="C54" s="218">
        <v>0.031525126436303</v>
      </c>
      <c r="D54" s="342">
        <v>0.0130505288162691</v>
      </c>
      <c r="E54" s="218">
        <v>0.69515420854852</v>
      </c>
      <c r="F54" s="342">
        <v>0.549563141599711</v>
      </c>
      <c r="G54" s="218">
        <v>0.0325918152066111</v>
      </c>
      <c r="H54" s="342">
        <v>0.0128923711649054</v>
      </c>
      <c r="I54" s="218">
        <v>1.71672064769371</v>
      </c>
      <c r="J54" s="342">
        <v>0.905286210262254</v>
      </c>
      <c r="K54" s="218">
        <v>0.0328398587090018</v>
      </c>
      <c r="L54" s="342">
        <v>0.0127915067024649</v>
      </c>
      <c r="M54" s="218">
        <v>1.92440675163247</v>
      </c>
      <c r="N54" s="350">
        <v>0.994070255860573</v>
      </c>
    </row>
    <row customHeight="1" ht="13" r="55">
      <c r="A55" s="181" t="s">
        <v>349</v>
      </c>
      <c r="B55" s="156" t="n">
        <v>2</v>
      </c>
      <c r="C55" s="218">
        <v>-0.000939606979052689</v>
      </c>
      <c r="D55" s="342">
        <v>0.00893247798431717</v>
      </c>
      <c r="E55" s="218">
        <v>0.00106158350521016</v>
      </c>
      <c r="F55" s="342">
        <v>0.0789460622594745</v>
      </c>
      <c r="G55" s="218">
        <v>-0.00217074776403751</v>
      </c>
      <c r="H55" s="342">
        <v>0.0088106561177872</v>
      </c>
      <c r="I55" s="218">
        <v>1.1638049828411</v>
      </c>
      <c r="J55" s="342">
        <v>0.67553019705046</v>
      </c>
      <c r="K55" s="218">
        <v>-0.00327058240530552</v>
      </c>
      <c r="L55" s="342">
        <v>0.00891474989459095</v>
      </c>
      <c r="M55" s="218">
        <v>2.68487335276824</v>
      </c>
      <c r="N55" s="350">
        <v>1.06851330702191</v>
      </c>
    </row>
    <row customHeight="1" ht="13" r="56">
      <c r="A56" s="181" t="s">
        <v>350</v>
      </c>
      <c r="B56" s="156" t="n">
        <v>2</v>
      </c>
      <c r="C56" s="218">
        <v>0.0274171442741302</v>
      </c>
      <c r="D56" s="342">
        <v>0.010323729723565</v>
      </c>
      <c r="E56" s="218">
        <v>0.268263301144789</v>
      </c>
      <c r="F56" s="342">
        <v>0.206571340855929</v>
      </c>
      <c r="G56" s="218">
        <v>0.0279201558920794</v>
      </c>
      <c r="H56" s="342">
        <v>0.0107331023985293</v>
      </c>
      <c r="I56" s="218">
        <v>1.73872951267656</v>
      </c>
      <c r="J56" s="342">
        <v>0.646269537207408</v>
      </c>
      <c r="K56" s="218">
        <v>0.0286847814558263</v>
      </c>
      <c r="L56" s="342">
        <v>0.0106723012986026</v>
      </c>
      <c r="M56" s="218">
        <v>2.25314039351357</v>
      </c>
      <c r="N56" s="350">
        <v>0.792284319666909</v>
      </c>
    </row>
    <row customHeight="1" ht="13" r="57">
      <c r="A57" s="181" t="s">
        <v>351</v>
      </c>
      <c r="B57" s="156" t="n">
        <v>2</v>
      </c>
      <c r="C57" s="218">
        <v>0.117673335371154</v>
      </c>
      <c r="D57" s="342">
        <v>0.0198197450652068</v>
      </c>
      <c r="E57" s="218">
        <v>1.66218421316494</v>
      </c>
      <c r="F57" s="342">
        <v>1.0317287210138</v>
      </c>
      <c r="G57" s="218">
        <v>0.130774570228999</v>
      </c>
      <c r="H57" s="342">
        <v>0.0208737627853651</v>
      </c>
      <c r="I57" s="218">
        <v>3.16465691934538</v>
      </c>
      <c r="J57" s="342">
        <v>1.16119838343152</v>
      </c>
      <c r="K57" s="218">
        <v>0.124565927380175</v>
      </c>
      <c r="L57" s="342">
        <v>0.020600401272886</v>
      </c>
      <c r="M57" s="218">
        <v>4.83835031289309</v>
      </c>
      <c r="N57" s="350">
        <v>1.70097870882709</v>
      </c>
    </row>
    <row customHeight="1" ht="13" r="58">
      <c r="A58" s="181" t="s">
        <v>352</v>
      </c>
      <c r="B58" s="156" t="n">
        <v>2</v>
      </c>
      <c r="C58" s="218">
        <v>0.00922906634803751</v>
      </c>
      <c r="D58" s="342">
        <v>0.0055447029597859</v>
      </c>
      <c r="E58" s="218">
        <v>0.083522016522846</v>
      </c>
      <c r="F58" s="342">
        <v>0.102947300888518</v>
      </c>
      <c r="G58" s="218">
        <v>0.00908581878398405</v>
      </c>
      <c r="H58" s="342">
        <v>0.00592551765425013</v>
      </c>
      <c r="I58" s="218">
        <v>0.871297715914469</v>
      </c>
      <c r="J58" s="342">
        <v>0.42961846016816</v>
      </c>
      <c r="K58" s="218">
        <v>0.00828022725510766</v>
      </c>
      <c r="L58" s="342">
        <v>0.00597907181789106</v>
      </c>
      <c r="M58" s="218">
        <v>1.27854197358947</v>
      </c>
      <c r="N58" s="350">
        <v>0.797387700976478</v>
      </c>
    </row>
    <row customHeight="1" ht="13" r="59">
      <c r="A59" s="181" t="s">
        <v>353</v>
      </c>
      <c r="B59" s="156" t="n">
        <v>2</v>
      </c>
      <c r="C59" s="218">
        <v>0.0146500895403686</v>
      </c>
      <c r="D59" s="342">
        <v>0.006178753644965</v>
      </c>
      <c r="E59" s="218">
        <v>0.144710571384621</v>
      </c>
      <c r="F59" s="342">
        <v>0.116319519007761</v>
      </c>
      <c r="G59" s="218">
        <v>0.0145885056945912</v>
      </c>
      <c r="H59" s="342">
        <v>0.00590822175486074</v>
      </c>
      <c r="I59" s="218">
        <v>1.08826805211064</v>
      </c>
      <c r="J59" s="342">
        <v>0.52439253306401</v>
      </c>
      <c r="K59" s="218">
        <v>0.0150452349211504</v>
      </c>
      <c r="L59" s="342">
        <v>0.00593286229956667</v>
      </c>
      <c r="M59" s="218">
        <v>1.80984694034569</v>
      </c>
      <c r="N59" s="350">
        <v>0.814595389755408</v>
      </c>
    </row>
    <row customHeight="1" ht="13" r="60">
      <c r="A60" s="181" t="s">
        <v>354</v>
      </c>
      <c r="B60" s="156" t="n">
        <v>2</v>
      </c>
      <c r="C60" s="218">
        <v>0.0168965865247606</v>
      </c>
      <c r="D60" s="342">
        <v>0.0210669173755722</v>
      </c>
      <c r="E60" s="218">
        <v>0.181685640014987</v>
      </c>
      <c r="F60" s="342">
        <v>0.464105194857067</v>
      </c>
      <c r="G60" s="218">
        <v>0.0137601205820098</v>
      </c>
      <c r="H60" s="342">
        <v>0.0187868710513181</v>
      </c>
      <c r="I60" s="218">
        <v>2.62969736818261</v>
      </c>
      <c r="J60" s="342">
        <v>1.64883991988901</v>
      </c>
      <c r="K60" s="218">
        <v>0.0149125888971321</v>
      </c>
      <c r="L60" s="342">
        <v>0.0127620079632194</v>
      </c>
      <c r="M60" s="218">
        <v>11.2838021334423</v>
      </c>
      <c r="N60" s="350">
        <v>3.80616540949261</v>
      </c>
    </row>
    <row customHeight="1" ht="13" r="61">
      <c r="A61" s="181" t="s">
        <v>355</v>
      </c>
      <c r="B61" s="156" t="n">
        <v>2</v>
      </c>
      <c r="C61" s="218">
        <v>0.00779699071920252</v>
      </c>
      <c r="D61" s="342">
        <v>0.00666941361625933</v>
      </c>
      <c r="E61" s="218">
        <v>0.0574355995245655</v>
      </c>
      <c r="F61" s="342">
        <v>0.10258232923802</v>
      </c>
      <c r="G61" s="218">
        <v>0.0100598130045168</v>
      </c>
      <c r="H61" s="342">
        <v>0.00653841508589963</v>
      </c>
      <c r="I61" s="218">
        <v>2.18231738522328</v>
      </c>
      <c r="J61" s="342">
        <v>0.76928422896257</v>
      </c>
      <c r="K61" s="218">
        <v>0.0108956096684715</v>
      </c>
      <c r="L61" s="342">
        <v>0.00655052615233803</v>
      </c>
      <c r="M61" s="218">
        <v>3.15038110477141</v>
      </c>
      <c r="N61" s="350">
        <v>0.954411421897315</v>
      </c>
    </row>
    <row customHeight="1" ht="13" r="62">
      <c r="A62" s="181" t="s">
        <v>356</v>
      </c>
      <c r="B62" s="156" t="n">
        <v>2</v>
      </c>
      <c r="C62" s="218">
        <v>0.00918602896742062</v>
      </c>
      <c r="D62" s="342">
        <v>0.00462520760692711</v>
      </c>
      <c r="E62" s="218">
        <v>0.169768877279497</v>
      </c>
      <c r="F62" s="342">
        <v>0.173097508427376</v>
      </c>
      <c r="G62" s="218">
        <v>0.00936415316853603</v>
      </c>
      <c r="H62" s="342">
        <v>0.00467951251488853</v>
      </c>
      <c r="I62" s="218">
        <v>0.204343044774064</v>
      </c>
      <c r="J62" s="342">
        <v>0.224704705668422</v>
      </c>
      <c r="K62" s="218">
        <v>0.00935228448913955</v>
      </c>
      <c r="L62" s="342">
        <v>0.00464151760930684</v>
      </c>
      <c r="M62" s="218">
        <v>1.34782735686423</v>
      </c>
      <c r="N62" s="350">
        <v>0.855176294035918</v>
      </c>
    </row>
    <row customHeight="1" ht="13" r="63">
      <c r="A63" s="184" t="s">
        <v>357</v>
      </c>
      <c r="B63" s="157" t="n">
        <v>2</v>
      </c>
      <c r="C63" s="219">
        <v>0.0249776599658158</v>
      </c>
      <c r="D63" s="343">
        <v>0.00337877853637468</v>
      </c>
      <c r="E63" s="219">
        <v>0.340454379884527</v>
      </c>
      <c r="F63" s="343">
        <v>0.0721275075281428</v>
      </c>
      <c r="G63" s="219">
        <v>0.0257390354330706</v>
      </c>
      <c r="H63" s="343">
        <v>0.00337243664083116</v>
      </c>
      <c r="I63" s="219">
        <v>1.49039949279972</v>
      </c>
      <c r="J63" s="343">
        <v>0.153414139224959</v>
      </c>
      <c r="K63" s="219">
        <v>0.0261428501191614</v>
      </c>
      <c r="L63" s="343">
        <v>0.00326843830196411</v>
      </c>
      <c r="M63" s="219">
        <v>3.06195545042764</v>
      </c>
      <c r="N63" s="352">
        <v>0.259553281156773</v>
      </c>
    </row>
    <row customHeight="1" ht="13" r="64">
      <c r="A64" s="185" t="s">
        <v>358</v>
      </c>
      <c r="B64" s="158" t="n">
        <v>2</v>
      </c>
      <c r="C64" s="220">
        <v>0.0294763025703927</v>
      </c>
      <c r="D64" s="344">
        <v>0.00655421062647449</v>
      </c>
      <c r="E64" s="220">
        <v>0.321139157134256</v>
      </c>
      <c r="F64" s="344">
        <v>0.0837568365948241</v>
      </c>
      <c r="G64" s="220">
        <v>0.0304982650268878</v>
      </c>
      <c r="H64" s="344">
        <v>0.00666968977886872</v>
      </c>
      <c r="I64" s="220">
        <v>1.06300644193244</v>
      </c>
      <c r="J64" s="344">
        <v>0.176223061478854</v>
      </c>
      <c r="K64" s="220">
        <v>0.0304389572696345</v>
      </c>
      <c r="L64" s="344">
        <v>0.00659576656806971</v>
      </c>
      <c r="M64" s="220">
        <v>2.37604999173374</v>
      </c>
      <c r="N64" s="353">
        <v>0.323073568497738</v>
      </c>
    </row>
    <row customHeight="1" ht="13" r="65">
      <c r="A65" s="186" t="s">
        <v>359</v>
      </c>
      <c r="B65" s="159" t="n">
        <v>2</v>
      </c>
      <c r="C65" s="221">
        <v>0.0210891866137333</v>
      </c>
      <c r="D65" s="345">
        <v>0.00250878801998437</v>
      </c>
      <c r="E65" s="221">
        <v>0.244431444633214</v>
      </c>
      <c r="F65" s="345">
        <v>0.044189560030269</v>
      </c>
      <c r="G65" s="221">
        <v>0.0219816512281506</v>
      </c>
      <c r="H65" s="345">
        <v>0.00250574521665091</v>
      </c>
      <c r="I65" s="221">
        <v>1.45584188612644</v>
      </c>
      <c r="J65" s="345">
        <v>0.104592792991298</v>
      </c>
      <c r="K65" s="221">
        <v>0.0217458348454323</v>
      </c>
      <c r="L65" s="345">
        <v>0.00247527218346843</v>
      </c>
      <c r="M65" s="221">
        <v>2.8982112804517</v>
      </c>
      <c r="N65" s="354">
        <v>0.173336173126387</v>
      </c>
    </row>
    <row customHeight="1" ht="13" r="66">
      <c r="A66" s="181" t="s">
        <v>360</v>
      </c>
      <c r="B66" s="156" t="n">
        <v>2</v>
      </c>
      <c r="C66" s="218">
        <v>0.00570196465031152</v>
      </c>
      <c r="D66" s="342">
        <v>0.0221825255658089</v>
      </c>
      <c r="E66" s="218">
        <v>0.0219141531260505</v>
      </c>
      <c r="F66" s="342">
        <v>0.301327981738751</v>
      </c>
      <c r="G66" s="218">
        <v>0.00226316681324681</v>
      </c>
      <c r="H66" s="342">
        <v>0.0217935602688136</v>
      </c>
      <c r="I66" s="218">
        <v>1.19825991866306</v>
      </c>
      <c r="J66" s="342">
        <v>2.30311703018565</v>
      </c>
      <c r="K66" s="218">
        <v>0.00700881021292776</v>
      </c>
      <c r="L66" s="342">
        <v>0.021161080948724</v>
      </c>
      <c r="M66" s="218">
        <v>6.6573829706929</v>
      </c>
      <c r="N66" s="350">
        <v>2.97797515448626</v>
      </c>
    </row>
    <row customHeight="1" ht="13" r="67">
      <c r="A67" s="181" t="s">
        <v>361</v>
      </c>
      <c r="B67" s="156" t="n">
        <v>2</v>
      </c>
      <c r="C67" s="218">
        <v>0.0158976306347035</v>
      </c>
      <c r="D67" s="342">
        <v>0.00824536450629204</v>
      </c>
      <c r="E67" s="218">
        <v>0.238137389387919</v>
      </c>
      <c r="F67" s="342">
        <v>0.244521625166859</v>
      </c>
      <c r="G67" s="218">
        <v>0.0174816661367831</v>
      </c>
      <c r="H67" s="342">
        <v>0.00829931949652519</v>
      </c>
      <c r="I67" s="218">
        <v>1.74166572184474</v>
      </c>
      <c r="J67" s="342">
        <v>1.42440694024294</v>
      </c>
      <c r="K67" s="218">
        <v>0.0165152646999915</v>
      </c>
      <c r="L67" s="342">
        <v>0.00856780393961497</v>
      </c>
      <c r="M67" s="218">
        <v>2.97440363024243</v>
      </c>
      <c r="N67" s="350">
        <v>1.7412635633652</v>
      </c>
    </row>
    <row customHeight="1" ht="13" r="68">
      <c r="A68" s="181" t="s">
        <v>362</v>
      </c>
      <c r="B68" s="156" t="n">
        <v>2</v>
      </c>
      <c r="C68" s="218">
        <v>-0.0158073435818255</v>
      </c>
      <c r="D68" s="342">
        <v>0.0245187348570733</v>
      </c>
      <c r="E68" s="218">
        <v>0.156970724557003</v>
      </c>
      <c r="F68" s="342">
        <v>0.522618894877615</v>
      </c>
      <c r="G68" s="218">
        <v>-0.0150000557659813</v>
      </c>
      <c r="H68" s="342">
        <v>0.0247927957323025</v>
      </c>
      <c r="I68" s="218">
        <v>1.27071785138713</v>
      </c>
      <c r="J68" s="342">
        <v>1.39188279102402</v>
      </c>
      <c r="K68" s="218">
        <v>-0.0108260757642748</v>
      </c>
      <c r="L68" s="342">
        <v>0.0228924734168843</v>
      </c>
      <c r="M68" s="218">
        <v>4.85189274245016</v>
      </c>
      <c r="N68" s="350">
        <v>2.82035816994323</v>
      </c>
    </row>
    <row customHeight="1" ht="13" r="69">
      <c r="A69" s="187" t="s">
        <v>363</v>
      </c>
      <c r="B69" s="171" t="n">
        <v>2</v>
      </c>
      <c r="C69" s="228">
        <v>0.0616965068542882</v>
      </c>
      <c r="D69" s="347">
        <v>0.0422947108472863</v>
      </c>
      <c r="E69" s="228">
        <v>0.382776638708427</v>
      </c>
      <c r="F69" s="347">
        <v>0.513450143845024</v>
      </c>
      <c r="G69" s="228">
        <v>0.0641667789964457</v>
      </c>
      <c r="H69" s="347">
        <v>0.0425846071535722</v>
      </c>
      <c r="I69" s="228">
        <v>1.0102863539815</v>
      </c>
      <c r="J69" s="347">
        <v>0.882438140035886</v>
      </c>
      <c r="K69" s="228">
        <v>0.0690637454865801</v>
      </c>
      <c r="L69" s="347">
        <v>0.0386609370173339</v>
      </c>
      <c r="M69" s="228">
        <v>2.73667696404042</v>
      </c>
      <c r="N69" s="355">
        <v>2.15330563923751</v>
      </c>
    </row>
    <row customHeight="1" ht="13" r="70">
      <c r="A70" s="181"/>
      <c r="B70" s="160"/>
      <c r="C70" s="218" t="inlineStr">
        <is>
          <t>b.reg_t4jobsat.tt4g16e..no_controls</t>
        </is>
      </c>
      <c r="D70" s="342" t="inlineStr">
        <is>
          <t>se.reg_t4jobsat.tt4g16e..no_controls</t>
        </is>
      </c>
      <c r="E70" s="218" t="inlineStr">
        <is>
          <t>b.reg_t4jobsat.rsqr..no_controls</t>
        </is>
      </c>
      <c r="F70" s="342" t="inlineStr">
        <is>
          <t>se.reg_t4jobsat.rsqr..no_controls</t>
        </is>
      </c>
      <c r="G70" s="218" t="inlineStr">
        <is>
          <t>b.reg_t4jobsat.tt4g16e..tch_controls</t>
        </is>
      </c>
      <c r="H70" s="342" t="inlineStr">
        <is>
          <t>se.reg_t4jobsat.tt4g16e..tch_controls</t>
        </is>
      </c>
      <c r="I70" s="218" t="inlineStr">
        <is>
          <t>b.reg_t4jobsat.rsqr..tch_controls</t>
        </is>
      </c>
      <c r="J70" s="342" t="inlineStr">
        <is>
          <t>se.reg_t4jobsat.rsqr..tch_controls</t>
        </is>
      </c>
      <c r="K70" s="218" t="inlineStr">
        <is>
          <t>b.reg_t4jobsat.tt4g16e..tch_sch_controls</t>
        </is>
      </c>
      <c r="L70" s="342" t="inlineStr">
        <is>
          <t>se.reg_t4jobsat.tt4g16e..tch_sch_controls</t>
        </is>
      </c>
      <c r="M70" s="218" t="inlineStr">
        <is>
          <t>b.reg_t4jobsat.rsqr..tch_sch_controls</t>
        </is>
      </c>
      <c r="N70" s="350" t="inlineStr">
        <is>
          <t>se.reg_t4jobsat.rsqr..tch_sch_controls</t>
        </is>
      </c>
    </row>
    <row customHeight="1" ht="13" r="71">
      <c r="A71" s="181" t="s">
        <v>307</v>
      </c>
      <c r="B71" s="160" t="n">
        <v>1</v>
      </c>
      <c r="C71" s="218">
        <v>0.0110029207083817</v>
      </c>
      <c r="D71" s="342">
        <v>0.0134698587809308</v>
      </c>
      <c r="E71" s="218">
        <v>0.0769095757827316</v>
      </c>
      <c r="F71" s="342">
        <v>0.220669158162478</v>
      </c>
      <c r="G71" s="218">
        <v>0.0121616229918939</v>
      </c>
      <c r="H71" s="342">
        <v>0.0131404557636996</v>
      </c>
      <c r="I71" s="218">
        <v>1.20202357233773</v>
      </c>
      <c r="J71" s="342">
        <v>0.833899219070289</v>
      </c>
      <c r="K71" s="218">
        <v>0.00981851247261117</v>
      </c>
      <c r="L71" s="342">
        <v>0.0131178914357595</v>
      </c>
      <c r="M71" s="218">
        <v>1.79646840712846</v>
      </c>
      <c r="N71" s="350">
        <v>1.1720183445731</v>
      </c>
    </row>
    <row customHeight="1" ht="13" r="72">
      <c r="A72" s="181" t="s">
        <v>311</v>
      </c>
      <c r="B72" s="160" t="n">
        <v>1</v>
      </c>
      <c r="C72" s="218">
        <v>0.0319905079773459</v>
      </c>
      <c r="D72" s="342">
        <v>0.0220797458790171</v>
      </c>
      <c r="E72" s="218">
        <v>0.131261905436275</v>
      </c>
      <c r="F72" s="342">
        <v>0.182003386897217</v>
      </c>
      <c r="G72" s="218">
        <v>0.0323070243963799</v>
      </c>
      <c r="H72" s="342">
        <v>0.0208963838243893</v>
      </c>
      <c r="I72" s="218">
        <v>0.517802726703129</v>
      </c>
      <c r="J72" s="342">
        <v>0.349160987190736</v>
      </c>
      <c r="K72" s="218">
        <v>0.0298617846765499</v>
      </c>
      <c r="L72" s="342">
        <v>0.0209754076475684</v>
      </c>
      <c r="M72" s="218">
        <v>2.10860317494079</v>
      </c>
      <c r="N72" s="350">
        <v>0.867640973337718</v>
      </c>
    </row>
    <row customHeight="1" ht="13" r="73">
      <c r="A73" s="183" t="s">
        <v>313</v>
      </c>
      <c r="B73" s="160" t="n">
        <v>1</v>
      </c>
      <c r="C73" s="218">
        <v>-0.0240966268491542</v>
      </c>
      <c r="D73" s="342">
        <v>0.0340608540924145</v>
      </c>
      <c r="E73" s="218">
        <v>0.048184571186132</v>
      </c>
      <c r="F73" s="342">
        <v>0.158497735634068</v>
      </c>
      <c r="G73" s="218">
        <v>-0.0223275728540431</v>
      </c>
      <c r="H73" s="342">
        <v>0.0348836085702193</v>
      </c>
      <c r="I73" s="218">
        <v>0.314659399427979</v>
      </c>
      <c r="J73" s="342">
        <v>0.432386399027215</v>
      </c>
      <c r="K73" s="218">
        <v>-0.0169661761971001</v>
      </c>
      <c r="L73" s="342">
        <v>0.0336408902661184</v>
      </c>
      <c r="M73" s="218">
        <v>2.88680177734725</v>
      </c>
      <c r="N73" s="350">
        <v>1.6953054270769</v>
      </c>
    </row>
    <row customHeight="1" ht="13" r="74">
      <c r="A74" s="181" t="s">
        <v>314</v>
      </c>
      <c r="B74" s="160" t="n">
        <v>1</v>
      </c>
      <c r="C74" s="218">
        <v>0.0118258420231437</v>
      </c>
      <c r="D74" s="342">
        <v>0.0104895022290263</v>
      </c>
      <c r="E74" s="218">
        <v>0.12073244767477</v>
      </c>
      <c r="F74" s="342">
        <v>0.200637670549435</v>
      </c>
      <c r="G74" s="218">
        <v>0.0106933288605388</v>
      </c>
      <c r="H74" s="342">
        <v>0.010946089089835</v>
      </c>
      <c r="I74" s="218">
        <v>2.32193745883274</v>
      </c>
      <c r="J74" s="342">
        <v>1.00223266099501</v>
      </c>
      <c r="K74" s="218">
        <v>0.00949427346447772</v>
      </c>
      <c r="L74" s="342">
        <v>0.0102927855648396</v>
      </c>
      <c r="M74" s="218">
        <v>3.38590621806156</v>
      </c>
      <c r="N74" s="350">
        <v>1.39082494808952</v>
      </c>
    </row>
    <row customHeight="1" ht="13" r="75">
      <c r="A75" s="181" t="s">
        <v>325</v>
      </c>
      <c r="B75" s="160" t="n">
        <v>1</v>
      </c>
      <c r="C75" s="218">
        <v>-0.0571710839413239</v>
      </c>
      <c r="D75" s="342">
        <v>0.0367089017224355</v>
      </c>
      <c r="E75" s="218">
        <v>0.416465672718021</v>
      </c>
      <c r="F75" s="342">
        <v>0.621672729273463</v>
      </c>
      <c r="G75" s="218">
        <v>-0.0146143315625613</v>
      </c>
      <c r="H75" s="342">
        <v>0.0305229370001309</v>
      </c>
      <c r="I75" s="218">
        <v>1.56447586694934</v>
      </c>
      <c r="J75" s="342">
        <v>1.14069000537221</v>
      </c>
      <c r="K75" s="218">
        <v>-0.0137432197950823</v>
      </c>
      <c r="L75" s="342">
        <v>0.0303181999128802</v>
      </c>
      <c r="M75" s="218">
        <v>2.96323149781071</v>
      </c>
      <c r="N75" s="350">
        <v>1.75308580571047</v>
      </c>
    </row>
    <row customHeight="1" ht="13" r="76">
      <c r="A76" s="181" t="s">
        <v>330</v>
      </c>
      <c r="B76" s="160" t="n">
        <v>1</v>
      </c>
      <c r="C76" s="218">
        <v>0.0448315970864773</v>
      </c>
      <c r="D76" s="342">
        <v>0.0118567025215088</v>
      </c>
      <c r="E76" s="218">
        <v>1.08106452313964</v>
      </c>
      <c r="F76" s="342">
        <v>0.613231398897239</v>
      </c>
      <c r="G76" s="218">
        <v>0.0419245925583483</v>
      </c>
      <c r="H76" s="342">
        <v>0.011670029195094</v>
      </c>
      <c r="I76" s="218">
        <v>2.48585851306858</v>
      </c>
      <c r="J76" s="342">
        <v>0.822726621632881</v>
      </c>
      <c r="K76" s="218">
        <v>0.0418546346542883</v>
      </c>
      <c r="L76" s="342">
        <v>0.0113881887022948</v>
      </c>
      <c r="M76" s="218">
        <v>2.83916479327275</v>
      </c>
      <c r="N76" s="350">
        <v>0.965940181043884</v>
      </c>
    </row>
    <row customHeight="1" ht="13" r="77">
      <c r="A77" s="181" t="s">
        <v>332</v>
      </c>
      <c r="B77" s="160" t="n">
        <v>1</v>
      </c>
      <c r="C77" s="218">
        <v>0.00979612990990464</v>
      </c>
      <c r="D77" s="342">
        <v>0.0152514626457833</v>
      </c>
      <c r="E77" s="218">
        <v>0.0179769820671453</v>
      </c>
      <c r="F77" s="342">
        <v>0.0637175874212019</v>
      </c>
      <c r="G77" s="218">
        <v>-0.00103496540445041</v>
      </c>
      <c r="H77" s="342">
        <v>0.0148277238451877</v>
      </c>
      <c r="I77" s="218">
        <v>2.84005821355398</v>
      </c>
      <c r="J77" s="342">
        <v>0.884341030635888</v>
      </c>
      <c r="K77" s="218">
        <v>0.000588530065282125</v>
      </c>
      <c r="L77" s="342">
        <v>0.0147702495742266</v>
      </c>
      <c r="M77" s="218">
        <v>4.02266113245165</v>
      </c>
      <c r="N77" s="350">
        <v>1.20995099850163</v>
      </c>
    </row>
    <row customHeight="1" ht="13" r="78">
      <c r="A78" s="181" t="s">
        <v>338</v>
      </c>
      <c r="B78" s="160" t="n">
        <v>1</v>
      </c>
      <c r="C78" s="218">
        <v>0.0120007990180818</v>
      </c>
      <c r="D78" s="342">
        <v>0.0145268138986205</v>
      </c>
      <c r="E78" s="218">
        <v>0.0235018312895143</v>
      </c>
      <c r="F78" s="342">
        <v>0.0488351097376152</v>
      </c>
      <c r="G78" s="218">
        <v>0.0129432166888172</v>
      </c>
      <c r="H78" s="342">
        <v>0.014791971868499</v>
      </c>
      <c r="I78" s="218">
        <v>2.54576892846049</v>
      </c>
      <c r="J78" s="342">
        <v>0.853654950057477</v>
      </c>
      <c r="K78" s="218">
        <v>0.00572705200160458</v>
      </c>
      <c r="L78" s="342">
        <v>0.0131171573046061</v>
      </c>
      <c r="M78" s="218">
        <v>6.62034294562092</v>
      </c>
      <c r="N78" s="350">
        <v>1.54386979960481</v>
      </c>
    </row>
    <row customHeight="1" ht="13" r="79">
      <c r="A79" s="181" t="s">
        <v>343</v>
      </c>
      <c r="B79" s="160" t="n">
        <v>1</v>
      </c>
      <c r="C79" s="218">
        <v>0.00784394940871895</v>
      </c>
      <c r="D79" s="342">
        <v>0.00664132996692231</v>
      </c>
      <c r="E79" s="218">
        <v>0.0804115092636018</v>
      </c>
      <c r="F79" s="342">
        <v>0.166066366553742</v>
      </c>
      <c r="G79" s="218">
        <v>0.00899254607960936</v>
      </c>
      <c r="H79" s="342">
        <v>0.0065270455129049</v>
      </c>
      <c r="I79" s="218">
        <v>2.31171196642222</v>
      </c>
      <c r="J79" s="342">
        <v>0.840732112595057</v>
      </c>
      <c r="K79" s="218">
        <v>0.00950877500900688</v>
      </c>
      <c r="L79" s="342">
        <v>0.00647036541741823</v>
      </c>
      <c r="M79" s="218">
        <v>3.23307370308647</v>
      </c>
      <c r="N79" s="350">
        <v>1.0128228624686</v>
      </c>
    </row>
    <row customHeight="1" ht="13" r="80">
      <c r="A80" s="181" t="s">
        <v>348</v>
      </c>
      <c r="B80" s="160" t="n">
        <v>1</v>
      </c>
      <c r="C80" s="218">
        <v>0.0127976214885533</v>
      </c>
      <c r="D80" s="342">
        <v>0.0178632098359033</v>
      </c>
      <c r="E80" s="218">
        <v>0.0610833413643587</v>
      </c>
      <c r="F80" s="342">
        <v>0.188992644652838</v>
      </c>
      <c r="G80" s="218">
        <v>0.0115722992161841</v>
      </c>
      <c r="H80" s="342">
        <v>0.0172571046034354</v>
      </c>
      <c r="I80" s="218">
        <v>2.04637531379392</v>
      </c>
      <c r="J80" s="342">
        <v>0.698084525938016</v>
      </c>
      <c r="K80" s="218">
        <v>0.0106785267474773</v>
      </c>
      <c r="L80" s="342">
        <v>0.0173579033016517</v>
      </c>
      <c r="M80" s="218">
        <v>2.51583381211832</v>
      </c>
      <c r="N80" s="350">
        <v>0.818100927885589</v>
      </c>
    </row>
    <row customHeight="1" ht="13" r="81">
      <c r="A81" s="181" t="s">
        <v>350</v>
      </c>
      <c r="B81" s="160" t="n">
        <v>1</v>
      </c>
      <c r="C81" s="218">
        <v>0.0132809549697637</v>
      </c>
      <c r="D81" s="342">
        <v>0.0102683063770873</v>
      </c>
      <c r="E81" s="218">
        <v>0.0740353673865387</v>
      </c>
      <c r="F81" s="342">
        <v>0.10694079484435</v>
      </c>
      <c r="G81" s="218">
        <v>0.0137603521873053</v>
      </c>
      <c r="H81" s="342">
        <v>0.0103701853615148</v>
      </c>
      <c r="I81" s="218">
        <v>0.465318170095963</v>
      </c>
      <c r="J81" s="342">
        <v>0.330310758073341</v>
      </c>
      <c r="K81" s="218">
        <v>0.0148126138306071</v>
      </c>
      <c r="L81" s="342">
        <v>0.0103385378361446</v>
      </c>
      <c r="M81" s="218">
        <v>1.0562942915511</v>
      </c>
      <c r="N81" s="350">
        <v>0.604495265675767</v>
      </c>
    </row>
    <row customHeight="1" ht="13" r="82">
      <c r="A82" s="181" t="s">
        <v>352</v>
      </c>
      <c r="B82" s="160" t="n">
        <v>1</v>
      </c>
      <c r="C82" s="218">
        <v>0.0288861972246719</v>
      </c>
      <c r="D82" s="342">
        <v>0.0154852682837943</v>
      </c>
      <c r="E82" s="218">
        <v>0.227194483128862</v>
      </c>
      <c r="F82" s="342">
        <v>0.254273526601814</v>
      </c>
      <c r="G82" s="218">
        <v>0.028350431398478</v>
      </c>
      <c r="H82" s="342">
        <v>0.0145995169427271</v>
      </c>
      <c r="I82" s="218">
        <v>3.00674065889455</v>
      </c>
      <c r="J82" s="342">
        <v>0.862583854720747</v>
      </c>
      <c r="K82" s="218">
        <v>0.0288833787651817</v>
      </c>
      <c r="L82" s="342">
        <v>0.0142572079446875</v>
      </c>
      <c r="M82" s="218">
        <v>4.58619293698777</v>
      </c>
      <c r="N82" s="350">
        <v>1.10127932414341</v>
      </c>
    </row>
    <row customHeight="1" ht="13" r="83">
      <c r="A83" s="181" t="s">
        <v>353</v>
      </c>
      <c r="B83" s="160" t="n">
        <v>1</v>
      </c>
      <c r="C83" s="218">
        <v>0.00125110064815038</v>
      </c>
      <c r="D83" s="342">
        <v>0.0110105917466772</v>
      </c>
      <c r="E83" s="218">
        <v>0.000737897676870212</v>
      </c>
      <c r="F83" s="342">
        <v>0.0534996093829283</v>
      </c>
      <c r="G83" s="218">
        <v>0.000167925330116807</v>
      </c>
      <c r="H83" s="342">
        <v>0.011189539854308</v>
      </c>
      <c r="I83" s="218">
        <v>1.19583377806165</v>
      </c>
      <c r="J83" s="342">
        <v>0.837888564405076</v>
      </c>
      <c r="K83" s="218">
        <v>-0.00168934516889614</v>
      </c>
      <c r="L83" s="342">
        <v>0.0113009321194142</v>
      </c>
      <c r="M83" s="218">
        <v>1.97167781873534</v>
      </c>
      <c r="N83" s="350">
        <v>1.11711313352868</v>
      </c>
    </row>
    <row customHeight="1" ht="13" r="84">
      <c r="A84" s="77" t="s">
        <v>364</v>
      </c>
      <c r="B84" s="161" t="n">
        <v>1</v>
      </c>
      <c r="C84" s="222">
        <v>0.0106947113768224</v>
      </c>
      <c r="D84" s="346">
        <v>0.00495844435139206</v>
      </c>
      <c r="E84" s="222">
        <v>0.192614628077361</v>
      </c>
      <c r="F84" s="346">
        <v>0.0847094683816876</v>
      </c>
      <c r="G84" s="222">
        <v>0.0131020035617217</v>
      </c>
      <c r="H84" s="346">
        <v>0.0045810242787035</v>
      </c>
      <c r="I84" s="222">
        <v>1.87532543059786</v>
      </c>
      <c r="J84" s="346">
        <v>0.236584141480624</v>
      </c>
      <c r="K84" s="222">
        <v>0.0121496263935924</v>
      </c>
      <c r="L84" s="346">
        <v>0.0045170350848363</v>
      </c>
      <c r="M84" s="222">
        <v>3.09162089431382</v>
      </c>
      <c r="N84" s="351">
        <v>0.337844055652929</v>
      </c>
    </row>
    <row customHeight="1" ht="13" r="85">
      <c r="A85" s="181" t="s">
        <v>65</v>
      </c>
      <c r="B85" s="160" t="n">
        <v>1</v>
      </c>
      <c r="C85" s="218">
        <v>0.0445767204605307</v>
      </c>
      <c r="D85" s="342">
        <v>0.0293778590861656</v>
      </c>
      <c r="E85" s="218">
        <v>0.322731327602464</v>
      </c>
      <c r="F85" s="342">
        <v>0.444178999920944</v>
      </c>
      <c r="G85" s="218">
        <v>0.0453570697426169</v>
      </c>
      <c r="H85" s="342">
        <v>0.0276591689283789</v>
      </c>
      <c r="I85" s="218">
        <v>1.0114840800904</v>
      </c>
      <c r="J85" s="342">
        <v>0.700472140793918</v>
      </c>
      <c r="K85" s="218">
        <v>0.0438767198350375</v>
      </c>
      <c r="L85" s="342">
        <v>0.0280451107450551</v>
      </c>
      <c r="M85" s="218">
        <v>2.59348987831076</v>
      </c>
      <c r="N85" s="350">
        <v>1.22073768222724</v>
      </c>
    </row>
    <row customHeight="1" ht="13" r="86">
      <c r="A86" s="181" t="s">
        <v>361</v>
      </c>
      <c r="B86" s="160" t="n">
        <v>1</v>
      </c>
      <c r="C86" s="218">
        <v>0.0155802405643195</v>
      </c>
      <c r="D86" s="342">
        <v>0.0213874715634602</v>
      </c>
      <c r="E86" s="218">
        <v>0.0509709439105854</v>
      </c>
      <c r="F86" s="342">
        <v>0.165535654788744</v>
      </c>
      <c r="G86" s="218">
        <v>0.0131162012940792</v>
      </c>
      <c r="H86" s="342">
        <v>0.0226929464082174</v>
      </c>
      <c r="I86" s="218">
        <v>0.548153975391257</v>
      </c>
      <c r="J86" s="342">
        <v>0.687648749809688</v>
      </c>
      <c r="K86" s="218">
        <v>0.0125587852876937</v>
      </c>
      <c r="L86" s="342">
        <v>0.0225182690302667</v>
      </c>
      <c r="M86" s="218">
        <v>1.48953069720943</v>
      </c>
      <c r="N86" s="350">
        <v>1.22348294095008</v>
      </c>
    </row>
    <row customHeight="1" ht="13" r="87">
      <c r="A87" s="187" t="s">
        <v>362</v>
      </c>
      <c r="B87" s="175" t="n">
        <v>1</v>
      </c>
      <c r="C87" s="228">
        <v>0.0176718619048031</v>
      </c>
      <c r="D87" s="347">
        <v>0.0153695069705695</v>
      </c>
      <c r="E87" s="228">
        <v>0.236018594082022</v>
      </c>
      <c r="F87" s="347">
        <v>0.41544995646867</v>
      </c>
      <c r="G87" s="228">
        <v>0.00809187510616519</v>
      </c>
      <c r="H87" s="347">
        <v>0.0168622503399133</v>
      </c>
      <c r="I87" s="228">
        <v>2.54706081753945</v>
      </c>
      <c r="J87" s="347">
        <v>1.54901483859368</v>
      </c>
      <c r="K87" s="228">
        <v>0.00896041442606434</v>
      </c>
      <c r="L87" s="347">
        <v>0.0173777562479518</v>
      </c>
      <c r="M87" s="228">
        <v>3.53382570022638</v>
      </c>
      <c r="N87" s="355">
        <v>2.07115671410621</v>
      </c>
    </row>
    <row customHeight="1" ht="13" r="88">
      <c r="A88" s="181"/>
      <c r="B88" s="162"/>
      <c r="C88" s="218" t="inlineStr">
        <is>
          <t>b.reg_t4jobsat.tt4g16e..no_controls</t>
        </is>
      </c>
      <c r="D88" s="342" t="inlineStr">
        <is>
          <t>se.reg_t4jobsat.tt4g16e..no_controls</t>
        </is>
      </c>
      <c r="E88" s="218" t="inlineStr">
        <is>
          <t>b.reg_t4jobsat.rsqr..no_controls</t>
        </is>
      </c>
      <c r="F88" s="342" t="inlineStr">
        <is>
          <t>se.reg_t4jobsat.rsqr..no_controls</t>
        </is>
      </c>
      <c r="G88" s="218" t="inlineStr">
        <is>
          <t>b.reg_t4jobsat.tt4g16e..tch_controls</t>
        </is>
      </c>
      <c r="H88" s="342" t="inlineStr">
        <is>
          <t>se.reg_t4jobsat.tt4g16e..tch_controls</t>
        </is>
      </c>
      <c r="I88" s="218" t="inlineStr">
        <is>
          <t>b.reg_t4jobsat.rsqr..tch_controls</t>
        </is>
      </c>
      <c r="J88" s="342" t="inlineStr">
        <is>
          <t>se.reg_t4jobsat.rsqr..tch_controls</t>
        </is>
      </c>
      <c r="K88" s="218" t="inlineStr">
        <is>
          <t>b.reg_t4jobsat.tt4g16e..tch_sch_controls</t>
        </is>
      </c>
      <c r="L88" s="342" t="inlineStr">
        <is>
          <t>se.reg_t4jobsat.tt4g16e..tch_sch_controls</t>
        </is>
      </c>
      <c r="M88" s="218" t="inlineStr">
        <is>
          <t>b.reg_t4jobsat.rsqr..tch_sch_controls</t>
        </is>
      </c>
      <c r="N88" s="350" t="inlineStr">
        <is>
          <t>se.reg_t4jobsat.rsqr..tch_sch_controls</t>
        </is>
      </c>
    </row>
    <row customHeight="1" ht="13" r="89">
      <c r="A89" s="181" t="s">
        <v>319</v>
      </c>
      <c r="B89" s="162" t="n">
        <v>3</v>
      </c>
      <c r="C89" s="218">
        <v>0.0194055222032036</v>
      </c>
      <c r="D89" s="342">
        <v>0.0170716844256643</v>
      </c>
      <c r="E89" s="218">
        <v>0.0626006728215301</v>
      </c>
      <c r="F89" s="342">
        <v>0.109557223702382</v>
      </c>
      <c r="G89" s="218">
        <v>0.0214157317151512</v>
      </c>
      <c r="H89" s="342">
        <v>0.0173652255522232</v>
      </c>
      <c r="I89" s="218">
        <v>1.08822924927456</v>
      </c>
      <c r="J89" s="342">
        <v>0.450776982837992</v>
      </c>
      <c r="K89" s="218">
        <v>0.0220916544704903</v>
      </c>
      <c r="L89" s="342">
        <v>0.0160206147455319</v>
      </c>
      <c r="M89" s="218">
        <v>1.79576488327229</v>
      </c>
      <c r="N89" s="350">
        <v>0.757346576488119</v>
      </c>
    </row>
    <row customHeight="1" ht="13" r="90">
      <c r="A90" s="181" t="s">
        <v>322</v>
      </c>
      <c r="B90" s="162" t="n">
        <v>3</v>
      </c>
      <c r="C90" s="218">
        <v>0.00624848334179949</v>
      </c>
      <c r="D90" s="342">
        <v>0.0241422574604537</v>
      </c>
      <c r="E90" s="218">
        <v>0.0145155474484917</v>
      </c>
      <c r="F90" s="342">
        <v>0.170647746795748</v>
      </c>
      <c r="G90" s="218">
        <v>0.00842550575993305</v>
      </c>
      <c r="H90" s="342">
        <v>0.0244523272510521</v>
      </c>
      <c r="I90" s="218">
        <v>0.561790419627336</v>
      </c>
      <c r="J90" s="342">
        <v>0.633442301088766</v>
      </c>
      <c r="K90" s="218">
        <v>0.00773882383745503</v>
      </c>
      <c r="L90" s="342">
        <v>0.0247004135410434</v>
      </c>
      <c r="M90" s="218">
        <v>4.86532086425484</v>
      </c>
      <c r="N90" s="350">
        <v>2.806758900177</v>
      </c>
    </row>
    <row customHeight="1" ht="13" r="91">
      <c r="A91" s="181" t="s">
        <v>66</v>
      </c>
      <c r="B91" s="162" t="n">
        <v>3</v>
      </c>
      <c r="C91" s="218">
        <v>0.0303586516453375</v>
      </c>
      <c r="D91" s="342">
        <v>0.0234361926251518</v>
      </c>
      <c r="E91" s="218">
        <v>0.137554105895482</v>
      </c>
      <c r="F91" s="342">
        <v>0.222527427384217</v>
      </c>
      <c r="G91" s="218">
        <v>0.0317303345043184</v>
      </c>
      <c r="H91" s="342">
        <v>0.0226471132336688</v>
      </c>
      <c r="I91" s="218">
        <v>1.79225604439483</v>
      </c>
      <c r="J91" s="342">
        <v>0.81438376701363</v>
      </c>
      <c r="K91" s="218">
        <v>0.0350500592688382</v>
      </c>
      <c r="L91" s="342">
        <v>0.0237571613991397</v>
      </c>
      <c r="M91" s="218">
        <v>3.37982292273421</v>
      </c>
      <c r="N91" s="350">
        <v>1.03729205227307</v>
      </c>
    </row>
    <row customHeight="1" ht="13" r="92">
      <c r="A92" s="181" t="s">
        <v>341</v>
      </c>
      <c r="B92" s="162" t="n">
        <v>3</v>
      </c>
      <c r="C92" s="218">
        <v>0.0196912254321531</v>
      </c>
      <c r="D92" s="342">
        <v>0.012236044028658</v>
      </c>
      <c r="E92" s="218">
        <v>0.213201293226909</v>
      </c>
      <c r="F92" s="342">
        <v>0.285811335543014</v>
      </c>
      <c r="G92" s="218">
        <v>0.0207435215105279</v>
      </c>
      <c r="H92" s="342">
        <v>0.0125178560880489</v>
      </c>
      <c r="I92" s="218">
        <v>1.48529587264022</v>
      </c>
      <c r="J92" s="342">
        <v>0.630944609304186</v>
      </c>
      <c r="K92" s="218">
        <v>0.0207674084315134</v>
      </c>
      <c r="L92" s="342">
        <v>0.0125231807318762</v>
      </c>
      <c r="M92" s="218">
        <v>1.901984765455</v>
      </c>
      <c r="N92" s="350">
        <v>0.763305565154377</v>
      </c>
    </row>
    <row customHeight="1" ht="13" r="93">
      <c r="A93" s="181" t="s">
        <v>343</v>
      </c>
      <c r="B93" s="162" t="n">
        <v>3</v>
      </c>
      <c r="C93" s="218">
        <v>-0.00501513243747806</v>
      </c>
      <c r="D93" s="342">
        <v>0.0079995778513145</v>
      </c>
      <c r="E93" s="218">
        <v>0.0310593139802059</v>
      </c>
      <c r="F93" s="342">
        <v>0.108473096078453</v>
      </c>
      <c r="G93" s="218">
        <v>-0.00505003490172668</v>
      </c>
      <c r="H93" s="342">
        <v>0.0077779371939938</v>
      </c>
      <c r="I93" s="218">
        <v>1.5935637410058</v>
      </c>
      <c r="J93" s="342">
        <v>0.766020775893591</v>
      </c>
      <c r="K93" s="218">
        <v>-0.00501049941062395</v>
      </c>
      <c r="L93" s="342">
        <v>0.00756494274400839</v>
      </c>
      <c r="M93" s="218">
        <v>2.31194986910513</v>
      </c>
      <c r="N93" s="350">
        <v>1.01512317753728</v>
      </c>
    </row>
    <row customHeight="1" ht="13" r="94">
      <c r="A94" s="181" t="s">
        <v>348</v>
      </c>
      <c r="B94" s="162" t="n">
        <v>3</v>
      </c>
      <c r="C94" s="218">
        <v>0.00367396895350189</v>
      </c>
      <c r="D94" s="342">
        <v>0.0113661409532209</v>
      </c>
      <c r="E94" s="218">
        <v>0.0119798891305317</v>
      </c>
      <c r="F94" s="342">
        <v>0.128572121578517</v>
      </c>
      <c r="G94" s="218">
        <v>0.00346889445529183</v>
      </c>
      <c r="H94" s="342">
        <v>0.0112608882961161</v>
      </c>
      <c r="I94" s="218">
        <v>1.18334858740615</v>
      </c>
      <c r="J94" s="342">
        <v>0.733871064627406</v>
      </c>
      <c r="K94" s="218">
        <v>0.00326295794926514</v>
      </c>
      <c r="L94" s="342">
        <v>0.0111285398471161</v>
      </c>
      <c r="M94" s="218">
        <v>2.01233517762218</v>
      </c>
      <c r="N94" s="350">
        <v>0.903725922971216</v>
      </c>
    </row>
    <row customHeight="1" ht="13" r="95">
      <c r="A95" s="181" t="s">
        <v>352</v>
      </c>
      <c r="B95" s="162" t="n">
        <v>3</v>
      </c>
      <c r="C95" s="218">
        <v>-0.00511216017434514</v>
      </c>
      <c r="D95" s="342">
        <v>0.00491190756097952</v>
      </c>
      <c r="E95" s="218">
        <v>0.0379116876177399</v>
      </c>
      <c r="F95" s="342">
        <v>0.0804914044999665</v>
      </c>
      <c r="G95" s="218">
        <v>-0.00214145974944058</v>
      </c>
      <c r="H95" s="342">
        <v>0.00487925224622996</v>
      </c>
      <c r="I95" s="218">
        <v>1.72562769567791</v>
      </c>
      <c r="J95" s="342">
        <v>0.589914236965105</v>
      </c>
      <c r="K95" s="218">
        <v>-0.00275806249755899</v>
      </c>
      <c r="L95" s="342">
        <v>0.00493401171788723</v>
      </c>
      <c r="M95" s="218">
        <v>2.37930739785047</v>
      </c>
      <c r="N95" s="350">
        <v>0.820800602018807</v>
      </c>
    </row>
    <row customHeight="1" ht="13" r="96">
      <c r="A96" s="181" t="s">
        <v>353</v>
      </c>
      <c r="B96" s="162" t="n">
        <v>3</v>
      </c>
      <c r="C96" s="218">
        <v>-0.0152175942059649</v>
      </c>
      <c r="D96" s="342">
        <v>0.00960666845054855</v>
      </c>
      <c r="E96" s="218">
        <v>0.181058415074761</v>
      </c>
      <c r="F96" s="342">
        <v>0.229747377197911</v>
      </c>
      <c r="G96" s="218">
        <v>-0.013577735914434</v>
      </c>
      <c r="H96" s="342">
        <v>0.00939478138997886</v>
      </c>
      <c r="I96" s="218">
        <v>1.07653077018215</v>
      </c>
      <c r="J96" s="342">
        <v>0.524867324393099</v>
      </c>
      <c r="K96" s="218">
        <v>-0.0141227924081693</v>
      </c>
      <c r="L96" s="342">
        <v>0.00930386908218371</v>
      </c>
      <c r="M96" s="218">
        <v>1.69587906889534</v>
      </c>
      <c r="N96" s="350">
        <v>0.787177871786548</v>
      </c>
    </row>
    <row customHeight="1" ht="13" r="97">
      <c r="A97" s="78" t="s">
        <v>445</v>
      </c>
      <c r="B97" s="212" t="n">
        <v>3</v>
      </c>
      <c r="C97" s="232">
        <v>0.00675412059477594</v>
      </c>
      <c r="D97" s="349">
        <v>0.00542399792476811</v>
      </c>
      <c r="E97" s="232">
        <v>0.0862351156494564</v>
      </c>
      <c r="F97" s="349">
        <v>0.0637242522468268</v>
      </c>
      <c r="G97" s="232">
        <v>0.00812684467245263</v>
      </c>
      <c r="H97" s="349">
        <v>0.00540316567710397</v>
      </c>
      <c r="I97" s="232">
        <v>1.31333029752612</v>
      </c>
      <c r="J97" s="349">
        <v>0.230982958680064</v>
      </c>
      <c r="K97" s="232">
        <v>0.00837744370515123</v>
      </c>
      <c r="L97" s="349">
        <v>0.00541984563417596</v>
      </c>
      <c r="M97" s="232">
        <v>2.54279561864868</v>
      </c>
      <c r="N97" s="357">
        <v>0.455017818807578</v>
      </c>
    </row>
    <row r="99">
      <c r="A99" s="91" t="s">
        <v>556</v>
      </c>
    </row>
    <row r="100">
      <c r="A100" s="91" t="s">
        <v>557</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240</v>
      </c>
    </row>
    <row r="2">
      <c r="A2" s="38" t="s">
        <v>241</v>
      </c>
    </row>
    <row r="3">
      <c r="A3" s="46" t="s">
        <v>450</v>
      </c>
    </row>
    <row r="4">
      <c r="A4" s="54" t="str">
        <f>=HYPERLINK("#'TOC'!A1", "Back to TOC")</f>
      </c>
    </row>
    <row customHeight="1" ht="30" r="7">
      <c r="B7" s="150" t="s">
        <v>295</v>
      </c>
      <c r="C7" s="148" t="s">
        <v>561</v>
      </c>
      <c r="D7" s="148"/>
      <c r="E7" s="148"/>
      <c r="F7" s="148"/>
      <c r="G7" s="148"/>
      <c r="H7" s="148"/>
      <c r="I7" s="148"/>
      <c r="J7" s="148"/>
      <c r="K7" s="148"/>
      <c r="L7" s="148"/>
      <c r="M7" s="307" t="s">
        <v>523</v>
      </c>
      <c r="N7" s="307"/>
      <c r="O7" s="148" t="s">
        <v>561</v>
      </c>
      <c r="P7" s="148"/>
      <c r="Q7" s="148"/>
      <c r="R7" s="148"/>
      <c r="S7" s="148"/>
      <c r="T7" s="148"/>
      <c r="U7" s="148"/>
      <c r="V7" s="148"/>
      <c r="W7" s="148"/>
      <c r="X7" s="148"/>
      <c r="Y7" s="307" t="s">
        <v>523</v>
      </c>
      <c r="Z7" s="307"/>
      <c r="AA7" s="148" t="s">
        <v>561</v>
      </c>
      <c r="AB7" s="148"/>
      <c r="AC7" s="148"/>
      <c r="AD7" s="148"/>
      <c r="AE7" s="148"/>
      <c r="AF7" s="148"/>
      <c r="AG7" s="148"/>
      <c r="AH7" s="148"/>
      <c r="AI7" s="148"/>
      <c r="AJ7" s="148"/>
      <c r="AK7" s="307" t="s">
        <v>523</v>
      </c>
      <c r="AL7" s="309"/>
    </row>
    <row customHeight="1" ht="75" r="8">
      <c r="B8" s="149"/>
      <c r="C8" s="7" t="s">
        <v>374</v>
      </c>
      <c r="D8" s="7"/>
      <c r="E8" s="7" t="s">
        <v>375</v>
      </c>
      <c r="F8" s="7"/>
      <c r="G8" s="7" t="s">
        <v>376</v>
      </c>
      <c r="H8" s="7"/>
      <c r="I8" s="7" t="s">
        <v>377</v>
      </c>
      <c r="J8" s="7"/>
      <c r="K8" s="7" t="s">
        <v>378</v>
      </c>
      <c r="L8" s="7"/>
      <c r="M8" s="306"/>
      <c r="N8" s="306"/>
      <c r="O8" s="7" t="s">
        <v>374</v>
      </c>
      <c r="P8" s="7"/>
      <c r="Q8" s="7" t="s">
        <v>375</v>
      </c>
      <c r="R8" s="7"/>
      <c r="S8" s="7" t="s">
        <v>376</v>
      </c>
      <c r="T8" s="7"/>
      <c r="U8" s="7" t="s">
        <v>377</v>
      </c>
      <c r="V8" s="7"/>
      <c r="W8" s="7" t="s">
        <v>378</v>
      </c>
      <c r="X8" s="7"/>
      <c r="Y8" s="306"/>
      <c r="Z8" s="306"/>
      <c r="AA8" s="7" t="s">
        <v>374</v>
      </c>
      <c r="AB8" s="7"/>
      <c r="AC8" s="7" t="s">
        <v>375</v>
      </c>
      <c r="AD8" s="7"/>
      <c r="AE8" s="7" t="s">
        <v>376</v>
      </c>
      <c r="AF8" s="7"/>
      <c r="AG8" s="7" t="s">
        <v>377</v>
      </c>
      <c r="AH8" s="7"/>
      <c r="AI8" s="7" t="s">
        <v>378</v>
      </c>
      <c r="AJ8" s="7"/>
      <c r="AK8" s="306"/>
      <c r="AL8" s="308"/>
    </row>
    <row customHeight="1" ht="15" r="9">
      <c r="B9" s="149"/>
      <c r="C9" s="8" t="s">
        <v>480</v>
      </c>
      <c r="D9" s="8"/>
      <c r="E9" s="8"/>
      <c r="F9" s="8"/>
      <c r="G9" s="8"/>
      <c r="H9" s="8"/>
      <c r="I9" s="8"/>
      <c r="J9" s="8"/>
      <c r="K9" s="8"/>
      <c r="L9" s="8"/>
      <c r="M9" s="8"/>
      <c r="N9" s="8"/>
      <c r="O9" s="8" t="s">
        <v>481</v>
      </c>
      <c r="P9" s="8"/>
      <c r="Q9" s="8"/>
      <c r="R9" s="8"/>
      <c r="S9" s="8"/>
      <c r="T9" s="8"/>
      <c r="U9" s="8"/>
      <c r="V9" s="8"/>
      <c r="W9" s="8"/>
      <c r="X9" s="8"/>
      <c r="Y9" s="8"/>
      <c r="Z9" s="8"/>
      <c r="AA9" s="8" t="s">
        <v>482</v>
      </c>
      <c r="AB9" s="8"/>
      <c r="AC9" s="8"/>
      <c r="AD9" s="8"/>
      <c r="AE9" s="8"/>
      <c r="AF9" s="8"/>
      <c r="AG9" s="8"/>
      <c r="AH9" s="8"/>
      <c r="AI9" s="8"/>
      <c r="AJ9" s="8"/>
      <c r="AK9" s="8"/>
      <c r="AL9" s="201"/>
    </row>
    <row customHeight="1" ht="15" r="10">
      <c r="B10" s="151"/>
      <c r="C10" s="61" t="s">
        <v>463</v>
      </c>
      <c r="D10" s="61" t="s">
        <v>298</v>
      </c>
      <c r="E10" s="61" t="s">
        <v>463</v>
      </c>
      <c r="F10" s="61" t="s">
        <v>298</v>
      </c>
      <c r="G10" s="61" t="s">
        <v>463</v>
      </c>
      <c r="H10" s="61" t="s">
        <v>298</v>
      </c>
      <c r="I10" s="61" t="s">
        <v>463</v>
      </c>
      <c r="J10" s="61" t="s">
        <v>298</v>
      </c>
      <c r="K10" s="61" t="s">
        <v>463</v>
      </c>
      <c r="L10" s="61" t="s">
        <v>298</v>
      </c>
      <c r="M10" s="61" t="s">
        <v>525</v>
      </c>
      <c r="N10" s="61" t="s">
        <v>298</v>
      </c>
      <c r="O10" s="61" t="s">
        <v>463</v>
      </c>
      <c r="P10" s="61" t="s">
        <v>298</v>
      </c>
      <c r="Q10" s="61" t="s">
        <v>463</v>
      </c>
      <c r="R10" s="61" t="s">
        <v>298</v>
      </c>
      <c r="S10" s="61" t="s">
        <v>463</v>
      </c>
      <c r="T10" s="61" t="s">
        <v>298</v>
      </c>
      <c r="U10" s="61" t="s">
        <v>463</v>
      </c>
      <c r="V10" s="61" t="s">
        <v>298</v>
      </c>
      <c r="W10" s="61" t="s">
        <v>463</v>
      </c>
      <c r="X10" s="61" t="s">
        <v>298</v>
      </c>
      <c r="Y10" s="61" t="s">
        <v>525</v>
      </c>
      <c r="Z10" s="61" t="s">
        <v>298</v>
      </c>
      <c r="AA10" s="61" t="s">
        <v>463</v>
      </c>
      <c r="AB10" s="61" t="s">
        <v>298</v>
      </c>
      <c r="AC10" s="61" t="s">
        <v>463</v>
      </c>
      <c r="AD10" s="61" t="s">
        <v>298</v>
      </c>
      <c r="AE10" s="61" t="s">
        <v>463</v>
      </c>
      <c r="AF10" s="61" t="s">
        <v>298</v>
      </c>
      <c r="AG10" s="61" t="s">
        <v>463</v>
      </c>
      <c r="AH10" s="61" t="s">
        <v>298</v>
      </c>
      <c r="AI10" s="61" t="s">
        <v>463</v>
      </c>
      <c r="AJ10" s="61" t="s">
        <v>298</v>
      </c>
      <c r="AK10" s="61" t="s">
        <v>525</v>
      </c>
      <c r="AL10" s="155" t="s">
        <v>298</v>
      </c>
    </row>
    <row customHeight="1" ht="13" r="11">
      <c r="A11" s="188"/>
      <c r="B11" s="176"/>
      <c r="C11" s="230" t="inlineStr">
        <is>
          <t>b.reg_t4jobsat.d_tc4g24f3checked..no_controls</t>
        </is>
      </c>
      <c r="D11" s="364" t="inlineStr">
        <is>
          <t>se.reg_t4jobsat.d_tc4g24f3checked..no_controls</t>
        </is>
      </c>
      <c r="E11" s="230" t="inlineStr">
        <is>
          <t>b.reg_t4jobsat.d_tc4g24g3checked..no_controls</t>
        </is>
      </c>
      <c r="F11" s="364" t="inlineStr">
        <is>
          <t>se.reg_t4jobsat.d_tc4g24g3checked..no_controls</t>
        </is>
      </c>
      <c r="G11" s="230" t="inlineStr">
        <is>
          <t>b.reg_t4jobsat.d_tc4g25c3checked..no_controls</t>
        </is>
      </c>
      <c r="H11" s="364" t="inlineStr">
        <is>
          <t>se.reg_t4jobsat.d_tc4g25c3checked..no_controls</t>
        </is>
      </c>
      <c r="I11" s="230" t="inlineStr">
        <is>
          <t>b.reg_t4jobsat.d_tc4g25d3checked..no_controls</t>
        </is>
      </c>
      <c r="J11" s="364" t="inlineStr">
        <is>
          <t>se.reg_t4jobsat.d_tc4g25d3checked..no_controls</t>
        </is>
      </c>
      <c r="K11" s="230" t="inlineStr">
        <is>
          <t>b.reg_t4jobsat.d_tc4g25f3checked..no_controls</t>
        </is>
      </c>
      <c r="L11" s="364" t="inlineStr">
        <is>
          <t>se.reg_t4jobsat.d_tc4g25f3checked..no_controls</t>
        </is>
      </c>
      <c r="M11" s="230" t="inlineStr">
        <is>
          <t>b.reg_t4jobsat.rsqr..no_controls</t>
        </is>
      </c>
      <c r="N11" s="364" t="inlineStr">
        <is>
          <t>se.reg_t4jobsat.rsqr..no_controls</t>
        </is>
      </c>
      <c r="O11" s="230" t="inlineStr">
        <is>
          <t>b.reg_t4jobsat.d_tc4g24f3checked..tch_controls</t>
        </is>
      </c>
      <c r="P11" s="364" t="inlineStr">
        <is>
          <t>se.reg_t4jobsat.d_tc4g24f3checked..tch_controls</t>
        </is>
      </c>
      <c r="Q11" s="230" t="inlineStr">
        <is>
          <t>b.reg_t4jobsat.d_tc4g24g3checked..tch_controls</t>
        </is>
      </c>
      <c r="R11" s="364" t="inlineStr">
        <is>
          <t>se.reg_t4jobsat.d_tc4g24g3checked..tch_controls</t>
        </is>
      </c>
      <c r="S11" s="230" t="inlineStr">
        <is>
          <t>b.reg_t4jobsat.d_tc4g25c3checked..tch_controls</t>
        </is>
      </c>
      <c r="T11" s="364" t="inlineStr">
        <is>
          <t>se.reg_t4jobsat.d_tc4g25c3checked..tch_controls</t>
        </is>
      </c>
      <c r="U11" s="230" t="inlineStr">
        <is>
          <t>b.reg_t4jobsat.d_tc4g25d3checked..tch_controls</t>
        </is>
      </c>
      <c r="V11" s="364" t="inlineStr">
        <is>
          <t>se.reg_t4jobsat.d_tc4g25d3checked..tch_controls</t>
        </is>
      </c>
      <c r="W11" s="230" t="inlineStr">
        <is>
          <t>b.reg_t4jobsat.d_tc4g25f3checked..tch_controls</t>
        </is>
      </c>
      <c r="X11" s="364" t="inlineStr">
        <is>
          <t>se.reg_t4jobsat.d_tc4g25f3checked..tch_controls</t>
        </is>
      </c>
      <c r="Y11" s="230" t="inlineStr">
        <is>
          <t>b.reg_t4jobsat.rsqr..tch_controls</t>
        </is>
      </c>
      <c r="Z11" s="364" t="inlineStr">
        <is>
          <t>se.reg_t4jobsat.rsqr..tch_controls</t>
        </is>
      </c>
      <c r="AA11" s="230" t="inlineStr">
        <is>
          <t>b.reg_t4jobsat.d_tc4g24f3checked..tch_sch_controls</t>
        </is>
      </c>
      <c r="AB11" s="364" t="inlineStr">
        <is>
          <t>se.reg_t4jobsat.d_tc4g24f3checked..tch_sch_controls</t>
        </is>
      </c>
      <c r="AC11" s="230" t="inlineStr">
        <is>
          <t>b.reg_t4jobsat.d_tc4g24g3checked..tch_sch_controls</t>
        </is>
      </c>
      <c r="AD11" s="364" t="inlineStr">
        <is>
          <t>se.reg_t4jobsat.d_tc4g24g3checked..tch_sch_controls</t>
        </is>
      </c>
      <c r="AE11" s="230" t="inlineStr">
        <is>
          <t>b.reg_t4jobsat.d_tc4g25c3checked..tch_sch_controls</t>
        </is>
      </c>
      <c r="AF11" s="364" t="inlineStr">
        <is>
          <t>se.reg_t4jobsat.d_tc4g25c3checked..tch_sch_controls</t>
        </is>
      </c>
      <c r="AG11" s="230" t="inlineStr">
        <is>
          <t>b.reg_t4jobsat.d_tc4g25d3checked..tch_sch_controls</t>
        </is>
      </c>
      <c r="AH11" s="364" t="inlineStr">
        <is>
          <t>se.reg_t4jobsat.d_tc4g25d3checked..tch_sch_controls</t>
        </is>
      </c>
      <c r="AI11" s="230" t="inlineStr">
        <is>
          <t>b.reg_t4jobsat.d_tc4g25f3checked..tch_sch_controls</t>
        </is>
      </c>
      <c r="AJ11" s="364" t="inlineStr">
        <is>
          <t>se.reg_t4jobsat.d_tc4g25f3checked..tch_sch_controls</t>
        </is>
      </c>
      <c r="AK11" s="230" t="inlineStr">
        <is>
          <t>b.reg_t4jobsat.rsqr..tch_sch_controls</t>
        </is>
      </c>
      <c r="AL11" s="372" t="inlineStr">
        <is>
          <t>se.reg_t4jobsat.rsqr..tch_sch_controls</t>
        </is>
      </c>
    </row>
    <row customHeight="1" ht="13" r="12">
      <c r="A12" s="181" t="s">
        <v>306</v>
      </c>
      <c r="B12" s="156" t="n">
        <v>2</v>
      </c>
      <c r="C12" s="218">
        <v>0.00790128424227263</v>
      </c>
      <c r="D12" s="358">
        <v>0.119514303667411</v>
      </c>
      <c r="E12" s="218">
        <v>-0.0835289569235592</v>
      </c>
      <c r="F12" s="358">
        <v>0.131990016052309</v>
      </c>
      <c r="G12" s="218">
        <v>0.0866012229359821</v>
      </c>
      <c r="H12" s="358">
        <v>0.116069522097397</v>
      </c>
      <c r="I12" s="218">
        <v>-0.0986489279416225</v>
      </c>
      <c r="J12" s="358">
        <v>0.126405132825031</v>
      </c>
      <c r="K12" s="218">
        <v>-0.0449215766423476</v>
      </c>
      <c r="L12" s="358">
        <v>0.1231377444538</v>
      </c>
      <c r="M12" s="218">
        <v>0.0772657306401097</v>
      </c>
      <c r="N12" s="358">
        <v>0.243758045749479</v>
      </c>
      <c r="O12" s="218">
        <v>0.00908410139282078</v>
      </c>
      <c r="P12" s="358">
        <v>0.118637567685381</v>
      </c>
      <c r="Q12" s="218">
        <v>-0.0856415179213321</v>
      </c>
      <c r="R12" s="358">
        <v>0.131993876392371</v>
      </c>
      <c r="S12" s="218">
        <v>0.0853887125317576</v>
      </c>
      <c r="T12" s="358">
        <v>0.114060077317107</v>
      </c>
      <c r="U12" s="218">
        <v>-0.104302415951369</v>
      </c>
      <c r="V12" s="358">
        <v>0.123494652178905</v>
      </c>
      <c r="W12" s="218">
        <v>-0.0650095367162528</v>
      </c>
      <c r="X12" s="358">
        <v>0.121947494736936</v>
      </c>
      <c r="Y12" s="218">
        <v>1.44319802235698</v>
      </c>
      <c r="Z12" s="358">
        <v>0.505004568290576</v>
      </c>
      <c r="AA12" s="218">
        <v>0.0269679076187162</v>
      </c>
      <c r="AB12" s="358">
        <v>0.117256051594182</v>
      </c>
      <c r="AC12" s="218">
        <v>-0.115212631262121</v>
      </c>
      <c r="AD12" s="358">
        <v>0.122616799713931</v>
      </c>
      <c r="AE12" s="218">
        <v>0.0781792385351502</v>
      </c>
      <c r="AF12" s="358">
        <v>0.110482307261542</v>
      </c>
      <c r="AG12" s="218">
        <v>-0.178622780766467</v>
      </c>
      <c r="AH12" s="358">
        <v>0.125943582197674</v>
      </c>
      <c r="AI12" s="218">
        <v>-0.047563171913708</v>
      </c>
      <c r="AJ12" s="358">
        <v>0.110905750490144</v>
      </c>
      <c r="AK12" s="218">
        <v>3.117718604861</v>
      </c>
      <c r="AL12" s="366">
        <v>0.872890784000116</v>
      </c>
    </row>
    <row customHeight="1" ht="13" r="13">
      <c r="A13" s="181" t="s">
        <v>307</v>
      </c>
      <c r="B13" s="156" t="n">
        <v>2</v>
      </c>
      <c r="C13" s="218">
        <v>0.149062887232758</v>
      </c>
      <c r="D13" s="358">
        <v>0.218652208752501</v>
      </c>
      <c r="E13" s="218">
        <v>-0.205412542082254</v>
      </c>
      <c r="F13" s="358">
        <v>0.230852816677594</v>
      </c>
      <c r="G13" s="218">
        <v>0.0446172901148652</v>
      </c>
      <c r="H13" s="358">
        <v>0.155013441878536</v>
      </c>
      <c r="I13" s="218">
        <v>-0.129628786973139</v>
      </c>
      <c r="J13" s="358">
        <v>0.201407564060711</v>
      </c>
      <c r="K13" s="218">
        <v>-0.266765381708335</v>
      </c>
      <c r="L13" s="358">
        <v>0.11269850795258</v>
      </c>
      <c r="M13" s="218">
        <v>0.694792551449246</v>
      </c>
      <c r="N13" s="358">
        <v>0.630923546472585</v>
      </c>
      <c r="O13" s="218">
        <v>0.148559979661077</v>
      </c>
      <c r="P13" s="358">
        <v>0.216150592980897</v>
      </c>
      <c r="Q13" s="218">
        <v>-0.205604419765864</v>
      </c>
      <c r="R13" s="358">
        <v>0.230656629426973</v>
      </c>
      <c r="S13" s="218">
        <v>0.0393327936704318</v>
      </c>
      <c r="T13" s="358">
        <v>0.155266128313678</v>
      </c>
      <c r="U13" s="218">
        <v>-0.133115187516445</v>
      </c>
      <c r="V13" s="358">
        <v>0.201591586441477</v>
      </c>
      <c r="W13" s="218">
        <v>-0.266363294774248</v>
      </c>
      <c r="X13" s="358">
        <v>0.112849569613317</v>
      </c>
      <c r="Y13" s="218">
        <v>1.35562557591818</v>
      </c>
      <c r="Z13" s="358">
        <v>0.723654680261653</v>
      </c>
      <c r="AA13" s="218">
        <v>0.204830147190449</v>
      </c>
      <c r="AB13" s="358">
        <v>0.179017343769635</v>
      </c>
      <c r="AC13" s="218">
        <v>-0.220667328868274</v>
      </c>
      <c r="AD13" s="358">
        <v>0.196973861465752</v>
      </c>
      <c r="AE13" s="218">
        <v>-0.000554785400271139</v>
      </c>
      <c r="AF13" s="358">
        <v>0.13275436203772</v>
      </c>
      <c r="AG13" s="218">
        <v>-0.0802024329656423</v>
      </c>
      <c r="AH13" s="358">
        <v>0.190058834483537</v>
      </c>
      <c r="AI13" s="218">
        <v>-0.173775316245218</v>
      </c>
      <c r="AJ13" s="358">
        <v>0.109614760251891</v>
      </c>
      <c r="AK13" s="218">
        <v>2.93176729710296</v>
      </c>
      <c r="AL13" s="366">
        <v>1.21803570354533</v>
      </c>
    </row>
    <row customHeight="1" ht="13" r="14">
      <c r="A14" s="181" t="s">
        <v>308</v>
      </c>
      <c r="B14" s="156" t="n">
        <v>2</v>
      </c>
      <c r="C14" s="218">
        <v>0.0442052604824956</v>
      </c>
      <c r="D14" s="358">
        <v>0.133015532708749</v>
      </c>
      <c r="E14" s="218">
        <v>0.0127503825275452</v>
      </c>
      <c r="F14" s="358">
        <v>0.127477660472001</v>
      </c>
      <c r="G14" s="218">
        <v>0.108409008837155</v>
      </c>
      <c r="H14" s="358">
        <v>0.138548171913923</v>
      </c>
      <c r="I14" s="218">
        <v>0.11178467161808</v>
      </c>
      <c r="J14" s="358">
        <v>0.119584678065901</v>
      </c>
      <c r="K14" s="218">
        <v>-0.0966836089864565</v>
      </c>
      <c r="L14" s="358">
        <v>0.105950105043998</v>
      </c>
      <c r="M14" s="218">
        <v>0.195432327937774</v>
      </c>
      <c r="N14" s="358">
        <v>0.344395230276288</v>
      </c>
      <c r="O14" s="218">
        <v>0.0431321092251507</v>
      </c>
      <c r="P14" s="358">
        <v>0.133278103010979</v>
      </c>
      <c r="Q14" s="218">
        <v>0.0120845622419755</v>
      </c>
      <c r="R14" s="358">
        <v>0.12760973060137</v>
      </c>
      <c r="S14" s="218">
        <v>0.103811719748573</v>
      </c>
      <c r="T14" s="358">
        <v>0.138747491330033</v>
      </c>
      <c r="U14" s="218">
        <v>0.113441843161841</v>
      </c>
      <c r="V14" s="358">
        <v>0.120316245092812</v>
      </c>
      <c r="W14" s="218">
        <v>-0.0927021171611402</v>
      </c>
      <c r="X14" s="358">
        <v>0.10652097160298</v>
      </c>
      <c r="Y14" s="218">
        <v>0.370697314796907</v>
      </c>
      <c r="Z14" s="358">
        <v>0.441160802738593</v>
      </c>
      <c r="AA14" s="218">
        <v>-0.0054079501097893</v>
      </c>
      <c r="AB14" s="358">
        <v>0.134630491135913</v>
      </c>
      <c r="AC14" s="218">
        <v>-0.0400563703865503</v>
      </c>
      <c r="AD14" s="358">
        <v>0.134954810956259</v>
      </c>
      <c r="AE14" s="218">
        <v>0.0998531190527673</v>
      </c>
      <c r="AF14" s="358">
        <v>0.136048138689104</v>
      </c>
      <c r="AG14" s="218">
        <v>0.0996299042745753</v>
      </c>
      <c r="AH14" s="358">
        <v>0.116049925181062</v>
      </c>
      <c r="AI14" s="218">
        <v>-0.0902518707088039</v>
      </c>
      <c r="AJ14" s="358">
        <v>0.1009808487669</v>
      </c>
      <c r="AK14" s="218">
        <v>2.22178709404667</v>
      </c>
      <c r="AL14" s="366">
        <v>0.959137746188718</v>
      </c>
    </row>
    <row customHeight="1" ht="13" r="15">
      <c r="A15" s="181" t="s">
        <v>309</v>
      </c>
      <c r="B15" s="156" t="n">
        <v>2</v>
      </c>
      <c r="C15" s="218">
        <v>-0.0878202933227066</v>
      </c>
      <c r="D15" s="358">
        <v>0.144469828247348</v>
      </c>
      <c r="E15" s="218">
        <v>-0.110432723826622</v>
      </c>
      <c r="F15" s="358">
        <v>0.194894532892127</v>
      </c>
      <c r="G15" s="218">
        <v>0.120991560270786</v>
      </c>
      <c r="H15" s="358">
        <v>0.15025469211268</v>
      </c>
      <c r="I15" s="218">
        <v>0.111331995464383</v>
      </c>
      <c r="J15" s="358">
        <v>0.225358625287164</v>
      </c>
      <c r="K15" s="218">
        <v>0.0596771200479412</v>
      </c>
      <c r="L15" s="358">
        <v>0.170742970218082</v>
      </c>
      <c r="M15" s="218">
        <v>0.140020664148238</v>
      </c>
      <c r="N15" s="358">
        <v>0.213251136034722</v>
      </c>
      <c r="O15" s="218">
        <v>-0.0835016608182451</v>
      </c>
      <c r="P15" s="358">
        <v>0.146936306131474</v>
      </c>
      <c r="Q15" s="218">
        <v>-0.108782885113897</v>
      </c>
      <c r="R15" s="358">
        <v>0.193637318045372</v>
      </c>
      <c r="S15" s="218">
        <v>0.11967122358096</v>
      </c>
      <c r="T15" s="358">
        <v>0.148409420908067</v>
      </c>
      <c r="U15" s="218">
        <v>0.114498368338007</v>
      </c>
      <c r="V15" s="358">
        <v>0.224568903396815</v>
      </c>
      <c r="W15" s="218">
        <v>0.0522814535278556</v>
      </c>
      <c r="X15" s="358">
        <v>0.170820095800607</v>
      </c>
      <c r="Y15" s="218">
        <v>0.172057785566265</v>
      </c>
      <c r="Z15" s="358">
        <v>0.271056147686283</v>
      </c>
      <c r="AA15" s="218">
        <v>-0.0478403553033373</v>
      </c>
      <c r="AB15" s="358">
        <v>0.142160417813517</v>
      </c>
      <c r="AC15" s="218">
        <v>-0.14863679175755</v>
      </c>
      <c r="AD15" s="358">
        <v>0.190963378793274</v>
      </c>
      <c r="AE15" s="218">
        <v>0.07637004659137</v>
      </c>
      <c r="AF15" s="358">
        <v>0.154457180103667</v>
      </c>
      <c r="AG15" s="218">
        <v>0.173235795151808</v>
      </c>
      <c r="AH15" s="358">
        <v>0.239024020654366</v>
      </c>
      <c r="AI15" s="218">
        <v>0.042891347909627</v>
      </c>
      <c r="AJ15" s="358">
        <v>0.174159127296993</v>
      </c>
      <c r="AK15" s="218">
        <v>0.829016339939065</v>
      </c>
      <c r="AL15" s="366">
        <v>0.574144011060774</v>
      </c>
    </row>
    <row customHeight="1" ht="13" r="16">
      <c r="A16" s="181" t="s">
        <v>310</v>
      </c>
      <c r="B16" s="156" t="n">
        <v>2</v>
      </c>
      <c r="C16" s="218">
        <v>0.523168468152509</v>
      </c>
      <c r="D16" s="358">
        <v>0.163181594962688</v>
      </c>
      <c r="E16" s="218">
        <v>-0.196147661788262</v>
      </c>
      <c r="F16" s="358">
        <v>0.128651426016534</v>
      </c>
      <c r="G16" s="218">
        <v>-0.0582833656502119</v>
      </c>
      <c r="H16" s="358">
        <v>0.126334819844738</v>
      </c>
      <c r="I16" s="218">
        <v>0.124363467680062</v>
      </c>
      <c r="J16" s="358">
        <v>0.150473056630024</v>
      </c>
      <c r="K16" s="218">
        <v>-0.0724058128139117</v>
      </c>
      <c r="L16" s="358">
        <v>0.114256548006941</v>
      </c>
      <c r="M16" s="218">
        <v>0.342343467492813</v>
      </c>
      <c r="N16" s="358">
        <v>0.22457400147881</v>
      </c>
      <c r="O16" s="218">
        <v>0.475768943286418</v>
      </c>
      <c r="P16" s="358">
        <v>0.164867761581769</v>
      </c>
      <c r="Q16" s="218">
        <v>-0.0631332311320942</v>
      </c>
      <c r="R16" s="358">
        <v>0.126285775157322</v>
      </c>
      <c r="S16" s="218">
        <v>-0.0212525741205822</v>
      </c>
      <c r="T16" s="358">
        <v>0.127907167206786</v>
      </c>
      <c r="U16" s="218">
        <v>0.0483099248429878</v>
      </c>
      <c r="V16" s="358">
        <v>0.145797109721539</v>
      </c>
      <c r="W16" s="218">
        <v>-0.0702367576146769</v>
      </c>
      <c r="X16" s="358">
        <v>0.114047103124025</v>
      </c>
      <c r="Y16" s="218">
        <v>3.76193437676724</v>
      </c>
      <c r="Z16" s="358">
        <v>0.71360977650432</v>
      </c>
      <c r="AA16" s="218">
        <v>0.204925384298543</v>
      </c>
      <c r="AB16" s="358">
        <v>0.173060215588108</v>
      </c>
      <c r="AC16" s="218">
        <v>-0.440686787044505</v>
      </c>
      <c r="AD16" s="358">
        <v>0.139562718095793</v>
      </c>
      <c r="AE16" s="218">
        <v>0.0883765901485042</v>
      </c>
      <c r="AF16" s="358">
        <v>0.131731115242635</v>
      </c>
      <c r="AG16" s="218">
        <v>0.117352863609738</v>
      </c>
      <c r="AH16" s="358">
        <v>0.144354608386293</v>
      </c>
      <c r="AI16" s="218">
        <v>-0.153923096360391</v>
      </c>
      <c r="AJ16" s="358">
        <v>0.113084160932436</v>
      </c>
      <c r="AK16" s="218">
        <v>5.93947360352566</v>
      </c>
      <c r="AL16" s="366">
        <v>0.922364066015459</v>
      </c>
    </row>
    <row customHeight="1" ht="13" r="17">
      <c r="A17" s="181" t="s">
        <v>311</v>
      </c>
      <c r="B17" s="156" t="n">
        <v>2</v>
      </c>
      <c r="C17" s="218">
        <v>-0.194536755115779</v>
      </c>
      <c r="D17" s="358">
        <v>0.11218799471836</v>
      </c>
      <c r="E17" s="218">
        <v>0.023266182055307</v>
      </c>
      <c r="F17" s="358">
        <v>0.117196186674078</v>
      </c>
      <c r="G17" s="218">
        <v>0.112797393532403</v>
      </c>
      <c r="H17" s="358">
        <v>0.0896513925513006</v>
      </c>
      <c r="I17" s="218">
        <v>-0.0526828969421592</v>
      </c>
      <c r="J17" s="358">
        <v>0.154179522399972</v>
      </c>
      <c r="K17" s="218">
        <v>-0.121118903761139</v>
      </c>
      <c r="L17" s="358">
        <v>0.0929779936509949</v>
      </c>
      <c r="M17" s="218">
        <v>0.333311396327124</v>
      </c>
      <c r="N17" s="358">
        <v>0.276849126916778</v>
      </c>
      <c r="O17" s="218">
        <v>-0.202433025915312</v>
      </c>
      <c r="P17" s="358">
        <v>0.114463612439759</v>
      </c>
      <c r="Q17" s="218">
        <v>0.02990627332656</v>
      </c>
      <c r="R17" s="358">
        <v>0.118262002525905</v>
      </c>
      <c r="S17" s="218">
        <v>0.129904809435828</v>
      </c>
      <c r="T17" s="358">
        <v>0.0942934625289445</v>
      </c>
      <c r="U17" s="218">
        <v>-0.0703548777999227</v>
      </c>
      <c r="V17" s="358">
        <v>0.153254093015272</v>
      </c>
      <c r="W17" s="218">
        <v>-0.139050172839553</v>
      </c>
      <c r="X17" s="358">
        <v>0.0929122635359798</v>
      </c>
      <c r="Y17" s="218">
        <v>1.55513363917222</v>
      </c>
      <c r="Z17" s="358">
        <v>0.469062194725713</v>
      </c>
      <c r="AA17" s="218">
        <v>-0.157726935310759</v>
      </c>
      <c r="AB17" s="358">
        <v>0.102717372064618</v>
      </c>
      <c r="AC17" s="218">
        <v>0.00155340253016804</v>
      </c>
      <c r="AD17" s="358">
        <v>0.108894947229015</v>
      </c>
      <c r="AE17" s="218">
        <v>0.112424204415751</v>
      </c>
      <c r="AF17" s="358">
        <v>0.0894070835170631</v>
      </c>
      <c r="AG17" s="218">
        <v>-0.145821513874816</v>
      </c>
      <c r="AH17" s="358">
        <v>0.139569480241355</v>
      </c>
      <c r="AI17" s="218">
        <v>-0.0645385861143154</v>
      </c>
      <c r="AJ17" s="358">
        <v>0.0960079802722424</v>
      </c>
      <c r="AK17" s="218">
        <v>3.14016794355729</v>
      </c>
      <c r="AL17" s="366">
        <v>0.891371554360267</v>
      </c>
    </row>
    <row customHeight="1" ht="13" r="18">
      <c r="A18" s="183" t="s">
        <v>312</v>
      </c>
      <c r="B18" s="156" t="n">
        <v>2</v>
      </c>
      <c r="C18" s="218">
        <v>-0.296252641199938</v>
      </c>
      <c r="D18" s="358">
        <v>0.153312210283536</v>
      </c>
      <c r="E18" s="218">
        <v>0.162402277569129</v>
      </c>
      <c r="F18" s="358">
        <v>0.152839276242352</v>
      </c>
      <c r="G18" s="218">
        <v>0.0957135524689665</v>
      </c>
      <c r="H18" s="358">
        <v>0.111066614382687</v>
      </c>
      <c r="I18" s="218">
        <v>-0.273677989636476</v>
      </c>
      <c r="J18" s="358">
        <v>0.154646525738285</v>
      </c>
      <c r="K18" s="218">
        <v>-0.248405430341198</v>
      </c>
      <c r="L18" s="358">
        <v>0.121292308469189</v>
      </c>
      <c r="M18" s="218">
        <v>0.879362041488151</v>
      </c>
      <c r="N18" s="358">
        <v>0.552711569574335</v>
      </c>
      <c r="O18" s="218">
        <v>-0.299621861279729</v>
      </c>
      <c r="P18" s="358">
        <v>0.158029480310775</v>
      </c>
      <c r="Q18" s="218">
        <v>0.170644056778631</v>
      </c>
      <c r="R18" s="358">
        <v>0.155089246018342</v>
      </c>
      <c r="S18" s="218">
        <v>0.118938976182476</v>
      </c>
      <c r="T18" s="358">
        <v>0.115321833019778</v>
      </c>
      <c r="U18" s="218">
        <v>-0.291284783343895</v>
      </c>
      <c r="V18" s="358">
        <v>0.159042095258627</v>
      </c>
      <c r="W18" s="218">
        <v>-0.27352113937387</v>
      </c>
      <c r="X18" s="358">
        <v>0.121334095709384</v>
      </c>
      <c r="Y18" s="218">
        <v>2.34896135905555</v>
      </c>
      <c r="Z18" s="358">
        <v>0.842846834526126</v>
      </c>
      <c r="AA18" s="218">
        <v>-0.262876315277958</v>
      </c>
      <c r="AB18" s="358">
        <v>0.141014378640558</v>
      </c>
      <c r="AC18" s="218">
        <v>0.150498056517918</v>
      </c>
      <c r="AD18" s="358">
        <v>0.146759438835937</v>
      </c>
      <c r="AE18" s="218">
        <v>0.0987101844756172</v>
      </c>
      <c r="AF18" s="358">
        <v>0.116942097811436</v>
      </c>
      <c r="AG18" s="218">
        <v>-0.364239228842035</v>
      </c>
      <c r="AH18" s="358">
        <v>0.145105081625766</v>
      </c>
      <c r="AI18" s="218">
        <v>-0.221560232470417</v>
      </c>
      <c r="AJ18" s="358">
        <v>0.118109099129711</v>
      </c>
      <c r="AK18" s="218">
        <v>3.93107785138098</v>
      </c>
      <c r="AL18" s="366">
        <v>1.2619526650255</v>
      </c>
    </row>
    <row customHeight="1" ht="13" r="19">
      <c r="A19" s="183" t="s">
        <v>313</v>
      </c>
      <c r="B19" s="156" t="n">
        <v>2</v>
      </c>
      <c r="C19" s="218">
        <v>0.0281931852583958</v>
      </c>
      <c r="D19" s="358">
        <v>0.169689358095549</v>
      </c>
      <c r="E19" s="218">
        <v>-0.269290860996699</v>
      </c>
      <c r="F19" s="358">
        <v>0.183317503456942</v>
      </c>
      <c r="G19" s="218">
        <v>-0.0600814860645374</v>
      </c>
      <c r="H19" s="358">
        <v>0.186518944421005</v>
      </c>
      <c r="I19" s="218">
        <v>0.736276221831081</v>
      </c>
      <c r="J19" s="358">
        <v>0.33294165652084</v>
      </c>
      <c r="K19" s="218">
        <v>0.200359530057932</v>
      </c>
      <c r="L19" s="358">
        <v>0.145956198598473</v>
      </c>
      <c r="M19" s="218">
        <v>0.849644882301408</v>
      </c>
      <c r="N19" s="358">
        <v>0.676168048519555</v>
      </c>
      <c r="O19" s="218">
        <v>0.0179909208917382</v>
      </c>
      <c r="P19" s="358">
        <v>0.170358604471396</v>
      </c>
      <c r="Q19" s="218">
        <v>-0.266655385040343</v>
      </c>
      <c r="R19" s="358">
        <v>0.182682420899051</v>
      </c>
      <c r="S19" s="218">
        <v>-0.056358955336971</v>
      </c>
      <c r="T19" s="358">
        <v>0.200525129018965</v>
      </c>
      <c r="U19" s="218">
        <v>0.724213839825486</v>
      </c>
      <c r="V19" s="358">
        <v>0.320048109305522</v>
      </c>
      <c r="W19" s="218">
        <v>0.194280056885734</v>
      </c>
      <c r="X19" s="358">
        <v>0.143541080665445</v>
      </c>
      <c r="Y19" s="218">
        <v>1.80090218915245</v>
      </c>
      <c r="Z19" s="358">
        <v>0.87852127018931</v>
      </c>
      <c r="AA19" s="218">
        <v>0.0426047845660162</v>
      </c>
      <c r="AB19" s="358">
        <v>0.139660385879789</v>
      </c>
      <c r="AC19" s="218">
        <v>-0.30590864501118</v>
      </c>
      <c r="AD19" s="358">
        <v>0.148043021165576</v>
      </c>
      <c r="AE19" s="218">
        <v>-0.0287468293278642</v>
      </c>
      <c r="AF19" s="358">
        <v>0.157432906317037</v>
      </c>
      <c r="AG19" s="218">
        <v>0.686466871240106</v>
      </c>
      <c r="AH19" s="358">
        <v>0.245475585408336</v>
      </c>
      <c r="AI19" s="218">
        <v>0.281110628786033</v>
      </c>
      <c r="AJ19" s="358">
        <v>0.13696488249394</v>
      </c>
      <c r="AK19" s="218">
        <v>3.52462034967497</v>
      </c>
      <c r="AL19" s="366">
        <v>1.31414708348804</v>
      </c>
    </row>
    <row customHeight="1" ht="13" r="20">
      <c r="A20" s="181" t="s">
        <v>314</v>
      </c>
      <c r="B20" s="156" t="n">
        <v>2</v>
      </c>
      <c r="C20" s="218">
        <v>0.0598462836796789</v>
      </c>
      <c r="D20" s="358">
        <v>0.17105367043361</v>
      </c>
      <c r="E20" s="218">
        <v>-0.0710017796650919</v>
      </c>
      <c r="F20" s="358">
        <v>0.158541708585656</v>
      </c>
      <c r="G20" s="218">
        <v>-0.330170392793413</v>
      </c>
      <c r="H20" s="358">
        <v>0.181429676277627</v>
      </c>
      <c r="I20" s="218">
        <v>0.352476402462214</v>
      </c>
      <c r="J20" s="358">
        <v>0.188023049338039</v>
      </c>
      <c r="K20" s="218">
        <v>-0.0190466235564282</v>
      </c>
      <c r="L20" s="358">
        <v>0.154814455915722</v>
      </c>
      <c r="M20" s="218">
        <v>0.475011536868513</v>
      </c>
      <c r="N20" s="358">
        <v>0.408572308321953</v>
      </c>
      <c r="O20" s="218">
        <v>0.071039456845779</v>
      </c>
      <c r="P20" s="358">
        <v>0.177007280681441</v>
      </c>
      <c r="Q20" s="218">
        <v>-0.0879946170161948</v>
      </c>
      <c r="R20" s="358">
        <v>0.161435094293388</v>
      </c>
      <c r="S20" s="218">
        <v>-0.283596941645641</v>
      </c>
      <c r="T20" s="358">
        <v>0.19214738307347</v>
      </c>
      <c r="U20" s="218">
        <v>0.309600498059224</v>
      </c>
      <c r="V20" s="358">
        <v>0.19476395740469</v>
      </c>
      <c r="W20" s="218">
        <v>-0.0715884520834806</v>
      </c>
      <c r="X20" s="358">
        <v>0.160722741480947</v>
      </c>
      <c r="Y20" s="218">
        <v>1.65703953030216</v>
      </c>
      <c r="Z20" s="358">
        <v>0.663817230605327</v>
      </c>
      <c r="AA20" s="218">
        <v>-0.0120707401316104</v>
      </c>
      <c r="AB20" s="358">
        <v>0.162393413891938</v>
      </c>
      <c r="AC20" s="218">
        <v>-0.0865522651022892</v>
      </c>
      <c r="AD20" s="358">
        <v>0.150792262356806</v>
      </c>
      <c r="AE20" s="218">
        <v>-0.240894694999142</v>
      </c>
      <c r="AF20" s="358">
        <v>0.153811538526188</v>
      </c>
      <c r="AG20" s="218">
        <v>0.203260086402917</v>
      </c>
      <c r="AH20" s="358">
        <v>0.16371015949974</v>
      </c>
      <c r="AI20" s="218">
        <v>0.107246607274162</v>
      </c>
      <c r="AJ20" s="358">
        <v>0.134524467598139</v>
      </c>
      <c r="AK20" s="218">
        <v>4.41597570580365</v>
      </c>
      <c r="AL20" s="366">
        <v>1.24257688494438</v>
      </c>
    </row>
    <row customHeight="1" ht="13" r="21">
      <c r="A21" s="181" t="s">
        <v>315</v>
      </c>
      <c r="B21" s="156" t="n">
        <v>2</v>
      </c>
      <c r="C21" s="218" t="inlineStr">
        <is>
          <t>a</t>
        </is>
      </c>
      <c r="D21" s="358" t="inlineStr">
        <is>
          <t>a</t>
        </is>
      </c>
      <c r="E21" s="218" t="inlineStr">
        <is>
          <t>a</t>
        </is>
      </c>
      <c r="F21" s="358" t="inlineStr">
        <is>
          <t>a</t>
        </is>
      </c>
      <c r="G21" s="218" t="inlineStr">
        <is>
          <t>a</t>
        </is>
      </c>
      <c r="H21" s="358" t="inlineStr">
        <is>
          <t>a</t>
        </is>
      </c>
      <c r="I21" s="218" t="inlineStr">
        <is>
          <t>a</t>
        </is>
      </c>
      <c r="J21" s="358" t="inlineStr">
        <is>
          <t>a</t>
        </is>
      </c>
      <c r="K21" s="218" t="inlineStr">
        <is>
          <t>a</t>
        </is>
      </c>
      <c r="L21" s="358" t="inlineStr">
        <is>
          <t>a</t>
        </is>
      </c>
      <c r="M21" s="218" t="inlineStr">
        <is>
          <t>a</t>
        </is>
      </c>
      <c r="N21" s="358" t="inlineStr">
        <is>
          <t>a</t>
        </is>
      </c>
      <c r="O21" s="218" t="inlineStr">
        <is>
          <t>a</t>
        </is>
      </c>
      <c r="P21" s="358" t="inlineStr">
        <is>
          <t>a</t>
        </is>
      </c>
      <c r="Q21" s="218" t="inlineStr">
        <is>
          <t>a</t>
        </is>
      </c>
      <c r="R21" s="358" t="inlineStr">
        <is>
          <t>a</t>
        </is>
      </c>
      <c r="S21" s="218" t="inlineStr">
        <is>
          <t>a</t>
        </is>
      </c>
      <c r="T21" s="358" t="inlineStr">
        <is>
          <t>a</t>
        </is>
      </c>
      <c r="U21" s="218" t="inlineStr">
        <is>
          <t>a</t>
        </is>
      </c>
      <c r="V21" s="358" t="inlineStr">
        <is>
          <t>a</t>
        </is>
      </c>
      <c r="W21" s="218" t="inlineStr">
        <is>
          <t>a</t>
        </is>
      </c>
      <c r="X21" s="358" t="inlineStr">
        <is>
          <t>a</t>
        </is>
      </c>
      <c r="Y21" s="218" t="inlineStr">
        <is>
          <t>a</t>
        </is>
      </c>
      <c r="Z21" s="358" t="inlineStr">
        <is>
          <t>a</t>
        </is>
      </c>
      <c r="AA21" s="218" t="inlineStr">
        <is>
          <t>a</t>
        </is>
      </c>
      <c r="AB21" s="358" t="inlineStr">
        <is>
          <t>a</t>
        </is>
      </c>
      <c r="AC21" s="218" t="inlineStr">
        <is>
          <t>a</t>
        </is>
      </c>
      <c r="AD21" s="358" t="inlineStr">
        <is>
          <t>a</t>
        </is>
      </c>
      <c r="AE21" s="218" t="inlineStr">
        <is>
          <t>a</t>
        </is>
      </c>
      <c r="AF21" s="358" t="inlineStr">
        <is>
          <t>a</t>
        </is>
      </c>
      <c r="AG21" s="218" t="inlineStr">
        <is>
          <t>a</t>
        </is>
      </c>
      <c r="AH21" s="358" t="inlineStr">
        <is>
          <t>a</t>
        </is>
      </c>
      <c r="AI21" s="218" t="inlineStr">
        <is>
          <t>a</t>
        </is>
      </c>
      <c r="AJ21" s="358" t="inlineStr">
        <is>
          <t>a</t>
        </is>
      </c>
      <c r="AK21" s="218" t="inlineStr">
        <is>
          <t>a</t>
        </is>
      </c>
      <c r="AL21" s="366" t="inlineStr">
        <is>
          <t>a</t>
        </is>
      </c>
    </row>
    <row customHeight="1" ht="13" r="22">
      <c r="A22" s="181" t="s">
        <v>316</v>
      </c>
      <c r="B22" s="156" t="n">
        <v>2</v>
      </c>
      <c r="C22" s="218">
        <v>-0.110976455850715</v>
      </c>
      <c r="D22" s="358">
        <v>0.234425134457192</v>
      </c>
      <c r="E22" s="218">
        <v>0.0634394859512501</v>
      </c>
      <c r="F22" s="358">
        <v>0.225599129925897</v>
      </c>
      <c r="G22" s="218">
        <v>-0.142365444440466</v>
      </c>
      <c r="H22" s="358">
        <v>0.320634846164402</v>
      </c>
      <c r="I22" s="218">
        <v>-0.219477060695434</v>
      </c>
      <c r="J22" s="358">
        <v>0.386240370803655</v>
      </c>
      <c r="K22" s="218">
        <v>0.332464274932807</v>
      </c>
      <c r="L22" s="358">
        <v>0.243829355278475</v>
      </c>
      <c r="M22" s="218">
        <v>0.50597421963237</v>
      </c>
      <c r="N22" s="358">
        <v>0.868906254878709</v>
      </c>
      <c r="O22" s="218">
        <v>-0.111288327204458</v>
      </c>
      <c r="P22" s="358">
        <v>0.240227943277609</v>
      </c>
      <c r="Q22" s="218">
        <v>0.0508685317312791</v>
      </c>
      <c r="R22" s="358">
        <v>0.228659675642684</v>
      </c>
      <c r="S22" s="218">
        <v>-0.0919313329907147</v>
      </c>
      <c r="T22" s="358">
        <v>0.3113798431449</v>
      </c>
      <c r="U22" s="218">
        <v>-0.225553200425723</v>
      </c>
      <c r="V22" s="358">
        <v>0.365732378617873</v>
      </c>
      <c r="W22" s="218">
        <v>0.32144948949251</v>
      </c>
      <c r="X22" s="358">
        <v>0.242402191597977</v>
      </c>
      <c r="Y22" s="218">
        <v>2.15889502158148</v>
      </c>
      <c r="Z22" s="358">
        <v>1.54259946880183</v>
      </c>
      <c r="AA22" s="218">
        <v>-0.132451890369718</v>
      </c>
      <c r="AB22" s="358">
        <v>0.233029219154414</v>
      </c>
      <c r="AC22" s="218">
        <v>0.0256470007221754</v>
      </c>
      <c r="AD22" s="358">
        <v>0.233610973430904</v>
      </c>
      <c r="AE22" s="218">
        <v>-0.116004603122697</v>
      </c>
      <c r="AF22" s="358">
        <v>0.257562990808362</v>
      </c>
      <c r="AG22" s="218">
        <v>-0.174814245831235</v>
      </c>
      <c r="AH22" s="358">
        <v>0.315613827846701</v>
      </c>
      <c r="AI22" s="218">
        <v>0.3064387527414</v>
      </c>
      <c r="AJ22" s="358">
        <v>0.218444685840179</v>
      </c>
      <c r="AK22" s="218">
        <v>3.6565014669674</v>
      </c>
      <c r="AL22" s="366">
        <v>1.91078904820392</v>
      </c>
    </row>
    <row customHeight="1" ht="13" r="23">
      <c r="A23" s="181" t="s">
        <v>317</v>
      </c>
      <c r="B23" s="156" t="n">
        <v>2</v>
      </c>
      <c r="C23" s="218">
        <v>-0.207719192810329</v>
      </c>
      <c r="D23" s="358">
        <v>0.199332173733258</v>
      </c>
      <c r="E23" s="218">
        <v>0.109879219687428</v>
      </c>
      <c r="F23" s="358">
        <v>0.188349814632153</v>
      </c>
      <c r="G23" s="218">
        <v>-0.0391969385450406</v>
      </c>
      <c r="H23" s="358">
        <v>0.17401424185544</v>
      </c>
      <c r="I23" s="218">
        <v>0.292342942849649</v>
      </c>
      <c r="J23" s="358">
        <v>0.244215380445698</v>
      </c>
      <c r="K23" s="218">
        <v>0.298678337025698</v>
      </c>
      <c r="L23" s="358">
        <v>0.166085016056004</v>
      </c>
      <c r="M23" s="218">
        <v>0.546107782923052</v>
      </c>
      <c r="N23" s="358">
        <v>0.624224933609575</v>
      </c>
      <c r="O23" s="218">
        <v>-0.215095883291801</v>
      </c>
      <c r="P23" s="358">
        <v>0.180230384977875</v>
      </c>
      <c r="Q23" s="218">
        <v>0.0523986370892908</v>
      </c>
      <c r="R23" s="358">
        <v>0.165288571571511</v>
      </c>
      <c r="S23" s="218">
        <v>0.0267459007893771</v>
      </c>
      <c r="T23" s="358">
        <v>0.164453072662514</v>
      </c>
      <c r="U23" s="218">
        <v>0.211905058930635</v>
      </c>
      <c r="V23" s="358">
        <v>0.223179284801933</v>
      </c>
      <c r="W23" s="218">
        <v>0.219135894143042</v>
      </c>
      <c r="X23" s="358">
        <v>0.14209591699035</v>
      </c>
      <c r="Y23" s="218">
        <v>5.12843582287909</v>
      </c>
      <c r="Z23" s="358">
        <v>1.20166564775233</v>
      </c>
      <c r="AA23" s="218">
        <v>-0.161432714041243</v>
      </c>
      <c r="AB23" s="358">
        <v>0.174965388059749</v>
      </c>
      <c r="AC23" s="218">
        <v>0.0259419671750973</v>
      </c>
      <c r="AD23" s="358">
        <v>0.165483430942639</v>
      </c>
      <c r="AE23" s="218">
        <v>0.0136351731973357</v>
      </c>
      <c r="AF23" s="358">
        <v>0.155507731684506</v>
      </c>
      <c r="AG23" s="218">
        <v>0.224523810180277</v>
      </c>
      <c r="AH23" s="358">
        <v>0.212646248618397</v>
      </c>
      <c r="AI23" s="218">
        <v>0.167627449868171</v>
      </c>
      <c r="AJ23" s="358">
        <v>0.14122994647828</v>
      </c>
      <c r="AK23" s="218">
        <v>5.58635472284495</v>
      </c>
      <c r="AL23" s="366">
        <v>1.30747695629577</v>
      </c>
    </row>
    <row customHeight="1" ht="13" r="24">
      <c r="A24" s="181" t="s">
        <v>318</v>
      </c>
      <c r="B24" s="156" t="n">
        <v>2</v>
      </c>
      <c r="C24" s="218">
        <v>-0.276756966210845</v>
      </c>
      <c r="D24" s="358">
        <v>0.155757114264315</v>
      </c>
      <c r="E24" s="218">
        <v>0.223404954120939</v>
      </c>
      <c r="F24" s="358">
        <v>0.18531691399862</v>
      </c>
      <c r="G24" s="218">
        <v>0.145621912043757</v>
      </c>
      <c r="H24" s="358">
        <v>0.175067213022732</v>
      </c>
      <c r="I24" s="218">
        <v>-0.0502082494060652</v>
      </c>
      <c r="J24" s="358">
        <v>0.266384661643624</v>
      </c>
      <c r="K24" s="218">
        <v>-0.19092339436012</v>
      </c>
      <c r="L24" s="358">
        <v>0.131151172633213</v>
      </c>
      <c r="M24" s="218">
        <v>0.653903593160447</v>
      </c>
      <c r="N24" s="358">
        <v>0.513635169390237</v>
      </c>
      <c r="O24" s="218">
        <v>-0.215373866818187</v>
      </c>
      <c r="P24" s="358">
        <v>0.156859421212792</v>
      </c>
      <c r="Q24" s="218">
        <v>0.193713129735518</v>
      </c>
      <c r="R24" s="358">
        <v>0.185842964544627</v>
      </c>
      <c r="S24" s="218">
        <v>0.152922608279003</v>
      </c>
      <c r="T24" s="358">
        <v>0.18004210093647</v>
      </c>
      <c r="U24" s="218">
        <v>-0.0744681341759915</v>
      </c>
      <c r="V24" s="358">
        <v>0.274340602522772</v>
      </c>
      <c r="W24" s="218">
        <v>-0.210630192234182</v>
      </c>
      <c r="X24" s="358">
        <v>0.131523626037911</v>
      </c>
      <c r="Y24" s="218">
        <v>2.50276042872883</v>
      </c>
      <c r="Z24" s="358">
        <v>0.842042785942825</v>
      </c>
      <c r="AA24" s="218">
        <v>-0.0343806974027156</v>
      </c>
      <c r="AB24" s="358">
        <v>0.167373567151501</v>
      </c>
      <c r="AC24" s="218">
        <v>-0.0218553603619707</v>
      </c>
      <c r="AD24" s="358">
        <v>0.203696231279807</v>
      </c>
      <c r="AE24" s="218">
        <v>0.200309857025117</v>
      </c>
      <c r="AF24" s="358">
        <v>0.188133824603231</v>
      </c>
      <c r="AG24" s="218">
        <v>-0.0763919495456823</v>
      </c>
      <c r="AH24" s="358">
        <v>0.257473818977935</v>
      </c>
      <c r="AI24" s="218">
        <v>-0.121784239898725</v>
      </c>
      <c r="AJ24" s="358">
        <v>0.13078004747086</v>
      </c>
      <c r="AK24" s="218">
        <v>4.43866463611033</v>
      </c>
      <c r="AL24" s="366">
        <v>1.30812540395422</v>
      </c>
    </row>
    <row customHeight="1" ht="13" r="25">
      <c r="A25" s="181" t="s">
        <v>319</v>
      </c>
      <c r="B25" s="156" t="n">
        <v>2</v>
      </c>
      <c r="C25" s="218">
        <v>-0.090748323986702</v>
      </c>
      <c r="D25" s="358">
        <v>0.124969759700605</v>
      </c>
      <c r="E25" s="218">
        <v>0.155855094755553</v>
      </c>
      <c r="F25" s="358">
        <v>0.107311384305</v>
      </c>
      <c r="G25" s="218">
        <v>0.0238501062322288</v>
      </c>
      <c r="H25" s="358">
        <v>0.133487204297775</v>
      </c>
      <c r="I25" s="218">
        <v>0.329900840731914</v>
      </c>
      <c r="J25" s="358">
        <v>0.136358352057696</v>
      </c>
      <c r="K25" s="218">
        <v>-0.0233749589245317</v>
      </c>
      <c r="L25" s="358">
        <v>0.119670513184867</v>
      </c>
      <c r="M25" s="218">
        <v>0.760857893951246</v>
      </c>
      <c r="N25" s="358">
        <v>0.49616525794347</v>
      </c>
      <c r="O25" s="218">
        <v>-0.0981674332140217</v>
      </c>
      <c r="P25" s="358">
        <v>0.123006088877311</v>
      </c>
      <c r="Q25" s="218">
        <v>0.162665235358797</v>
      </c>
      <c r="R25" s="358">
        <v>0.106325492666483</v>
      </c>
      <c r="S25" s="218">
        <v>0.043620434020011</v>
      </c>
      <c r="T25" s="358">
        <v>0.136465165909118</v>
      </c>
      <c r="U25" s="218">
        <v>0.321689843873118</v>
      </c>
      <c r="V25" s="358">
        <v>0.13634174798032</v>
      </c>
      <c r="W25" s="218">
        <v>-0.0116154219790036</v>
      </c>
      <c r="X25" s="358">
        <v>0.119586709290209</v>
      </c>
      <c r="Y25" s="218">
        <v>1.56877023908324</v>
      </c>
      <c r="Z25" s="358">
        <v>0.647628615528457</v>
      </c>
      <c r="AA25" s="218">
        <v>-0.0898803070509505</v>
      </c>
      <c r="AB25" s="358">
        <v>0.125874915913689</v>
      </c>
      <c r="AC25" s="218">
        <v>0.128667770210632</v>
      </c>
      <c r="AD25" s="358">
        <v>0.108415381729178</v>
      </c>
      <c r="AE25" s="218">
        <v>0.0522923725971492</v>
      </c>
      <c r="AF25" s="358">
        <v>0.13722446808974</v>
      </c>
      <c r="AG25" s="218">
        <v>0.309492955699469</v>
      </c>
      <c r="AH25" s="358">
        <v>0.134802116910216</v>
      </c>
      <c r="AI25" s="218">
        <v>0.00486666936754098</v>
      </c>
      <c r="AJ25" s="358">
        <v>0.119593407186933</v>
      </c>
      <c r="AK25" s="218">
        <v>1.80709128394994</v>
      </c>
      <c r="AL25" s="366">
        <v>0.733431180711824</v>
      </c>
    </row>
    <row customHeight="1" ht="13" r="26">
      <c r="A26" s="181" t="s">
        <v>320</v>
      </c>
      <c r="B26" s="156" t="n">
        <v>2</v>
      </c>
      <c r="C26" s="218">
        <v>-0.0785972598584958</v>
      </c>
      <c r="D26" s="358">
        <v>0.157923256713095</v>
      </c>
      <c r="E26" s="218">
        <v>-0.279091741666469</v>
      </c>
      <c r="F26" s="358">
        <v>0.145842611537601</v>
      </c>
      <c r="G26" s="218">
        <v>-0.1725901553914</v>
      </c>
      <c r="H26" s="358">
        <v>0.161605490409823</v>
      </c>
      <c r="I26" s="218">
        <v>0.329731018063083</v>
      </c>
      <c r="J26" s="358">
        <v>0.177554424842883</v>
      </c>
      <c r="K26" s="218">
        <v>-0.0128673801604798</v>
      </c>
      <c r="L26" s="358">
        <v>0.127410880132233</v>
      </c>
      <c r="M26" s="218">
        <v>0.611869646207106</v>
      </c>
      <c r="N26" s="358">
        <v>0.401076186390617</v>
      </c>
      <c r="O26" s="218">
        <v>-0.09129446708444</v>
      </c>
      <c r="P26" s="358">
        <v>0.156237739083261</v>
      </c>
      <c r="Q26" s="218">
        <v>-0.286089819225845</v>
      </c>
      <c r="R26" s="358">
        <v>0.145864803196158</v>
      </c>
      <c r="S26" s="218">
        <v>-0.167953144694579</v>
      </c>
      <c r="T26" s="358">
        <v>0.162069632422997</v>
      </c>
      <c r="U26" s="218">
        <v>0.301638180921435</v>
      </c>
      <c r="V26" s="358">
        <v>0.178355910417073</v>
      </c>
      <c r="W26" s="218">
        <v>0.00727850344722073</v>
      </c>
      <c r="X26" s="358">
        <v>0.127772611314268</v>
      </c>
      <c r="Y26" s="218">
        <v>0.741709079566446</v>
      </c>
      <c r="Z26" s="358">
        <v>0.55751434886165</v>
      </c>
      <c r="AA26" s="218">
        <v>-0.161111802241315</v>
      </c>
      <c r="AB26" s="358">
        <v>0.158380261491445</v>
      </c>
      <c r="AC26" s="218">
        <v>-0.32447313254698</v>
      </c>
      <c r="AD26" s="358">
        <v>0.145724295712057</v>
      </c>
      <c r="AE26" s="218">
        <v>-0.138076682074183</v>
      </c>
      <c r="AF26" s="358">
        <v>0.162417280275551</v>
      </c>
      <c r="AG26" s="218">
        <v>0.266622048405898</v>
      </c>
      <c r="AH26" s="358">
        <v>0.185523637022053</v>
      </c>
      <c r="AI26" s="218">
        <v>0.173469240084586</v>
      </c>
      <c r="AJ26" s="358">
        <v>0.128198355766598</v>
      </c>
      <c r="AK26" s="218">
        <v>2.60881884598275</v>
      </c>
      <c r="AL26" s="366">
        <v>1.07379256993624</v>
      </c>
    </row>
    <row customHeight="1" ht="13" r="27">
      <c r="A27" s="181" t="s">
        <v>321</v>
      </c>
      <c r="B27" s="156" t="n">
        <v>2</v>
      </c>
      <c r="C27" s="218">
        <v>-0.108277945083921</v>
      </c>
      <c r="D27" s="358">
        <v>0.105644766526845</v>
      </c>
      <c r="E27" s="218">
        <v>-0.00976241962957094</v>
      </c>
      <c r="F27" s="358">
        <v>0.116604141726967</v>
      </c>
      <c r="G27" s="218">
        <v>0.124812014591506</v>
      </c>
      <c r="H27" s="358">
        <v>0.0859498947025512</v>
      </c>
      <c r="I27" s="218">
        <v>0.0345736516616673</v>
      </c>
      <c r="J27" s="358">
        <v>0.131845157996591</v>
      </c>
      <c r="K27" s="218">
        <v>-0.0829169874885169</v>
      </c>
      <c r="L27" s="358">
        <v>0.0896965954393865</v>
      </c>
      <c r="M27" s="218">
        <v>0.208205333025406</v>
      </c>
      <c r="N27" s="358">
        <v>0.250883781965903</v>
      </c>
      <c r="O27" s="218">
        <v>-0.106140754280123</v>
      </c>
      <c r="P27" s="358">
        <v>0.105886425254282</v>
      </c>
      <c r="Q27" s="218">
        <v>-0.0116548127995185</v>
      </c>
      <c r="R27" s="358">
        <v>0.11495746264511</v>
      </c>
      <c r="S27" s="218">
        <v>0.129011479458827</v>
      </c>
      <c r="T27" s="358">
        <v>0.0839975327443765</v>
      </c>
      <c r="U27" s="218">
        <v>0.0278194911011682</v>
      </c>
      <c r="V27" s="358">
        <v>0.132901926220709</v>
      </c>
      <c r="W27" s="218">
        <v>-0.0828189729431496</v>
      </c>
      <c r="X27" s="358">
        <v>0.0882674831764049</v>
      </c>
      <c r="Y27" s="218">
        <v>0.559759875959685</v>
      </c>
      <c r="Z27" s="358">
        <v>0.353749864935617</v>
      </c>
      <c r="AA27" s="218">
        <v>-0.118585623842564</v>
      </c>
      <c r="AB27" s="358">
        <v>0.107514537649088</v>
      </c>
      <c r="AC27" s="218">
        <v>-0.0048868131222055</v>
      </c>
      <c r="AD27" s="358">
        <v>0.118766672108406</v>
      </c>
      <c r="AE27" s="218">
        <v>0.0947630396179851</v>
      </c>
      <c r="AF27" s="358">
        <v>0.0815568095466445</v>
      </c>
      <c r="AG27" s="218">
        <v>-0.0368972270776271</v>
      </c>
      <c r="AH27" s="358">
        <v>0.123890519413207</v>
      </c>
      <c r="AI27" s="218">
        <v>-0.0489335735762394</v>
      </c>
      <c r="AJ27" s="358">
        <v>0.0938241936686885</v>
      </c>
      <c r="AK27" s="218">
        <v>1.1084406806256</v>
      </c>
      <c r="AL27" s="366">
        <v>0.46340317370543</v>
      </c>
    </row>
    <row customHeight="1" ht="13" r="28">
      <c r="A28" s="181" t="s">
        <v>322</v>
      </c>
      <c r="B28" s="156" t="n">
        <v>2</v>
      </c>
      <c r="C28" s="218">
        <v>0.158831644500383</v>
      </c>
      <c r="D28" s="358">
        <v>0.154650547919127</v>
      </c>
      <c r="E28" s="218">
        <v>0.18813632613578</v>
      </c>
      <c r="F28" s="358">
        <v>0.148904031490672</v>
      </c>
      <c r="G28" s="218">
        <v>-0.0990396477463161</v>
      </c>
      <c r="H28" s="358">
        <v>0.148825783651254</v>
      </c>
      <c r="I28" s="218">
        <v>0.344328103750809</v>
      </c>
      <c r="J28" s="358">
        <v>0.172313466688664</v>
      </c>
      <c r="K28" s="218">
        <v>-0.188968711786092</v>
      </c>
      <c r="L28" s="358">
        <v>0.167798075382167</v>
      </c>
      <c r="M28" s="218">
        <v>0.894034548418334</v>
      </c>
      <c r="N28" s="358">
        <v>0.735332898835985</v>
      </c>
      <c r="O28" s="218">
        <v>0.150851842105576</v>
      </c>
      <c r="P28" s="358">
        <v>0.156336561611921</v>
      </c>
      <c r="Q28" s="218">
        <v>0.176500162875341</v>
      </c>
      <c r="R28" s="358">
        <v>0.149565942084824</v>
      </c>
      <c r="S28" s="218">
        <v>-0.0834698297420721</v>
      </c>
      <c r="T28" s="358">
        <v>0.149171281711398</v>
      </c>
      <c r="U28" s="218">
        <v>0.32823288102272</v>
      </c>
      <c r="V28" s="358">
        <v>0.174268366854655</v>
      </c>
      <c r="W28" s="218">
        <v>-0.185874738315298</v>
      </c>
      <c r="X28" s="358">
        <v>0.169534528556312</v>
      </c>
      <c r="Y28" s="218">
        <v>1.25934858208788</v>
      </c>
      <c r="Z28" s="358">
        <v>0.796412576698858</v>
      </c>
      <c r="AA28" s="218">
        <v>0.143771263252271</v>
      </c>
      <c r="AB28" s="358">
        <v>0.138874063013735</v>
      </c>
      <c r="AC28" s="218">
        <v>0.0119555643559203</v>
      </c>
      <c r="AD28" s="358">
        <v>0.134343671836719</v>
      </c>
      <c r="AE28" s="218">
        <v>-0.158553860957451</v>
      </c>
      <c r="AF28" s="358">
        <v>0.14530311317817</v>
      </c>
      <c r="AG28" s="218">
        <v>0.365999752457881</v>
      </c>
      <c r="AH28" s="358">
        <v>0.167588124909001</v>
      </c>
      <c r="AI28" s="218">
        <v>-0.131661762012242</v>
      </c>
      <c r="AJ28" s="358">
        <v>0.161483620423063</v>
      </c>
      <c r="AK28" s="218">
        <v>4.46765281449018</v>
      </c>
      <c r="AL28" s="366">
        <v>1.17210449567878</v>
      </c>
    </row>
    <row customHeight="1" ht="13" r="29">
      <c r="A29" s="181" t="s">
        <v>323</v>
      </c>
      <c r="B29" s="156" t="n">
        <v>2</v>
      </c>
      <c r="C29" s="218">
        <v>0.00908946563611347</v>
      </c>
      <c r="D29" s="358">
        <v>0.121777941563251</v>
      </c>
      <c r="E29" s="218">
        <v>-0.0476800179151219</v>
      </c>
      <c r="F29" s="358">
        <v>0.127787828533678</v>
      </c>
      <c r="G29" s="218">
        <v>-0.000904221465616343</v>
      </c>
      <c r="H29" s="358">
        <v>0.122344139006517</v>
      </c>
      <c r="I29" s="218">
        <v>-0.104871474367279</v>
      </c>
      <c r="J29" s="358">
        <v>0.110936721738596</v>
      </c>
      <c r="K29" s="218">
        <v>-0.018461990219088</v>
      </c>
      <c r="L29" s="358">
        <v>0.114541978326448</v>
      </c>
      <c r="M29" s="218">
        <v>0.142709188201609</v>
      </c>
      <c r="N29" s="358">
        <v>0.299442211124482</v>
      </c>
      <c r="O29" s="218">
        <v>0.0107802678471528</v>
      </c>
      <c r="P29" s="358">
        <v>0.121618386439727</v>
      </c>
      <c r="Q29" s="218">
        <v>-0.0575729224043665</v>
      </c>
      <c r="R29" s="358">
        <v>0.127296240862978</v>
      </c>
      <c r="S29" s="218">
        <v>-0.00291290784111231</v>
      </c>
      <c r="T29" s="358">
        <v>0.124752927960471</v>
      </c>
      <c r="U29" s="218">
        <v>-0.102730788920539</v>
      </c>
      <c r="V29" s="358">
        <v>0.112763439288494</v>
      </c>
      <c r="W29" s="218">
        <v>-0.02156532600278</v>
      </c>
      <c r="X29" s="358">
        <v>0.115363425754609</v>
      </c>
      <c r="Y29" s="218">
        <v>0.597090655524177</v>
      </c>
      <c r="Z29" s="358">
        <v>0.447573914270257</v>
      </c>
      <c r="AA29" s="218">
        <v>0.0141745004675871</v>
      </c>
      <c r="AB29" s="358">
        <v>0.119569551597787</v>
      </c>
      <c r="AC29" s="218">
        <v>-0.0920427684647981</v>
      </c>
      <c r="AD29" s="358">
        <v>0.128701879247398</v>
      </c>
      <c r="AE29" s="218">
        <v>-0.0559858773559093</v>
      </c>
      <c r="AF29" s="358">
        <v>0.125398391341853</v>
      </c>
      <c r="AG29" s="218">
        <v>-0.015186861588677</v>
      </c>
      <c r="AH29" s="358">
        <v>0.108809637375101</v>
      </c>
      <c r="AI29" s="218">
        <v>-0.0604404421338979</v>
      </c>
      <c r="AJ29" s="358">
        <v>0.113176068482782</v>
      </c>
      <c r="AK29" s="218">
        <v>1.30191919979791</v>
      </c>
      <c r="AL29" s="366">
        <v>0.742696290404753</v>
      </c>
    </row>
    <row customHeight="1" ht="13" r="30">
      <c r="A30" s="181" t="s">
        <v>324</v>
      </c>
      <c r="B30" s="156" t="n">
        <v>2</v>
      </c>
      <c r="C30" s="218">
        <v>0.0679566392427005</v>
      </c>
      <c r="D30" s="358">
        <v>0.126815685034342</v>
      </c>
      <c r="E30" s="218">
        <v>-0.0364140101235086</v>
      </c>
      <c r="F30" s="358">
        <v>0.126422387432701</v>
      </c>
      <c r="G30" s="218">
        <v>0.000960675055624009</v>
      </c>
      <c r="H30" s="358">
        <v>0.144558635091058</v>
      </c>
      <c r="I30" s="218">
        <v>0.0354128129327458</v>
      </c>
      <c r="J30" s="358">
        <v>0.122431845274854</v>
      </c>
      <c r="K30" s="218">
        <v>0.145844447928811</v>
      </c>
      <c r="L30" s="358">
        <v>0.103502578669291</v>
      </c>
      <c r="M30" s="218">
        <v>0.213743629289543</v>
      </c>
      <c r="N30" s="358">
        <v>0.324454187295403</v>
      </c>
      <c r="O30" s="218">
        <v>0.0652495467645897</v>
      </c>
      <c r="P30" s="358">
        <v>0.126499811818295</v>
      </c>
      <c r="Q30" s="218">
        <v>-0.0266863026957605</v>
      </c>
      <c r="R30" s="358">
        <v>0.127782867697502</v>
      </c>
      <c r="S30" s="218">
        <v>-0.000326627145403182</v>
      </c>
      <c r="T30" s="358">
        <v>0.144882146533709</v>
      </c>
      <c r="U30" s="218">
        <v>0.0339145825501409</v>
      </c>
      <c r="V30" s="358">
        <v>0.123716636499927</v>
      </c>
      <c r="W30" s="218">
        <v>0.145496563959863</v>
      </c>
      <c r="X30" s="358">
        <v>0.104124863589236</v>
      </c>
      <c r="Y30" s="218">
        <v>0.681995401285335</v>
      </c>
      <c r="Z30" s="358">
        <v>0.436999288079283</v>
      </c>
      <c r="AA30" s="218">
        <v>0.0231429095014831</v>
      </c>
      <c r="AB30" s="358">
        <v>0.113508505991726</v>
      </c>
      <c r="AC30" s="218">
        <v>-0.00223638838752059</v>
      </c>
      <c r="AD30" s="358">
        <v>0.120230539665999</v>
      </c>
      <c r="AE30" s="218">
        <v>0.0820740934132938</v>
      </c>
      <c r="AF30" s="358">
        <v>0.140370779128743</v>
      </c>
      <c r="AG30" s="218">
        <v>-0.0215657217858266</v>
      </c>
      <c r="AH30" s="358">
        <v>0.121956238163227</v>
      </c>
      <c r="AI30" s="218">
        <v>0.137765528765528</v>
      </c>
      <c r="AJ30" s="358">
        <v>0.101227407923227</v>
      </c>
      <c r="AK30" s="218">
        <v>1.37276775745609</v>
      </c>
      <c r="AL30" s="366">
        <v>0.725539887047525</v>
      </c>
    </row>
    <row customHeight="1" ht="13" r="31">
      <c r="A31" s="181" t="s">
        <v>325</v>
      </c>
      <c r="B31" s="156" t="n">
        <v>2</v>
      </c>
      <c r="C31" s="218">
        <v>-0.0614419483927423</v>
      </c>
      <c r="D31" s="358">
        <v>0.163160103733973</v>
      </c>
      <c r="E31" s="218">
        <v>0.222009580931326</v>
      </c>
      <c r="F31" s="358">
        <v>0.168167453296138</v>
      </c>
      <c r="G31" s="218">
        <v>0.1940620664808</v>
      </c>
      <c r="H31" s="358">
        <v>0.196435633177062</v>
      </c>
      <c r="I31" s="218">
        <v>0.040688106068224</v>
      </c>
      <c r="J31" s="358">
        <v>0.299042871676948</v>
      </c>
      <c r="K31" s="218">
        <v>-0.0665754185191754</v>
      </c>
      <c r="L31" s="358">
        <v>0.141970720619408</v>
      </c>
      <c r="M31" s="218">
        <v>0.447027757113963</v>
      </c>
      <c r="N31" s="358">
        <v>0.62509593846293</v>
      </c>
      <c r="O31" s="218">
        <v>-0.0677502808933085</v>
      </c>
      <c r="P31" s="358">
        <v>0.163342238461979</v>
      </c>
      <c r="Q31" s="218">
        <v>0.228575637300696</v>
      </c>
      <c r="R31" s="358">
        <v>0.167188103679084</v>
      </c>
      <c r="S31" s="218">
        <v>0.198202051322026</v>
      </c>
      <c r="T31" s="358">
        <v>0.196706235916589</v>
      </c>
      <c r="U31" s="218">
        <v>0.0516767203326607</v>
      </c>
      <c r="V31" s="358">
        <v>0.298398918758575</v>
      </c>
      <c r="W31" s="218">
        <v>-0.0531801581389582</v>
      </c>
      <c r="X31" s="358">
        <v>0.141794473436394</v>
      </c>
      <c r="Y31" s="218">
        <v>1.01198771166238</v>
      </c>
      <c r="Z31" s="358">
        <v>0.806569015515842</v>
      </c>
      <c r="AA31" s="218">
        <v>-0.216716195546168</v>
      </c>
      <c r="AB31" s="358">
        <v>0.149382954252371</v>
      </c>
      <c r="AC31" s="218">
        <v>0.216359369656612</v>
      </c>
      <c r="AD31" s="358">
        <v>0.156091256857064</v>
      </c>
      <c r="AE31" s="218">
        <v>0.234713121575328</v>
      </c>
      <c r="AF31" s="358">
        <v>0.188443476655542</v>
      </c>
      <c r="AG31" s="218">
        <v>0.0916412741859563</v>
      </c>
      <c r="AH31" s="358">
        <v>0.294516282854359</v>
      </c>
      <c r="AI31" s="218">
        <v>0.0674070531057298</v>
      </c>
      <c r="AJ31" s="358">
        <v>0.136866214463213</v>
      </c>
      <c r="AK31" s="218">
        <v>3.88364569875316</v>
      </c>
      <c r="AL31" s="366">
        <v>1.51607253575284</v>
      </c>
    </row>
    <row customHeight="1" ht="13" r="32">
      <c r="A32" s="181" t="s">
        <v>326</v>
      </c>
      <c r="B32" s="156" t="n">
        <v>2</v>
      </c>
      <c r="C32" s="218">
        <v>0.138120567653487</v>
      </c>
      <c r="D32" s="358">
        <v>0.117932392005775</v>
      </c>
      <c r="E32" s="218">
        <v>-0.186215599977366</v>
      </c>
      <c r="F32" s="358">
        <v>0.133907006944849</v>
      </c>
      <c r="G32" s="218">
        <v>0.0326909798646405</v>
      </c>
      <c r="H32" s="358">
        <v>0.135072146024119</v>
      </c>
      <c r="I32" s="218">
        <v>0.138208666386058</v>
      </c>
      <c r="J32" s="358">
        <v>0.142917931606713</v>
      </c>
      <c r="K32" s="218">
        <v>-0.116364145290724</v>
      </c>
      <c r="L32" s="358">
        <v>0.117451761112672</v>
      </c>
      <c r="M32" s="218">
        <v>0.336390199425301</v>
      </c>
      <c r="N32" s="358">
        <v>0.367163013777599</v>
      </c>
      <c r="O32" s="218">
        <v>0.140760960707746</v>
      </c>
      <c r="P32" s="358">
        <v>0.118143890982568</v>
      </c>
      <c r="Q32" s="218">
        <v>-0.186131576266434</v>
      </c>
      <c r="R32" s="358">
        <v>0.135555593631002</v>
      </c>
      <c r="S32" s="218">
        <v>0.0210622449301107</v>
      </c>
      <c r="T32" s="358">
        <v>0.136644500780442</v>
      </c>
      <c r="U32" s="218">
        <v>0.14412767725069</v>
      </c>
      <c r="V32" s="358">
        <v>0.144178449330964</v>
      </c>
      <c r="W32" s="218">
        <v>-0.123300605690475</v>
      </c>
      <c r="X32" s="358">
        <v>0.116345709089616</v>
      </c>
      <c r="Y32" s="218">
        <v>0.565705376387632</v>
      </c>
      <c r="Z32" s="358">
        <v>0.490661487495642</v>
      </c>
      <c r="AA32" s="218">
        <v>0.152740071768836</v>
      </c>
      <c r="AB32" s="358">
        <v>0.120071180998969</v>
      </c>
      <c r="AC32" s="218">
        <v>-0.227815203333299</v>
      </c>
      <c r="AD32" s="358">
        <v>0.134312325496991</v>
      </c>
      <c r="AE32" s="218">
        <v>0.0575891176231849</v>
      </c>
      <c r="AF32" s="358">
        <v>0.131592568859329</v>
      </c>
      <c r="AG32" s="218">
        <v>0.131198036374466</v>
      </c>
      <c r="AH32" s="358">
        <v>0.139167350249027</v>
      </c>
      <c r="AI32" s="218">
        <v>-0.131196540692491</v>
      </c>
      <c r="AJ32" s="358">
        <v>0.117544725992331</v>
      </c>
      <c r="AK32" s="218">
        <v>1.36041864794198</v>
      </c>
      <c r="AL32" s="366">
        <v>0.687955142387213</v>
      </c>
    </row>
    <row customHeight="1" ht="13" r="33">
      <c r="A33" s="181" t="s">
        <v>327</v>
      </c>
      <c r="B33" s="156" t="n">
        <v>2</v>
      </c>
      <c r="C33" s="218">
        <v>0.13656774200459</v>
      </c>
      <c r="D33" s="358">
        <v>0.16604278265085</v>
      </c>
      <c r="E33" s="218">
        <v>-0.0935176164055932</v>
      </c>
      <c r="F33" s="358">
        <v>0.141865490626934</v>
      </c>
      <c r="G33" s="218">
        <v>0.504559323831488</v>
      </c>
      <c r="H33" s="358">
        <v>0.125665602293159</v>
      </c>
      <c r="I33" s="218">
        <v>0.0843678259888204</v>
      </c>
      <c r="J33" s="358">
        <v>0.161759841675464</v>
      </c>
      <c r="K33" s="218">
        <v>0.175428432980803</v>
      </c>
      <c r="L33" s="358">
        <v>0.127315091767811</v>
      </c>
      <c r="M33" s="218">
        <v>2.70137648421333</v>
      </c>
      <c r="N33" s="358">
        <v>1.10701374321254</v>
      </c>
      <c r="O33" s="218">
        <v>0.137677166509207</v>
      </c>
      <c r="P33" s="358">
        <v>0.164966555916705</v>
      </c>
      <c r="Q33" s="218">
        <v>-0.0959404558136663</v>
      </c>
      <c r="R33" s="358">
        <v>0.14011433878096</v>
      </c>
      <c r="S33" s="218">
        <v>0.510715139494847</v>
      </c>
      <c r="T33" s="358">
        <v>0.12687604861031</v>
      </c>
      <c r="U33" s="218">
        <v>0.0936433976850463</v>
      </c>
      <c r="V33" s="358">
        <v>0.161204631702833</v>
      </c>
      <c r="W33" s="218">
        <v>0.174472331763376</v>
      </c>
      <c r="X33" s="358">
        <v>0.125431582636106</v>
      </c>
      <c r="Y33" s="218">
        <v>3.04208467146566</v>
      </c>
      <c r="Z33" s="358">
        <v>1.32220502027316</v>
      </c>
      <c r="AA33" s="218">
        <v>0.227422675563316</v>
      </c>
      <c r="AB33" s="358">
        <v>0.15974998116643</v>
      </c>
      <c r="AC33" s="218">
        <v>-0.115059244852147</v>
      </c>
      <c r="AD33" s="358">
        <v>0.148554686475535</v>
      </c>
      <c r="AE33" s="218">
        <v>0.577621630528025</v>
      </c>
      <c r="AF33" s="358">
        <v>0.137472318062084</v>
      </c>
      <c r="AG33" s="218">
        <v>0.0378079720088284</v>
      </c>
      <c r="AH33" s="358">
        <v>0.161670658915481</v>
      </c>
      <c r="AI33" s="218">
        <v>0.150846667834152</v>
      </c>
      <c r="AJ33" s="358">
        <v>0.136194661823638</v>
      </c>
      <c r="AK33" s="218">
        <v>3.78840740348832</v>
      </c>
      <c r="AL33" s="366">
        <v>1.42995535644965</v>
      </c>
    </row>
    <row customHeight="1" ht="13" r="34">
      <c r="A34" s="181" t="s">
        <v>328</v>
      </c>
      <c r="B34" s="156" t="n">
        <v>2</v>
      </c>
      <c r="C34" s="218">
        <v>-0.076641210595339</v>
      </c>
      <c r="D34" s="358">
        <v>0.178490784368393</v>
      </c>
      <c r="E34" s="218">
        <v>0.148919392785697</v>
      </c>
      <c r="F34" s="358">
        <v>0.169987957496506</v>
      </c>
      <c r="G34" s="218">
        <v>-0.00249047653147195</v>
      </c>
      <c r="H34" s="358">
        <v>0.182885326062751</v>
      </c>
      <c r="I34" s="218">
        <v>-0.0868611880251575</v>
      </c>
      <c r="J34" s="358">
        <v>0.209129026648682</v>
      </c>
      <c r="K34" s="218">
        <v>0.260458277455632</v>
      </c>
      <c r="L34" s="358">
        <v>0.140123154757956</v>
      </c>
      <c r="M34" s="218">
        <v>0.434362841785543</v>
      </c>
      <c r="N34" s="358">
        <v>0.479005022508671</v>
      </c>
      <c r="O34" s="218">
        <v>-0.0757886541134363</v>
      </c>
      <c r="P34" s="358">
        <v>0.177020654719761</v>
      </c>
      <c r="Q34" s="218">
        <v>0.126095053808263</v>
      </c>
      <c r="R34" s="358">
        <v>0.170775552881343</v>
      </c>
      <c r="S34" s="218">
        <v>-0.0103099101642435</v>
      </c>
      <c r="T34" s="358">
        <v>0.182912133386251</v>
      </c>
      <c r="U34" s="218">
        <v>-0.090197028509864</v>
      </c>
      <c r="V34" s="358">
        <v>0.206820302081325</v>
      </c>
      <c r="W34" s="218">
        <v>0.262629557954981</v>
      </c>
      <c r="X34" s="358">
        <v>0.138455242490194</v>
      </c>
      <c r="Y34" s="218">
        <v>0.687127286976968</v>
      </c>
      <c r="Z34" s="358">
        <v>0.712969395771263</v>
      </c>
      <c r="AA34" s="218">
        <v>-0.0777544561910996</v>
      </c>
      <c r="AB34" s="358">
        <v>0.185980972631789</v>
      </c>
      <c r="AC34" s="218">
        <v>0.0521413092787744</v>
      </c>
      <c r="AD34" s="358">
        <v>0.172119382507125</v>
      </c>
      <c r="AE34" s="218">
        <v>0.0133862508193593</v>
      </c>
      <c r="AF34" s="358">
        <v>0.180426554931268</v>
      </c>
      <c r="AG34" s="218">
        <v>-0.211822846582762</v>
      </c>
      <c r="AH34" s="358">
        <v>0.194546620725419</v>
      </c>
      <c r="AI34" s="218">
        <v>0.297282905008789</v>
      </c>
      <c r="AJ34" s="358">
        <v>0.151670570291851</v>
      </c>
      <c r="AK34" s="218">
        <v>1.91469328175929</v>
      </c>
      <c r="AL34" s="366">
        <v>0.966019412858677</v>
      </c>
    </row>
    <row customHeight="1" ht="13" r="35">
      <c r="A35" s="181" t="s">
        <v>329</v>
      </c>
      <c r="B35" s="156" t="n">
        <v>2</v>
      </c>
      <c r="C35" s="218">
        <v>0.131492870600553</v>
      </c>
      <c r="D35" s="358">
        <v>0.097273856122377</v>
      </c>
      <c r="E35" s="218">
        <v>0.152366702651228</v>
      </c>
      <c r="F35" s="358">
        <v>0.111287627568231</v>
      </c>
      <c r="G35" s="218">
        <v>-0.0416364554252901</v>
      </c>
      <c r="H35" s="358">
        <v>0.128590977611849</v>
      </c>
      <c r="I35" s="218">
        <v>-0.0304177413145823</v>
      </c>
      <c r="J35" s="358">
        <v>0.112709311056825</v>
      </c>
      <c r="K35" s="218">
        <v>-0.192028740820491</v>
      </c>
      <c r="L35" s="358">
        <v>0.110251793717212</v>
      </c>
      <c r="M35" s="218">
        <v>0.507877796287836</v>
      </c>
      <c r="N35" s="358">
        <v>0.506380774853121</v>
      </c>
      <c r="O35" s="218">
        <v>0.129558548778934</v>
      </c>
      <c r="P35" s="358">
        <v>0.0973243377223431</v>
      </c>
      <c r="Q35" s="218">
        <v>0.150724955814001</v>
      </c>
      <c r="R35" s="358">
        <v>0.11217542548478</v>
      </c>
      <c r="S35" s="218">
        <v>-0.0378893218012163</v>
      </c>
      <c r="T35" s="358">
        <v>0.130588458347264</v>
      </c>
      <c r="U35" s="218">
        <v>-0.0278579666594289</v>
      </c>
      <c r="V35" s="358">
        <v>0.113176024209518</v>
      </c>
      <c r="W35" s="218">
        <v>-0.190323859048082</v>
      </c>
      <c r="X35" s="358">
        <v>0.109675832546769</v>
      </c>
      <c r="Y35" s="218">
        <v>0.644950183395112</v>
      </c>
      <c r="Z35" s="358">
        <v>0.559172705600022</v>
      </c>
      <c r="AA35" s="218">
        <v>0.110982914762395</v>
      </c>
      <c r="AB35" s="358">
        <v>0.0958283016474046</v>
      </c>
      <c r="AC35" s="218">
        <v>0.144536590309836</v>
      </c>
      <c r="AD35" s="358">
        <v>0.116186853689252</v>
      </c>
      <c r="AE35" s="218">
        <v>-0.0366712025207793</v>
      </c>
      <c r="AF35" s="358">
        <v>0.129995122153653</v>
      </c>
      <c r="AG35" s="218">
        <v>-0.00777377010402102</v>
      </c>
      <c r="AH35" s="358">
        <v>0.110975221001138</v>
      </c>
      <c r="AI35" s="218">
        <v>-0.168408402761819</v>
      </c>
      <c r="AJ35" s="358">
        <v>0.102684286663957</v>
      </c>
      <c r="AK35" s="218">
        <v>1.42374790758931</v>
      </c>
      <c r="AL35" s="366">
        <v>0.708598448185151</v>
      </c>
    </row>
    <row customHeight="1" ht="13" r="36">
      <c r="A36" s="181" t="s">
        <v>330</v>
      </c>
      <c r="B36" s="156" t="n">
        <v>2</v>
      </c>
      <c r="C36" s="218">
        <v>-0.00949729880702439</v>
      </c>
      <c r="D36" s="358">
        <v>0.168712145982501</v>
      </c>
      <c r="E36" s="218">
        <v>-0.0471467943363402</v>
      </c>
      <c r="F36" s="358">
        <v>0.174748798557373</v>
      </c>
      <c r="G36" s="218">
        <v>0.283011525416459</v>
      </c>
      <c r="H36" s="358">
        <v>0.150969034495566</v>
      </c>
      <c r="I36" s="218">
        <v>0.214352636017625</v>
      </c>
      <c r="J36" s="358">
        <v>0.175601967635205</v>
      </c>
      <c r="K36" s="218">
        <v>-0.238546244521535</v>
      </c>
      <c r="L36" s="358">
        <v>0.221805409829119</v>
      </c>
      <c r="M36" s="218">
        <v>0.548389843619081</v>
      </c>
      <c r="N36" s="358">
        <v>0.467019981297642</v>
      </c>
      <c r="O36" s="218">
        <v>-0.0189069674410267</v>
      </c>
      <c r="P36" s="358">
        <v>0.165109244107048</v>
      </c>
      <c r="Q36" s="218">
        <v>-0.0382227659832752</v>
      </c>
      <c r="R36" s="358">
        <v>0.168297779084816</v>
      </c>
      <c r="S36" s="218">
        <v>0.289834085340865</v>
      </c>
      <c r="T36" s="358">
        <v>0.146032647455481</v>
      </c>
      <c r="U36" s="218">
        <v>0.189278930198226</v>
      </c>
      <c r="V36" s="358">
        <v>0.167786658921678</v>
      </c>
      <c r="W36" s="218">
        <v>-0.216913964896252</v>
      </c>
      <c r="X36" s="358">
        <v>0.216283407323539</v>
      </c>
      <c r="Y36" s="218">
        <v>2.27065816749324</v>
      </c>
      <c r="Z36" s="358">
        <v>0.595649640807065</v>
      </c>
      <c r="AA36" s="218">
        <v>0.00920298893740094</v>
      </c>
      <c r="AB36" s="358">
        <v>0.16043477424276</v>
      </c>
      <c r="AC36" s="218">
        <v>-0.0361667929238038</v>
      </c>
      <c r="AD36" s="358">
        <v>0.159924930949124</v>
      </c>
      <c r="AE36" s="218">
        <v>0.218349945759498</v>
      </c>
      <c r="AF36" s="358">
        <v>0.145035001727801</v>
      </c>
      <c r="AG36" s="218">
        <v>0.119239114265739</v>
      </c>
      <c r="AH36" s="358">
        <v>0.168322483667333</v>
      </c>
      <c r="AI36" s="218">
        <v>-0.0917290089281791</v>
      </c>
      <c r="AJ36" s="358">
        <v>0.21614969707021</v>
      </c>
      <c r="AK36" s="218">
        <v>3.2926984724016</v>
      </c>
      <c r="AL36" s="366">
        <v>0.856416525110458</v>
      </c>
    </row>
    <row customHeight="1" ht="13" r="37">
      <c r="A37" s="181" t="s">
        <v>331</v>
      </c>
      <c r="B37" s="156" t="n">
        <v>2</v>
      </c>
      <c r="C37" s="218">
        <v>0.0125854716882419</v>
      </c>
      <c r="D37" s="358">
        <v>0.117404969438525</v>
      </c>
      <c r="E37" s="218">
        <v>-0.00402719245589934</v>
      </c>
      <c r="F37" s="358">
        <v>0.0851099807732182</v>
      </c>
      <c r="G37" s="218">
        <v>0.185944448247973</v>
      </c>
      <c r="H37" s="358">
        <v>0.0838205885252233</v>
      </c>
      <c r="I37" s="218">
        <v>-0.0659245425033692</v>
      </c>
      <c r="J37" s="358">
        <v>0.112862574520976</v>
      </c>
      <c r="K37" s="218">
        <v>-0.0874936640286668</v>
      </c>
      <c r="L37" s="358">
        <v>0.0988560332598429</v>
      </c>
      <c r="M37" s="218">
        <v>0.212204819833678</v>
      </c>
      <c r="N37" s="358">
        <v>0.241530483697661</v>
      </c>
      <c r="O37" s="218">
        <v>-0.0168884965502729</v>
      </c>
      <c r="P37" s="358">
        <v>0.114999871221258</v>
      </c>
      <c r="Q37" s="218">
        <v>-0.00665529764339172</v>
      </c>
      <c r="R37" s="358">
        <v>0.0867246596029224</v>
      </c>
      <c r="S37" s="218">
        <v>0.190559479515904</v>
      </c>
      <c r="T37" s="358">
        <v>0.0820640955165182</v>
      </c>
      <c r="U37" s="218">
        <v>-0.072435474058237</v>
      </c>
      <c r="V37" s="358">
        <v>0.106201362768822</v>
      </c>
      <c r="W37" s="218">
        <v>-0.061636134698313</v>
      </c>
      <c r="X37" s="358">
        <v>0.0993863402265484</v>
      </c>
      <c r="Y37" s="218">
        <v>2.55085421914904</v>
      </c>
      <c r="Z37" s="358">
        <v>0.563889252407304</v>
      </c>
      <c r="AA37" s="218">
        <v>-0.0264219908663257</v>
      </c>
      <c r="AB37" s="358">
        <v>0.108512190155363</v>
      </c>
      <c r="AC37" s="218">
        <v>-0.00276018384960798</v>
      </c>
      <c r="AD37" s="358">
        <v>0.0883323035190174</v>
      </c>
      <c r="AE37" s="218">
        <v>0.194221551579477</v>
      </c>
      <c r="AF37" s="358">
        <v>0.0793571307277412</v>
      </c>
      <c r="AG37" s="218">
        <v>-0.0848885373795038</v>
      </c>
      <c r="AH37" s="358">
        <v>0.107399494997442</v>
      </c>
      <c r="AI37" s="218">
        <v>-0.0474581454491219</v>
      </c>
      <c r="AJ37" s="358">
        <v>0.0972924134654631</v>
      </c>
      <c r="AK37" s="218">
        <v>3.05578133282643</v>
      </c>
      <c r="AL37" s="366">
        <v>0.623904283159004</v>
      </c>
    </row>
    <row customHeight="1" ht="13" r="38">
      <c r="A38" s="181" t="s">
        <v>332</v>
      </c>
      <c r="B38" s="156" t="n">
        <v>2</v>
      </c>
      <c r="C38" s="218">
        <v>0.128316280754341</v>
      </c>
      <c r="D38" s="358">
        <v>0.165149379667595</v>
      </c>
      <c r="E38" s="218">
        <v>-0.276319882477369</v>
      </c>
      <c r="F38" s="358">
        <v>0.135706144090735</v>
      </c>
      <c r="G38" s="218">
        <v>-0.117691306689531</v>
      </c>
      <c r="H38" s="358">
        <v>0.149494447917719</v>
      </c>
      <c r="I38" s="218">
        <v>0.42269596762601</v>
      </c>
      <c r="J38" s="358">
        <v>0.163479211143282</v>
      </c>
      <c r="K38" s="218">
        <v>-0.230849756665832</v>
      </c>
      <c r="L38" s="358">
        <v>0.145200373547167</v>
      </c>
      <c r="M38" s="218">
        <v>1.06412639494703</v>
      </c>
      <c r="N38" s="358">
        <v>0.675125244833898</v>
      </c>
      <c r="O38" s="218">
        <v>0.149252118410461</v>
      </c>
      <c r="P38" s="358">
        <v>0.164663086848255</v>
      </c>
      <c r="Q38" s="218">
        <v>-0.296071882951229</v>
      </c>
      <c r="R38" s="358">
        <v>0.133738155782395</v>
      </c>
      <c r="S38" s="218">
        <v>-0.146827468473895</v>
      </c>
      <c r="T38" s="358">
        <v>0.145082062988107</v>
      </c>
      <c r="U38" s="218">
        <v>0.422802765242482</v>
      </c>
      <c r="V38" s="358">
        <v>0.158863886887854</v>
      </c>
      <c r="W38" s="218">
        <v>-0.217499740519868</v>
      </c>
      <c r="X38" s="358">
        <v>0.14459056397538</v>
      </c>
      <c r="Y38" s="218">
        <v>3.38979458364135</v>
      </c>
      <c r="Z38" s="358">
        <v>0.941354512911199</v>
      </c>
      <c r="AA38" s="218">
        <v>0.20210116760744</v>
      </c>
      <c r="AB38" s="358">
        <v>0.164964132131119</v>
      </c>
      <c r="AC38" s="218">
        <v>-0.307035565129849</v>
      </c>
      <c r="AD38" s="358">
        <v>0.138396529106236</v>
      </c>
      <c r="AE38" s="218">
        <v>-0.175769290456242</v>
      </c>
      <c r="AF38" s="358">
        <v>0.139873789377822</v>
      </c>
      <c r="AG38" s="218">
        <v>0.424067881963667</v>
      </c>
      <c r="AH38" s="358">
        <v>0.154228005757245</v>
      </c>
      <c r="AI38" s="218">
        <v>-0.237778314453429</v>
      </c>
      <c r="AJ38" s="358">
        <v>0.139262644232159</v>
      </c>
      <c r="AK38" s="218">
        <v>3.75154166101529</v>
      </c>
      <c r="AL38" s="366">
        <v>1.06899514733056</v>
      </c>
    </row>
    <row customHeight="1" ht="13" r="39">
      <c r="A39" s="181" t="s">
        <v>333</v>
      </c>
      <c r="B39" s="156" t="n">
        <v>2</v>
      </c>
      <c r="C39" s="218">
        <v>-0.0236524700922167</v>
      </c>
      <c r="D39" s="358">
        <v>0.12723873289787</v>
      </c>
      <c r="E39" s="218">
        <v>-0.209135332113193</v>
      </c>
      <c r="F39" s="358">
        <v>0.129372124398459</v>
      </c>
      <c r="G39" s="218">
        <v>0.0227509521503795</v>
      </c>
      <c r="H39" s="358">
        <v>0.130961264178381</v>
      </c>
      <c r="I39" s="218">
        <v>-0.242669549160942</v>
      </c>
      <c r="J39" s="358">
        <v>0.18729091705514</v>
      </c>
      <c r="K39" s="218">
        <v>0.219407077126449</v>
      </c>
      <c r="L39" s="358">
        <v>0.0948751561250392</v>
      </c>
      <c r="M39" s="218">
        <v>0.574267665736913</v>
      </c>
      <c r="N39" s="358">
        <v>0.383829218662618</v>
      </c>
      <c r="O39" s="218">
        <v>-0.00945049300514903</v>
      </c>
      <c r="P39" s="358">
        <v>0.132002436218635</v>
      </c>
      <c r="Q39" s="218">
        <v>-0.181396912446786</v>
      </c>
      <c r="R39" s="358">
        <v>0.131208879635384</v>
      </c>
      <c r="S39" s="218">
        <v>0.0161366743883757</v>
      </c>
      <c r="T39" s="358">
        <v>0.132719355921377</v>
      </c>
      <c r="U39" s="218">
        <v>-0.229979285803475</v>
      </c>
      <c r="V39" s="358">
        <v>0.193996480472096</v>
      </c>
      <c r="W39" s="218">
        <v>0.212027050016643</v>
      </c>
      <c r="X39" s="358">
        <v>0.0928347677506958</v>
      </c>
      <c r="Y39" s="218">
        <v>2.59682088061466</v>
      </c>
      <c r="Z39" s="358">
        <v>0.583501718840466</v>
      </c>
      <c r="AA39" s="218">
        <v>-0.00854466262318989</v>
      </c>
      <c r="AB39" s="358">
        <v>0.13854558249396</v>
      </c>
      <c r="AC39" s="218">
        <v>-0.219866746694497</v>
      </c>
      <c r="AD39" s="358">
        <v>0.120012870281073</v>
      </c>
      <c r="AE39" s="218">
        <v>0.0172525210896473</v>
      </c>
      <c r="AF39" s="358">
        <v>0.133331503623244</v>
      </c>
      <c r="AG39" s="218">
        <v>-0.266602755496634</v>
      </c>
      <c r="AH39" s="358">
        <v>0.191952692766156</v>
      </c>
      <c r="AI39" s="218">
        <v>0.219868922059042</v>
      </c>
      <c r="AJ39" s="358">
        <v>0.0897793467799993</v>
      </c>
      <c r="AK39" s="218">
        <v>2.81177736728876</v>
      </c>
      <c r="AL39" s="366">
        <v>0.651351987157001</v>
      </c>
    </row>
    <row customHeight="1" ht="13" r="40">
      <c r="A40" s="181" t="s">
        <v>334</v>
      </c>
      <c r="B40" s="156" t="n">
        <v>2</v>
      </c>
      <c r="C40" s="218">
        <v>0.0415160074352051</v>
      </c>
      <c r="D40" s="358">
        <v>0.122154638699923</v>
      </c>
      <c r="E40" s="218">
        <v>0.114679706297709</v>
      </c>
      <c r="F40" s="358">
        <v>0.120102528688869</v>
      </c>
      <c r="G40" s="218">
        <v>0.13250757077262</v>
      </c>
      <c r="H40" s="358">
        <v>0.109230579137783</v>
      </c>
      <c r="I40" s="218">
        <v>-0.108121939341012</v>
      </c>
      <c r="J40" s="358">
        <v>0.101717216140545</v>
      </c>
      <c r="K40" s="218">
        <v>-0.230163661252842</v>
      </c>
      <c r="L40" s="358">
        <v>0.0812398468585213</v>
      </c>
      <c r="M40" s="218">
        <v>0.521339251887226</v>
      </c>
      <c r="N40" s="358">
        <v>0.377087477346346</v>
      </c>
      <c r="O40" s="218">
        <v>0.0350400724968915</v>
      </c>
      <c r="P40" s="358">
        <v>0.121041076547499</v>
      </c>
      <c r="Q40" s="218">
        <v>0.11437703830669</v>
      </c>
      <c r="R40" s="358">
        <v>0.11932083667331</v>
      </c>
      <c r="S40" s="218">
        <v>0.132115961722451</v>
      </c>
      <c r="T40" s="358">
        <v>0.110726924952072</v>
      </c>
      <c r="U40" s="218">
        <v>-0.0980611688254664</v>
      </c>
      <c r="V40" s="358">
        <v>0.100493340406718</v>
      </c>
      <c r="W40" s="218">
        <v>-0.233629855527191</v>
      </c>
      <c r="X40" s="358">
        <v>0.0822906254502076</v>
      </c>
      <c r="Y40" s="218">
        <v>0.727632553270043</v>
      </c>
      <c r="Z40" s="358">
        <v>0.517724669019441</v>
      </c>
      <c r="AA40" s="218">
        <v>0.0441187422135351</v>
      </c>
      <c r="AB40" s="358">
        <v>0.113590210583908</v>
      </c>
      <c r="AC40" s="218">
        <v>0.121428752063411</v>
      </c>
      <c r="AD40" s="358">
        <v>0.111776200677686</v>
      </c>
      <c r="AE40" s="218">
        <v>0.208921134176575</v>
      </c>
      <c r="AF40" s="358">
        <v>0.104410442929234</v>
      </c>
      <c r="AG40" s="218">
        <v>-0.164150752612328</v>
      </c>
      <c r="AH40" s="358">
        <v>0.112923583984666</v>
      </c>
      <c r="AI40" s="218">
        <v>-0.202902153388421</v>
      </c>
      <c r="AJ40" s="358">
        <v>0.0801017775061965</v>
      </c>
      <c r="AK40" s="218">
        <v>1.96545194486438</v>
      </c>
      <c r="AL40" s="366">
        <v>0.701466870932475</v>
      </c>
    </row>
    <row customHeight="1" ht="13" r="41">
      <c r="A41" s="181" t="s">
        <v>335</v>
      </c>
      <c r="B41" s="156" t="n">
        <v>2</v>
      </c>
      <c r="C41" s="218">
        <v>-0.113092318370376</v>
      </c>
      <c r="D41" s="358">
        <v>0.108909608070264</v>
      </c>
      <c r="E41" s="218">
        <v>0.0620672371643069</v>
      </c>
      <c r="F41" s="358">
        <v>0.11240988456123</v>
      </c>
      <c r="G41" s="218">
        <v>-0.121606406664629</v>
      </c>
      <c r="H41" s="358">
        <v>0.146582221636128</v>
      </c>
      <c r="I41" s="218">
        <v>0.0468299291679577</v>
      </c>
      <c r="J41" s="358">
        <v>0.166163475255987</v>
      </c>
      <c r="K41" s="218">
        <v>-0.0577501922356016</v>
      </c>
      <c r="L41" s="358">
        <v>0.104952782521142</v>
      </c>
      <c r="M41" s="218">
        <v>0.174697990603665</v>
      </c>
      <c r="N41" s="358">
        <v>0.277601842594163</v>
      </c>
      <c r="O41" s="218">
        <v>-0.11226291201124</v>
      </c>
      <c r="P41" s="358">
        <v>0.109325462966261</v>
      </c>
      <c r="Q41" s="218">
        <v>0.0698975989596694</v>
      </c>
      <c r="R41" s="358">
        <v>0.112198515748256</v>
      </c>
      <c r="S41" s="218">
        <v>-0.121522362716422</v>
      </c>
      <c r="T41" s="358">
        <v>0.147770195492294</v>
      </c>
      <c r="U41" s="218">
        <v>0.0504213621983848</v>
      </c>
      <c r="V41" s="358">
        <v>0.167032863841594</v>
      </c>
      <c r="W41" s="218">
        <v>-0.0653937898085515</v>
      </c>
      <c r="X41" s="358">
        <v>0.105139438615447</v>
      </c>
      <c r="Y41" s="218">
        <v>0.391566176055138</v>
      </c>
      <c r="Z41" s="358">
        <v>0.35846005614645</v>
      </c>
      <c r="AA41" s="218">
        <v>-0.0616482172264725</v>
      </c>
      <c r="AB41" s="358">
        <v>0.117751350461809</v>
      </c>
      <c r="AC41" s="218">
        <v>0.0729259375014783</v>
      </c>
      <c r="AD41" s="358">
        <v>0.11139707722251</v>
      </c>
      <c r="AE41" s="218">
        <v>-0.109974012471303</v>
      </c>
      <c r="AF41" s="358">
        <v>0.162903118406352</v>
      </c>
      <c r="AG41" s="218">
        <v>0.113837701981119</v>
      </c>
      <c r="AH41" s="358">
        <v>0.168217755663645</v>
      </c>
      <c r="AI41" s="218">
        <v>-0.0372443771249868</v>
      </c>
      <c r="AJ41" s="358">
        <v>0.0970951108781618</v>
      </c>
      <c r="AK41" s="218">
        <v>1.35449082382944</v>
      </c>
      <c r="AL41" s="366">
        <v>0.702393498028847</v>
      </c>
    </row>
    <row customHeight="1" ht="13" r="42">
      <c r="A42" s="181" t="s">
        <v>336</v>
      </c>
      <c r="B42" s="156" t="n">
        <v>2</v>
      </c>
      <c r="C42" s="218">
        <v>-0.209671774416964</v>
      </c>
      <c r="D42" s="358">
        <v>0.120576013371604</v>
      </c>
      <c r="E42" s="218">
        <v>0.512088934832185</v>
      </c>
      <c r="F42" s="358">
        <v>0.1518321616387</v>
      </c>
      <c r="G42" s="218">
        <v>-0.00300952831378777</v>
      </c>
      <c r="H42" s="358">
        <v>0.147477246543652</v>
      </c>
      <c r="I42" s="218">
        <v>0.723332667267178</v>
      </c>
      <c r="J42" s="358">
        <v>0.18729076010316</v>
      </c>
      <c r="K42" s="218">
        <v>-0.800100387766731</v>
      </c>
      <c r="L42" s="358">
        <v>0.115835889577882</v>
      </c>
      <c r="M42" s="218">
        <v>4.04774245732679</v>
      </c>
      <c r="N42" s="358">
        <v>0.974325104539929</v>
      </c>
      <c r="O42" s="218">
        <v>-0.209877436126142</v>
      </c>
      <c r="P42" s="358">
        <v>0.11740464990053</v>
      </c>
      <c r="Q42" s="218">
        <v>0.519637240391812</v>
      </c>
      <c r="R42" s="358">
        <v>0.150060630830753</v>
      </c>
      <c r="S42" s="218">
        <v>0.0231578632840661</v>
      </c>
      <c r="T42" s="358">
        <v>0.142909241634307</v>
      </c>
      <c r="U42" s="218">
        <v>0.667329639485915</v>
      </c>
      <c r="V42" s="358">
        <v>0.180943094591026</v>
      </c>
      <c r="W42" s="218">
        <v>-0.794664282677713</v>
      </c>
      <c r="X42" s="358">
        <v>0.114134682820181</v>
      </c>
      <c r="Y42" s="218">
        <v>5.17511305780077</v>
      </c>
      <c r="Z42" s="358">
        <v>1.15802416092759</v>
      </c>
      <c r="AA42" s="218">
        <v>-0.211198434280606</v>
      </c>
      <c r="AB42" s="358">
        <v>0.135573354234567</v>
      </c>
      <c r="AC42" s="218">
        <v>0.339510300785727</v>
      </c>
      <c r="AD42" s="358">
        <v>0.169526973930604</v>
      </c>
      <c r="AE42" s="218">
        <v>0.120706172576254</v>
      </c>
      <c r="AF42" s="358">
        <v>0.157507305348099</v>
      </c>
      <c r="AG42" s="218">
        <v>0.692408751067335</v>
      </c>
      <c r="AH42" s="358">
        <v>0.199642310025472</v>
      </c>
      <c r="AI42" s="218">
        <v>-0.786284692245978</v>
      </c>
      <c r="AJ42" s="358">
        <v>0.147792659777459</v>
      </c>
      <c r="AK42" s="218">
        <v>6.46902504075137</v>
      </c>
      <c r="AL42" s="366">
        <v>1.32777451347627</v>
      </c>
    </row>
    <row customHeight="1" ht="13" r="43">
      <c r="A43" s="181" t="s">
        <v>337</v>
      </c>
      <c r="B43" s="156" t="n">
        <v>2</v>
      </c>
      <c r="C43" s="218">
        <v>0.165046105766149</v>
      </c>
      <c r="D43" s="358">
        <v>0.14947270771398</v>
      </c>
      <c r="E43" s="218">
        <v>0.00995574765697865</v>
      </c>
      <c r="F43" s="358">
        <v>0.128667674593405</v>
      </c>
      <c r="G43" s="218">
        <v>0.167031389721034</v>
      </c>
      <c r="H43" s="358">
        <v>0.200503838151647</v>
      </c>
      <c r="I43" s="218">
        <v>-0.0129283376573766</v>
      </c>
      <c r="J43" s="358">
        <v>0.205200057967727</v>
      </c>
      <c r="K43" s="218">
        <v>-0.0568705497706498</v>
      </c>
      <c r="L43" s="358">
        <v>0.167816860237464</v>
      </c>
      <c r="M43" s="218">
        <v>0.324509546307308</v>
      </c>
      <c r="N43" s="358">
        <v>0.494139409023471</v>
      </c>
      <c r="O43" s="218">
        <v>0.142768822662277</v>
      </c>
      <c r="P43" s="358">
        <v>0.151073693208587</v>
      </c>
      <c r="Q43" s="218">
        <v>0.00205719136035614</v>
      </c>
      <c r="R43" s="358">
        <v>0.128933593380968</v>
      </c>
      <c r="S43" s="218">
        <v>0.171692218453165</v>
      </c>
      <c r="T43" s="358">
        <v>0.199938966952467</v>
      </c>
      <c r="U43" s="218">
        <v>-0.0484803902385513</v>
      </c>
      <c r="V43" s="358">
        <v>0.208684653709548</v>
      </c>
      <c r="W43" s="218">
        <v>-0.0660731380522579</v>
      </c>
      <c r="X43" s="358">
        <v>0.168852991318905</v>
      </c>
      <c r="Y43" s="218">
        <v>1.0113391003</v>
      </c>
      <c r="Z43" s="358">
        <v>0.711174075976954</v>
      </c>
      <c r="AA43" s="218">
        <v>0.14767310679543</v>
      </c>
      <c r="AB43" s="358">
        <v>0.155853105862586</v>
      </c>
      <c r="AC43" s="218">
        <v>0.0150500382234575</v>
      </c>
      <c r="AD43" s="358">
        <v>0.127998015231344</v>
      </c>
      <c r="AE43" s="218">
        <v>0.154923050077248</v>
      </c>
      <c r="AF43" s="358">
        <v>0.198049726554081</v>
      </c>
      <c r="AG43" s="218">
        <v>-0.0228260177982476</v>
      </c>
      <c r="AH43" s="358">
        <v>0.208378921921999</v>
      </c>
      <c r="AI43" s="218">
        <v>-0.0752499361040248</v>
      </c>
      <c r="AJ43" s="358">
        <v>0.166677991682244</v>
      </c>
      <c r="AK43" s="218">
        <v>1.22416864490521</v>
      </c>
      <c r="AL43" s="366">
        <v>0.921145962132665</v>
      </c>
    </row>
    <row customHeight="1" ht="13" r="44">
      <c r="A44" s="181" t="s">
        <v>338</v>
      </c>
      <c r="B44" s="156" t="n">
        <v>2</v>
      </c>
      <c r="C44" s="218">
        <v>-0.026888605193807</v>
      </c>
      <c r="D44" s="358">
        <v>0.129838246164506</v>
      </c>
      <c r="E44" s="218">
        <v>0.250180555444608</v>
      </c>
      <c r="F44" s="358">
        <v>0.141452918193791</v>
      </c>
      <c r="G44" s="218">
        <v>0.0778302200347219</v>
      </c>
      <c r="H44" s="358">
        <v>0.183790260737039</v>
      </c>
      <c r="I44" s="218">
        <v>-0.181177527281596</v>
      </c>
      <c r="J44" s="358">
        <v>0.259173828479306</v>
      </c>
      <c r="K44" s="218">
        <v>-0.0649357384502981</v>
      </c>
      <c r="L44" s="358">
        <v>0.151666880571367</v>
      </c>
      <c r="M44" s="218">
        <v>0.265831393547456</v>
      </c>
      <c r="N44" s="358">
        <v>0.303614319409804</v>
      </c>
      <c r="O44" s="218">
        <v>-0.0264853039837026</v>
      </c>
      <c r="P44" s="358">
        <v>0.124986286271317</v>
      </c>
      <c r="Q44" s="218">
        <v>0.241296242154454</v>
      </c>
      <c r="R44" s="358">
        <v>0.129258145517227</v>
      </c>
      <c r="S44" s="218">
        <v>0.0255905602163448</v>
      </c>
      <c r="T44" s="358">
        <v>0.166795502193422</v>
      </c>
      <c r="U44" s="218">
        <v>-0.240773436572921</v>
      </c>
      <c r="V44" s="358">
        <v>0.25313315755993</v>
      </c>
      <c r="W44" s="218">
        <v>-0.0611318204552426</v>
      </c>
      <c r="X44" s="358">
        <v>0.149289457803686</v>
      </c>
      <c r="Y44" s="218">
        <v>1.96131103112655</v>
      </c>
      <c r="Z44" s="358">
        <v>0.87264175817563</v>
      </c>
      <c r="AA44" s="218">
        <v>0.066141477426727</v>
      </c>
      <c r="AB44" s="358">
        <v>0.105190795702826</v>
      </c>
      <c r="AC44" s="218">
        <v>0.000223475671588336</v>
      </c>
      <c r="AD44" s="358">
        <v>0.13794823151817</v>
      </c>
      <c r="AE44" s="218">
        <v>0.046115306614715</v>
      </c>
      <c r="AF44" s="358">
        <v>0.167467454023881</v>
      </c>
      <c r="AG44" s="218">
        <v>-0.403640977468212</v>
      </c>
      <c r="AH44" s="358">
        <v>0.331608868531807</v>
      </c>
      <c r="AI44" s="218">
        <v>-0.0260688651716052</v>
      </c>
      <c r="AJ44" s="358">
        <v>0.140095026738847</v>
      </c>
      <c r="AK44" s="218">
        <v>6.1406408729896</v>
      </c>
      <c r="AL44" s="366">
        <v>1.60463031218921</v>
      </c>
    </row>
    <row customHeight="1" ht="13" r="45">
      <c r="A45" s="181" t="s">
        <v>339</v>
      </c>
      <c r="B45" s="156" t="n">
        <v>2</v>
      </c>
      <c r="C45" s="218">
        <v>-0.201646981750178</v>
      </c>
      <c r="D45" s="358">
        <v>0.140680703722519</v>
      </c>
      <c r="E45" s="218">
        <v>-0.0170843286495443</v>
      </c>
      <c r="F45" s="358">
        <v>0.14052295088489</v>
      </c>
      <c r="G45" s="218">
        <v>-0.206599315469653</v>
      </c>
      <c r="H45" s="358">
        <v>0.127225530592071</v>
      </c>
      <c r="I45" s="218">
        <v>0.0976243174393848</v>
      </c>
      <c r="J45" s="358">
        <v>0.144754786478252</v>
      </c>
      <c r="K45" s="218">
        <v>0.0129062554444506</v>
      </c>
      <c r="L45" s="358">
        <v>0.130219141608502</v>
      </c>
      <c r="M45" s="218">
        <v>0.652728452150664</v>
      </c>
      <c r="N45" s="358">
        <v>0.54869467940849</v>
      </c>
      <c r="O45" s="218">
        <v>-0.188951626141778</v>
      </c>
      <c r="P45" s="358">
        <v>0.137045990438052</v>
      </c>
      <c r="Q45" s="218">
        <v>-0.0157630167786672</v>
      </c>
      <c r="R45" s="358">
        <v>0.136534670491949</v>
      </c>
      <c r="S45" s="218">
        <v>-0.229220256254879</v>
      </c>
      <c r="T45" s="358">
        <v>0.125113112295036</v>
      </c>
      <c r="U45" s="218">
        <v>0.110051911583398</v>
      </c>
      <c r="V45" s="358">
        <v>0.143633672209642</v>
      </c>
      <c r="W45" s="218">
        <v>0.0328845919316847</v>
      </c>
      <c r="X45" s="358">
        <v>0.130386942230504</v>
      </c>
      <c r="Y45" s="218">
        <v>2.31035572560586</v>
      </c>
      <c r="Z45" s="358">
        <v>0.722707081477867</v>
      </c>
      <c r="AA45" s="218">
        <v>-0.190854943018405</v>
      </c>
      <c r="AB45" s="358">
        <v>0.136720640640928</v>
      </c>
      <c r="AC45" s="218">
        <v>0.0107197578827851</v>
      </c>
      <c r="AD45" s="358">
        <v>0.126384269117141</v>
      </c>
      <c r="AE45" s="218">
        <v>-0.183843444805858</v>
      </c>
      <c r="AF45" s="358">
        <v>0.125649312782531</v>
      </c>
      <c r="AG45" s="218">
        <v>0.12140820111992</v>
      </c>
      <c r="AH45" s="358">
        <v>0.140020452231958</v>
      </c>
      <c r="AI45" s="218">
        <v>0.038223094894409</v>
      </c>
      <c r="AJ45" s="358">
        <v>0.127456346530157</v>
      </c>
      <c r="AK45" s="218">
        <v>3.02687688479058</v>
      </c>
      <c r="AL45" s="366">
        <v>1.00063582887598</v>
      </c>
    </row>
    <row customHeight="1" ht="13" r="46">
      <c r="A46" s="181" t="s">
        <v>340</v>
      </c>
      <c r="B46" s="156" t="n">
        <v>2</v>
      </c>
      <c r="C46" s="218">
        <v>-0.207480330681801</v>
      </c>
      <c r="D46" s="358">
        <v>0.153196204766852</v>
      </c>
      <c r="E46" s="218">
        <v>0.0662267449688487</v>
      </c>
      <c r="F46" s="358">
        <v>0.124102929460371</v>
      </c>
      <c r="G46" s="218">
        <v>-0.0798502961635111</v>
      </c>
      <c r="H46" s="358">
        <v>0.148134380095349</v>
      </c>
      <c r="I46" s="218">
        <v>0.111956853451615</v>
      </c>
      <c r="J46" s="358">
        <v>0.193791817645005</v>
      </c>
      <c r="K46" s="218">
        <v>0.129594906399416</v>
      </c>
      <c r="L46" s="358">
        <v>0.130328052495758</v>
      </c>
      <c r="M46" s="218">
        <v>0.28570931914383</v>
      </c>
      <c r="N46" s="358">
        <v>0.399978535358471</v>
      </c>
      <c r="O46" s="218">
        <v>-0.191815177680361</v>
      </c>
      <c r="P46" s="358">
        <v>0.152692042500627</v>
      </c>
      <c r="Q46" s="218">
        <v>0.0327815657619216</v>
      </c>
      <c r="R46" s="358">
        <v>0.125702347913841</v>
      </c>
      <c r="S46" s="218">
        <v>-0.0745178881193068</v>
      </c>
      <c r="T46" s="358">
        <v>0.148717927294472</v>
      </c>
      <c r="U46" s="218">
        <v>0.131041555908975</v>
      </c>
      <c r="V46" s="358">
        <v>0.19070507655019</v>
      </c>
      <c r="W46" s="218">
        <v>0.123156743334572</v>
      </c>
      <c r="X46" s="358">
        <v>0.12678268542257</v>
      </c>
      <c r="Y46" s="218">
        <v>1.06658397668134</v>
      </c>
      <c r="Z46" s="358">
        <v>0.562341340464403</v>
      </c>
      <c r="AA46" s="218">
        <v>-0.244476003707652</v>
      </c>
      <c r="AB46" s="358">
        <v>0.151922181268163</v>
      </c>
      <c r="AC46" s="218">
        <v>0.0568737348853639</v>
      </c>
      <c r="AD46" s="358">
        <v>0.129942804455091</v>
      </c>
      <c r="AE46" s="218">
        <v>-0.0490044311645367</v>
      </c>
      <c r="AF46" s="358">
        <v>0.141259489427631</v>
      </c>
      <c r="AG46" s="218">
        <v>0.0261896740418338</v>
      </c>
      <c r="AH46" s="358">
        <v>0.174136453845673</v>
      </c>
      <c r="AI46" s="218">
        <v>0.136673808206108</v>
      </c>
      <c r="AJ46" s="358">
        <v>0.119895886565294</v>
      </c>
      <c r="AK46" s="218">
        <v>1.75557158665189</v>
      </c>
      <c r="AL46" s="366">
        <v>0.844078394516951</v>
      </c>
    </row>
    <row customHeight="1" ht="13" r="47">
      <c r="A47" s="181" t="s">
        <v>341</v>
      </c>
      <c r="B47" s="156" t="n">
        <v>2</v>
      </c>
      <c r="C47" s="218">
        <v>0.10835475561078</v>
      </c>
      <c r="D47" s="358">
        <v>0.127819169281357</v>
      </c>
      <c r="E47" s="218">
        <v>0.0332643519379214</v>
      </c>
      <c r="F47" s="358">
        <v>0.0976190474773316</v>
      </c>
      <c r="G47" s="218">
        <v>0.0550110384875455</v>
      </c>
      <c r="H47" s="358">
        <v>0.120204441366486</v>
      </c>
      <c r="I47" s="218">
        <v>-0.271326690078017</v>
      </c>
      <c r="J47" s="358">
        <v>0.239188182422752</v>
      </c>
      <c r="K47" s="218">
        <v>-0.0567434276638774</v>
      </c>
      <c r="L47" s="358">
        <v>0.0989392814542499</v>
      </c>
      <c r="M47" s="218">
        <v>0.240703531443611</v>
      </c>
      <c r="N47" s="358">
        <v>0.395902017887364</v>
      </c>
      <c r="O47" s="218">
        <v>0.12195266978467</v>
      </c>
      <c r="P47" s="358">
        <v>0.126490084913479</v>
      </c>
      <c r="Q47" s="218">
        <v>0.032738795060884</v>
      </c>
      <c r="R47" s="358">
        <v>0.0966858795409588</v>
      </c>
      <c r="S47" s="218">
        <v>0.0490329129792441</v>
      </c>
      <c r="T47" s="358">
        <v>0.122118103952941</v>
      </c>
      <c r="U47" s="218">
        <v>-0.254898821232267</v>
      </c>
      <c r="V47" s="358">
        <v>0.239434024843765</v>
      </c>
      <c r="W47" s="218">
        <v>-0.06449821082077</v>
      </c>
      <c r="X47" s="358">
        <v>0.0982037594028303</v>
      </c>
      <c r="Y47" s="218">
        <v>0.603960601961305</v>
      </c>
      <c r="Z47" s="358">
        <v>0.48308428468968</v>
      </c>
      <c r="AA47" s="218">
        <v>0.103103402531503</v>
      </c>
      <c r="AB47" s="358">
        <v>0.1314422690064</v>
      </c>
      <c r="AC47" s="218">
        <v>0.0153467747473882</v>
      </c>
      <c r="AD47" s="358">
        <v>0.0907266303439967</v>
      </c>
      <c r="AE47" s="218">
        <v>0.0542257352385562</v>
      </c>
      <c r="AF47" s="358">
        <v>0.119485826994566</v>
      </c>
      <c r="AG47" s="218">
        <v>-0.260568257291096</v>
      </c>
      <c r="AH47" s="358">
        <v>0.235900670107302</v>
      </c>
      <c r="AI47" s="218">
        <v>-0.0456985720259469</v>
      </c>
      <c r="AJ47" s="358">
        <v>0.0978102814831205</v>
      </c>
      <c r="AK47" s="218">
        <v>0.796018661488631</v>
      </c>
      <c r="AL47" s="366">
        <v>0.580315208045303</v>
      </c>
    </row>
    <row customHeight="1" ht="13" r="48">
      <c r="A48" s="181" t="s">
        <v>342</v>
      </c>
      <c r="B48" s="156" t="n">
        <v>2</v>
      </c>
      <c r="C48" s="218">
        <v>-0.0577577527605997</v>
      </c>
      <c r="D48" s="358">
        <v>0.142118364985999</v>
      </c>
      <c r="E48" s="218">
        <v>0.162637349950179</v>
      </c>
      <c r="F48" s="358">
        <v>0.158620612735292</v>
      </c>
      <c r="G48" s="218">
        <v>0.254164495699938</v>
      </c>
      <c r="H48" s="358">
        <v>0.14608772607616</v>
      </c>
      <c r="I48" s="218">
        <v>-0.351051531555247</v>
      </c>
      <c r="J48" s="358">
        <v>0.187820065158276</v>
      </c>
      <c r="K48" s="218">
        <v>-0.00399036397693491</v>
      </c>
      <c r="L48" s="358">
        <v>0.161496108078448</v>
      </c>
      <c r="M48" s="218">
        <v>0.252136611090803</v>
      </c>
      <c r="N48" s="358">
        <v>0.343819564687868</v>
      </c>
      <c r="O48" s="218">
        <v>-0.0549144782825704</v>
      </c>
      <c r="P48" s="358">
        <v>0.141780071596866</v>
      </c>
      <c r="Q48" s="218">
        <v>0.153876868907608</v>
      </c>
      <c r="R48" s="358">
        <v>0.15904580678325</v>
      </c>
      <c r="S48" s="218">
        <v>0.259608054832399</v>
      </c>
      <c r="T48" s="358">
        <v>0.145829894304259</v>
      </c>
      <c r="U48" s="218">
        <v>-0.343775113419272</v>
      </c>
      <c r="V48" s="358">
        <v>0.188899236092756</v>
      </c>
      <c r="W48" s="218">
        <v>0.00373997516174931</v>
      </c>
      <c r="X48" s="358">
        <v>0.157531173843997</v>
      </c>
      <c r="Y48" s="218">
        <v>0.637261431447669</v>
      </c>
      <c r="Z48" s="358">
        <v>0.470349969486162</v>
      </c>
      <c r="AA48" s="218">
        <v>-0.0534981899168755</v>
      </c>
      <c r="AB48" s="358">
        <v>0.139395550567222</v>
      </c>
      <c r="AC48" s="218">
        <v>0.136731370702734</v>
      </c>
      <c r="AD48" s="358">
        <v>0.150935130339666</v>
      </c>
      <c r="AE48" s="218">
        <v>0.313831965161438</v>
      </c>
      <c r="AF48" s="358">
        <v>0.127957524435048</v>
      </c>
      <c r="AG48" s="218">
        <v>-0.392336866887268</v>
      </c>
      <c r="AH48" s="358">
        <v>0.179047936162226</v>
      </c>
      <c r="AI48" s="218">
        <v>-0.0169708046791341</v>
      </c>
      <c r="AJ48" s="358">
        <v>0.167229207423223</v>
      </c>
      <c r="AK48" s="218">
        <v>1.40332732045567</v>
      </c>
      <c r="AL48" s="366">
        <v>0.793813304264269</v>
      </c>
    </row>
    <row customHeight="1" ht="13" r="49">
      <c r="A49" s="181" t="s">
        <v>343</v>
      </c>
      <c r="B49" s="156" t="n">
        <v>2</v>
      </c>
      <c r="C49" s="218">
        <v>-0.172889998865329</v>
      </c>
      <c r="D49" s="358">
        <v>0.456615716518702</v>
      </c>
      <c r="E49" s="218">
        <v>0.423593245816191</v>
      </c>
      <c r="F49" s="358">
        <v>0.455495715402938</v>
      </c>
      <c r="G49" s="218">
        <v>-0.0807516323004485</v>
      </c>
      <c r="H49" s="358">
        <v>0.312673819691827</v>
      </c>
      <c r="I49" s="218">
        <v>-0.172064343223548</v>
      </c>
      <c r="J49" s="358">
        <v>0.360856103294306</v>
      </c>
      <c r="K49" s="218">
        <v>-0.473079018397179</v>
      </c>
      <c r="L49" s="358">
        <v>0.242143653496806</v>
      </c>
      <c r="M49" s="218">
        <v>0.463304238740785</v>
      </c>
      <c r="N49" s="358">
        <v>0.426281193812498</v>
      </c>
      <c r="O49" s="218">
        <v>-0.100720079310127</v>
      </c>
      <c r="P49" s="358">
        <v>0.404899448392068</v>
      </c>
      <c r="Q49" s="218">
        <v>0.365109759030503</v>
      </c>
      <c r="R49" s="358">
        <v>0.411246099265663</v>
      </c>
      <c r="S49" s="218">
        <v>-0.178839230832907</v>
      </c>
      <c r="T49" s="358">
        <v>0.301737186267528</v>
      </c>
      <c r="U49" s="218">
        <v>0.0223148644515418</v>
      </c>
      <c r="V49" s="358">
        <v>0.412568936759598</v>
      </c>
      <c r="W49" s="218">
        <v>-0.494424336252623</v>
      </c>
      <c r="X49" s="358">
        <v>0.23848445589859</v>
      </c>
      <c r="Y49" s="218">
        <v>1.6793058121674</v>
      </c>
      <c r="Z49" s="358">
        <v>0.777781784507014</v>
      </c>
      <c r="AA49" s="218">
        <v>0.121889450561387</v>
      </c>
      <c r="AB49" s="358">
        <v>0.491304833663978</v>
      </c>
      <c r="AC49" s="218">
        <v>0.262585798684311</v>
      </c>
      <c r="AD49" s="358">
        <v>0.475402015570871</v>
      </c>
      <c r="AE49" s="218">
        <v>-0.102059311605996</v>
      </c>
      <c r="AF49" s="358">
        <v>0.391199982019028</v>
      </c>
      <c r="AG49" s="218">
        <v>-0.383511275758765</v>
      </c>
      <c r="AH49" s="358">
        <v>0.448326898979993</v>
      </c>
      <c r="AI49" s="218">
        <v>-0.460615389984635</v>
      </c>
      <c r="AJ49" s="358">
        <v>0.256023634972435</v>
      </c>
      <c r="AK49" s="218">
        <v>3.30028179379869</v>
      </c>
      <c r="AL49" s="366">
        <v>1.1027141868654</v>
      </c>
    </row>
    <row customHeight="1" ht="13" r="50">
      <c r="A50" s="181" t="s">
        <v>344</v>
      </c>
      <c r="B50" s="156" t="n">
        <v>2</v>
      </c>
      <c r="C50" s="218">
        <v>0.0185006382042414</v>
      </c>
      <c r="D50" s="358">
        <v>0.130819945572569</v>
      </c>
      <c r="E50" s="218">
        <v>0.209705475077472</v>
      </c>
      <c r="F50" s="358">
        <v>0.135380308154978</v>
      </c>
      <c r="G50" s="218">
        <v>0.0912178076587289</v>
      </c>
      <c r="H50" s="358">
        <v>0.141825558274074</v>
      </c>
      <c r="I50" s="218">
        <v>-0.276855270479257</v>
      </c>
      <c r="J50" s="358">
        <v>0.117495993212931</v>
      </c>
      <c r="K50" s="218">
        <v>0.0809689189022164</v>
      </c>
      <c r="L50" s="358">
        <v>0.109580824185432</v>
      </c>
      <c r="M50" s="218">
        <v>0.40698369125177</v>
      </c>
      <c r="N50" s="358">
        <v>0.322047241007302</v>
      </c>
      <c r="O50" s="218">
        <v>0.0157079048933645</v>
      </c>
      <c r="P50" s="358">
        <v>0.128555376932151</v>
      </c>
      <c r="Q50" s="218">
        <v>0.189648868097581</v>
      </c>
      <c r="R50" s="358">
        <v>0.133335418068314</v>
      </c>
      <c r="S50" s="218">
        <v>0.0996832288265727</v>
      </c>
      <c r="T50" s="358">
        <v>0.141133683588869</v>
      </c>
      <c r="U50" s="218">
        <v>-0.281865295235419</v>
      </c>
      <c r="V50" s="358">
        <v>0.11663895988798</v>
      </c>
      <c r="W50" s="218">
        <v>0.0810686694918115</v>
      </c>
      <c r="X50" s="358">
        <v>0.10779720869516</v>
      </c>
      <c r="Y50" s="218">
        <v>1.89463234140245</v>
      </c>
      <c r="Z50" s="358">
        <v>0.594101087074868</v>
      </c>
      <c r="AA50" s="218">
        <v>0.0219728335527846</v>
      </c>
      <c r="AB50" s="358">
        <v>0.133552078521497</v>
      </c>
      <c r="AC50" s="218">
        <v>0.165443315868247</v>
      </c>
      <c r="AD50" s="358">
        <v>0.137739903244727</v>
      </c>
      <c r="AE50" s="218">
        <v>0.108203733651382</v>
      </c>
      <c r="AF50" s="358">
        <v>0.145078996631554</v>
      </c>
      <c r="AG50" s="218">
        <v>-0.26744568269582</v>
      </c>
      <c r="AH50" s="358">
        <v>0.122753571970131</v>
      </c>
      <c r="AI50" s="218">
        <v>0.0722506828802867</v>
      </c>
      <c r="AJ50" s="358">
        <v>0.109846046915281</v>
      </c>
      <c r="AK50" s="218">
        <v>2.05343677851772</v>
      </c>
      <c r="AL50" s="366">
        <v>0.647553475980565</v>
      </c>
    </row>
    <row customHeight="1" ht="13" r="51">
      <c r="A51" s="181" t="s">
        <v>345</v>
      </c>
      <c r="B51" s="156" t="n">
        <v>2</v>
      </c>
      <c r="C51" s="218">
        <v>0.190175392925479</v>
      </c>
      <c r="D51" s="358">
        <v>0.11137266272616</v>
      </c>
      <c r="E51" s="218">
        <v>-0.131719497042246</v>
      </c>
      <c r="F51" s="358">
        <v>0.114411242896062</v>
      </c>
      <c r="G51" s="218">
        <v>0.0734291043486638</v>
      </c>
      <c r="H51" s="358">
        <v>0.162068566781389</v>
      </c>
      <c r="I51" s="218">
        <v>0.0223066162171507</v>
      </c>
      <c r="J51" s="358">
        <v>0.1716687191679</v>
      </c>
      <c r="K51" s="218">
        <v>0.103270018343927</v>
      </c>
      <c r="L51" s="358">
        <v>0.103432031512333</v>
      </c>
      <c r="M51" s="218">
        <v>0.296214631666825</v>
      </c>
      <c r="N51" s="358">
        <v>0.291931627886391</v>
      </c>
      <c r="O51" s="218">
        <v>0.190738338669484</v>
      </c>
      <c r="P51" s="358">
        <v>0.109341623706937</v>
      </c>
      <c r="Q51" s="218">
        <v>-0.129970708550332</v>
      </c>
      <c r="R51" s="358">
        <v>0.114055440670782</v>
      </c>
      <c r="S51" s="218">
        <v>0.0693624541572411</v>
      </c>
      <c r="T51" s="358">
        <v>0.157979135582642</v>
      </c>
      <c r="U51" s="218">
        <v>0.0277640557984815</v>
      </c>
      <c r="V51" s="358">
        <v>0.167943190067773</v>
      </c>
      <c r="W51" s="218">
        <v>0.101620024511338</v>
      </c>
      <c r="X51" s="358">
        <v>0.100378821988212</v>
      </c>
      <c r="Y51" s="218">
        <v>1.04604474722572</v>
      </c>
      <c r="Z51" s="358">
        <v>0.343813894562267</v>
      </c>
      <c r="AA51" s="218">
        <v>0.209182586067411</v>
      </c>
      <c r="AB51" s="358">
        <v>0.100404014608459</v>
      </c>
      <c r="AC51" s="218">
        <v>-0.11065264402393</v>
      </c>
      <c r="AD51" s="358">
        <v>0.102524597830894</v>
      </c>
      <c r="AE51" s="218">
        <v>0.0511399069916507</v>
      </c>
      <c r="AF51" s="358">
        <v>0.153510235421099</v>
      </c>
      <c r="AG51" s="218">
        <v>0.0205789369047134</v>
      </c>
      <c r="AH51" s="358">
        <v>0.165155528619056</v>
      </c>
      <c r="AI51" s="218">
        <v>0.115985130409592</v>
      </c>
      <c r="AJ51" s="358">
        <v>0.0999566283406466</v>
      </c>
      <c r="AK51" s="218">
        <v>2.17660804354157</v>
      </c>
      <c r="AL51" s="366">
        <v>0.517607662659326</v>
      </c>
    </row>
    <row customHeight="1" ht="13" r="52">
      <c r="A52" s="181" t="s">
        <v>346</v>
      </c>
      <c r="B52" s="156" t="n">
        <v>2</v>
      </c>
      <c r="C52" s="218">
        <v>0.142555761650174</v>
      </c>
      <c r="D52" s="358">
        <v>0.161007094229171</v>
      </c>
      <c r="E52" s="218">
        <v>-0.207942405822155</v>
      </c>
      <c r="F52" s="358">
        <v>0.128191251998013</v>
      </c>
      <c r="G52" s="218">
        <v>-0.101094973950231</v>
      </c>
      <c r="H52" s="358">
        <v>0.159428481591588</v>
      </c>
      <c r="I52" s="218">
        <v>-0.281971514401566</v>
      </c>
      <c r="J52" s="358">
        <v>0.248453749379706</v>
      </c>
      <c r="K52" s="218">
        <v>-0.113688199001767</v>
      </c>
      <c r="L52" s="358">
        <v>0.103912715441987</v>
      </c>
      <c r="M52" s="218">
        <v>0.333675482072614</v>
      </c>
      <c r="N52" s="358">
        <v>0.327455352506894</v>
      </c>
      <c r="O52" s="218">
        <v>0.147797821713454</v>
      </c>
      <c r="P52" s="358">
        <v>0.157482915214282</v>
      </c>
      <c r="Q52" s="218">
        <v>-0.1846323641365</v>
      </c>
      <c r="R52" s="358">
        <v>0.127434278509959</v>
      </c>
      <c r="S52" s="218">
        <v>-0.0766378851574255</v>
      </c>
      <c r="T52" s="358">
        <v>0.158860317418997</v>
      </c>
      <c r="U52" s="218">
        <v>-0.231684685499964</v>
      </c>
      <c r="V52" s="358">
        <v>0.240976023984696</v>
      </c>
      <c r="W52" s="218">
        <v>-0.111540361021704</v>
      </c>
      <c r="X52" s="358">
        <v>0.101017093132403</v>
      </c>
      <c r="Y52" s="218">
        <v>1.42860949546965</v>
      </c>
      <c r="Z52" s="358">
        <v>0.823834442197185</v>
      </c>
      <c r="AA52" s="218">
        <v>0.199600720229639</v>
      </c>
      <c r="AB52" s="358">
        <v>0.112763737106983</v>
      </c>
      <c r="AC52" s="218">
        <v>-0.110626903345632</v>
      </c>
      <c r="AD52" s="358">
        <v>0.112967921644327</v>
      </c>
      <c r="AE52" s="218">
        <v>-0.0222853113249457</v>
      </c>
      <c r="AF52" s="358">
        <v>0.157656551900656</v>
      </c>
      <c r="AG52" s="218">
        <v>-0.309623000838033</v>
      </c>
      <c r="AH52" s="358">
        <v>0.239512431721796</v>
      </c>
      <c r="AI52" s="218">
        <v>0.00210956637333778</v>
      </c>
      <c r="AJ52" s="358">
        <v>0.0981936375189383</v>
      </c>
      <c r="AK52" s="218">
        <v>3.45443231589276</v>
      </c>
      <c r="AL52" s="366">
        <v>1.4830660093686</v>
      </c>
    </row>
    <row customHeight="1" ht="13" r="53">
      <c r="A53" s="181" t="s">
        <v>347</v>
      </c>
      <c r="B53" s="156" t="n">
        <v>2</v>
      </c>
      <c r="C53" s="218">
        <v>0.00437203281175635</v>
      </c>
      <c r="D53" s="358">
        <v>0.125719112414437</v>
      </c>
      <c r="E53" s="218">
        <v>-0.183373308074388</v>
      </c>
      <c r="F53" s="358">
        <v>0.135054176887023</v>
      </c>
      <c r="G53" s="218">
        <v>-0.019908670316932</v>
      </c>
      <c r="H53" s="358">
        <v>0.12688049485133</v>
      </c>
      <c r="I53" s="218">
        <v>-0.0713433477200007</v>
      </c>
      <c r="J53" s="358">
        <v>0.149896153436587</v>
      </c>
      <c r="K53" s="218">
        <v>0.0685866255515078</v>
      </c>
      <c r="L53" s="358">
        <v>0.134580535134159</v>
      </c>
      <c r="M53" s="218">
        <v>0.243080673590049</v>
      </c>
      <c r="N53" s="358">
        <v>0.400017396224559</v>
      </c>
      <c r="O53" s="218">
        <v>0.0087045301695915</v>
      </c>
      <c r="P53" s="358">
        <v>0.125870972383417</v>
      </c>
      <c r="Q53" s="218">
        <v>-0.182208685223228</v>
      </c>
      <c r="R53" s="358">
        <v>0.134931411592576</v>
      </c>
      <c r="S53" s="218">
        <v>-0.0270558064725106</v>
      </c>
      <c r="T53" s="358">
        <v>0.126976801142773</v>
      </c>
      <c r="U53" s="218">
        <v>-0.0741729046782342</v>
      </c>
      <c r="V53" s="358">
        <v>0.148670760480115</v>
      </c>
      <c r="W53" s="218">
        <v>0.0741049009133547</v>
      </c>
      <c r="X53" s="358">
        <v>0.135224839578518</v>
      </c>
      <c r="Y53" s="218">
        <v>0.684170744971569</v>
      </c>
      <c r="Z53" s="358">
        <v>0.522459834924769</v>
      </c>
      <c r="AA53" s="218">
        <v>-0.0158405815323792</v>
      </c>
      <c r="AB53" s="358">
        <v>0.117665890787905</v>
      </c>
      <c r="AC53" s="218">
        <v>-0.254477413360282</v>
      </c>
      <c r="AD53" s="358">
        <v>0.139738686576739</v>
      </c>
      <c r="AE53" s="218">
        <v>-0.0622178769383974</v>
      </c>
      <c r="AF53" s="358">
        <v>0.131557436383525</v>
      </c>
      <c r="AG53" s="218">
        <v>-0.00831339212505223</v>
      </c>
      <c r="AH53" s="358">
        <v>0.137596584973257</v>
      </c>
      <c r="AI53" s="218">
        <v>0.114128068030852</v>
      </c>
      <c r="AJ53" s="358">
        <v>0.129408089827524</v>
      </c>
      <c r="AK53" s="218">
        <v>2.34354379754126</v>
      </c>
      <c r="AL53" s="366">
        <v>0.987623649055106</v>
      </c>
    </row>
    <row customHeight="1" ht="13" r="54">
      <c r="A54" s="181" t="s">
        <v>348</v>
      </c>
      <c r="B54" s="156" t="n">
        <v>2</v>
      </c>
      <c r="C54" s="218">
        <v>-0.0341788149059927</v>
      </c>
      <c r="D54" s="358">
        <v>0.154966611464384</v>
      </c>
      <c r="E54" s="218">
        <v>-0.0325176536411532</v>
      </c>
      <c r="F54" s="358">
        <v>0.106217617956833</v>
      </c>
      <c r="G54" s="218">
        <v>0.385782017806388</v>
      </c>
      <c r="H54" s="358">
        <v>0.128399702298461</v>
      </c>
      <c r="I54" s="218">
        <v>-0.162579113621619</v>
      </c>
      <c r="J54" s="358">
        <v>0.121606574133102</v>
      </c>
      <c r="K54" s="218">
        <v>-0.115056792332607</v>
      </c>
      <c r="L54" s="358">
        <v>0.119414253778876</v>
      </c>
      <c r="M54" s="218">
        <v>0.777208609190931</v>
      </c>
      <c r="N54" s="358">
        <v>0.533744003388392</v>
      </c>
      <c r="O54" s="218">
        <v>-0.0416543767188829</v>
      </c>
      <c r="P54" s="358">
        <v>0.153243174704589</v>
      </c>
      <c r="Q54" s="218">
        <v>-0.0300817589791583</v>
      </c>
      <c r="R54" s="358">
        <v>0.105180734224136</v>
      </c>
      <c r="S54" s="218">
        <v>0.393829254401541</v>
      </c>
      <c r="T54" s="358">
        <v>0.127438091168552</v>
      </c>
      <c r="U54" s="218">
        <v>-0.157674668264643</v>
      </c>
      <c r="V54" s="358">
        <v>0.121470076152679</v>
      </c>
      <c r="W54" s="218">
        <v>-0.11284010846832</v>
      </c>
      <c r="X54" s="358">
        <v>0.119957180299581</v>
      </c>
      <c r="Y54" s="218">
        <v>1.56767379234328</v>
      </c>
      <c r="Z54" s="358">
        <v>0.737858515231769</v>
      </c>
      <c r="AA54" s="218">
        <v>-0.0801940048804698</v>
      </c>
      <c r="AB54" s="358">
        <v>0.162056039381122</v>
      </c>
      <c r="AC54" s="218">
        <v>-0.0294552226565629</v>
      </c>
      <c r="AD54" s="358">
        <v>0.104499812886027</v>
      </c>
      <c r="AE54" s="218">
        <v>0.404280600947089</v>
      </c>
      <c r="AF54" s="358">
        <v>0.129014468894453</v>
      </c>
      <c r="AG54" s="218">
        <v>-0.169629927631232</v>
      </c>
      <c r="AH54" s="358">
        <v>0.119904460982997</v>
      </c>
      <c r="AI54" s="218">
        <v>-0.115689869044686</v>
      </c>
      <c r="AJ54" s="358">
        <v>0.125602412906261</v>
      </c>
      <c r="AK54" s="218">
        <v>1.80747878545847</v>
      </c>
      <c r="AL54" s="366">
        <v>0.874246586292299</v>
      </c>
    </row>
    <row customHeight="1" ht="13" r="55">
      <c r="A55" s="181" t="s">
        <v>349</v>
      </c>
      <c r="B55" s="156" t="n">
        <v>2</v>
      </c>
      <c r="C55" s="218">
        <v>-0.46296806283184</v>
      </c>
      <c r="D55" s="358">
        <v>0.238353726114691</v>
      </c>
      <c r="E55" s="218">
        <v>0.41348171650019</v>
      </c>
      <c r="F55" s="358">
        <v>0.276204656613726</v>
      </c>
      <c r="G55" s="218">
        <v>0.176948973440932</v>
      </c>
      <c r="H55" s="358">
        <v>0.240889051322714</v>
      </c>
      <c r="I55" s="218">
        <v>0.352246291059546</v>
      </c>
      <c r="J55" s="358">
        <v>0.241047515572589</v>
      </c>
      <c r="K55" s="218">
        <v>-0.305172842570173</v>
      </c>
      <c r="L55" s="358">
        <v>0.204038132795299</v>
      </c>
      <c r="M55" s="218">
        <v>1.11679834604354</v>
      </c>
      <c r="N55" s="358">
        <v>0.721733759527549</v>
      </c>
      <c r="O55" s="218">
        <v>-0.426591519108142</v>
      </c>
      <c r="P55" s="358">
        <v>0.240758143232874</v>
      </c>
      <c r="Q55" s="218">
        <v>0.436890191627702</v>
      </c>
      <c r="R55" s="358">
        <v>0.2679813130814</v>
      </c>
      <c r="S55" s="218">
        <v>0.151614897495486</v>
      </c>
      <c r="T55" s="358">
        <v>0.238224291725154</v>
      </c>
      <c r="U55" s="218">
        <v>0.363797418389192</v>
      </c>
      <c r="V55" s="358">
        <v>0.240646193139196</v>
      </c>
      <c r="W55" s="218">
        <v>-0.271216076503109</v>
      </c>
      <c r="X55" s="358">
        <v>0.20213313284299</v>
      </c>
      <c r="Y55" s="218">
        <v>2.13824674886978</v>
      </c>
      <c r="Z55" s="358">
        <v>0.873654386202477</v>
      </c>
      <c r="AA55" s="218">
        <v>-0.390841594407838</v>
      </c>
      <c r="AB55" s="358">
        <v>0.249258494981644</v>
      </c>
      <c r="AC55" s="218">
        <v>0.393229964395924</v>
      </c>
      <c r="AD55" s="358">
        <v>0.252840680048516</v>
      </c>
      <c r="AE55" s="218">
        <v>0.0907340286130042</v>
      </c>
      <c r="AF55" s="358">
        <v>0.234700907377492</v>
      </c>
      <c r="AG55" s="218">
        <v>0.358911075272075</v>
      </c>
      <c r="AH55" s="358">
        <v>0.266203785078736</v>
      </c>
      <c r="AI55" s="218">
        <v>-0.214101474091999</v>
      </c>
      <c r="AJ55" s="358">
        <v>0.191281596124363</v>
      </c>
      <c r="AK55" s="218">
        <v>3.2853609098397</v>
      </c>
      <c r="AL55" s="366">
        <v>1.14707996474951</v>
      </c>
    </row>
    <row customHeight="1" ht="13" r="56">
      <c r="A56" s="181" t="s">
        <v>350</v>
      </c>
      <c r="B56" s="156" t="n">
        <v>2</v>
      </c>
      <c r="C56" s="218">
        <v>0.0362612575352557</v>
      </c>
      <c r="D56" s="358">
        <v>0.101983723335796</v>
      </c>
      <c r="E56" s="218">
        <v>-0.144230214559899</v>
      </c>
      <c r="F56" s="358">
        <v>0.138744895835755</v>
      </c>
      <c r="G56" s="218">
        <v>-0.0511117608869772</v>
      </c>
      <c r="H56" s="358">
        <v>0.115902100305636</v>
      </c>
      <c r="I56" s="218">
        <v>-0.091954101492506</v>
      </c>
      <c r="J56" s="358">
        <v>0.162378945778552</v>
      </c>
      <c r="K56" s="218">
        <v>0.0117819610680135</v>
      </c>
      <c r="L56" s="358">
        <v>0.0987184917568007</v>
      </c>
      <c r="M56" s="218">
        <v>0.161680019654672</v>
      </c>
      <c r="N56" s="358">
        <v>0.304204914850734</v>
      </c>
      <c r="O56" s="218">
        <v>0.0142385807825128</v>
      </c>
      <c r="P56" s="358">
        <v>0.0999007168744615</v>
      </c>
      <c r="Q56" s="218">
        <v>-0.144107352831631</v>
      </c>
      <c r="R56" s="358">
        <v>0.133189711112842</v>
      </c>
      <c r="S56" s="218">
        <v>-0.0544092433499141</v>
      </c>
      <c r="T56" s="358">
        <v>0.112711517800166</v>
      </c>
      <c r="U56" s="218">
        <v>-0.0877945715393437</v>
      </c>
      <c r="V56" s="358">
        <v>0.155436186873681</v>
      </c>
      <c r="W56" s="218">
        <v>0.0141801805937772</v>
      </c>
      <c r="X56" s="358">
        <v>0.095449268779686</v>
      </c>
      <c r="Y56" s="218">
        <v>1.75654320329005</v>
      </c>
      <c r="Z56" s="358">
        <v>0.653762583264739</v>
      </c>
      <c r="AA56" s="218">
        <v>0.00439180437696556</v>
      </c>
      <c r="AB56" s="358">
        <v>0.0921043388232146</v>
      </c>
      <c r="AC56" s="218">
        <v>-0.186189144488881</v>
      </c>
      <c r="AD56" s="358">
        <v>0.132252764810835</v>
      </c>
      <c r="AE56" s="218">
        <v>-0.0179209347717234</v>
      </c>
      <c r="AF56" s="358">
        <v>0.114644414592986</v>
      </c>
      <c r="AG56" s="218">
        <v>-0.0945120079306301</v>
      </c>
      <c r="AH56" s="358">
        <v>0.150262163417153</v>
      </c>
      <c r="AI56" s="218">
        <v>0.0497902961662741</v>
      </c>
      <c r="AJ56" s="358">
        <v>0.0942721969760371</v>
      </c>
      <c r="AK56" s="218">
        <v>2.28123351741282</v>
      </c>
      <c r="AL56" s="366">
        <v>0.824327663330138</v>
      </c>
    </row>
    <row customHeight="1" ht="13" r="57">
      <c r="A57" s="181" t="s">
        <v>351</v>
      </c>
      <c r="B57" s="156" t="n">
        <v>2</v>
      </c>
      <c r="C57" s="218">
        <v>0.954019948972414</v>
      </c>
      <c r="D57" s="358">
        <v>0.45244322427977</v>
      </c>
      <c r="E57" s="218">
        <v>-0.161269796673579</v>
      </c>
      <c r="F57" s="358">
        <v>0.155866960405021</v>
      </c>
      <c r="G57" s="218">
        <v>0.239185163722625</v>
      </c>
      <c r="H57" s="358">
        <v>0.227012576337327</v>
      </c>
      <c r="I57" s="218">
        <v>0.308367275320364</v>
      </c>
      <c r="J57" s="358">
        <v>0.322739860201998</v>
      </c>
      <c r="K57" s="218">
        <v>-0.172595790102191</v>
      </c>
      <c r="L57" s="358">
        <v>0.16313543779123</v>
      </c>
      <c r="M57" s="218">
        <v>0.883952261769853</v>
      </c>
      <c r="N57" s="358">
        <v>0.816980769858954</v>
      </c>
      <c r="O57" s="218">
        <v>0.892968818891776</v>
      </c>
      <c r="P57" s="358">
        <v>0.443339771569016</v>
      </c>
      <c r="Q57" s="218">
        <v>-0.139938091618725</v>
      </c>
      <c r="R57" s="358">
        <v>0.154274081334139</v>
      </c>
      <c r="S57" s="218">
        <v>0.215579340003468</v>
      </c>
      <c r="T57" s="358">
        <v>0.230852688389354</v>
      </c>
      <c r="U57" s="218">
        <v>0.32637152878198</v>
      </c>
      <c r="V57" s="358">
        <v>0.323949417842452</v>
      </c>
      <c r="W57" s="218">
        <v>-0.162889932989215</v>
      </c>
      <c r="X57" s="358">
        <v>0.159766513296138</v>
      </c>
      <c r="Y57" s="218">
        <v>1.53477393799621</v>
      </c>
      <c r="Z57" s="358">
        <v>0.955823798295824</v>
      </c>
      <c r="AA57" s="218">
        <v>0.83776636690221</v>
      </c>
      <c r="AB57" s="358">
        <v>0.411480281126774</v>
      </c>
      <c r="AC57" s="218">
        <v>-0.195287005802204</v>
      </c>
      <c r="AD57" s="358">
        <v>0.154822766249875</v>
      </c>
      <c r="AE57" s="218">
        <v>0.243169985297131</v>
      </c>
      <c r="AF57" s="358">
        <v>0.233502586696541</v>
      </c>
      <c r="AG57" s="218">
        <v>0.365670619541123</v>
      </c>
      <c r="AH57" s="358">
        <v>0.318237594532673</v>
      </c>
      <c r="AI57" s="218">
        <v>-0.196158079414162</v>
      </c>
      <c r="AJ57" s="358">
        <v>0.172063389674859</v>
      </c>
      <c r="AK57" s="218">
        <v>2.5949585279073</v>
      </c>
      <c r="AL57" s="366">
        <v>1.2511461803212</v>
      </c>
    </row>
    <row customHeight="1" ht="13" r="58">
      <c r="A58" s="181" t="s">
        <v>352</v>
      </c>
      <c r="B58" s="156" t="n">
        <v>2</v>
      </c>
      <c r="C58" s="218">
        <v>-0.165446100498746</v>
      </c>
      <c r="D58" s="358">
        <v>0.242487352593217</v>
      </c>
      <c r="E58" s="218">
        <v>-0.0509555693834569</v>
      </c>
      <c r="F58" s="358">
        <v>0.228998737464092</v>
      </c>
      <c r="G58" s="218">
        <v>-0.485081946597202</v>
      </c>
      <c r="H58" s="358">
        <v>0.268684867710538</v>
      </c>
      <c r="I58" s="218">
        <v>-0.0345159310233694</v>
      </c>
      <c r="J58" s="358">
        <v>0.315622444009324</v>
      </c>
      <c r="K58" s="218">
        <v>0.187385322299718</v>
      </c>
      <c r="L58" s="358">
        <v>0.152772268818504</v>
      </c>
      <c r="M58" s="218">
        <v>0.772372741664447</v>
      </c>
      <c r="N58" s="358">
        <v>0.574131662149019</v>
      </c>
      <c r="O58" s="218">
        <v>-0.148256781488653</v>
      </c>
      <c r="P58" s="358">
        <v>0.246180577075957</v>
      </c>
      <c r="Q58" s="218">
        <v>-0.0521190129812158</v>
      </c>
      <c r="R58" s="358">
        <v>0.229824942655745</v>
      </c>
      <c r="S58" s="218">
        <v>-0.466879044531447</v>
      </c>
      <c r="T58" s="358">
        <v>0.279781989939276</v>
      </c>
      <c r="U58" s="218">
        <v>-0.0269603607314537</v>
      </c>
      <c r="V58" s="358">
        <v>0.321129602338025</v>
      </c>
      <c r="W58" s="218">
        <v>0.182085195474274</v>
      </c>
      <c r="X58" s="358">
        <v>0.154891326293433</v>
      </c>
      <c r="Y58" s="218">
        <v>1.55197800630427</v>
      </c>
      <c r="Z58" s="358">
        <v>0.602835738187229</v>
      </c>
      <c r="AA58" s="218">
        <v>-0.252008105408528</v>
      </c>
      <c r="AB58" s="358">
        <v>0.277830049553968</v>
      </c>
      <c r="AC58" s="218">
        <v>-0.0635839674053387</v>
      </c>
      <c r="AD58" s="358">
        <v>0.222483292787685</v>
      </c>
      <c r="AE58" s="218">
        <v>-0.464701016428458</v>
      </c>
      <c r="AF58" s="358">
        <v>0.282030088282794</v>
      </c>
      <c r="AG58" s="218">
        <v>0.0269953958827689</v>
      </c>
      <c r="AH58" s="358">
        <v>0.297896795364766</v>
      </c>
      <c r="AI58" s="218">
        <v>0.195537233032523</v>
      </c>
      <c r="AJ58" s="358">
        <v>0.160925984503534</v>
      </c>
      <c r="AK58" s="218">
        <v>2.1239596516722</v>
      </c>
      <c r="AL58" s="366">
        <v>0.932664411861103</v>
      </c>
    </row>
    <row customHeight="1" ht="13" r="59">
      <c r="A59" s="181" t="s">
        <v>353</v>
      </c>
      <c r="B59" s="156" t="n">
        <v>2</v>
      </c>
      <c r="C59" s="218">
        <v>0.325688076931681</v>
      </c>
      <c r="D59" s="358">
        <v>0.366867312440101</v>
      </c>
      <c r="E59" s="218">
        <v>-0.500950383619182</v>
      </c>
      <c r="F59" s="358">
        <v>0.347159958590965</v>
      </c>
      <c r="G59" s="218">
        <v>-0.233364502330698</v>
      </c>
      <c r="H59" s="358">
        <v>0.247489364776919</v>
      </c>
      <c r="I59" s="218">
        <v>0.151891654202317</v>
      </c>
      <c r="J59" s="358">
        <v>0.261898783112167</v>
      </c>
      <c r="K59" s="218">
        <v>0.00190561765446341</v>
      </c>
      <c r="L59" s="358">
        <v>0.146784069988818</v>
      </c>
      <c r="M59" s="218">
        <v>0.880100910180945</v>
      </c>
      <c r="N59" s="358">
        <v>0.90668908784736</v>
      </c>
      <c r="O59" s="218">
        <v>0.345337946170262</v>
      </c>
      <c r="P59" s="358">
        <v>0.351943508349474</v>
      </c>
      <c r="Q59" s="218">
        <v>-0.483199246325296</v>
      </c>
      <c r="R59" s="358">
        <v>0.330920621622193</v>
      </c>
      <c r="S59" s="218">
        <v>-0.234044139570096</v>
      </c>
      <c r="T59" s="358">
        <v>0.239838607421538</v>
      </c>
      <c r="U59" s="218">
        <v>0.164075755472834</v>
      </c>
      <c r="V59" s="358">
        <v>0.267354750326373</v>
      </c>
      <c r="W59" s="218">
        <v>-0.0161019206883972</v>
      </c>
      <c r="X59" s="358">
        <v>0.143558033436506</v>
      </c>
      <c r="Y59" s="218">
        <v>1.59231211993732</v>
      </c>
      <c r="Z59" s="358">
        <v>0.935288607311771</v>
      </c>
      <c r="AA59" s="218">
        <v>0.376392482037454</v>
      </c>
      <c r="AB59" s="358">
        <v>0.316694117114518</v>
      </c>
      <c r="AC59" s="218">
        <v>-0.55367285947628</v>
      </c>
      <c r="AD59" s="358">
        <v>0.298530148484847</v>
      </c>
      <c r="AE59" s="218">
        <v>-0.185139685517815</v>
      </c>
      <c r="AF59" s="358">
        <v>0.19338464476685</v>
      </c>
      <c r="AG59" s="218">
        <v>0.0529959361799391</v>
      </c>
      <c r="AH59" s="358">
        <v>0.231939342705712</v>
      </c>
      <c r="AI59" s="218">
        <v>-0.00938553090639344</v>
      </c>
      <c r="AJ59" s="358">
        <v>0.137774670277601</v>
      </c>
      <c r="AK59" s="218">
        <v>2.52112966000684</v>
      </c>
      <c r="AL59" s="366">
        <v>1.17514344772832</v>
      </c>
    </row>
    <row customHeight="1" ht="13" r="60">
      <c r="A60" s="181" t="s">
        <v>354</v>
      </c>
      <c r="B60" s="156" t="n">
        <v>2</v>
      </c>
      <c r="C60" s="218">
        <v>0.225811341105528</v>
      </c>
      <c r="D60" s="358">
        <v>0.26933732497139</v>
      </c>
      <c r="E60" s="218">
        <v>0.0112543414380803</v>
      </c>
      <c r="F60" s="358">
        <v>0.224198950520704</v>
      </c>
      <c r="G60" s="218">
        <v>0.746879803630194</v>
      </c>
      <c r="H60" s="358">
        <v>0.472061470118507</v>
      </c>
      <c r="I60" s="218">
        <v>-0.726221124142692</v>
      </c>
      <c r="J60" s="358">
        <v>0.390300307527319</v>
      </c>
      <c r="K60" s="218">
        <v>-0.229011977346567</v>
      </c>
      <c r="L60" s="358">
        <v>0.21705492912338</v>
      </c>
      <c r="M60" s="218">
        <v>1.7986015462175</v>
      </c>
      <c r="N60" s="358">
        <v>2.06947858799012</v>
      </c>
      <c r="O60" s="218">
        <v>0.242354476184469</v>
      </c>
      <c r="P60" s="358">
        <v>0.271809463779688</v>
      </c>
      <c r="Q60" s="218">
        <v>0.0507824535730381</v>
      </c>
      <c r="R60" s="358">
        <v>0.223318488845388</v>
      </c>
      <c r="S60" s="218">
        <v>0.711531868087027</v>
      </c>
      <c r="T60" s="358">
        <v>0.420971013346926</v>
      </c>
      <c r="U60" s="218">
        <v>-0.711440630008959</v>
      </c>
      <c r="V60" s="358">
        <v>0.370047012091908</v>
      </c>
      <c r="W60" s="218">
        <v>-0.202853868880144</v>
      </c>
      <c r="X60" s="358">
        <v>0.209058506617454</v>
      </c>
      <c r="Y60" s="218">
        <v>3.33184473468239</v>
      </c>
      <c r="Z60" s="358">
        <v>2.5644557293948</v>
      </c>
      <c r="AA60" s="218">
        <v>0.157973565742441</v>
      </c>
      <c r="AB60" s="358">
        <v>0.293426794814262</v>
      </c>
      <c r="AC60" s="218">
        <v>-0.011343665649189</v>
      </c>
      <c r="AD60" s="358">
        <v>0.27789437203916</v>
      </c>
      <c r="AE60" s="218">
        <v>0.471416384127087</v>
      </c>
      <c r="AF60" s="358">
        <v>0.282459020058787</v>
      </c>
      <c r="AG60" s="218">
        <v>-0.573610971391584</v>
      </c>
      <c r="AH60" s="358">
        <v>0.319577816163008</v>
      </c>
      <c r="AI60" s="218">
        <v>-0.0560784547653594</v>
      </c>
      <c r="AJ60" s="358">
        <v>0.287594004978185</v>
      </c>
      <c r="AK60" s="218">
        <v>6.89136930550082</v>
      </c>
      <c r="AL60" s="366">
        <v>2.51715399605757</v>
      </c>
    </row>
    <row customHeight="1" ht="13" r="61">
      <c r="A61" s="181" t="s">
        <v>355</v>
      </c>
      <c r="B61" s="156" t="n">
        <v>2</v>
      </c>
      <c r="C61" s="218">
        <v>-0.0321359679361612</v>
      </c>
      <c r="D61" s="358">
        <v>0.278624281135885</v>
      </c>
      <c r="E61" s="218">
        <v>0.207124267044622</v>
      </c>
      <c r="F61" s="358">
        <v>0.19809602963172</v>
      </c>
      <c r="G61" s="218">
        <v>-0.0967005792149722</v>
      </c>
      <c r="H61" s="358">
        <v>0.16990718856307</v>
      </c>
      <c r="I61" s="218">
        <v>-0.328111252236025</v>
      </c>
      <c r="J61" s="358">
        <v>0.378591599688529</v>
      </c>
      <c r="K61" s="218">
        <v>-0.107152209941028</v>
      </c>
      <c r="L61" s="358">
        <v>0.139764698975168</v>
      </c>
      <c r="M61" s="218">
        <v>0.280507486235303</v>
      </c>
      <c r="N61" s="358">
        <v>0.388048074570866</v>
      </c>
      <c r="O61" s="218">
        <v>0.00190832751594422</v>
      </c>
      <c r="P61" s="358">
        <v>0.318647632914237</v>
      </c>
      <c r="Q61" s="218">
        <v>0.224685634212638</v>
      </c>
      <c r="R61" s="358">
        <v>0.196826072343151</v>
      </c>
      <c r="S61" s="218">
        <v>-0.157106282882872</v>
      </c>
      <c r="T61" s="358">
        <v>0.173167485694704</v>
      </c>
      <c r="U61" s="218">
        <v>-0.344891010589262</v>
      </c>
      <c r="V61" s="358">
        <v>0.356960511016263</v>
      </c>
      <c r="W61" s="218">
        <v>-0.115540617693883</v>
      </c>
      <c r="X61" s="358">
        <v>0.125598239648953</v>
      </c>
      <c r="Y61" s="218">
        <v>2.67941438950929</v>
      </c>
      <c r="Z61" s="358">
        <v>0.708098130698516</v>
      </c>
      <c r="AA61" s="218">
        <v>-0.12862434704842</v>
      </c>
      <c r="AB61" s="358">
        <v>0.311061383209233</v>
      </c>
      <c r="AC61" s="218">
        <v>0.181573916612094</v>
      </c>
      <c r="AD61" s="358">
        <v>0.192660321985668</v>
      </c>
      <c r="AE61" s="218">
        <v>-0.061088927826562</v>
      </c>
      <c r="AF61" s="358">
        <v>0.191936988581597</v>
      </c>
      <c r="AG61" s="218">
        <v>-0.194465186485493</v>
      </c>
      <c r="AH61" s="358">
        <v>0.326949114079734</v>
      </c>
      <c r="AI61" s="218">
        <v>-0.102743662597236</v>
      </c>
      <c r="AJ61" s="358">
        <v>0.126572657260187</v>
      </c>
      <c r="AK61" s="218">
        <v>3.36026511297291</v>
      </c>
      <c r="AL61" s="366">
        <v>0.908573541144027</v>
      </c>
    </row>
    <row customHeight="1" ht="13" r="62">
      <c r="A62" s="181" t="s">
        <v>356</v>
      </c>
      <c r="B62" s="156" t="n">
        <v>2</v>
      </c>
      <c r="C62" s="218">
        <v>-0.1313677763896</v>
      </c>
      <c r="D62" s="358">
        <v>0.155844966459937</v>
      </c>
      <c r="E62" s="218">
        <v>0.268737528949922</v>
      </c>
      <c r="F62" s="358">
        <v>0.229033222737457</v>
      </c>
      <c r="G62" s="218">
        <v>0.147702661559562</v>
      </c>
      <c r="H62" s="358">
        <v>0.110863941093243</v>
      </c>
      <c r="I62" s="218">
        <v>0.000662581762060604</v>
      </c>
      <c r="J62" s="358">
        <v>0.213458433817662</v>
      </c>
      <c r="K62" s="218">
        <v>0.0280453099484513</v>
      </c>
      <c r="L62" s="358">
        <v>0.194470917309413</v>
      </c>
      <c r="M62" s="218">
        <v>0.185352238107226</v>
      </c>
      <c r="N62" s="358">
        <v>0.223467003848144</v>
      </c>
      <c r="O62" s="218">
        <v>-0.132754268041787</v>
      </c>
      <c r="P62" s="358">
        <v>0.154554706953518</v>
      </c>
      <c r="Q62" s="218">
        <v>0.265340052061969</v>
      </c>
      <c r="R62" s="358">
        <v>0.226724755859681</v>
      </c>
      <c r="S62" s="218">
        <v>0.147627952977894</v>
      </c>
      <c r="T62" s="358">
        <v>0.110245397929029</v>
      </c>
      <c r="U62" s="218">
        <v>0.00475544928578045</v>
      </c>
      <c r="V62" s="358">
        <v>0.212076152885661</v>
      </c>
      <c r="W62" s="218">
        <v>0.0313351471767001</v>
      </c>
      <c r="X62" s="358">
        <v>0.19396340057301</v>
      </c>
      <c r="Y62" s="218">
        <v>0.218511066906312</v>
      </c>
      <c r="Z62" s="358">
        <v>0.273717430482011</v>
      </c>
      <c r="AA62" s="218">
        <v>-0.125374137387632</v>
      </c>
      <c r="AB62" s="358">
        <v>0.149008308015749</v>
      </c>
      <c r="AC62" s="218">
        <v>0.241175052427209</v>
      </c>
      <c r="AD62" s="358">
        <v>0.227115516591359</v>
      </c>
      <c r="AE62" s="218">
        <v>0.145162079225447</v>
      </c>
      <c r="AF62" s="358">
        <v>0.104373291722611</v>
      </c>
      <c r="AG62" s="218">
        <v>0.0299587194246832</v>
      </c>
      <c r="AH62" s="358">
        <v>0.212683635277928</v>
      </c>
      <c r="AI62" s="218">
        <v>0.0191661809372158</v>
      </c>
      <c r="AJ62" s="358">
        <v>0.199905948811415</v>
      </c>
      <c r="AK62" s="218">
        <v>1.00391526483058</v>
      </c>
      <c r="AL62" s="366">
        <v>0.626720470782681</v>
      </c>
    </row>
    <row customHeight="1" ht="13" r="63">
      <c r="A63" s="184" t="s">
        <v>357</v>
      </c>
      <c r="B63" s="157" t="n">
        <v>2</v>
      </c>
      <c r="C63" s="219">
        <v>0.0284419764538797</v>
      </c>
      <c r="D63" s="359">
        <v>0.0347644104109706</v>
      </c>
      <c r="E63" s="219">
        <v>-0.00159817839356413</v>
      </c>
      <c r="F63" s="359">
        <v>0.0300070362197525</v>
      </c>
      <c r="G63" s="219">
        <v>0.0707416375079662</v>
      </c>
      <c r="H63" s="359">
        <v>0.0353416332317637</v>
      </c>
      <c r="I63" s="219">
        <v>0.00169258509987383</v>
      </c>
      <c r="J63" s="359">
        <v>0.0411639634163083</v>
      </c>
      <c r="K63" s="219">
        <v>-0.0393075014599549</v>
      </c>
      <c r="L63" s="359">
        <v>0.0270305799086336</v>
      </c>
      <c r="M63" s="219">
        <v>0.603226364182325</v>
      </c>
      <c r="N63" s="359">
        <v>0.128644041240709</v>
      </c>
      <c r="O63" s="219">
        <v>0.0290486918690006</v>
      </c>
      <c r="P63" s="359">
        <v>0.0345086176115505</v>
      </c>
      <c r="Q63" s="219">
        <v>-0.0053665053603313</v>
      </c>
      <c r="R63" s="359">
        <v>0.0297480494891878</v>
      </c>
      <c r="S63" s="219">
        <v>0.0735400157894578</v>
      </c>
      <c r="T63" s="359">
        <v>0.0344635013532127</v>
      </c>
      <c r="U63" s="219">
        <v>-0.000392685737901151</v>
      </c>
      <c r="V63" s="359">
        <v>0.0405042650371102</v>
      </c>
      <c r="W63" s="219">
        <v>-0.0416895574603121</v>
      </c>
      <c r="X63" s="359">
        <v>0.0266166580201632</v>
      </c>
      <c r="Y63" s="219">
        <v>1.51847326024117</v>
      </c>
      <c r="Z63" s="359">
        <v>0.171203775225229</v>
      </c>
      <c r="AA63" s="219">
        <v>0.0250777461203065</v>
      </c>
      <c r="AB63" s="359">
        <v>0.0339243324038891</v>
      </c>
      <c r="AC63" s="219">
        <v>-0.0393869574802463</v>
      </c>
      <c r="AD63" s="359">
        <v>0.0300085154871279</v>
      </c>
      <c r="AE63" s="219">
        <v>0.0681250185639376</v>
      </c>
      <c r="AF63" s="359">
        <v>0.0315929805493063</v>
      </c>
      <c r="AG63" s="219">
        <v>-0.000535583006665776</v>
      </c>
      <c r="AH63" s="359">
        <v>0.0381306258421957</v>
      </c>
      <c r="AI63" s="219">
        <v>-0.0129915481677553</v>
      </c>
      <c r="AJ63" s="359">
        <v>0.0273247680406476</v>
      </c>
      <c r="AK63" s="219">
        <v>2.7242686403065</v>
      </c>
      <c r="AL63" s="368">
        <v>0.216879222684871</v>
      </c>
    </row>
    <row customHeight="1" ht="13" r="64">
      <c r="A64" s="185" t="s">
        <v>358</v>
      </c>
      <c r="B64" s="158" t="n">
        <v>2</v>
      </c>
      <c r="C64" s="220">
        <v>0.00100283110224533</v>
      </c>
      <c r="D64" s="360">
        <v>0.0439625013953744</v>
      </c>
      <c r="E64" s="220">
        <v>0.0460781097019301</v>
      </c>
      <c r="F64" s="360">
        <v>0.0452239585814363</v>
      </c>
      <c r="G64" s="220">
        <v>0.0379009778753743</v>
      </c>
      <c r="H64" s="360">
        <v>0.0484536763456477</v>
      </c>
      <c r="I64" s="220">
        <v>-0.0011989758443112</v>
      </c>
      <c r="J64" s="360">
        <v>0.0656959124130329</v>
      </c>
      <c r="K64" s="220">
        <v>-0.0433964634022305</v>
      </c>
      <c r="L64" s="360">
        <v>0.0399423026306919</v>
      </c>
      <c r="M64" s="220">
        <v>0.355287109608985</v>
      </c>
      <c r="N64" s="360">
        <v>0.150406446825074</v>
      </c>
      <c r="O64" s="220">
        <v>-0.00258830676881797</v>
      </c>
      <c r="P64" s="360">
        <v>0.0437666552517917</v>
      </c>
      <c r="Q64" s="220">
        <v>0.0419097548415691</v>
      </c>
      <c r="R64" s="360">
        <v>0.0448148039149339</v>
      </c>
      <c r="S64" s="220">
        <v>0.0396105170786996</v>
      </c>
      <c r="T64" s="360">
        <v>0.0484441569876186</v>
      </c>
      <c r="U64" s="220">
        <v>0.00464949678439844</v>
      </c>
      <c r="V64" s="360">
        <v>0.0649806512982485</v>
      </c>
      <c r="W64" s="220">
        <v>-0.0417492834467744</v>
      </c>
      <c r="X64" s="360">
        <v>0.0393323573421268</v>
      </c>
      <c r="Y64" s="220">
        <v>1.0200219785722</v>
      </c>
      <c r="Z64" s="360">
        <v>0.210176677428286</v>
      </c>
      <c r="AA64" s="220">
        <v>-0.0406007145556715</v>
      </c>
      <c r="AB64" s="360">
        <v>0.0417791614850629</v>
      </c>
      <c r="AC64" s="220">
        <v>0.023392613765943</v>
      </c>
      <c r="AD64" s="360">
        <v>0.0442019673656029</v>
      </c>
      <c r="AE64" s="220">
        <v>0.058672116998186</v>
      </c>
      <c r="AF64" s="360">
        <v>0.0470339080008991</v>
      </c>
      <c r="AG64" s="220">
        <v>-0.0102332181858663</v>
      </c>
      <c r="AH64" s="360">
        <v>0.0628055677215753</v>
      </c>
      <c r="AI64" s="220">
        <v>-0.00677256565510538</v>
      </c>
      <c r="AJ64" s="360">
        <v>0.0380827112420241</v>
      </c>
      <c r="AK64" s="220">
        <v>2.16405067740461</v>
      </c>
      <c r="AL64" s="369">
        <v>0.327056904343348</v>
      </c>
    </row>
    <row customHeight="1" ht="13" r="65">
      <c r="A65" s="186" t="s">
        <v>359</v>
      </c>
      <c r="B65" s="159" t="n">
        <v>2</v>
      </c>
      <c r="C65" s="221">
        <v>0.0132761579185537</v>
      </c>
      <c r="D65" s="361">
        <v>0.0271122157819848</v>
      </c>
      <c r="E65" s="221">
        <v>0.0158155644964468</v>
      </c>
      <c r="F65" s="361">
        <v>0.0251611582698953</v>
      </c>
      <c r="G65" s="221">
        <v>0.0428317231166917</v>
      </c>
      <c r="H65" s="361">
        <v>0.0257427879052019</v>
      </c>
      <c r="I65" s="221">
        <v>0.0131284344501112</v>
      </c>
      <c r="J65" s="361">
        <v>0.030966517833949</v>
      </c>
      <c r="K65" s="221">
        <v>-0.0570879489156669</v>
      </c>
      <c r="L65" s="361">
        <v>0.0206618052604854</v>
      </c>
      <c r="M65" s="221">
        <v>0.603892473802571</v>
      </c>
      <c r="N65" s="361">
        <v>0.0852022765617064</v>
      </c>
      <c r="O65" s="221">
        <v>0.0155181058738842</v>
      </c>
      <c r="P65" s="361">
        <v>0.0267453656420974</v>
      </c>
      <c r="Q65" s="221">
        <v>0.0163135837955029</v>
      </c>
      <c r="R65" s="361">
        <v>0.0245336329673581</v>
      </c>
      <c r="S65" s="221">
        <v>0.0425134109465949</v>
      </c>
      <c r="T65" s="361">
        <v>0.0252257425405683</v>
      </c>
      <c r="U65" s="221">
        <v>0.0113965893377107</v>
      </c>
      <c r="V65" s="361">
        <v>0.0308216286805374</v>
      </c>
      <c r="W65" s="221">
        <v>-0.0586283644291683</v>
      </c>
      <c r="X65" s="361">
        <v>0.0203884858325599</v>
      </c>
      <c r="Y65" s="221">
        <v>1.6513254005768</v>
      </c>
      <c r="Z65" s="361">
        <v>0.116658495487374</v>
      </c>
      <c r="AA65" s="221">
        <v>0.0126163247824972</v>
      </c>
      <c r="AB65" s="361">
        <v>0.0268128780328256</v>
      </c>
      <c r="AC65" s="221">
        <v>-0.0271182924084445</v>
      </c>
      <c r="AD65" s="361">
        <v>0.0248108568728066</v>
      </c>
      <c r="AE65" s="221">
        <v>0.0509061668025885</v>
      </c>
      <c r="AF65" s="361">
        <v>0.0243040866651418</v>
      </c>
      <c r="AG65" s="221">
        <v>-0.00358746778158174</v>
      </c>
      <c r="AH65" s="361">
        <v>0.0302186463401275</v>
      </c>
      <c r="AI65" s="221">
        <v>-0.0311470651634129</v>
      </c>
      <c r="AJ65" s="361">
        <v>0.0207115741813874</v>
      </c>
      <c r="AK65" s="221">
        <v>2.86584114616138</v>
      </c>
      <c r="AL65" s="370">
        <v>0.154666939211497</v>
      </c>
    </row>
    <row customHeight="1" ht="13" r="66">
      <c r="A66" s="181" t="s">
        <v>360</v>
      </c>
      <c r="B66" s="156" t="n">
        <v>2</v>
      </c>
      <c r="C66" s="218">
        <v>0.17980785856162</v>
      </c>
      <c r="D66" s="358">
        <v>0.297564809753125</v>
      </c>
      <c r="E66" s="218">
        <v>0.264129682124922</v>
      </c>
      <c r="F66" s="358">
        <v>0.284661909052517</v>
      </c>
      <c r="G66" s="218">
        <v>-0.633088128913416</v>
      </c>
      <c r="H66" s="358">
        <v>0.413942848182957</v>
      </c>
      <c r="I66" s="218">
        <v>0.511110942622954</v>
      </c>
      <c r="J66" s="358">
        <v>0.63375104736568</v>
      </c>
      <c r="K66" s="218">
        <v>-0.490489178025116</v>
      </c>
      <c r="L66" s="358">
        <v>0.37984294060656</v>
      </c>
      <c r="M66" s="218">
        <v>2.21843538570902</v>
      </c>
      <c r="N66" s="358">
        <v>2.2014451501817</v>
      </c>
      <c r="O66" s="218">
        <v>0.140209438861551</v>
      </c>
      <c r="P66" s="358">
        <v>0.29848954134935</v>
      </c>
      <c r="Q66" s="218">
        <v>0.276612381974572</v>
      </c>
      <c r="R66" s="358">
        <v>0.27829113988579</v>
      </c>
      <c r="S66" s="218">
        <v>-0.648736165040028</v>
      </c>
      <c r="T66" s="358">
        <v>0.403097802764636</v>
      </c>
      <c r="U66" s="218">
        <v>0.648961309129437</v>
      </c>
      <c r="V66" s="358">
        <v>0.655679452900565</v>
      </c>
      <c r="W66" s="218">
        <v>-0.507899997542516</v>
      </c>
      <c r="X66" s="358">
        <v>0.374615458325664</v>
      </c>
      <c r="Y66" s="218">
        <v>3.7045810282154</v>
      </c>
      <c r="Z66" s="358">
        <v>2.19657355302016</v>
      </c>
      <c r="AA66" s="218">
        <v>0.195647513977113</v>
      </c>
      <c r="AB66" s="358">
        <v>0.32073228218216</v>
      </c>
      <c r="AC66" s="218">
        <v>0.224887107153109</v>
      </c>
      <c r="AD66" s="358">
        <v>0.330998845636001</v>
      </c>
      <c r="AE66" s="218">
        <v>-0.663672778327502</v>
      </c>
      <c r="AF66" s="358">
        <v>0.377840259643493</v>
      </c>
      <c r="AG66" s="218">
        <v>0.63519761859948</v>
      </c>
      <c r="AH66" s="358">
        <v>0.506969601744601</v>
      </c>
      <c r="AI66" s="218">
        <v>-0.373784072690145</v>
      </c>
      <c r="AJ66" s="358">
        <v>0.269384137651425</v>
      </c>
      <c r="AK66" s="218">
        <v>9.79870865770166</v>
      </c>
      <c r="AL66" s="366">
        <v>2.9725335971536</v>
      </c>
    </row>
    <row customHeight="1" ht="13" r="67">
      <c r="A67" s="181" t="s">
        <v>361</v>
      </c>
      <c r="B67" s="156" t="n">
        <v>2</v>
      </c>
      <c r="C67" s="218">
        <v>-0.0156954739632384</v>
      </c>
      <c r="D67" s="358">
        <v>0.14154446342402</v>
      </c>
      <c r="E67" s="218">
        <v>-0.263005372283443</v>
      </c>
      <c r="F67" s="358">
        <v>0.17286116309922</v>
      </c>
      <c r="G67" s="218">
        <v>0.434945102101635</v>
      </c>
      <c r="H67" s="358">
        <v>0.189022766290341</v>
      </c>
      <c r="I67" s="218">
        <v>-0.00215837156163361</v>
      </c>
      <c r="J67" s="358">
        <v>0.251266966906656</v>
      </c>
      <c r="K67" s="218">
        <v>-0.049882204892415</v>
      </c>
      <c r="L67" s="358">
        <v>0.143827048356668</v>
      </c>
      <c r="M67" s="218">
        <v>1.28309959872095</v>
      </c>
      <c r="N67" s="358">
        <v>0.700408375883486</v>
      </c>
      <c r="O67" s="218">
        <v>-0.0260680690942724</v>
      </c>
      <c r="P67" s="358">
        <v>0.134211365541414</v>
      </c>
      <c r="Q67" s="218">
        <v>-0.225804293722307</v>
      </c>
      <c r="R67" s="358">
        <v>0.164996623771571</v>
      </c>
      <c r="S67" s="218">
        <v>0.427288225720915</v>
      </c>
      <c r="T67" s="358">
        <v>0.193222097349792</v>
      </c>
      <c r="U67" s="218">
        <v>-0.038736024442974</v>
      </c>
      <c r="V67" s="358">
        <v>0.250266961582709</v>
      </c>
      <c r="W67" s="218">
        <v>-0.0565406183403807</v>
      </c>
      <c r="X67" s="358">
        <v>0.145330756944668</v>
      </c>
      <c r="Y67" s="218">
        <v>3.07412659581126</v>
      </c>
      <c r="Z67" s="358">
        <v>1.31877243528826</v>
      </c>
      <c r="AA67" s="218">
        <v>0.00170554443778165</v>
      </c>
      <c r="AB67" s="358">
        <v>0.162974445004063</v>
      </c>
      <c r="AC67" s="218">
        <v>-0.268299282201523</v>
      </c>
      <c r="AD67" s="358">
        <v>0.181303996384417</v>
      </c>
      <c r="AE67" s="218">
        <v>0.493062240040956</v>
      </c>
      <c r="AF67" s="358">
        <v>0.212018937321212</v>
      </c>
      <c r="AG67" s="218">
        <v>-0.149994606499806</v>
      </c>
      <c r="AH67" s="358">
        <v>0.25074628705617</v>
      </c>
      <c r="AI67" s="218">
        <v>-0.0583968691672672</v>
      </c>
      <c r="AJ67" s="358">
        <v>0.17667169712942</v>
      </c>
      <c r="AK67" s="218">
        <v>3.93570663892377</v>
      </c>
      <c r="AL67" s="366">
        <v>1.5633242426407</v>
      </c>
    </row>
    <row customHeight="1" ht="13" r="68">
      <c r="A68" s="181" t="s">
        <v>362</v>
      </c>
      <c r="B68" s="156" t="n">
        <v>2</v>
      </c>
      <c r="C68" s="218">
        <v>0.213473339678135</v>
      </c>
      <c r="D68" s="358">
        <v>0.337561746259768</v>
      </c>
      <c r="E68" s="218">
        <v>-0.646024718277822</v>
      </c>
      <c r="F68" s="358">
        <v>0.291167007670911</v>
      </c>
      <c r="G68" s="218">
        <v>-0.810065182894558</v>
      </c>
      <c r="H68" s="358">
        <v>0.525861051621466</v>
      </c>
      <c r="I68" s="218">
        <v>0.971466780860199</v>
      </c>
      <c r="J68" s="358">
        <v>0.559123138658855</v>
      </c>
      <c r="K68" s="218">
        <v>0.127719230511585</v>
      </c>
      <c r="L68" s="358">
        <v>0.316881571975131</v>
      </c>
      <c r="M68" s="218">
        <v>1.93757185124431</v>
      </c>
      <c r="N68" s="358">
        <v>1.56948516249081</v>
      </c>
      <c r="O68" s="218">
        <v>0.198673077515403</v>
      </c>
      <c r="P68" s="358">
        <v>0.342216316142512</v>
      </c>
      <c r="Q68" s="218">
        <v>-0.678881732153246</v>
      </c>
      <c r="R68" s="358">
        <v>0.286708700607684</v>
      </c>
      <c r="S68" s="218">
        <v>-0.76978186912992</v>
      </c>
      <c r="T68" s="358">
        <v>0.485399838071516</v>
      </c>
      <c r="U68" s="218">
        <v>0.908892083485156</v>
      </c>
      <c r="V68" s="358">
        <v>0.516781590858409</v>
      </c>
      <c r="W68" s="218">
        <v>0.161291742906721</v>
      </c>
      <c r="X68" s="358">
        <v>0.304918668317248</v>
      </c>
      <c r="Y68" s="218">
        <v>3.12619539635778</v>
      </c>
      <c r="Z68" s="358">
        <v>1.82505046518192</v>
      </c>
      <c r="AA68" s="218">
        <v>0.158194199000116</v>
      </c>
      <c r="AB68" s="358">
        <v>0.39692725772366</v>
      </c>
      <c r="AC68" s="218">
        <v>-0.598367813382654</v>
      </c>
      <c r="AD68" s="358">
        <v>0.307732089115277</v>
      </c>
      <c r="AE68" s="218">
        <v>-0.583094631560718</v>
      </c>
      <c r="AF68" s="358">
        <v>0.564153230585365</v>
      </c>
      <c r="AG68" s="218">
        <v>0.934805244436733</v>
      </c>
      <c r="AH68" s="358">
        <v>0.601016669017469</v>
      </c>
      <c r="AI68" s="218">
        <v>0.221513683764646</v>
      </c>
      <c r="AJ68" s="358">
        <v>0.311773313242608</v>
      </c>
      <c r="AK68" s="218">
        <v>6.57156032093889</v>
      </c>
      <c r="AL68" s="366">
        <v>2.98981005751935</v>
      </c>
    </row>
    <row customHeight="1" ht="13" r="69">
      <c r="A69" s="187" t="s">
        <v>363</v>
      </c>
      <c r="B69" s="171" t="n">
        <v>2</v>
      </c>
      <c r="C69" s="228">
        <v>-0.142204222652027</v>
      </c>
      <c r="D69" s="363">
        <v>0.254565761617707</v>
      </c>
      <c r="E69" s="228">
        <v>0.226881348143801</v>
      </c>
      <c r="F69" s="363">
        <v>0.327828460048323</v>
      </c>
      <c r="G69" s="228">
        <v>0.395120084185661</v>
      </c>
      <c r="H69" s="363">
        <v>0.336058497229111</v>
      </c>
      <c r="I69" s="228">
        <v>-0.378064224583004</v>
      </c>
      <c r="J69" s="363">
        <v>0.504234649154362</v>
      </c>
      <c r="K69" s="228">
        <v>0.0447029987800572</v>
      </c>
      <c r="L69" s="363">
        <v>0.180284575647995</v>
      </c>
      <c r="M69" s="228">
        <v>1.09993859312678</v>
      </c>
      <c r="N69" s="363">
        <v>1.55102578184022</v>
      </c>
      <c r="O69" s="228">
        <v>-0.148792353128218</v>
      </c>
      <c r="P69" s="363">
        <v>0.249929564684238</v>
      </c>
      <c r="Q69" s="228">
        <v>0.245805114504703</v>
      </c>
      <c r="R69" s="363">
        <v>0.322323984690431</v>
      </c>
      <c r="S69" s="228">
        <v>0.366530194503224</v>
      </c>
      <c r="T69" s="363">
        <v>0.333685354810981</v>
      </c>
      <c r="U69" s="228">
        <v>-0.382532299567634</v>
      </c>
      <c r="V69" s="363">
        <v>0.496467916731903</v>
      </c>
      <c r="W69" s="228">
        <v>0.0328803539895695</v>
      </c>
      <c r="X69" s="363">
        <v>0.182224111950485</v>
      </c>
      <c r="Y69" s="228">
        <v>1.83754719528043</v>
      </c>
      <c r="Z69" s="363">
        <v>1.72704395380672</v>
      </c>
      <c r="AA69" s="228">
        <v>-0.164296487949013</v>
      </c>
      <c r="AB69" s="363">
        <v>0.250020083133245</v>
      </c>
      <c r="AC69" s="228">
        <v>0.169647458335243</v>
      </c>
      <c r="AD69" s="363">
        <v>0.358617853352781</v>
      </c>
      <c r="AE69" s="228">
        <v>0.364186569308783</v>
      </c>
      <c r="AF69" s="363">
        <v>0.308891544711721</v>
      </c>
      <c r="AG69" s="228">
        <v>-0.436062985264827</v>
      </c>
      <c r="AH69" s="363">
        <v>0.496001679881958</v>
      </c>
      <c r="AI69" s="228">
        <v>0.120025174668325</v>
      </c>
      <c r="AJ69" s="363">
        <v>0.178644659132498</v>
      </c>
      <c r="AK69" s="228">
        <v>2.77292908534911</v>
      </c>
      <c r="AL69" s="371">
        <v>2.40787111018885</v>
      </c>
    </row>
    <row customHeight="1" ht="13" r="70">
      <c r="A70" s="181"/>
      <c r="B70" s="160"/>
      <c r="C70" s="218" t="inlineStr">
        <is>
          <t>b.reg_t4jobsat.d_tc4g24f3checked..no_controls</t>
        </is>
      </c>
      <c r="D70" s="358" t="inlineStr">
        <is>
          <t>se.reg_t4jobsat.d_tc4g24f3checked..no_controls</t>
        </is>
      </c>
      <c r="E70" s="218" t="inlineStr">
        <is>
          <t>b.reg_t4jobsat.d_tc4g24g3checked..no_controls</t>
        </is>
      </c>
      <c r="F70" s="358" t="inlineStr">
        <is>
          <t>se.reg_t4jobsat.d_tc4g24g3checked..no_controls</t>
        </is>
      </c>
      <c r="G70" s="218" t="inlineStr">
        <is>
          <t>b.reg_t4jobsat.d_tc4g25c3checked..no_controls</t>
        </is>
      </c>
      <c r="H70" s="358" t="inlineStr">
        <is>
          <t>se.reg_t4jobsat.d_tc4g25c3checked..no_controls</t>
        </is>
      </c>
      <c r="I70" s="218" t="inlineStr">
        <is>
          <t>b.reg_t4jobsat.d_tc4g25d3checked..no_controls</t>
        </is>
      </c>
      <c r="J70" s="358" t="inlineStr">
        <is>
          <t>se.reg_t4jobsat.d_tc4g25d3checked..no_controls</t>
        </is>
      </c>
      <c r="K70" s="218" t="inlineStr">
        <is>
          <t>b.reg_t4jobsat.d_tc4g25f3checked..no_controls</t>
        </is>
      </c>
      <c r="L70" s="358" t="inlineStr">
        <is>
          <t>se.reg_t4jobsat.d_tc4g25f3checked..no_controls</t>
        </is>
      </c>
      <c r="M70" s="218" t="inlineStr">
        <is>
          <t>b.reg_t4jobsat.rsqr..no_controls</t>
        </is>
      </c>
      <c r="N70" s="358" t="inlineStr">
        <is>
          <t>se.reg_t4jobsat.rsqr..no_controls</t>
        </is>
      </c>
      <c r="O70" s="218" t="inlineStr">
        <is>
          <t>b.reg_t4jobsat.d_tc4g24f3checked..tch_controls</t>
        </is>
      </c>
      <c r="P70" s="358" t="inlineStr">
        <is>
          <t>se.reg_t4jobsat.d_tc4g24f3checked..tch_controls</t>
        </is>
      </c>
      <c r="Q70" s="218" t="inlineStr">
        <is>
          <t>b.reg_t4jobsat.d_tc4g24g3checked..tch_controls</t>
        </is>
      </c>
      <c r="R70" s="358" t="inlineStr">
        <is>
          <t>se.reg_t4jobsat.d_tc4g24g3checked..tch_controls</t>
        </is>
      </c>
      <c r="S70" s="218" t="inlineStr">
        <is>
          <t>b.reg_t4jobsat.d_tc4g25c3checked..tch_controls</t>
        </is>
      </c>
      <c r="T70" s="358" t="inlineStr">
        <is>
          <t>se.reg_t4jobsat.d_tc4g25c3checked..tch_controls</t>
        </is>
      </c>
      <c r="U70" s="218" t="inlineStr">
        <is>
          <t>b.reg_t4jobsat.d_tc4g25d3checked..tch_controls</t>
        </is>
      </c>
      <c r="V70" s="358" t="inlineStr">
        <is>
          <t>se.reg_t4jobsat.d_tc4g25d3checked..tch_controls</t>
        </is>
      </c>
      <c r="W70" s="218" t="inlineStr">
        <is>
          <t>b.reg_t4jobsat.d_tc4g25f3checked..tch_controls</t>
        </is>
      </c>
      <c r="X70" s="358" t="inlineStr">
        <is>
          <t>se.reg_t4jobsat.d_tc4g25f3checked..tch_controls</t>
        </is>
      </c>
      <c r="Y70" s="218" t="inlineStr">
        <is>
          <t>b.reg_t4jobsat.rsqr..tch_controls</t>
        </is>
      </c>
      <c r="Z70" s="358" t="inlineStr">
        <is>
          <t>se.reg_t4jobsat.rsqr..tch_controls</t>
        </is>
      </c>
      <c r="AA70" s="218" t="inlineStr">
        <is>
          <t>b.reg_t4jobsat.d_tc4g24f3checked..tch_sch_controls</t>
        </is>
      </c>
      <c r="AB70" s="358" t="inlineStr">
        <is>
          <t>se.reg_t4jobsat.d_tc4g24f3checked..tch_sch_controls</t>
        </is>
      </c>
      <c r="AC70" s="218" t="inlineStr">
        <is>
          <t>b.reg_t4jobsat.d_tc4g24g3checked..tch_sch_controls</t>
        </is>
      </c>
      <c r="AD70" s="358" t="inlineStr">
        <is>
          <t>se.reg_t4jobsat.d_tc4g24g3checked..tch_sch_controls</t>
        </is>
      </c>
      <c r="AE70" s="218" t="inlineStr">
        <is>
          <t>b.reg_t4jobsat.d_tc4g25c3checked..tch_sch_controls</t>
        </is>
      </c>
      <c r="AF70" s="358" t="inlineStr">
        <is>
          <t>se.reg_t4jobsat.d_tc4g25c3checked..tch_sch_controls</t>
        </is>
      </c>
      <c r="AG70" s="218" t="inlineStr">
        <is>
          <t>b.reg_t4jobsat.d_tc4g25d3checked..tch_sch_controls</t>
        </is>
      </c>
      <c r="AH70" s="358" t="inlineStr">
        <is>
          <t>se.reg_t4jobsat.d_tc4g25d3checked..tch_sch_controls</t>
        </is>
      </c>
      <c r="AI70" s="218" t="inlineStr">
        <is>
          <t>b.reg_t4jobsat.d_tc4g25f3checked..tch_sch_controls</t>
        </is>
      </c>
      <c r="AJ70" s="358" t="inlineStr">
        <is>
          <t>se.reg_t4jobsat.d_tc4g25f3checked..tch_sch_controls</t>
        </is>
      </c>
      <c r="AK70" s="218" t="inlineStr">
        <is>
          <t>b.reg_t4jobsat.rsqr..tch_sch_controls</t>
        </is>
      </c>
      <c r="AL70" s="366" t="inlineStr">
        <is>
          <t>se.reg_t4jobsat.rsqr..tch_sch_controls</t>
        </is>
      </c>
    </row>
    <row customHeight="1" ht="13" r="71">
      <c r="A71" s="181" t="s">
        <v>307</v>
      </c>
      <c r="B71" s="160" t="n">
        <v>1</v>
      </c>
      <c r="C71" s="218">
        <v>0.199983332718315</v>
      </c>
      <c r="D71" s="358">
        <v>0.195671875172491</v>
      </c>
      <c r="E71" s="218">
        <v>-0.0447483998151443</v>
      </c>
      <c r="F71" s="358">
        <v>0.217195574041894</v>
      </c>
      <c r="G71" s="218">
        <v>0.0106844102114939</v>
      </c>
      <c r="H71" s="358">
        <v>0.267525784036016</v>
      </c>
      <c r="I71" s="218">
        <v>0.315569453610404</v>
      </c>
      <c r="J71" s="358">
        <v>0.36310515165671</v>
      </c>
      <c r="K71" s="218">
        <v>-0.063380664611045</v>
      </c>
      <c r="L71" s="358">
        <v>0.136140051849138</v>
      </c>
      <c r="M71" s="218">
        <v>0.422696187802986</v>
      </c>
      <c r="N71" s="358">
        <v>0.578592529859572</v>
      </c>
      <c r="O71" s="218">
        <v>0.183780071358491</v>
      </c>
      <c r="P71" s="358">
        <v>0.195237875494142</v>
      </c>
      <c r="Q71" s="218">
        <v>-0.0446657645417454</v>
      </c>
      <c r="R71" s="358">
        <v>0.219493823326956</v>
      </c>
      <c r="S71" s="218">
        <v>0.0138423669548264</v>
      </c>
      <c r="T71" s="358">
        <v>0.269450626567342</v>
      </c>
      <c r="U71" s="218">
        <v>0.304096622040264</v>
      </c>
      <c r="V71" s="358">
        <v>0.366350771073677</v>
      </c>
      <c r="W71" s="218">
        <v>-0.0496437392591952</v>
      </c>
      <c r="X71" s="358">
        <v>0.140096786340234</v>
      </c>
      <c r="Y71" s="218">
        <v>1.13535942721921</v>
      </c>
      <c r="Z71" s="358">
        <v>0.791068393322202</v>
      </c>
      <c r="AA71" s="218">
        <v>0.152045114559784</v>
      </c>
      <c r="AB71" s="358">
        <v>0.187613623030372</v>
      </c>
      <c r="AC71" s="218">
        <v>-0.119166313327534</v>
      </c>
      <c r="AD71" s="358">
        <v>0.223086907150639</v>
      </c>
      <c r="AE71" s="218">
        <v>0.0993608423227115</v>
      </c>
      <c r="AF71" s="358">
        <v>0.303037484525182</v>
      </c>
      <c r="AG71" s="218">
        <v>0.20429414315824</v>
      </c>
      <c r="AH71" s="358">
        <v>0.397645035126649</v>
      </c>
      <c r="AI71" s="218">
        <v>0.000404042829964579</v>
      </c>
      <c r="AJ71" s="358">
        <v>0.142141313125266</v>
      </c>
      <c r="AK71" s="218">
        <v>1.94816140972541</v>
      </c>
      <c r="AL71" s="366">
        <v>1.28383190296912</v>
      </c>
    </row>
    <row customHeight="1" ht="13" r="72">
      <c r="A72" s="181" t="s">
        <v>311</v>
      </c>
      <c r="B72" s="160" t="n">
        <v>1</v>
      </c>
      <c r="C72" s="218">
        <v>-0.349528086988466</v>
      </c>
      <c r="D72" s="358">
        <v>0.121731594270498</v>
      </c>
      <c r="E72" s="218">
        <v>0.0987105149534823</v>
      </c>
      <c r="F72" s="358">
        <v>0.126664665725006</v>
      </c>
      <c r="G72" s="218">
        <v>0.135416224246356</v>
      </c>
      <c r="H72" s="358">
        <v>0.143234013321949</v>
      </c>
      <c r="I72" s="218">
        <v>0.0769267902589681</v>
      </c>
      <c r="J72" s="358">
        <v>0.244222324730292</v>
      </c>
      <c r="K72" s="218">
        <v>0.113882713128117</v>
      </c>
      <c r="L72" s="358">
        <v>0.134445012310792</v>
      </c>
      <c r="M72" s="218">
        <v>0.836997112592241</v>
      </c>
      <c r="N72" s="358">
        <v>0.566531336809001</v>
      </c>
      <c r="O72" s="218">
        <v>-0.342329408759162</v>
      </c>
      <c r="P72" s="358">
        <v>0.121634969024294</v>
      </c>
      <c r="Q72" s="218">
        <v>0.0929744116803607</v>
      </c>
      <c r="R72" s="358">
        <v>0.127266815859061</v>
      </c>
      <c r="S72" s="218">
        <v>0.135032260386707</v>
      </c>
      <c r="T72" s="358">
        <v>0.142960899993604</v>
      </c>
      <c r="U72" s="218">
        <v>0.0902681802912844</v>
      </c>
      <c r="V72" s="358">
        <v>0.248081853062713</v>
      </c>
      <c r="W72" s="218">
        <v>0.120955691810311</v>
      </c>
      <c r="X72" s="358">
        <v>0.134105896483872</v>
      </c>
      <c r="Y72" s="218">
        <v>1.34706161198826</v>
      </c>
      <c r="Z72" s="358">
        <v>0.635326044818238</v>
      </c>
      <c r="AA72" s="218">
        <v>-0.327837061061641</v>
      </c>
      <c r="AB72" s="358">
        <v>0.11934914932136</v>
      </c>
      <c r="AC72" s="218">
        <v>0.0357798963137118</v>
      </c>
      <c r="AD72" s="358">
        <v>0.125137166696174</v>
      </c>
      <c r="AE72" s="218">
        <v>0.0798998249594755</v>
      </c>
      <c r="AF72" s="358">
        <v>0.132169798420186</v>
      </c>
      <c r="AG72" s="218">
        <v>0.0837602108941206</v>
      </c>
      <c r="AH72" s="358">
        <v>0.226821314447664</v>
      </c>
      <c r="AI72" s="218">
        <v>0.0989959017649665</v>
      </c>
      <c r="AJ72" s="358">
        <v>0.125770101899125</v>
      </c>
      <c r="AK72" s="218">
        <v>2.68854153959907</v>
      </c>
      <c r="AL72" s="366">
        <v>0.942438278733131</v>
      </c>
    </row>
    <row customHeight="1" ht="13" r="73">
      <c r="A73" s="183" t="s">
        <v>313</v>
      </c>
      <c r="B73" s="160" t="n">
        <v>1</v>
      </c>
      <c r="C73" s="218">
        <v>-0.121788101914269</v>
      </c>
      <c r="D73" s="358">
        <v>0.163170041163873</v>
      </c>
      <c r="E73" s="218">
        <v>-0.0417414397398505</v>
      </c>
      <c r="F73" s="358">
        <v>0.164675266642972</v>
      </c>
      <c r="G73" s="218">
        <v>-0.217080516413895</v>
      </c>
      <c r="H73" s="358">
        <v>0.173785845562097</v>
      </c>
      <c r="I73" s="218">
        <v>0.243208275394155</v>
      </c>
      <c r="J73" s="358">
        <v>0.401760670904176</v>
      </c>
      <c r="K73" s="218">
        <v>0.0245746218860534</v>
      </c>
      <c r="L73" s="358">
        <v>0.145652103979977</v>
      </c>
      <c r="M73" s="218">
        <v>0.330086194286712</v>
      </c>
      <c r="N73" s="358">
        <v>0.539284258039358</v>
      </c>
      <c r="O73" s="218">
        <v>-0.112358319584815</v>
      </c>
      <c r="P73" s="358">
        <v>0.162874653337459</v>
      </c>
      <c r="Q73" s="218">
        <v>-0.0480255810565849</v>
      </c>
      <c r="R73" s="358">
        <v>0.164070733164803</v>
      </c>
      <c r="S73" s="218">
        <v>-0.227827797063035</v>
      </c>
      <c r="T73" s="358">
        <v>0.173040869172065</v>
      </c>
      <c r="U73" s="218">
        <v>0.236461633616021</v>
      </c>
      <c r="V73" s="358">
        <v>0.397419155607738</v>
      </c>
      <c r="W73" s="218">
        <v>0.0294845578118088</v>
      </c>
      <c r="X73" s="358">
        <v>0.144042209320993</v>
      </c>
      <c r="Y73" s="218">
        <v>0.756518544353208</v>
      </c>
      <c r="Z73" s="358">
        <v>0.719504687716324</v>
      </c>
      <c r="AA73" s="218">
        <v>-0.0973006484690908</v>
      </c>
      <c r="AB73" s="358">
        <v>0.151782980064535</v>
      </c>
      <c r="AC73" s="218">
        <v>-0.0379059036648634</v>
      </c>
      <c r="AD73" s="358">
        <v>0.159699661022692</v>
      </c>
      <c r="AE73" s="218">
        <v>-0.301474132467053</v>
      </c>
      <c r="AF73" s="358">
        <v>0.175977309923688</v>
      </c>
      <c r="AG73" s="218">
        <v>0.270866685874486</v>
      </c>
      <c r="AH73" s="358">
        <v>0.338892833367616</v>
      </c>
      <c r="AI73" s="218">
        <v>0.0526567750116231</v>
      </c>
      <c r="AJ73" s="358">
        <v>0.129754802214325</v>
      </c>
      <c r="AK73" s="218">
        <v>2.77377533026149</v>
      </c>
      <c r="AL73" s="366">
        <v>1.39347165068327</v>
      </c>
    </row>
    <row customHeight="1" ht="13" r="74">
      <c r="A74" s="181" t="s">
        <v>314</v>
      </c>
      <c r="B74" s="160" t="n">
        <v>1</v>
      </c>
      <c r="C74" s="218">
        <v>-0.0507538162738406</v>
      </c>
      <c r="D74" s="358">
        <v>0.206575764187008</v>
      </c>
      <c r="E74" s="218">
        <v>0.0913135966697984</v>
      </c>
      <c r="F74" s="358">
        <v>0.212998689168021</v>
      </c>
      <c r="G74" s="218">
        <v>-0.0207528878406165</v>
      </c>
      <c r="H74" s="358">
        <v>0.151686589531179</v>
      </c>
      <c r="I74" s="218">
        <v>0.130853283078382</v>
      </c>
      <c r="J74" s="358">
        <v>0.233691734784712</v>
      </c>
      <c r="K74" s="218">
        <v>-0.279929297057599</v>
      </c>
      <c r="L74" s="358">
        <v>0.143957026556235</v>
      </c>
      <c r="M74" s="218">
        <v>0.428730941919133</v>
      </c>
      <c r="N74" s="358">
        <v>0.542452429254183</v>
      </c>
      <c r="O74" s="218">
        <v>-0.0886334286302919</v>
      </c>
      <c r="P74" s="358">
        <v>0.207234721663112</v>
      </c>
      <c r="Q74" s="218">
        <v>0.173523174827116</v>
      </c>
      <c r="R74" s="358">
        <v>0.216742507253415</v>
      </c>
      <c r="S74" s="218">
        <v>-0.0646624348841415</v>
      </c>
      <c r="T74" s="358">
        <v>0.157526940063818</v>
      </c>
      <c r="U74" s="218">
        <v>0.197149594756059</v>
      </c>
      <c r="V74" s="358">
        <v>0.238253366127523</v>
      </c>
      <c r="W74" s="218">
        <v>-0.315780259912301</v>
      </c>
      <c r="X74" s="358">
        <v>0.144479135123416</v>
      </c>
      <c r="Y74" s="218">
        <v>2.83548741404325</v>
      </c>
      <c r="Z74" s="358">
        <v>1.09370817107709</v>
      </c>
      <c r="AA74" s="218">
        <v>-0.0711851878815146</v>
      </c>
      <c r="AB74" s="358">
        <v>0.213097617119588</v>
      </c>
      <c r="AC74" s="218">
        <v>0.119443529725951</v>
      </c>
      <c r="AD74" s="358">
        <v>0.240447455435572</v>
      </c>
      <c r="AE74" s="218">
        <v>-0.0224055154126783</v>
      </c>
      <c r="AF74" s="358">
        <v>0.163198794471613</v>
      </c>
      <c r="AG74" s="218">
        <v>0.169548507484169</v>
      </c>
      <c r="AH74" s="358">
        <v>0.245160385636471</v>
      </c>
      <c r="AI74" s="218">
        <v>-0.289747397519258</v>
      </c>
      <c r="AJ74" s="358">
        <v>0.151084731625686</v>
      </c>
      <c r="AK74" s="218">
        <v>3.46879012575496</v>
      </c>
      <c r="AL74" s="366">
        <v>1.22681463831678</v>
      </c>
    </row>
    <row customHeight="1" ht="13" r="75">
      <c r="A75" s="181" t="s">
        <v>325</v>
      </c>
      <c r="B75" s="160" t="n">
        <v>1</v>
      </c>
      <c r="C75" s="218">
        <v>-0.197544633218502</v>
      </c>
      <c r="D75" s="358">
        <v>0.152808149724262</v>
      </c>
      <c r="E75" s="218">
        <v>0.101099328594323</v>
      </c>
      <c r="F75" s="358">
        <v>0.168684091283912</v>
      </c>
      <c r="G75" s="218">
        <v>-0.000346792705663539</v>
      </c>
      <c r="H75" s="358">
        <v>0.16109696162942</v>
      </c>
      <c r="I75" s="218">
        <v>0.377309798789826</v>
      </c>
      <c r="J75" s="358">
        <v>0.331128932486218</v>
      </c>
      <c r="K75" s="218">
        <v>0.116617565720667</v>
      </c>
      <c r="L75" s="358">
        <v>0.15096959494388</v>
      </c>
      <c r="M75" s="218">
        <v>0.460733380197159</v>
      </c>
      <c r="N75" s="358">
        <v>0.600124640066746</v>
      </c>
      <c r="O75" s="218">
        <v>-0.19052679405711</v>
      </c>
      <c r="P75" s="358">
        <v>0.151751040682242</v>
      </c>
      <c r="Q75" s="218">
        <v>0.0945248858694054</v>
      </c>
      <c r="R75" s="358">
        <v>0.166769304758895</v>
      </c>
      <c r="S75" s="218">
        <v>-0.00324096648516143</v>
      </c>
      <c r="T75" s="358">
        <v>0.159473367634426</v>
      </c>
      <c r="U75" s="218">
        <v>0.380078374158346</v>
      </c>
      <c r="V75" s="358">
        <v>0.320873254175038</v>
      </c>
      <c r="W75" s="218">
        <v>0.119148271315229</v>
      </c>
      <c r="X75" s="358">
        <v>0.14824174308134</v>
      </c>
      <c r="Y75" s="218">
        <v>0.938308292772339</v>
      </c>
      <c r="Z75" s="358">
        <v>0.878493380297144</v>
      </c>
      <c r="AA75" s="218">
        <v>-0.174803368690765</v>
      </c>
      <c r="AB75" s="358">
        <v>0.140603258870836</v>
      </c>
      <c r="AC75" s="218">
        <v>0.000910975049765196</v>
      </c>
      <c r="AD75" s="358">
        <v>0.151310705666079</v>
      </c>
      <c r="AE75" s="218">
        <v>-0.0832657781080939</v>
      </c>
      <c r="AF75" s="358">
        <v>0.138869553478762</v>
      </c>
      <c r="AG75" s="218">
        <v>0.257453528788046</v>
      </c>
      <c r="AH75" s="358">
        <v>0.263181337032674</v>
      </c>
      <c r="AI75" s="218">
        <v>0.184652961080001</v>
      </c>
      <c r="AJ75" s="358">
        <v>0.143829768335254</v>
      </c>
      <c r="AK75" s="218">
        <v>2.8205698568947</v>
      </c>
      <c r="AL75" s="366">
        <v>1.45004647115983</v>
      </c>
    </row>
    <row customHeight="1" ht="13" r="76">
      <c r="A76" s="181" t="s">
        <v>330</v>
      </c>
      <c r="B76" s="160" t="n">
        <v>1</v>
      </c>
      <c r="C76" s="218">
        <v>0.000292079164465128</v>
      </c>
      <c r="D76" s="358">
        <v>0.129485831155913</v>
      </c>
      <c r="E76" s="218">
        <v>0.0850269535086068</v>
      </c>
      <c r="F76" s="358">
        <v>0.120411344990353</v>
      </c>
      <c r="G76" s="218">
        <v>-0.0446245615890433</v>
      </c>
      <c r="H76" s="358">
        <v>0.12713966642511</v>
      </c>
      <c r="I76" s="218">
        <v>0.138011791229323</v>
      </c>
      <c r="J76" s="358">
        <v>0.164566879452001</v>
      </c>
      <c r="K76" s="218">
        <v>-0.0374795917237391</v>
      </c>
      <c r="L76" s="358">
        <v>0.139291900056927</v>
      </c>
      <c r="M76" s="218">
        <v>0.0906969379726265</v>
      </c>
      <c r="N76" s="358">
        <v>0.186208909159699</v>
      </c>
      <c r="O76" s="218">
        <v>-0.00258798225231043</v>
      </c>
      <c r="P76" s="358">
        <v>0.132918265781447</v>
      </c>
      <c r="Q76" s="218">
        <v>0.0750620708107873</v>
      </c>
      <c r="R76" s="358">
        <v>0.123374126601933</v>
      </c>
      <c r="S76" s="218">
        <v>-0.0200822440762706</v>
      </c>
      <c r="T76" s="358">
        <v>0.126711857876917</v>
      </c>
      <c r="U76" s="218">
        <v>0.139649029901917</v>
      </c>
      <c r="V76" s="358">
        <v>0.166051111904183</v>
      </c>
      <c r="W76" s="218">
        <v>-0.0550313622120462</v>
      </c>
      <c r="X76" s="358">
        <v>0.138091195908033</v>
      </c>
      <c r="Y76" s="218">
        <v>1.0298949579828</v>
      </c>
      <c r="Z76" s="358">
        <v>0.468064205709229</v>
      </c>
      <c r="AA76" s="218">
        <v>-0.0249445533184042</v>
      </c>
      <c r="AB76" s="358">
        <v>0.138896729898968</v>
      </c>
      <c r="AC76" s="218">
        <v>0.101682792841219</v>
      </c>
      <c r="AD76" s="358">
        <v>0.129873730020016</v>
      </c>
      <c r="AE76" s="218">
        <v>-0.0253881280114703</v>
      </c>
      <c r="AF76" s="358">
        <v>0.132736421581747</v>
      </c>
      <c r="AG76" s="218">
        <v>0.153183395830304</v>
      </c>
      <c r="AH76" s="358">
        <v>0.16459158595665</v>
      </c>
      <c r="AI76" s="218">
        <v>-0.0154837215720637</v>
      </c>
      <c r="AJ76" s="358">
        <v>0.144410838314225</v>
      </c>
      <c r="AK76" s="218">
        <v>1.37826462042419</v>
      </c>
      <c r="AL76" s="366">
        <v>0.67469427895513</v>
      </c>
    </row>
    <row customHeight="1" ht="13" r="77">
      <c r="A77" s="181" t="s">
        <v>332</v>
      </c>
      <c r="B77" s="160" t="n">
        <v>1</v>
      </c>
      <c r="C77" s="218">
        <v>-0.12810112877685</v>
      </c>
      <c r="D77" s="358">
        <v>0.183916034342725</v>
      </c>
      <c r="E77" s="218">
        <v>0.239380896879653</v>
      </c>
      <c r="F77" s="358">
        <v>0.145403323204277</v>
      </c>
      <c r="G77" s="218">
        <v>0.194804854506422</v>
      </c>
      <c r="H77" s="358">
        <v>0.198929319013719</v>
      </c>
      <c r="I77" s="218">
        <v>-0.0549033347584115</v>
      </c>
      <c r="J77" s="358">
        <v>0.197456460742063</v>
      </c>
      <c r="K77" s="218">
        <v>-0.0082069057466781</v>
      </c>
      <c r="L77" s="358">
        <v>0.165982846565458</v>
      </c>
      <c r="M77" s="218">
        <v>0.388279344727564</v>
      </c>
      <c r="N77" s="358">
        <v>0.418140793084854</v>
      </c>
      <c r="O77" s="218">
        <v>-0.0959915089820397</v>
      </c>
      <c r="P77" s="358">
        <v>0.18711224972847</v>
      </c>
      <c r="Q77" s="218">
        <v>0.218554942470404</v>
      </c>
      <c r="R77" s="358">
        <v>0.14859760104</v>
      </c>
      <c r="S77" s="218">
        <v>0.203011022167565</v>
      </c>
      <c r="T77" s="358">
        <v>0.197416448494596</v>
      </c>
      <c r="U77" s="218">
        <v>-0.0542297790708203</v>
      </c>
      <c r="V77" s="358">
        <v>0.199937927347545</v>
      </c>
      <c r="W77" s="218">
        <v>-0.0402710229712574</v>
      </c>
      <c r="X77" s="358">
        <v>0.169111437072778</v>
      </c>
      <c r="Y77" s="218">
        <v>3.64772366191584</v>
      </c>
      <c r="Z77" s="358">
        <v>0.8870088809772</v>
      </c>
      <c r="AA77" s="218">
        <v>-0.0751871943332058</v>
      </c>
      <c r="AB77" s="358">
        <v>0.182354860286132</v>
      </c>
      <c r="AC77" s="218">
        <v>0.238290673853749</v>
      </c>
      <c r="AD77" s="358">
        <v>0.157761504006179</v>
      </c>
      <c r="AE77" s="218">
        <v>0.174486781409016</v>
      </c>
      <c r="AF77" s="358">
        <v>0.183180501197017</v>
      </c>
      <c r="AG77" s="218">
        <v>-0.116829491620569</v>
      </c>
      <c r="AH77" s="358">
        <v>0.1926168288475</v>
      </c>
      <c r="AI77" s="218">
        <v>-0.0315528381708477</v>
      </c>
      <c r="AJ77" s="358">
        <v>0.165569974772767</v>
      </c>
      <c r="AK77" s="218">
        <v>4.47748024771838</v>
      </c>
      <c r="AL77" s="366">
        <v>1.08767757047261</v>
      </c>
    </row>
    <row customHeight="1" ht="13" r="78">
      <c r="A78" s="181" t="s">
        <v>338</v>
      </c>
      <c r="B78" s="160" t="n">
        <v>1</v>
      </c>
      <c r="C78" s="218">
        <v>-0.0438571422417996</v>
      </c>
      <c r="D78" s="358">
        <v>0.13420996886743</v>
      </c>
      <c r="E78" s="218">
        <v>0.165201386096404</v>
      </c>
      <c r="F78" s="358">
        <v>0.13104627143459</v>
      </c>
      <c r="G78" s="218">
        <v>-0.0615674942954468</v>
      </c>
      <c r="H78" s="358">
        <v>0.156663505742011</v>
      </c>
      <c r="I78" s="218">
        <v>-0.470907776537144</v>
      </c>
      <c r="J78" s="358">
        <v>0.390070571877989</v>
      </c>
      <c r="K78" s="218">
        <v>0.0651620018296378</v>
      </c>
      <c r="L78" s="358">
        <v>0.115739353076021</v>
      </c>
      <c r="M78" s="218">
        <v>0.36631625474643</v>
      </c>
      <c r="N78" s="358">
        <v>0.526046789580393</v>
      </c>
      <c r="O78" s="218">
        <v>-0.0304022857818047</v>
      </c>
      <c r="P78" s="358">
        <v>0.13055717306983</v>
      </c>
      <c r="Q78" s="218">
        <v>0.136709375047605</v>
      </c>
      <c r="R78" s="358">
        <v>0.128257550515397</v>
      </c>
      <c r="S78" s="218">
        <v>-0.0503004509885324</v>
      </c>
      <c r="T78" s="358">
        <v>0.151124011094094</v>
      </c>
      <c r="U78" s="218">
        <v>-0.504482423438332</v>
      </c>
      <c r="V78" s="358">
        <v>0.367123303479362</v>
      </c>
      <c r="W78" s="218">
        <v>0.0777151848032433</v>
      </c>
      <c r="X78" s="358">
        <v>0.109193246222293</v>
      </c>
      <c r="Y78" s="218">
        <v>2.50415935185121</v>
      </c>
      <c r="Z78" s="358">
        <v>0.903516282121976</v>
      </c>
      <c r="AA78" s="218">
        <v>-0.00538920193521737</v>
      </c>
      <c r="AB78" s="358">
        <v>0.124203115513567</v>
      </c>
      <c r="AC78" s="218">
        <v>0.0160905814263076</v>
      </c>
      <c r="AD78" s="358">
        <v>0.122590725782594</v>
      </c>
      <c r="AE78" s="218">
        <v>0.000671682025002884</v>
      </c>
      <c r="AF78" s="358">
        <v>0.143093949940078</v>
      </c>
      <c r="AG78" s="218">
        <v>-0.53141535933451</v>
      </c>
      <c r="AH78" s="358">
        <v>0.349876257662934</v>
      </c>
      <c r="AI78" s="218">
        <v>0.17993687926635</v>
      </c>
      <c r="AJ78" s="358">
        <v>0.0881425114183779</v>
      </c>
      <c r="AK78" s="218">
        <v>5.77095881979969</v>
      </c>
      <c r="AL78" s="366">
        <v>1.42996073729217</v>
      </c>
    </row>
    <row customHeight="1" ht="13" r="79">
      <c r="A79" s="181" t="s">
        <v>343</v>
      </c>
      <c r="B79" s="160" t="n">
        <v>1</v>
      </c>
      <c r="C79" s="218">
        <v>0.373038532513861</v>
      </c>
      <c r="D79" s="358">
        <v>0.236962467188426</v>
      </c>
      <c r="E79" s="218">
        <v>-0.237035256631152</v>
      </c>
      <c r="F79" s="358">
        <v>0.159913328779881</v>
      </c>
      <c r="G79" s="218">
        <v>0.216799299682597</v>
      </c>
      <c r="H79" s="358">
        <v>0.237411944056961</v>
      </c>
      <c r="I79" s="218">
        <v>-1.04958667740623</v>
      </c>
      <c r="J79" s="358">
        <v>0.288417361170775</v>
      </c>
      <c r="K79" s="218">
        <v>0.278473673324056</v>
      </c>
      <c r="L79" s="358">
        <v>0.257098846065983</v>
      </c>
      <c r="M79" s="218">
        <v>0.45741060607258</v>
      </c>
      <c r="N79" s="358">
        <v>0.298031591197465</v>
      </c>
      <c r="O79" s="218">
        <v>0.570927524683778</v>
      </c>
      <c r="P79" s="358">
        <v>0.250435296934259</v>
      </c>
      <c r="Q79" s="218">
        <v>-0.323293264973026</v>
      </c>
      <c r="R79" s="358">
        <v>0.175164901960571</v>
      </c>
      <c r="S79" s="218">
        <v>0.22544553712874</v>
      </c>
      <c r="T79" s="358">
        <v>0.253149231872771</v>
      </c>
      <c r="U79" s="218">
        <v>-0.877581374097031</v>
      </c>
      <c r="V79" s="358">
        <v>0.305817672224919</v>
      </c>
      <c r="W79" s="218">
        <v>0.240513431901976</v>
      </c>
      <c r="X79" s="358">
        <v>0.321289812535135</v>
      </c>
      <c r="Y79" s="218">
        <v>1.82011511545663</v>
      </c>
      <c r="Z79" s="358">
        <v>0.691374950625099</v>
      </c>
      <c r="AA79" s="218">
        <v>0.499910158922779</v>
      </c>
      <c r="AB79" s="358">
        <v>0.271860619944702</v>
      </c>
      <c r="AC79" s="218">
        <v>-0.335635310098598</v>
      </c>
      <c r="AD79" s="358">
        <v>0.161317739630947</v>
      </c>
      <c r="AE79" s="218">
        <v>0.202015006871788</v>
      </c>
      <c r="AF79" s="358">
        <v>0.222260140395757</v>
      </c>
      <c r="AG79" s="218">
        <v>-1.05565334029478</v>
      </c>
      <c r="AH79" s="358">
        <v>0.383497091656142</v>
      </c>
      <c r="AI79" s="218">
        <v>0.169895393194485</v>
      </c>
      <c r="AJ79" s="358">
        <v>0.246956873651923</v>
      </c>
      <c r="AK79" s="218">
        <v>2.6526657009317</v>
      </c>
      <c r="AL79" s="366">
        <v>0.839531827447963</v>
      </c>
    </row>
    <row customHeight="1" ht="13" r="80">
      <c r="A80" s="181" t="s">
        <v>348</v>
      </c>
      <c r="B80" s="160" t="n">
        <v>1</v>
      </c>
      <c r="C80" s="218">
        <v>0.012288037742863</v>
      </c>
      <c r="D80" s="358">
        <v>0.10560904802416</v>
      </c>
      <c r="E80" s="218">
        <v>0.182128341349009</v>
      </c>
      <c r="F80" s="358">
        <v>0.105824444134538</v>
      </c>
      <c r="G80" s="218">
        <v>-0.11902721606273</v>
      </c>
      <c r="H80" s="358">
        <v>0.105710123981694</v>
      </c>
      <c r="I80" s="218">
        <v>0.114309478434748</v>
      </c>
      <c r="J80" s="358">
        <v>0.10457986600464</v>
      </c>
      <c r="K80" s="218">
        <v>-0.188180172726522</v>
      </c>
      <c r="L80" s="358">
        <v>0.100024082018757</v>
      </c>
      <c r="M80" s="218">
        <v>0.487234842743325</v>
      </c>
      <c r="N80" s="358">
        <v>0.400982675008309</v>
      </c>
      <c r="O80" s="218">
        <v>0.0293375845202112</v>
      </c>
      <c r="P80" s="358">
        <v>0.1045792003473</v>
      </c>
      <c r="Q80" s="218">
        <v>0.190547667459623</v>
      </c>
      <c r="R80" s="358">
        <v>0.105664983603045</v>
      </c>
      <c r="S80" s="218">
        <v>-0.0928521333943869</v>
      </c>
      <c r="T80" s="358">
        <v>0.10601331158913</v>
      </c>
      <c r="U80" s="218">
        <v>0.110009417451379</v>
      </c>
      <c r="V80" s="358">
        <v>0.106586450862185</v>
      </c>
      <c r="W80" s="218">
        <v>-0.200151414851069</v>
      </c>
      <c r="X80" s="358">
        <v>0.101256507734366</v>
      </c>
      <c r="Y80" s="218">
        <v>2.4627675122351</v>
      </c>
      <c r="Z80" s="358">
        <v>0.728282304430113</v>
      </c>
      <c r="AA80" s="218">
        <v>0.0244948610477332</v>
      </c>
      <c r="AB80" s="358">
        <v>0.108298096166204</v>
      </c>
      <c r="AC80" s="218">
        <v>0.194255283519026</v>
      </c>
      <c r="AD80" s="358">
        <v>0.10491612959953</v>
      </c>
      <c r="AE80" s="218">
        <v>-0.0862608034390154</v>
      </c>
      <c r="AF80" s="358">
        <v>0.111843165011556</v>
      </c>
      <c r="AG80" s="218">
        <v>0.094498235395206</v>
      </c>
      <c r="AH80" s="358">
        <v>0.112624792452242</v>
      </c>
      <c r="AI80" s="218">
        <v>-0.164660146532096</v>
      </c>
      <c r="AJ80" s="358">
        <v>0.100559990680063</v>
      </c>
      <c r="AK80" s="218">
        <v>2.74759855768315</v>
      </c>
      <c r="AL80" s="366">
        <v>0.787723948666198</v>
      </c>
    </row>
    <row customHeight="1" ht="13" r="81">
      <c r="A81" s="181" t="s">
        <v>350</v>
      </c>
      <c r="B81" s="160" t="n">
        <v>1</v>
      </c>
      <c r="C81" s="218">
        <v>0.134476830711444</v>
      </c>
      <c r="D81" s="358">
        <v>0.106961351700635</v>
      </c>
      <c r="E81" s="218">
        <v>0.0214808443841811</v>
      </c>
      <c r="F81" s="358">
        <v>0.110051718203486</v>
      </c>
      <c r="G81" s="218">
        <v>-0.0204995688977958</v>
      </c>
      <c r="H81" s="358">
        <v>0.106549887379499</v>
      </c>
      <c r="I81" s="218">
        <v>0.0366178925627048</v>
      </c>
      <c r="J81" s="358">
        <v>0.156815653385092</v>
      </c>
      <c r="K81" s="218">
        <v>0.0370570537161459</v>
      </c>
      <c r="L81" s="358">
        <v>0.103498112650704</v>
      </c>
      <c r="M81" s="218">
        <v>0.150330077322631</v>
      </c>
      <c r="N81" s="358">
        <v>0.262150260797032</v>
      </c>
      <c r="O81" s="218">
        <v>0.13263350799362</v>
      </c>
      <c r="P81" s="358">
        <v>0.10666754766014</v>
      </c>
      <c r="Q81" s="218">
        <v>0.0232847729925562</v>
      </c>
      <c r="R81" s="358">
        <v>0.109296193982186</v>
      </c>
      <c r="S81" s="218">
        <v>-0.0206719065693553</v>
      </c>
      <c r="T81" s="358">
        <v>0.106856317884932</v>
      </c>
      <c r="U81" s="218">
        <v>0.0348694437108888</v>
      </c>
      <c r="V81" s="358">
        <v>0.156629659174654</v>
      </c>
      <c r="W81" s="218">
        <v>0.0382189427306376</v>
      </c>
      <c r="X81" s="358">
        <v>0.102439539670606</v>
      </c>
      <c r="Y81" s="218">
        <v>0.470859955111964</v>
      </c>
      <c r="Z81" s="358">
        <v>0.365325532174871</v>
      </c>
      <c r="AA81" s="218">
        <v>0.155772970839198</v>
      </c>
      <c r="AB81" s="358">
        <v>0.100365121627144</v>
      </c>
      <c r="AC81" s="218">
        <v>0.0159897926592828</v>
      </c>
      <c r="AD81" s="358">
        <v>0.110249957404589</v>
      </c>
      <c r="AE81" s="218">
        <v>-0.0343911150519102</v>
      </c>
      <c r="AF81" s="358">
        <v>0.103924910416669</v>
      </c>
      <c r="AG81" s="218">
        <v>0.0247689779172125</v>
      </c>
      <c r="AH81" s="358">
        <v>0.157115400504865</v>
      </c>
      <c r="AI81" s="218">
        <v>0.0268137362978827</v>
      </c>
      <c r="AJ81" s="358">
        <v>0.100826940441876</v>
      </c>
      <c r="AK81" s="218">
        <v>1.33585233860183</v>
      </c>
      <c r="AL81" s="366">
        <v>0.655135102537052</v>
      </c>
    </row>
    <row customHeight="1" ht="13" r="82">
      <c r="A82" s="181" t="s">
        <v>352</v>
      </c>
      <c r="B82" s="160" t="n">
        <v>1</v>
      </c>
      <c r="C82" s="218">
        <v>0.217829765221185</v>
      </c>
      <c r="D82" s="358">
        <v>0.193444301783642</v>
      </c>
      <c r="E82" s="218">
        <v>-0.208508291471775</v>
      </c>
      <c r="F82" s="358">
        <v>0.205307086420482</v>
      </c>
      <c r="G82" s="218">
        <v>-0.107798687831535</v>
      </c>
      <c r="H82" s="358">
        <v>0.152412276770054</v>
      </c>
      <c r="I82" s="218">
        <v>-0.414191590450572</v>
      </c>
      <c r="J82" s="358">
        <v>0.262516407770402</v>
      </c>
      <c r="K82" s="218">
        <v>0.0754848677581834</v>
      </c>
      <c r="L82" s="358">
        <v>0.149449023375947</v>
      </c>
      <c r="M82" s="218">
        <v>0.345048903059198</v>
      </c>
      <c r="N82" s="358">
        <v>0.352369517254843</v>
      </c>
      <c r="O82" s="218">
        <v>0.204074033358903</v>
      </c>
      <c r="P82" s="358">
        <v>0.193372077576573</v>
      </c>
      <c r="Q82" s="218">
        <v>-0.220766048712948</v>
      </c>
      <c r="R82" s="358">
        <v>0.210165505132126</v>
      </c>
      <c r="S82" s="218">
        <v>-0.0213194657341116</v>
      </c>
      <c r="T82" s="358">
        <v>0.147167064021146</v>
      </c>
      <c r="U82" s="218">
        <v>-0.441144354649386</v>
      </c>
      <c r="V82" s="358">
        <v>0.277379620433511</v>
      </c>
      <c r="W82" s="218">
        <v>0.042466677728531</v>
      </c>
      <c r="X82" s="358">
        <v>0.146205484627314</v>
      </c>
      <c r="Y82" s="218">
        <v>2.68419398220832</v>
      </c>
      <c r="Z82" s="358">
        <v>0.764096217066441</v>
      </c>
      <c r="AA82" s="218">
        <v>0.233803046866199</v>
      </c>
      <c r="AB82" s="358">
        <v>0.197692163135603</v>
      </c>
      <c r="AC82" s="218">
        <v>-0.224287700738472</v>
      </c>
      <c r="AD82" s="358">
        <v>0.228160514884879</v>
      </c>
      <c r="AE82" s="218">
        <v>-0.00530602643841976</v>
      </c>
      <c r="AF82" s="358">
        <v>0.14434387230816</v>
      </c>
      <c r="AG82" s="218">
        <v>-0.315016258080684</v>
      </c>
      <c r="AH82" s="358">
        <v>0.264146427212431</v>
      </c>
      <c r="AI82" s="218">
        <v>0.0467783211390539</v>
      </c>
      <c r="AJ82" s="358">
        <v>0.135739471703482</v>
      </c>
      <c r="AK82" s="218">
        <v>3.79607028785482</v>
      </c>
      <c r="AL82" s="366">
        <v>0.907659556569426</v>
      </c>
    </row>
    <row customHeight="1" ht="13" r="83">
      <c r="A83" s="181" t="s">
        <v>353</v>
      </c>
      <c r="B83" s="160" t="n">
        <v>1</v>
      </c>
      <c r="C83" s="218">
        <v>0.395402801196959</v>
      </c>
      <c r="D83" s="358">
        <v>0.293708793456635</v>
      </c>
      <c r="E83" s="218">
        <v>-0.0188271634822567</v>
      </c>
      <c r="F83" s="358">
        <v>0.277409400159649</v>
      </c>
      <c r="G83" s="218">
        <v>0.339373466043065</v>
      </c>
      <c r="H83" s="358">
        <v>0.256110646512801</v>
      </c>
      <c r="I83" s="218">
        <v>-0.466833453588429</v>
      </c>
      <c r="J83" s="358">
        <v>0.332932297655905</v>
      </c>
      <c r="K83" s="218">
        <v>-0.186039650593369</v>
      </c>
      <c r="L83" s="358">
        <v>0.208634537035286</v>
      </c>
      <c r="M83" s="218">
        <v>0.865307728869229</v>
      </c>
      <c r="N83" s="358">
        <v>0.978198107604479</v>
      </c>
      <c r="O83" s="218">
        <v>0.445088284540026</v>
      </c>
      <c r="P83" s="358">
        <v>0.290683762478814</v>
      </c>
      <c r="Q83" s="218">
        <v>-0.050449990287208</v>
      </c>
      <c r="R83" s="358">
        <v>0.260671927003339</v>
      </c>
      <c r="S83" s="218">
        <v>0.352885772083521</v>
      </c>
      <c r="T83" s="358">
        <v>0.264472107106952</v>
      </c>
      <c r="U83" s="218">
        <v>-0.445676430840011</v>
      </c>
      <c r="V83" s="358">
        <v>0.344654933832026</v>
      </c>
      <c r="W83" s="218">
        <v>-0.195195140697387</v>
      </c>
      <c r="X83" s="358">
        <v>0.212376928469238</v>
      </c>
      <c r="Y83" s="218">
        <v>2.31105651789303</v>
      </c>
      <c r="Z83" s="358">
        <v>1.18170152504459</v>
      </c>
      <c r="AA83" s="218">
        <v>0.458602223670849</v>
      </c>
      <c r="AB83" s="358">
        <v>0.261286977439309</v>
      </c>
      <c r="AC83" s="218">
        <v>-0.0567957165483396</v>
      </c>
      <c r="AD83" s="358">
        <v>0.246704173350742</v>
      </c>
      <c r="AE83" s="218">
        <v>0.369782645722987</v>
      </c>
      <c r="AF83" s="358">
        <v>0.248959976812773</v>
      </c>
      <c r="AG83" s="218">
        <v>-0.389874704461501</v>
      </c>
      <c r="AH83" s="358">
        <v>0.319851163106135</v>
      </c>
      <c r="AI83" s="218">
        <v>-0.190634826227514</v>
      </c>
      <c r="AJ83" s="358">
        <v>0.20734228699873</v>
      </c>
      <c r="AK83" s="218">
        <v>3.05223565558125</v>
      </c>
      <c r="AL83" s="366">
        <v>1.36244709855925</v>
      </c>
    </row>
    <row customHeight="1" ht="13" r="84">
      <c r="A84" s="77" t="s">
        <v>364</v>
      </c>
      <c r="B84" s="161" t="n">
        <v>1</v>
      </c>
      <c r="C84" s="222">
        <v>0.0469605476474695</v>
      </c>
      <c r="D84" s="362">
        <v>0.0520526383240494</v>
      </c>
      <c r="E84" s="222">
        <v>0.0396018959195941</v>
      </c>
      <c r="F84" s="362">
        <v>0.0498500671620745</v>
      </c>
      <c r="G84" s="222">
        <v>0.0435384204555919</v>
      </c>
      <c r="H84" s="362">
        <v>0.0519776934207188</v>
      </c>
      <c r="I84" s="222">
        <v>-0.105568695398036</v>
      </c>
      <c r="J84" s="362">
        <v>0.0778373440060088</v>
      </c>
      <c r="K84" s="222">
        <v>-0.00637820058184556</v>
      </c>
      <c r="L84" s="362">
        <v>0.0451196733819434</v>
      </c>
      <c r="M84" s="222">
        <v>0.441648526502092</v>
      </c>
      <c r="N84" s="362">
        <v>0.148971951754877</v>
      </c>
      <c r="O84" s="222">
        <v>0.0679474664993591</v>
      </c>
      <c r="P84" s="362">
        <v>0.0524095357973768</v>
      </c>
      <c r="Q84" s="222">
        <v>0.0305005193869109</v>
      </c>
      <c r="R84" s="362">
        <v>0.0499186143543536</v>
      </c>
      <c r="S84" s="222">
        <v>0.0547572797157833</v>
      </c>
      <c r="T84" s="362">
        <v>0.0526717320468277</v>
      </c>
      <c r="U84" s="222">
        <v>-0.0889161416487868</v>
      </c>
      <c r="V84" s="362">
        <v>0.0783046897563081</v>
      </c>
      <c r="W84" s="222">
        <v>-0.0180878949677774</v>
      </c>
      <c r="X84" s="362">
        <v>0.0479080604021611</v>
      </c>
      <c r="Y84" s="222">
        <v>1.93224898338983</v>
      </c>
      <c r="Z84" s="362">
        <v>0.234841935634483</v>
      </c>
      <c r="AA84" s="222">
        <v>0.0704401507238162</v>
      </c>
      <c r="AB84" s="362">
        <v>0.0517511325869833</v>
      </c>
      <c r="AC84" s="222">
        <v>-0.00112012627699436</v>
      </c>
      <c r="AD84" s="362">
        <v>0.0503479132599964</v>
      </c>
      <c r="AE84" s="222">
        <v>0.0557666180707828</v>
      </c>
      <c r="AF84" s="362">
        <v>0.0515316905116216</v>
      </c>
      <c r="AG84" s="222">
        <v>-0.118440179527062</v>
      </c>
      <c r="AH84" s="362">
        <v>0.0782650525060894</v>
      </c>
      <c r="AI84" s="222">
        <v>0.00128319212924359</v>
      </c>
      <c r="AJ84" s="362">
        <v>0.0439582336611082</v>
      </c>
      <c r="AK84" s="222">
        <v>3.01143243004743</v>
      </c>
      <c r="AL84" s="367">
        <v>0.314706636380043</v>
      </c>
    </row>
    <row customHeight="1" ht="13" r="85">
      <c r="A85" s="181" t="s">
        <v>65</v>
      </c>
      <c r="B85" s="160" t="n">
        <v>1</v>
      </c>
      <c r="C85" s="218">
        <v>-0.429616828219264</v>
      </c>
      <c r="D85" s="358">
        <v>0.166521068108722</v>
      </c>
      <c r="E85" s="218">
        <v>0.171853851157194</v>
      </c>
      <c r="F85" s="358">
        <v>0.165340871580188</v>
      </c>
      <c r="G85" s="218">
        <v>0.113451466307969</v>
      </c>
      <c r="H85" s="358">
        <v>0.173875855544794</v>
      </c>
      <c r="I85" s="218">
        <v>-0.0610198998047809</v>
      </c>
      <c r="J85" s="358">
        <v>0.27626112211862</v>
      </c>
      <c r="K85" s="218">
        <v>0.136527790610144</v>
      </c>
      <c r="L85" s="358">
        <v>0.161618348249534</v>
      </c>
      <c r="M85" s="218">
        <v>1.08206186720296</v>
      </c>
      <c r="N85" s="358">
        <v>0.979889757348317</v>
      </c>
      <c r="O85" s="218">
        <v>-0.435252678838334</v>
      </c>
      <c r="P85" s="358">
        <v>0.168767517509859</v>
      </c>
      <c r="Q85" s="218">
        <v>0.166051194970171</v>
      </c>
      <c r="R85" s="358">
        <v>0.168031367259591</v>
      </c>
      <c r="S85" s="218">
        <v>0.126785693791362</v>
      </c>
      <c r="T85" s="358">
        <v>0.174300609756973</v>
      </c>
      <c r="U85" s="218">
        <v>-0.0485584159659223</v>
      </c>
      <c r="V85" s="358">
        <v>0.280598521751354</v>
      </c>
      <c r="W85" s="218">
        <v>0.143953963828838</v>
      </c>
      <c r="X85" s="358">
        <v>0.163149871036722</v>
      </c>
      <c r="Y85" s="218">
        <v>1.8490941307398</v>
      </c>
      <c r="Z85" s="358">
        <v>1.12327183824917</v>
      </c>
      <c r="AA85" s="218">
        <v>-0.488296014508558</v>
      </c>
      <c r="AB85" s="358">
        <v>0.160607920442353</v>
      </c>
      <c r="AC85" s="218">
        <v>0.180260353233966</v>
      </c>
      <c r="AD85" s="358">
        <v>0.157955212078278</v>
      </c>
      <c r="AE85" s="218">
        <v>0.072747959612737</v>
      </c>
      <c r="AF85" s="358">
        <v>0.169924631607948</v>
      </c>
      <c r="AG85" s="218">
        <v>-0.0633329094190837</v>
      </c>
      <c r="AH85" s="358">
        <v>0.270023555622729</v>
      </c>
      <c r="AI85" s="218">
        <v>0.145906157122043</v>
      </c>
      <c r="AJ85" s="358">
        <v>0.169525464463127</v>
      </c>
      <c r="AK85" s="218">
        <v>3.35341230338188</v>
      </c>
      <c r="AL85" s="366">
        <v>1.57460618907232</v>
      </c>
    </row>
    <row customHeight="1" ht="13" r="86">
      <c r="A86" s="181" t="s">
        <v>361</v>
      </c>
      <c r="B86" s="160" t="n">
        <v>1</v>
      </c>
      <c r="C86" s="218">
        <v>-0.0889064171790678</v>
      </c>
      <c r="D86" s="358">
        <v>0.202005677522336</v>
      </c>
      <c r="E86" s="218">
        <v>0.114696621375661</v>
      </c>
      <c r="F86" s="358">
        <v>0.197336581649499</v>
      </c>
      <c r="G86" s="218">
        <v>-0.185840879632835</v>
      </c>
      <c r="H86" s="358">
        <v>0.181509594766819</v>
      </c>
      <c r="I86" s="218">
        <v>0.272703876326126</v>
      </c>
      <c r="J86" s="358">
        <v>0.250524727934052</v>
      </c>
      <c r="K86" s="218">
        <v>0.121888941735254</v>
      </c>
      <c r="L86" s="358">
        <v>0.214755921913358</v>
      </c>
      <c r="M86" s="218">
        <v>0.499318423082831</v>
      </c>
      <c r="N86" s="358">
        <v>0.722544452208737</v>
      </c>
      <c r="O86" s="218">
        <v>-0.0893697358470652</v>
      </c>
      <c r="P86" s="358">
        <v>0.203699832557906</v>
      </c>
      <c r="Q86" s="218">
        <v>0.101838915995767</v>
      </c>
      <c r="R86" s="358">
        <v>0.197953596335126</v>
      </c>
      <c r="S86" s="218">
        <v>-0.161904817255366</v>
      </c>
      <c r="T86" s="358">
        <v>0.183053386777705</v>
      </c>
      <c r="U86" s="218">
        <v>0.276122441537096</v>
      </c>
      <c r="V86" s="358">
        <v>0.250729421551463</v>
      </c>
      <c r="W86" s="218">
        <v>0.117211611183371</v>
      </c>
      <c r="X86" s="358">
        <v>0.20886231329471</v>
      </c>
      <c r="Y86" s="218">
        <v>1.40970643453781</v>
      </c>
      <c r="Z86" s="358">
        <v>0.918139911483972</v>
      </c>
      <c r="AA86" s="218">
        <v>-0.0904885839715327</v>
      </c>
      <c r="AB86" s="358">
        <v>0.207560825777316</v>
      </c>
      <c r="AC86" s="218">
        <v>0.0953881527494165</v>
      </c>
      <c r="AD86" s="358">
        <v>0.206105656178102</v>
      </c>
      <c r="AE86" s="218">
        <v>-0.213674970379076</v>
      </c>
      <c r="AF86" s="358">
        <v>0.189164264284469</v>
      </c>
      <c r="AG86" s="218">
        <v>0.324778341497089</v>
      </c>
      <c r="AH86" s="358">
        <v>0.263467596257032</v>
      </c>
      <c r="AI86" s="218">
        <v>0.150511405521092</v>
      </c>
      <c r="AJ86" s="358">
        <v>0.212530089423686</v>
      </c>
      <c r="AK86" s="218">
        <v>1.80769173716653</v>
      </c>
      <c r="AL86" s="366">
        <v>1.28765615218696</v>
      </c>
    </row>
    <row customHeight="1" ht="13" r="87">
      <c r="A87" s="187" t="s">
        <v>362</v>
      </c>
      <c r="B87" s="175" t="n">
        <v>1</v>
      </c>
      <c r="C87" s="228">
        <v>-0.0597952905146641</v>
      </c>
      <c r="D87" s="363">
        <v>0.221347701476653</v>
      </c>
      <c r="E87" s="228">
        <v>-0.097960735412639</v>
      </c>
      <c r="F87" s="363">
        <v>0.198778015954044</v>
      </c>
      <c r="G87" s="228">
        <v>0.142126566017073</v>
      </c>
      <c r="H87" s="363">
        <v>0.254453399864705</v>
      </c>
      <c r="I87" s="228">
        <v>-0.0629487194480982</v>
      </c>
      <c r="J87" s="363">
        <v>0.315143847597965</v>
      </c>
      <c r="K87" s="228">
        <v>-0.166484952967013</v>
      </c>
      <c r="L87" s="363">
        <v>0.160085791092547</v>
      </c>
      <c r="M87" s="228">
        <v>0.337707360853189</v>
      </c>
      <c r="N87" s="363">
        <v>0.734970251309452</v>
      </c>
      <c r="O87" s="228">
        <v>-0.0683676250993675</v>
      </c>
      <c r="P87" s="363">
        <v>0.229740283138956</v>
      </c>
      <c r="Q87" s="228">
        <v>-0.0768100303171024</v>
      </c>
      <c r="R87" s="363">
        <v>0.200750520268171</v>
      </c>
      <c r="S87" s="228">
        <v>0.149269147769821</v>
      </c>
      <c r="T87" s="363">
        <v>0.2547738851918</v>
      </c>
      <c r="U87" s="228">
        <v>-0.0674927432851027</v>
      </c>
      <c r="V87" s="363">
        <v>0.314304287271223</v>
      </c>
      <c r="W87" s="228">
        <v>-0.129856467074456</v>
      </c>
      <c r="X87" s="363">
        <v>0.161186860074475</v>
      </c>
      <c r="Y87" s="228">
        <v>1.50556294291387</v>
      </c>
      <c r="Z87" s="363">
        <v>0.990728441714249</v>
      </c>
      <c r="AA87" s="228">
        <v>-0.0595975625029879</v>
      </c>
      <c r="AB87" s="363">
        <v>0.216719542259483</v>
      </c>
      <c r="AC87" s="228">
        <v>-0.114707457215383</v>
      </c>
      <c r="AD87" s="363">
        <v>0.185964683792591</v>
      </c>
      <c r="AE87" s="228">
        <v>0.218730823767748</v>
      </c>
      <c r="AF87" s="363">
        <v>0.262696255494274</v>
      </c>
      <c r="AG87" s="228">
        <v>-0.0980963179923057</v>
      </c>
      <c r="AH87" s="363">
        <v>0.334738961343341</v>
      </c>
      <c r="AI87" s="228">
        <v>-0.141123922280186</v>
      </c>
      <c r="AJ87" s="363">
        <v>0.163105431970674</v>
      </c>
      <c r="AK87" s="228">
        <v>2.53700235162567</v>
      </c>
      <c r="AL87" s="371">
        <v>1.50280737283229</v>
      </c>
    </row>
    <row customHeight="1" ht="13" r="88">
      <c r="A88" s="181"/>
      <c r="B88" s="162"/>
      <c r="C88" s="218" t="inlineStr">
        <is>
          <t>b.reg_t4jobsat.d_tc4g24f3checked..no_controls</t>
        </is>
      </c>
      <c r="D88" s="358" t="inlineStr">
        <is>
          <t>se.reg_t4jobsat.d_tc4g24f3checked..no_controls</t>
        </is>
      </c>
      <c r="E88" s="218" t="inlineStr">
        <is>
          <t>b.reg_t4jobsat.d_tc4g24g3checked..no_controls</t>
        </is>
      </c>
      <c r="F88" s="358" t="inlineStr">
        <is>
          <t>se.reg_t4jobsat.d_tc4g24g3checked..no_controls</t>
        </is>
      </c>
      <c r="G88" s="218" t="inlineStr">
        <is>
          <t>b.reg_t4jobsat.d_tc4g25c3checked..no_controls</t>
        </is>
      </c>
      <c r="H88" s="358" t="inlineStr">
        <is>
          <t>se.reg_t4jobsat.d_tc4g25c3checked..no_controls</t>
        </is>
      </c>
      <c r="I88" s="218" t="inlineStr">
        <is>
          <t>b.reg_t4jobsat.d_tc4g25d3checked..no_controls</t>
        </is>
      </c>
      <c r="J88" s="358" t="inlineStr">
        <is>
          <t>se.reg_t4jobsat.d_tc4g25d3checked..no_controls</t>
        </is>
      </c>
      <c r="K88" s="218" t="inlineStr">
        <is>
          <t>b.reg_t4jobsat.d_tc4g25f3checked..no_controls</t>
        </is>
      </c>
      <c r="L88" s="358" t="inlineStr">
        <is>
          <t>se.reg_t4jobsat.d_tc4g25f3checked..no_controls</t>
        </is>
      </c>
      <c r="M88" s="218" t="inlineStr">
        <is>
          <t>b.reg_t4jobsat.rsqr..no_controls</t>
        </is>
      </c>
      <c r="N88" s="358" t="inlineStr">
        <is>
          <t>se.reg_t4jobsat.rsqr..no_controls</t>
        </is>
      </c>
      <c r="O88" s="218" t="inlineStr">
        <is>
          <t>b.reg_t4jobsat.d_tc4g24f3checked..tch_controls</t>
        </is>
      </c>
      <c r="P88" s="358" t="inlineStr">
        <is>
          <t>se.reg_t4jobsat.d_tc4g24f3checked..tch_controls</t>
        </is>
      </c>
      <c r="Q88" s="218" t="inlineStr">
        <is>
          <t>b.reg_t4jobsat.d_tc4g24g3checked..tch_controls</t>
        </is>
      </c>
      <c r="R88" s="358" t="inlineStr">
        <is>
          <t>se.reg_t4jobsat.d_tc4g24g3checked..tch_controls</t>
        </is>
      </c>
      <c r="S88" s="218" t="inlineStr">
        <is>
          <t>b.reg_t4jobsat.d_tc4g25c3checked..tch_controls</t>
        </is>
      </c>
      <c r="T88" s="358" t="inlineStr">
        <is>
          <t>se.reg_t4jobsat.d_tc4g25c3checked..tch_controls</t>
        </is>
      </c>
      <c r="U88" s="218" t="inlineStr">
        <is>
          <t>b.reg_t4jobsat.d_tc4g25d3checked..tch_controls</t>
        </is>
      </c>
      <c r="V88" s="358" t="inlineStr">
        <is>
          <t>se.reg_t4jobsat.d_tc4g25d3checked..tch_controls</t>
        </is>
      </c>
      <c r="W88" s="218" t="inlineStr">
        <is>
          <t>b.reg_t4jobsat.d_tc4g25f3checked..tch_controls</t>
        </is>
      </c>
      <c r="X88" s="358" t="inlineStr">
        <is>
          <t>se.reg_t4jobsat.d_tc4g25f3checked..tch_controls</t>
        </is>
      </c>
      <c r="Y88" s="218" t="inlineStr">
        <is>
          <t>b.reg_t4jobsat.rsqr..tch_controls</t>
        </is>
      </c>
      <c r="Z88" s="358" t="inlineStr">
        <is>
          <t>se.reg_t4jobsat.rsqr..tch_controls</t>
        </is>
      </c>
      <c r="AA88" s="218" t="inlineStr">
        <is>
          <t>b.reg_t4jobsat.d_tc4g24f3checked..tch_sch_controls</t>
        </is>
      </c>
      <c r="AB88" s="358" t="inlineStr">
        <is>
          <t>se.reg_t4jobsat.d_tc4g24f3checked..tch_sch_controls</t>
        </is>
      </c>
      <c r="AC88" s="218" t="inlineStr">
        <is>
          <t>b.reg_t4jobsat.d_tc4g24g3checked..tch_sch_controls</t>
        </is>
      </c>
      <c r="AD88" s="358" t="inlineStr">
        <is>
          <t>se.reg_t4jobsat.d_tc4g24g3checked..tch_sch_controls</t>
        </is>
      </c>
      <c r="AE88" s="218" t="inlineStr">
        <is>
          <t>b.reg_t4jobsat.d_tc4g25c3checked..tch_sch_controls</t>
        </is>
      </c>
      <c r="AF88" s="358" t="inlineStr">
        <is>
          <t>se.reg_t4jobsat.d_tc4g25c3checked..tch_sch_controls</t>
        </is>
      </c>
      <c r="AG88" s="218" t="inlineStr">
        <is>
          <t>b.reg_t4jobsat.d_tc4g25d3checked..tch_sch_controls</t>
        </is>
      </c>
      <c r="AH88" s="358" t="inlineStr">
        <is>
          <t>se.reg_t4jobsat.d_tc4g25d3checked..tch_sch_controls</t>
        </is>
      </c>
      <c r="AI88" s="218" t="inlineStr">
        <is>
          <t>b.reg_t4jobsat.d_tc4g25f3checked..tch_sch_controls</t>
        </is>
      </c>
      <c r="AJ88" s="358" t="inlineStr">
        <is>
          <t>se.reg_t4jobsat.d_tc4g25f3checked..tch_sch_controls</t>
        </is>
      </c>
      <c r="AK88" s="218" t="inlineStr">
        <is>
          <t>b.reg_t4jobsat.rsqr..tch_sch_controls</t>
        </is>
      </c>
      <c r="AL88" s="366" t="inlineStr">
        <is>
          <t>se.reg_t4jobsat.rsqr..tch_sch_controls</t>
        </is>
      </c>
    </row>
    <row customHeight="1" ht="13" r="89">
      <c r="A89" s="181" t="s">
        <v>319</v>
      </c>
      <c r="B89" s="162" t="n">
        <v>3</v>
      </c>
      <c r="C89" s="218">
        <v>0.0571116058369827</v>
      </c>
      <c r="D89" s="358">
        <v>0.128096095334178</v>
      </c>
      <c r="E89" s="218">
        <v>0.0791200237386795</v>
      </c>
      <c r="F89" s="358">
        <v>0.111834889906993</v>
      </c>
      <c r="G89" s="218">
        <v>-0.0772595402589973</v>
      </c>
      <c r="H89" s="358">
        <v>0.164790333141508</v>
      </c>
      <c r="I89" s="218">
        <v>-0.0509431580846027</v>
      </c>
      <c r="J89" s="358">
        <v>0.160138912776401</v>
      </c>
      <c r="K89" s="218">
        <v>0.0983188868219897</v>
      </c>
      <c r="L89" s="358">
        <v>0.114156423001775</v>
      </c>
      <c r="M89" s="218">
        <v>0.184350689442166</v>
      </c>
      <c r="N89" s="358">
        <v>0.297506580484358</v>
      </c>
      <c r="O89" s="218">
        <v>0.0410934420099071</v>
      </c>
      <c r="P89" s="358">
        <v>0.128452765671355</v>
      </c>
      <c r="Q89" s="218">
        <v>0.0939954532174139</v>
      </c>
      <c r="R89" s="358">
        <v>0.113637076997571</v>
      </c>
      <c r="S89" s="218">
        <v>-0.0963147944499587</v>
      </c>
      <c r="T89" s="358">
        <v>0.16714104342935</v>
      </c>
      <c r="U89" s="218">
        <v>-0.0466563838832713</v>
      </c>
      <c r="V89" s="358">
        <v>0.158848463412866</v>
      </c>
      <c r="W89" s="218">
        <v>0.0917334862420815</v>
      </c>
      <c r="X89" s="358">
        <v>0.114681341098571</v>
      </c>
      <c r="Y89" s="218">
        <v>1.9248122379682</v>
      </c>
      <c r="Z89" s="358">
        <v>0.616530401772743</v>
      </c>
      <c r="AA89" s="218">
        <v>0.0833949194920644</v>
      </c>
      <c r="AB89" s="358">
        <v>0.128375930471002</v>
      </c>
      <c r="AC89" s="218">
        <v>0.0802894568916957</v>
      </c>
      <c r="AD89" s="358">
        <v>0.110361772630041</v>
      </c>
      <c r="AE89" s="218">
        <v>-0.0934998751604591</v>
      </c>
      <c r="AF89" s="358">
        <v>0.146584646089525</v>
      </c>
      <c r="AG89" s="218">
        <v>-0.00216693104005764</v>
      </c>
      <c r="AH89" s="358">
        <v>0.148913084794723</v>
      </c>
      <c r="AI89" s="218">
        <v>0.0683496630980328</v>
      </c>
      <c r="AJ89" s="358">
        <v>0.118192540339433</v>
      </c>
      <c r="AK89" s="218">
        <v>2.46531770462123</v>
      </c>
      <c r="AL89" s="366">
        <v>0.853554945203741</v>
      </c>
    </row>
    <row customHeight="1" ht="13" r="90">
      <c r="A90" s="181" t="s">
        <v>322</v>
      </c>
      <c r="B90" s="162" t="n">
        <v>3</v>
      </c>
      <c r="C90" s="218">
        <v>-0.216474197994053</v>
      </c>
      <c r="D90" s="358">
        <v>0.189625795292939</v>
      </c>
      <c r="E90" s="218">
        <v>0.220494284726048</v>
      </c>
      <c r="F90" s="358">
        <v>0.164195300867426</v>
      </c>
      <c r="G90" s="218">
        <v>0.316304236288839</v>
      </c>
      <c r="H90" s="358">
        <v>0.207556893579809</v>
      </c>
      <c r="I90" s="218">
        <v>-0.021184524214146</v>
      </c>
      <c r="J90" s="358">
        <v>0.209904780379983</v>
      </c>
      <c r="K90" s="218">
        <v>0.0541452394975313</v>
      </c>
      <c r="L90" s="358">
        <v>0.189465234419587</v>
      </c>
      <c r="M90" s="218">
        <v>0.712879378337394</v>
      </c>
      <c r="N90" s="358">
        <v>0.667617338093103</v>
      </c>
      <c r="O90" s="218">
        <v>-0.210757394355494</v>
      </c>
      <c r="P90" s="358">
        <v>0.190514186397915</v>
      </c>
      <c r="Q90" s="218">
        <v>0.205383816333177</v>
      </c>
      <c r="R90" s="358">
        <v>0.162597542773307</v>
      </c>
      <c r="S90" s="218">
        <v>0.302780826658449</v>
      </c>
      <c r="T90" s="358">
        <v>0.205196032650083</v>
      </c>
      <c r="U90" s="218">
        <v>-0.0122321714446639</v>
      </c>
      <c r="V90" s="358">
        <v>0.207770033868447</v>
      </c>
      <c r="W90" s="218">
        <v>0.0534030181245904</v>
      </c>
      <c r="X90" s="358">
        <v>0.18928708402653</v>
      </c>
      <c r="Y90" s="218">
        <v>1.2967363582343</v>
      </c>
      <c r="Z90" s="358">
        <v>0.847940752993999</v>
      </c>
      <c r="AA90" s="218">
        <v>-0.164175394740239</v>
      </c>
      <c r="AB90" s="358">
        <v>0.157437017889893</v>
      </c>
      <c r="AC90" s="218">
        <v>0.313435901074556</v>
      </c>
      <c r="AD90" s="358">
        <v>0.153664256540706</v>
      </c>
      <c r="AE90" s="218">
        <v>0.297522626674939</v>
      </c>
      <c r="AF90" s="358">
        <v>0.182503344612821</v>
      </c>
      <c r="AG90" s="218">
        <v>-0.0034200173313032</v>
      </c>
      <c r="AH90" s="358">
        <v>0.206146404848068</v>
      </c>
      <c r="AI90" s="218">
        <v>-0.033174717010723</v>
      </c>
      <c r="AJ90" s="358">
        <v>0.178332886216712</v>
      </c>
      <c r="AK90" s="218">
        <v>3.64352010741492</v>
      </c>
      <c r="AL90" s="366">
        <v>1.76427618690979</v>
      </c>
    </row>
    <row customHeight="1" ht="13" r="91">
      <c r="A91" s="181" t="s">
        <v>66</v>
      </c>
      <c r="B91" s="162" t="n">
        <v>3</v>
      </c>
      <c r="C91" s="218">
        <v>-0.400084074850566</v>
      </c>
      <c r="D91" s="358">
        <v>0.124544214478864</v>
      </c>
      <c r="E91" s="218">
        <v>0.325736973344614</v>
      </c>
      <c r="F91" s="358">
        <v>0.122774885279826</v>
      </c>
      <c r="G91" s="218">
        <v>-0.0886064738876624</v>
      </c>
      <c r="H91" s="358">
        <v>0.162276008421265</v>
      </c>
      <c r="I91" s="218">
        <v>0.085987418863246</v>
      </c>
      <c r="J91" s="358">
        <v>0.301497231578566</v>
      </c>
      <c r="K91" s="218">
        <v>-0.129379788112859</v>
      </c>
      <c r="L91" s="358">
        <v>0.138664348297217</v>
      </c>
      <c r="M91" s="218">
        <v>0.957373801805235</v>
      </c>
      <c r="N91" s="358">
        <v>0.49401656185681</v>
      </c>
      <c r="O91" s="218">
        <v>-0.412330421130396</v>
      </c>
      <c r="P91" s="358">
        <v>0.125150209523047</v>
      </c>
      <c r="Q91" s="218">
        <v>0.319853473630353</v>
      </c>
      <c r="R91" s="358">
        <v>0.120787508162027</v>
      </c>
      <c r="S91" s="218">
        <v>-0.0540022097685302</v>
      </c>
      <c r="T91" s="358">
        <v>0.161849793294794</v>
      </c>
      <c r="U91" s="218">
        <v>0.0444704777547876</v>
      </c>
      <c r="V91" s="358">
        <v>0.301966843414055</v>
      </c>
      <c r="W91" s="218">
        <v>-0.14437111168139</v>
      </c>
      <c r="X91" s="358">
        <v>0.139382797846522</v>
      </c>
      <c r="Y91" s="218">
        <v>2.45054079789148</v>
      </c>
      <c r="Z91" s="358">
        <v>0.781150793452067</v>
      </c>
      <c r="AA91" s="218">
        <v>-0.364379140824843</v>
      </c>
      <c r="AB91" s="358">
        <v>0.136925214479042</v>
      </c>
      <c r="AC91" s="218">
        <v>0.327301614496071</v>
      </c>
      <c r="AD91" s="358">
        <v>0.117720761269532</v>
      </c>
      <c r="AE91" s="218">
        <v>-0.00955294910020743</v>
      </c>
      <c r="AF91" s="358">
        <v>0.163206179269374</v>
      </c>
      <c r="AG91" s="218">
        <v>-0.0738993074015046</v>
      </c>
      <c r="AH91" s="358">
        <v>0.280655856844666</v>
      </c>
      <c r="AI91" s="218">
        <v>-0.0860577650287409</v>
      </c>
      <c r="AJ91" s="358">
        <v>0.112881406030486</v>
      </c>
      <c r="AK91" s="218">
        <v>4.13057426552072</v>
      </c>
      <c r="AL91" s="366">
        <v>1.13629012280627</v>
      </c>
    </row>
    <row customHeight="1" ht="13" r="92">
      <c r="A92" s="181" t="s">
        <v>341</v>
      </c>
      <c r="B92" s="162" t="n">
        <v>3</v>
      </c>
      <c r="C92" s="218">
        <v>0.0767461572321278</v>
      </c>
      <c r="D92" s="358">
        <v>0.137829832246424</v>
      </c>
      <c r="E92" s="218">
        <v>-0.0168972790323438</v>
      </c>
      <c r="F92" s="358">
        <v>0.0990612531418233</v>
      </c>
      <c r="G92" s="218">
        <v>0.0771743986196158</v>
      </c>
      <c r="H92" s="358">
        <v>0.110873592914542</v>
      </c>
      <c r="I92" s="218">
        <v>-0.0207559167318646</v>
      </c>
      <c r="J92" s="358">
        <v>0.171720244918549</v>
      </c>
      <c r="K92" s="218">
        <v>-0.0211207683753505</v>
      </c>
      <c r="L92" s="358">
        <v>0.0992807241973809</v>
      </c>
      <c r="M92" s="218">
        <v>0.0481433711639037</v>
      </c>
      <c r="N92" s="358">
        <v>0.191962915043564</v>
      </c>
      <c r="O92" s="218">
        <v>0.0840934862051226</v>
      </c>
      <c r="P92" s="358">
        <v>0.136861457166503</v>
      </c>
      <c r="Q92" s="218">
        <v>0.00832711673665087</v>
      </c>
      <c r="R92" s="358">
        <v>0.0991864944833526</v>
      </c>
      <c r="S92" s="218">
        <v>0.0887246120703065</v>
      </c>
      <c r="T92" s="358">
        <v>0.109944152426727</v>
      </c>
      <c r="U92" s="218">
        <v>-0.0362686644814499</v>
      </c>
      <c r="V92" s="358">
        <v>0.172071338274279</v>
      </c>
      <c r="W92" s="218">
        <v>-0.0228957089674997</v>
      </c>
      <c r="X92" s="358">
        <v>0.0995309569761106</v>
      </c>
      <c r="Y92" s="218">
        <v>0.916444916304249</v>
      </c>
      <c r="Z92" s="358">
        <v>0.452054916868072</v>
      </c>
      <c r="AA92" s="218">
        <v>0.0850967204633199</v>
      </c>
      <c r="AB92" s="358">
        <v>0.136816391608529</v>
      </c>
      <c r="AC92" s="218">
        <v>-0.00846261053350118</v>
      </c>
      <c r="AD92" s="358">
        <v>0.105213676877504</v>
      </c>
      <c r="AE92" s="218">
        <v>0.0790216228610441</v>
      </c>
      <c r="AF92" s="358">
        <v>0.112006911559702</v>
      </c>
      <c r="AG92" s="218">
        <v>-0.0429007396240118</v>
      </c>
      <c r="AH92" s="358">
        <v>0.164387200191666</v>
      </c>
      <c r="AI92" s="218">
        <v>-0.0287018413930548</v>
      </c>
      <c r="AJ92" s="358">
        <v>0.104280189784641</v>
      </c>
      <c r="AK92" s="218">
        <v>1.14072264905625</v>
      </c>
      <c r="AL92" s="366">
        <v>0.572334411507114</v>
      </c>
    </row>
    <row customHeight="1" ht="13" r="93">
      <c r="A93" s="181" t="s">
        <v>343</v>
      </c>
      <c r="B93" s="162" t="n">
        <v>3</v>
      </c>
      <c r="C93" s="218">
        <v>-1.2141925663079</v>
      </c>
      <c r="D93" s="358">
        <v>0.423015028988183</v>
      </c>
      <c r="E93" s="218">
        <v>0.16287110235221</v>
      </c>
      <c r="F93" s="358">
        <v>0.377695162568004</v>
      </c>
      <c r="G93" s="218">
        <v>0.587147794465336</v>
      </c>
      <c r="H93" s="358">
        <v>0.383228224416448</v>
      </c>
      <c r="I93" s="218">
        <v>0.288797426369523</v>
      </c>
      <c r="J93" s="358">
        <v>0.205241078835482</v>
      </c>
      <c r="K93" s="218">
        <v>-0.164501349892884</v>
      </c>
      <c r="L93" s="358">
        <v>0.255815236916179</v>
      </c>
      <c r="M93" s="218">
        <v>0.605438880748587</v>
      </c>
      <c r="N93" s="358">
        <v>0.557655252972487</v>
      </c>
      <c r="O93" s="218">
        <v>-1.15443272141959</v>
      </c>
      <c r="P93" s="358">
        <v>0.420879416335229</v>
      </c>
      <c r="Q93" s="218">
        <v>0.127309255152461</v>
      </c>
      <c r="R93" s="358">
        <v>0.384601918146625</v>
      </c>
      <c r="S93" s="218">
        <v>0.493596444680042</v>
      </c>
      <c r="T93" s="358">
        <v>0.372459339522501</v>
      </c>
      <c r="U93" s="218">
        <v>0.344253310605835</v>
      </c>
      <c r="V93" s="358">
        <v>0.246688742897078</v>
      </c>
      <c r="W93" s="218">
        <v>-0.162474363673647</v>
      </c>
      <c r="X93" s="358">
        <v>0.258619043853176</v>
      </c>
      <c r="Y93" s="218">
        <v>1.37791485457065</v>
      </c>
      <c r="Z93" s="358">
        <v>0.727063827678608</v>
      </c>
      <c r="AA93" s="218">
        <v>-1.3079467566104</v>
      </c>
      <c r="AB93" s="358">
        <v>0.464785433665182</v>
      </c>
      <c r="AC93" s="218">
        <v>0.0893531595181626</v>
      </c>
      <c r="AD93" s="358">
        <v>0.436536744171677</v>
      </c>
      <c r="AE93" s="218">
        <v>0.455407368070626</v>
      </c>
      <c r="AF93" s="358">
        <v>0.37277195128411</v>
      </c>
      <c r="AG93" s="218">
        <v>0.279979372144277</v>
      </c>
      <c r="AH93" s="358">
        <v>0.345386534456351</v>
      </c>
      <c r="AI93" s="218">
        <v>-0.177598646619967</v>
      </c>
      <c r="AJ93" s="358">
        <v>0.254179315014604</v>
      </c>
      <c r="AK93" s="218">
        <v>1.82438414231914</v>
      </c>
      <c r="AL93" s="366">
        <v>0.850690010477926</v>
      </c>
    </row>
    <row customHeight="1" ht="13" r="94">
      <c r="A94" s="181" t="s">
        <v>348</v>
      </c>
      <c r="B94" s="162" t="n">
        <v>3</v>
      </c>
      <c r="C94" s="218">
        <v>-0.388948113576312</v>
      </c>
      <c r="D94" s="358">
        <v>0.140813966576785</v>
      </c>
      <c r="E94" s="218">
        <v>0.0568637987913839</v>
      </c>
      <c r="F94" s="358">
        <v>0.127344509537752</v>
      </c>
      <c r="G94" s="218">
        <v>-0.328492338880639</v>
      </c>
      <c r="H94" s="358">
        <v>0.124086759622882</v>
      </c>
      <c r="I94" s="218">
        <v>0.18874651348219</v>
      </c>
      <c r="J94" s="358">
        <v>0.114996527933949</v>
      </c>
      <c r="K94" s="218">
        <v>0.0298216709875922</v>
      </c>
      <c r="L94" s="358">
        <v>0.101621438697162</v>
      </c>
      <c r="M94" s="218">
        <v>1.35516782905639</v>
      </c>
      <c r="N94" s="358">
        <v>0.625292855987618</v>
      </c>
      <c r="O94" s="218">
        <v>-0.367066167578992</v>
      </c>
      <c r="P94" s="358">
        <v>0.137413238226499</v>
      </c>
      <c r="Q94" s="218">
        <v>0.0213845057587468</v>
      </c>
      <c r="R94" s="358">
        <v>0.126243659415046</v>
      </c>
      <c r="S94" s="218">
        <v>-0.3261884450854</v>
      </c>
      <c r="T94" s="358">
        <v>0.124674810828916</v>
      </c>
      <c r="U94" s="218">
        <v>0.21425904480201</v>
      </c>
      <c r="V94" s="358">
        <v>0.11525187949442</v>
      </c>
      <c r="W94" s="218">
        <v>0.0327306559587154</v>
      </c>
      <c r="X94" s="358">
        <v>0.102991277741727</v>
      </c>
      <c r="Y94" s="218">
        <v>2.29398114002021</v>
      </c>
      <c r="Z94" s="358">
        <v>0.771242052980162</v>
      </c>
      <c r="AA94" s="218">
        <v>-0.346688739727593</v>
      </c>
      <c r="AB94" s="358">
        <v>0.13586705854766</v>
      </c>
      <c r="AC94" s="218">
        <v>0.0302333642485024</v>
      </c>
      <c r="AD94" s="358">
        <v>0.12598633432097</v>
      </c>
      <c r="AE94" s="218">
        <v>-0.322955828186367</v>
      </c>
      <c r="AF94" s="358">
        <v>0.127994976186425</v>
      </c>
      <c r="AG94" s="218">
        <v>0.209158021173398</v>
      </c>
      <c r="AH94" s="358">
        <v>0.114448388359305</v>
      </c>
      <c r="AI94" s="218">
        <v>0.0963753134972093</v>
      </c>
      <c r="AJ94" s="358">
        <v>0.105235220459002</v>
      </c>
      <c r="AK94" s="218">
        <v>2.73550352074719</v>
      </c>
      <c r="AL94" s="366">
        <v>0.895615964652874</v>
      </c>
    </row>
    <row customHeight="1" ht="13" r="95">
      <c r="A95" s="181" t="s">
        <v>352</v>
      </c>
      <c r="B95" s="162" t="n">
        <v>3</v>
      </c>
      <c r="C95" s="218">
        <v>0.14840293384461</v>
      </c>
      <c r="D95" s="358">
        <v>0.152990756472811</v>
      </c>
      <c r="E95" s="218">
        <v>-0.0438412728922801</v>
      </c>
      <c r="F95" s="358">
        <v>0.148562481174724</v>
      </c>
      <c r="G95" s="218">
        <v>0.0964470249910837</v>
      </c>
      <c r="H95" s="358">
        <v>0.183539245409257</v>
      </c>
      <c r="I95" s="218">
        <v>-0.334228834192072</v>
      </c>
      <c r="J95" s="358">
        <v>0.295073678271703</v>
      </c>
      <c r="K95" s="218">
        <v>0.14725576461876</v>
      </c>
      <c r="L95" s="358">
        <v>0.132716450971535</v>
      </c>
      <c r="M95" s="218">
        <v>0.263136476669197</v>
      </c>
      <c r="N95" s="358">
        <v>0.278375209570212</v>
      </c>
      <c r="O95" s="218">
        <v>0.113286912008304</v>
      </c>
      <c r="P95" s="358">
        <v>0.149884615564571</v>
      </c>
      <c r="Q95" s="218">
        <v>-0.0370221851148561</v>
      </c>
      <c r="R95" s="358">
        <v>0.145612274411248</v>
      </c>
      <c r="S95" s="218">
        <v>0.105600950489908</v>
      </c>
      <c r="T95" s="358">
        <v>0.179160356980068</v>
      </c>
      <c r="U95" s="218">
        <v>-0.259514883030775</v>
      </c>
      <c r="V95" s="358">
        <v>0.267481869658043</v>
      </c>
      <c r="W95" s="218">
        <v>0.155706487503724</v>
      </c>
      <c r="X95" s="358">
        <v>0.13051787621592</v>
      </c>
      <c r="Y95" s="218">
        <v>1.66205622471371</v>
      </c>
      <c r="Z95" s="358">
        <v>0.493447216777552</v>
      </c>
      <c r="AA95" s="218">
        <v>0.092189924300801</v>
      </c>
      <c r="AB95" s="358">
        <v>0.151076565097912</v>
      </c>
      <c r="AC95" s="218">
        <v>-0.0352214566432664</v>
      </c>
      <c r="AD95" s="358">
        <v>0.151397958576269</v>
      </c>
      <c r="AE95" s="218">
        <v>0.141999503109798</v>
      </c>
      <c r="AF95" s="358">
        <v>0.198236014776495</v>
      </c>
      <c r="AG95" s="218">
        <v>-0.354957291853658</v>
      </c>
      <c r="AH95" s="358">
        <v>0.292596377473594</v>
      </c>
      <c r="AI95" s="218">
        <v>0.192503082004782</v>
      </c>
      <c r="AJ95" s="358">
        <v>0.127614506375896</v>
      </c>
      <c r="AK95" s="218">
        <v>2.23428130013489</v>
      </c>
      <c r="AL95" s="366">
        <v>0.776939923504625</v>
      </c>
    </row>
    <row customHeight="1" ht="13" r="96">
      <c r="A96" s="181" t="s">
        <v>353</v>
      </c>
      <c r="B96" s="162" t="n">
        <v>3</v>
      </c>
      <c r="C96" s="218">
        <v>0.0352644584376468</v>
      </c>
      <c r="D96" s="358">
        <v>0.185707005557435</v>
      </c>
      <c r="E96" s="218">
        <v>-0.072036324444218</v>
      </c>
      <c r="F96" s="358">
        <v>0.201346020574745</v>
      </c>
      <c r="G96" s="218">
        <v>0.355750290394674</v>
      </c>
      <c r="H96" s="358">
        <v>0.201349564847772</v>
      </c>
      <c r="I96" s="218">
        <v>-0.22238935275375</v>
      </c>
      <c r="J96" s="358">
        <v>0.242245479147356</v>
      </c>
      <c r="K96" s="218">
        <v>-0.062949426115639</v>
      </c>
      <c r="L96" s="358">
        <v>0.142948502525436</v>
      </c>
      <c r="M96" s="218">
        <v>0.273870366140988</v>
      </c>
      <c r="N96" s="358">
        <v>0.378923231386396</v>
      </c>
      <c r="O96" s="218">
        <v>0.00645996025948112</v>
      </c>
      <c r="P96" s="358">
        <v>0.189907190629069</v>
      </c>
      <c r="Q96" s="218">
        <v>-0.0480646803412014</v>
      </c>
      <c r="R96" s="358">
        <v>0.209144570841806</v>
      </c>
      <c r="S96" s="218">
        <v>0.318260190100793</v>
      </c>
      <c r="T96" s="358">
        <v>0.175586421227413</v>
      </c>
      <c r="U96" s="218">
        <v>-0.20032443966761</v>
      </c>
      <c r="V96" s="358">
        <v>0.224635184406812</v>
      </c>
      <c r="W96" s="218">
        <v>-0.0670347517925542</v>
      </c>
      <c r="X96" s="358">
        <v>0.142812435751285</v>
      </c>
      <c r="Y96" s="218">
        <v>0.931567344701828</v>
      </c>
      <c r="Z96" s="358">
        <v>0.550200405054308</v>
      </c>
      <c r="AA96" s="218">
        <v>-0.0146611157349022</v>
      </c>
      <c r="AB96" s="358">
        <v>0.191414517127758</v>
      </c>
      <c r="AC96" s="218">
        <v>-0.0693535936403917</v>
      </c>
      <c r="AD96" s="358">
        <v>0.214626625195762</v>
      </c>
      <c r="AE96" s="218">
        <v>0.258666233255321</v>
      </c>
      <c r="AF96" s="358">
        <v>0.176417638587724</v>
      </c>
      <c r="AG96" s="218">
        <v>-0.170422569215944</v>
      </c>
      <c r="AH96" s="358">
        <v>0.213866920856836</v>
      </c>
      <c r="AI96" s="218">
        <v>-0.0382350278611224</v>
      </c>
      <c r="AJ96" s="358">
        <v>0.157976160380206</v>
      </c>
      <c r="AK96" s="218">
        <v>1.37577522842798</v>
      </c>
      <c r="AL96" s="366">
        <v>0.774944975838919</v>
      </c>
    </row>
    <row customHeight="1" ht="13" r="97">
      <c r="A97" s="78" t="s">
        <v>445</v>
      </c>
      <c r="B97" s="212" t="n">
        <v>3</v>
      </c>
      <c r="C97" s="232">
        <v>-0.237771724672183</v>
      </c>
      <c r="D97" s="365">
        <v>0.0732651890512483</v>
      </c>
      <c r="E97" s="232">
        <v>0.0890389133230116</v>
      </c>
      <c r="F97" s="365">
        <v>0.0668294511363294</v>
      </c>
      <c r="G97" s="232">
        <v>0.117308173966531</v>
      </c>
      <c r="H97" s="365">
        <v>0.0734583079305433</v>
      </c>
      <c r="I97" s="232">
        <v>-0.0107463034076844</v>
      </c>
      <c r="J97" s="365">
        <v>0.0781817155164955</v>
      </c>
      <c r="K97" s="232">
        <v>-0.0060512213213573</v>
      </c>
      <c r="L97" s="365">
        <v>0.0547479324133261</v>
      </c>
      <c r="M97" s="232">
        <v>0.550045099170482</v>
      </c>
      <c r="N97" s="365">
        <v>0.164799656268575</v>
      </c>
      <c r="O97" s="232">
        <v>-0.237456613000207</v>
      </c>
      <c r="P97" s="365">
        <v>0.0730733173984164</v>
      </c>
      <c r="Q97" s="232">
        <v>0.0863958444215932</v>
      </c>
      <c r="R97" s="365">
        <v>0.0676132628396537</v>
      </c>
      <c r="S97" s="232">
        <v>0.104057196836951</v>
      </c>
      <c r="T97" s="365">
        <v>0.0713183230906757</v>
      </c>
      <c r="U97" s="232">
        <v>0.00599828633185782</v>
      </c>
      <c r="V97" s="365">
        <v>0.0775946588798618</v>
      </c>
      <c r="W97" s="232">
        <v>-0.00790028603574747</v>
      </c>
      <c r="X97" s="365">
        <v>0.0549483716289482</v>
      </c>
      <c r="Y97" s="232">
        <v>1.60675673430058</v>
      </c>
      <c r="Z97" s="365">
        <v>0.236620418013767</v>
      </c>
      <c r="AA97" s="232">
        <v>-0.242146197922724</v>
      </c>
      <c r="AB97" s="365">
        <v>0.0763097139473029</v>
      </c>
      <c r="AC97" s="232">
        <v>0.0909469794264784</v>
      </c>
      <c r="AD97" s="365">
        <v>0.0724723369189758</v>
      </c>
      <c r="AE97" s="232">
        <v>0.100826087690587</v>
      </c>
      <c r="AF97" s="365">
        <v>0.0706817998149728</v>
      </c>
      <c r="AG97" s="232">
        <v>-0.0198286828936005</v>
      </c>
      <c r="AH97" s="365">
        <v>0.0823677254329818</v>
      </c>
      <c r="AI97" s="232">
        <v>-0.000817492414198036</v>
      </c>
      <c r="AJ97" s="365">
        <v>0.0539548668448332</v>
      </c>
      <c r="AK97" s="232">
        <v>2.44375986478029</v>
      </c>
      <c r="AL97" s="373">
        <v>0.357725567831473</v>
      </c>
    </row>
    <row r="99">
      <c r="A99" s="91" t="s">
        <v>556</v>
      </c>
    </row>
    <row r="100">
      <c r="A100" s="91" t="s">
        <v>562</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5">
    <mergeCell ref="B7:B10"/>
    <mergeCell ref="C7:L7"/>
    <mergeCell ref="C8:D8"/>
    <mergeCell ref="E8:F8"/>
    <mergeCell ref="G8:H8"/>
    <mergeCell ref="I8:J8"/>
    <mergeCell ref="K8:L8"/>
    <mergeCell ref="M7:N8"/>
    <mergeCell ref="C9:N9"/>
    <mergeCell ref="O7:X7"/>
    <mergeCell ref="O8:P8"/>
    <mergeCell ref="Q8:R8"/>
    <mergeCell ref="S8:T8"/>
    <mergeCell ref="U8:V8"/>
    <mergeCell ref="W8:X8"/>
    <mergeCell ref="Y7:Z8"/>
    <mergeCell ref="O9:Z9"/>
    <mergeCell ref="AA7:AJ7"/>
    <mergeCell ref="AA8:AB8"/>
    <mergeCell ref="AC8:AD8"/>
    <mergeCell ref="AE8:AF8"/>
    <mergeCell ref="AG8:AH8"/>
    <mergeCell ref="AI8:AJ8"/>
    <mergeCell ref="AK7:AL8"/>
    <mergeCell ref="AA9:AL9"/>
  </mergeCells>
  <conditionalFormatting sqref="C1:C200">
    <cfRule type="expression" dxfId="103" priority="15">
      <formula>ABS(C1/D1)&gt;1.95996398454005</formula>
    </cfRule>
  </conditionalFormatting>
  <conditionalFormatting sqref="E1:E200">
    <cfRule type="expression" dxfId="103" priority="14">
      <formula>ABS(E1/F1)&gt;1.95996398454005</formula>
    </cfRule>
  </conditionalFormatting>
  <conditionalFormatting sqref="G1:G200">
    <cfRule type="expression" dxfId="103" priority="13">
      <formula>ABS(G1/H1)&gt;1.95996398454005</formula>
    </cfRule>
  </conditionalFormatting>
  <conditionalFormatting sqref="I1:I200">
    <cfRule type="expression" dxfId="103" priority="12">
      <formula>ABS(I1/J1)&gt;1.95996398454005</formula>
    </cfRule>
  </conditionalFormatting>
  <conditionalFormatting sqref="K1:K200">
    <cfRule type="expression" dxfId="103" priority="11">
      <formula>ABS(K1/L1)&gt;1.95996398454005</formula>
    </cfRule>
  </conditionalFormatting>
  <conditionalFormatting sqref="O1:O200">
    <cfRule type="expression" dxfId="103" priority="10">
      <formula>ABS(O1/P1)&gt;1.95996398454005</formula>
    </cfRule>
  </conditionalFormatting>
  <conditionalFormatting sqref="Q1:Q200">
    <cfRule type="expression" dxfId="103" priority="9">
      <formula>ABS(Q1/R1)&gt;1.95996398454005</formula>
    </cfRule>
  </conditionalFormatting>
  <conditionalFormatting sqref="S1:S200">
    <cfRule type="expression" dxfId="103" priority="8">
      <formula>ABS(S1/T1)&gt;1.95996398454005</formula>
    </cfRule>
  </conditionalFormatting>
  <conditionalFormatting sqref="U1:U200">
    <cfRule type="expression" dxfId="103" priority="7">
      <formula>ABS(U1/V1)&gt;1.95996398454005</formula>
    </cfRule>
  </conditionalFormatting>
  <conditionalFormatting sqref="W1:W200">
    <cfRule type="expression" dxfId="103" priority="6">
      <formula>ABS(W1/X1)&gt;1.95996398454005</formula>
    </cfRule>
  </conditionalFormatting>
  <conditionalFormatting sqref="AA1:AA200">
    <cfRule type="expression" dxfId="103" priority="5">
      <formula>ABS(AA1/AB1)&gt;1.95996398454005</formula>
    </cfRule>
  </conditionalFormatting>
  <conditionalFormatting sqref="AC1:AC200">
    <cfRule type="expression" dxfId="103" priority="4">
      <formula>ABS(AC1/AD1)&gt;1.95996398454005</formula>
    </cfRule>
  </conditionalFormatting>
  <conditionalFormatting sqref="AE1:AE200">
    <cfRule type="expression" dxfId="103" priority="3">
      <formula>ABS(AE1/AF1)&gt;1.95996398454005</formula>
    </cfRule>
  </conditionalFormatting>
  <conditionalFormatting sqref="AG1:AG200">
    <cfRule type="expression" dxfId="103" priority="2">
      <formula>ABS(AG1/AH1)&gt;1.95996398454005</formula>
    </cfRule>
  </conditionalFormatting>
  <conditionalFormatting sqref="AI1:AI200">
    <cfRule type="expression" dxfId="103" priority="1">
      <formula>ABS(AI1/AJ1)&gt;1.95996398454005</formula>
    </cfRule>
  </conditionalFormatting>
  <pageMargins left="0.7" right="0.7" top="0.75" bottom="0.75" header="0.3" footer="0.3"/>
  <pageSetup paperSize="9" orientation="portrait" horizontalDpi="300" verticalDpi="300"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242</v>
      </c>
    </row>
    <row r="2">
      <c r="A2" s="38" t="s">
        <v>243</v>
      </c>
    </row>
    <row r="3">
      <c r="A3" s="46" t="s">
        <v>450</v>
      </c>
    </row>
    <row r="4">
      <c r="A4" s="54" t="str">
        <f>=HYPERLINK("#'TOC'!A1", "Back to TOC")</f>
      </c>
    </row>
    <row customHeight="1" ht="30" r="7">
      <c r="B7" s="150" t="s">
        <v>295</v>
      </c>
      <c r="C7" s="148" t="s">
        <v>561</v>
      </c>
      <c r="D7" s="148"/>
      <c r="E7" s="148"/>
      <c r="F7" s="148"/>
      <c r="G7" s="148"/>
      <c r="H7" s="148"/>
      <c r="I7" s="148"/>
      <c r="J7" s="148"/>
      <c r="K7" s="148"/>
      <c r="L7" s="148"/>
      <c r="M7" s="148"/>
      <c r="N7" s="148"/>
      <c r="O7" s="307" t="s">
        <v>523</v>
      </c>
      <c r="P7" s="307"/>
      <c r="Q7" s="148" t="s">
        <v>561</v>
      </c>
      <c r="R7" s="148"/>
      <c r="S7" s="148"/>
      <c r="T7" s="148"/>
      <c r="U7" s="148"/>
      <c r="V7" s="148"/>
      <c r="W7" s="148"/>
      <c r="X7" s="148"/>
      <c r="Y7" s="148"/>
      <c r="Z7" s="148"/>
      <c r="AA7" s="148"/>
      <c r="AB7" s="148"/>
      <c r="AC7" s="307" t="s">
        <v>523</v>
      </c>
      <c r="AD7" s="307"/>
      <c r="AE7" s="148" t="s">
        <v>561</v>
      </c>
      <c r="AF7" s="148"/>
      <c r="AG7" s="148"/>
      <c r="AH7" s="148"/>
      <c r="AI7" s="148"/>
      <c r="AJ7" s="148"/>
      <c r="AK7" s="148"/>
      <c r="AL7" s="148"/>
      <c r="AM7" s="148"/>
      <c r="AN7" s="148"/>
      <c r="AO7" s="148"/>
      <c r="AP7" s="148"/>
      <c r="AQ7" s="307" t="s">
        <v>523</v>
      </c>
      <c r="AR7" s="309"/>
    </row>
    <row customHeight="1" ht="90" r="8">
      <c r="B8" s="149"/>
      <c r="C8" s="7" t="s">
        <v>380</v>
      </c>
      <c r="D8" s="7"/>
      <c r="E8" s="7" t="s">
        <v>381</v>
      </c>
      <c r="F8" s="7"/>
      <c r="G8" s="7" t="s">
        <v>382</v>
      </c>
      <c r="H8" s="7"/>
      <c r="I8" s="7" t="s">
        <v>383</v>
      </c>
      <c r="J8" s="7"/>
      <c r="K8" s="7" t="s">
        <v>384</v>
      </c>
      <c r="L8" s="7"/>
      <c r="M8" s="7" t="s">
        <v>379</v>
      </c>
      <c r="N8" s="7"/>
      <c r="O8" s="306"/>
      <c r="P8" s="306"/>
      <c r="Q8" s="7" t="s">
        <v>380</v>
      </c>
      <c r="R8" s="7"/>
      <c r="S8" s="7" t="s">
        <v>381</v>
      </c>
      <c r="T8" s="7"/>
      <c r="U8" s="7" t="s">
        <v>382</v>
      </c>
      <c r="V8" s="7"/>
      <c r="W8" s="7" t="s">
        <v>383</v>
      </c>
      <c r="X8" s="7"/>
      <c r="Y8" s="7" t="s">
        <v>384</v>
      </c>
      <c r="Z8" s="7"/>
      <c r="AA8" s="7" t="s">
        <v>379</v>
      </c>
      <c r="AB8" s="7"/>
      <c r="AC8" s="306"/>
      <c r="AD8" s="306"/>
      <c r="AE8" s="7" t="s">
        <v>380</v>
      </c>
      <c r="AF8" s="7"/>
      <c r="AG8" s="7" t="s">
        <v>381</v>
      </c>
      <c r="AH8" s="7"/>
      <c r="AI8" s="7" t="s">
        <v>382</v>
      </c>
      <c r="AJ8" s="7"/>
      <c r="AK8" s="7" t="s">
        <v>383</v>
      </c>
      <c r="AL8" s="7"/>
      <c r="AM8" s="7" t="s">
        <v>384</v>
      </c>
      <c r="AN8" s="7"/>
      <c r="AO8" s="7" t="s">
        <v>379</v>
      </c>
      <c r="AP8" s="7"/>
      <c r="AQ8" s="306"/>
      <c r="AR8" s="308"/>
    </row>
    <row customHeight="1" ht="15" r="9">
      <c r="B9" s="149"/>
      <c r="C9" s="8" t="s">
        <v>480</v>
      </c>
      <c r="D9" s="8"/>
      <c r="E9" s="8"/>
      <c r="F9" s="8"/>
      <c r="G9" s="8"/>
      <c r="H9" s="8"/>
      <c r="I9" s="8"/>
      <c r="J9" s="8"/>
      <c r="K9" s="8"/>
      <c r="L9" s="8"/>
      <c r="M9" s="8"/>
      <c r="N9" s="8"/>
      <c r="O9" s="8"/>
      <c r="P9" s="8"/>
      <c r="Q9" s="8" t="s">
        <v>481</v>
      </c>
      <c r="R9" s="8"/>
      <c r="S9" s="8"/>
      <c r="T9" s="8"/>
      <c r="U9" s="8"/>
      <c r="V9" s="8"/>
      <c r="W9" s="8"/>
      <c r="X9" s="8"/>
      <c r="Y9" s="8"/>
      <c r="Z9" s="8"/>
      <c r="AA9" s="8"/>
      <c r="AB9" s="8"/>
      <c r="AC9" s="8"/>
      <c r="AD9" s="8"/>
      <c r="AE9" s="8" t="s">
        <v>482</v>
      </c>
      <c r="AF9" s="8"/>
      <c r="AG9" s="8"/>
      <c r="AH9" s="8"/>
      <c r="AI9" s="8"/>
      <c r="AJ9" s="8"/>
      <c r="AK9" s="8"/>
      <c r="AL9" s="8"/>
      <c r="AM9" s="8"/>
      <c r="AN9" s="8"/>
      <c r="AO9" s="8"/>
      <c r="AP9" s="8"/>
      <c r="AQ9" s="8"/>
      <c r="AR9" s="201"/>
    </row>
    <row customHeight="1" ht="15" r="10">
      <c r="B10" s="151"/>
      <c r="C10" s="61" t="s">
        <v>463</v>
      </c>
      <c r="D10" s="61" t="s">
        <v>298</v>
      </c>
      <c r="E10" s="61" t="s">
        <v>463</v>
      </c>
      <c r="F10" s="61" t="s">
        <v>298</v>
      </c>
      <c r="G10" s="61" t="s">
        <v>463</v>
      </c>
      <c r="H10" s="61" t="s">
        <v>298</v>
      </c>
      <c r="I10" s="61" t="s">
        <v>463</v>
      </c>
      <c r="J10" s="61" t="s">
        <v>298</v>
      </c>
      <c r="K10" s="61" t="s">
        <v>463</v>
      </c>
      <c r="L10" s="61" t="s">
        <v>298</v>
      </c>
      <c r="M10" s="61" t="s">
        <v>463</v>
      </c>
      <c r="N10" s="61" t="s">
        <v>298</v>
      </c>
      <c r="O10" s="61" t="s">
        <v>525</v>
      </c>
      <c r="P10" s="61" t="s">
        <v>298</v>
      </c>
      <c r="Q10" s="61" t="s">
        <v>463</v>
      </c>
      <c r="R10" s="61" t="s">
        <v>298</v>
      </c>
      <c r="S10" s="61" t="s">
        <v>463</v>
      </c>
      <c r="T10" s="61" t="s">
        <v>298</v>
      </c>
      <c r="U10" s="61" t="s">
        <v>463</v>
      </c>
      <c r="V10" s="61" t="s">
        <v>298</v>
      </c>
      <c r="W10" s="61" t="s">
        <v>463</v>
      </c>
      <c r="X10" s="61" t="s">
        <v>298</v>
      </c>
      <c r="Y10" s="61" t="s">
        <v>463</v>
      </c>
      <c r="Z10" s="61" t="s">
        <v>298</v>
      </c>
      <c r="AA10" s="61" t="s">
        <v>463</v>
      </c>
      <c r="AB10" s="61" t="s">
        <v>298</v>
      </c>
      <c r="AC10" s="61" t="s">
        <v>525</v>
      </c>
      <c r="AD10" s="61" t="s">
        <v>298</v>
      </c>
      <c r="AE10" s="61" t="s">
        <v>463</v>
      </c>
      <c r="AF10" s="61" t="s">
        <v>298</v>
      </c>
      <c r="AG10" s="61" t="s">
        <v>463</v>
      </c>
      <c r="AH10" s="61" t="s">
        <v>298</v>
      </c>
      <c r="AI10" s="61" t="s">
        <v>463</v>
      </c>
      <c r="AJ10" s="61" t="s">
        <v>298</v>
      </c>
      <c r="AK10" s="61" t="s">
        <v>463</v>
      </c>
      <c r="AL10" s="61" t="s">
        <v>298</v>
      </c>
      <c r="AM10" s="61" t="s">
        <v>463</v>
      </c>
      <c r="AN10" s="61" t="s">
        <v>298</v>
      </c>
      <c r="AO10" s="61" t="s">
        <v>463</v>
      </c>
      <c r="AP10" s="61" t="s">
        <v>298</v>
      </c>
      <c r="AQ10" s="61" t="s">
        <v>525</v>
      </c>
      <c r="AR10" s="155" t="s">
        <v>298</v>
      </c>
    </row>
    <row customHeight="1" ht="13" r="11">
      <c r="A11" s="188"/>
      <c r="B11" s="176"/>
      <c r="C11" s="230" t="inlineStr">
        <is>
          <t>b.reg_t4jobsat.d_tc4g24a3checked..no_controls</t>
        </is>
      </c>
      <c r="D11" s="380" t="inlineStr">
        <is>
          <t>se.reg_t4jobsat.d_tc4g24a3checked..no_controls</t>
        </is>
      </c>
      <c r="E11" s="230" t="inlineStr">
        <is>
          <t>b.reg_t4jobsat.d_tc4g24b3checked..no_controls</t>
        </is>
      </c>
      <c r="F11" s="380" t="inlineStr">
        <is>
          <t>se.reg_t4jobsat.d_tc4g24b3checked..no_controls</t>
        </is>
      </c>
      <c r="G11" s="230" t="inlineStr">
        <is>
          <t>b.reg_t4jobsat.d_tc4g24c3checked..no_controls</t>
        </is>
      </c>
      <c r="H11" s="380" t="inlineStr">
        <is>
          <t>se.reg_t4jobsat.d_tc4g24c3checked..no_controls</t>
        </is>
      </c>
      <c r="I11" s="230" t="inlineStr">
        <is>
          <t>b.reg_t4jobsat.d_tc4g24d3checked..no_controls</t>
        </is>
      </c>
      <c r="J11" s="380" t="inlineStr">
        <is>
          <t>se.reg_t4jobsat.d_tc4g24d3checked..no_controls</t>
        </is>
      </c>
      <c r="K11" s="230" t="inlineStr">
        <is>
          <t>b.reg_t4jobsat.d_tc4g24e3checked..no_controls</t>
        </is>
      </c>
      <c r="L11" s="380" t="inlineStr">
        <is>
          <t>se.reg_t4jobsat.d_tc4g24e3checked..no_controls</t>
        </is>
      </c>
      <c r="M11" s="230" t="inlineStr">
        <is>
          <t>b.reg_t4jobsat.d_tc4g25e3checked..no_controls</t>
        </is>
      </c>
      <c r="N11" s="380" t="inlineStr">
        <is>
          <t>se.reg_t4jobsat.d_tc4g25e3checked..no_controls</t>
        </is>
      </c>
      <c r="O11" s="230" t="inlineStr">
        <is>
          <t>b.reg_t4jobsat.rsqr..no_controls</t>
        </is>
      </c>
      <c r="P11" s="380" t="inlineStr">
        <is>
          <t>se.reg_t4jobsat.rsqr..no_controls</t>
        </is>
      </c>
      <c r="Q11" s="230" t="inlineStr">
        <is>
          <t>b.reg_t4jobsat.d_tc4g24a3checked..tch_controls</t>
        </is>
      </c>
      <c r="R11" s="380" t="inlineStr">
        <is>
          <t>se.reg_t4jobsat.d_tc4g24a3checked..tch_controls</t>
        </is>
      </c>
      <c r="S11" s="230" t="inlineStr">
        <is>
          <t>b.reg_t4jobsat.d_tc4g24b3checked..tch_controls</t>
        </is>
      </c>
      <c r="T11" s="380" t="inlineStr">
        <is>
          <t>se.reg_t4jobsat.d_tc4g24b3checked..tch_controls</t>
        </is>
      </c>
      <c r="U11" s="230" t="inlineStr">
        <is>
          <t>b.reg_t4jobsat.d_tc4g24c3checked..tch_controls</t>
        </is>
      </c>
      <c r="V11" s="380" t="inlineStr">
        <is>
          <t>se.reg_t4jobsat.d_tc4g24c3checked..tch_controls</t>
        </is>
      </c>
      <c r="W11" s="230" t="inlineStr">
        <is>
          <t>b.reg_t4jobsat.d_tc4g24d3checked..tch_controls</t>
        </is>
      </c>
      <c r="X11" s="380" t="inlineStr">
        <is>
          <t>se.reg_t4jobsat.d_tc4g24d3checked..tch_controls</t>
        </is>
      </c>
      <c r="Y11" s="230" t="inlineStr">
        <is>
          <t>b.reg_t4jobsat.d_tc4g24e3checked..tch_controls</t>
        </is>
      </c>
      <c r="Z11" s="380" t="inlineStr">
        <is>
          <t>se.reg_t4jobsat.d_tc4g24e3checked..tch_controls</t>
        </is>
      </c>
      <c r="AA11" s="230" t="inlineStr">
        <is>
          <t>b.reg_t4jobsat.d_tc4g25e3checked..tch_controls</t>
        </is>
      </c>
      <c r="AB11" s="380" t="inlineStr">
        <is>
          <t>se.reg_t4jobsat.d_tc4g25e3checked..tch_controls</t>
        </is>
      </c>
      <c r="AC11" s="230" t="inlineStr">
        <is>
          <t>b.reg_t4jobsat.rsqr..tch_controls</t>
        </is>
      </c>
      <c r="AD11" s="380" t="inlineStr">
        <is>
          <t>se.reg_t4jobsat.rsqr..tch_controls</t>
        </is>
      </c>
      <c r="AE11" s="230" t="inlineStr">
        <is>
          <t>b.reg_t4jobsat.d_tc4g24a3checked..tch_sch_controls</t>
        </is>
      </c>
      <c r="AF11" s="380" t="inlineStr">
        <is>
          <t>se.reg_t4jobsat.d_tc4g24a3checked..tch_sch_controls</t>
        </is>
      </c>
      <c r="AG11" s="230" t="inlineStr">
        <is>
          <t>b.reg_t4jobsat.d_tc4g24b3checked..tch_sch_controls</t>
        </is>
      </c>
      <c r="AH11" s="380" t="inlineStr">
        <is>
          <t>se.reg_t4jobsat.d_tc4g24b3checked..tch_sch_controls</t>
        </is>
      </c>
      <c r="AI11" s="230" t="inlineStr">
        <is>
          <t>b.reg_t4jobsat.d_tc4g24c3checked..tch_sch_controls</t>
        </is>
      </c>
      <c r="AJ11" s="380" t="inlineStr">
        <is>
          <t>se.reg_t4jobsat.d_tc4g24c3checked..tch_sch_controls</t>
        </is>
      </c>
      <c r="AK11" s="230" t="inlineStr">
        <is>
          <t>b.reg_t4jobsat.d_tc4g24d3checked..tch_sch_controls</t>
        </is>
      </c>
      <c r="AL11" s="380" t="inlineStr">
        <is>
          <t>se.reg_t4jobsat.d_tc4g24d3checked..tch_sch_controls</t>
        </is>
      </c>
      <c r="AM11" s="230" t="inlineStr">
        <is>
          <t>b.reg_t4jobsat.d_tc4g24e3checked..tch_sch_controls</t>
        </is>
      </c>
      <c r="AN11" s="380" t="inlineStr">
        <is>
          <t>se.reg_t4jobsat.d_tc4g24e3checked..tch_sch_controls</t>
        </is>
      </c>
      <c r="AO11" s="230" t="inlineStr">
        <is>
          <t>b.reg_t4jobsat.d_tc4g25e3checked..tch_sch_controls</t>
        </is>
      </c>
      <c r="AP11" s="380" t="inlineStr">
        <is>
          <t>se.reg_t4jobsat.d_tc4g25e3checked..tch_sch_controls</t>
        </is>
      </c>
      <c r="AQ11" s="230" t="inlineStr">
        <is>
          <t>b.reg_t4jobsat.rsqr..tch_sch_controls</t>
        </is>
      </c>
      <c r="AR11" s="388" t="inlineStr">
        <is>
          <t>se.reg_t4jobsat.rsqr..tch_sch_controls</t>
        </is>
      </c>
    </row>
    <row customHeight="1" ht="13" r="12">
      <c r="A12" s="181" t="s">
        <v>306</v>
      </c>
      <c r="B12" s="156" t="n">
        <v>2</v>
      </c>
      <c r="C12" s="218">
        <v>0.271239113908842</v>
      </c>
      <c r="D12" s="374">
        <v>0.342206978261024</v>
      </c>
      <c r="E12" s="218">
        <v>-0.143203784684031</v>
      </c>
      <c r="F12" s="374">
        <v>0.186570584156698</v>
      </c>
      <c r="G12" s="218">
        <v>-0.0339828643851454</v>
      </c>
      <c r="H12" s="374">
        <v>0.196841054240625</v>
      </c>
      <c r="I12" s="218" t="inlineStr">
        <is>
          <t>a</t>
        </is>
      </c>
      <c r="J12" s="374" t="inlineStr">
        <is>
          <t>a</t>
        </is>
      </c>
      <c r="K12" s="218">
        <v>0.249739785133596</v>
      </c>
      <c r="L12" s="374">
        <v>0.235080379581022</v>
      </c>
      <c r="M12" s="218">
        <v>-0.0322951335748002</v>
      </c>
      <c r="N12" s="374">
        <v>0.110166391848649</v>
      </c>
      <c r="O12" s="218">
        <v>0.192384190197831</v>
      </c>
      <c r="P12" s="374">
        <v>0.3278976621508</v>
      </c>
      <c r="Q12" s="218">
        <v>0.243898383709431</v>
      </c>
      <c r="R12" s="374">
        <v>0.309568186553069</v>
      </c>
      <c r="S12" s="218">
        <v>-0.17552114135101</v>
      </c>
      <c r="T12" s="374">
        <v>0.185309556593349</v>
      </c>
      <c r="U12" s="218">
        <v>-0.00742720591529289</v>
      </c>
      <c r="V12" s="374">
        <v>0.197356348177826</v>
      </c>
      <c r="W12" s="218" t="inlineStr">
        <is>
          <t>a</t>
        </is>
      </c>
      <c r="X12" s="374" t="inlineStr">
        <is>
          <t>a</t>
        </is>
      </c>
      <c r="Y12" s="218">
        <v>0.233021359081657</v>
      </c>
      <c r="Z12" s="374">
        <v>0.236649149441632</v>
      </c>
      <c r="AA12" s="218">
        <v>-0.0400242457352557</v>
      </c>
      <c r="AB12" s="374">
        <v>0.108918154624919</v>
      </c>
      <c r="AC12" s="218">
        <v>1.517110170865</v>
      </c>
      <c r="AD12" s="374">
        <v>0.575480682854281</v>
      </c>
      <c r="AE12" s="218">
        <v>0.107834688352251</v>
      </c>
      <c r="AF12" s="374">
        <v>0.282515603286161</v>
      </c>
      <c r="AG12" s="218">
        <v>-0.0865762664145497</v>
      </c>
      <c r="AH12" s="374">
        <v>0.188980642778506</v>
      </c>
      <c r="AI12" s="218">
        <v>0.176844536969926</v>
      </c>
      <c r="AJ12" s="374">
        <v>0.185526178306707</v>
      </c>
      <c r="AK12" s="218" t="inlineStr">
        <is>
          <t>a</t>
        </is>
      </c>
      <c r="AL12" s="374" t="inlineStr">
        <is>
          <t>a</t>
        </is>
      </c>
      <c r="AM12" s="218">
        <v>0.21616756523089</v>
      </c>
      <c r="AN12" s="374">
        <v>0.24521223126133</v>
      </c>
      <c r="AO12" s="218">
        <v>-0.0197067664454025</v>
      </c>
      <c r="AP12" s="374">
        <v>0.101852114930413</v>
      </c>
      <c r="AQ12" s="218">
        <v>3.04344981061773</v>
      </c>
      <c r="AR12" s="382">
        <v>0.856817859798005</v>
      </c>
    </row>
    <row customHeight="1" ht="13" r="13">
      <c r="A13" s="181" t="s">
        <v>307</v>
      </c>
      <c r="B13" s="156" t="n">
        <v>2</v>
      </c>
      <c r="C13" s="218">
        <v>0.0769814685403163</v>
      </c>
      <c r="D13" s="374">
        <v>0.178242045626076</v>
      </c>
      <c r="E13" s="218" t="inlineStr">
        <is>
          <t>a</t>
        </is>
      </c>
      <c r="F13" s="374" t="inlineStr">
        <is>
          <t>a</t>
        </is>
      </c>
      <c r="G13" s="218" t="inlineStr">
        <is>
          <t>a</t>
        </is>
      </c>
      <c r="H13" s="374" t="inlineStr">
        <is>
          <t>a</t>
        </is>
      </c>
      <c r="I13" s="218" t="inlineStr">
        <is>
          <t>a</t>
        </is>
      </c>
      <c r="J13" s="374" t="inlineStr">
        <is>
          <t>a</t>
        </is>
      </c>
      <c r="K13" s="218">
        <v>-0.0579226513142484</v>
      </c>
      <c r="L13" s="374">
        <v>0.191624514114993</v>
      </c>
      <c r="M13" s="218">
        <v>-0.173403045295598</v>
      </c>
      <c r="N13" s="374">
        <v>0.140257070418539</v>
      </c>
      <c r="O13" s="218">
        <v>0.187847018283357</v>
      </c>
      <c r="P13" s="374">
        <v>0.294340454686254</v>
      </c>
      <c r="Q13" s="218">
        <v>0.0604039167987918</v>
      </c>
      <c r="R13" s="374">
        <v>0.176723837793092</v>
      </c>
      <c r="S13" s="218" t="inlineStr">
        <is>
          <t>a</t>
        </is>
      </c>
      <c r="T13" s="374" t="inlineStr">
        <is>
          <t>a</t>
        </is>
      </c>
      <c r="U13" s="218" t="inlineStr">
        <is>
          <t>a</t>
        </is>
      </c>
      <c r="V13" s="374" t="inlineStr">
        <is>
          <t>a</t>
        </is>
      </c>
      <c r="W13" s="218" t="inlineStr">
        <is>
          <t>a</t>
        </is>
      </c>
      <c r="X13" s="374" t="inlineStr">
        <is>
          <t>a</t>
        </is>
      </c>
      <c r="Y13" s="218">
        <v>-0.0477479140139039</v>
      </c>
      <c r="Z13" s="374">
        <v>0.188061513491254</v>
      </c>
      <c r="AA13" s="218">
        <v>-0.178672529306523</v>
      </c>
      <c r="AB13" s="374">
        <v>0.140215252958897</v>
      </c>
      <c r="AC13" s="218">
        <v>0.872650110926031</v>
      </c>
      <c r="AD13" s="374">
        <v>0.480403665300636</v>
      </c>
      <c r="AE13" s="218">
        <v>0.0840356477016633</v>
      </c>
      <c r="AF13" s="374">
        <v>0.154131315916392</v>
      </c>
      <c r="AG13" s="218" t="inlineStr">
        <is>
          <t>a</t>
        </is>
      </c>
      <c r="AH13" s="374" t="inlineStr">
        <is>
          <t>a</t>
        </is>
      </c>
      <c r="AI13" s="218" t="inlineStr">
        <is>
          <t>a</t>
        </is>
      </c>
      <c r="AJ13" s="374" t="inlineStr">
        <is>
          <t>a</t>
        </is>
      </c>
      <c r="AK13" s="218" t="inlineStr">
        <is>
          <t>a</t>
        </is>
      </c>
      <c r="AL13" s="374" t="inlineStr">
        <is>
          <t>a</t>
        </is>
      </c>
      <c r="AM13" s="218">
        <v>-0.054040390103078</v>
      </c>
      <c r="AN13" s="374">
        <v>0.169548197056412</v>
      </c>
      <c r="AO13" s="218">
        <v>-0.0919752548257268</v>
      </c>
      <c r="AP13" s="374">
        <v>0.132885192657914</v>
      </c>
      <c r="AQ13" s="218">
        <v>2.68347237220152</v>
      </c>
      <c r="AR13" s="382">
        <v>1.08357076539484</v>
      </c>
    </row>
    <row customHeight="1" ht="13" r="14">
      <c r="A14" s="181" t="s">
        <v>308</v>
      </c>
      <c r="B14" s="156" t="n">
        <v>2</v>
      </c>
      <c r="C14" s="218">
        <v>0.0917284626553142</v>
      </c>
      <c r="D14" s="374">
        <v>0.19266981623788</v>
      </c>
      <c r="E14" s="218">
        <v>0.437478104397451</v>
      </c>
      <c r="F14" s="374">
        <v>0.220943137500318</v>
      </c>
      <c r="G14" s="218" t="inlineStr">
        <is>
          <t>a</t>
        </is>
      </c>
      <c r="H14" s="374" t="inlineStr">
        <is>
          <t>a</t>
        </is>
      </c>
      <c r="I14" s="218" t="inlineStr">
        <is>
          <t>a</t>
        </is>
      </c>
      <c r="J14" s="374" t="inlineStr">
        <is>
          <t>a</t>
        </is>
      </c>
      <c r="K14" s="218">
        <v>-0.895960802227112</v>
      </c>
      <c r="L14" s="374">
        <v>0.328646151792737</v>
      </c>
      <c r="M14" s="218">
        <v>0.012225899420598</v>
      </c>
      <c r="N14" s="374">
        <v>0.104813910598271</v>
      </c>
      <c r="O14" s="218">
        <v>0.827474084409636</v>
      </c>
      <c r="P14" s="374">
        <v>0.524843451311217</v>
      </c>
      <c r="Q14" s="218">
        <v>0.0860138097718352</v>
      </c>
      <c r="R14" s="374">
        <v>0.191234926457003</v>
      </c>
      <c r="S14" s="218">
        <v>0.434343728962926</v>
      </c>
      <c r="T14" s="374">
        <v>0.225638699659715</v>
      </c>
      <c r="U14" s="218" t="inlineStr">
        <is>
          <t>a</t>
        </is>
      </c>
      <c r="V14" s="374" t="inlineStr">
        <is>
          <t>a</t>
        </is>
      </c>
      <c r="W14" s="218" t="inlineStr">
        <is>
          <t>a</t>
        </is>
      </c>
      <c r="X14" s="374" t="inlineStr">
        <is>
          <t>a</t>
        </is>
      </c>
      <c r="Y14" s="218">
        <v>-0.896892259412176</v>
      </c>
      <c r="Z14" s="374">
        <v>0.333077990003305</v>
      </c>
      <c r="AA14" s="218">
        <v>0.0154335478956634</v>
      </c>
      <c r="AB14" s="374">
        <v>0.104849812421639</v>
      </c>
      <c r="AC14" s="218">
        <v>1.08966842780367</v>
      </c>
      <c r="AD14" s="374">
        <v>0.597824980782007</v>
      </c>
      <c r="AE14" s="218">
        <v>0.157872141350608</v>
      </c>
      <c r="AF14" s="374">
        <v>0.219341226907643</v>
      </c>
      <c r="AG14" s="218">
        <v>0.332790597914568</v>
      </c>
      <c r="AH14" s="374">
        <v>0.293811197629975</v>
      </c>
      <c r="AI14" s="218" t="inlineStr">
        <is>
          <t>a</t>
        </is>
      </c>
      <c r="AJ14" s="374" t="inlineStr">
        <is>
          <t>a</t>
        </is>
      </c>
      <c r="AK14" s="218" t="inlineStr">
        <is>
          <t>a</t>
        </is>
      </c>
      <c r="AL14" s="374" t="inlineStr">
        <is>
          <t>a</t>
        </is>
      </c>
      <c r="AM14" s="218">
        <v>-0.831876288775588</v>
      </c>
      <c r="AN14" s="374">
        <v>0.29488779927952</v>
      </c>
      <c r="AO14" s="218">
        <v>0.00229532792549477</v>
      </c>
      <c r="AP14" s="374">
        <v>0.103085114067233</v>
      </c>
      <c r="AQ14" s="218">
        <v>3.63011345716266</v>
      </c>
      <c r="AR14" s="382">
        <v>0.916144680190285</v>
      </c>
    </row>
    <row customHeight="1" ht="13" r="15">
      <c r="A15" s="181" t="s">
        <v>309</v>
      </c>
      <c r="B15" s="156" t="n">
        <v>2</v>
      </c>
      <c r="C15" s="218">
        <v>0.322004322293944</v>
      </c>
      <c r="D15" s="374">
        <v>0.0626249947069622</v>
      </c>
      <c r="E15" s="218">
        <v>0.32958545423369</v>
      </c>
      <c r="F15" s="374">
        <v>0.0626249910095524</v>
      </c>
      <c r="G15" s="218">
        <v>0.151830845443031</v>
      </c>
      <c r="H15" s="374">
        <v>0.154185005901769</v>
      </c>
      <c r="I15" s="218" t="inlineStr">
        <is>
          <t>a</t>
        </is>
      </c>
      <c r="J15" s="374" t="inlineStr">
        <is>
          <t>a</t>
        </is>
      </c>
      <c r="K15" s="218">
        <v>-0.209462340727327</v>
      </c>
      <c r="L15" s="374">
        <v>0.0690073425498649</v>
      </c>
      <c r="M15" s="218">
        <v>0.0553051051887787</v>
      </c>
      <c r="N15" s="374">
        <v>0.148361733137056</v>
      </c>
      <c r="O15" s="218">
        <v>0.0597235161339736</v>
      </c>
      <c r="P15" s="374">
        <v>0.0757048932615881</v>
      </c>
      <c r="Q15" s="218">
        <v>0.318374254178342</v>
      </c>
      <c r="R15" s="374">
        <v>0.0626798648082526</v>
      </c>
      <c r="S15" s="218">
        <v>0.333020726094398</v>
      </c>
      <c r="T15" s="374">
        <v>0.0664698486248494</v>
      </c>
      <c r="U15" s="218">
        <v>0.167560093231462</v>
      </c>
      <c r="V15" s="374">
        <v>0.158368817762478</v>
      </c>
      <c r="W15" s="218" t="inlineStr">
        <is>
          <t>a</t>
        </is>
      </c>
      <c r="X15" s="374" t="inlineStr">
        <is>
          <t>a</t>
        </is>
      </c>
      <c r="Y15" s="218">
        <v>-0.198717345397896</v>
      </c>
      <c r="Z15" s="374">
        <v>0.0733627334406752</v>
      </c>
      <c r="AA15" s="218">
        <v>0.0502662688094905</v>
      </c>
      <c r="AB15" s="374">
        <v>0.145379595861217</v>
      </c>
      <c r="AC15" s="218">
        <v>0.0893824090521145</v>
      </c>
      <c r="AD15" s="374">
        <v>0.15357936932505</v>
      </c>
      <c r="AE15" s="218">
        <v>0.374530952960475</v>
      </c>
      <c r="AF15" s="374">
        <v>0.0901676061314743</v>
      </c>
      <c r="AG15" s="218">
        <v>0.367730945117926</v>
      </c>
      <c r="AH15" s="374">
        <v>0.0677614389284139</v>
      </c>
      <c r="AI15" s="218">
        <v>0.37338644976935</v>
      </c>
      <c r="AJ15" s="374">
        <v>0.319113427798864</v>
      </c>
      <c r="AK15" s="218" t="inlineStr">
        <is>
          <t>a</t>
        </is>
      </c>
      <c r="AL15" s="374" t="inlineStr">
        <is>
          <t>a</t>
        </is>
      </c>
      <c r="AM15" s="218">
        <v>-0.295743065432989</v>
      </c>
      <c r="AN15" s="374">
        <v>0.244775183790433</v>
      </c>
      <c r="AO15" s="218">
        <v>0.0307148677476375</v>
      </c>
      <c r="AP15" s="374">
        <v>0.146951978374267</v>
      </c>
      <c r="AQ15" s="218">
        <v>0.783275505518756</v>
      </c>
      <c r="AR15" s="382">
        <v>0.51185978549374</v>
      </c>
    </row>
    <row customHeight="1" ht="13" r="16">
      <c r="A16" s="181" t="s">
        <v>310</v>
      </c>
      <c r="B16" s="156" t="n">
        <v>2</v>
      </c>
      <c r="C16" s="218">
        <v>2.39254225511884</v>
      </c>
      <c r="D16" s="374">
        <v>0.441652182191273</v>
      </c>
      <c r="E16" s="218" t="inlineStr">
        <is>
          <t>a</t>
        </is>
      </c>
      <c r="F16" s="374" t="inlineStr">
        <is>
          <t>a</t>
        </is>
      </c>
      <c r="G16" s="218" t="inlineStr">
        <is>
          <t>a</t>
        </is>
      </c>
      <c r="H16" s="374" t="inlineStr">
        <is>
          <t>a</t>
        </is>
      </c>
      <c r="I16" s="218" t="inlineStr">
        <is>
          <t>a</t>
        </is>
      </c>
      <c r="J16" s="374" t="inlineStr">
        <is>
          <t>a</t>
        </is>
      </c>
      <c r="K16" s="218">
        <v>-1.63054940917769</v>
      </c>
      <c r="L16" s="374">
        <v>0.287998376623809</v>
      </c>
      <c r="M16" s="218">
        <v>0.151741299143192</v>
      </c>
      <c r="N16" s="374">
        <v>0.0832256370263905</v>
      </c>
      <c r="O16" s="218">
        <v>1.79430939953112</v>
      </c>
      <c r="P16" s="374">
        <v>0.59691090775837</v>
      </c>
      <c r="Q16" s="218">
        <v>2.3847940576418</v>
      </c>
      <c r="R16" s="374">
        <v>0.44397849788038</v>
      </c>
      <c r="S16" s="218" t="inlineStr">
        <is>
          <t>a</t>
        </is>
      </c>
      <c r="T16" s="374" t="inlineStr">
        <is>
          <t>a</t>
        </is>
      </c>
      <c r="U16" s="218" t="inlineStr">
        <is>
          <t>a</t>
        </is>
      </c>
      <c r="V16" s="374" t="inlineStr">
        <is>
          <t>a</t>
        </is>
      </c>
      <c r="W16" s="218" t="inlineStr">
        <is>
          <t>a</t>
        </is>
      </c>
      <c r="X16" s="374" t="inlineStr">
        <is>
          <t>a</t>
        </is>
      </c>
      <c r="Y16" s="218">
        <v>-1.59017549145676</v>
      </c>
      <c r="Z16" s="374">
        <v>0.293323167578791</v>
      </c>
      <c r="AA16" s="218">
        <v>0.13180246218885</v>
      </c>
      <c r="AB16" s="374">
        <v>0.0842787254071224</v>
      </c>
      <c r="AC16" s="218">
        <v>4.92031091881435</v>
      </c>
      <c r="AD16" s="374">
        <v>0.900540620502126</v>
      </c>
      <c r="AE16" s="218">
        <v>1.73433270277236</v>
      </c>
      <c r="AF16" s="374">
        <v>0.457666994863215</v>
      </c>
      <c r="AG16" s="218" t="inlineStr">
        <is>
          <t>a</t>
        </is>
      </c>
      <c r="AH16" s="374" t="inlineStr">
        <is>
          <t>a</t>
        </is>
      </c>
      <c r="AI16" s="218" t="inlineStr">
        <is>
          <t>a</t>
        </is>
      </c>
      <c r="AJ16" s="374" t="inlineStr">
        <is>
          <t>a</t>
        </is>
      </c>
      <c r="AK16" s="218" t="inlineStr">
        <is>
          <t>a</t>
        </is>
      </c>
      <c r="AL16" s="374" t="inlineStr">
        <is>
          <t>a</t>
        </is>
      </c>
      <c r="AM16" s="218">
        <v>-1.45443777456345</v>
      </c>
      <c r="AN16" s="374">
        <v>0.29174591702378</v>
      </c>
      <c r="AO16" s="218">
        <v>0.0990675709837587</v>
      </c>
      <c r="AP16" s="374">
        <v>0.0891984273622665</v>
      </c>
      <c r="AQ16" s="218">
        <v>7.18687672869274</v>
      </c>
      <c r="AR16" s="382">
        <v>1.1035659524202</v>
      </c>
    </row>
    <row customHeight="1" ht="13" r="17">
      <c r="A17" s="181" t="s">
        <v>311</v>
      </c>
      <c r="B17" s="156" t="n">
        <v>2</v>
      </c>
      <c r="C17" s="218">
        <v>0.144828300253295</v>
      </c>
      <c r="D17" s="374">
        <v>0.193921374373507</v>
      </c>
      <c r="E17" s="218" t="inlineStr">
        <is>
          <t>a</t>
        </is>
      </c>
      <c r="F17" s="374" t="inlineStr">
        <is>
          <t>a</t>
        </is>
      </c>
      <c r="G17" s="218" t="inlineStr">
        <is>
          <t>a</t>
        </is>
      </c>
      <c r="H17" s="374" t="inlineStr">
        <is>
          <t>a</t>
        </is>
      </c>
      <c r="I17" s="218" t="inlineStr">
        <is>
          <t>a</t>
        </is>
      </c>
      <c r="J17" s="374" t="inlineStr">
        <is>
          <t>a</t>
        </is>
      </c>
      <c r="K17" s="218">
        <v>-0.240504478098865</v>
      </c>
      <c r="L17" s="374">
        <v>0.262756295649243</v>
      </c>
      <c r="M17" s="218">
        <v>-0.0431959752837718</v>
      </c>
      <c r="N17" s="374">
        <v>0.1054888562258</v>
      </c>
      <c r="O17" s="218">
        <v>0.0902679106891705</v>
      </c>
      <c r="P17" s="374">
        <v>0.198853940771999</v>
      </c>
      <c r="Q17" s="218">
        <v>0.10150032001887</v>
      </c>
      <c r="R17" s="374">
        <v>0.211691260990465</v>
      </c>
      <c r="S17" s="218" t="inlineStr">
        <is>
          <t>a</t>
        </is>
      </c>
      <c r="T17" s="374" t="inlineStr">
        <is>
          <t>a</t>
        </is>
      </c>
      <c r="U17" s="218" t="inlineStr">
        <is>
          <t>a</t>
        </is>
      </c>
      <c r="V17" s="374" t="inlineStr">
        <is>
          <t>a</t>
        </is>
      </c>
      <c r="W17" s="218" t="inlineStr">
        <is>
          <t>a</t>
        </is>
      </c>
      <c r="X17" s="374" t="inlineStr">
        <is>
          <t>a</t>
        </is>
      </c>
      <c r="Y17" s="218">
        <v>-0.241487725161822</v>
      </c>
      <c r="Z17" s="374">
        <v>0.28430533020603</v>
      </c>
      <c r="AA17" s="218">
        <v>-0.0302990996442344</v>
      </c>
      <c r="AB17" s="374">
        <v>0.10774373824994</v>
      </c>
      <c r="AC17" s="218">
        <v>1.26928908427115</v>
      </c>
      <c r="AD17" s="374">
        <v>0.442378650851157</v>
      </c>
      <c r="AE17" s="218">
        <v>0.0197674053774989</v>
      </c>
      <c r="AF17" s="374">
        <v>0.234280930386794</v>
      </c>
      <c r="AG17" s="218" t="inlineStr">
        <is>
          <t>a</t>
        </is>
      </c>
      <c r="AH17" s="374" t="inlineStr">
        <is>
          <t>a</t>
        </is>
      </c>
      <c r="AI17" s="218" t="inlineStr">
        <is>
          <t>a</t>
        </is>
      </c>
      <c r="AJ17" s="374" t="inlineStr">
        <is>
          <t>a</t>
        </is>
      </c>
      <c r="AK17" s="218" t="inlineStr">
        <is>
          <t>a</t>
        </is>
      </c>
      <c r="AL17" s="374" t="inlineStr">
        <is>
          <t>a</t>
        </is>
      </c>
      <c r="AM17" s="218">
        <v>-0.140697732891286</v>
      </c>
      <c r="AN17" s="374">
        <v>0.194305868961456</v>
      </c>
      <c r="AO17" s="218">
        <v>-0.0574661408789458</v>
      </c>
      <c r="AP17" s="374">
        <v>0.102891393196487</v>
      </c>
      <c r="AQ17" s="218">
        <v>2.98290136512221</v>
      </c>
      <c r="AR17" s="382">
        <v>0.923684031255313</v>
      </c>
    </row>
    <row customHeight="1" ht="13" r="18">
      <c r="A18" s="183" t="s">
        <v>312</v>
      </c>
      <c r="B18" s="156" t="n">
        <v>2</v>
      </c>
      <c r="C18" s="218">
        <v>0.113374428699758</v>
      </c>
      <c r="D18" s="374">
        <v>0.196383836568447</v>
      </c>
      <c r="E18" s="218" t="inlineStr">
        <is>
          <t>a</t>
        </is>
      </c>
      <c r="F18" s="374" t="inlineStr">
        <is>
          <t>a</t>
        </is>
      </c>
      <c r="G18" s="218" t="inlineStr">
        <is>
          <t>a</t>
        </is>
      </c>
      <c r="H18" s="374" t="inlineStr">
        <is>
          <t>a</t>
        </is>
      </c>
      <c r="I18" s="218" t="inlineStr">
        <is>
          <t>a</t>
        </is>
      </c>
      <c r="J18" s="374" t="inlineStr">
        <is>
          <t>a</t>
        </is>
      </c>
      <c r="K18" s="218">
        <v>0.0278256545018244</v>
      </c>
      <c r="L18" s="374">
        <v>0.136904287788871</v>
      </c>
      <c r="M18" s="218">
        <v>-0.136252046680299</v>
      </c>
      <c r="N18" s="374">
        <v>0.13189399735392</v>
      </c>
      <c r="O18" s="218">
        <v>0.119245171785801</v>
      </c>
      <c r="P18" s="374">
        <v>0.243977108780716</v>
      </c>
      <c r="Q18" s="218">
        <v>0.0642899952681291</v>
      </c>
      <c r="R18" s="374">
        <v>0.211511516033645</v>
      </c>
      <c r="S18" s="218" t="inlineStr">
        <is>
          <t>a</t>
        </is>
      </c>
      <c r="T18" s="374" t="inlineStr">
        <is>
          <t>a</t>
        </is>
      </c>
      <c r="U18" s="218" t="inlineStr">
        <is>
          <t>a</t>
        </is>
      </c>
      <c r="V18" s="374" t="inlineStr">
        <is>
          <t>a</t>
        </is>
      </c>
      <c r="W18" s="218" t="inlineStr">
        <is>
          <t>a</t>
        </is>
      </c>
      <c r="X18" s="374" t="inlineStr">
        <is>
          <t>a</t>
        </is>
      </c>
      <c r="Y18" s="218">
        <v>0.0899104923743052</v>
      </c>
      <c r="Z18" s="374">
        <v>0.153213944748512</v>
      </c>
      <c r="AA18" s="218">
        <v>-0.121725344849594</v>
      </c>
      <c r="AB18" s="374">
        <v>0.134222651247056</v>
      </c>
      <c r="AC18" s="218">
        <v>1.50864024647669</v>
      </c>
      <c r="AD18" s="374">
        <v>0.653320618669405</v>
      </c>
      <c r="AE18" s="218">
        <v>-0.0168370341986451</v>
      </c>
      <c r="AF18" s="374">
        <v>0.23019417199584</v>
      </c>
      <c r="AG18" s="218" t="inlineStr">
        <is>
          <t>a</t>
        </is>
      </c>
      <c r="AH18" s="374" t="inlineStr">
        <is>
          <t>a</t>
        </is>
      </c>
      <c r="AI18" s="218" t="inlineStr">
        <is>
          <t>a</t>
        </is>
      </c>
      <c r="AJ18" s="374" t="inlineStr">
        <is>
          <t>a</t>
        </is>
      </c>
      <c r="AK18" s="218" t="inlineStr">
        <is>
          <t>a</t>
        </is>
      </c>
      <c r="AL18" s="374" t="inlineStr">
        <is>
          <t>a</t>
        </is>
      </c>
      <c r="AM18" s="218">
        <v>-0.00508664871823011</v>
      </c>
      <c r="AN18" s="374">
        <v>0.180390175769998</v>
      </c>
      <c r="AO18" s="218">
        <v>-0.13178648791055</v>
      </c>
      <c r="AP18" s="374">
        <v>0.127186870043483</v>
      </c>
      <c r="AQ18" s="218">
        <v>3.26909228415999</v>
      </c>
      <c r="AR18" s="382">
        <v>1.25704034521217</v>
      </c>
    </row>
    <row customHeight="1" ht="13" r="19">
      <c r="A19" s="183" t="s">
        <v>313</v>
      </c>
      <c r="B19" s="156" t="n">
        <v>2</v>
      </c>
      <c r="C19" s="218" t="inlineStr">
        <is>
          <t>a</t>
        </is>
      </c>
      <c r="D19" s="374" t="inlineStr">
        <is>
          <t>a</t>
        </is>
      </c>
      <c r="E19" s="218" t="inlineStr">
        <is>
          <t>a</t>
        </is>
      </c>
      <c r="F19" s="374" t="inlineStr">
        <is>
          <t>a</t>
        </is>
      </c>
      <c r="G19" s="218" t="inlineStr">
        <is>
          <t>a</t>
        </is>
      </c>
      <c r="H19" s="374" t="inlineStr">
        <is>
          <t>a</t>
        </is>
      </c>
      <c r="I19" s="218" t="inlineStr">
        <is>
          <t>a</t>
        </is>
      </c>
      <c r="J19" s="374" t="inlineStr">
        <is>
          <t>a</t>
        </is>
      </c>
      <c r="K19" s="218">
        <v>-0.349040394032919</v>
      </c>
      <c r="L19" s="374">
        <v>0.374985372695782</v>
      </c>
      <c r="M19" s="218">
        <v>0.0802657849648661</v>
      </c>
      <c r="N19" s="374">
        <v>0.150339423389632</v>
      </c>
      <c r="O19" s="218">
        <v>0.187720762535126</v>
      </c>
      <c r="P19" s="374">
        <v>0.454874501783496</v>
      </c>
      <c r="Q19" s="218" t="inlineStr">
        <is>
          <t>a</t>
        </is>
      </c>
      <c r="R19" s="374" t="inlineStr">
        <is>
          <t>a</t>
        </is>
      </c>
      <c r="S19" s="218" t="inlineStr">
        <is>
          <t>a</t>
        </is>
      </c>
      <c r="T19" s="374" t="inlineStr">
        <is>
          <t>a</t>
        </is>
      </c>
      <c r="U19" s="218" t="inlineStr">
        <is>
          <t>a</t>
        </is>
      </c>
      <c r="V19" s="374" t="inlineStr">
        <is>
          <t>a</t>
        </is>
      </c>
      <c r="W19" s="218" t="inlineStr">
        <is>
          <t>a</t>
        </is>
      </c>
      <c r="X19" s="374" t="inlineStr">
        <is>
          <t>a</t>
        </is>
      </c>
      <c r="Y19" s="218">
        <v>-0.378445417998861</v>
      </c>
      <c r="Z19" s="374">
        <v>0.396599645028984</v>
      </c>
      <c r="AA19" s="218">
        <v>0.0938358793246359</v>
      </c>
      <c r="AB19" s="374">
        <v>0.154757633692408</v>
      </c>
      <c r="AC19" s="218">
        <v>1.19912305015273</v>
      </c>
      <c r="AD19" s="374">
        <v>0.753276447968891</v>
      </c>
      <c r="AE19" s="218" t="inlineStr">
        <is>
          <t>a</t>
        </is>
      </c>
      <c r="AF19" s="374" t="inlineStr">
        <is>
          <t>a</t>
        </is>
      </c>
      <c r="AG19" s="218" t="inlineStr">
        <is>
          <t>a</t>
        </is>
      </c>
      <c r="AH19" s="374" t="inlineStr">
        <is>
          <t>a</t>
        </is>
      </c>
      <c r="AI19" s="218" t="inlineStr">
        <is>
          <t>a</t>
        </is>
      </c>
      <c r="AJ19" s="374" t="inlineStr">
        <is>
          <t>a</t>
        </is>
      </c>
      <c r="AK19" s="218" t="inlineStr">
        <is>
          <t>a</t>
        </is>
      </c>
      <c r="AL19" s="374" t="inlineStr">
        <is>
          <t>a</t>
        </is>
      </c>
      <c r="AM19" s="218">
        <v>-0.241699323072548</v>
      </c>
      <c r="AN19" s="374">
        <v>0.316635502596105</v>
      </c>
      <c r="AO19" s="218">
        <v>0.0234963598309646</v>
      </c>
      <c r="AP19" s="374">
        <v>0.14641057336615</v>
      </c>
      <c r="AQ19" s="218">
        <v>2.60020836796162</v>
      </c>
      <c r="AR19" s="382">
        <v>1.23174919087314</v>
      </c>
    </row>
    <row customHeight="1" ht="13" r="20">
      <c r="A20" s="181" t="s">
        <v>314</v>
      </c>
      <c r="B20" s="156" t="n">
        <v>2</v>
      </c>
      <c r="C20" s="218">
        <v>0.180571284406941</v>
      </c>
      <c r="D20" s="374">
        <v>0.239726781391072</v>
      </c>
      <c r="E20" s="218">
        <v>0.54021068251064</v>
      </c>
      <c r="F20" s="374">
        <v>0.233693217029124</v>
      </c>
      <c r="G20" s="218">
        <v>-1.70904824852784</v>
      </c>
      <c r="H20" s="374">
        <v>0.135476867887377</v>
      </c>
      <c r="I20" s="218" t="inlineStr">
        <is>
          <t>a</t>
        </is>
      </c>
      <c r="J20" s="374" t="inlineStr">
        <is>
          <t>a</t>
        </is>
      </c>
      <c r="K20" s="218">
        <v>-0.0966551621966702</v>
      </c>
      <c r="L20" s="374">
        <v>0.257850276553407</v>
      </c>
      <c r="M20" s="218">
        <v>-0.0175044580109352</v>
      </c>
      <c r="N20" s="374">
        <v>0.135476868137423</v>
      </c>
      <c r="O20" s="218">
        <v>0.255769316905852</v>
      </c>
      <c r="P20" s="374">
        <v>0.206659115025477</v>
      </c>
      <c r="Q20" s="218">
        <v>0.165558553212539</v>
      </c>
      <c r="R20" s="374">
        <v>0.293608507442947</v>
      </c>
      <c r="S20" s="218">
        <v>0.564301590454937</v>
      </c>
      <c r="T20" s="374">
        <v>0.288229897916291</v>
      </c>
      <c r="U20" s="218">
        <v>-1.66683880256378</v>
      </c>
      <c r="V20" s="374">
        <v>0.137510465632144</v>
      </c>
      <c r="W20" s="218" t="inlineStr">
        <is>
          <t>a</t>
        </is>
      </c>
      <c r="X20" s="374" t="inlineStr">
        <is>
          <t>a</t>
        </is>
      </c>
      <c r="Y20" s="218">
        <v>-0.143450268548259</v>
      </c>
      <c r="Z20" s="374">
        <v>0.243020112550989</v>
      </c>
      <c r="AA20" s="218">
        <v>-0.0367676142618689</v>
      </c>
      <c r="AB20" s="374">
        <v>0.13676641128218</v>
      </c>
      <c r="AC20" s="218">
        <v>1.44753634712405</v>
      </c>
      <c r="AD20" s="374">
        <v>0.497048217082408</v>
      </c>
      <c r="AE20" s="218">
        <v>-0.11152568014052</v>
      </c>
      <c r="AF20" s="374">
        <v>0.160821838670816</v>
      </c>
      <c r="AG20" s="218">
        <v>0.667095804949424</v>
      </c>
      <c r="AH20" s="374">
        <v>0.16782677951182</v>
      </c>
      <c r="AI20" s="218">
        <v>-1.13906427982435</v>
      </c>
      <c r="AJ20" s="374">
        <v>0.211049600714064</v>
      </c>
      <c r="AK20" s="218" t="inlineStr">
        <is>
          <t>a</t>
        </is>
      </c>
      <c r="AL20" s="374" t="inlineStr">
        <is>
          <t>a</t>
        </is>
      </c>
      <c r="AM20" s="218">
        <v>-0.0512976331765232</v>
      </c>
      <c r="AN20" s="374">
        <v>0.207712114382855</v>
      </c>
      <c r="AO20" s="218">
        <v>-0.0528078826617796</v>
      </c>
      <c r="AP20" s="374">
        <v>0.121067910232269</v>
      </c>
      <c r="AQ20" s="218">
        <v>4.21126600265219</v>
      </c>
      <c r="AR20" s="382">
        <v>1.14542050160948</v>
      </c>
    </row>
    <row customHeight="1" ht="13" r="21">
      <c r="A21" s="181" t="s">
        <v>315</v>
      </c>
      <c r="B21" s="156" t="n">
        <v>2</v>
      </c>
      <c r="C21" s="218">
        <v>-0.206893931557248</v>
      </c>
      <c r="D21" s="374">
        <v>0.195583592545575</v>
      </c>
      <c r="E21" s="218">
        <v>-0.0576543052999139</v>
      </c>
      <c r="F21" s="374">
        <v>0.347169915410812</v>
      </c>
      <c r="G21" s="218">
        <v>-0.585491274081449</v>
      </c>
      <c r="H21" s="374">
        <v>0.271500681048023</v>
      </c>
      <c r="I21" s="218">
        <v>0.835448535238174</v>
      </c>
      <c r="J21" s="374">
        <v>0.209689514321496</v>
      </c>
      <c r="K21" s="218">
        <v>0.0801631081629964</v>
      </c>
      <c r="L21" s="374">
        <v>0.21160088460882</v>
      </c>
      <c r="M21" s="218">
        <v>0.0863999612552349</v>
      </c>
      <c r="N21" s="374">
        <v>0.111339671046669</v>
      </c>
      <c r="O21" s="218">
        <v>0.34271589170644</v>
      </c>
      <c r="P21" s="374">
        <v>0.414627707125614</v>
      </c>
      <c r="Q21" s="218">
        <v>-0.214293691025845</v>
      </c>
      <c r="R21" s="374">
        <v>0.193333288028991</v>
      </c>
      <c r="S21" s="218">
        <v>-0.108710226239387</v>
      </c>
      <c r="T21" s="374">
        <v>0.36382648560508</v>
      </c>
      <c r="U21" s="218">
        <v>-0.585007025867734</v>
      </c>
      <c r="V21" s="374">
        <v>0.288181818816621</v>
      </c>
      <c r="W21" s="218">
        <v>0.856560855551912</v>
      </c>
      <c r="X21" s="374">
        <v>0.221028289794514</v>
      </c>
      <c r="Y21" s="218">
        <v>0.0830449821212959</v>
      </c>
      <c r="Z21" s="374">
        <v>0.211149609510934</v>
      </c>
      <c r="AA21" s="218">
        <v>0.0828829188245425</v>
      </c>
      <c r="AB21" s="374">
        <v>0.1114038953977</v>
      </c>
      <c r="AC21" s="218">
        <v>0.963840342052411</v>
      </c>
      <c r="AD21" s="374">
        <v>0.59660745753202</v>
      </c>
      <c r="AE21" s="218">
        <v>-0.264034066149668</v>
      </c>
      <c r="AF21" s="374">
        <v>0.195318456432348</v>
      </c>
      <c r="AG21" s="218">
        <v>0.0359829968026141</v>
      </c>
      <c r="AH21" s="374">
        <v>0.348677968042079</v>
      </c>
      <c r="AI21" s="218">
        <v>-0.607268046271939</v>
      </c>
      <c r="AJ21" s="374">
        <v>0.363725674007675</v>
      </c>
      <c r="AK21" s="218">
        <v>0.981787065558929</v>
      </c>
      <c r="AL21" s="374">
        <v>0.315394237705442</v>
      </c>
      <c r="AM21" s="218">
        <v>0.111271420425779</v>
      </c>
      <c r="AN21" s="374">
        <v>0.197108729151471</v>
      </c>
      <c r="AO21" s="218">
        <v>0.0403969730404125</v>
      </c>
      <c r="AP21" s="374">
        <v>0.118201537566989</v>
      </c>
      <c r="AQ21" s="218">
        <v>2.22868718300589</v>
      </c>
      <c r="AR21" s="382">
        <v>0.986397320306088</v>
      </c>
    </row>
    <row customHeight="1" ht="13" r="22">
      <c r="A22" s="181" t="s">
        <v>316</v>
      </c>
      <c r="B22" s="156" t="n">
        <v>2</v>
      </c>
      <c r="C22" s="218">
        <v>0.0255765189721442</v>
      </c>
      <c r="D22" s="374">
        <v>0.424859158259939</v>
      </c>
      <c r="E22" s="218">
        <v>1.01582956997451</v>
      </c>
      <c r="F22" s="374">
        <v>0.251795357552407</v>
      </c>
      <c r="G22" s="218">
        <v>2.4091306317929</v>
      </c>
      <c r="H22" s="374">
        <v>0.425160455553438</v>
      </c>
      <c r="I22" s="218" t="inlineStr">
        <is>
          <t>a</t>
        </is>
      </c>
      <c r="J22" s="374" t="inlineStr">
        <is>
          <t>a</t>
        </is>
      </c>
      <c r="K22" s="218">
        <v>1.17322054431775</v>
      </c>
      <c r="L22" s="374">
        <v>0.113734245392993</v>
      </c>
      <c r="M22" s="218">
        <v>0.0976941126309095</v>
      </c>
      <c r="N22" s="374">
        <v>0.154243309785725</v>
      </c>
      <c r="O22" s="218">
        <v>0.460833422888583</v>
      </c>
      <c r="P22" s="374">
        <v>0.330127321056245</v>
      </c>
      <c r="Q22" s="218">
        <v>0.0412240500454652</v>
      </c>
      <c r="R22" s="374">
        <v>0.44114481763719</v>
      </c>
      <c r="S22" s="218">
        <v>1.20228833821758</v>
      </c>
      <c r="T22" s="374">
        <v>0.272444050286286</v>
      </c>
      <c r="U22" s="218">
        <v>2.29858969015987</v>
      </c>
      <c r="V22" s="374">
        <v>0.443716271688074</v>
      </c>
      <c r="W22" s="218" t="inlineStr">
        <is>
          <t>a</t>
        </is>
      </c>
      <c r="X22" s="374" t="inlineStr">
        <is>
          <t>a</t>
        </is>
      </c>
      <c r="Y22" s="218">
        <v>1.04896309787045</v>
      </c>
      <c r="Z22" s="374">
        <v>0.136919532337502</v>
      </c>
      <c r="AA22" s="218">
        <v>0.0936793514203141</v>
      </c>
      <c r="AB22" s="374">
        <v>0.153372001279403</v>
      </c>
      <c r="AC22" s="218">
        <v>2.14694666796427</v>
      </c>
      <c r="AD22" s="374">
        <v>1.35076440176351</v>
      </c>
      <c r="AE22" s="218">
        <v>-0.0633948523985334</v>
      </c>
      <c r="AF22" s="374">
        <v>0.418943946444017</v>
      </c>
      <c r="AG22" s="218">
        <v>1.22550779487804</v>
      </c>
      <c r="AH22" s="374">
        <v>0.299547828749254</v>
      </c>
      <c r="AI22" s="218">
        <v>2.39129784803731</v>
      </c>
      <c r="AJ22" s="374">
        <v>0.430259031259945</v>
      </c>
      <c r="AK22" s="218" t="inlineStr">
        <is>
          <t>a</t>
        </is>
      </c>
      <c r="AL22" s="374" t="inlineStr">
        <is>
          <t>a</t>
        </is>
      </c>
      <c r="AM22" s="218">
        <v>1.38033553790055</v>
      </c>
      <c r="AN22" s="374">
        <v>0.181091250468165</v>
      </c>
      <c r="AO22" s="218">
        <v>0.0604758894020683</v>
      </c>
      <c r="AP22" s="374">
        <v>0.14917176417792</v>
      </c>
      <c r="AQ22" s="218">
        <v>3.70984157887374</v>
      </c>
      <c r="AR22" s="382">
        <v>1.8484772962357</v>
      </c>
    </row>
    <row customHeight="1" ht="13" r="23">
      <c r="A23" s="181" t="s">
        <v>317</v>
      </c>
      <c r="B23" s="156" t="n">
        <v>2</v>
      </c>
      <c r="C23" s="218">
        <v>0.0766183258913484</v>
      </c>
      <c r="D23" s="374">
        <v>0.189471021624464</v>
      </c>
      <c r="E23" s="218">
        <v>-0.939958076393614</v>
      </c>
      <c r="F23" s="374">
        <v>0.213821315948757</v>
      </c>
      <c r="G23" s="218">
        <v>-1.21538640947821</v>
      </c>
      <c r="H23" s="374">
        <v>0.0686974952843264</v>
      </c>
      <c r="I23" s="218">
        <v>0.366139174358679</v>
      </c>
      <c r="J23" s="374">
        <v>0.207022427315618</v>
      </c>
      <c r="K23" s="218">
        <v>-0.396915068097648</v>
      </c>
      <c r="L23" s="374">
        <v>0.249791870323392</v>
      </c>
      <c r="M23" s="218">
        <v>0.0719542251624595</v>
      </c>
      <c r="N23" s="374">
        <v>0.220222997723176</v>
      </c>
      <c r="O23" s="218">
        <v>0.918536191236027</v>
      </c>
      <c r="P23" s="374">
        <v>0.584385135294176</v>
      </c>
      <c r="Q23" s="218">
        <v>0.0491333195960469</v>
      </c>
      <c r="R23" s="374">
        <v>0.140975967794259</v>
      </c>
      <c r="S23" s="218">
        <v>-0.652165896427597</v>
      </c>
      <c r="T23" s="374">
        <v>0.175304340577845</v>
      </c>
      <c r="U23" s="218">
        <v>-0.883486979478443</v>
      </c>
      <c r="V23" s="374">
        <v>0.101284638819907</v>
      </c>
      <c r="W23" s="218">
        <v>0.452524819543204</v>
      </c>
      <c r="X23" s="374">
        <v>0.212974988600043</v>
      </c>
      <c r="Y23" s="218">
        <v>-0.227416335183962</v>
      </c>
      <c r="Z23" s="374">
        <v>0.169396586722675</v>
      </c>
      <c r="AA23" s="218">
        <v>0.161718715902439</v>
      </c>
      <c r="AB23" s="374">
        <v>0.21901017284885</v>
      </c>
      <c r="AC23" s="218">
        <v>5.35662255320365</v>
      </c>
      <c r="AD23" s="374">
        <v>1.24238778919671</v>
      </c>
      <c r="AE23" s="218">
        <v>0.126068394488129</v>
      </c>
      <c r="AF23" s="374">
        <v>0.245529011780499</v>
      </c>
      <c r="AG23" s="218">
        <v>-0.530829284369897</v>
      </c>
      <c r="AH23" s="374">
        <v>0.270031893711274</v>
      </c>
      <c r="AI23" s="218">
        <v>-0.746547303405523</v>
      </c>
      <c r="AJ23" s="374">
        <v>0.332921488705333</v>
      </c>
      <c r="AK23" s="218">
        <v>0.820563558030961</v>
      </c>
      <c r="AL23" s="374">
        <v>0.294353856532646</v>
      </c>
      <c r="AM23" s="218">
        <v>-0.246821003231092</v>
      </c>
      <c r="AN23" s="374">
        <v>0.14500052291666</v>
      </c>
      <c r="AO23" s="218">
        <v>0.131659021667155</v>
      </c>
      <c r="AP23" s="374">
        <v>0.206420966126616</v>
      </c>
      <c r="AQ23" s="218">
        <v>5.82269544761573</v>
      </c>
      <c r="AR23" s="382">
        <v>1.25722954943075</v>
      </c>
    </row>
    <row customHeight="1" ht="13" r="24">
      <c r="A24" s="181" t="s">
        <v>318</v>
      </c>
      <c r="B24" s="156" t="n">
        <v>2</v>
      </c>
      <c r="C24" s="218">
        <v>0.283034008902982</v>
      </c>
      <c r="D24" s="374">
        <v>0.093290091170445</v>
      </c>
      <c r="E24" s="218" t="inlineStr">
        <is>
          <t>a</t>
        </is>
      </c>
      <c r="F24" s="374" t="inlineStr">
        <is>
          <t>a</t>
        </is>
      </c>
      <c r="G24" s="218" t="inlineStr">
        <is>
          <t>a</t>
        </is>
      </c>
      <c r="H24" s="374" t="inlineStr">
        <is>
          <t>a</t>
        </is>
      </c>
      <c r="I24" s="218" t="inlineStr">
        <is>
          <t>a</t>
        </is>
      </c>
      <c r="J24" s="374" t="inlineStr">
        <is>
          <t>a</t>
        </is>
      </c>
      <c r="K24" s="218">
        <v>0.0791449352084915</v>
      </c>
      <c r="L24" s="374">
        <v>0.263695065919033</v>
      </c>
      <c r="M24" s="218">
        <v>-0.108694794058297</v>
      </c>
      <c r="N24" s="374">
        <v>0.168414909882284</v>
      </c>
      <c r="O24" s="218">
        <v>0.0581272101513782</v>
      </c>
      <c r="P24" s="374">
        <v>0.245778058531656</v>
      </c>
      <c r="Q24" s="218">
        <v>0.384773657675088</v>
      </c>
      <c r="R24" s="374">
        <v>0.095136162297589</v>
      </c>
      <c r="S24" s="218" t="inlineStr">
        <is>
          <t>a</t>
        </is>
      </c>
      <c r="T24" s="374" t="inlineStr">
        <is>
          <t>a</t>
        </is>
      </c>
      <c r="U24" s="218" t="inlineStr">
        <is>
          <t>a</t>
        </is>
      </c>
      <c r="V24" s="374" t="inlineStr">
        <is>
          <t>a</t>
        </is>
      </c>
      <c r="W24" s="218" t="inlineStr">
        <is>
          <t>a</t>
        </is>
      </c>
      <c r="X24" s="374" t="inlineStr">
        <is>
          <t>a</t>
        </is>
      </c>
      <c r="Y24" s="218">
        <v>0.0935759529149724</v>
      </c>
      <c r="Z24" s="374">
        <v>0.28226507569237</v>
      </c>
      <c r="AA24" s="218">
        <v>-0.0990352948224042</v>
      </c>
      <c r="AB24" s="374">
        <v>0.173593637656709</v>
      </c>
      <c r="AC24" s="218">
        <v>2.03123096206688</v>
      </c>
      <c r="AD24" s="374">
        <v>0.725129989721628</v>
      </c>
      <c r="AE24" s="218">
        <v>0.36320307695441</v>
      </c>
      <c r="AF24" s="374">
        <v>0.164275393901625</v>
      </c>
      <c r="AG24" s="218" t="inlineStr">
        <is>
          <t>a</t>
        </is>
      </c>
      <c r="AH24" s="374" t="inlineStr">
        <is>
          <t>a</t>
        </is>
      </c>
      <c r="AI24" s="218" t="inlineStr">
        <is>
          <t>a</t>
        </is>
      </c>
      <c r="AJ24" s="374" t="inlineStr">
        <is>
          <t>a</t>
        </is>
      </c>
      <c r="AK24" s="218" t="inlineStr">
        <is>
          <t>a</t>
        </is>
      </c>
      <c r="AL24" s="374" t="inlineStr">
        <is>
          <t>a</t>
        </is>
      </c>
      <c r="AM24" s="218">
        <v>0.228481326969865</v>
      </c>
      <c r="AN24" s="374">
        <v>0.246343873234256</v>
      </c>
      <c r="AO24" s="218">
        <v>-0.103111056218382</v>
      </c>
      <c r="AP24" s="374">
        <v>0.156451442778705</v>
      </c>
      <c r="AQ24" s="218">
        <v>4.47208772236559</v>
      </c>
      <c r="AR24" s="382">
        <v>1.2568265711735</v>
      </c>
    </row>
    <row customHeight="1" ht="13" r="25">
      <c r="A25" s="181" t="s">
        <v>319</v>
      </c>
      <c r="B25" s="156" t="n">
        <v>2</v>
      </c>
      <c r="C25" s="218">
        <v>0.289765643817666</v>
      </c>
      <c r="D25" s="374">
        <v>0.148441308657358</v>
      </c>
      <c r="E25" s="218">
        <v>-0.761901039429386</v>
      </c>
      <c r="F25" s="374">
        <v>0.210336595133189</v>
      </c>
      <c r="G25" s="218" t="inlineStr">
        <is>
          <t>a</t>
        </is>
      </c>
      <c r="H25" s="374" t="inlineStr">
        <is>
          <t>a</t>
        </is>
      </c>
      <c r="I25" s="218" t="inlineStr">
        <is>
          <t>a</t>
        </is>
      </c>
      <c r="J25" s="374" t="inlineStr">
        <is>
          <t>a</t>
        </is>
      </c>
      <c r="K25" s="218">
        <v>0.0462837074560033</v>
      </c>
      <c r="L25" s="374">
        <v>0.273064463274417</v>
      </c>
      <c r="M25" s="218">
        <v>0.118287655976155</v>
      </c>
      <c r="N25" s="374">
        <v>0.103397428610036</v>
      </c>
      <c r="O25" s="218">
        <v>0.327241461486428</v>
      </c>
      <c r="P25" s="374">
        <v>0.234419449989688</v>
      </c>
      <c r="Q25" s="218">
        <v>0.287453565282443</v>
      </c>
      <c r="R25" s="374">
        <v>0.142780431899048</v>
      </c>
      <c r="S25" s="218">
        <v>-0.730416900700874</v>
      </c>
      <c r="T25" s="374">
        <v>0.209297888154983</v>
      </c>
      <c r="U25" s="218" t="inlineStr">
        <is>
          <t>a</t>
        </is>
      </c>
      <c r="V25" s="374" t="inlineStr">
        <is>
          <t>a</t>
        </is>
      </c>
      <c r="W25" s="218" t="inlineStr">
        <is>
          <t>a</t>
        </is>
      </c>
      <c r="X25" s="374" t="inlineStr">
        <is>
          <t>a</t>
        </is>
      </c>
      <c r="Y25" s="218">
        <v>0.0331407498484476</v>
      </c>
      <c r="Z25" s="374">
        <v>0.278253861343411</v>
      </c>
      <c r="AA25" s="218">
        <v>0.120503481591201</v>
      </c>
      <c r="AB25" s="374">
        <v>0.102220595439728</v>
      </c>
      <c r="AC25" s="218">
        <v>1.17338298136272</v>
      </c>
      <c r="AD25" s="374">
        <v>0.448160398743882</v>
      </c>
      <c r="AE25" s="218">
        <v>0.288124539231353</v>
      </c>
      <c r="AF25" s="374">
        <v>0.142650056474064</v>
      </c>
      <c r="AG25" s="218">
        <v>-0.728886590108285</v>
      </c>
      <c r="AH25" s="374">
        <v>0.237869537691633</v>
      </c>
      <c r="AI25" s="218" t="inlineStr">
        <is>
          <t>a</t>
        </is>
      </c>
      <c r="AJ25" s="374" t="inlineStr">
        <is>
          <t>a</t>
        </is>
      </c>
      <c r="AK25" s="218" t="inlineStr">
        <is>
          <t>a</t>
        </is>
      </c>
      <c r="AL25" s="374" t="inlineStr">
        <is>
          <t>a</t>
        </is>
      </c>
      <c r="AM25" s="218">
        <v>0.0595192574046601</v>
      </c>
      <c r="AN25" s="374">
        <v>0.288317715961819</v>
      </c>
      <c r="AO25" s="218">
        <v>0.106328756283369</v>
      </c>
      <c r="AP25" s="374">
        <v>0.101848793829643</v>
      </c>
      <c r="AQ25" s="218">
        <v>1.43692952615094</v>
      </c>
      <c r="AR25" s="382">
        <v>0.552314409995853</v>
      </c>
    </row>
    <row customHeight="1" ht="13" r="26">
      <c r="A26" s="181" t="s">
        <v>320</v>
      </c>
      <c r="B26" s="156" t="n">
        <v>2</v>
      </c>
      <c r="C26" s="218">
        <v>-0.0697394245711551</v>
      </c>
      <c r="D26" s="374">
        <v>0.26886346865248</v>
      </c>
      <c r="E26" s="218">
        <v>0.494402580684013</v>
      </c>
      <c r="F26" s="374">
        <v>0.554835547897197</v>
      </c>
      <c r="G26" s="218" t="inlineStr">
        <is>
          <t>a</t>
        </is>
      </c>
      <c r="H26" s="374" t="inlineStr">
        <is>
          <t>a</t>
        </is>
      </c>
      <c r="I26" s="218">
        <v>0.354747309396468</v>
      </c>
      <c r="J26" s="374">
        <v>0.455127008433961</v>
      </c>
      <c r="K26" s="218" t="inlineStr">
        <is>
          <t>a</t>
        </is>
      </c>
      <c r="L26" s="374" t="inlineStr">
        <is>
          <t>a</t>
        </is>
      </c>
      <c r="M26" s="218">
        <v>-0.424077858008833</v>
      </c>
      <c r="N26" s="374">
        <v>0.10940319390994</v>
      </c>
      <c r="O26" s="218">
        <v>1.01441815977439</v>
      </c>
      <c r="P26" s="374">
        <v>0.483151674080411</v>
      </c>
      <c r="Q26" s="218">
        <v>-0.107556339298399</v>
      </c>
      <c r="R26" s="374">
        <v>0.273697980605112</v>
      </c>
      <c r="S26" s="218">
        <v>0.429835276884639</v>
      </c>
      <c r="T26" s="374">
        <v>0.548599345608066</v>
      </c>
      <c r="U26" s="218" t="inlineStr">
        <is>
          <t>a</t>
        </is>
      </c>
      <c r="V26" s="374" t="inlineStr">
        <is>
          <t>a</t>
        </is>
      </c>
      <c r="W26" s="218">
        <v>0.334146122441619</v>
      </c>
      <c r="X26" s="374">
        <v>0.45239155645434</v>
      </c>
      <c r="Y26" s="218" t="inlineStr">
        <is>
          <t>a</t>
        </is>
      </c>
      <c r="Z26" s="374" t="inlineStr">
        <is>
          <t>a</t>
        </is>
      </c>
      <c r="AA26" s="218">
        <v>-0.415010910183375</v>
      </c>
      <c r="AB26" s="374">
        <v>0.109741835808623</v>
      </c>
      <c r="AC26" s="218">
        <v>1.19597449738181</v>
      </c>
      <c r="AD26" s="374">
        <v>0.5455888430377</v>
      </c>
      <c r="AE26" s="218">
        <v>-0.386032028724553</v>
      </c>
      <c r="AF26" s="374">
        <v>0.281611026716145</v>
      </c>
      <c r="AG26" s="218">
        <v>0.304525128182591</v>
      </c>
      <c r="AH26" s="374">
        <v>0.598517581490664</v>
      </c>
      <c r="AI26" s="218" t="inlineStr">
        <is>
          <t>a</t>
        </is>
      </c>
      <c r="AJ26" s="374" t="inlineStr">
        <is>
          <t>a</t>
        </is>
      </c>
      <c r="AK26" s="218">
        <v>0.291466640573744</v>
      </c>
      <c r="AL26" s="374">
        <v>0.446755885016745</v>
      </c>
      <c r="AM26" s="218" t="inlineStr">
        <is>
          <t>a</t>
        </is>
      </c>
      <c r="AN26" s="374" t="inlineStr">
        <is>
          <t>a</t>
        </is>
      </c>
      <c r="AO26" s="218">
        <v>-0.334908176668578</v>
      </c>
      <c r="AP26" s="374">
        <v>0.110207670046839</v>
      </c>
      <c r="AQ26" s="218">
        <v>2.68521992084451</v>
      </c>
      <c r="AR26" s="382">
        <v>0.995063886304034</v>
      </c>
    </row>
    <row customHeight="1" ht="13" r="27">
      <c r="A27" s="181" t="s">
        <v>321</v>
      </c>
      <c r="B27" s="156" t="n">
        <v>2</v>
      </c>
      <c r="C27" s="218">
        <v>0.120769346235752</v>
      </c>
      <c r="D27" s="374">
        <v>0.213459184409063</v>
      </c>
      <c r="E27" s="218">
        <v>1.2050397353174</v>
      </c>
      <c r="F27" s="374">
        <v>0.457819253832534</v>
      </c>
      <c r="G27" s="218">
        <v>-0.393014111909131</v>
      </c>
      <c r="H27" s="374">
        <v>0.528850710455166</v>
      </c>
      <c r="I27" s="218">
        <v>-0.0982531313058263</v>
      </c>
      <c r="J27" s="374">
        <v>0.30974307308372</v>
      </c>
      <c r="K27" s="218">
        <v>0.174138904659053</v>
      </c>
      <c r="L27" s="374">
        <v>0.106791062738068</v>
      </c>
      <c r="M27" s="218">
        <v>0.00232951245983954</v>
      </c>
      <c r="N27" s="374">
        <v>0.0828674977757875</v>
      </c>
      <c r="O27" s="218">
        <v>0.382548188007649</v>
      </c>
      <c r="P27" s="374">
        <v>0.322767299340915</v>
      </c>
      <c r="Q27" s="218">
        <v>0.131898972744682</v>
      </c>
      <c r="R27" s="374">
        <v>0.218033201334028</v>
      </c>
      <c r="S27" s="218">
        <v>1.21329060602977</v>
      </c>
      <c r="T27" s="374">
        <v>0.47632944171328</v>
      </c>
      <c r="U27" s="218">
        <v>-0.375224655123104</v>
      </c>
      <c r="V27" s="374">
        <v>0.539109203220771</v>
      </c>
      <c r="W27" s="218">
        <v>-0.0902140331754109</v>
      </c>
      <c r="X27" s="374">
        <v>0.299251908181127</v>
      </c>
      <c r="Y27" s="218">
        <v>0.17560739895406</v>
      </c>
      <c r="Z27" s="374">
        <v>0.107263426059287</v>
      </c>
      <c r="AA27" s="218">
        <v>0.00256599832866941</v>
      </c>
      <c r="AB27" s="374">
        <v>0.0811371339769132</v>
      </c>
      <c r="AC27" s="218">
        <v>0.724801624959767</v>
      </c>
      <c r="AD27" s="374">
        <v>0.384661659817507</v>
      </c>
      <c r="AE27" s="218">
        <v>0.146310202217327</v>
      </c>
      <c r="AF27" s="374">
        <v>0.203437807432608</v>
      </c>
      <c r="AG27" s="218">
        <v>1.19581244759117</v>
      </c>
      <c r="AH27" s="374">
        <v>0.452242386013358</v>
      </c>
      <c r="AI27" s="218">
        <v>-0.713273338360923</v>
      </c>
      <c r="AJ27" s="374">
        <v>0.517562286386866</v>
      </c>
      <c r="AK27" s="218">
        <v>-0.0555122947088255</v>
      </c>
      <c r="AL27" s="374">
        <v>0.32917633839055</v>
      </c>
      <c r="AM27" s="218">
        <v>0.144932749278115</v>
      </c>
      <c r="AN27" s="374">
        <v>0.105478219220522</v>
      </c>
      <c r="AO27" s="218">
        <v>-0.0196029859864209</v>
      </c>
      <c r="AP27" s="374">
        <v>0.0799451614906597</v>
      </c>
      <c r="AQ27" s="218">
        <v>1.20236988639125</v>
      </c>
      <c r="AR27" s="382">
        <v>0.515197134235307</v>
      </c>
    </row>
    <row customHeight="1" ht="13" r="28">
      <c r="A28" s="181" t="s">
        <v>322</v>
      </c>
      <c r="B28" s="156" t="n">
        <v>2</v>
      </c>
      <c r="C28" s="218">
        <v>-0.120946649195921</v>
      </c>
      <c r="D28" s="374">
        <v>0.140852586926955</v>
      </c>
      <c r="E28" s="218">
        <v>-1.14136558146415</v>
      </c>
      <c r="F28" s="374">
        <v>0.470082514558118</v>
      </c>
      <c r="G28" s="218">
        <v>0.613729603760386</v>
      </c>
      <c r="H28" s="374">
        <v>0.201115335139858</v>
      </c>
      <c r="I28" s="218">
        <v>-0.27763151499739</v>
      </c>
      <c r="J28" s="374">
        <v>0.332108330482034</v>
      </c>
      <c r="K28" s="218">
        <v>-0.0504024290003149</v>
      </c>
      <c r="L28" s="374">
        <v>0.171593646848087</v>
      </c>
      <c r="M28" s="218">
        <v>0.218864956771257</v>
      </c>
      <c r="N28" s="374">
        <v>0.126795546165507</v>
      </c>
      <c r="O28" s="218">
        <v>0.806941402934922</v>
      </c>
      <c r="P28" s="374">
        <v>0.609519126529345</v>
      </c>
      <c r="Q28" s="218">
        <v>-0.124122906716299</v>
      </c>
      <c r="R28" s="374">
        <v>0.140032687091309</v>
      </c>
      <c r="S28" s="218">
        <v>-1.15299664567704</v>
      </c>
      <c r="T28" s="374">
        <v>0.461385418471045</v>
      </c>
      <c r="U28" s="218">
        <v>0.613091509634826</v>
      </c>
      <c r="V28" s="374">
        <v>0.196871082468234</v>
      </c>
      <c r="W28" s="218">
        <v>-0.246012068093511</v>
      </c>
      <c r="X28" s="374">
        <v>0.322414773053584</v>
      </c>
      <c r="Y28" s="218">
        <v>-0.0651809035071737</v>
      </c>
      <c r="Z28" s="374">
        <v>0.168677434204439</v>
      </c>
      <c r="AA28" s="218">
        <v>0.232229056395382</v>
      </c>
      <c r="AB28" s="374">
        <v>0.127619964886768</v>
      </c>
      <c r="AC28" s="218">
        <v>1.29024400603605</v>
      </c>
      <c r="AD28" s="374">
        <v>0.771939990576603</v>
      </c>
      <c r="AE28" s="218">
        <v>0.0412583161618219</v>
      </c>
      <c r="AF28" s="374">
        <v>0.138349565542432</v>
      </c>
      <c r="AG28" s="218">
        <v>-1.24084685088861</v>
      </c>
      <c r="AH28" s="374">
        <v>0.422092299424264</v>
      </c>
      <c r="AI28" s="218">
        <v>0.768562260120621</v>
      </c>
      <c r="AJ28" s="374">
        <v>0.28665589085577</v>
      </c>
      <c r="AK28" s="218">
        <v>-0.62267619604866</v>
      </c>
      <c r="AL28" s="374">
        <v>0.348443826844285</v>
      </c>
      <c r="AM28" s="218">
        <v>-0.0534464595913573</v>
      </c>
      <c r="AN28" s="374">
        <v>0.164357346357676</v>
      </c>
      <c r="AO28" s="218">
        <v>0.084559321294683</v>
      </c>
      <c r="AP28" s="374">
        <v>0.12648822199043</v>
      </c>
      <c r="AQ28" s="218">
        <v>4.90228667665079</v>
      </c>
      <c r="AR28" s="382">
        <v>1.17603678494584</v>
      </c>
    </row>
    <row customHeight="1" ht="13" r="29">
      <c r="A29" s="181" t="s">
        <v>323</v>
      </c>
      <c r="B29" s="156" t="n">
        <v>2</v>
      </c>
      <c r="C29" s="218">
        <v>0.00795636494402796</v>
      </c>
      <c r="D29" s="374">
        <v>0.124243782944335</v>
      </c>
      <c r="E29" s="218">
        <v>-0.116263122639419</v>
      </c>
      <c r="F29" s="374">
        <v>0.317036241325216</v>
      </c>
      <c r="G29" s="218">
        <v>0.22844845820187</v>
      </c>
      <c r="H29" s="374">
        <v>0.413016835069293</v>
      </c>
      <c r="I29" s="218">
        <v>-0.350098574139588</v>
      </c>
      <c r="J29" s="374">
        <v>0.32437058253531</v>
      </c>
      <c r="K29" s="218">
        <v>0.186965951874352</v>
      </c>
      <c r="L29" s="374">
        <v>0.256326501942208</v>
      </c>
      <c r="M29" s="218">
        <v>0.0181799467711436</v>
      </c>
      <c r="N29" s="374">
        <v>0.0943927240157567</v>
      </c>
      <c r="O29" s="218">
        <v>0.0673992260375123</v>
      </c>
      <c r="P29" s="374">
        <v>0.210978217261897</v>
      </c>
      <c r="Q29" s="218">
        <v>0.0235381928903389</v>
      </c>
      <c r="R29" s="374">
        <v>0.127893365217753</v>
      </c>
      <c r="S29" s="218">
        <v>-0.0930466499705559</v>
      </c>
      <c r="T29" s="374">
        <v>0.326195766855321</v>
      </c>
      <c r="U29" s="218">
        <v>0.204158988496748</v>
      </c>
      <c r="V29" s="374">
        <v>0.410037019751331</v>
      </c>
      <c r="W29" s="218">
        <v>-0.295877196201754</v>
      </c>
      <c r="X29" s="374">
        <v>0.322771448243255</v>
      </c>
      <c r="Y29" s="218">
        <v>0.154209557563463</v>
      </c>
      <c r="Z29" s="374">
        <v>0.250322448260777</v>
      </c>
      <c r="AA29" s="218">
        <v>0.0161547586963798</v>
      </c>
      <c r="AB29" s="374">
        <v>0.0946380965813517</v>
      </c>
      <c r="AC29" s="218">
        <v>0.545490130903675</v>
      </c>
      <c r="AD29" s="374">
        <v>0.361808800019861</v>
      </c>
      <c r="AE29" s="218">
        <v>0.0507070901719268</v>
      </c>
      <c r="AF29" s="374">
        <v>0.122667011276773</v>
      </c>
      <c r="AG29" s="218">
        <v>-0.0980032186060572</v>
      </c>
      <c r="AH29" s="374">
        <v>0.277641277229288</v>
      </c>
      <c r="AI29" s="218">
        <v>0.0312013545023587</v>
      </c>
      <c r="AJ29" s="374">
        <v>0.356199194919944</v>
      </c>
      <c r="AK29" s="218">
        <v>-0.126314216842588</v>
      </c>
      <c r="AL29" s="374">
        <v>0.282139994619101</v>
      </c>
      <c r="AM29" s="218">
        <v>0.0894550270966171</v>
      </c>
      <c r="AN29" s="374">
        <v>0.257915819064452</v>
      </c>
      <c r="AO29" s="218">
        <v>0.0578234904819078</v>
      </c>
      <c r="AP29" s="374">
        <v>0.0963194476968166</v>
      </c>
      <c r="AQ29" s="218">
        <v>1.21641666886399</v>
      </c>
      <c r="AR29" s="382">
        <v>0.724073579493308</v>
      </c>
    </row>
    <row customHeight="1" ht="13" r="30">
      <c r="A30" s="181" t="s">
        <v>324</v>
      </c>
      <c r="B30" s="156" t="n">
        <v>2</v>
      </c>
      <c r="C30" s="218">
        <v>0.322777867462328</v>
      </c>
      <c r="D30" s="374">
        <v>0.45397176089777</v>
      </c>
      <c r="E30" s="218" t="inlineStr">
        <is>
          <t>a</t>
        </is>
      </c>
      <c r="F30" s="374" t="inlineStr">
        <is>
          <t>a</t>
        </is>
      </c>
      <c r="G30" s="218" t="inlineStr">
        <is>
          <t>a</t>
        </is>
      </c>
      <c r="H30" s="374" t="inlineStr">
        <is>
          <t>a</t>
        </is>
      </c>
      <c r="I30" s="218" t="inlineStr">
        <is>
          <t>a</t>
        </is>
      </c>
      <c r="J30" s="374" t="inlineStr">
        <is>
          <t>a</t>
        </is>
      </c>
      <c r="K30" s="218">
        <v>-0.0261323913320739</v>
      </c>
      <c r="L30" s="374">
        <v>0.217692719446695</v>
      </c>
      <c r="M30" s="218">
        <v>0.199072198530512</v>
      </c>
      <c r="N30" s="374">
        <v>0.0992245353092559</v>
      </c>
      <c r="O30" s="218">
        <v>0.302901204185409</v>
      </c>
      <c r="P30" s="374">
        <v>0.272125989108753</v>
      </c>
      <c r="Q30" s="218">
        <v>0.318772263698289</v>
      </c>
      <c r="R30" s="374">
        <v>0.453874977477563</v>
      </c>
      <c r="S30" s="218" t="inlineStr">
        <is>
          <t>a</t>
        </is>
      </c>
      <c r="T30" s="374" t="inlineStr">
        <is>
          <t>a</t>
        </is>
      </c>
      <c r="U30" s="218" t="inlineStr">
        <is>
          <t>a</t>
        </is>
      </c>
      <c r="V30" s="374" t="inlineStr">
        <is>
          <t>a</t>
        </is>
      </c>
      <c r="W30" s="218" t="inlineStr">
        <is>
          <t>a</t>
        </is>
      </c>
      <c r="X30" s="374" t="inlineStr">
        <is>
          <t>a</t>
        </is>
      </c>
      <c r="Y30" s="218">
        <v>-0.0216159924249609</v>
      </c>
      <c r="Z30" s="374">
        <v>0.22077741449398</v>
      </c>
      <c r="AA30" s="218">
        <v>0.200680860570475</v>
      </c>
      <c r="AB30" s="374">
        <v>0.0991016224248144</v>
      </c>
      <c r="AC30" s="218">
        <v>0.793705708020277</v>
      </c>
      <c r="AD30" s="374">
        <v>0.40676554426772</v>
      </c>
      <c r="AE30" s="218">
        <v>0.362481768907565</v>
      </c>
      <c r="AF30" s="374">
        <v>0.5342944208108</v>
      </c>
      <c r="AG30" s="218" t="inlineStr">
        <is>
          <t>a</t>
        </is>
      </c>
      <c r="AH30" s="374" t="inlineStr">
        <is>
          <t>a</t>
        </is>
      </c>
      <c r="AI30" s="218" t="inlineStr">
        <is>
          <t>a</t>
        </is>
      </c>
      <c r="AJ30" s="374" t="inlineStr">
        <is>
          <t>a</t>
        </is>
      </c>
      <c r="AK30" s="218" t="inlineStr">
        <is>
          <t>a</t>
        </is>
      </c>
      <c r="AL30" s="374" t="inlineStr">
        <is>
          <t>a</t>
        </is>
      </c>
      <c r="AM30" s="218">
        <v>0.00963753403816063</v>
      </c>
      <c r="AN30" s="374">
        <v>0.217911127530135</v>
      </c>
      <c r="AO30" s="218">
        <v>0.234030789372468</v>
      </c>
      <c r="AP30" s="374">
        <v>0.0964641162986868</v>
      </c>
      <c r="AQ30" s="218">
        <v>1.52085494483574</v>
      </c>
      <c r="AR30" s="382">
        <v>0.726674018698035</v>
      </c>
    </row>
    <row customHeight="1" ht="13" r="31">
      <c r="A31" s="181" t="s">
        <v>325</v>
      </c>
      <c r="B31" s="156" t="n">
        <v>2</v>
      </c>
      <c r="C31" s="218" t="inlineStr">
        <is>
          <t>a</t>
        </is>
      </c>
      <c r="D31" s="374" t="inlineStr">
        <is>
          <t>a</t>
        </is>
      </c>
      <c r="E31" s="218" t="inlineStr">
        <is>
          <t>a</t>
        </is>
      </c>
      <c r="F31" s="374" t="inlineStr">
        <is>
          <t>a</t>
        </is>
      </c>
      <c r="G31" s="218" t="inlineStr">
        <is>
          <t>a</t>
        </is>
      </c>
      <c r="H31" s="374" t="inlineStr">
        <is>
          <t>a</t>
        </is>
      </c>
      <c r="I31" s="218" t="inlineStr">
        <is>
          <t>a</t>
        </is>
      </c>
      <c r="J31" s="374" t="inlineStr">
        <is>
          <t>a</t>
        </is>
      </c>
      <c r="K31" s="218">
        <v>-0.205041400827201</v>
      </c>
      <c r="L31" s="374">
        <v>0.356172284580858</v>
      </c>
      <c r="M31" s="218">
        <v>0.137352168359819</v>
      </c>
      <c r="N31" s="374">
        <v>0.188496451006714</v>
      </c>
      <c r="O31" s="218">
        <v>0.112406150094418</v>
      </c>
      <c r="P31" s="374">
        <v>0.330465027673013</v>
      </c>
      <c r="Q31" s="218" t="inlineStr">
        <is>
          <t>a</t>
        </is>
      </c>
      <c r="R31" s="374" t="inlineStr">
        <is>
          <t>a</t>
        </is>
      </c>
      <c r="S31" s="218" t="inlineStr">
        <is>
          <t>a</t>
        </is>
      </c>
      <c r="T31" s="374" t="inlineStr">
        <is>
          <t>a</t>
        </is>
      </c>
      <c r="U31" s="218" t="inlineStr">
        <is>
          <t>a</t>
        </is>
      </c>
      <c r="V31" s="374" t="inlineStr">
        <is>
          <t>a</t>
        </is>
      </c>
      <c r="W31" s="218" t="inlineStr">
        <is>
          <t>a</t>
        </is>
      </c>
      <c r="X31" s="374" t="inlineStr">
        <is>
          <t>a</t>
        </is>
      </c>
      <c r="Y31" s="218">
        <v>-0.182540459026889</v>
      </c>
      <c r="Z31" s="374">
        <v>0.375335734917383</v>
      </c>
      <c r="AA31" s="218">
        <v>0.145294269368556</v>
      </c>
      <c r="AB31" s="374">
        <v>0.188253681093412</v>
      </c>
      <c r="AC31" s="218">
        <v>0.648215920175221</v>
      </c>
      <c r="AD31" s="374">
        <v>0.556925369708885</v>
      </c>
      <c r="AE31" s="218" t="inlineStr">
        <is>
          <t>a</t>
        </is>
      </c>
      <c r="AF31" s="374" t="inlineStr">
        <is>
          <t>a</t>
        </is>
      </c>
      <c r="AG31" s="218" t="inlineStr">
        <is>
          <t>a</t>
        </is>
      </c>
      <c r="AH31" s="374" t="inlineStr">
        <is>
          <t>a</t>
        </is>
      </c>
      <c r="AI31" s="218" t="inlineStr">
        <is>
          <t>a</t>
        </is>
      </c>
      <c r="AJ31" s="374" t="inlineStr">
        <is>
          <t>a</t>
        </is>
      </c>
      <c r="AK31" s="218" t="inlineStr">
        <is>
          <t>a</t>
        </is>
      </c>
      <c r="AL31" s="374" t="inlineStr">
        <is>
          <t>a</t>
        </is>
      </c>
      <c r="AM31" s="218">
        <v>-0.00327991015695193</v>
      </c>
      <c r="AN31" s="374">
        <v>0.618985310386978</v>
      </c>
      <c r="AO31" s="218">
        <v>0.210249530331116</v>
      </c>
      <c r="AP31" s="374">
        <v>0.173212239276678</v>
      </c>
      <c r="AQ31" s="218">
        <v>3.17060327633339</v>
      </c>
      <c r="AR31" s="382">
        <v>1.37203381105452</v>
      </c>
    </row>
    <row customHeight="1" ht="13" r="32">
      <c r="A32" s="181" t="s">
        <v>326</v>
      </c>
      <c r="B32" s="156" t="n">
        <v>2</v>
      </c>
      <c r="C32" s="218">
        <v>-0.365987335347985</v>
      </c>
      <c r="D32" s="374">
        <v>0.10792817455624</v>
      </c>
      <c r="E32" s="218">
        <v>1.25561401752778</v>
      </c>
      <c r="F32" s="374">
        <v>0.115246353805741</v>
      </c>
      <c r="G32" s="218" t="inlineStr">
        <is>
          <t>a</t>
        </is>
      </c>
      <c r="H32" s="374" t="inlineStr">
        <is>
          <t>a</t>
        </is>
      </c>
      <c r="I32" s="218" t="inlineStr">
        <is>
          <t>a</t>
        </is>
      </c>
      <c r="J32" s="374" t="inlineStr">
        <is>
          <t>a</t>
        </is>
      </c>
      <c r="K32" s="218">
        <v>-0.80837606613257</v>
      </c>
      <c r="L32" s="374">
        <v>0.107928170754906</v>
      </c>
      <c r="M32" s="218">
        <v>0.198886358068464</v>
      </c>
      <c r="N32" s="374">
        <v>0.115246353009865</v>
      </c>
      <c r="O32" s="218">
        <v>0.388777213983894</v>
      </c>
      <c r="P32" s="374">
        <v>0.290911086983403</v>
      </c>
      <c r="Q32" s="218">
        <v>-0.35040326912586</v>
      </c>
      <c r="R32" s="374">
        <v>0.107747032630523</v>
      </c>
      <c r="S32" s="218">
        <v>1.23165764299258</v>
      </c>
      <c r="T32" s="374">
        <v>0.116101194460989</v>
      </c>
      <c r="U32" s="218" t="inlineStr">
        <is>
          <t>a</t>
        </is>
      </c>
      <c r="V32" s="374" t="inlineStr">
        <is>
          <t>a</t>
        </is>
      </c>
      <c r="W32" s="218" t="inlineStr">
        <is>
          <t>a</t>
        </is>
      </c>
      <c r="X32" s="374" t="inlineStr">
        <is>
          <t>a</t>
        </is>
      </c>
      <c r="Y32" s="218">
        <v>-0.824216482937361</v>
      </c>
      <c r="Z32" s="374">
        <v>0.109056472242415</v>
      </c>
      <c r="AA32" s="218">
        <v>0.19575861006116</v>
      </c>
      <c r="AB32" s="374">
        <v>0.115281072283817</v>
      </c>
      <c r="AC32" s="218">
        <v>0.614178179375092</v>
      </c>
      <c r="AD32" s="374">
        <v>0.334458034589224</v>
      </c>
      <c r="AE32" s="218">
        <v>-0.594483264962204</v>
      </c>
      <c r="AF32" s="374">
        <v>0.12862891059644</v>
      </c>
      <c r="AG32" s="218">
        <v>1.52688985997746</v>
      </c>
      <c r="AH32" s="374">
        <v>0.171487037008508</v>
      </c>
      <c r="AI32" s="218" t="inlineStr">
        <is>
          <t>a</t>
        </is>
      </c>
      <c r="AJ32" s="374" t="inlineStr">
        <is>
          <t>a</t>
        </is>
      </c>
      <c r="AK32" s="218" t="inlineStr">
        <is>
          <t>a</t>
        </is>
      </c>
      <c r="AL32" s="374" t="inlineStr">
        <is>
          <t>a</t>
        </is>
      </c>
      <c r="AM32" s="218">
        <v>-0.899142181854709</v>
      </c>
      <c r="AN32" s="374">
        <v>0.12524484128063</v>
      </c>
      <c r="AO32" s="218">
        <v>0.210262701925552</v>
      </c>
      <c r="AP32" s="374">
        <v>0.112696483669771</v>
      </c>
      <c r="AQ32" s="218">
        <v>1.41040035853611</v>
      </c>
      <c r="AR32" s="382">
        <v>0.52358088667236</v>
      </c>
    </row>
    <row customHeight="1" ht="13" r="33">
      <c r="A33" s="181" t="s">
        <v>327</v>
      </c>
      <c r="B33" s="156" t="n">
        <v>2</v>
      </c>
      <c r="C33" s="218">
        <v>-2.02819561938977</v>
      </c>
      <c r="D33" s="374">
        <v>0.0931773976475602</v>
      </c>
      <c r="E33" s="218" t="inlineStr">
        <is>
          <t>a</t>
        </is>
      </c>
      <c r="F33" s="374" t="inlineStr">
        <is>
          <t>a</t>
        </is>
      </c>
      <c r="G33" s="218" t="inlineStr">
        <is>
          <t>a</t>
        </is>
      </c>
      <c r="H33" s="374" t="inlineStr">
        <is>
          <t>a</t>
        </is>
      </c>
      <c r="I33" s="218" t="inlineStr">
        <is>
          <t>a</t>
        </is>
      </c>
      <c r="J33" s="374" t="inlineStr">
        <is>
          <t>a</t>
        </is>
      </c>
      <c r="K33" s="218" t="inlineStr">
        <is>
          <t>a</t>
        </is>
      </c>
      <c r="L33" s="374" t="inlineStr">
        <is>
          <t>a</t>
        </is>
      </c>
      <c r="M33" s="218">
        <v>0.34900896717749</v>
      </c>
      <c r="N33" s="374">
        <v>0.128599726213919</v>
      </c>
      <c r="O33" s="218">
        <v>0.83840007528237</v>
      </c>
      <c r="P33" s="374">
        <v>0.563762864222659</v>
      </c>
      <c r="Q33" s="218">
        <v>-2.02977328646803</v>
      </c>
      <c r="R33" s="374">
        <v>0.170213076892445</v>
      </c>
      <c r="S33" s="218" t="inlineStr">
        <is>
          <t>a</t>
        </is>
      </c>
      <c r="T33" s="374" t="inlineStr">
        <is>
          <t>a</t>
        </is>
      </c>
      <c r="U33" s="218" t="inlineStr">
        <is>
          <t>a</t>
        </is>
      </c>
      <c r="V33" s="374" t="inlineStr">
        <is>
          <t>a</t>
        </is>
      </c>
      <c r="W33" s="218" t="inlineStr">
        <is>
          <t>a</t>
        </is>
      </c>
      <c r="X33" s="374" t="inlineStr">
        <is>
          <t>a</t>
        </is>
      </c>
      <c r="Y33" s="218" t="inlineStr">
        <is>
          <t>a</t>
        </is>
      </c>
      <c r="Z33" s="374" t="inlineStr">
        <is>
          <t>a</t>
        </is>
      </c>
      <c r="AA33" s="218">
        <v>0.347916759396152</v>
      </c>
      <c r="AB33" s="374">
        <v>0.128603342611458</v>
      </c>
      <c r="AC33" s="218">
        <v>1.16946425304947</v>
      </c>
      <c r="AD33" s="374">
        <v>0.757118786457388</v>
      </c>
      <c r="AE33" s="218">
        <v>-2.32634447315072</v>
      </c>
      <c r="AF33" s="374">
        <v>0.445021518353179</v>
      </c>
      <c r="AG33" s="218" t="inlineStr">
        <is>
          <t>a</t>
        </is>
      </c>
      <c r="AH33" s="374" t="inlineStr">
        <is>
          <t>a</t>
        </is>
      </c>
      <c r="AI33" s="218" t="inlineStr">
        <is>
          <t>a</t>
        </is>
      </c>
      <c r="AJ33" s="374" t="inlineStr">
        <is>
          <t>a</t>
        </is>
      </c>
      <c r="AK33" s="218" t="inlineStr">
        <is>
          <t>a</t>
        </is>
      </c>
      <c r="AL33" s="374" t="inlineStr">
        <is>
          <t>a</t>
        </is>
      </c>
      <c r="AM33" s="218" t="inlineStr">
        <is>
          <t>a</t>
        </is>
      </c>
      <c r="AN33" s="374" t="inlineStr">
        <is>
          <t>a</t>
        </is>
      </c>
      <c r="AO33" s="218">
        <v>0.361517093401883</v>
      </c>
      <c r="AP33" s="374">
        <v>0.124043826521562</v>
      </c>
      <c r="AQ33" s="218">
        <v>1.88522113284937</v>
      </c>
      <c r="AR33" s="382">
        <v>0.991389672338095</v>
      </c>
    </row>
    <row customHeight="1" ht="13" r="34">
      <c r="A34" s="181" t="s">
        <v>328</v>
      </c>
      <c r="B34" s="156" t="n">
        <v>2</v>
      </c>
      <c r="C34" s="218">
        <v>0.369201794645989</v>
      </c>
      <c r="D34" s="374">
        <v>0.314521902842932</v>
      </c>
      <c r="E34" s="218">
        <v>0.647331546882879</v>
      </c>
      <c r="F34" s="374">
        <v>0.310477475593407</v>
      </c>
      <c r="G34" s="218" t="inlineStr">
        <is>
          <t>a</t>
        </is>
      </c>
      <c r="H34" s="374" t="inlineStr">
        <is>
          <t>a</t>
        </is>
      </c>
      <c r="I34" s="218" t="inlineStr">
        <is>
          <t>a</t>
        </is>
      </c>
      <c r="J34" s="374" t="inlineStr">
        <is>
          <t>a</t>
        </is>
      </c>
      <c r="K34" s="218">
        <v>-0.0303928461910128</v>
      </c>
      <c r="L34" s="374">
        <v>0.355239825401598</v>
      </c>
      <c r="M34" s="218">
        <v>-0.107106154692058</v>
      </c>
      <c r="N34" s="374">
        <v>0.161343670866852</v>
      </c>
      <c r="O34" s="218">
        <v>0.762973465751925</v>
      </c>
      <c r="P34" s="374">
        <v>0.547036155645709</v>
      </c>
      <c r="Q34" s="218">
        <v>0.359991819393998</v>
      </c>
      <c r="R34" s="374">
        <v>0.314870092555741</v>
      </c>
      <c r="S34" s="218">
        <v>0.678425865266409</v>
      </c>
      <c r="T34" s="374">
        <v>0.31170816262843</v>
      </c>
      <c r="U34" s="218" t="inlineStr">
        <is>
          <t>a</t>
        </is>
      </c>
      <c r="V34" s="374" t="inlineStr">
        <is>
          <t>a</t>
        </is>
      </c>
      <c r="W34" s="218" t="inlineStr">
        <is>
          <t>a</t>
        </is>
      </c>
      <c r="X34" s="374" t="inlineStr">
        <is>
          <t>a</t>
        </is>
      </c>
      <c r="Y34" s="218">
        <v>-0.00620603586877147</v>
      </c>
      <c r="Z34" s="374">
        <v>0.354116303194318</v>
      </c>
      <c r="AA34" s="218">
        <v>-0.127424766146875</v>
      </c>
      <c r="AB34" s="374">
        <v>0.16382937412586</v>
      </c>
      <c r="AC34" s="218">
        <v>1.00584955643075</v>
      </c>
      <c r="AD34" s="374">
        <v>0.725996115193319</v>
      </c>
      <c r="AE34" s="218">
        <v>0.364784780626705</v>
      </c>
      <c r="AF34" s="374">
        <v>0.303750485967508</v>
      </c>
      <c r="AG34" s="218">
        <v>0.779017750710345</v>
      </c>
      <c r="AH34" s="374">
        <v>0.410140981018668</v>
      </c>
      <c r="AI34" s="218" t="inlineStr">
        <is>
          <t>a</t>
        </is>
      </c>
      <c r="AJ34" s="374" t="inlineStr">
        <is>
          <t>a</t>
        </is>
      </c>
      <c r="AK34" s="218" t="inlineStr">
        <is>
          <t>a</t>
        </is>
      </c>
      <c r="AL34" s="374" t="inlineStr">
        <is>
          <t>a</t>
        </is>
      </c>
      <c r="AM34" s="218">
        <v>0.0102002305691356</v>
      </c>
      <c r="AN34" s="374">
        <v>0.289311623938269</v>
      </c>
      <c r="AO34" s="218">
        <v>-0.153391449189956</v>
      </c>
      <c r="AP34" s="374">
        <v>0.16039622370112</v>
      </c>
      <c r="AQ34" s="218">
        <v>2.2110015788483</v>
      </c>
      <c r="AR34" s="382">
        <v>0.828660334644051</v>
      </c>
    </row>
    <row customHeight="1" ht="13" r="35">
      <c r="A35" s="181" t="s">
        <v>329</v>
      </c>
      <c r="B35" s="156" t="n">
        <v>2</v>
      </c>
      <c r="C35" s="218">
        <v>-0.0995597024190119</v>
      </c>
      <c r="D35" s="374">
        <v>0.0598094788467737</v>
      </c>
      <c r="E35" s="218" t="inlineStr">
        <is>
          <t>a</t>
        </is>
      </c>
      <c r="F35" s="374" t="inlineStr">
        <is>
          <t>a</t>
        </is>
      </c>
      <c r="G35" s="218" t="inlineStr">
        <is>
          <t>a</t>
        </is>
      </c>
      <c r="H35" s="374" t="inlineStr">
        <is>
          <t>a</t>
        </is>
      </c>
      <c r="I35" s="218" t="inlineStr">
        <is>
          <t>a</t>
        </is>
      </c>
      <c r="J35" s="374" t="inlineStr">
        <is>
          <t>a</t>
        </is>
      </c>
      <c r="K35" s="218">
        <v>-0.116822548908612</v>
      </c>
      <c r="L35" s="374">
        <v>0.108657804485842</v>
      </c>
      <c r="M35" s="218">
        <v>-0.0758267507525792</v>
      </c>
      <c r="N35" s="374">
        <v>0.0954944439364101</v>
      </c>
      <c r="O35" s="218">
        <v>0.075833568131858</v>
      </c>
      <c r="P35" s="374">
        <v>0.136474423903598</v>
      </c>
      <c r="Q35" s="218">
        <v>-0.0917767496401222</v>
      </c>
      <c r="R35" s="374">
        <v>0.0627886504493343</v>
      </c>
      <c r="S35" s="218" t="inlineStr">
        <is>
          <t>a</t>
        </is>
      </c>
      <c r="T35" s="374" t="inlineStr">
        <is>
          <t>a</t>
        </is>
      </c>
      <c r="U35" s="218" t="inlineStr">
        <is>
          <t>a</t>
        </is>
      </c>
      <c r="V35" s="374" t="inlineStr">
        <is>
          <t>a</t>
        </is>
      </c>
      <c r="W35" s="218" t="inlineStr">
        <is>
          <t>a</t>
        </is>
      </c>
      <c r="X35" s="374" t="inlineStr">
        <is>
          <t>a</t>
        </is>
      </c>
      <c r="Y35" s="218">
        <v>-0.121768588024887</v>
      </c>
      <c r="Z35" s="374">
        <v>0.107788946792221</v>
      </c>
      <c r="AA35" s="218">
        <v>-0.0729211559307654</v>
      </c>
      <c r="AB35" s="374">
        <v>0.0944060101736171</v>
      </c>
      <c r="AC35" s="218">
        <v>0.194336743410978</v>
      </c>
      <c r="AD35" s="374">
        <v>0.200931371915067</v>
      </c>
      <c r="AE35" s="218">
        <v>-0.00466534269122832</v>
      </c>
      <c r="AF35" s="374">
        <v>0.0685495975928457</v>
      </c>
      <c r="AG35" s="218" t="inlineStr">
        <is>
          <t>a</t>
        </is>
      </c>
      <c r="AH35" s="374" t="inlineStr">
        <is>
          <t>a</t>
        </is>
      </c>
      <c r="AI35" s="218" t="inlineStr">
        <is>
          <t>a</t>
        </is>
      </c>
      <c r="AJ35" s="374" t="inlineStr">
        <is>
          <t>a</t>
        </is>
      </c>
      <c r="AK35" s="218" t="inlineStr">
        <is>
          <t>a</t>
        </is>
      </c>
      <c r="AL35" s="374" t="inlineStr">
        <is>
          <t>a</t>
        </is>
      </c>
      <c r="AM35" s="218">
        <v>-0.0623368800508699</v>
      </c>
      <c r="AN35" s="374">
        <v>0.120256048469029</v>
      </c>
      <c r="AO35" s="218">
        <v>-0.0594088326460733</v>
      </c>
      <c r="AP35" s="374">
        <v>0.0906306286171231</v>
      </c>
      <c r="AQ35" s="218">
        <v>1.03093250061779</v>
      </c>
      <c r="AR35" s="382">
        <v>0.466516646351966</v>
      </c>
    </row>
    <row customHeight="1" ht="13" r="36">
      <c r="A36" s="181" t="s">
        <v>330</v>
      </c>
      <c r="B36" s="156" t="n">
        <v>2</v>
      </c>
      <c r="C36" s="218">
        <v>0.31688789877654</v>
      </c>
      <c r="D36" s="374">
        <v>0.0654300779354487</v>
      </c>
      <c r="E36" s="218" t="inlineStr">
        <is>
          <t>a</t>
        </is>
      </c>
      <c r="F36" s="374" t="inlineStr">
        <is>
          <t>a</t>
        </is>
      </c>
      <c r="G36" s="218">
        <v>1.18476950469033</v>
      </c>
      <c r="H36" s="374">
        <v>0.129980443589405</v>
      </c>
      <c r="I36" s="218" t="inlineStr">
        <is>
          <t>a</t>
        </is>
      </c>
      <c r="J36" s="374" t="inlineStr">
        <is>
          <t>a</t>
        </is>
      </c>
      <c r="K36" s="218">
        <v>0.171779731143269</v>
      </c>
      <c r="L36" s="374">
        <v>0.15810592856119</v>
      </c>
      <c r="M36" s="218">
        <v>0.143496394086184</v>
      </c>
      <c r="N36" s="374">
        <v>0.145006959582321</v>
      </c>
      <c r="O36" s="218">
        <v>0.520081547168822</v>
      </c>
      <c r="P36" s="374">
        <v>0.358243963854104</v>
      </c>
      <c r="Q36" s="218">
        <v>0.422624340034195</v>
      </c>
      <c r="R36" s="374">
        <v>0.0668105090287309</v>
      </c>
      <c r="S36" s="218" t="inlineStr">
        <is>
          <t>a</t>
        </is>
      </c>
      <c r="T36" s="374" t="inlineStr">
        <is>
          <t>a</t>
        </is>
      </c>
      <c r="U36" s="218">
        <v>1.2074225185983</v>
      </c>
      <c r="V36" s="374">
        <v>0.130285674477376</v>
      </c>
      <c r="W36" s="218" t="inlineStr">
        <is>
          <t>a</t>
        </is>
      </c>
      <c r="X36" s="374" t="inlineStr">
        <is>
          <t>a</t>
        </is>
      </c>
      <c r="Y36" s="218">
        <v>0.196232546421615</v>
      </c>
      <c r="Z36" s="374">
        <v>0.15810300366041</v>
      </c>
      <c r="AA36" s="218">
        <v>0.132865742510288</v>
      </c>
      <c r="AB36" s="374">
        <v>0.142620237803587</v>
      </c>
      <c r="AC36" s="218">
        <v>2.30043793846054</v>
      </c>
      <c r="AD36" s="374">
        <v>0.538840682141514</v>
      </c>
      <c r="AE36" s="218">
        <v>-0.103878809127165</v>
      </c>
      <c r="AF36" s="374">
        <v>0.165050895082134</v>
      </c>
      <c r="AG36" s="218" t="inlineStr">
        <is>
          <t>a</t>
        </is>
      </c>
      <c r="AH36" s="374" t="inlineStr">
        <is>
          <t>a</t>
        </is>
      </c>
      <c r="AI36" s="218">
        <v>0.859489401355187</v>
      </c>
      <c r="AJ36" s="374">
        <v>0.259234401328842</v>
      </c>
      <c r="AK36" s="218" t="inlineStr">
        <is>
          <t>a</t>
        </is>
      </c>
      <c r="AL36" s="374" t="inlineStr">
        <is>
          <t>a</t>
        </is>
      </c>
      <c r="AM36" s="218">
        <v>0.290635008168709</v>
      </c>
      <c r="AN36" s="374">
        <v>0.161257775751332</v>
      </c>
      <c r="AO36" s="218">
        <v>0.130948115506615</v>
      </c>
      <c r="AP36" s="374">
        <v>0.139731634321304</v>
      </c>
      <c r="AQ36" s="218">
        <v>3.50583438386555</v>
      </c>
      <c r="AR36" s="382">
        <v>0.803212963198976</v>
      </c>
    </row>
    <row customHeight="1" ht="13" r="37">
      <c r="A37" s="181" t="s">
        <v>331</v>
      </c>
      <c r="B37" s="156" t="n">
        <v>2</v>
      </c>
      <c r="C37" s="218">
        <v>0.0926355765937443</v>
      </c>
      <c r="D37" s="374">
        <v>0.192079901582973</v>
      </c>
      <c r="E37" s="218">
        <v>-0.185290730673875</v>
      </c>
      <c r="F37" s="374">
        <v>0.296453885257252</v>
      </c>
      <c r="G37" s="218">
        <v>0.299591262506472</v>
      </c>
      <c r="H37" s="374">
        <v>0.102340190638905</v>
      </c>
      <c r="I37" s="218" t="inlineStr">
        <is>
          <t>a</t>
        </is>
      </c>
      <c r="J37" s="374" t="inlineStr">
        <is>
          <t>a</t>
        </is>
      </c>
      <c r="K37" s="218">
        <v>0.445492299712914</v>
      </c>
      <c r="L37" s="374">
        <v>0.323239921855701</v>
      </c>
      <c r="M37" s="218">
        <v>-0.00726211023497461</v>
      </c>
      <c r="N37" s="374">
        <v>0.0949040379447505</v>
      </c>
      <c r="O37" s="218">
        <v>0.106248246163908</v>
      </c>
      <c r="P37" s="374">
        <v>0.197151035983009</v>
      </c>
      <c r="Q37" s="218">
        <v>0.0756913417000701</v>
      </c>
      <c r="R37" s="374">
        <v>0.187445819769547</v>
      </c>
      <c r="S37" s="218">
        <v>-0.120963643967322</v>
      </c>
      <c r="T37" s="374">
        <v>0.291343110488378</v>
      </c>
      <c r="U37" s="218">
        <v>0.173109060105255</v>
      </c>
      <c r="V37" s="374">
        <v>0.0873530186939047</v>
      </c>
      <c r="W37" s="218" t="inlineStr">
        <is>
          <t>a</t>
        </is>
      </c>
      <c r="X37" s="374" t="inlineStr">
        <is>
          <t>a</t>
        </is>
      </c>
      <c r="Y37" s="218">
        <v>0.4293905233547</v>
      </c>
      <c r="Z37" s="374">
        <v>0.313028360037596</v>
      </c>
      <c r="AA37" s="218">
        <v>0.0110250564759307</v>
      </c>
      <c r="AB37" s="374">
        <v>0.0946065369759525</v>
      </c>
      <c r="AC37" s="218">
        <v>2.40001395953011</v>
      </c>
      <c r="AD37" s="374">
        <v>0.548769704349083</v>
      </c>
      <c r="AE37" s="218">
        <v>0.0843132604575419</v>
      </c>
      <c r="AF37" s="374">
        <v>0.177891347657297</v>
      </c>
      <c r="AG37" s="218">
        <v>-0.049544788993617</v>
      </c>
      <c r="AH37" s="374">
        <v>0.266546508002779</v>
      </c>
      <c r="AI37" s="218">
        <v>0.17149233135512</v>
      </c>
      <c r="AJ37" s="374">
        <v>0.0823053282273482</v>
      </c>
      <c r="AK37" s="218" t="inlineStr">
        <is>
          <t>a</t>
        </is>
      </c>
      <c r="AL37" s="374" t="inlineStr">
        <is>
          <t>a</t>
        </is>
      </c>
      <c r="AM37" s="218">
        <v>0.397886625994494</v>
      </c>
      <c r="AN37" s="374">
        <v>0.311388944329423</v>
      </c>
      <c r="AO37" s="218">
        <v>0.0219516575142013</v>
      </c>
      <c r="AP37" s="374">
        <v>0.092100986731781</v>
      </c>
      <c r="AQ37" s="218">
        <v>2.89349033629385</v>
      </c>
      <c r="AR37" s="382">
        <v>0.599081289409279</v>
      </c>
    </row>
    <row customHeight="1" ht="13" r="38">
      <c r="A38" s="181" t="s">
        <v>332</v>
      </c>
      <c r="B38" s="156" t="n">
        <v>2</v>
      </c>
      <c r="C38" s="218">
        <v>-0.333917958189276</v>
      </c>
      <c r="D38" s="374">
        <v>0.210757573586627</v>
      </c>
      <c r="E38" s="218">
        <v>1.03071151678949</v>
      </c>
      <c r="F38" s="374">
        <v>0.42452769052747</v>
      </c>
      <c r="G38" s="218">
        <v>-1.90720743884944</v>
      </c>
      <c r="H38" s="374">
        <v>0.356414982264012</v>
      </c>
      <c r="I38" s="218" t="inlineStr">
        <is>
          <t>a</t>
        </is>
      </c>
      <c r="J38" s="374" t="inlineStr">
        <is>
          <t>a</t>
        </is>
      </c>
      <c r="K38" s="218">
        <v>-0.00898734287804291</v>
      </c>
      <c r="L38" s="374">
        <v>0.174698897704714</v>
      </c>
      <c r="M38" s="218">
        <v>0.190221915264283</v>
      </c>
      <c r="N38" s="374">
        <v>0.123915672817595</v>
      </c>
      <c r="O38" s="218">
        <v>1.26325924141814</v>
      </c>
      <c r="P38" s="374">
        <v>0.973569842957067</v>
      </c>
      <c r="Q38" s="218">
        <v>-0.29432735424525</v>
      </c>
      <c r="R38" s="374">
        <v>0.21333631448176</v>
      </c>
      <c r="S38" s="218">
        <v>0.953313232368757</v>
      </c>
      <c r="T38" s="374">
        <v>0.401488370724393</v>
      </c>
      <c r="U38" s="218">
        <v>-1.75554766227669</v>
      </c>
      <c r="V38" s="374">
        <v>0.331951212637828</v>
      </c>
      <c r="W38" s="218" t="inlineStr">
        <is>
          <t>a</t>
        </is>
      </c>
      <c r="X38" s="374" t="inlineStr">
        <is>
          <t>a</t>
        </is>
      </c>
      <c r="Y38" s="218">
        <v>-0.0577531792747018</v>
      </c>
      <c r="Z38" s="374">
        <v>0.176172050994234</v>
      </c>
      <c r="AA38" s="218">
        <v>0.210477399983467</v>
      </c>
      <c r="AB38" s="374">
        <v>0.121321753002919</v>
      </c>
      <c r="AC38" s="218">
        <v>3.31674184312096</v>
      </c>
      <c r="AD38" s="374">
        <v>1.12634461532818</v>
      </c>
      <c r="AE38" s="218">
        <v>-0.202974948936977</v>
      </c>
      <c r="AF38" s="374">
        <v>0.22126388159713</v>
      </c>
      <c r="AG38" s="218">
        <v>0.612719460424232</v>
      </c>
      <c r="AH38" s="374">
        <v>0.448982103135919</v>
      </c>
      <c r="AI38" s="218">
        <v>-1.63153545020383</v>
      </c>
      <c r="AJ38" s="374">
        <v>0.338711330483233</v>
      </c>
      <c r="AK38" s="218" t="inlineStr">
        <is>
          <t>a</t>
        </is>
      </c>
      <c r="AL38" s="374" t="inlineStr">
        <is>
          <t>a</t>
        </is>
      </c>
      <c r="AM38" s="218">
        <v>-0.106310938515014</v>
      </c>
      <c r="AN38" s="374">
        <v>0.175453954340433</v>
      </c>
      <c r="AO38" s="218">
        <v>0.224003006888441</v>
      </c>
      <c r="AP38" s="374">
        <v>0.122430100641852</v>
      </c>
      <c r="AQ38" s="218">
        <v>3.64076913507028</v>
      </c>
      <c r="AR38" s="382">
        <v>1.2707986864435</v>
      </c>
    </row>
    <row customHeight="1" ht="13" r="39">
      <c r="A39" s="181" t="s">
        <v>333</v>
      </c>
      <c r="B39" s="156" t="n">
        <v>2</v>
      </c>
      <c r="C39" s="218">
        <v>0.131440881042065</v>
      </c>
      <c r="D39" s="374">
        <v>0.182423908097541</v>
      </c>
      <c r="E39" s="218">
        <v>-1.65945432370047</v>
      </c>
      <c r="F39" s="374">
        <v>0.251747794376291</v>
      </c>
      <c r="G39" s="218" t="inlineStr">
        <is>
          <t>a</t>
        </is>
      </c>
      <c r="H39" s="374" t="inlineStr">
        <is>
          <t>a</t>
        </is>
      </c>
      <c r="I39" s="218">
        <v>0.502806022577289</v>
      </c>
      <c r="J39" s="374">
        <v>0.0523714476463772</v>
      </c>
      <c r="K39" s="218">
        <v>0.509691980678408</v>
      </c>
      <c r="L39" s="374">
        <v>0.946640350133558</v>
      </c>
      <c r="M39" s="218">
        <v>0.0321642537783652</v>
      </c>
      <c r="N39" s="374">
        <v>0.109571108035257</v>
      </c>
      <c r="O39" s="218">
        <v>0.994634411315593</v>
      </c>
      <c r="P39" s="374">
        <v>0.709398122700285</v>
      </c>
      <c r="Q39" s="218">
        <v>0.21119228439171</v>
      </c>
      <c r="R39" s="374">
        <v>0.173631698281225</v>
      </c>
      <c r="S39" s="218">
        <v>-1.64255154988525</v>
      </c>
      <c r="T39" s="374">
        <v>0.228561893099911</v>
      </c>
      <c r="U39" s="218" t="inlineStr">
        <is>
          <t>a</t>
        </is>
      </c>
      <c r="V39" s="374" t="inlineStr">
        <is>
          <t>a</t>
        </is>
      </c>
      <c r="W39" s="218">
        <v>0.638926408975645</v>
      </c>
      <c r="X39" s="374">
        <v>0.0636561849807371</v>
      </c>
      <c r="Y39" s="218">
        <v>0.590683778157877</v>
      </c>
      <c r="Z39" s="374">
        <v>0.91756690795105</v>
      </c>
      <c r="AA39" s="218">
        <v>0.0379021863415619</v>
      </c>
      <c r="AB39" s="374">
        <v>0.107383788938741</v>
      </c>
      <c r="AC39" s="218">
        <v>3.25046232640853</v>
      </c>
      <c r="AD39" s="374">
        <v>0.823235580380628</v>
      </c>
      <c r="AE39" s="218">
        <v>0.12963889622582</v>
      </c>
      <c r="AF39" s="374">
        <v>0.20370925039152</v>
      </c>
      <c r="AG39" s="218">
        <v>-1.74588159332506</v>
      </c>
      <c r="AH39" s="374">
        <v>0.296621272192835</v>
      </c>
      <c r="AI39" s="218" t="inlineStr">
        <is>
          <t>a</t>
        </is>
      </c>
      <c r="AJ39" s="374" t="inlineStr">
        <is>
          <t>a</t>
        </is>
      </c>
      <c r="AK39" s="218">
        <v>0.454994506729888</v>
      </c>
      <c r="AL39" s="374">
        <v>0.177270722033115</v>
      </c>
      <c r="AM39" s="218">
        <v>0.601422091036062</v>
      </c>
      <c r="AN39" s="374">
        <v>0.923485532753198</v>
      </c>
      <c r="AO39" s="218">
        <v>0.0466446754851531</v>
      </c>
      <c r="AP39" s="374">
        <v>0.107330561687795</v>
      </c>
      <c r="AQ39" s="218">
        <v>3.45048349207147</v>
      </c>
      <c r="AR39" s="382">
        <v>0.841133573654068</v>
      </c>
    </row>
    <row customHeight="1" ht="13" r="40">
      <c r="A40" s="181" t="s">
        <v>334</v>
      </c>
      <c r="B40" s="156" t="n">
        <v>2</v>
      </c>
      <c r="C40" s="218">
        <v>-0.209030428097442</v>
      </c>
      <c r="D40" s="374">
        <v>0.216478386155656</v>
      </c>
      <c r="E40" s="218">
        <v>-0.255579209345118</v>
      </c>
      <c r="F40" s="374">
        <v>0.231783987773029</v>
      </c>
      <c r="G40" s="218">
        <v>0.202871367024287</v>
      </c>
      <c r="H40" s="374">
        <v>0.172166592797718</v>
      </c>
      <c r="I40" s="218">
        <v>0.129708209731724</v>
      </c>
      <c r="J40" s="374">
        <v>0.161919816796277</v>
      </c>
      <c r="K40" s="218">
        <v>-0.182885272204021</v>
      </c>
      <c r="L40" s="374">
        <v>0.115572959424777</v>
      </c>
      <c r="M40" s="218">
        <v>-0.133619644117391</v>
      </c>
      <c r="N40" s="374">
        <v>0.096083388724756</v>
      </c>
      <c r="O40" s="218">
        <v>0.493581604302292</v>
      </c>
      <c r="P40" s="374">
        <v>0.349194787708828</v>
      </c>
      <c r="Q40" s="218">
        <v>-0.20173963963894</v>
      </c>
      <c r="R40" s="374">
        <v>0.21732549578557</v>
      </c>
      <c r="S40" s="218">
        <v>-0.233943527138677</v>
      </c>
      <c r="T40" s="374">
        <v>0.229376354567517</v>
      </c>
      <c r="U40" s="218">
        <v>0.218278725607416</v>
      </c>
      <c r="V40" s="374">
        <v>0.172817611036539</v>
      </c>
      <c r="W40" s="218">
        <v>0.120559719299574</v>
      </c>
      <c r="X40" s="374">
        <v>0.165624866375408</v>
      </c>
      <c r="Y40" s="218">
        <v>-0.189840998616231</v>
      </c>
      <c r="Z40" s="374">
        <v>0.116520218257702</v>
      </c>
      <c r="AA40" s="218">
        <v>-0.136856538087172</v>
      </c>
      <c r="AB40" s="374">
        <v>0.0964744673546159</v>
      </c>
      <c r="AC40" s="218">
        <v>0.709592574341523</v>
      </c>
      <c r="AD40" s="374">
        <v>0.495154685472849</v>
      </c>
      <c r="AE40" s="218">
        <v>-0.0997031831877143</v>
      </c>
      <c r="AF40" s="374">
        <v>0.205105021089233</v>
      </c>
      <c r="AG40" s="218">
        <v>-0.227647486428189</v>
      </c>
      <c r="AH40" s="374">
        <v>0.336745872148247</v>
      </c>
      <c r="AI40" s="218">
        <v>0.186318759376659</v>
      </c>
      <c r="AJ40" s="374">
        <v>0.179777369942473</v>
      </c>
      <c r="AK40" s="218">
        <v>0.0745126133902083</v>
      </c>
      <c r="AL40" s="374">
        <v>0.17639238148716</v>
      </c>
      <c r="AM40" s="218">
        <v>-0.123709150844309</v>
      </c>
      <c r="AN40" s="374">
        <v>0.121127241388649</v>
      </c>
      <c r="AO40" s="218">
        <v>-0.125972570813385</v>
      </c>
      <c r="AP40" s="374">
        <v>0.0987168800911604</v>
      </c>
      <c r="AQ40" s="218">
        <v>1.601175510914</v>
      </c>
      <c r="AR40" s="382">
        <v>0.639609620942787</v>
      </c>
    </row>
    <row customHeight="1" ht="13" r="41">
      <c r="A41" s="181" t="s">
        <v>335</v>
      </c>
      <c r="B41" s="156" t="n">
        <v>2</v>
      </c>
      <c r="C41" s="218">
        <v>1.3904051055354</v>
      </c>
      <c r="D41" s="374">
        <v>0.1620048545179</v>
      </c>
      <c r="E41" s="218" t="inlineStr">
        <is>
          <t>a</t>
        </is>
      </c>
      <c r="F41" s="374" t="inlineStr">
        <is>
          <t>a</t>
        </is>
      </c>
      <c r="G41" s="218">
        <v>-0.0759527170359885</v>
      </c>
      <c r="H41" s="374">
        <v>0.363244929515345</v>
      </c>
      <c r="I41" s="218">
        <v>0.268446917927451</v>
      </c>
      <c r="J41" s="374">
        <v>0.310411636751516</v>
      </c>
      <c r="K41" s="218">
        <v>-0.092065813442876</v>
      </c>
      <c r="L41" s="374">
        <v>0.1531843058007</v>
      </c>
      <c r="M41" s="218">
        <v>-0.162006945645436</v>
      </c>
      <c r="N41" s="374">
        <v>0.0889138021307591</v>
      </c>
      <c r="O41" s="218">
        <v>0.416717528004335</v>
      </c>
      <c r="P41" s="374">
        <v>0.288098134728958</v>
      </c>
      <c r="Q41" s="218">
        <v>1.42625255933353</v>
      </c>
      <c r="R41" s="374">
        <v>0.164180944828788</v>
      </c>
      <c r="S41" s="218" t="inlineStr">
        <is>
          <t>a</t>
        </is>
      </c>
      <c r="T41" s="374" t="inlineStr">
        <is>
          <t>a</t>
        </is>
      </c>
      <c r="U41" s="218">
        <v>-0.0849967673096307</v>
      </c>
      <c r="V41" s="374">
        <v>0.357220661960872</v>
      </c>
      <c r="W41" s="218">
        <v>0.287763118834661</v>
      </c>
      <c r="X41" s="374">
        <v>0.302482518985519</v>
      </c>
      <c r="Y41" s="218">
        <v>-0.0802546706837126</v>
      </c>
      <c r="Z41" s="374">
        <v>0.153943500903059</v>
      </c>
      <c r="AA41" s="218">
        <v>-0.168034781243504</v>
      </c>
      <c r="AB41" s="374">
        <v>0.0895340839952775</v>
      </c>
      <c r="AC41" s="218">
        <v>0.645184856333801</v>
      </c>
      <c r="AD41" s="374">
        <v>0.348992318555122</v>
      </c>
      <c r="AE41" s="218">
        <v>1.09510657942542</v>
      </c>
      <c r="AF41" s="374">
        <v>0.250200612217201</v>
      </c>
      <c r="AG41" s="218" t="inlineStr">
        <is>
          <t>a</t>
        </is>
      </c>
      <c r="AH41" s="374" t="inlineStr">
        <is>
          <t>a</t>
        </is>
      </c>
      <c r="AI41" s="218">
        <v>-0.0600167541825478</v>
      </c>
      <c r="AJ41" s="374">
        <v>0.401533450635576</v>
      </c>
      <c r="AK41" s="218">
        <v>0.166026918509166</v>
      </c>
      <c r="AL41" s="374">
        <v>0.295753642446432</v>
      </c>
      <c r="AM41" s="218">
        <v>-0.0419297346218303</v>
      </c>
      <c r="AN41" s="374">
        <v>0.214405564751695</v>
      </c>
      <c r="AO41" s="218">
        <v>-0.1390092728809</v>
      </c>
      <c r="AP41" s="374">
        <v>0.0904148291740939</v>
      </c>
      <c r="AQ41" s="218">
        <v>1.43089794424887</v>
      </c>
      <c r="AR41" s="382">
        <v>0.644505221075349</v>
      </c>
    </row>
    <row customHeight="1" ht="13" r="42">
      <c r="A42" s="181" t="s">
        <v>336</v>
      </c>
      <c r="B42" s="156" t="n">
        <v>2</v>
      </c>
      <c r="C42" s="218" t="inlineStr">
        <is>
          <t>a</t>
        </is>
      </c>
      <c r="D42" s="374" t="inlineStr">
        <is>
          <t>a</t>
        </is>
      </c>
      <c r="E42" s="218" t="inlineStr">
        <is>
          <t>a</t>
        </is>
      </c>
      <c r="F42" s="374" t="inlineStr">
        <is>
          <t>a</t>
        </is>
      </c>
      <c r="G42" s="218" t="inlineStr">
        <is>
          <t>a</t>
        </is>
      </c>
      <c r="H42" s="374" t="inlineStr">
        <is>
          <t>a</t>
        </is>
      </c>
      <c r="I42" s="218" t="inlineStr">
        <is>
          <t>a</t>
        </is>
      </c>
      <c r="J42" s="374" t="inlineStr">
        <is>
          <t>a</t>
        </is>
      </c>
      <c r="K42" s="218">
        <v>-0.144199884465118</v>
      </c>
      <c r="L42" s="374">
        <v>0.184563670315688</v>
      </c>
      <c r="M42" s="218">
        <v>-0.656401092355768</v>
      </c>
      <c r="N42" s="374">
        <v>0.111851342599576</v>
      </c>
      <c r="O42" s="218">
        <v>2.7801026036272</v>
      </c>
      <c r="P42" s="374">
        <v>0.846440307022477</v>
      </c>
      <c r="Q42" s="218" t="inlineStr">
        <is>
          <t>a</t>
        </is>
      </c>
      <c r="R42" s="374" t="inlineStr">
        <is>
          <t>a</t>
        </is>
      </c>
      <c r="S42" s="218" t="inlineStr">
        <is>
          <t>a</t>
        </is>
      </c>
      <c r="T42" s="374" t="inlineStr">
        <is>
          <t>a</t>
        </is>
      </c>
      <c r="U42" s="218" t="inlineStr">
        <is>
          <t>a</t>
        </is>
      </c>
      <c r="V42" s="374" t="inlineStr">
        <is>
          <t>a</t>
        </is>
      </c>
      <c r="W42" s="218" t="inlineStr">
        <is>
          <t>a</t>
        </is>
      </c>
      <c r="X42" s="374" t="inlineStr">
        <is>
          <t>a</t>
        </is>
      </c>
      <c r="Y42" s="218">
        <v>-0.143071214321002</v>
      </c>
      <c r="Z42" s="374">
        <v>0.185673609220687</v>
      </c>
      <c r="AA42" s="218">
        <v>-0.642950059357506</v>
      </c>
      <c r="AB42" s="374">
        <v>0.109274730760669</v>
      </c>
      <c r="AC42" s="218">
        <v>4.00062639215111</v>
      </c>
      <c r="AD42" s="374">
        <v>0.978165657893623</v>
      </c>
      <c r="AE42" s="218" t="inlineStr">
        <is>
          <t>a</t>
        </is>
      </c>
      <c r="AF42" s="374" t="inlineStr">
        <is>
          <t>a</t>
        </is>
      </c>
      <c r="AG42" s="218" t="inlineStr">
        <is>
          <t>a</t>
        </is>
      </c>
      <c r="AH42" s="374" t="inlineStr">
        <is>
          <t>a</t>
        </is>
      </c>
      <c r="AI42" s="218" t="inlineStr">
        <is>
          <t>a</t>
        </is>
      </c>
      <c r="AJ42" s="374" t="inlineStr">
        <is>
          <t>a</t>
        </is>
      </c>
      <c r="AK42" s="218" t="inlineStr">
        <is>
          <t>a</t>
        </is>
      </c>
      <c r="AL42" s="374" t="inlineStr">
        <is>
          <t>a</t>
        </is>
      </c>
      <c r="AM42" s="218">
        <v>-0.177742389653496</v>
      </c>
      <c r="AN42" s="374">
        <v>0.189344663631662</v>
      </c>
      <c r="AO42" s="218">
        <v>-0.513595042385463</v>
      </c>
      <c r="AP42" s="374">
        <v>0.111461212764064</v>
      </c>
      <c r="AQ42" s="218">
        <v>5.34537611968525</v>
      </c>
      <c r="AR42" s="382">
        <v>1.19928812877032</v>
      </c>
    </row>
    <row customHeight="1" ht="13" r="43">
      <c r="A43" s="181" t="s">
        <v>337</v>
      </c>
      <c r="B43" s="156" t="n">
        <v>2</v>
      </c>
      <c r="C43" s="218" t="inlineStr">
        <is>
          <t>a</t>
        </is>
      </c>
      <c r="D43" s="374" t="inlineStr">
        <is>
          <t>a</t>
        </is>
      </c>
      <c r="E43" s="218" t="inlineStr">
        <is>
          <t>a</t>
        </is>
      </c>
      <c r="F43" s="374" t="inlineStr">
        <is>
          <t>a</t>
        </is>
      </c>
      <c r="G43" s="218" t="inlineStr">
        <is>
          <t>a</t>
        </is>
      </c>
      <c r="H43" s="374" t="inlineStr">
        <is>
          <t>a</t>
        </is>
      </c>
      <c r="I43" s="218" t="inlineStr">
        <is>
          <t>a</t>
        </is>
      </c>
      <c r="J43" s="374" t="inlineStr">
        <is>
          <t>a</t>
        </is>
      </c>
      <c r="K43" s="218" t="inlineStr">
        <is>
          <t>a</t>
        </is>
      </c>
      <c r="L43" s="374" t="inlineStr">
        <is>
          <t>a</t>
        </is>
      </c>
      <c r="M43" s="218" t="inlineStr">
        <is>
          <t>a</t>
        </is>
      </c>
      <c r="N43" s="374" t="inlineStr">
        <is>
          <t>a</t>
        </is>
      </c>
      <c r="O43" s="218" t="inlineStr">
        <is>
          <t>a</t>
        </is>
      </c>
      <c r="P43" s="374" t="inlineStr">
        <is>
          <t>a</t>
        </is>
      </c>
      <c r="Q43" s="218" t="inlineStr">
        <is>
          <t>a</t>
        </is>
      </c>
      <c r="R43" s="374" t="inlineStr">
        <is>
          <t>a</t>
        </is>
      </c>
      <c r="S43" s="218" t="inlineStr">
        <is>
          <t>a</t>
        </is>
      </c>
      <c r="T43" s="374" t="inlineStr">
        <is>
          <t>a</t>
        </is>
      </c>
      <c r="U43" s="218" t="inlineStr">
        <is>
          <t>a</t>
        </is>
      </c>
      <c r="V43" s="374" t="inlineStr">
        <is>
          <t>a</t>
        </is>
      </c>
      <c r="W43" s="218" t="inlineStr">
        <is>
          <t>a</t>
        </is>
      </c>
      <c r="X43" s="374" t="inlineStr">
        <is>
          <t>a</t>
        </is>
      </c>
      <c r="Y43" s="218" t="inlineStr">
        <is>
          <t>a</t>
        </is>
      </c>
      <c r="Z43" s="374" t="inlineStr">
        <is>
          <t>a</t>
        </is>
      </c>
      <c r="AA43" s="218" t="inlineStr">
        <is>
          <t>a</t>
        </is>
      </c>
      <c r="AB43" s="374" t="inlineStr">
        <is>
          <t>a</t>
        </is>
      </c>
      <c r="AC43" s="218" t="inlineStr">
        <is>
          <t>a</t>
        </is>
      </c>
      <c r="AD43" s="374" t="inlineStr">
        <is>
          <t>a</t>
        </is>
      </c>
      <c r="AE43" s="218" t="inlineStr">
        <is>
          <t>a</t>
        </is>
      </c>
      <c r="AF43" s="374" t="inlineStr">
        <is>
          <t>a</t>
        </is>
      </c>
      <c r="AG43" s="218" t="inlineStr">
        <is>
          <t>a</t>
        </is>
      </c>
      <c r="AH43" s="374" t="inlineStr">
        <is>
          <t>a</t>
        </is>
      </c>
      <c r="AI43" s="218" t="inlineStr">
        <is>
          <t>a</t>
        </is>
      </c>
      <c r="AJ43" s="374" t="inlineStr">
        <is>
          <t>a</t>
        </is>
      </c>
      <c r="AK43" s="218" t="inlineStr">
        <is>
          <t>a</t>
        </is>
      </c>
      <c r="AL43" s="374" t="inlineStr">
        <is>
          <t>a</t>
        </is>
      </c>
      <c r="AM43" s="218" t="inlineStr">
        <is>
          <t>a</t>
        </is>
      </c>
      <c r="AN43" s="374" t="inlineStr">
        <is>
          <t>a</t>
        </is>
      </c>
      <c r="AO43" s="218" t="inlineStr">
        <is>
          <t>a</t>
        </is>
      </c>
      <c r="AP43" s="374" t="inlineStr">
        <is>
          <t>a</t>
        </is>
      </c>
      <c r="AQ43" s="218" t="inlineStr">
        <is>
          <t>a</t>
        </is>
      </c>
      <c r="AR43" s="382" t="inlineStr">
        <is>
          <t>a</t>
        </is>
      </c>
    </row>
    <row customHeight="1" ht="13" r="44">
      <c r="A44" s="181" t="s">
        <v>338</v>
      </c>
      <c r="B44" s="156" t="n">
        <v>2</v>
      </c>
      <c r="C44" s="218">
        <v>-0.572254997956877</v>
      </c>
      <c r="D44" s="374">
        <v>0.317593057901035</v>
      </c>
      <c r="E44" s="218" t="inlineStr">
        <is>
          <t>a</t>
        </is>
      </c>
      <c r="F44" s="374" t="inlineStr">
        <is>
          <t>a</t>
        </is>
      </c>
      <c r="G44" s="218" t="inlineStr">
        <is>
          <t>a</t>
        </is>
      </c>
      <c r="H44" s="374" t="inlineStr">
        <is>
          <t>a</t>
        </is>
      </c>
      <c r="I44" s="218" t="inlineStr">
        <is>
          <t>a</t>
        </is>
      </c>
      <c r="J44" s="374" t="inlineStr">
        <is>
          <t>a</t>
        </is>
      </c>
      <c r="K44" s="218">
        <v>-0.225061184645234</v>
      </c>
      <c r="L44" s="374">
        <v>0.142441037425513</v>
      </c>
      <c r="M44" s="218">
        <v>0.068537505284483</v>
      </c>
      <c r="N44" s="374">
        <v>0.166662249181536</v>
      </c>
      <c r="O44" s="218">
        <v>0.165873252855551</v>
      </c>
      <c r="P44" s="374">
        <v>0.160351167411902</v>
      </c>
      <c r="Q44" s="218">
        <v>-0.635320488891635</v>
      </c>
      <c r="R44" s="374">
        <v>0.307513535357756</v>
      </c>
      <c r="S44" s="218" t="inlineStr">
        <is>
          <t>a</t>
        </is>
      </c>
      <c r="T44" s="374" t="inlineStr">
        <is>
          <t>a</t>
        </is>
      </c>
      <c r="U44" s="218" t="inlineStr">
        <is>
          <t>a</t>
        </is>
      </c>
      <c r="V44" s="374" t="inlineStr">
        <is>
          <t>a</t>
        </is>
      </c>
      <c r="W44" s="218" t="inlineStr">
        <is>
          <t>a</t>
        </is>
      </c>
      <c r="X44" s="374" t="inlineStr">
        <is>
          <t>a</t>
        </is>
      </c>
      <c r="Y44" s="218">
        <v>-0.198891559294123</v>
      </c>
      <c r="Z44" s="374">
        <v>0.140905210935568</v>
      </c>
      <c r="AA44" s="218">
        <v>0.0164289124811898</v>
      </c>
      <c r="AB44" s="374">
        <v>0.170020907520137</v>
      </c>
      <c r="AC44" s="218">
        <v>1.916620343333</v>
      </c>
      <c r="AD44" s="374">
        <v>0.778842518415481</v>
      </c>
      <c r="AE44" s="218">
        <v>-0.339806604700326</v>
      </c>
      <c r="AF44" s="374">
        <v>0.243525585045903</v>
      </c>
      <c r="AG44" s="218" t="inlineStr">
        <is>
          <t>a</t>
        </is>
      </c>
      <c r="AH44" s="374" t="inlineStr">
        <is>
          <t>a</t>
        </is>
      </c>
      <c r="AI44" s="218" t="inlineStr">
        <is>
          <t>a</t>
        </is>
      </c>
      <c r="AJ44" s="374" t="inlineStr">
        <is>
          <t>a</t>
        </is>
      </c>
      <c r="AK44" s="218" t="inlineStr">
        <is>
          <t>a</t>
        </is>
      </c>
      <c r="AL44" s="374" t="inlineStr">
        <is>
          <t>a</t>
        </is>
      </c>
      <c r="AM44" s="218">
        <v>0.0343548170101527</v>
      </c>
      <c r="AN44" s="374">
        <v>0.132634968854751</v>
      </c>
      <c r="AO44" s="218">
        <v>-0.0879733793354911</v>
      </c>
      <c r="AP44" s="374">
        <v>0.163038258898151</v>
      </c>
      <c r="AQ44" s="218">
        <v>5.9278685465408</v>
      </c>
      <c r="AR44" s="382">
        <v>1.57087687093309</v>
      </c>
    </row>
    <row customHeight="1" ht="13" r="45">
      <c r="A45" s="181" t="s">
        <v>339</v>
      </c>
      <c r="B45" s="156" t="n">
        <v>2</v>
      </c>
      <c r="C45" s="218">
        <v>0.233673012005656</v>
      </c>
      <c r="D45" s="374">
        <v>0.171799792021643</v>
      </c>
      <c r="E45" s="218">
        <v>0.0152851835004724</v>
      </c>
      <c r="F45" s="374">
        <v>0.21874735316622</v>
      </c>
      <c r="G45" s="218">
        <v>-0.694950488573943</v>
      </c>
      <c r="H45" s="374">
        <v>0.0836364214410986</v>
      </c>
      <c r="I45" s="218">
        <v>0.842082658212954</v>
      </c>
      <c r="J45" s="374">
        <v>0.357089857596413</v>
      </c>
      <c r="K45" s="218">
        <v>0.0277987184023079</v>
      </c>
      <c r="L45" s="374">
        <v>0.220177595037418</v>
      </c>
      <c r="M45" s="218">
        <v>-0.130582456498934</v>
      </c>
      <c r="N45" s="374">
        <v>0.105753484745198</v>
      </c>
      <c r="O45" s="218">
        <v>0.251316944961785</v>
      </c>
      <c r="P45" s="374">
        <v>0.244075214935901</v>
      </c>
      <c r="Q45" s="218">
        <v>0.240799042104982</v>
      </c>
      <c r="R45" s="374">
        <v>0.187675076946291</v>
      </c>
      <c r="S45" s="218">
        <v>0.0255154133661489</v>
      </c>
      <c r="T45" s="374">
        <v>0.219291317910699</v>
      </c>
      <c r="U45" s="218">
        <v>-0.763786372983417</v>
      </c>
      <c r="V45" s="374">
        <v>0.0949932562916913</v>
      </c>
      <c r="W45" s="218">
        <v>0.891078744276873</v>
      </c>
      <c r="X45" s="374">
        <v>0.388205152070955</v>
      </c>
      <c r="Y45" s="218">
        <v>0.075864205983424</v>
      </c>
      <c r="Z45" s="374">
        <v>0.235404435717821</v>
      </c>
      <c r="AA45" s="218">
        <v>-0.116859047004547</v>
      </c>
      <c r="AB45" s="374">
        <v>0.106874539719121</v>
      </c>
      <c r="AC45" s="218">
        <v>1.67674222731051</v>
      </c>
      <c r="AD45" s="374">
        <v>0.556744229372022</v>
      </c>
      <c r="AE45" s="218">
        <v>0.326124539665242</v>
      </c>
      <c r="AF45" s="374">
        <v>0.213305609222764</v>
      </c>
      <c r="AG45" s="218">
        <v>-0.0651663482975599</v>
      </c>
      <c r="AH45" s="374">
        <v>0.227853002688362</v>
      </c>
      <c r="AI45" s="218">
        <v>-0.788955015561327</v>
      </c>
      <c r="AJ45" s="374">
        <v>0.0974072279031925</v>
      </c>
      <c r="AK45" s="218">
        <v>0.931390530541124</v>
      </c>
      <c r="AL45" s="374">
        <v>0.563216647801265</v>
      </c>
      <c r="AM45" s="218">
        <v>0.0893252098529561</v>
      </c>
      <c r="AN45" s="374">
        <v>0.291049540994868</v>
      </c>
      <c r="AO45" s="218">
        <v>-0.0723234511595691</v>
      </c>
      <c r="AP45" s="374">
        <v>0.105916320588046</v>
      </c>
      <c r="AQ45" s="218">
        <v>2.46947186207948</v>
      </c>
      <c r="AR45" s="382">
        <v>0.874289956135609</v>
      </c>
    </row>
    <row customHeight="1" ht="13" r="46">
      <c r="A46" s="181" t="s">
        <v>340</v>
      </c>
      <c r="B46" s="156" t="n">
        <v>2</v>
      </c>
      <c r="C46" s="218" t="inlineStr">
        <is>
          <t>a</t>
        </is>
      </c>
      <c r="D46" s="374" t="inlineStr">
        <is>
          <t>a</t>
        </is>
      </c>
      <c r="E46" s="218">
        <v>0.113686226648797</v>
      </c>
      <c r="F46" s="374">
        <v>0.0826752371399742</v>
      </c>
      <c r="G46" s="218" t="inlineStr">
        <is>
          <t>a</t>
        </is>
      </c>
      <c r="H46" s="374" t="inlineStr">
        <is>
          <t>a</t>
        </is>
      </c>
      <c r="I46" s="218" t="inlineStr">
        <is>
          <t>a</t>
        </is>
      </c>
      <c r="J46" s="374" t="inlineStr">
        <is>
          <t>a</t>
        </is>
      </c>
      <c r="K46" s="218">
        <v>0.00524071162654351</v>
      </c>
      <c r="L46" s="374">
        <v>0.165570885958298</v>
      </c>
      <c r="M46" s="218">
        <v>-0.0398490677218879</v>
      </c>
      <c r="N46" s="374">
        <v>0.0937357109768649</v>
      </c>
      <c r="O46" s="218">
        <v>0.011095113456015</v>
      </c>
      <c r="P46" s="374">
        <v>0.0733211228775755</v>
      </c>
      <c r="Q46" s="218" t="inlineStr">
        <is>
          <t>a</t>
        </is>
      </c>
      <c r="R46" s="374" t="inlineStr">
        <is>
          <t>a</t>
        </is>
      </c>
      <c r="S46" s="218">
        <v>0.0499591532228479</v>
      </c>
      <c r="T46" s="374">
        <v>0.0862357064482647</v>
      </c>
      <c r="U46" s="218" t="inlineStr">
        <is>
          <t>a</t>
        </is>
      </c>
      <c r="V46" s="374" t="inlineStr">
        <is>
          <t>a</t>
        </is>
      </c>
      <c r="W46" s="218" t="inlineStr">
        <is>
          <t>a</t>
        </is>
      </c>
      <c r="X46" s="374" t="inlineStr">
        <is>
          <t>a</t>
        </is>
      </c>
      <c r="Y46" s="218">
        <v>-0.00177284391715362</v>
      </c>
      <c r="Z46" s="374">
        <v>0.157707293251732</v>
      </c>
      <c r="AA46" s="218">
        <v>-0.0320916349830828</v>
      </c>
      <c r="AB46" s="374">
        <v>0.0921472175116847</v>
      </c>
      <c r="AC46" s="218">
        <v>0.804105127663325</v>
      </c>
      <c r="AD46" s="374">
        <v>0.405149055736961</v>
      </c>
      <c r="AE46" s="218" t="inlineStr">
        <is>
          <t>a</t>
        </is>
      </c>
      <c r="AF46" s="374" t="inlineStr">
        <is>
          <t>a</t>
        </is>
      </c>
      <c r="AG46" s="218">
        <v>0.121132288472444</v>
      </c>
      <c r="AH46" s="374">
        <v>0.0954866430831583</v>
      </c>
      <c r="AI46" s="218" t="inlineStr">
        <is>
          <t>a</t>
        </is>
      </c>
      <c r="AJ46" s="374" t="inlineStr">
        <is>
          <t>a</t>
        </is>
      </c>
      <c r="AK46" s="218" t="inlineStr">
        <is>
          <t>a</t>
        </is>
      </c>
      <c r="AL46" s="374" t="inlineStr">
        <is>
          <t>a</t>
        </is>
      </c>
      <c r="AM46" s="218">
        <v>0.0320997167391162</v>
      </c>
      <c r="AN46" s="374">
        <v>0.189887144969882</v>
      </c>
      <c r="AO46" s="218">
        <v>-0.0358900916501457</v>
      </c>
      <c r="AP46" s="374">
        <v>0.0922901920103115</v>
      </c>
      <c r="AQ46" s="218">
        <v>1.4386790439874</v>
      </c>
      <c r="AR46" s="382">
        <v>0.658263376789809</v>
      </c>
    </row>
    <row customHeight="1" ht="13" r="47">
      <c r="A47" s="181" t="s">
        <v>341</v>
      </c>
      <c r="B47" s="156" t="n">
        <v>2</v>
      </c>
      <c r="C47" s="218">
        <v>0.209277021291827</v>
      </c>
      <c r="D47" s="374">
        <v>0.195341023980332</v>
      </c>
      <c r="E47" s="218" t="inlineStr">
        <is>
          <t>a</t>
        </is>
      </c>
      <c r="F47" s="374" t="inlineStr">
        <is>
          <t>a</t>
        </is>
      </c>
      <c r="G47" s="218" t="inlineStr">
        <is>
          <t>a</t>
        </is>
      </c>
      <c r="H47" s="374" t="inlineStr">
        <is>
          <t>a</t>
        </is>
      </c>
      <c r="I47" s="218" t="inlineStr">
        <is>
          <t>a</t>
        </is>
      </c>
      <c r="J47" s="374" t="inlineStr">
        <is>
          <t>a</t>
        </is>
      </c>
      <c r="K47" s="218">
        <v>-0.453673147181568</v>
      </c>
      <c r="L47" s="374">
        <v>0.155565109212576</v>
      </c>
      <c r="M47" s="218">
        <v>0.086475990979326</v>
      </c>
      <c r="N47" s="374">
        <v>0.106099854412055</v>
      </c>
      <c r="O47" s="218">
        <v>0.0598199225675988</v>
      </c>
      <c r="P47" s="374">
        <v>0.102439770846685</v>
      </c>
      <c r="Q47" s="218">
        <v>0.203232670964325</v>
      </c>
      <c r="R47" s="374">
        <v>0.164453733533697</v>
      </c>
      <c r="S47" s="218" t="inlineStr">
        <is>
          <t>a</t>
        </is>
      </c>
      <c r="T47" s="374" t="inlineStr">
        <is>
          <t>a</t>
        </is>
      </c>
      <c r="U47" s="218" t="inlineStr">
        <is>
          <t>a</t>
        </is>
      </c>
      <c r="V47" s="374" t="inlineStr">
        <is>
          <t>a</t>
        </is>
      </c>
      <c r="W47" s="218" t="inlineStr">
        <is>
          <t>a</t>
        </is>
      </c>
      <c r="X47" s="374" t="inlineStr">
        <is>
          <t>a</t>
        </is>
      </c>
      <c r="Y47" s="218">
        <v>-0.449336558374178</v>
      </c>
      <c r="Z47" s="374">
        <v>0.130156989742122</v>
      </c>
      <c r="AA47" s="218">
        <v>0.0851599194956499</v>
      </c>
      <c r="AB47" s="374">
        <v>0.105517884364537</v>
      </c>
      <c r="AC47" s="218">
        <v>0.416235325499809</v>
      </c>
      <c r="AD47" s="374">
        <v>0.25040680711315</v>
      </c>
      <c r="AE47" s="218">
        <v>0.101604155109707</v>
      </c>
      <c r="AF47" s="374">
        <v>0.215426534611918</v>
      </c>
      <c r="AG47" s="218" t="inlineStr">
        <is>
          <t>a</t>
        </is>
      </c>
      <c r="AH47" s="374" t="inlineStr">
        <is>
          <t>a</t>
        </is>
      </c>
      <c r="AI47" s="218" t="inlineStr">
        <is>
          <t>a</t>
        </is>
      </c>
      <c r="AJ47" s="374" t="inlineStr">
        <is>
          <t>a</t>
        </is>
      </c>
      <c r="AK47" s="218" t="inlineStr">
        <is>
          <t>a</t>
        </is>
      </c>
      <c r="AL47" s="374" t="inlineStr">
        <is>
          <t>a</t>
        </is>
      </c>
      <c r="AM47" s="218">
        <v>-0.405391626520366</v>
      </c>
      <c r="AN47" s="374">
        <v>0.192527652363883</v>
      </c>
      <c r="AO47" s="218">
        <v>0.0676237587983006</v>
      </c>
      <c r="AP47" s="374">
        <v>0.105335003390058</v>
      </c>
      <c r="AQ47" s="218">
        <v>0.642157763310467</v>
      </c>
      <c r="AR47" s="382">
        <v>0.410225358116425</v>
      </c>
    </row>
    <row customHeight="1" ht="13" r="48">
      <c r="A48" s="181" t="s">
        <v>342</v>
      </c>
      <c r="B48" s="156" t="n">
        <v>2</v>
      </c>
      <c r="C48" s="218">
        <v>0.128347162815835</v>
      </c>
      <c r="D48" s="374">
        <v>0.243569610735398</v>
      </c>
      <c r="E48" s="218">
        <v>-0.0990385925222935</v>
      </c>
      <c r="F48" s="374">
        <v>0.160682831354234</v>
      </c>
      <c r="G48" s="218" t="inlineStr">
        <is>
          <t>a</t>
        </is>
      </c>
      <c r="H48" s="374" t="inlineStr">
        <is>
          <t>a</t>
        </is>
      </c>
      <c r="I48" s="218" t="inlineStr">
        <is>
          <t>a</t>
        </is>
      </c>
      <c r="J48" s="374" t="inlineStr">
        <is>
          <t>a</t>
        </is>
      </c>
      <c r="K48" s="218" t="inlineStr">
        <is>
          <t>a</t>
        </is>
      </c>
      <c r="L48" s="374" t="inlineStr">
        <is>
          <t>a</t>
        </is>
      </c>
      <c r="M48" s="218">
        <v>0.0955468715125284</v>
      </c>
      <c r="N48" s="374">
        <v>0.124999888021305</v>
      </c>
      <c r="O48" s="218">
        <v>0.0609823308457421</v>
      </c>
      <c r="P48" s="374">
        <v>0.159311431695577</v>
      </c>
      <c r="Q48" s="218">
        <v>0.141703616427278</v>
      </c>
      <c r="R48" s="374">
        <v>0.213164758377532</v>
      </c>
      <c r="S48" s="218">
        <v>-0.0834071746683486</v>
      </c>
      <c r="T48" s="374">
        <v>0.150841599813293</v>
      </c>
      <c r="U48" s="218" t="inlineStr">
        <is>
          <t>a</t>
        </is>
      </c>
      <c r="V48" s="374" t="inlineStr">
        <is>
          <t>a</t>
        </is>
      </c>
      <c r="W48" s="218" t="inlineStr">
        <is>
          <t>a</t>
        </is>
      </c>
      <c r="X48" s="374" t="inlineStr">
        <is>
          <t>a</t>
        </is>
      </c>
      <c r="Y48" s="218" t="inlineStr">
        <is>
          <t>a</t>
        </is>
      </c>
      <c r="Z48" s="374" t="inlineStr">
        <is>
          <t>a</t>
        </is>
      </c>
      <c r="AA48" s="218">
        <v>0.0966476378593624</v>
      </c>
      <c r="AB48" s="374">
        <v>0.123555958900493</v>
      </c>
      <c r="AC48" s="218">
        <v>0.4531198752559</v>
      </c>
      <c r="AD48" s="374">
        <v>0.326793818949337</v>
      </c>
      <c r="AE48" s="218">
        <v>0.246868096331499</v>
      </c>
      <c r="AF48" s="374">
        <v>0.279815534089167</v>
      </c>
      <c r="AG48" s="218">
        <v>-0.139278004364543</v>
      </c>
      <c r="AH48" s="374">
        <v>0.186782153627073</v>
      </c>
      <c r="AI48" s="218" t="inlineStr">
        <is>
          <t>a</t>
        </is>
      </c>
      <c r="AJ48" s="374" t="inlineStr">
        <is>
          <t>a</t>
        </is>
      </c>
      <c r="AK48" s="218" t="inlineStr">
        <is>
          <t>a</t>
        </is>
      </c>
      <c r="AL48" s="374" t="inlineStr">
        <is>
          <t>a</t>
        </is>
      </c>
      <c r="AM48" s="218" t="inlineStr">
        <is>
          <t>a</t>
        </is>
      </c>
      <c r="AN48" s="374" t="inlineStr">
        <is>
          <t>a</t>
        </is>
      </c>
      <c r="AO48" s="218">
        <v>0.0955380451615137</v>
      </c>
      <c r="AP48" s="374">
        <v>0.121583898759857</v>
      </c>
      <c r="AQ48" s="218">
        <v>1.24653878945194</v>
      </c>
      <c r="AR48" s="382">
        <v>0.657629747345252</v>
      </c>
    </row>
    <row customHeight="1" ht="13" r="49">
      <c r="A49" s="181" t="s">
        <v>343</v>
      </c>
      <c r="B49" s="156" t="n">
        <v>2</v>
      </c>
      <c r="C49" s="218">
        <v>-0.570003635660836</v>
      </c>
      <c r="D49" s="374">
        <v>1.23274258496092</v>
      </c>
      <c r="E49" s="218">
        <v>-0.123608891618394</v>
      </c>
      <c r="F49" s="374">
        <v>0.0556318835162709</v>
      </c>
      <c r="G49" s="218" t="inlineStr">
        <is>
          <t>a</t>
        </is>
      </c>
      <c r="H49" s="374" t="inlineStr">
        <is>
          <t>a</t>
        </is>
      </c>
      <c r="I49" s="218" t="inlineStr">
        <is>
          <t>a</t>
        </is>
      </c>
      <c r="J49" s="374" t="inlineStr">
        <is>
          <t>a</t>
        </is>
      </c>
      <c r="K49" s="218">
        <v>0.769490631004631</v>
      </c>
      <c r="L49" s="374">
        <v>0.628262545367424</v>
      </c>
      <c r="M49" s="218">
        <v>-0.283934401559657</v>
      </c>
      <c r="N49" s="374">
        <v>0.410724256906802</v>
      </c>
      <c r="O49" s="218">
        <v>0.209730515526082</v>
      </c>
      <c r="P49" s="374">
        <v>0.461712765647002</v>
      </c>
      <c r="Q49" s="218">
        <v>-0.616717335530889</v>
      </c>
      <c r="R49" s="374">
        <v>1.37638422781815</v>
      </c>
      <c r="S49" s="218">
        <v>-0.322171705927469</v>
      </c>
      <c r="T49" s="374">
        <v>0.115116969576478</v>
      </c>
      <c r="U49" s="218" t="inlineStr">
        <is>
          <t>a</t>
        </is>
      </c>
      <c r="V49" s="374" t="inlineStr">
        <is>
          <t>a</t>
        </is>
      </c>
      <c r="W49" s="218" t="inlineStr">
        <is>
          <t>a</t>
        </is>
      </c>
      <c r="X49" s="374" t="inlineStr">
        <is>
          <t>a</t>
        </is>
      </c>
      <c r="Y49" s="218">
        <v>0.875089066572515</v>
      </c>
      <c r="Z49" s="374">
        <v>0.739149318334823</v>
      </c>
      <c r="AA49" s="218">
        <v>-0.335140975671789</v>
      </c>
      <c r="AB49" s="374">
        <v>0.414323087994459</v>
      </c>
      <c r="AC49" s="218">
        <v>1.19749727907961</v>
      </c>
      <c r="AD49" s="374">
        <v>0.83895517074838</v>
      </c>
      <c r="AE49" s="218">
        <v>-0.653885295963203</v>
      </c>
      <c r="AF49" s="374">
        <v>1.2265638137025</v>
      </c>
      <c r="AG49" s="218">
        <v>-0.138011579271552</v>
      </c>
      <c r="AH49" s="374">
        <v>0.138835730827786</v>
      </c>
      <c r="AI49" s="218" t="inlineStr">
        <is>
          <t>a</t>
        </is>
      </c>
      <c r="AJ49" s="374" t="inlineStr">
        <is>
          <t>a</t>
        </is>
      </c>
      <c r="AK49" s="218" t="inlineStr">
        <is>
          <t>a</t>
        </is>
      </c>
      <c r="AL49" s="374" t="inlineStr">
        <is>
          <t>a</t>
        </is>
      </c>
      <c r="AM49" s="218">
        <v>0.814737693945354</v>
      </c>
      <c r="AN49" s="374">
        <v>0.578300524564781</v>
      </c>
      <c r="AO49" s="218">
        <v>-0.46032111658265</v>
      </c>
      <c r="AP49" s="374">
        <v>0.440808695700791</v>
      </c>
      <c r="AQ49" s="218">
        <v>2.85119371647129</v>
      </c>
      <c r="AR49" s="382">
        <v>1.15173819582687</v>
      </c>
    </row>
    <row customHeight="1" ht="13" r="50">
      <c r="A50" s="181" t="s">
        <v>344</v>
      </c>
      <c r="B50" s="156" t="n">
        <v>2</v>
      </c>
      <c r="C50" s="218">
        <v>0.013378121213994</v>
      </c>
      <c r="D50" s="374">
        <v>0.227712659168303</v>
      </c>
      <c r="E50" s="218">
        <v>0.766776118013677</v>
      </c>
      <c r="F50" s="374">
        <v>0.504103563635212</v>
      </c>
      <c r="G50" s="218" t="inlineStr">
        <is>
          <t>a</t>
        </is>
      </c>
      <c r="H50" s="374" t="inlineStr">
        <is>
          <t>a</t>
        </is>
      </c>
      <c r="I50" s="218" t="inlineStr">
        <is>
          <t>a</t>
        </is>
      </c>
      <c r="J50" s="374" t="inlineStr">
        <is>
          <t>a</t>
        </is>
      </c>
      <c r="K50" s="218">
        <v>0.970008739798518</v>
      </c>
      <c r="L50" s="374">
        <v>0.0831719959917725</v>
      </c>
      <c r="M50" s="218">
        <v>-0.0434133786895639</v>
      </c>
      <c r="N50" s="374">
        <v>0.1042826078823</v>
      </c>
      <c r="O50" s="218">
        <v>0.291780504447371</v>
      </c>
      <c r="P50" s="374">
        <v>0.306049473032698</v>
      </c>
      <c r="Q50" s="218">
        <v>-0.00703843815773009</v>
      </c>
      <c r="R50" s="374">
        <v>0.213952009494857</v>
      </c>
      <c r="S50" s="218">
        <v>0.888688091418161</v>
      </c>
      <c r="T50" s="374">
        <v>0.467549060649639</v>
      </c>
      <c r="U50" s="218" t="inlineStr">
        <is>
          <t>a</t>
        </is>
      </c>
      <c r="V50" s="374" t="inlineStr">
        <is>
          <t>a</t>
        </is>
      </c>
      <c r="W50" s="218" t="inlineStr">
        <is>
          <t>a</t>
        </is>
      </c>
      <c r="X50" s="374" t="inlineStr">
        <is>
          <t>a</t>
        </is>
      </c>
      <c r="Y50" s="218">
        <v>0.835907081037348</v>
      </c>
      <c r="Z50" s="374">
        <v>0.0848890786332204</v>
      </c>
      <c r="AA50" s="218">
        <v>-0.0531372479301401</v>
      </c>
      <c r="AB50" s="374">
        <v>0.102907584925626</v>
      </c>
      <c r="AC50" s="218">
        <v>1.77245661542537</v>
      </c>
      <c r="AD50" s="374">
        <v>0.589423744561842</v>
      </c>
      <c r="AE50" s="218">
        <v>-0.0184133348657838</v>
      </c>
      <c r="AF50" s="374">
        <v>0.229435210231212</v>
      </c>
      <c r="AG50" s="218">
        <v>0.846011592183634</v>
      </c>
      <c r="AH50" s="374">
        <v>0.467203097157122</v>
      </c>
      <c r="AI50" s="218" t="inlineStr">
        <is>
          <t>a</t>
        </is>
      </c>
      <c r="AJ50" s="374" t="inlineStr">
        <is>
          <t>a</t>
        </is>
      </c>
      <c r="AK50" s="218" t="inlineStr">
        <is>
          <t>a</t>
        </is>
      </c>
      <c r="AL50" s="374" t="inlineStr">
        <is>
          <t>a</t>
        </is>
      </c>
      <c r="AM50" s="218">
        <v>1.05006936560106</v>
      </c>
      <c r="AN50" s="374">
        <v>0.170107992750657</v>
      </c>
      <c r="AO50" s="218">
        <v>-0.039776826646846</v>
      </c>
      <c r="AP50" s="374">
        <v>0.104467933166258</v>
      </c>
      <c r="AQ50" s="218">
        <v>1.95097557678495</v>
      </c>
      <c r="AR50" s="382">
        <v>0.636993176880105</v>
      </c>
    </row>
    <row customHeight="1" ht="13" r="51">
      <c r="A51" s="181" t="s">
        <v>345</v>
      </c>
      <c r="B51" s="156" t="n">
        <v>2</v>
      </c>
      <c r="C51" s="218">
        <v>0.127854514087689</v>
      </c>
      <c r="D51" s="374">
        <v>0.133417081362576</v>
      </c>
      <c r="E51" s="218">
        <v>-0.180773036397772</v>
      </c>
      <c r="F51" s="374">
        <v>0.180385528304817</v>
      </c>
      <c r="G51" s="218">
        <v>0.500159349068468</v>
      </c>
      <c r="H51" s="374">
        <v>0.192414407603387</v>
      </c>
      <c r="I51" s="218">
        <v>0.170618121685707</v>
      </c>
      <c r="J51" s="374">
        <v>0.257361760812053</v>
      </c>
      <c r="K51" s="218">
        <v>0.173390540405075</v>
      </c>
      <c r="L51" s="374">
        <v>0.160801367287708</v>
      </c>
      <c r="M51" s="218">
        <v>0.0234962712823771</v>
      </c>
      <c r="N51" s="374">
        <v>0.111240607715302</v>
      </c>
      <c r="O51" s="218">
        <v>0.527875593894761</v>
      </c>
      <c r="P51" s="374">
        <v>0.401176240755108</v>
      </c>
      <c r="Q51" s="218">
        <v>0.139767306614871</v>
      </c>
      <c r="R51" s="374">
        <v>0.126981220919121</v>
      </c>
      <c r="S51" s="218">
        <v>-0.184859589843054</v>
      </c>
      <c r="T51" s="374">
        <v>0.173277571911463</v>
      </c>
      <c r="U51" s="218">
        <v>0.470180911773058</v>
      </c>
      <c r="V51" s="374">
        <v>0.193811181522474</v>
      </c>
      <c r="W51" s="218">
        <v>0.176851744735058</v>
      </c>
      <c r="X51" s="374">
        <v>0.257969674672659</v>
      </c>
      <c r="Y51" s="218">
        <v>0.16314630127471</v>
      </c>
      <c r="Z51" s="374">
        <v>0.159959014865726</v>
      </c>
      <c r="AA51" s="218">
        <v>0.031882875543011</v>
      </c>
      <c r="AB51" s="374">
        <v>0.107672702445326</v>
      </c>
      <c r="AC51" s="218">
        <v>1.26144464706938</v>
      </c>
      <c r="AD51" s="374">
        <v>0.459580791076737</v>
      </c>
      <c r="AE51" s="218">
        <v>0.143387731950716</v>
      </c>
      <c r="AF51" s="374">
        <v>0.131600165206264</v>
      </c>
      <c r="AG51" s="218">
        <v>-0.127670396811291</v>
      </c>
      <c r="AH51" s="374">
        <v>0.176310139714654</v>
      </c>
      <c r="AI51" s="218">
        <v>0.324286964393973</v>
      </c>
      <c r="AJ51" s="374">
        <v>0.177986705948701</v>
      </c>
      <c r="AK51" s="218">
        <v>0.148712656187632</v>
      </c>
      <c r="AL51" s="374">
        <v>0.262698208062778</v>
      </c>
      <c r="AM51" s="218">
        <v>0.187837719481206</v>
      </c>
      <c r="AN51" s="374">
        <v>0.156895347218838</v>
      </c>
      <c r="AO51" s="218">
        <v>0.022263278806603</v>
      </c>
      <c r="AP51" s="374">
        <v>0.108534890469081</v>
      </c>
      <c r="AQ51" s="218">
        <v>2.22395337891259</v>
      </c>
      <c r="AR51" s="382">
        <v>0.587279861118315</v>
      </c>
    </row>
    <row customHeight="1" ht="13" r="52">
      <c r="A52" s="181" t="s">
        <v>346</v>
      </c>
      <c r="B52" s="156" t="n">
        <v>2</v>
      </c>
      <c r="C52" s="218">
        <v>1.23491043105866</v>
      </c>
      <c r="D52" s="374">
        <v>0.422630241839903</v>
      </c>
      <c r="E52" s="218" t="inlineStr">
        <is>
          <t>a</t>
        </is>
      </c>
      <c r="F52" s="374" t="inlineStr">
        <is>
          <t>a</t>
        </is>
      </c>
      <c r="G52" s="218" t="inlineStr">
        <is>
          <t>a</t>
        </is>
      </c>
      <c r="H52" s="374" t="inlineStr">
        <is>
          <t>a</t>
        </is>
      </c>
      <c r="I52" s="218" t="inlineStr">
        <is>
          <t>a</t>
        </is>
      </c>
      <c r="J52" s="374" t="inlineStr">
        <is>
          <t>a</t>
        </is>
      </c>
      <c r="K52" s="218">
        <v>-0.370637055188318</v>
      </c>
      <c r="L52" s="374">
        <v>0.116983993082137</v>
      </c>
      <c r="M52" s="218">
        <v>0.103364620306579</v>
      </c>
      <c r="N52" s="374">
        <v>0.111519030713749</v>
      </c>
      <c r="O52" s="218">
        <v>1.25450315167794</v>
      </c>
      <c r="P52" s="374">
        <v>1.14026837756779</v>
      </c>
      <c r="Q52" s="218">
        <v>1.23655722351043</v>
      </c>
      <c r="R52" s="374">
        <v>0.421651487169463</v>
      </c>
      <c r="S52" s="218" t="inlineStr">
        <is>
          <t>a</t>
        </is>
      </c>
      <c r="T52" s="374" t="inlineStr">
        <is>
          <t>a</t>
        </is>
      </c>
      <c r="U52" s="218" t="inlineStr">
        <is>
          <t>a</t>
        </is>
      </c>
      <c r="V52" s="374" t="inlineStr">
        <is>
          <t>a</t>
        </is>
      </c>
      <c r="W52" s="218" t="inlineStr">
        <is>
          <t>a</t>
        </is>
      </c>
      <c r="X52" s="374" t="inlineStr">
        <is>
          <t>a</t>
        </is>
      </c>
      <c r="Y52" s="218">
        <v>-0.326449995413044</v>
      </c>
      <c r="Z52" s="374">
        <v>0.114289705595845</v>
      </c>
      <c r="AA52" s="218">
        <v>0.114193016650173</v>
      </c>
      <c r="AB52" s="374">
        <v>0.101034393036697</v>
      </c>
      <c r="AC52" s="218">
        <v>2.51411008481478</v>
      </c>
      <c r="AD52" s="374">
        <v>1.15514495412576</v>
      </c>
      <c r="AE52" s="218">
        <v>0.77287341748031</v>
      </c>
      <c r="AF52" s="374">
        <v>0.281358695954789</v>
      </c>
      <c r="AG52" s="218" t="inlineStr">
        <is>
          <t>a</t>
        </is>
      </c>
      <c r="AH52" s="374" t="inlineStr">
        <is>
          <t>a</t>
        </is>
      </c>
      <c r="AI52" s="218" t="inlineStr">
        <is>
          <t>a</t>
        </is>
      </c>
      <c r="AJ52" s="374" t="inlineStr">
        <is>
          <t>a</t>
        </is>
      </c>
      <c r="AK52" s="218" t="inlineStr">
        <is>
          <t>a</t>
        </is>
      </c>
      <c r="AL52" s="374" t="inlineStr">
        <is>
          <t>a</t>
        </is>
      </c>
      <c r="AM52" s="218">
        <v>-0.270727577542688</v>
      </c>
      <c r="AN52" s="374">
        <v>0.116221815642257</v>
      </c>
      <c r="AO52" s="218">
        <v>0.261523648081824</v>
      </c>
      <c r="AP52" s="374">
        <v>0.073312228160949</v>
      </c>
      <c r="AQ52" s="218">
        <v>4.40668495135966</v>
      </c>
      <c r="AR52" s="382">
        <v>1.53917121378561</v>
      </c>
    </row>
    <row customHeight="1" ht="13" r="53">
      <c r="A53" s="181" t="s">
        <v>347</v>
      </c>
      <c r="B53" s="156" t="n">
        <v>2</v>
      </c>
      <c r="C53" s="218">
        <v>-0.173643796118399</v>
      </c>
      <c r="D53" s="374">
        <v>0.303718946616019</v>
      </c>
      <c r="E53" s="218">
        <v>0.212287137533986</v>
      </c>
      <c r="F53" s="374">
        <v>0.296916549449762</v>
      </c>
      <c r="G53" s="218">
        <v>0.400532963290126</v>
      </c>
      <c r="H53" s="374">
        <v>0.373986932595065</v>
      </c>
      <c r="I53" s="218" t="inlineStr">
        <is>
          <t>a</t>
        </is>
      </c>
      <c r="J53" s="374" t="inlineStr">
        <is>
          <t>a</t>
        </is>
      </c>
      <c r="K53" s="218">
        <v>0.109743817222161</v>
      </c>
      <c r="L53" s="374">
        <v>0.337560300118828</v>
      </c>
      <c r="M53" s="218">
        <v>-0.121994859593027</v>
      </c>
      <c r="N53" s="374">
        <v>0.102281207761134</v>
      </c>
      <c r="O53" s="218">
        <v>0.183831151503771</v>
      </c>
      <c r="P53" s="374">
        <v>0.27256959455775</v>
      </c>
      <c r="Q53" s="218">
        <v>-0.179253487182379</v>
      </c>
      <c r="R53" s="374">
        <v>0.300458597041501</v>
      </c>
      <c r="S53" s="218">
        <v>0.249928284205205</v>
      </c>
      <c r="T53" s="374">
        <v>0.286248215644161</v>
      </c>
      <c r="U53" s="218">
        <v>0.392297973439074</v>
      </c>
      <c r="V53" s="374">
        <v>0.368573953765977</v>
      </c>
      <c r="W53" s="218" t="inlineStr">
        <is>
          <t>a</t>
        </is>
      </c>
      <c r="X53" s="374" t="inlineStr">
        <is>
          <t>a</t>
        </is>
      </c>
      <c r="Y53" s="218">
        <v>0.0983575540915983</v>
      </c>
      <c r="Z53" s="374">
        <v>0.334058322954456</v>
      </c>
      <c r="AA53" s="218">
        <v>-0.124897950053033</v>
      </c>
      <c r="AB53" s="374">
        <v>0.101476551934735</v>
      </c>
      <c r="AC53" s="218">
        <v>0.642438680325437</v>
      </c>
      <c r="AD53" s="374">
        <v>0.414919402205067</v>
      </c>
      <c r="AE53" s="218">
        <v>-0.105922692183775</v>
      </c>
      <c r="AF53" s="374">
        <v>0.298346864617145</v>
      </c>
      <c r="AG53" s="218">
        <v>0.194074619946412</v>
      </c>
      <c r="AH53" s="374">
        <v>0.25383337439346</v>
      </c>
      <c r="AI53" s="218">
        <v>0.195191282861007</v>
      </c>
      <c r="AJ53" s="374">
        <v>0.37470605834176</v>
      </c>
      <c r="AK53" s="218" t="inlineStr">
        <is>
          <t>a</t>
        </is>
      </c>
      <c r="AL53" s="374" t="inlineStr">
        <is>
          <t>a</t>
        </is>
      </c>
      <c r="AM53" s="218">
        <v>0.149300164936218</v>
      </c>
      <c r="AN53" s="374">
        <v>0.299126980007961</v>
      </c>
      <c r="AO53" s="218">
        <v>-0.0883526415055509</v>
      </c>
      <c r="AP53" s="374">
        <v>0.102138559368335</v>
      </c>
      <c r="AQ53" s="218">
        <v>1.95385095085626</v>
      </c>
      <c r="AR53" s="382">
        <v>0.785491205962332</v>
      </c>
    </row>
    <row customHeight="1" ht="13" r="54">
      <c r="A54" s="181" t="s">
        <v>348</v>
      </c>
      <c r="B54" s="156" t="n">
        <v>2</v>
      </c>
      <c r="C54" s="218">
        <v>-0.338893417117149</v>
      </c>
      <c r="D54" s="374">
        <v>0.200916170100486</v>
      </c>
      <c r="E54" s="218" t="inlineStr">
        <is>
          <t>a</t>
        </is>
      </c>
      <c r="F54" s="374" t="inlineStr">
        <is>
          <t>a</t>
        </is>
      </c>
      <c r="G54" s="218" t="inlineStr">
        <is>
          <t>a</t>
        </is>
      </c>
      <c r="H54" s="374" t="inlineStr">
        <is>
          <t>a</t>
        </is>
      </c>
      <c r="I54" s="218">
        <v>0.277091762972881</v>
      </c>
      <c r="J54" s="374">
        <v>0.33619398825765</v>
      </c>
      <c r="K54" s="218">
        <v>-0.000870858834153371</v>
      </c>
      <c r="L54" s="374">
        <v>0.570867556065875</v>
      </c>
      <c r="M54" s="218">
        <v>-0.065032273277365</v>
      </c>
      <c r="N54" s="374">
        <v>0.114761681497615</v>
      </c>
      <c r="O54" s="218">
        <v>0.112973664674391</v>
      </c>
      <c r="P54" s="374">
        <v>0.281320468195618</v>
      </c>
      <c r="Q54" s="218">
        <v>-0.377653634147857</v>
      </c>
      <c r="R54" s="374">
        <v>0.210327893451094</v>
      </c>
      <c r="S54" s="218" t="inlineStr">
        <is>
          <t>a</t>
        </is>
      </c>
      <c r="T54" s="374" t="inlineStr">
        <is>
          <t>a</t>
        </is>
      </c>
      <c r="U54" s="218" t="inlineStr">
        <is>
          <t>a</t>
        </is>
      </c>
      <c r="V54" s="374" t="inlineStr">
        <is>
          <t>a</t>
        </is>
      </c>
      <c r="W54" s="218">
        <v>0.295979968451847</v>
      </c>
      <c r="X54" s="374">
        <v>0.337059888521862</v>
      </c>
      <c r="Y54" s="218">
        <v>0.0200507600804147</v>
      </c>
      <c r="Z54" s="374">
        <v>0.571738043940441</v>
      </c>
      <c r="AA54" s="218">
        <v>-0.0571026315577832</v>
      </c>
      <c r="AB54" s="374">
        <v>0.114682761555758</v>
      </c>
      <c r="AC54" s="218">
        <v>0.840959156677881</v>
      </c>
      <c r="AD54" s="374">
        <v>0.562557706107005</v>
      </c>
      <c r="AE54" s="218">
        <v>-0.341723776977638</v>
      </c>
      <c r="AF54" s="374">
        <v>0.242758340171185</v>
      </c>
      <c r="AG54" s="218" t="inlineStr">
        <is>
          <t>a</t>
        </is>
      </c>
      <c r="AH54" s="374" t="inlineStr">
        <is>
          <t>a</t>
        </is>
      </c>
      <c r="AI54" s="218" t="inlineStr">
        <is>
          <t>a</t>
        </is>
      </c>
      <c r="AJ54" s="374" t="inlineStr">
        <is>
          <t>a</t>
        </is>
      </c>
      <c r="AK54" s="218">
        <v>0.276003235769202</v>
      </c>
      <c r="AL54" s="374">
        <v>0.334965582275802</v>
      </c>
      <c r="AM54" s="218">
        <v>-0.0272040617631492</v>
      </c>
      <c r="AN54" s="374">
        <v>0.585967652038302</v>
      </c>
      <c r="AO54" s="218">
        <v>-0.0838583276906071</v>
      </c>
      <c r="AP54" s="374">
        <v>0.116398858596783</v>
      </c>
      <c r="AQ54" s="218">
        <v>1.06180570326055</v>
      </c>
      <c r="AR54" s="382">
        <v>0.761939161988399</v>
      </c>
    </row>
    <row customHeight="1" ht="13" r="55">
      <c r="A55" s="181" t="s">
        <v>349</v>
      </c>
      <c r="B55" s="156" t="n">
        <v>2</v>
      </c>
      <c r="C55" s="218">
        <v>0.330870353781596</v>
      </c>
      <c r="D55" s="374">
        <v>0.286822556664875</v>
      </c>
      <c r="E55" s="218">
        <v>-2.30279654762455</v>
      </c>
      <c r="F55" s="374">
        <v>0.25718713155458</v>
      </c>
      <c r="G55" s="218" t="inlineStr">
        <is>
          <t>a</t>
        </is>
      </c>
      <c r="H55" s="374" t="inlineStr">
        <is>
          <t>a</t>
        </is>
      </c>
      <c r="I55" s="218" t="inlineStr">
        <is>
          <t>a</t>
        </is>
      </c>
      <c r="J55" s="374" t="inlineStr">
        <is>
          <t>a</t>
        </is>
      </c>
      <c r="K55" s="218">
        <v>0.0979505114878577</v>
      </c>
      <c r="L55" s="374">
        <v>0.285476575758812</v>
      </c>
      <c r="M55" s="218">
        <v>-0.198556091239092</v>
      </c>
      <c r="N55" s="374">
        <v>0.195638218174438</v>
      </c>
      <c r="O55" s="218">
        <v>0.464704990354175</v>
      </c>
      <c r="P55" s="374">
        <v>0.399639877590932</v>
      </c>
      <c r="Q55" s="218">
        <v>0.327161915026809</v>
      </c>
      <c r="R55" s="374">
        <v>0.284028800738012</v>
      </c>
      <c r="S55" s="218">
        <v>-2.3734347457242</v>
      </c>
      <c r="T55" s="374">
        <v>0.273968418079253</v>
      </c>
      <c r="U55" s="218" t="inlineStr">
        <is>
          <t>a</t>
        </is>
      </c>
      <c r="V55" s="374" t="inlineStr">
        <is>
          <t>a</t>
        </is>
      </c>
      <c r="W55" s="218" t="inlineStr">
        <is>
          <t>a</t>
        </is>
      </c>
      <c r="X55" s="374" t="inlineStr">
        <is>
          <t>a</t>
        </is>
      </c>
      <c r="Y55" s="218">
        <v>0.103832891104705</v>
      </c>
      <c r="Z55" s="374">
        <v>0.281418070852205</v>
      </c>
      <c r="AA55" s="218">
        <v>-0.160885655851304</v>
      </c>
      <c r="AB55" s="374">
        <v>0.188609918927838</v>
      </c>
      <c r="AC55" s="218">
        <v>1.32316841074695</v>
      </c>
      <c r="AD55" s="374">
        <v>0.624233627891352</v>
      </c>
      <c r="AE55" s="218">
        <v>0.34081028421916</v>
      </c>
      <c r="AF55" s="374">
        <v>0.281371695188038</v>
      </c>
      <c r="AG55" s="218">
        <v>-2.17162830393486</v>
      </c>
      <c r="AH55" s="374">
        <v>0.366203235570739</v>
      </c>
      <c r="AI55" s="218" t="inlineStr">
        <is>
          <t>a</t>
        </is>
      </c>
      <c r="AJ55" s="374" t="inlineStr">
        <is>
          <t>a</t>
        </is>
      </c>
      <c r="AK55" s="218" t="inlineStr">
        <is>
          <t>a</t>
        </is>
      </c>
      <c r="AL55" s="374" t="inlineStr">
        <is>
          <t>a</t>
        </is>
      </c>
      <c r="AM55" s="218">
        <v>0.125897103186692</v>
      </c>
      <c r="AN55" s="374">
        <v>0.274007557118691</v>
      </c>
      <c r="AO55" s="218">
        <v>-0.118517740582619</v>
      </c>
      <c r="AP55" s="374">
        <v>0.180769243497101</v>
      </c>
      <c r="AQ55" s="218">
        <v>2.53966789039623</v>
      </c>
      <c r="AR55" s="382">
        <v>0.941210259560822</v>
      </c>
    </row>
    <row customHeight="1" ht="13" r="56">
      <c r="A56" s="181" t="s">
        <v>350</v>
      </c>
      <c r="B56" s="156" t="n">
        <v>2</v>
      </c>
      <c r="C56" s="218">
        <v>0.37205353024013</v>
      </c>
      <c r="D56" s="374">
        <v>0.227068910100241</v>
      </c>
      <c r="E56" s="218">
        <v>-0.282492479654695</v>
      </c>
      <c r="F56" s="374">
        <v>0.389113243752481</v>
      </c>
      <c r="G56" s="218" t="inlineStr">
        <is>
          <t>a</t>
        </is>
      </c>
      <c r="H56" s="374" t="inlineStr">
        <is>
          <t>a</t>
        </is>
      </c>
      <c r="I56" s="218" t="inlineStr">
        <is>
          <t>a</t>
        </is>
      </c>
      <c r="J56" s="374" t="inlineStr">
        <is>
          <t>a</t>
        </is>
      </c>
      <c r="K56" s="218">
        <v>0.4788946077431</v>
      </c>
      <c r="L56" s="374">
        <v>0.252629981969118</v>
      </c>
      <c r="M56" s="218">
        <v>-0.0844767327540248</v>
      </c>
      <c r="N56" s="374">
        <v>0.099906618825666</v>
      </c>
      <c r="O56" s="218">
        <v>0.198430237303122</v>
      </c>
      <c r="P56" s="374">
        <v>0.1779162401829</v>
      </c>
      <c r="Q56" s="218">
        <v>0.351193622208619</v>
      </c>
      <c r="R56" s="374">
        <v>0.23324562877243</v>
      </c>
      <c r="S56" s="218">
        <v>-0.284254962073941</v>
      </c>
      <c r="T56" s="374">
        <v>0.384697386233619</v>
      </c>
      <c r="U56" s="218" t="inlineStr">
        <is>
          <t>a</t>
        </is>
      </c>
      <c r="V56" s="374" t="inlineStr">
        <is>
          <t>a</t>
        </is>
      </c>
      <c r="W56" s="218" t="inlineStr">
        <is>
          <t>a</t>
        </is>
      </c>
      <c r="X56" s="374" t="inlineStr">
        <is>
          <t>a</t>
        </is>
      </c>
      <c r="Y56" s="218">
        <v>0.481627598840958</v>
      </c>
      <c r="Z56" s="374">
        <v>0.239394363908842</v>
      </c>
      <c r="AA56" s="218">
        <v>-0.0850475400631055</v>
      </c>
      <c r="AB56" s="374">
        <v>0.0982589486407234</v>
      </c>
      <c r="AC56" s="218">
        <v>1.59678977378362</v>
      </c>
      <c r="AD56" s="374">
        <v>0.543712557578225</v>
      </c>
      <c r="AE56" s="218">
        <v>0.395856115189967</v>
      </c>
      <c r="AF56" s="374">
        <v>0.206673729238403</v>
      </c>
      <c r="AG56" s="218">
        <v>-0.546201531744379</v>
      </c>
      <c r="AH56" s="374">
        <v>0.364675960115472</v>
      </c>
      <c r="AI56" s="218" t="inlineStr">
        <is>
          <t>a</t>
        </is>
      </c>
      <c r="AJ56" s="374" t="inlineStr">
        <is>
          <t>a</t>
        </is>
      </c>
      <c r="AK56" s="218" t="inlineStr">
        <is>
          <t>a</t>
        </is>
      </c>
      <c r="AL56" s="374" t="inlineStr">
        <is>
          <t>a</t>
        </is>
      </c>
      <c r="AM56" s="218">
        <v>0.515231394823608</v>
      </c>
      <c r="AN56" s="374">
        <v>0.232042857450459</v>
      </c>
      <c r="AO56" s="218">
        <v>-0.0589550470575591</v>
      </c>
      <c r="AP56" s="374">
        <v>0.0986679458104641</v>
      </c>
      <c r="AQ56" s="218">
        <v>2.04770757201241</v>
      </c>
      <c r="AR56" s="382">
        <v>0.687305814499166</v>
      </c>
    </row>
    <row customHeight="1" ht="13" r="57">
      <c r="A57" s="181" t="s">
        <v>351</v>
      </c>
      <c r="B57" s="156" t="n">
        <v>2</v>
      </c>
      <c r="C57" s="218">
        <v>-0.657814353795042</v>
      </c>
      <c r="D57" s="374">
        <v>0.391150467245113</v>
      </c>
      <c r="E57" s="218">
        <v>-0.0807048347735002</v>
      </c>
      <c r="F57" s="374">
        <v>0.157709460579532</v>
      </c>
      <c r="G57" s="218" t="inlineStr">
        <is>
          <t>a</t>
        </is>
      </c>
      <c r="H57" s="374" t="inlineStr">
        <is>
          <t>a</t>
        </is>
      </c>
      <c r="I57" s="218" t="inlineStr">
        <is>
          <t>a</t>
        </is>
      </c>
      <c r="J57" s="374" t="inlineStr">
        <is>
          <t>a</t>
        </is>
      </c>
      <c r="K57" s="218" t="inlineStr">
        <is>
          <t>a</t>
        </is>
      </c>
      <c r="L57" s="374" t="inlineStr">
        <is>
          <t>a</t>
        </is>
      </c>
      <c r="M57" s="218">
        <v>-0.207365247403491</v>
      </c>
      <c r="N57" s="374">
        <v>0.235034924829859</v>
      </c>
      <c r="O57" s="218">
        <v>0.389893005221058</v>
      </c>
      <c r="P57" s="374">
        <v>0.458829375299511</v>
      </c>
      <c r="Q57" s="218">
        <v>-0.631290568274807</v>
      </c>
      <c r="R57" s="374">
        <v>0.366578451180193</v>
      </c>
      <c r="S57" s="218">
        <v>-0.12684132234923</v>
      </c>
      <c r="T57" s="374">
        <v>0.148112728983635</v>
      </c>
      <c r="U57" s="218" t="inlineStr">
        <is>
          <t>a</t>
        </is>
      </c>
      <c r="V57" s="374" t="inlineStr">
        <is>
          <t>a</t>
        </is>
      </c>
      <c r="W57" s="218" t="inlineStr">
        <is>
          <t>a</t>
        </is>
      </c>
      <c r="X57" s="374" t="inlineStr">
        <is>
          <t>a</t>
        </is>
      </c>
      <c r="Y57" s="218" t="inlineStr">
        <is>
          <t>a</t>
        </is>
      </c>
      <c r="Z57" s="374" t="inlineStr">
        <is>
          <t>a</t>
        </is>
      </c>
      <c r="AA57" s="218">
        <v>-0.193994960328845</v>
      </c>
      <c r="AB57" s="374">
        <v>0.228816596174711</v>
      </c>
      <c r="AC57" s="218">
        <v>1.11939728586251</v>
      </c>
      <c r="AD57" s="374">
        <v>0.573287917612519</v>
      </c>
      <c r="AE57" s="218">
        <v>-0.526003323179139</v>
      </c>
      <c r="AF57" s="374">
        <v>0.35952867666158</v>
      </c>
      <c r="AG57" s="218">
        <v>-0.157178796412379</v>
      </c>
      <c r="AH57" s="374">
        <v>0.148470194885256</v>
      </c>
      <c r="AI57" s="218" t="inlineStr">
        <is>
          <t>a</t>
        </is>
      </c>
      <c r="AJ57" s="374" t="inlineStr">
        <is>
          <t>a</t>
        </is>
      </c>
      <c r="AK57" s="218" t="inlineStr">
        <is>
          <t>a</t>
        </is>
      </c>
      <c r="AL57" s="374" t="inlineStr">
        <is>
          <t>a</t>
        </is>
      </c>
      <c r="AM57" s="218" t="inlineStr">
        <is>
          <t>a</t>
        </is>
      </c>
      <c r="AN57" s="374" t="inlineStr">
        <is>
          <t>a</t>
        </is>
      </c>
      <c r="AO57" s="218">
        <v>-0.175810745277281</v>
      </c>
      <c r="AP57" s="374">
        <v>0.224602383629833</v>
      </c>
      <c r="AQ57" s="218">
        <v>1.87741272139864</v>
      </c>
      <c r="AR57" s="382">
        <v>0.965870563863107</v>
      </c>
    </row>
    <row customHeight="1" ht="13" r="58">
      <c r="A58" s="181" t="s">
        <v>352</v>
      </c>
      <c r="B58" s="156" t="n">
        <v>2</v>
      </c>
      <c r="C58" s="218">
        <v>-1.14539357532401</v>
      </c>
      <c r="D58" s="374">
        <v>1.04452720341444</v>
      </c>
      <c r="E58" s="218" t="inlineStr">
        <is>
          <t>a</t>
        </is>
      </c>
      <c r="F58" s="374" t="inlineStr">
        <is>
          <t>a</t>
        </is>
      </c>
      <c r="G58" s="218">
        <v>0.892834283667651</v>
      </c>
      <c r="H58" s="374">
        <v>1.1307224302733</v>
      </c>
      <c r="I58" s="218" t="inlineStr">
        <is>
          <t>a</t>
        </is>
      </c>
      <c r="J58" s="374" t="inlineStr">
        <is>
          <t>a</t>
        </is>
      </c>
      <c r="K58" s="218">
        <v>0.196050447155094</v>
      </c>
      <c r="L58" s="374">
        <v>0.393396223075675</v>
      </c>
      <c r="M58" s="218">
        <v>-0.0937936886569166</v>
      </c>
      <c r="N58" s="374">
        <v>0.162194424386804</v>
      </c>
      <c r="O58" s="218">
        <v>0.269793669335316</v>
      </c>
      <c r="P58" s="374">
        <v>0.534673194403597</v>
      </c>
      <c r="Q58" s="218">
        <v>-1.05403745321921</v>
      </c>
      <c r="R58" s="374">
        <v>1.03375065880835</v>
      </c>
      <c r="S58" s="218" t="inlineStr">
        <is>
          <t>a</t>
        </is>
      </c>
      <c r="T58" s="374" t="inlineStr">
        <is>
          <t>a</t>
        </is>
      </c>
      <c r="U58" s="218">
        <v>1.00668065816496</v>
      </c>
      <c r="V58" s="374">
        <v>1.12324201175315</v>
      </c>
      <c r="W58" s="218" t="inlineStr">
        <is>
          <t>a</t>
        </is>
      </c>
      <c r="X58" s="374" t="inlineStr">
        <is>
          <t>a</t>
        </is>
      </c>
      <c r="Y58" s="218">
        <v>0.163735020517365</v>
      </c>
      <c r="Z58" s="374">
        <v>0.405612472850258</v>
      </c>
      <c r="AA58" s="218">
        <v>-0.0790526885452603</v>
      </c>
      <c r="AB58" s="374">
        <v>0.168735117646364</v>
      </c>
      <c r="AC58" s="218">
        <v>1.13846747781168</v>
      </c>
      <c r="AD58" s="374">
        <v>0.602873454011494</v>
      </c>
      <c r="AE58" s="218">
        <v>-1.16979186898605</v>
      </c>
      <c r="AF58" s="374">
        <v>1.01932203602783</v>
      </c>
      <c r="AG58" s="218" t="inlineStr">
        <is>
          <t>a</t>
        </is>
      </c>
      <c r="AH58" s="374" t="inlineStr">
        <is>
          <t>a</t>
        </is>
      </c>
      <c r="AI58" s="218">
        <v>1.12684182583889</v>
      </c>
      <c r="AJ58" s="374">
        <v>1.0892858358701</v>
      </c>
      <c r="AK58" s="218" t="inlineStr">
        <is>
          <t>a</t>
        </is>
      </c>
      <c r="AL58" s="374" t="inlineStr">
        <is>
          <t>a</t>
        </is>
      </c>
      <c r="AM58" s="218">
        <v>0.0705677743069038</v>
      </c>
      <c r="AN58" s="374">
        <v>0.39964295620035</v>
      </c>
      <c r="AO58" s="218">
        <v>-0.0782898189305831</v>
      </c>
      <c r="AP58" s="374">
        <v>0.16776359929857</v>
      </c>
      <c r="AQ58" s="218">
        <v>1.83601727435767</v>
      </c>
      <c r="AR58" s="382">
        <v>0.938154634354741</v>
      </c>
    </row>
    <row customHeight="1" ht="13" r="59">
      <c r="A59" s="181" t="s">
        <v>353</v>
      </c>
      <c r="B59" s="156" t="n">
        <v>2</v>
      </c>
      <c r="C59" s="218">
        <v>-1.07616506371802</v>
      </c>
      <c r="D59" s="374">
        <v>0.252023833540788</v>
      </c>
      <c r="E59" s="218">
        <v>-0.967855164137153</v>
      </c>
      <c r="F59" s="374">
        <v>0.233947459253363</v>
      </c>
      <c r="G59" s="218">
        <v>-0.0603294371156422</v>
      </c>
      <c r="H59" s="374">
        <v>0.246748735097455</v>
      </c>
      <c r="I59" s="218">
        <v>-0.547315473660099</v>
      </c>
      <c r="J59" s="374">
        <v>0.111649155374042</v>
      </c>
      <c r="K59" s="218">
        <v>-0.675109403908835</v>
      </c>
      <c r="L59" s="374">
        <v>0.246748747460871</v>
      </c>
      <c r="M59" s="218">
        <v>0.408515065687665</v>
      </c>
      <c r="N59" s="374">
        <v>0.151698831113818</v>
      </c>
      <c r="O59" s="218">
        <v>1.49605326727545</v>
      </c>
      <c r="P59" s="374">
        <v>0.759135106483216</v>
      </c>
      <c r="Q59" s="218">
        <v>-1.05823225083296</v>
      </c>
      <c r="R59" s="374">
        <v>0.251994873878126</v>
      </c>
      <c r="S59" s="218">
        <v>-1.10778321908561</v>
      </c>
      <c r="T59" s="374">
        <v>0.227694489923336</v>
      </c>
      <c r="U59" s="218">
        <v>-0.185420948778891</v>
      </c>
      <c r="V59" s="374">
        <v>0.209965751590956</v>
      </c>
      <c r="W59" s="218">
        <v>-0.554197512823316</v>
      </c>
      <c r="X59" s="374">
        <v>0.115966092153945</v>
      </c>
      <c r="Y59" s="218">
        <v>-0.615754881614178</v>
      </c>
      <c r="Z59" s="374">
        <v>0.209360683026325</v>
      </c>
      <c r="AA59" s="218">
        <v>0.397840624947477</v>
      </c>
      <c r="AB59" s="374">
        <v>0.154001727202303</v>
      </c>
      <c r="AC59" s="218">
        <v>2.16958971445554</v>
      </c>
      <c r="AD59" s="374">
        <v>0.851635889846852</v>
      </c>
      <c r="AE59" s="218">
        <v>-0.838210561053605</v>
      </c>
      <c r="AF59" s="374">
        <v>0.170756846370178</v>
      </c>
      <c r="AG59" s="218">
        <v>-1.35632780314615</v>
      </c>
      <c r="AH59" s="374">
        <v>0.231005364013632</v>
      </c>
      <c r="AI59" s="218">
        <v>0.0723759238268072</v>
      </c>
      <c r="AJ59" s="374">
        <v>0.313601079809021</v>
      </c>
      <c r="AK59" s="218">
        <v>-0.679393679341473</v>
      </c>
      <c r="AL59" s="374">
        <v>0.132823299357514</v>
      </c>
      <c r="AM59" s="218">
        <v>-0.648063112359988</v>
      </c>
      <c r="AN59" s="374">
        <v>0.240446366138993</v>
      </c>
      <c r="AO59" s="218">
        <v>0.348196807191247</v>
      </c>
      <c r="AP59" s="374">
        <v>0.154985361839006</v>
      </c>
      <c r="AQ59" s="218">
        <v>2.68902428355723</v>
      </c>
      <c r="AR59" s="382">
        <v>1.04815699490102</v>
      </c>
    </row>
    <row customHeight="1" ht="13" r="60">
      <c r="A60" s="181" t="s">
        <v>354</v>
      </c>
      <c r="B60" s="156" t="n">
        <v>2</v>
      </c>
      <c r="C60" s="218">
        <v>0.117437500966659</v>
      </c>
      <c r="D60" s="374">
        <v>0.263044890928813</v>
      </c>
      <c r="E60" s="218">
        <v>0.213898385005257</v>
      </c>
      <c r="F60" s="374">
        <v>0.260819293064108</v>
      </c>
      <c r="G60" s="218">
        <v>-0.133766766475808</v>
      </c>
      <c r="H60" s="374">
        <v>0.832162195063577</v>
      </c>
      <c r="I60" s="218">
        <v>-0.199983544036676</v>
      </c>
      <c r="J60" s="374">
        <v>0.571646781268038</v>
      </c>
      <c r="K60" s="218">
        <v>0.231180803400104</v>
      </c>
      <c r="L60" s="374">
        <v>0.207795480877504</v>
      </c>
      <c r="M60" s="218">
        <v>-0.38944529844774</v>
      </c>
      <c r="N60" s="374">
        <v>0.188867744759107</v>
      </c>
      <c r="O60" s="218">
        <v>0.799857131318801</v>
      </c>
      <c r="P60" s="374">
        <v>0.752135790205482</v>
      </c>
      <c r="Q60" s="218">
        <v>0.176772044982426</v>
      </c>
      <c r="R60" s="374">
        <v>0.264412069386175</v>
      </c>
      <c r="S60" s="218">
        <v>0.145455938127222</v>
      </c>
      <c r="T60" s="374">
        <v>0.279471270978504</v>
      </c>
      <c r="U60" s="218">
        <v>-0.30412100073408</v>
      </c>
      <c r="V60" s="374">
        <v>0.803931174095743</v>
      </c>
      <c r="W60" s="218">
        <v>-0.0637766137081292</v>
      </c>
      <c r="X60" s="374">
        <v>0.512625670482844</v>
      </c>
      <c r="Y60" s="218">
        <v>0.214842261077037</v>
      </c>
      <c r="Z60" s="374">
        <v>0.18967686121959</v>
      </c>
      <c r="AA60" s="218">
        <v>-0.338160370608728</v>
      </c>
      <c r="AB60" s="374">
        <v>0.182623045949546</v>
      </c>
      <c r="AC60" s="218">
        <v>2.38346912508349</v>
      </c>
      <c r="AD60" s="374">
        <v>1.52396284943408</v>
      </c>
      <c r="AE60" s="218">
        <v>0.184549110866</v>
      </c>
      <c r="AF60" s="374">
        <v>0.26238041158697</v>
      </c>
      <c r="AG60" s="218">
        <v>-0.0441473499782833</v>
      </c>
      <c r="AH60" s="374">
        <v>0.312274282389657</v>
      </c>
      <c r="AI60" s="218">
        <v>-0.308920169937754</v>
      </c>
      <c r="AJ60" s="374">
        <v>0.952849188883442</v>
      </c>
      <c r="AK60" s="218">
        <v>-0.0256727742648469</v>
      </c>
      <c r="AL60" s="374">
        <v>0.648859189351209</v>
      </c>
      <c r="AM60" s="218">
        <v>0.452012283797435</v>
      </c>
      <c r="AN60" s="374">
        <v>0.25062268405883</v>
      </c>
      <c r="AO60" s="218">
        <v>-0.343732462770807</v>
      </c>
      <c r="AP60" s="374">
        <v>0.205492418301436</v>
      </c>
      <c r="AQ60" s="218">
        <v>7.00696809975427</v>
      </c>
      <c r="AR60" s="382">
        <v>2.17017286840325</v>
      </c>
    </row>
    <row customHeight="1" ht="13" r="61">
      <c r="A61" s="181" t="s">
        <v>355</v>
      </c>
      <c r="B61" s="156" t="n">
        <v>2</v>
      </c>
      <c r="C61" s="218">
        <v>0.202614326404538</v>
      </c>
      <c r="D61" s="374">
        <v>0.0553199813120194</v>
      </c>
      <c r="E61" s="218">
        <v>0.63227070845007</v>
      </c>
      <c r="F61" s="374">
        <v>0.0553199810894942</v>
      </c>
      <c r="G61" s="218">
        <v>-0.336823804092348</v>
      </c>
      <c r="H61" s="374">
        <v>0.1843098652514</v>
      </c>
      <c r="I61" s="218">
        <v>0.565265719828671</v>
      </c>
      <c r="J61" s="374">
        <v>0.493985524698711</v>
      </c>
      <c r="K61" s="218">
        <v>-0.58508194406274</v>
      </c>
      <c r="L61" s="374">
        <v>0.421521852674751</v>
      </c>
      <c r="M61" s="218">
        <v>0.205107640916938</v>
      </c>
      <c r="N61" s="374">
        <v>0.188285020924088</v>
      </c>
      <c r="O61" s="218">
        <v>0.333857739929934</v>
      </c>
      <c r="P61" s="374">
        <v>0.314638852762541</v>
      </c>
      <c r="Q61" s="218">
        <v>0.00863896382285186</v>
      </c>
      <c r="R61" s="374">
        <v>0.0623350907541308</v>
      </c>
      <c r="S61" s="218">
        <v>0.633709745815232</v>
      </c>
      <c r="T61" s="374">
        <v>0.0534712995487069</v>
      </c>
      <c r="U61" s="218">
        <v>-0.346113038651722</v>
      </c>
      <c r="V61" s="374">
        <v>0.171005972218382</v>
      </c>
      <c r="W61" s="218">
        <v>0.614683966680455</v>
      </c>
      <c r="X61" s="374">
        <v>0.422447674419952</v>
      </c>
      <c r="Y61" s="218">
        <v>-0.516541462850545</v>
      </c>
      <c r="Z61" s="374">
        <v>0.339906041558832</v>
      </c>
      <c r="AA61" s="218">
        <v>0.193751998360025</v>
      </c>
      <c r="AB61" s="374">
        <v>0.192393231350963</v>
      </c>
      <c r="AC61" s="218">
        <v>2.6317707110799</v>
      </c>
      <c r="AD61" s="374">
        <v>0.650888636545838</v>
      </c>
      <c r="AE61" s="218">
        <v>-0.0710341670091014</v>
      </c>
      <c r="AF61" s="374">
        <v>0.101214940260536</v>
      </c>
      <c r="AG61" s="218">
        <v>0.828640376323077</v>
      </c>
      <c r="AH61" s="374">
        <v>0.153269308985765</v>
      </c>
      <c r="AI61" s="218">
        <v>-0.423683092736858</v>
      </c>
      <c r="AJ61" s="374">
        <v>0.17149860218792</v>
      </c>
      <c r="AK61" s="218">
        <v>0.603025708122021</v>
      </c>
      <c r="AL61" s="374">
        <v>0.410561350728198</v>
      </c>
      <c r="AM61" s="218">
        <v>-0.595265615371725</v>
      </c>
      <c r="AN61" s="374">
        <v>0.299583175520277</v>
      </c>
      <c r="AO61" s="218">
        <v>0.201994561177814</v>
      </c>
      <c r="AP61" s="374">
        <v>0.199495934697614</v>
      </c>
      <c r="AQ61" s="218">
        <v>3.54703515672913</v>
      </c>
      <c r="AR61" s="382">
        <v>0.883931496691906</v>
      </c>
    </row>
    <row customHeight="1" ht="13" r="62">
      <c r="A62" s="181" t="s">
        <v>356</v>
      </c>
      <c r="B62" s="156" t="n">
        <v>2</v>
      </c>
      <c r="C62" s="218" t="inlineStr">
        <is>
          <t>a</t>
        </is>
      </c>
      <c r="D62" s="374" t="inlineStr">
        <is>
          <t>a</t>
        </is>
      </c>
      <c r="E62" s="218">
        <v>-0.488810958035085</v>
      </c>
      <c r="F62" s="374">
        <v>0.0462372600140509</v>
      </c>
      <c r="G62" s="218">
        <v>-0.365630279145581</v>
      </c>
      <c r="H62" s="374">
        <v>0.348505465610803</v>
      </c>
      <c r="I62" s="218">
        <v>0.704136607621482</v>
      </c>
      <c r="J62" s="374">
        <v>0.0462372602332588</v>
      </c>
      <c r="K62" s="218" t="inlineStr">
        <is>
          <t>a</t>
        </is>
      </c>
      <c r="L62" s="374" t="inlineStr">
        <is>
          <t>a</t>
        </is>
      </c>
      <c r="M62" s="218">
        <v>0.193168027305645</v>
      </c>
      <c r="N62" s="374">
        <v>0.133336775465327</v>
      </c>
      <c r="O62" s="218">
        <v>0.295225464591969</v>
      </c>
      <c r="P62" s="374">
        <v>0.20969939271546</v>
      </c>
      <c r="Q62" s="218" t="inlineStr">
        <is>
          <t>a</t>
        </is>
      </c>
      <c r="R62" s="374" t="inlineStr">
        <is>
          <t>a</t>
        </is>
      </c>
      <c r="S62" s="218">
        <v>-0.486557493001198</v>
      </c>
      <c r="T62" s="374">
        <v>0.0477041161042693</v>
      </c>
      <c r="U62" s="218">
        <v>-0.360654734857647</v>
      </c>
      <c r="V62" s="374">
        <v>0.352278843721341</v>
      </c>
      <c r="W62" s="218">
        <v>0.70085540557409</v>
      </c>
      <c r="X62" s="374">
        <v>0.0505169613912891</v>
      </c>
      <c r="Y62" s="218" t="inlineStr">
        <is>
          <t>a</t>
        </is>
      </c>
      <c r="Z62" s="374" t="inlineStr">
        <is>
          <t>a</t>
        </is>
      </c>
      <c r="AA62" s="218">
        <v>0.191410291479539</v>
      </c>
      <c r="AB62" s="374">
        <v>0.131862426531349</v>
      </c>
      <c r="AC62" s="218">
        <v>0.329938155683458</v>
      </c>
      <c r="AD62" s="374">
        <v>0.235607225547781</v>
      </c>
      <c r="AE62" s="218" t="inlineStr">
        <is>
          <t>a</t>
        </is>
      </c>
      <c r="AF62" s="374" t="inlineStr">
        <is>
          <t>a</t>
        </is>
      </c>
      <c r="AG62" s="218">
        <v>-0.583764997629661</v>
      </c>
      <c r="AH62" s="374">
        <v>0.128184932113479</v>
      </c>
      <c r="AI62" s="218">
        <v>-0.334366837844112</v>
      </c>
      <c r="AJ62" s="374">
        <v>0.351024154468916</v>
      </c>
      <c r="AK62" s="218">
        <v>0.585222564183428</v>
      </c>
      <c r="AL62" s="374">
        <v>0.121956344375476</v>
      </c>
      <c r="AM62" s="218" t="inlineStr">
        <is>
          <t>a</t>
        </is>
      </c>
      <c r="AN62" s="374" t="inlineStr">
        <is>
          <t>a</t>
        </is>
      </c>
      <c r="AO62" s="218">
        <v>0.200108636846636</v>
      </c>
      <c r="AP62" s="374">
        <v>0.132826616596383</v>
      </c>
      <c r="AQ62" s="218">
        <v>1.11864321405837</v>
      </c>
      <c r="AR62" s="382">
        <v>0.630530762258087</v>
      </c>
    </row>
    <row customHeight="1" ht="13" r="63">
      <c r="A63" s="184" t="s">
        <v>357</v>
      </c>
      <c r="B63" s="157" t="n">
        <v>2</v>
      </c>
      <c r="C63" s="219">
        <v>-0.0619139727871979</v>
      </c>
      <c r="D63" s="375">
        <v>0.0619514064612538</v>
      </c>
      <c r="E63" s="219">
        <v>0.22103419572047</v>
      </c>
      <c r="F63" s="375">
        <v>0.0780869211809144</v>
      </c>
      <c r="G63" s="219">
        <v>0.183915780723248</v>
      </c>
      <c r="H63" s="375">
        <v>0.14654830085478</v>
      </c>
      <c r="I63" s="219">
        <v>0.0144274125639067</v>
      </c>
      <c r="J63" s="375">
        <v>0.119679985162362</v>
      </c>
      <c r="K63" s="219">
        <v>-0.0304237064928159</v>
      </c>
      <c r="L63" s="375">
        <v>0.0511411996776793</v>
      </c>
      <c r="M63" s="219">
        <v>-0.00296473451915919</v>
      </c>
      <c r="N63" s="375">
        <v>0.026424715640633</v>
      </c>
      <c r="O63" s="219">
        <v>0.407429635123769</v>
      </c>
      <c r="P63" s="375">
        <v>0.0818217996137545</v>
      </c>
      <c r="Q63" s="219">
        <v>-0.0478821115400902</v>
      </c>
      <c r="R63" s="375">
        <v>0.0617398537305432</v>
      </c>
      <c r="S63" s="219">
        <v>0.241027585717084</v>
      </c>
      <c r="T63" s="375">
        <v>0.07785731375157</v>
      </c>
      <c r="U63" s="219">
        <v>0.211428583264936</v>
      </c>
      <c r="V63" s="375">
        <v>0.145132440069228</v>
      </c>
      <c r="W63" s="219">
        <v>0.0576184643688103</v>
      </c>
      <c r="X63" s="375">
        <v>0.11445280558116</v>
      </c>
      <c r="Y63" s="219">
        <v>-0.0306731679238381</v>
      </c>
      <c r="Z63" s="375">
        <v>0.0510185980701026</v>
      </c>
      <c r="AA63" s="219">
        <v>0.00430900180382517</v>
      </c>
      <c r="AB63" s="375">
        <v>0.0263418057386166</v>
      </c>
      <c r="AC63" s="219">
        <v>1.3209819664282</v>
      </c>
      <c r="AD63" s="375">
        <v>0.134727090492012</v>
      </c>
      <c r="AE63" s="219">
        <v>-0.0818112700492954</v>
      </c>
      <c r="AF63" s="375">
        <v>0.0659356354073273</v>
      </c>
      <c r="AG63" s="219">
        <v>0.209539353432459</v>
      </c>
      <c r="AH63" s="375">
        <v>0.0829308496820781</v>
      </c>
      <c r="AI63" s="219">
        <v>0.174884143000121</v>
      </c>
      <c r="AJ63" s="375">
        <v>0.153279574639283</v>
      </c>
      <c r="AK63" s="219">
        <v>0.0633663554793272</v>
      </c>
      <c r="AL63" s="375">
        <v>0.127953971815999</v>
      </c>
      <c r="AM63" s="219">
        <v>0.0150680955881934</v>
      </c>
      <c r="AN63" s="375">
        <v>0.0539163826776538</v>
      </c>
      <c r="AO63" s="219">
        <v>0.00594893883975406</v>
      </c>
      <c r="AP63" s="375">
        <v>0.0258675455218364</v>
      </c>
      <c r="AQ63" s="219">
        <v>2.58868426186313</v>
      </c>
      <c r="AR63" s="384">
        <v>0.196216434671212</v>
      </c>
    </row>
    <row customHeight="1" ht="13" r="64">
      <c r="A64" s="185" t="s">
        <v>358</v>
      </c>
      <c r="B64" s="158" t="n">
        <v>2</v>
      </c>
      <c r="C64" s="220">
        <v>0.092584632746171</v>
      </c>
      <c r="D64" s="376">
        <v>0.065658591908431</v>
      </c>
      <c r="E64" s="220">
        <v>0.0821331723033613</v>
      </c>
      <c r="F64" s="376">
        <v>0.118144482433159</v>
      </c>
      <c r="G64" s="220">
        <v>-0.0375851873694589</v>
      </c>
      <c r="H64" s="376">
        <v>0.200877667366281</v>
      </c>
      <c r="I64" s="220">
        <v>0.0791899484819976</v>
      </c>
      <c r="J64" s="376">
        <v>0.139760682972657</v>
      </c>
      <c r="K64" s="220">
        <v>-0.0498601404183195</v>
      </c>
      <c r="L64" s="376">
        <v>0.0826599281872154</v>
      </c>
      <c r="M64" s="220">
        <v>0.00184417818024581</v>
      </c>
      <c r="N64" s="376">
        <v>0.0400263025673787</v>
      </c>
      <c r="O64" s="220">
        <v>0.196123669969509</v>
      </c>
      <c r="P64" s="376">
        <v>0.0704441890450528</v>
      </c>
      <c r="Q64" s="220">
        <v>0.0900159952548133</v>
      </c>
      <c r="R64" s="376">
        <v>0.066033105697023</v>
      </c>
      <c r="S64" s="220">
        <v>0.0649856652940966</v>
      </c>
      <c r="T64" s="376">
        <v>0.117493678728329</v>
      </c>
      <c r="U64" s="220">
        <v>-0.0342144642644615</v>
      </c>
      <c r="V64" s="376">
        <v>0.203906619612431</v>
      </c>
      <c r="W64" s="220">
        <v>0.0955394472319834</v>
      </c>
      <c r="X64" s="376">
        <v>0.13599667862854</v>
      </c>
      <c r="Y64" s="220">
        <v>-0.0487341002605203</v>
      </c>
      <c r="Z64" s="376">
        <v>0.083198040820556</v>
      </c>
      <c r="AA64" s="220">
        <v>0.00540833315777697</v>
      </c>
      <c r="AB64" s="376">
        <v>0.0397200375988783</v>
      </c>
      <c r="AC64" s="220">
        <v>0.827230598591319</v>
      </c>
      <c r="AD64" s="376">
        <v>0.146713504782152</v>
      </c>
      <c r="AE64" s="220">
        <v>0.113767261942021</v>
      </c>
      <c r="AF64" s="376">
        <v>0.064298231871985</v>
      </c>
      <c r="AG64" s="220">
        <v>0.0133449435419059</v>
      </c>
      <c r="AH64" s="376">
        <v>0.113663382560436</v>
      </c>
      <c r="AI64" s="220">
        <v>-0.168503510835476</v>
      </c>
      <c r="AJ64" s="376">
        <v>0.20278405959802</v>
      </c>
      <c r="AK64" s="220">
        <v>0.0538851270297658</v>
      </c>
      <c r="AL64" s="376">
        <v>0.149762487198816</v>
      </c>
      <c r="AM64" s="220">
        <v>0.00761688617689271</v>
      </c>
      <c r="AN64" s="376">
        <v>0.115641666985056</v>
      </c>
      <c r="AO64" s="220">
        <v>0.0172876739518382</v>
      </c>
      <c r="AP64" s="376">
        <v>0.0379815731595489</v>
      </c>
      <c r="AQ64" s="220">
        <v>1.92736619202193</v>
      </c>
      <c r="AR64" s="385">
        <v>0.272872875739752</v>
      </c>
    </row>
    <row customHeight="1" ht="13" r="65">
      <c r="A65" s="186" t="s">
        <v>359</v>
      </c>
      <c r="B65" s="159" t="n">
        <v>2</v>
      </c>
      <c r="C65" s="221">
        <v>0.0433850142137712</v>
      </c>
      <c r="D65" s="377">
        <v>0.0512322888301992</v>
      </c>
      <c r="E65" s="221">
        <v>-0.0273857409663535</v>
      </c>
      <c r="F65" s="377">
        <v>0.0501819623146228</v>
      </c>
      <c r="G65" s="221">
        <v>-0.0285311622829545</v>
      </c>
      <c r="H65" s="377">
        <v>0.0852559498173507</v>
      </c>
      <c r="I65" s="221">
        <v>0.221450550088244</v>
      </c>
      <c r="J65" s="377">
        <v>0.0796211130360298</v>
      </c>
      <c r="K65" s="221">
        <v>-0.0308683494058146</v>
      </c>
      <c r="L65" s="377">
        <v>0.0455013078318676</v>
      </c>
      <c r="M65" s="221">
        <v>-0.00692584446983159</v>
      </c>
      <c r="N65" s="377">
        <v>0.0209426921065154</v>
      </c>
      <c r="O65" s="221">
        <v>0.50458439794886</v>
      </c>
      <c r="P65" s="377">
        <v>0.0654487937296648</v>
      </c>
      <c r="Q65" s="221">
        <v>0.0442131630769057</v>
      </c>
      <c r="R65" s="377">
        <v>0.0529151820381697</v>
      </c>
      <c r="S65" s="221">
        <v>-0.0264341487688734</v>
      </c>
      <c r="T65" s="377">
        <v>0.0500463448520134</v>
      </c>
      <c r="U65" s="221">
        <v>-0.0257843211513399</v>
      </c>
      <c r="V65" s="377">
        <v>0.0844374604547266</v>
      </c>
      <c r="W65" s="221">
        <v>0.257490840647676</v>
      </c>
      <c r="X65" s="377">
        <v>0.0767412944207207</v>
      </c>
      <c r="Y65" s="221">
        <v>-0.0250409413594206</v>
      </c>
      <c r="Z65" s="377">
        <v>0.0455465185516092</v>
      </c>
      <c r="AA65" s="221">
        <v>-0.00433114532791983</v>
      </c>
      <c r="AB65" s="377">
        <v>0.0208886959157439</v>
      </c>
      <c r="AC65" s="221">
        <v>1.53899190630329</v>
      </c>
      <c r="AD65" s="377">
        <v>0.0991491549276017</v>
      </c>
      <c r="AE65" s="221">
        <v>-0.00407691773164587</v>
      </c>
      <c r="AF65" s="377">
        <v>0.051859334538615</v>
      </c>
      <c r="AG65" s="221">
        <v>-0.0312393602265932</v>
      </c>
      <c r="AH65" s="377">
        <v>0.053163242322465</v>
      </c>
      <c r="AI65" s="221">
        <v>-0.00347006136008925</v>
      </c>
      <c r="AJ65" s="377">
        <v>0.0908549275260551</v>
      </c>
      <c r="AK65" s="221">
        <v>0.239008552274369</v>
      </c>
      <c r="AL65" s="377">
        <v>0.0876251472686364</v>
      </c>
      <c r="AM65" s="221">
        <v>0.0133003276924019</v>
      </c>
      <c r="AN65" s="377">
        <v>0.0459219687951129</v>
      </c>
      <c r="AO65" s="221">
        <v>-0.00134540740572642</v>
      </c>
      <c r="AP65" s="377">
        <v>0.0208374689702866</v>
      </c>
      <c r="AQ65" s="221">
        <v>2.79438723046207</v>
      </c>
      <c r="AR65" s="386">
        <v>0.143795501789813</v>
      </c>
    </row>
    <row customHeight="1" ht="13" r="66">
      <c r="A66" s="181" t="s">
        <v>360</v>
      </c>
      <c r="B66" s="156" t="n">
        <v>2</v>
      </c>
      <c r="C66" s="218">
        <v>-0.239147052347649</v>
      </c>
      <c r="D66" s="374">
        <v>0.697366165012546</v>
      </c>
      <c r="E66" s="218" t="inlineStr">
        <is>
          <t>a</t>
        </is>
      </c>
      <c r="F66" s="374" t="inlineStr">
        <is>
          <t>a</t>
        </is>
      </c>
      <c r="G66" s="218">
        <v>-0.414825868902999</v>
      </c>
      <c r="H66" s="374">
        <v>0.267614199248734</v>
      </c>
      <c r="I66" s="218" t="inlineStr">
        <is>
          <t>a</t>
        </is>
      </c>
      <c r="J66" s="374" t="inlineStr">
        <is>
          <t>a</t>
        </is>
      </c>
      <c r="K66" s="218">
        <v>-0.792821257609383</v>
      </c>
      <c r="L66" s="374">
        <v>0.673733913392583</v>
      </c>
      <c r="M66" s="218">
        <v>0.291906700536905</v>
      </c>
      <c r="N66" s="374">
        <v>0.373564846374939</v>
      </c>
      <c r="O66" s="218">
        <v>0.770582229948984</v>
      </c>
      <c r="P66" s="374">
        <v>1.35674076203741</v>
      </c>
      <c r="Q66" s="218">
        <v>-0.330625809929143</v>
      </c>
      <c r="R66" s="374">
        <v>0.640105643234589</v>
      </c>
      <c r="S66" s="218" t="inlineStr">
        <is>
          <t>a</t>
        </is>
      </c>
      <c r="T66" s="374" t="inlineStr">
        <is>
          <t>a</t>
        </is>
      </c>
      <c r="U66" s="218">
        <v>-0.389027203023858</v>
      </c>
      <c r="V66" s="374">
        <v>0.249526537819484</v>
      </c>
      <c r="W66" s="218" t="inlineStr">
        <is>
          <t>a</t>
        </is>
      </c>
      <c r="X66" s="374" t="inlineStr">
        <is>
          <t>a</t>
        </is>
      </c>
      <c r="Y66" s="218">
        <v>-0.846212871610818</v>
      </c>
      <c r="Z66" s="374">
        <v>0.62853150023062</v>
      </c>
      <c r="AA66" s="218">
        <v>0.280333214120615</v>
      </c>
      <c r="AB66" s="374">
        <v>0.375825709955605</v>
      </c>
      <c r="AC66" s="218">
        <v>2.3626722089094</v>
      </c>
      <c r="AD66" s="374">
        <v>2.45974098078533</v>
      </c>
      <c r="AE66" s="218">
        <v>-0.526807369236871</v>
      </c>
      <c r="AF66" s="374">
        <v>0.712656955791324</v>
      </c>
      <c r="AG66" s="218" t="inlineStr">
        <is>
          <t>a</t>
        </is>
      </c>
      <c r="AH66" s="374" t="inlineStr">
        <is>
          <t>a</t>
        </is>
      </c>
      <c r="AI66" s="218">
        <v>-0.204629616529225</v>
      </c>
      <c r="AJ66" s="374">
        <v>0.25444654274998</v>
      </c>
      <c r="AK66" s="218" t="inlineStr">
        <is>
          <t>a</t>
        </is>
      </c>
      <c r="AL66" s="374" t="inlineStr">
        <is>
          <t>a</t>
        </is>
      </c>
      <c r="AM66" s="218">
        <v>-0.708751961391408</v>
      </c>
      <c r="AN66" s="374">
        <v>0.607237296352971</v>
      </c>
      <c r="AO66" s="218">
        <v>0.191888926750669</v>
      </c>
      <c r="AP66" s="374">
        <v>0.291790756798002</v>
      </c>
      <c r="AQ66" s="218">
        <v>9.01069141791946</v>
      </c>
      <c r="AR66" s="382">
        <v>2.72767963816701</v>
      </c>
    </row>
    <row customHeight="1" ht="13" r="67">
      <c r="A67" s="181" t="s">
        <v>361</v>
      </c>
      <c r="B67" s="156" t="n">
        <v>2</v>
      </c>
      <c r="C67" s="218">
        <v>-0.392644968707994</v>
      </c>
      <c r="D67" s="374">
        <v>0.138116926254529</v>
      </c>
      <c r="E67" s="218" t="inlineStr">
        <is>
          <t>a</t>
        </is>
      </c>
      <c r="F67" s="374" t="inlineStr">
        <is>
          <t>a</t>
        </is>
      </c>
      <c r="G67" s="218" t="inlineStr">
        <is>
          <t>a</t>
        </is>
      </c>
      <c r="H67" s="374" t="inlineStr">
        <is>
          <t>a</t>
        </is>
      </c>
      <c r="I67" s="218">
        <v>0.0145615635324117</v>
      </c>
      <c r="J67" s="374">
        <v>0.228349457115298</v>
      </c>
      <c r="K67" s="218">
        <v>-0.51654955389345</v>
      </c>
      <c r="L67" s="374">
        <v>0.359876764686004</v>
      </c>
      <c r="M67" s="218">
        <v>0.42537776712121</v>
      </c>
      <c r="N67" s="374">
        <v>0.141773153414836</v>
      </c>
      <c r="O67" s="218">
        <v>2.14699133101152</v>
      </c>
      <c r="P67" s="374">
        <v>1.26599859003794</v>
      </c>
      <c r="Q67" s="218">
        <v>-0.409797306500823</v>
      </c>
      <c r="R67" s="374">
        <v>0.138231961905396</v>
      </c>
      <c r="S67" s="218" t="inlineStr">
        <is>
          <t>a</t>
        </is>
      </c>
      <c r="T67" s="374" t="inlineStr">
        <is>
          <t>a</t>
        </is>
      </c>
      <c r="U67" s="218" t="inlineStr">
        <is>
          <t>a</t>
        </is>
      </c>
      <c r="V67" s="374" t="inlineStr">
        <is>
          <t>a</t>
        </is>
      </c>
      <c r="W67" s="218">
        <v>-0.0364778761232612</v>
      </c>
      <c r="X67" s="374">
        <v>0.238884871291759</v>
      </c>
      <c r="Y67" s="218">
        <v>-0.529233086647864</v>
      </c>
      <c r="Z67" s="374">
        <v>0.346630481548985</v>
      </c>
      <c r="AA67" s="218">
        <v>0.403859192186568</v>
      </c>
      <c r="AB67" s="374">
        <v>0.140139923707948</v>
      </c>
      <c r="AC67" s="218">
        <v>4.15519041129573</v>
      </c>
      <c r="AD67" s="374">
        <v>1.56983394062784</v>
      </c>
      <c r="AE67" s="218">
        <v>-0.523351409117988</v>
      </c>
      <c r="AF67" s="374">
        <v>0.171631335273322</v>
      </c>
      <c r="AG67" s="218" t="inlineStr">
        <is>
          <t>a</t>
        </is>
      </c>
      <c r="AH67" s="374" t="inlineStr">
        <is>
          <t>a</t>
        </is>
      </c>
      <c r="AI67" s="218" t="inlineStr">
        <is>
          <t>a</t>
        </is>
      </c>
      <c r="AJ67" s="374" t="inlineStr">
        <is>
          <t>a</t>
        </is>
      </c>
      <c r="AK67" s="218">
        <v>0.0990169395834103</v>
      </c>
      <c r="AL67" s="374">
        <v>0.19568098845924</v>
      </c>
      <c r="AM67" s="218">
        <v>-0.60659662894846</v>
      </c>
      <c r="AN67" s="374">
        <v>0.327004076163006</v>
      </c>
      <c r="AO67" s="218">
        <v>0.39902787273074</v>
      </c>
      <c r="AP67" s="374">
        <v>0.154269337288313</v>
      </c>
      <c r="AQ67" s="218">
        <v>5.37098874123678</v>
      </c>
      <c r="AR67" s="382">
        <v>1.64603841746187</v>
      </c>
    </row>
    <row customHeight="1" ht="13" r="68">
      <c r="A68" s="181" t="s">
        <v>362</v>
      </c>
      <c r="B68" s="156" t="n">
        <v>2</v>
      </c>
      <c r="C68" s="218">
        <v>-0.334476159781568</v>
      </c>
      <c r="D68" s="374">
        <v>0.342500255378464</v>
      </c>
      <c r="E68" s="218" t="inlineStr">
        <is>
          <t>a</t>
        </is>
      </c>
      <c r="F68" s="374" t="inlineStr">
        <is>
          <t>a</t>
        </is>
      </c>
      <c r="G68" s="218" t="inlineStr">
        <is>
          <t>a</t>
        </is>
      </c>
      <c r="H68" s="374" t="inlineStr">
        <is>
          <t>a</t>
        </is>
      </c>
      <c r="I68" s="218" t="inlineStr">
        <is>
          <t>a</t>
        </is>
      </c>
      <c r="J68" s="374" t="inlineStr">
        <is>
          <t>a</t>
        </is>
      </c>
      <c r="K68" s="218">
        <v>-0.183534313386628</v>
      </c>
      <c r="L68" s="374">
        <v>0.433352491798985</v>
      </c>
      <c r="M68" s="218">
        <v>0.377660767097489</v>
      </c>
      <c r="N68" s="374">
        <v>0.271634937480387</v>
      </c>
      <c r="O68" s="218">
        <v>0.851770948473662</v>
      </c>
      <c r="P68" s="374">
        <v>1.33340730287489</v>
      </c>
      <c r="Q68" s="218">
        <v>-0.328516320623676</v>
      </c>
      <c r="R68" s="374">
        <v>0.339968620542291</v>
      </c>
      <c r="S68" s="218" t="inlineStr">
        <is>
          <t>a</t>
        </is>
      </c>
      <c r="T68" s="374" t="inlineStr">
        <is>
          <t>a</t>
        </is>
      </c>
      <c r="U68" s="218" t="inlineStr">
        <is>
          <t>a</t>
        </is>
      </c>
      <c r="V68" s="374" t="inlineStr">
        <is>
          <t>a</t>
        </is>
      </c>
      <c r="W68" s="218" t="inlineStr">
        <is>
          <t>a</t>
        </is>
      </c>
      <c r="X68" s="374" t="inlineStr">
        <is>
          <t>a</t>
        </is>
      </c>
      <c r="Y68" s="218">
        <v>-0.204042246219186</v>
      </c>
      <c r="Z68" s="374">
        <v>0.413217980343889</v>
      </c>
      <c r="AA68" s="218">
        <v>0.358982289150238</v>
      </c>
      <c r="AB68" s="374">
        <v>0.267419043969318</v>
      </c>
      <c r="AC68" s="218">
        <v>2.02655171905442</v>
      </c>
      <c r="AD68" s="374">
        <v>1.599293729022</v>
      </c>
      <c r="AE68" s="218">
        <v>-0.367624695155313</v>
      </c>
      <c r="AF68" s="374">
        <v>0.337005741648733</v>
      </c>
      <c r="AG68" s="218" t="inlineStr">
        <is>
          <t>a</t>
        </is>
      </c>
      <c r="AH68" s="374" t="inlineStr">
        <is>
          <t>a</t>
        </is>
      </c>
      <c r="AI68" s="218" t="inlineStr">
        <is>
          <t>a</t>
        </is>
      </c>
      <c r="AJ68" s="374" t="inlineStr">
        <is>
          <t>a</t>
        </is>
      </c>
      <c r="AK68" s="218" t="inlineStr">
        <is>
          <t>a</t>
        </is>
      </c>
      <c r="AL68" s="374" t="inlineStr">
        <is>
          <t>a</t>
        </is>
      </c>
      <c r="AM68" s="218">
        <v>-0.254771220089814</v>
      </c>
      <c r="AN68" s="374">
        <v>0.405046226575139</v>
      </c>
      <c r="AO68" s="218">
        <v>0.44473248003909</v>
      </c>
      <c r="AP68" s="374">
        <v>0.229441495552468</v>
      </c>
      <c r="AQ68" s="218">
        <v>5.8535358668406</v>
      </c>
      <c r="AR68" s="382">
        <v>3.0207955728692</v>
      </c>
    </row>
    <row customHeight="1" ht="13" r="69">
      <c r="A69" s="187" t="s">
        <v>363</v>
      </c>
      <c r="B69" s="171" t="n">
        <v>2</v>
      </c>
      <c r="C69" s="228">
        <v>0.51127596221189</v>
      </c>
      <c r="D69" s="379">
        <v>0.366557478589895</v>
      </c>
      <c r="E69" s="228">
        <v>-0.920622893615721</v>
      </c>
      <c r="F69" s="379">
        <v>0.418930525188284</v>
      </c>
      <c r="G69" s="228" t="inlineStr">
        <is>
          <t>a</t>
        </is>
      </c>
      <c r="H69" s="379" t="inlineStr">
        <is>
          <t>a</t>
        </is>
      </c>
      <c r="I69" s="228" t="inlineStr">
        <is>
          <t>a</t>
        </is>
      </c>
      <c r="J69" s="379" t="inlineStr">
        <is>
          <t>a</t>
        </is>
      </c>
      <c r="K69" s="228">
        <v>-0.722982195276513</v>
      </c>
      <c r="L69" s="379">
        <v>0.455370235413907</v>
      </c>
      <c r="M69" s="228">
        <v>0.0560335209257636</v>
      </c>
      <c r="N69" s="379">
        <v>0.208423875393222</v>
      </c>
      <c r="O69" s="228">
        <v>1.05303021952511</v>
      </c>
      <c r="P69" s="379">
        <v>1.13676145574124</v>
      </c>
      <c r="Q69" s="228">
        <v>0.484295227661184</v>
      </c>
      <c r="R69" s="379">
        <v>0.378118996986623</v>
      </c>
      <c r="S69" s="228">
        <v>-0.974308960151088</v>
      </c>
      <c r="T69" s="379">
        <v>0.451274941272883</v>
      </c>
      <c r="U69" s="228" t="inlineStr">
        <is>
          <t>a</t>
        </is>
      </c>
      <c r="V69" s="379" t="inlineStr">
        <is>
          <t>a</t>
        </is>
      </c>
      <c r="W69" s="228" t="inlineStr">
        <is>
          <t>a</t>
        </is>
      </c>
      <c r="X69" s="379" t="inlineStr">
        <is>
          <t>a</t>
        </is>
      </c>
      <c r="Y69" s="228">
        <v>-0.68986299402368</v>
      </c>
      <c r="Z69" s="379">
        <v>0.450112000995963</v>
      </c>
      <c r="AA69" s="228">
        <v>0.0472393753314165</v>
      </c>
      <c r="AB69" s="379">
        <v>0.20698408170562</v>
      </c>
      <c r="AC69" s="228">
        <v>1.69361302509908</v>
      </c>
      <c r="AD69" s="379">
        <v>1.30855312478949</v>
      </c>
      <c r="AE69" s="228">
        <v>0.56181071146332</v>
      </c>
      <c r="AF69" s="379">
        <v>0.350636717938032</v>
      </c>
      <c r="AG69" s="228">
        <v>-1.03988297958066</v>
      </c>
      <c r="AH69" s="379">
        <v>0.523731695890642</v>
      </c>
      <c r="AI69" s="228" t="inlineStr">
        <is>
          <t>a</t>
        </is>
      </c>
      <c r="AJ69" s="379" t="inlineStr">
        <is>
          <t>a</t>
        </is>
      </c>
      <c r="AK69" s="228" t="inlineStr">
        <is>
          <t>a</t>
        </is>
      </c>
      <c r="AL69" s="379" t="inlineStr">
        <is>
          <t>a</t>
        </is>
      </c>
      <c r="AM69" s="228">
        <v>-0.67438091293582</v>
      </c>
      <c r="AN69" s="379">
        <v>0.431728098058898</v>
      </c>
      <c r="AO69" s="228">
        <v>0.116441921981804</v>
      </c>
      <c r="AP69" s="379">
        <v>0.268427436596021</v>
      </c>
      <c r="AQ69" s="228">
        <v>2.73119465281148</v>
      </c>
      <c r="AR69" s="387">
        <v>1.90233199422973</v>
      </c>
    </row>
    <row customHeight="1" ht="13" r="70">
      <c r="A70" s="181"/>
      <c r="B70" s="160"/>
      <c r="C70" s="218" t="inlineStr">
        <is>
          <t>b.reg_t4jobsat.d_tc4g24a3checked..no_controls</t>
        </is>
      </c>
      <c r="D70" s="374" t="inlineStr">
        <is>
          <t>se.reg_t4jobsat.d_tc4g24a3checked..no_controls</t>
        </is>
      </c>
      <c r="E70" s="218" t="inlineStr">
        <is>
          <t>b.reg_t4jobsat.d_tc4g24b3checked..no_controls</t>
        </is>
      </c>
      <c r="F70" s="374" t="inlineStr">
        <is>
          <t>se.reg_t4jobsat.d_tc4g24b3checked..no_controls</t>
        </is>
      </c>
      <c r="G70" s="218" t="inlineStr">
        <is>
          <t>b.reg_t4jobsat.d_tc4g24c3checked..no_controls</t>
        </is>
      </c>
      <c r="H70" s="374" t="inlineStr">
        <is>
          <t>se.reg_t4jobsat.d_tc4g24c3checked..no_controls</t>
        </is>
      </c>
      <c r="I70" s="218" t="inlineStr">
        <is>
          <t>b.reg_t4jobsat.d_tc4g24d3checked..no_controls</t>
        </is>
      </c>
      <c r="J70" s="374" t="inlineStr">
        <is>
          <t>se.reg_t4jobsat.d_tc4g24d3checked..no_controls</t>
        </is>
      </c>
      <c r="K70" s="218" t="inlineStr">
        <is>
          <t>b.reg_t4jobsat.d_tc4g24e3checked..no_controls</t>
        </is>
      </c>
      <c r="L70" s="374" t="inlineStr">
        <is>
          <t>se.reg_t4jobsat.d_tc4g24e3checked..no_controls</t>
        </is>
      </c>
      <c r="M70" s="218" t="inlineStr">
        <is>
          <t>b.reg_t4jobsat.d_tc4g25e3checked..no_controls</t>
        </is>
      </c>
      <c r="N70" s="374" t="inlineStr">
        <is>
          <t>se.reg_t4jobsat.d_tc4g25e3checked..no_controls</t>
        </is>
      </c>
      <c r="O70" s="218" t="inlineStr">
        <is>
          <t>b.reg_t4jobsat.rsqr..no_controls</t>
        </is>
      </c>
      <c r="P70" s="374" t="inlineStr">
        <is>
          <t>se.reg_t4jobsat.rsqr..no_controls</t>
        </is>
      </c>
      <c r="Q70" s="218" t="inlineStr">
        <is>
          <t>b.reg_t4jobsat.d_tc4g24a3checked..tch_controls</t>
        </is>
      </c>
      <c r="R70" s="374" t="inlineStr">
        <is>
          <t>se.reg_t4jobsat.d_tc4g24a3checked..tch_controls</t>
        </is>
      </c>
      <c r="S70" s="218" t="inlineStr">
        <is>
          <t>b.reg_t4jobsat.d_tc4g24b3checked..tch_controls</t>
        </is>
      </c>
      <c r="T70" s="374" t="inlineStr">
        <is>
          <t>se.reg_t4jobsat.d_tc4g24b3checked..tch_controls</t>
        </is>
      </c>
      <c r="U70" s="218" t="inlineStr">
        <is>
          <t>b.reg_t4jobsat.d_tc4g24c3checked..tch_controls</t>
        </is>
      </c>
      <c r="V70" s="374" t="inlineStr">
        <is>
          <t>se.reg_t4jobsat.d_tc4g24c3checked..tch_controls</t>
        </is>
      </c>
      <c r="W70" s="218" t="inlineStr">
        <is>
          <t>b.reg_t4jobsat.d_tc4g24d3checked..tch_controls</t>
        </is>
      </c>
      <c r="X70" s="374" t="inlineStr">
        <is>
          <t>se.reg_t4jobsat.d_tc4g24d3checked..tch_controls</t>
        </is>
      </c>
      <c r="Y70" s="218" t="inlineStr">
        <is>
          <t>b.reg_t4jobsat.d_tc4g24e3checked..tch_controls</t>
        </is>
      </c>
      <c r="Z70" s="374" t="inlineStr">
        <is>
          <t>se.reg_t4jobsat.d_tc4g24e3checked..tch_controls</t>
        </is>
      </c>
      <c r="AA70" s="218" t="inlineStr">
        <is>
          <t>b.reg_t4jobsat.d_tc4g25e3checked..tch_controls</t>
        </is>
      </c>
      <c r="AB70" s="374" t="inlineStr">
        <is>
          <t>se.reg_t4jobsat.d_tc4g25e3checked..tch_controls</t>
        </is>
      </c>
      <c r="AC70" s="218" t="inlineStr">
        <is>
          <t>b.reg_t4jobsat.rsqr..tch_controls</t>
        </is>
      </c>
      <c r="AD70" s="374" t="inlineStr">
        <is>
          <t>se.reg_t4jobsat.rsqr..tch_controls</t>
        </is>
      </c>
      <c r="AE70" s="218" t="inlineStr">
        <is>
          <t>b.reg_t4jobsat.d_tc4g24a3checked..tch_sch_controls</t>
        </is>
      </c>
      <c r="AF70" s="374" t="inlineStr">
        <is>
          <t>se.reg_t4jobsat.d_tc4g24a3checked..tch_sch_controls</t>
        </is>
      </c>
      <c r="AG70" s="218" t="inlineStr">
        <is>
          <t>b.reg_t4jobsat.d_tc4g24b3checked..tch_sch_controls</t>
        </is>
      </c>
      <c r="AH70" s="374" t="inlineStr">
        <is>
          <t>se.reg_t4jobsat.d_tc4g24b3checked..tch_sch_controls</t>
        </is>
      </c>
      <c r="AI70" s="218" t="inlineStr">
        <is>
          <t>b.reg_t4jobsat.d_tc4g24c3checked..tch_sch_controls</t>
        </is>
      </c>
      <c r="AJ70" s="374" t="inlineStr">
        <is>
          <t>se.reg_t4jobsat.d_tc4g24c3checked..tch_sch_controls</t>
        </is>
      </c>
      <c r="AK70" s="218" t="inlineStr">
        <is>
          <t>b.reg_t4jobsat.d_tc4g24d3checked..tch_sch_controls</t>
        </is>
      </c>
      <c r="AL70" s="374" t="inlineStr">
        <is>
          <t>se.reg_t4jobsat.d_tc4g24d3checked..tch_sch_controls</t>
        </is>
      </c>
      <c r="AM70" s="218" t="inlineStr">
        <is>
          <t>b.reg_t4jobsat.d_tc4g24e3checked..tch_sch_controls</t>
        </is>
      </c>
      <c r="AN70" s="374" t="inlineStr">
        <is>
          <t>se.reg_t4jobsat.d_tc4g24e3checked..tch_sch_controls</t>
        </is>
      </c>
      <c r="AO70" s="218" t="inlineStr">
        <is>
          <t>b.reg_t4jobsat.d_tc4g25e3checked..tch_sch_controls</t>
        </is>
      </c>
      <c r="AP70" s="374" t="inlineStr">
        <is>
          <t>se.reg_t4jobsat.d_tc4g25e3checked..tch_sch_controls</t>
        </is>
      </c>
      <c r="AQ70" s="218" t="inlineStr">
        <is>
          <t>b.reg_t4jobsat.rsqr..tch_sch_controls</t>
        </is>
      </c>
      <c r="AR70" s="382" t="inlineStr">
        <is>
          <t>se.reg_t4jobsat.rsqr..tch_sch_controls</t>
        </is>
      </c>
    </row>
    <row customHeight="1" ht="13" r="71">
      <c r="A71" s="181" t="s">
        <v>307</v>
      </c>
      <c r="B71" s="160" t="n">
        <v>1</v>
      </c>
      <c r="C71" s="218">
        <v>0.391357053796142</v>
      </c>
      <c r="D71" s="374">
        <v>0.282300132511</v>
      </c>
      <c r="E71" s="218" t="inlineStr">
        <is>
          <t>a</t>
        </is>
      </c>
      <c r="F71" s="374" t="inlineStr">
        <is>
          <t>a</t>
        </is>
      </c>
      <c r="G71" s="218">
        <v>-0.913577474657951</v>
      </c>
      <c r="H71" s="374">
        <v>0.145582390525869</v>
      </c>
      <c r="I71" s="218" t="inlineStr">
        <is>
          <t>a</t>
        </is>
      </c>
      <c r="J71" s="374" t="inlineStr">
        <is>
          <t>a</t>
        </is>
      </c>
      <c r="K71" s="218">
        <v>-0.144284788817999</v>
      </c>
      <c r="L71" s="374">
        <v>0.359150894149005</v>
      </c>
      <c r="M71" s="218">
        <v>0.00703077366031051</v>
      </c>
      <c r="N71" s="374">
        <v>0.170844829439306</v>
      </c>
      <c r="O71" s="218">
        <v>0.535546745917575</v>
      </c>
      <c r="P71" s="374">
        <v>0.658896586292004</v>
      </c>
      <c r="Q71" s="218">
        <v>0.407504621866568</v>
      </c>
      <c r="R71" s="374">
        <v>0.287309453538184</v>
      </c>
      <c r="S71" s="218" t="inlineStr">
        <is>
          <t>a</t>
        </is>
      </c>
      <c r="T71" s="374" t="inlineStr">
        <is>
          <t>a</t>
        </is>
      </c>
      <c r="U71" s="218">
        <v>-0.917023067476369</v>
      </c>
      <c r="V71" s="374">
        <v>0.150006868053228</v>
      </c>
      <c r="W71" s="218" t="inlineStr">
        <is>
          <t>a</t>
        </is>
      </c>
      <c r="X71" s="374" t="inlineStr">
        <is>
          <t>a</t>
        </is>
      </c>
      <c r="Y71" s="218">
        <v>-0.163200117399876</v>
      </c>
      <c r="Z71" s="374">
        <v>0.359064448257755</v>
      </c>
      <c r="AA71" s="218">
        <v>0.00864228993258826</v>
      </c>
      <c r="AB71" s="374">
        <v>0.172154754238214</v>
      </c>
      <c r="AC71" s="218">
        <v>1.2903170509503</v>
      </c>
      <c r="AD71" s="374">
        <v>0.919135204610482</v>
      </c>
      <c r="AE71" s="218">
        <v>0.428386067211418</v>
      </c>
      <c r="AF71" s="374">
        <v>0.292590039136155</v>
      </c>
      <c r="AG71" s="218" t="inlineStr">
        <is>
          <t>a</t>
        </is>
      </c>
      <c r="AH71" s="374" t="inlineStr">
        <is>
          <t>a</t>
        </is>
      </c>
      <c r="AI71" s="218">
        <v>-1.34799492526851</v>
      </c>
      <c r="AJ71" s="374">
        <v>0.210401693508271</v>
      </c>
      <c r="AK71" s="218" t="inlineStr">
        <is>
          <t>a</t>
        </is>
      </c>
      <c r="AL71" s="374" t="inlineStr">
        <is>
          <t>a</t>
        </is>
      </c>
      <c r="AM71" s="218">
        <v>-0.177567388478946</v>
      </c>
      <c r="AN71" s="374">
        <v>0.389089452950849</v>
      </c>
      <c r="AO71" s="218">
        <v>0.0491579318594757</v>
      </c>
      <c r="AP71" s="374">
        <v>0.176197585303994</v>
      </c>
      <c r="AQ71" s="218">
        <v>2.35797735429164</v>
      </c>
      <c r="AR71" s="382">
        <v>1.40654799358816</v>
      </c>
    </row>
    <row customHeight="1" ht="13" r="72">
      <c r="A72" s="181" t="s">
        <v>311</v>
      </c>
      <c r="B72" s="160" t="n">
        <v>1</v>
      </c>
      <c r="C72" s="218">
        <v>0.868371711741847</v>
      </c>
      <c r="D72" s="374">
        <v>0.153168434346679</v>
      </c>
      <c r="E72" s="218">
        <v>-0.381678326160641</v>
      </c>
      <c r="F72" s="374">
        <v>0.0830425281156344</v>
      </c>
      <c r="G72" s="218" t="inlineStr">
        <is>
          <t>a</t>
        </is>
      </c>
      <c r="H72" s="374" t="inlineStr">
        <is>
          <t>a</t>
        </is>
      </c>
      <c r="I72" s="218" t="inlineStr">
        <is>
          <t>a</t>
        </is>
      </c>
      <c r="J72" s="374" t="inlineStr">
        <is>
          <t>a</t>
        </is>
      </c>
      <c r="K72" s="218">
        <v>-0.411558472466132</v>
      </c>
      <c r="L72" s="374">
        <v>0.189152803371587</v>
      </c>
      <c r="M72" s="218">
        <v>0.225464198636739</v>
      </c>
      <c r="N72" s="374">
        <v>0.103654562231123</v>
      </c>
      <c r="O72" s="218">
        <v>0.652336719646934</v>
      </c>
      <c r="P72" s="374">
        <v>0.438843940672794</v>
      </c>
      <c r="Q72" s="218">
        <v>0.819269298563113</v>
      </c>
      <c r="R72" s="374">
        <v>0.161698424804112</v>
      </c>
      <c r="S72" s="218">
        <v>-0.413726223426801</v>
      </c>
      <c r="T72" s="374">
        <v>0.0823310346729378</v>
      </c>
      <c r="U72" s="218" t="inlineStr">
        <is>
          <t>a</t>
        </is>
      </c>
      <c r="V72" s="374" t="inlineStr">
        <is>
          <t>a</t>
        </is>
      </c>
      <c r="W72" s="218" t="inlineStr">
        <is>
          <t>a</t>
        </is>
      </c>
      <c r="X72" s="374" t="inlineStr">
        <is>
          <t>a</t>
        </is>
      </c>
      <c r="Y72" s="218">
        <v>-0.437955496305712</v>
      </c>
      <c r="Z72" s="374">
        <v>0.186937181272772</v>
      </c>
      <c r="AA72" s="218">
        <v>0.233910224658726</v>
      </c>
      <c r="AB72" s="374">
        <v>0.103107084405433</v>
      </c>
      <c r="AC72" s="218">
        <v>1.21754274725284</v>
      </c>
      <c r="AD72" s="374">
        <v>0.511168403196593</v>
      </c>
      <c r="AE72" s="218">
        <v>0.881079449268683</v>
      </c>
      <c r="AF72" s="374">
        <v>0.149414475265634</v>
      </c>
      <c r="AG72" s="218">
        <v>-0.634772553889061</v>
      </c>
      <c r="AH72" s="374">
        <v>0.105349037930348</v>
      </c>
      <c r="AI72" s="218" t="inlineStr">
        <is>
          <t>a</t>
        </is>
      </c>
      <c r="AJ72" s="374" t="inlineStr">
        <is>
          <t>a</t>
        </is>
      </c>
      <c r="AK72" s="218" t="inlineStr">
        <is>
          <t>a</t>
        </is>
      </c>
      <c r="AL72" s="374" t="inlineStr">
        <is>
          <t>a</t>
        </is>
      </c>
      <c r="AM72" s="218">
        <v>-0.415460585840271</v>
      </c>
      <c r="AN72" s="374">
        <v>0.195229443053344</v>
      </c>
      <c r="AO72" s="218">
        <v>0.212283095439805</v>
      </c>
      <c r="AP72" s="374">
        <v>0.102050316620324</v>
      </c>
      <c r="AQ72" s="218">
        <v>2.59743356134035</v>
      </c>
      <c r="AR72" s="382">
        <v>0.790454185714064</v>
      </c>
    </row>
    <row customHeight="1" ht="13" r="73">
      <c r="A73" s="183" t="s">
        <v>313</v>
      </c>
      <c r="B73" s="160" t="n">
        <v>1</v>
      </c>
      <c r="C73" s="218" t="inlineStr">
        <is>
          <t>a</t>
        </is>
      </c>
      <c r="D73" s="374" t="inlineStr">
        <is>
          <t>a</t>
        </is>
      </c>
      <c r="E73" s="218" t="inlineStr">
        <is>
          <t>a</t>
        </is>
      </c>
      <c r="F73" s="374" t="inlineStr">
        <is>
          <t>a</t>
        </is>
      </c>
      <c r="G73" s="218" t="inlineStr">
        <is>
          <t>a</t>
        </is>
      </c>
      <c r="H73" s="374" t="inlineStr">
        <is>
          <t>a</t>
        </is>
      </c>
      <c r="I73" s="218" t="inlineStr">
        <is>
          <t>a</t>
        </is>
      </c>
      <c r="J73" s="374" t="inlineStr">
        <is>
          <t>a</t>
        </is>
      </c>
      <c r="K73" s="218">
        <v>-0.146667602789084</v>
      </c>
      <c r="L73" s="374">
        <v>0.279746135574816</v>
      </c>
      <c r="M73" s="218">
        <v>0.0000698699342756606</v>
      </c>
      <c r="N73" s="374">
        <v>0.159532720915009</v>
      </c>
      <c r="O73" s="218">
        <v>0.0351391072610545</v>
      </c>
      <c r="P73" s="374">
        <v>0.197543130537539</v>
      </c>
      <c r="Q73" s="218" t="inlineStr">
        <is>
          <t>a</t>
        </is>
      </c>
      <c r="R73" s="374" t="inlineStr">
        <is>
          <t>a</t>
        </is>
      </c>
      <c r="S73" s="218" t="inlineStr">
        <is>
          <t>a</t>
        </is>
      </c>
      <c r="T73" s="374" t="inlineStr">
        <is>
          <t>a</t>
        </is>
      </c>
      <c r="U73" s="218" t="inlineStr">
        <is>
          <t>a</t>
        </is>
      </c>
      <c r="V73" s="374" t="inlineStr">
        <is>
          <t>a</t>
        </is>
      </c>
      <c r="W73" s="218" t="inlineStr">
        <is>
          <t>a</t>
        </is>
      </c>
      <c r="X73" s="374" t="inlineStr">
        <is>
          <t>a</t>
        </is>
      </c>
      <c r="Y73" s="218">
        <v>-0.163997413640869</v>
      </c>
      <c r="Z73" s="374">
        <v>0.279139987632527</v>
      </c>
      <c r="AA73" s="218">
        <v>0.00760004657399592</v>
      </c>
      <c r="AB73" s="374">
        <v>0.15761816635684</v>
      </c>
      <c r="AC73" s="218">
        <v>0.413870897439701</v>
      </c>
      <c r="AD73" s="374">
        <v>0.460309549389942</v>
      </c>
      <c r="AE73" s="218" t="inlineStr">
        <is>
          <t>a</t>
        </is>
      </c>
      <c r="AF73" s="374" t="inlineStr">
        <is>
          <t>a</t>
        </is>
      </c>
      <c r="AG73" s="218" t="inlineStr">
        <is>
          <t>a</t>
        </is>
      </c>
      <c r="AH73" s="374" t="inlineStr">
        <is>
          <t>a</t>
        </is>
      </c>
      <c r="AI73" s="218" t="inlineStr">
        <is>
          <t>a</t>
        </is>
      </c>
      <c r="AJ73" s="374" t="inlineStr">
        <is>
          <t>a</t>
        </is>
      </c>
      <c r="AK73" s="218" t="inlineStr">
        <is>
          <t>a</t>
        </is>
      </c>
      <c r="AL73" s="374" t="inlineStr">
        <is>
          <t>a</t>
        </is>
      </c>
      <c r="AM73" s="218">
        <v>-0.122644319587585</v>
      </c>
      <c r="AN73" s="374">
        <v>0.29763757268538</v>
      </c>
      <c r="AO73" s="218">
        <v>-0.0466472884712791</v>
      </c>
      <c r="AP73" s="374">
        <v>0.154452906742187</v>
      </c>
      <c r="AQ73" s="218">
        <v>2.27869294070337</v>
      </c>
      <c r="AR73" s="382">
        <v>1.21616078736038</v>
      </c>
    </row>
    <row customHeight="1" ht="13" r="74">
      <c r="A74" s="181" t="s">
        <v>314</v>
      </c>
      <c r="B74" s="160" t="n">
        <v>1</v>
      </c>
      <c r="C74" s="218">
        <v>0.581042400033534</v>
      </c>
      <c r="D74" s="374">
        <v>0.153591469470607</v>
      </c>
      <c r="E74" s="218">
        <v>-0.148028409083113</v>
      </c>
      <c r="F74" s="374">
        <v>0.197609679539784</v>
      </c>
      <c r="G74" s="218">
        <v>0.855515022324237</v>
      </c>
      <c r="H74" s="374">
        <v>0.580472533342866</v>
      </c>
      <c r="I74" s="218">
        <v>-0.374211512829428</v>
      </c>
      <c r="J74" s="374">
        <v>0.840489382745324</v>
      </c>
      <c r="K74" s="218">
        <v>-0.366056280809136</v>
      </c>
      <c r="L74" s="374">
        <v>0.527978169543013</v>
      </c>
      <c r="M74" s="218">
        <v>0.130540336751504</v>
      </c>
      <c r="N74" s="374">
        <v>0.155454550078757</v>
      </c>
      <c r="O74" s="218">
        <v>0.410765909297496</v>
      </c>
      <c r="P74" s="374">
        <v>0.470838319184329</v>
      </c>
      <c r="Q74" s="218">
        <v>0.616566781215575</v>
      </c>
      <c r="R74" s="374">
        <v>0.170837838628604</v>
      </c>
      <c r="S74" s="218">
        <v>0.0551018391937931</v>
      </c>
      <c r="T74" s="374">
        <v>0.20374630998111</v>
      </c>
      <c r="U74" s="218">
        <v>0.91994031089683</v>
      </c>
      <c r="V74" s="374">
        <v>0.542879015302507</v>
      </c>
      <c r="W74" s="218">
        <v>-0.964332215601722</v>
      </c>
      <c r="X74" s="374">
        <v>0.669386292427009</v>
      </c>
      <c r="Y74" s="218">
        <v>-0.394983952383548</v>
      </c>
      <c r="Z74" s="374">
        <v>0.49216608429186</v>
      </c>
      <c r="AA74" s="218">
        <v>0.135383989840128</v>
      </c>
      <c r="AB74" s="374">
        <v>0.158770419239237</v>
      </c>
      <c r="AC74" s="218">
        <v>2.71135053126139</v>
      </c>
      <c r="AD74" s="374">
        <v>0.975588686673026</v>
      </c>
      <c r="AE74" s="218">
        <v>0.695454538665215</v>
      </c>
      <c r="AF74" s="374">
        <v>0.158967911668637</v>
      </c>
      <c r="AG74" s="218">
        <v>-0.216713647007695</v>
      </c>
      <c r="AH74" s="374">
        <v>0.248144350576101</v>
      </c>
      <c r="AI74" s="218">
        <v>1.09514898791157</v>
      </c>
      <c r="AJ74" s="374">
        <v>0.554291292660135</v>
      </c>
      <c r="AK74" s="218">
        <v>-1.1135261255048</v>
      </c>
      <c r="AL74" s="374">
        <v>0.683203049019123</v>
      </c>
      <c r="AM74" s="218">
        <v>-0.248855119130371</v>
      </c>
      <c r="AN74" s="374">
        <v>0.512384465842662</v>
      </c>
      <c r="AO74" s="218">
        <v>0.1479447584941</v>
      </c>
      <c r="AP74" s="374">
        <v>0.149098357126612</v>
      </c>
      <c r="AQ74" s="218">
        <v>3.59799314244468</v>
      </c>
      <c r="AR74" s="382">
        <v>1.14432995391531</v>
      </c>
    </row>
    <row customHeight="1" ht="13" r="75">
      <c r="A75" s="181" t="s">
        <v>325</v>
      </c>
      <c r="B75" s="160" t="n">
        <v>1</v>
      </c>
      <c r="C75" s="218">
        <v>-0.509384748059732</v>
      </c>
      <c r="D75" s="374">
        <v>0.122659954220661</v>
      </c>
      <c r="E75" s="218">
        <v>1.4015035852736</v>
      </c>
      <c r="F75" s="374">
        <v>0.122659954197518</v>
      </c>
      <c r="G75" s="218" t="inlineStr">
        <is>
          <t>a</t>
        </is>
      </c>
      <c r="H75" s="374" t="inlineStr">
        <is>
          <t>a</t>
        </is>
      </c>
      <c r="I75" s="218" t="inlineStr">
        <is>
          <t>a</t>
        </is>
      </c>
      <c r="J75" s="374" t="inlineStr">
        <is>
          <t>a</t>
        </is>
      </c>
      <c r="K75" s="218">
        <v>-0.239623594746609</v>
      </c>
      <c r="L75" s="374">
        <v>0.147641734505677</v>
      </c>
      <c r="M75" s="218">
        <v>0.730552347871756</v>
      </c>
      <c r="N75" s="374">
        <v>0.176796477772568</v>
      </c>
      <c r="O75" s="218">
        <v>2.17367978348882</v>
      </c>
      <c r="P75" s="374">
        <v>0.904020811949677</v>
      </c>
      <c r="Q75" s="218">
        <v>-0.505774405448239</v>
      </c>
      <c r="R75" s="374">
        <v>0.12325669140229</v>
      </c>
      <c r="S75" s="218">
        <v>1.41740226381765</v>
      </c>
      <c r="T75" s="374">
        <v>0.124684745548028</v>
      </c>
      <c r="U75" s="218" t="inlineStr">
        <is>
          <t>a</t>
        </is>
      </c>
      <c r="V75" s="374" t="inlineStr">
        <is>
          <t>a</t>
        </is>
      </c>
      <c r="W75" s="218" t="inlineStr">
        <is>
          <t>a</t>
        </is>
      </c>
      <c r="X75" s="374" t="inlineStr">
        <is>
          <t>a</t>
        </is>
      </c>
      <c r="Y75" s="218">
        <v>-0.230965760529155</v>
      </c>
      <c r="Z75" s="374">
        <v>0.148878874542012</v>
      </c>
      <c r="AA75" s="218">
        <v>0.718276173316445</v>
      </c>
      <c r="AB75" s="374">
        <v>0.172207967791247</v>
      </c>
      <c r="AC75" s="218">
        <v>2.51802302638062</v>
      </c>
      <c r="AD75" s="374">
        <v>1.11049742262828</v>
      </c>
      <c r="AE75" s="218">
        <v>-0.625005238540183</v>
      </c>
      <c r="AF75" s="374">
        <v>0.156928994975163</v>
      </c>
      <c r="AG75" s="218">
        <v>1.28325620806609</v>
      </c>
      <c r="AH75" s="374">
        <v>0.169038676828982</v>
      </c>
      <c r="AI75" s="218" t="inlineStr">
        <is>
          <t>a</t>
        </is>
      </c>
      <c r="AJ75" s="374" t="inlineStr">
        <is>
          <t>a</t>
        </is>
      </c>
      <c r="AK75" s="218" t="inlineStr">
        <is>
          <t>a</t>
        </is>
      </c>
      <c r="AL75" s="374" t="inlineStr">
        <is>
          <t>a</t>
        </is>
      </c>
      <c r="AM75" s="218">
        <v>-0.206472117271985</v>
      </c>
      <c r="AN75" s="374">
        <v>0.149167811000787</v>
      </c>
      <c r="AO75" s="218">
        <v>0.539027178824587</v>
      </c>
      <c r="AP75" s="374">
        <v>0.197580669619988</v>
      </c>
      <c r="AQ75" s="218">
        <v>3.32942081622727</v>
      </c>
      <c r="AR75" s="382">
        <v>1.33061194168674</v>
      </c>
    </row>
    <row customHeight="1" ht="13" r="76">
      <c r="A76" s="181" t="s">
        <v>330</v>
      </c>
      <c r="B76" s="160" t="n">
        <v>1</v>
      </c>
      <c r="C76" s="218" t="inlineStr">
        <is>
          <t>a</t>
        </is>
      </c>
      <c r="D76" s="374" t="inlineStr">
        <is>
          <t>a</t>
        </is>
      </c>
      <c r="E76" s="218" t="inlineStr">
        <is>
          <t>a</t>
        </is>
      </c>
      <c r="F76" s="374" t="inlineStr">
        <is>
          <t>a</t>
        </is>
      </c>
      <c r="G76" s="218" t="inlineStr">
        <is>
          <t>a</t>
        </is>
      </c>
      <c r="H76" s="374" t="inlineStr">
        <is>
          <t>a</t>
        </is>
      </c>
      <c r="I76" s="218" t="inlineStr">
        <is>
          <t>a</t>
        </is>
      </c>
      <c r="J76" s="374" t="inlineStr">
        <is>
          <t>a</t>
        </is>
      </c>
      <c r="K76" s="218">
        <v>-0.0753799232783444</v>
      </c>
      <c r="L76" s="374">
        <v>0.120913071607559</v>
      </c>
      <c r="M76" s="218">
        <v>0.0758727091715141</v>
      </c>
      <c r="N76" s="374">
        <v>0.103297277244827</v>
      </c>
      <c r="O76" s="218">
        <v>0.0414985665930128</v>
      </c>
      <c r="P76" s="374">
        <v>0.129097785208791</v>
      </c>
      <c r="Q76" s="218" t="inlineStr">
        <is>
          <t>a</t>
        </is>
      </c>
      <c r="R76" s="374" t="inlineStr">
        <is>
          <t>a</t>
        </is>
      </c>
      <c r="S76" s="218" t="inlineStr">
        <is>
          <t>a</t>
        </is>
      </c>
      <c r="T76" s="374" t="inlineStr">
        <is>
          <t>a</t>
        </is>
      </c>
      <c r="U76" s="218" t="inlineStr">
        <is>
          <t>a</t>
        </is>
      </c>
      <c r="V76" s="374" t="inlineStr">
        <is>
          <t>a</t>
        </is>
      </c>
      <c r="W76" s="218" t="inlineStr">
        <is>
          <t>a</t>
        </is>
      </c>
      <c r="X76" s="374" t="inlineStr">
        <is>
          <t>a</t>
        </is>
      </c>
      <c r="Y76" s="218">
        <v>-0.0599003504022479</v>
      </c>
      <c r="Z76" s="374">
        <v>0.121941734618426</v>
      </c>
      <c r="AA76" s="218">
        <v>0.0728385945709995</v>
      </c>
      <c r="AB76" s="374">
        <v>0.101990590917285</v>
      </c>
      <c r="AC76" s="218">
        <v>0.935678993240976</v>
      </c>
      <c r="AD76" s="374">
        <v>0.443867228874568</v>
      </c>
      <c r="AE76" s="218" t="inlineStr">
        <is>
          <t>a</t>
        </is>
      </c>
      <c r="AF76" s="374" t="inlineStr">
        <is>
          <t>a</t>
        </is>
      </c>
      <c r="AG76" s="218" t="inlineStr">
        <is>
          <t>a</t>
        </is>
      </c>
      <c r="AH76" s="374" t="inlineStr">
        <is>
          <t>a</t>
        </is>
      </c>
      <c r="AI76" s="218" t="inlineStr">
        <is>
          <t>a</t>
        </is>
      </c>
      <c r="AJ76" s="374" t="inlineStr">
        <is>
          <t>a</t>
        </is>
      </c>
      <c r="AK76" s="218" t="inlineStr">
        <is>
          <t>a</t>
        </is>
      </c>
      <c r="AL76" s="374" t="inlineStr">
        <is>
          <t>a</t>
        </is>
      </c>
      <c r="AM76" s="218">
        <v>-0.0187362417968257</v>
      </c>
      <c r="AN76" s="374">
        <v>0.13743443170348</v>
      </c>
      <c r="AO76" s="218">
        <v>0.085750886146413</v>
      </c>
      <c r="AP76" s="374">
        <v>0.100854937198895</v>
      </c>
      <c r="AQ76" s="218">
        <v>1.34266378581431</v>
      </c>
      <c r="AR76" s="382">
        <v>0.624493496626004</v>
      </c>
    </row>
    <row customHeight="1" ht="13" r="77">
      <c r="A77" s="181" t="s">
        <v>332</v>
      </c>
      <c r="B77" s="160" t="n">
        <v>1</v>
      </c>
      <c r="C77" s="218">
        <v>-1.70006117067663</v>
      </c>
      <c r="D77" s="374">
        <v>0.17559075201142</v>
      </c>
      <c r="E77" s="218">
        <v>2.08977010969731</v>
      </c>
      <c r="F77" s="374">
        <v>0.142424656616245</v>
      </c>
      <c r="G77" s="218" t="inlineStr">
        <is>
          <t>a</t>
        </is>
      </c>
      <c r="H77" s="374" t="inlineStr">
        <is>
          <t>a</t>
        </is>
      </c>
      <c r="I77" s="218" t="inlineStr">
        <is>
          <t>a</t>
        </is>
      </c>
      <c r="J77" s="374" t="inlineStr">
        <is>
          <t>a</t>
        </is>
      </c>
      <c r="K77" s="218">
        <v>0.0216059765071158</v>
      </c>
      <c r="L77" s="374">
        <v>0.13413526662186</v>
      </c>
      <c r="M77" s="218">
        <v>0.136564982248729</v>
      </c>
      <c r="N77" s="374">
        <v>0.142424656671513</v>
      </c>
      <c r="O77" s="218">
        <v>0.724101013506664</v>
      </c>
      <c r="P77" s="374">
        <v>0.590956569222964</v>
      </c>
      <c r="Q77" s="218">
        <v>-1.8162082016376</v>
      </c>
      <c r="R77" s="374">
        <v>0.170882053915189</v>
      </c>
      <c r="S77" s="218">
        <v>2.34076811495053</v>
      </c>
      <c r="T77" s="374">
        <v>0.141939747209676</v>
      </c>
      <c r="U77" s="218" t="inlineStr">
        <is>
          <t>a</t>
        </is>
      </c>
      <c r="V77" s="374" t="inlineStr">
        <is>
          <t>a</t>
        </is>
      </c>
      <c r="W77" s="218" t="inlineStr">
        <is>
          <t>a</t>
        </is>
      </c>
      <c r="X77" s="374" t="inlineStr">
        <is>
          <t>a</t>
        </is>
      </c>
      <c r="Y77" s="218">
        <v>0.0534654786609738</v>
      </c>
      <c r="Z77" s="374">
        <v>0.137682100366189</v>
      </c>
      <c r="AA77" s="218">
        <v>0.115932225319859</v>
      </c>
      <c r="AB77" s="374">
        <v>0.138275147987921</v>
      </c>
      <c r="AC77" s="218">
        <v>4.29572514601145</v>
      </c>
      <c r="AD77" s="374">
        <v>1.01492633835795</v>
      </c>
      <c r="AE77" s="218">
        <v>-1.6341605778492</v>
      </c>
      <c r="AF77" s="374">
        <v>0.315502211060923</v>
      </c>
      <c r="AG77" s="218">
        <v>2.1531507554805</v>
      </c>
      <c r="AH77" s="374">
        <v>0.230736961794614</v>
      </c>
      <c r="AI77" s="218" t="inlineStr">
        <is>
          <t>a</t>
        </is>
      </c>
      <c r="AJ77" s="374" t="inlineStr">
        <is>
          <t>a</t>
        </is>
      </c>
      <c r="AK77" s="218" t="inlineStr">
        <is>
          <t>a</t>
        </is>
      </c>
      <c r="AL77" s="374" t="inlineStr">
        <is>
          <t>a</t>
        </is>
      </c>
      <c r="AM77" s="218">
        <v>0.0517081575097202</v>
      </c>
      <c r="AN77" s="374">
        <v>0.13704002315042</v>
      </c>
      <c r="AO77" s="218">
        <v>0.0896589329549385</v>
      </c>
      <c r="AP77" s="374">
        <v>0.136650024984612</v>
      </c>
      <c r="AQ77" s="218">
        <v>5.17090385968651</v>
      </c>
      <c r="AR77" s="382">
        <v>1.2124202400095</v>
      </c>
    </row>
    <row customHeight="1" ht="13" r="78">
      <c r="A78" s="181" t="s">
        <v>338</v>
      </c>
      <c r="B78" s="160" t="n">
        <v>1</v>
      </c>
      <c r="C78" s="218">
        <v>-0.940371329974551</v>
      </c>
      <c r="D78" s="374">
        <v>0.677967006003611</v>
      </c>
      <c r="E78" s="218" t="inlineStr">
        <is>
          <t>a</t>
        </is>
      </c>
      <c r="F78" s="374" t="inlineStr">
        <is>
          <t>a</t>
        </is>
      </c>
      <c r="G78" s="218" t="inlineStr">
        <is>
          <t>a</t>
        </is>
      </c>
      <c r="H78" s="374" t="inlineStr">
        <is>
          <t>a</t>
        </is>
      </c>
      <c r="I78" s="218">
        <v>-0.337761489307445</v>
      </c>
      <c r="J78" s="374">
        <v>0.0485668373996647</v>
      </c>
      <c r="K78" s="218">
        <v>-0.202696446822168</v>
      </c>
      <c r="L78" s="374">
        <v>0.149006535092359</v>
      </c>
      <c r="M78" s="218">
        <v>-0.11392240623061</v>
      </c>
      <c r="N78" s="374">
        <v>0.173261327008176</v>
      </c>
      <c r="O78" s="218">
        <v>0.280600812728535</v>
      </c>
      <c r="P78" s="374">
        <v>0.3446550087823</v>
      </c>
      <c r="Q78" s="218">
        <v>-0.755347376054119</v>
      </c>
      <c r="R78" s="374">
        <v>0.721092683642832</v>
      </c>
      <c r="S78" s="218" t="inlineStr">
        <is>
          <t>a</t>
        </is>
      </c>
      <c r="T78" s="374" t="inlineStr">
        <is>
          <t>a</t>
        </is>
      </c>
      <c r="U78" s="218" t="inlineStr">
        <is>
          <t>a</t>
        </is>
      </c>
      <c r="V78" s="374" t="inlineStr">
        <is>
          <t>a</t>
        </is>
      </c>
      <c r="W78" s="218">
        <v>-0.177132495218065</v>
      </c>
      <c r="X78" s="374">
        <v>0.0549649609838136</v>
      </c>
      <c r="Y78" s="218">
        <v>-0.169576038466661</v>
      </c>
      <c r="Z78" s="374">
        <v>0.149548257457447</v>
      </c>
      <c r="AA78" s="218">
        <v>-0.0917222414050885</v>
      </c>
      <c r="AB78" s="374">
        <v>0.159310713411723</v>
      </c>
      <c r="AC78" s="218">
        <v>2.53672445795306</v>
      </c>
      <c r="AD78" s="374">
        <v>0.799358447365041</v>
      </c>
      <c r="AE78" s="218">
        <v>-0.693998252421312</v>
      </c>
      <c r="AF78" s="374">
        <v>0.729643620147434</v>
      </c>
      <c r="AG78" s="218" t="inlineStr">
        <is>
          <t>a</t>
        </is>
      </c>
      <c r="AH78" s="374" t="inlineStr">
        <is>
          <t>a</t>
        </is>
      </c>
      <c r="AI78" s="218" t="inlineStr">
        <is>
          <t>a</t>
        </is>
      </c>
      <c r="AJ78" s="374" t="inlineStr">
        <is>
          <t>a</t>
        </is>
      </c>
      <c r="AK78" s="218">
        <v>0.0231169353540953</v>
      </c>
      <c r="AL78" s="374">
        <v>0.12276846527939</v>
      </c>
      <c r="AM78" s="218">
        <v>-0.0558713430048562</v>
      </c>
      <c r="AN78" s="374">
        <v>0.157143058676484</v>
      </c>
      <c r="AO78" s="218">
        <v>-0.0116972067481151</v>
      </c>
      <c r="AP78" s="374">
        <v>0.146574376033487</v>
      </c>
      <c r="AQ78" s="218">
        <v>5.53456203604723</v>
      </c>
      <c r="AR78" s="382">
        <v>1.2644784747987</v>
      </c>
    </row>
    <row customHeight="1" ht="13" r="79">
      <c r="A79" s="181" t="s">
        <v>343</v>
      </c>
      <c r="B79" s="160" t="n">
        <v>1</v>
      </c>
      <c r="C79" s="218">
        <v>0.110700792483134</v>
      </c>
      <c r="D79" s="374">
        <v>0.171030556824534</v>
      </c>
      <c r="E79" s="218">
        <v>-1.01469074169937</v>
      </c>
      <c r="F79" s="374">
        <v>0.203853470763951</v>
      </c>
      <c r="G79" s="218" t="inlineStr">
        <is>
          <t>a</t>
        </is>
      </c>
      <c r="H79" s="374" t="inlineStr">
        <is>
          <t>a</t>
        </is>
      </c>
      <c r="I79" s="218" t="inlineStr">
        <is>
          <t>a</t>
        </is>
      </c>
      <c r="J79" s="374" t="inlineStr">
        <is>
          <t>a</t>
        </is>
      </c>
      <c r="K79" s="218">
        <v>0.687363177543467</v>
      </c>
      <c r="L79" s="374">
        <v>0.241554392397677</v>
      </c>
      <c r="M79" s="218">
        <v>-0.102099147365424</v>
      </c>
      <c r="N79" s="374">
        <v>0.222179786273007</v>
      </c>
      <c r="O79" s="218">
        <v>0.105619375777831</v>
      </c>
      <c r="P79" s="374">
        <v>0.126073546750292</v>
      </c>
      <c r="Q79" s="218">
        <v>0.0107730867818727</v>
      </c>
      <c r="R79" s="374">
        <v>0.285255907843228</v>
      </c>
      <c r="S79" s="218">
        <v>-1.04538410938561</v>
      </c>
      <c r="T79" s="374">
        <v>0.319217052086501</v>
      </c>
      <c r="U79" s="218" t="inlineStr">
        <is>
          <t>a</t>
        </is>
      </c>
      <c r="V79" s="374" t="inlineStr">
        <is>
          <t>a</t>
        </is>
      </c>
      <c r="W79" s="218" t="inlineStr">
        <is>
          <t>a</t>
        </is>
      </c>
      <c r="X79" s="374" t="inlineStr">
        <is>
          <t>a</t>
        </is>
      </c>
      <c r="Y79" s="218">
        <v>0.944621730797469</v>
      </c>
      <c r="Z79" s="374">
        <v>0.272682892065891</v>
      </c>
      <c r="AA79" s="218">
        <v>-0.181635360652236</v>
      </c>
      <c r="AB79" s="374">
        <v>0.226347169923081</v>
      </c>
      <c r="AC79" s="218">
        <v>1.50263403967571</v>
      </c>
      <c r="AD79" s="374">
        <v>0.680559589386821</v>
      </c>
      <c r="AE79" s="218">
        <v>-0.00401797672612352</v>
      </c>
      <c r="AF79" s="374">
        <v>0.17376424260584</v>
      </c>
      <c r="AG79" s="218">
        <v>-1.48896350696946</v>
      </c>
      <c r="AH79" s="374">
        <v>0.330688038567415</v>
      </c>
      <c r="AI79" s="218" t="inlineStr">
        <is>
          <t>a</t>
        </is>
      </c>
      <c r="AJ79" s="374" t="inlineStr">
        <is>
          <t>a</t>
        </is>
      </c>
      <c r="AK79" s="218" t="inlineStr">
        <is>
          <t>a</t>
        </is>
      </c>
      <c r="AL79" s="374" t="inlineStr">
        <is>
          <t>a</t>
        </is>
      </c>
      <c r="AM79" s="218">
        <v>0.984339182350657</v>
      </c>
      <c r="AN79" s="374">
        <v>0.313730253107032</v>
      </c>
      <c r="AO79" s="218">
        <v>-0.201547269119818</v>
      </c>
      <c r="AP79" s="374">
        <v>0.220738126135421</v>
      </c>
      <c r="AQ79" s="218">
        <v>2.32539179129099</v>
      </c>
      <c r="AR79" s="382">
        <v>0.826774479454487</v>
      </c>
    </row>
    <row customHeight="1" ht="13" r="80">
      <c r="A80" s="181" t="s">
        <v>348</v>
      </c>
      <c r="B80" s="160" t="n">
        <v>1</v>
      </c>
      <c r="C80" s="218">
        <v>0.155590361502474</v>
      </c>
      <c r="D80" s="374">
        <v>0.125445764643397</v>
      </c>
      <c r="E80" s="218" t="inlineStr">
        <is>
          <t>a</t>
        </is>
      </c>
      <c r="F80" s="374" t="inlineStr">
        <is>
          <t>a</t>
        </is>
      </c>
      <c r="G80" s="218">
        <v>-0.222738396221597</v>
      </c>
      <c r="H80" s="374">
        <v>0.0707554407182433</v>
      </c>
      <c r="I80" s="218">
        <v>-0.390768860294011</v>
      </c>
      <c r="J80" s="374">
        <v>0.440230157705347</v>
      </c>
      <c r="K80" s="218">
        <v>0.391994429538371</v>
      </c>
      <c r="L80" s="374">
        <v>0.244075280436591</v>
      </c>
      <c r="M80" s="218">
        <v>-0.0582980341787592</v>
      </c>
      <c r="N80" s="374">
        <v>0.10913355933669</v>
      </c>
      <c r="O80" s="218">
        <v>0.146936391118973</v>
      </c>
      <c r="P80" s="374">
        <v>0.178297954342538</v>
      </c>
      <c r="Q80" s="218">
        <v>0.00719841268822443</v>
      </c>
      <c r="R80" s="374">
        <v>0.104768014453588</v>
      </c>
      <c r="S80" s="218" t="inlineStr">
        <is>
          <t>a</t>
        </is>
      </c>
      <c r="T80" s="374" t="inlineStr">
        <is>
          <t>a</t>
        </is>
      </c>
      <c r="U80" s="218">
        <v>-0.187107081617794</v>
      </c>
      <c r="V80" s="374">
        <v>0.0783837595124965</v>
      </c>
      <c r="W80" s="218">
        <v>-0.35951585635479</v>
      </c>
      <c r="X80" s="374">
        <v>0.424472307893152</v>
      </c>
      <c r="Y80" s="218">
        <v>0.380286519064276</v>
      </c>
      <c r="Z80" s="374">
        <v>0.248282295796795</v>
      </c>
      <c r="AA80" s="218">
        <v>-0.0490158552529477</v>
      </c>
      <c r="AB80" s="374">
        <v>0.108287143148553</v>
      </c>
      <c r="AC80" s="218">
        <v>2.04635539374493</v>
      </c>
      <c r="AD80" s="374">
        <v>0.656847636500488</v>
      </c>
      <c r="AE80" s="218">
        <v>-0.0364768838037501</v>
      </c>
      <c r="AF80" s="374">
        <v>0.111334717575353</v>
      </c>
      <c r="AG80" s="218" t="inlineStr">
        <is>
          <t>a</t>
        </is>
      </c>
      <c r="AH80" s="374" t="inlineStr">
        <is>
          <t>a</t>
        </is>
      </c>
      <c r="AI80" s="218">
        <v>-0.158563916312427</v>
      </c>
      <c r="AJ80" s="374">
        <v>0.0992577442665605</v>
      </c>
      <c r="AK80" s="218">
        <v>-0.336682614756242</v>
      </c>
      <c r="AL80" s="374">
        <v>0.433252048906041</v>
      </c>
      <c r="AM80" s="218">
        <v>0.393143865726273</v>
      </c>
      <c r="AN80" s="374">
        <v>0.203837473060189</v>
      </c>
      <c r="AO80" s="218">
        <v>-0.0523488619322594</v>
      </c>
      <c r="AP80" s="374">
        <v>0.10755909820893</v>
      </c>
      <c r="AQ80" s="218">
        <v>2.41629978410815</v>
      </c>
      <c r="AR80" s="382">
        <v>0.731940502010909</v>
      </c>
    </row>
    <row customHeight="1" ht="13" r="81">
      <c r="A81" s="181" t="s">
        <v>350</v>
      </c>
      <c r="B81" s="160" t="n">
        <v>1</v>
      </c>
      <c r="C81" s="218">
        <v>0.160249779388786</v>
      </c>
      <c r="D81" s="374">
        <v>0.390885728143885</v>
      </c>
      <c r="E81" s="218">
        <v>0.534515867667315</v>
      </c>
      <c r="F81" s="374">
        <v>0.201963468675234</v>
      </c>
      <c r="G81" s="218">
        <v>-1.24984369349837</v>
      </c>
      <c r="H81" s="374">
        <v>0.280401664530122</v>
      </c>
      <c r="I81" s="218" t="inlineStr">
        <is>
          <t>a</t>
        </is>
      </c>
      <c r="J81" s="374" t="inlineStr">
        <is>
          <t>a</t>
        </is>
      </c>
      <c r="K81" s="218">
        <v>-0.24200591830432</v>
      </c>
      <c r="L81" s="374">
        <v>0.265202272239028</v>
      </c>
      <c r="M81" s="218">
        <v>-0.00128979064845866</v>
      </c>
      <c r="N81" s="374">
        <v>0.0925468963934339</v>
      </c>
      <c r="O81" s="218">
        <v>0.428646655200792</v>
      </c>
      <c r="P81" s="374">
        <v>0.35718417063716</v>
      </c>
      <c r="Q81" s="218">
        <v>0.142373628478167</v>
      </c>
      <c r="R81" s="374">
        <v>0.395544990436376</v>
      </c>
      <c r="S81" s="218">
        <v>0.5611312936106</v>
      </c>
      <c r="T81" s="374">
        <v>0.204952301473676</v>
      </c>
      <c r="U81" s="218">
        <v>-1.25607737517463</v>
      </c>
      <c r="V81" s="374">
        <v>0.2800219251703</v>
      </c>
      <c r="W81" s="218" t="inlineStr">
        <is>
          <t>a</t>
        </is>
      </c>
      <c r="X81" s="374" t="inlineStr">
        <is>
          <t>a</t>
        </is>
      </c>
      <c r="Y81" s="218">
        <v>-0.254315886923033</v>
      </c>
      <c r="Z81" s="374">
        <v>0.26452477769418</v>
      </c>
      <c r="AA81" s="218">
        <v>-0.00691359907345256</v>
      </c>
      <c r="AB81" s="374">
        <v>0.0932080978824951</v>
      </c>
      <c r="AC81" s="218">
        <v>0.762378867181867</v>
      </c>
      <c r="AD81" s="374">
        <v>0.475565466509048</v>
      </c>
      <c r="AE81" s="218">
        <v>0.140715206159252</v>
      </c>
      <c r="AF81" s="374">
        <v>0.451237745995133</v>
      </c>
      <c r="AG81" s="218">
        <v>0.825741568566595</v>
      </c>
      <c r="AH81" s="374">
        <v>0.2611793932688</v>
      </c>
      <c r="AI81" s="218">
        <v>-1.15743673844903</v>
      </c>
      <c r="AJ81" s="374">
        <v>0.314563870538282</v>
      </c>
      <c r="AK81" s="218" t="inlineStr">
        <is>
          <t>a</t>
        </is>
      </c>
      <c r="AL81" s="374" t="inlineStr">
        <is>
          <t>a</t>
        </is>
      </c>
      <c r="AM81" s="218">
        <v>-0.305840376357952</v>
      </c>
      <c r="AN81" s="374">
        <v>0.258507756315373</v>
      </c>
      <c r="AO81" s="218">
        <v>-0.0360448267108161</v>
      </c>
      <c r="AP81" s="374">
        <v>0.0867280756587417</v>
      </c>
      <c r="AQ81" s="218">
        <v>1.86427846595841</v>
      </c>
      <c r="AR81" s="382">
        <v>0.730841969365825</v>
      </c>
    </row>
    <row customHeight="1" ht="13" r="82">
      <c r="A82" s="181" t="s">
        <v>352</v>
      </c>
      <c r="B82" s="160" t="n">
        <v>1</v>
      </c>
      <c r="C82" s="218" t="inlineStr">
        <is>
          <t>a</t>
        </is>
      </c>
      <c r="D82" s="374" t="inlineStr">
        <is>
          <t>a</t>
        </is>
      </c>
      <c r="E82" s="218" t="inlineStr">
        <is>
          <t>a</t>
        </is>
      </c>
      <c r="F82" s="374" t="inlineStr">
        <is>
          <t>a</t>
        </is>
      </c>
      <c r="G82" s="218" t="inlineStr">
        <is>
          <t>a</t>
        </is>
      </c>
      <c r="H82" s="374" t="inlineStr">
        <is>
          <t>a</t>
        </is>
      </c>
      <c r="I82" s="218" t="inlineStr">
        <is>
          <t>a</t>
        </is>
      </c>
      <c r="J82" s="374" t="inlineStr">
        <is>
          <t>a</t>
        </is>
      </c>
      <c r="K82" s="218">
        <v>0.0254614956326956</v>
      </c>
      <c r="L82" s="374">
        <v>0.344862474402205</v>
      </c>
      <c r="M82" s="218">
        <v>-0.298577004200897</v>
      </c>
      <c r="N82" s="374">
        <v>0.164713323445086</v>
      </c>
      <c r="O82" s="218">
        <v>0.256585895898955</v>
      </c>
      <c r="P82" s="374">
        <v>0.267811811523911</v>
      </c>
      <c r="Q82" s="218" t="inlineStr">
        <is>
          <t>a</t>
        </is>
      </c>
      <c r="R82" s="374" t="inlineStr">
        <is>
          <t>a</t>
        </is>
      </c>
      <c r="S82" s="218" t="inlineStr">
        <is>
          <t>a</t>
        </is>
      </c>
      <c r="T82" s="374" t="inlineStr">
        <is>
          <t>a</t>
        </is>
      </c>
      <c r="U82" s="218" t="inlineStr">
        <is>
          <t>a</t>
        </is>
      </c>
      <c r="V82" s="374" t="inlineStr">
        <is>
          <t>a</t>
        </is>
      </c>
      <c r="W82" s="218" t="inlineStr">
        <is>
          <t>a</t>
        </is>
      </c>
      <c r="X82" s="374" t="inlineStr">
        <is>
          <t>a</t>
        </is>
      </c>
      <c r="Y82" s="218">
        <v>-0.178766563996179</v>
      </c>
      <c r="Z82" s="374">
        <v>0.318831906248323</v>
      </c>
      <c r="AA82" s="218">
        <v>-0.253747399166644</v>
      </c>
      <c r="AB82" s="374">
        <v>0.151381816920885</v>
      </c>
      <c r="AC82" s="218">
        <v>2.38655697583349</v>
      </c>
      <c r="AD82" s="374">
        <v>0.652939081775417</v>
      </c>
      <c r="AE82" s="218" t="inlineStr">
        <is>
          <t>a</t>
        </is>
      </c>
      <c r="AF82" s="374" t="inlineStr">
        <is>
          <t>a</t>
        </is>
      </c>
      <c r="AG82" s="218" t="inlineStr">
        <is>
          <t>a</t>
        </is>
      </c>
      <c r="AH82" s="374" t="inlineStr">
        <is>
          <t>a</t>
        </is>
      </c>
      <c r="AI82" s="218" t="inlineStr">
        <is>
          <t>a</t>
        </is>
      </c>
      <c r="AJ82" s="374" t="inlineStr">
        <is>
          <t>a</t>
        </is>
      </c>
      <c r="AK82" s="218" t="inlineStr">
        <is>
          <t>a</t>
        </is>
      </c>
      <c r="AL82" s="374" t="inlineStr">
        <is>
          <t>a</t>
        </is>
      </c>
      <c r="AM82" s="218">
        <v>-0.11609089664727</v>
      </c>
      <c r="AN82" s="374">
        <v>0.339770671335028</v>
      </c>
      <c r="AO82" s="218">
        <v>-0.254759172798416</v>
      </c>
      <c r="AP82" s="374">
        <v>0.144473184878662</v>
      </c>
      <c r="AQ82" s="218">
        <v>3.65183375374206</v>
      </c>
      <c r="AR82" s="382">
        <v>0.819857432323924</v>
      </c>
    </row>
    <row customHeight="1" ht="13" r="83">
      <c r="A83" s="181" t="s">
        <v>353</v>
      </c>
      <c r="B83" s="160" t="n">
        <v>1</v>
      </c>
      <c r="C83" s="218">
        <v>0.0887492284033863</v>
      </c>
      <c r="D83" s="374">
        <v>0.200358751648577</v>
      </c>
      <c r="E83" s="218">
        <v>1.31325012811054</v>
      </c>
      <c r="F83" s="374">
        <v>0.146778553214973</v>
      </c>
      <c r="G83" s="218" t="inlineStr">
        <is>
          <t>a</t>
        </is>
      </c>
      <c r="H83" s="374" t="inlineStr">
        <is>
          <t>a</t>
        </is>
      </c>
      <c r="I83" s="218" t="inlineStr">
        <is>
          <t>a</t>
        </is>
      </c>
      <c r="J83" s="374" t="inlineStr">
        <is>
          <t>a</t>
        </is>
      </c>
      <c r="K83" s="218">
        <v>-0.07875181540983</v>
      </c>
      <c r="L83" s="374">
        <v>0.348773043964273</v>
      </c>
      <c r="M83" s="218">
        <v>0.00290915549587077</v>
      </c>
      <c r="N83" s="374">
        <v>0.163160962931051</v>
      </c>
      <c r="O83" s="218">
        <v>0.341869255714947</v>
      </c>
      <c r="P83" s="374">
        <v>0.369309294036796</v>
      </c>
      <c r="Q83" s="218">
        <v>0.113161426276563</v>
      </c>
      <c r="R83" s="374">
        <v>0.197608587099242</v>
      </c>
      <c r="S83" s="218">
        <v>1.4428692861039</v>
      </c>
      <c r="T83" s="374">
        <v>0.144053954487816</v>
      </c>
      <c r="U83" s="218" t="inlineStr">
        <is>
          <t>a</t>
        </is>
      </c>
      <c r="V83" s="374" t="inlineStr">
        <is>
          <t>a</t>
        </is>
      </c>
      <c r="W83" s="218" t="inlineStr">
        <is>
          <t>a</t>
        </is>
      </c>
      <c r="X83" s="374" t="inlineStr">
        <is>
          <t>a</t>
        </is>
      </c>
      <c r="Y83" s="218">
        <v>-0.0718876114510976</v>
      </c>
      <c r="Z83" s="374">
        <v>0.357255329546173</v>
      </c>
      <c r="AA83" s="218">
        <v>-0.0141430190800757</v>
      </c>
      <c r="AB83" s="374">
        <v>0.155612933297755</v>
      </c>
      <c r="AC83" s="218">
        <v>1.72613306126079</v>
      </c>
      <c r="AD83" s="374">
        <v>0.795359006806856</v>
      </c>
      <c r="AE83" s="218">
        <v>0.103961815760478</v>
      </c>
      <c r="AF83" s="374">
        <v>0.18974751025699</v>
      </c>
      <c r="AG83" s="218">
        <v>1.39343672534823</v>
      </c>
      <c r="AH83" s="374">
        <v>0.170276797608151</v>
      </c>
      <c r="AI83" s="218" t="inlineStr">
        <is>
          <t>a</t>
        </is>
      </c>
      <c r="AJ83" s="374" t="inlineStr">
        <is>
          <t>a</t>
        </is>
      </c>
      <c r="AK83" s="218" t="inlineStr">
        <is>
          <t>a</t>
        </is>
      </c>
      <c r="AL83" s="374" t="inlineStr">
        <is>
          <t>a</t>
        </is>
      </c>
      <c r="AM83" s="218">
        <v>-0.0553888512633092</v>
      </c>
      <c r="AN83" s="374">
        <v>0.33193543741228</v>
      </c>
      <c r="AO83" s="218">
        <v>0.0551091334887598</v>
      </c>
      <c r="AP83" s="374">
        <v>0.160711046881267</v>
      </c>
      <c r="AQ83" s="218">
        <v>2.36680651417875</v>
      </c>
      <c r="AR83" s="382">
        <v>0.965075156686314</v>
      </c>
    </row>
    <row customHeight="1" ht="13" r="84">
      <c r="A84" s="77" t="s">
        <v>364</v>
      </c>
      <c r="B84" s="161" t="n">
        <v>1</v>
      </c>
      <c r="C84" s="222">
        <v>-0.0793755921361613</v>
      </c>
      <c r="D84" s="378">
        <v>0.0932836794109431</v>
      </c>
      <c r="E84" s="222">
        <v>0.542091744829377</v>
      </c>
      <c r="F84" s="378">
        <v>0.0614726283879732</v>
      </c>
      <c r="G84" s="222">
        <v>-0.382661135513421</v>
      </c>
      <c r="H84" s="378">
        <v>0.166165207748796</v>
      </c>
      <c r="I84" s="222">
        <v>-0.367580620810295</v>
      </c>
      <c r="J84" s="378">
        <v>0.316681356142784</v>
      </c>
      <c r="K84" s="222">
        <v>-0.0528276801194073</v>
      </c>
      <c r="L84" s="378">
        <v>0.0811791845183469</v>
      </c>
      <c r="M84" s="222">
        <v>0.0612290101010229</v>
      </c>
      <c r="N84" s="378">
        <v>0.0440896208055612</v>
      </c>
      <c r="O84" s="222">
        <v>0.508182260407545</v>
      </c>
      <c r="P84" s="378">
        <v>0.132647501740611</v>
      </c>
      <c r="Q84" s="222">
        <v>-0.0960482727269876</v>
      </c>
      <c r="R84" s="378">
        <v>0.0995036923676429</v>
      </c>
      <c r="S84" s="222">
        <v>0.622594637837723</v>
      </c>
      <c r="T84" s="378">
        <v>0.0712341138376155</v>
      </c>
      <c r="U84" s="222">
        <v>-0.360066803342989</v>
      </c>
      <c r="V84" s="378">
        <v>0.158464502738459</v>
      </c>
      <c r="W84" s="222">
        <v>-0.500326855724859</v>
      </c>
      <c r="X84" s="378">
        <v>0.264842908489221</v>
      </c>
      <c r="Y84" s="222">
        <v>-0.0485981707778992</v>
      </c>
      <c r="Z84" s="378">
        <v>0.0799181248235618</v>
      </c>
      <c r="AA84" s="222">
        <v>0.0573171685840252</v>
      </c>
      <c r="AB84" s="378">
        <v>0.0432059583701386</v>
      </c>
      <c r="AC84" s="222">
        <v>1.99411835756228</v>
      </c>
      <c r="AD84" s="378">
        <v>0.225721775459392</v>
      </c>
      <c r="AE84" s="222">
        <v>-0.0744061852275517</v>
      </c>
      <c r="AF84" s="378">
        <v>0.103535580011726</v>
      </c>
      <c r="AG84" s="222">
        <v>0.473590792799315</v>
      </c>
      <c r="AH84" s="378">
        <v>0.08583932551534</v>
      </c>
      <c r="AI84" s="222">
        <v>-0.392211648029597</v>
      </c>
      <c r="AJ84" s="378">
        <v>0.1696154175987</v>
      </c>
      <c r="AK84" s="222">
        <v>-0.475697268302314</v>
      </c>
      <c r="AL84" s="378">
        <v>0.272752602622752</v>
      </c>
      <c r="AM84" s="222">
        <v>-0.0142576428504281</v>
      </c>
      <c r="AN84" s="378">
        <v>0.0820350550613368</v>
      </c>
      <c r="AO84" s="222">
        <v>0.0518778816582213</v>
      </c>
      <c r="AP84" s="378">
        <v>0.0431062860743102</v>
      </c>
      <c r="AQ84" s="222">
        <v>3.0462970720942</v>
      </c>
      <c r="AR84" s="383">
        <v>0.294616443561779</v>
      </c>
    </row>
    <row customHeight="1" ht="13" r="85">
      <c r="A85" s="181" t="s">
        <v>65</v>
      </c>
      <c r="B85" s="160" t="n">
        <v>1</v>
      </c>
      <c r="C85" s="218">
        <v>0.645945114214727</v>
      </c>
      <c r="D85" s="374">
        <v>0.165512163520653</v>
      </c>
      <c r="E85" s="218">
        <v>-0.522664120196602</v>
      </c>
      <c r="F85" s="374">
        <v>0.0922628827945329</v>
      </c>
      <c r="G85" s="218" t="inlineStr">
        <is>
          <t>a</t>
        </is>
      </c>
      <c r="H85" s="374" t="inlineStr">
        <is>
          <t>a</t>
        </is>
      </c>
      <c r="I85" s="218" t="inlineStr">
        <is>
          <t>a</t>
        </is>
      </c>
      <c r="J85" s="374" t="inlineStr">
        <is>
          <t>a</t>
        </is>
      </c>
      <c r="K85" s="218">
        <v>-0.501293761382984</v>
      </c>
      <c r="L85" s="374">
        <v>0.221651457988345</v>
      </c>
      <c r="M85" s="218">
        <v>0.144023395145578</v>
      </c>
      <c r="N85" s="374">
        <v>0.132771317842984</v>
      </c>
      <c r="O85" s="218">
        <v>0.658727064491072</v>
      </c>
      <c r="P85" s="374">
        <v>0.500877704008715</v>
      </c>
      <c r="Q85" s="218">
        <v>0.617425121951327</v>
      </c>
      <c r="R85" s="374">
        <v>0.182551777889466</v>
      </c>
      <c r="S85" s="218">
        <v>-0.566084791740164</v>
      </c>
      <c r="T85" s="374">
        <v>0.092875953854955</v>
      </c>
      <c r="U85" s="218" t="inlineStr">
        <is>
          <t>a</t>
        </is>
      </c>
      <c r="V85" s="374" t="inlineStr">
        <is>
          <t>a</t>
        </is>
      </c>
      <c r="W85" s="218" t="inlineStr">
        <is>
          <t>a</t>
        </is>
      </c>
      <c r="X85" s="374" t="inlineStr">
        <is>
          <t>a</t>
        </is>
      </c>
      <c r="Y85" s="218">
        <v>-0.533329419472257</v>
      </c>
      <c r="Z85" s="374">
        <v>0.221125147961533</v>
      </c>
      <c r="AA85" s="218">
        <v>0.149215754601452</v>
      </c>
      <c r="AB85" s="374">
        <v>0.132579526126189</v>
      </c>
      <c r="AC85" s="218">
        <v>1.5447042025062</v>
      </c>
      <c r="AD85" s="374">
        <v>0.725118712556516</v>
      </c>
      <c r="AE85" s="218">
        <v>0.63847667841408</v>
      </c>
      <c r="AF85" s="374">
        <v>0.132919374558629</v>
      </c>
      <c r="AG85" s="218">
        <v>-0.753698227786325</v>
      </c>
      <c r="AH85" s="374">
        <v>0.13604844651396</v>
      </c>
      <c r="AI85" s="218" t="inlineStr">
        <is>
          <t>a</t>
        </is>
      </c>
      <c r="AJ85" s="374" t="inlineStr">
        <is>
          <t>a</t>
        </is>
      </c>
      <c r="AK85" s="218" t="inlineStr">
        <is>
          <t>a</t>
        </is>
      </c>
      <c r="AL85" s="374" t="inlineStr">
        <is>
          <t>a</t>
        </is>
      </c>
      <c r="AM85" s="218">
        <v>-0.498796697069788</v>
      </c>
      <c r="AN85" s="374">
        <v>0.228278906316406</v>
      </c>
      <c r="AO85" s="218">
        <v>0.176461904615924</v>
      </c>
      <c r="AP85" s="374">
        <v>0.131043989449127</v>
      </c>
      <c r="AQ85" s="218">
        <v>3.17574036629312</v>
      </c>
      <c r="AR85" s="382">
        <v>1.22047821137302</v>
      </c>
    </row>
    <row customHeight="1" ht="13" r="86">
      <c r="A86" s="181" t="s">
        <v>361</v>
      </c>
      <c r="B86" s="160" t="n">
        <v>1</v>
      </c>
      <c r="C86" s="218">
        <v>-0.217754162149987</v>
      </c>
      <c r="D86" s="374">
        <v>0.135770089825248</v>
      </c>
      <c r="E86" s="218">
        <v>0.209082387016089</v>
      </c>
      <c r="F86" s="374">
        <v>0.262838436685173</v>
      </c>
      <c r="G86" s="218" t="inlineStr">
        <is>
          <t>a</t>
        </is>
      </c>
      <c r="H86" s="374" t="inlineStr">
        <is>
          <t>a</t>
        </is>
      </c>
      <c r="I86" s="218" t="inlineStr">
        <is>
          <t>a</t>
        </is>
      </c>
      <c r="J86" s="374" t="inlineStr">
        <is>
          <t>a</t>
        </is>
      </c>
      <c r="K86" s="218">
        <v>0.279999109886217</v>
      </c>
      <c r="L86" s="374">
        <v>0.206804433574996</v>
      </c>
      <c r="M86" s="218">
        <v>0.190451659159309</v>
      </c>
      <c r="N86" s="374">
        <v>0.182494783552805</v>
      </c>
      <c r="O86" s="218">
        <v>0.906525322051094</v>
      </c>
      <c r="P86" s="374">
        <v>1.02831801685924</v>
      </c>
      <c r="Q86" s="218">
        <v>-0.211420963161479</v>
      </c>
      <c r="R86" s="374">
        <v>0.136555464049104</v>
      </c>
      <c r="S86" s="218">
        <v>0.102166664864407</v>
      </c>
      <c r="T86" s="374">
        <v>0.269247685240852</v>
      </c>
      <c r="U86" s="218" t="inlineStr">
        <is>
          <t>a</t>
        </is>
      </c>
      <c r="V86" s="374" t="inlineStr">
        <is>
          <t>a</t>
        </is>
      </c>
      <c r="W86" s="218" t="inlineStr">
        <is>
          <t>a</t>
        </is>
      </c>
      <c r="X86" s="374" t="inlineStr">
        <is>
          <t>a</t>
        </is>
      </c>
      <c r="Y86" s="218">
        <v>0.278443665796897</v>
      </c>
      <c r="Z86" s="374">
        <v>0.20848133465353</v>
      </c>
      <c r="AA86" s="218">
        <v>0.176618971678254</v>
      </c>
      <c r="AB86" s="374">
        <v>0.182124102768925</v>
      </c>
      <c r="AC86" s="218">
        <v>1.71092893740469</v>
      </c>
      <c r="AD86" s="374">
        <v>1.21543406210166</v>
      </c>
      <c r="AE86" s="218">
        <v>-0.204147302597169</v>
      </c>
      <c r="AF86" s="374">
        <v>0.143329756927252</v>
      </c>
      <c r="AG86" s="218">
        <v>0.349778495646852</v>
      </c>
      <c r="AH86" s="374">
        <v>0.368514562883851</v>
      </c>
      <c r="AI86" s="218" t="inlineStr">
        <is>
          <t>a</t>
        </is>
      </c>
      <c r="AJ86" s="374" t="inlineStr">
        <is>
          <t>a</t>
        </is>
      </c>
      <c r="AK86" s="218" t="inlineStr">
        <is>
          <t>a</t>
        </is>
      </c>
      <c r="AL86" s="374" t="inlineStr">
        <is>
          <t>a</t>
        </is>
      </c>
      <c r="AM86" s="218">
        <v>0.245974922443426</v>
      </c>
      <c r="AN86" s="374">
        <v>0.217955984021885</v>
      </c>
      <c r="AO86" s="218">
        <v>0.182387446865592</v>
      </c>
      <c r="AP86" s="374">
        <v>0.185912745752018</v>
      </c>
      <c r="AQ86" s="218">
        <v>1.94625534436521</v>
      </c>
      <c r="AR86" s="382">
        <v>1.47869054579373</v>
      </c>
    </row>
    <row customHeight="1" ht="13" r="87">
      <c r="A87" s="187" t="s">
        <v>362</v>
      </c>
      <c r="B87" s="175" t="n">
        <v>1</v>
      </c>
      <c r="C87" s="228">
        <v>0.211500140948324</v>
      </c>
      <c r="D87" s="379">
        <v>0.397599330835773</v>
      </c>
      <c r="E87" s="228" t="inlineStr">
        <is>
          <t>a</t>
        </is>
      </c>
      <c r="F87" s="379" t="inlineStr">
        <is>
          <t>a</t>
        </is>
      </c>
      <c r="G87" s="228" t="inlineStr">
        <is>
          <t>a</t>
        </is>
      </c>
      <c r="H87" s="379" t="inlineStr">
        <is>
          <t>a</t>
        </is>
      </c>
      <c r="I87" s="228" t="inlineStr">
        <is>
          <t>a</t>
        </is>
      </c>
      <c r="J87" s="379" t="inlineStr">
        <is>
          <t>a</t>
        </is>
      </c>
      <c r="K87" s="228">
        <v>-0.766931138823057</v>
      </c>
      <c r="L87" s="379">
        <v>0.372146819036592</v>
      </c>
      <c r="M87" s="228">
        <v>-0.189258893388251</v>
      </c>
      <c r="N87" s="379">
        <v>0.149303339989145</v>
      </c>
      <c r="O87" s="228">
        <v>1.11117316846818</v>
      </c>
      <c r="P87" s="379">
        <v>0.912192669321862</v>
      </c>
      <c r="Q87" s="228">
        <v>0.153582517414595</v>
      </c>
      <c r="R87" s="379">
        <v>0.40978605986904</v>
      </c>
      <c r="S87" s="228" t="inlineStr">
        <is>
          <t>a</t>
        </is>
      </c>
      <c r="T87" s="379" t="inlineStr">
        <is>
          <t>a</t>
        </is>
      </c>
      <c r="U87" s="228" t="inlineStr">
        <is>
          <t>a</t>
        </is>
      </c>
      <c r="V87" s="379" t="inlineStr">
        <is>
          <t>a</t>
        </is>
      </c>
      <c r="W87" s="228" t="inlineStr">
        <is>
          <t>a</t>
        </is>
      </c>
      <c r="X87" s="379" t="inlineStr">
        <is>
          <t>a</t>
        </is>
      </c>
      <c r="Y87" s="228">
        <v>-0.769233920951726</v>
      </c>
      <c r="Z87" s="379">
        <v>0.341660384041708</v>
      </c>
      <c r="AA87" s="228">
        <v>-0.151882325772121</v>
      </c>
      <c r="AB87" s="379">
        <v>0.14844114917157</v>
      </c>
      <c r="AC87" s="228">
        <v>2.27311628101531</v>
      </c>
      <c r="AD87" s="379">
        <v>1.17585191594735</v>
      </c>
      <c r="AE87" s="228">
        <v>0.177641343574094</v>
      </c>
      <c r="AF87" s="379">
        <v>0.392031780309709</v>
      </c>
      <c r="AG87" s="228" t="inlineStr">
        <is>
          <t>a</t>
        </is>
      </c>
      <c r="AH87" s="379" t="inlineStr">
        <is>
          <t>a</t>
        </is>
      </c>
      <c r="AI87" s="228" t="inlineStr">
        <is>
          <t>a</t>
        </is>
      </c>
      <c r="AJ87" s="379" t="inlineStr">
        <is>
          <t>a</t>
        </is>
      </c>
      <c r="AK87" s="228" t="inlineStr">
        <is>
          <t>a</t>
        </is>
      </c>
      <c r="AL87" s="379" t="inlineStr">
        <is>
          <t>a</t>
        </is>
      </c>
      <c r="AM87" s="228">
        <v>-0.755793323888808</v>
      </c>
      <c r="AN87" s="379">
        <v>0.372740206636543</v>
      </c>
      <c r="AO87" s="228">
        <v>-0.165849485804126</v>
      </c>
      <c r="AP87" s="379">
        <v>0.153779858837564</v>
      </c>
      <c r="AQ87" s="228">
        <v>3.29427818861987</v>
      </c>
      <c r="AR87" s="387">
        <v>1.62795611836402</v>
      </c>
    </row>
    <row customHeight="1" ht="13" r="88">
      <c r="A88" s="181"/>
      <c r="B88" s="162"/>
      <c r="C88" s="218" t="inlineStr">
        <is>
          <t>b.reg_t4jobsat.d_tc4g24a3checked..no_controls</t>
        </is>
      </c>
      <c r="D88" s="374" t="inlineStr">
        <is>
          <t>se.reg_t4jobsat.d_tc4g24a3checked..no_controls</t>
        </is>
      </c>
      <c r="E88" s="218" t="inlineStr">
        <is>
          <t>b.reg_t4jobsat.d_tc4g24b3checked..no_controls</t>
        </is>
      </c>
      <c r="F88" s="374" t="inlineStr">
        <is>
          <t>se.reg_t4jobsat.d_tc4g24b3checked..no_controls</t>
        </is>
      </c>
      <c r="G88" s="218" t="inlineStr">
        <is>
          <t>b.reg_t4jobsat.d_tc4g24c3checked..no_controls</t>
        </is>
      </c>
      <c r="H88" s="374" t="inlineStr">
        <is>
          <t>se.reg_t4jobsat.d_tc4g24c3checked..no_controls</t>
        </is>
      </c>
      <c r="I88" s="218" t="inlineStr">
        <is>
          <t>b.reg_t4jobsat.d_tc4g24d3checked..no_controls</t>
        </is>
      </c>
      <c r="J88" s="374" t="inlineStr">
        <is>
          <t>se.reg_t4jobsat.d_tc4g24d3checked..no_controls</t>
        </is>
      </c>
      <c r="K88" s="218" t="inlineStr">
        <is>
          <t>b.reg_t4jobsat.d_tc4g24e3checked..no_controls</t>
        </is>
      </c>
      <c r="L88" s="374" t="inlineStr">
        <is>
          <t>se.reg_t4jobsat.d_tc4g24e3checked..no_controls</t>
        </is>
      </c>
      <c r="M88" s="218" t="inlineStr">
        <is>
          <t>b.reg_t4jobsat.d_tc4g25e3checked..no_controls</t>
        </is>
      </c>
      <c r="N88" s="374" t="inlineStr">
        <is>
          <t>se.reg_t4jobsat.d_tc4g25e3checked..no_controls</t>
        </is>
      </c>
      <c r="O88" s="218" t="inlineStr">
        <is>
          <t>b.reg_t4jobsat.rsqr..no_controls</t>
        </is>
      </c>
      <c r="P88" s="374" t="inlineStr">
        <is>
          <t>se.reg_t4jobsat.rsqr..no_controls</t>
        </is>
      </c>
      <c r="Q88" s="218" t="inlineStr">
        <is>
          <t>b.reg_t4jobsat.d_tc4g24a3checked..tch_controls</t>
        </is>
      </c>
      <c r="R88" s="374" t="inlineStr">
        <is>
          <t>se.reg_t4jobsat.d_tc4g24a3checked..tch_controls</t>
        </is>
      </c>
      <c r="S88" s="218" t="inlineStr">
        <is>
          <t>b.reg_t4jobsat.d_tc4g24b3checked..tch_controls</t>
        </is>
      </c>
      <c r="T88" s="374" t="inlineStr">
        <is>
          <t>se.reg_t4jobsat.d_tc4g24b3checked..tch_controls</t>
        </is>
      </c>
      <c r="U88" s="218" t="inlineStr">
        <is>
          <t>b.reg_t4jobsat.d_tc4g24c3checked..tch_controls</t>
        </is>
      </c>
      <c r="V88" s="374" t="inlineStr">
        <is>
          <t>se.reg_t4jobsat.d_tc4g24c3checked..tch_controls</t>
        </is>
      </c>
      <c r="W88" s="218" t="inlineStr">
        <is>
          <t>b.reg_t4jobsat.d_tc4g24d3checked..tch_controls</t>
        </is>
      </c>
      <c r="X88" s="374" t="inlineStr">
        <is>
          <t>se.reg_t4jobsat.d_tc4g24d3checked..tch_controls</t>
        </is>
      </c>
      <c r="Y88" s="218" t="inlineStr">
        <is>
          <t>b.reg_t4jobsat.d_tc4g24e3checked..tch_controls</t>
        </is>
      </c>
      <c r="Z88" s="374" t="inlineStr">
        <is>
          <t>se.reg_t4jobsat.d_tc4g24e3checked..tch_controls</t>
        </is>
      </c>
      <c r="AA88" s="218" t="inlineStr">
        <is>
          <t>b.reg_t4jobsat.d_tc4g25e3checked..tch_controls</t>
        </is>
      </c>
      <c r="AB88" s="374" t="inlineStr">
        <is>
          <t>se.reg_t4jobsat.d_tc4g25e3checked..tch_controls</t>
        </is>
      </c>
      <c r="AC88" s="218" t="inlineStr">
        <is>
          <t>b.reg_t4jobsat.rsqr..tch_controls</t>
        </is>
      </c>
      <c r="AD88" s="374" t="inlineStr">
        <is>
          <t>se.reg_t4jobsat.rsqr..tch_controls</t>
        </is>
      </c>
      <c r="AE88" s="218" t="inlineStr">
        <is>
          <t>b.reg_t4jobsat.d_tc4g24a3checked..tch_sch_controls</t>
        </is>
      </c>
      <c r="AF88" s="374" t="inlineStr">
        <is>
          <t>se.reg_t4jobsat.d_tc4g24a3checked..tch_sch_controls</t>
        </is>
      </c>
      <c r="AG88" s="218" t="inlineStr">
        <is>
          <t>b.reg_t4jobsat.d_tc4g24b3checked..tch_sch_controls</t>
        </is>
      </c>
      <c r="AH88" s="374" t="inlineStr">
        <is>
          <t>se.reg_t4jobsat.d_tc4g24b3checked..tch_sch_controls</t>
        </is>
      </c>
      <c r="AI88" s="218" t="inlineStr">
        <is>
          <t>b.reg_t4jobsat.d_tc4g24c3checked..tch_sch_controls</t>
        </is>
      </c>
      <c r="AJ88" s="374" t="inlineStr">
        <is>
          <t>se.reg_t4jobsat.d_tc4g24c3checked..tch_sch_controls</t>
        </is>
      </c>
      <c r="AK88" s="218" t="inlineStr">
        <is>
          <t>b.reg_t4jobsat.d_tc4g24d3checked..tch_sch_controls</t>
        </is>
      </c>
      <c r="AL88" s="374" t="inlineStr">
        <is>
          <t>se.reg_t4jobsat.d_tc4g24d3checked..tch_sch_controls</t>
        </is>
      </c>
      <c r="AM88" s="218" t="inlineStr">
        <is>
          <t>b.reg_t4jobsat.d_tc4g24e3checked..tch_sch_controls</t>
        </is>
      </c>
      <c r="AN88" s="374" t="inlineStr">
        <is>
          <t>se.reg_t4jobsat.d_tc4g24e3checked..tch_sch_controls</t>
        </is>
      </c>
      <c r="AO88" s="218" t="inlineStr">
        <is>
          <t>b.reg_t4jobsat.d_tc4g25e3checked..tch_sch_controls</t>
        </is>
      </c>
      <c r="AP88" s="374" t="inlineStr">
        <is>
          <t>se.reg_t4jobsat.d_tc4g25e3checked..tch_sch_controls</t>
        </is>
      </c>
      <c r="AQ88" s="218" t="inlineStr">
        <is>
          <t>b.reg_t4jobsat.rsqr..tch_sch_controls</t>
        </is>
      </c>
      <c r="AR88" s="382" t="inlineStr">
        <is>
          <t>se.reg_t4jobsat.rsqr..tch_sch_controls</t>
        </is>
      </c>
    </row>
    <row customHeight="1" ht="13" r="89">
      <c r="A89" s="181" t="s">
        <v>319</v>
      </c>
      <c r="B89" s="162" t="n">
        <v>3</v>
      </c>
      <c r="C89" s="218">
        <v>0.05940110874008</v>
      </c>
      <c r="D89" s="374">
        <v>0.140857283911229</v>
      </c>
      <c r="E89" s="218">
        <v>0.226637069819806</v>
      </c>
      <c r="F89" s="374">
        <v>0.347412208327909</v>
      </c>
      <c r="G89" s="218" t="inlineStr">
        <is>
          <t>a</t>
        </is>
      </c>
      <c r="H89" s="374" t="inlineStr">
        <is>
          <t>a</t>
        </is>
      </c>
      <c r="I89" s="218" t="inlineStr">
        <is>
          <t>a</t>
        </is>
      </c>
      <c r="J89" s="374" t="inlineStr">
        <is>
          <t>a</t>
        </is>
      </c>
      <c r="K89" s="218">
        <v>0.0699056921670343</v>
      </c>
      <c r="L89" s="374">
        <v>0.0737687285868316</v>
      </c>
      <c r="M89" s="218">
        <v>-0.0236059757858744</v>
      </c>
      <c r="N89" s="374">
        <v>0.112598114537956</v>
      </c>
      <c r="O89" s="218">
        <v>0.0945583490168972</v>
      </c>
      <c r="P89" s="374">
        <v>0.218522409736507</v>
      </c>
      <c r="Q89" s="218">
        <v>0.0476596051242372</v>
      </c>
      <c r="R89" s="374">
        <v>0.134754024779962</v>
      </c>
      <c r="S89" s="218">
        <v>0.19590401392753</v>
      </c>
      <c r="T89" s="374">
        <v>0.346705458886269</v>
      </c>
      <c r="U89" s="218" t="inlineStr">
        <is>
          <t>a</t>
        </is>
      </c>
      <c r="V89" s="374" t="inlineStr">
        <is>
          <t>a</t>
        </is>
      </c>
      <c r="W89" s="218" t="inlineStr">
        <is>
          <t>a</t>
        </is>
      </c>
      <c r="X89" s="374" t="inlineStr">
        <is>
          <t>a</t>
        </is>
      </c>
      <c r="Y89" s="218">
        <v>0.20681777176583</v>
      </c>
      <c r="Z89" s="374">
        <v>0.0816738427983825</v>
      </c>
      <c r="AA89" s="218">
        <v>-0.0370959705055291</v>
      </c>
      <c r="AB89" s="374">
        <v>0.114430871806762</v>
      </c>
      <c r="AC89" s="218">
        <v>1.69009811820207</v>
      </c>
      <c r="AD89" s="374">
        <v>0.580129021142036</v>
      </c>
      <c r="AE89" s="218">
        <v>-0.00867729496050567</v>
      </c>
      <c r="AF89" s="374">
        <v>0.123561965586422</v>
      </c>
      <c r="AG89" s="218">
        <v>0.18702072374401</v>
      </c>
      <c r="AH89" s="374">
        <v>0.376179571696531</v>
      </c>
      <c r="AI89" s="218" t="inlineStr">
        <is>
          <t>a</t>
        </is>
      </c>
      <c r="AJ89" s="374" t="inlineStr">
        <is>
          <t>a</t>
        </is>
      </c>
      <c r="AK89" s="218" t="inlineStr">
        <is>
          <t>a</t>
        </is>
      </c>
      <c r="AL89" s="374" t="inlineStr">
        <is>
          <t>a</t>
        </is>
      </c>
      <c r="AM89" s="218">
        <v>0.0404786601606299</v>
      </c>
      <c r="AN89" s="374">
        <v>0.128867700187548</v>
      </c>
      <c r="AO89" s="218">
        <v>-0.0487467567672506</v>
      </c>
      <c r="AP89" s="374">
        <v>0.117426039691033</v>
      </c>
      <c r="AQ89" s="218">
        <v>2.1470883656637</v>
      </c>
      <c r="AR89" s="382">
        <v>0.810120255124252</v>
      </c>
    </row>
    <row customHeight="1" ht="13" r="90">
      <c r="A90" s="181" t="s">
        <v>322</v>
      </c>
      <c r="B90" s="162" t="n">
        <v>3</v>
      </c>
      <c r="C90" s="218">
        <v>-0.236668116704735</v>
      </c>
      <c r="D90" s="374">
        <v>0.186314702473325</v>
      </c>
      <c r="E90" s="218">
        <v>0.64005638952219</v>
      </c>
      <c r="F90" s="374">
        <v>0.605679779405702</v>
      </c>
      <c r="G90" s="218">
        <v>-0.0208543934827378</v>
      </c>
      <c r="H90" s="374">
        <v>0.234813477075589</v>
      </c>
      <c r="I90" s="218">
        <v>0.00401316916148175</v>
      </c>
      <c r="J90" s="374">
        <v>0.207205412018641</v>
      </c>
      <c r="K90" s="218">
        <v>0.315000879620032</v>
      </c>
      <c r="L90" s="374">
        <v>0.227076641845709</v>
      </c>
      <c r="M90" s="218">
        <v>0.139781273338079</v>
      </c>
      <c r="N90" s="374">
        <v>0.188215161564234</v>
      </c>
      <c r="O90" s="218">
        <v>0.681484975589969</v>
      </c>
      <c r="P90" s="374">
        <v>0.760636619597326</v>
      </c>
      <c r="Q90" s="218">
        <v>-0.242403146913669</v>
      </c>
      <c r="R90" s="374">
        <v>0.186945179716853</v>
      </c>
      <c r="S90" s="218">
        <v>0.615764519918971</v>
      </c>
      <c r="T90" s="374">
        <v>0.597959517589826</v>
      </c>
      <c r="U90" s="218">
        <v>-0.00480491784968285</v>
      </c>
      <c r="V90" s="374">
        <v>0.230681072118109</v>
      </c>
      <c r="W90" s="218">
        <v>0.0142171168320547</v>
      </c>
      <c r="X90" s="374">
        <v>0.204967055571551</v>
      </c>
      <c r="Y90" s="218">
        <v>0.290085322200331</v>
      </c>
      <c r="Z90" s="374">
        <v>0.221852754034918</v>
      </c>
      <c r="AA90" s="218">
        <v>0.12522914170895</v>
      </c>
      <c r="AB90" s="374">
        <v>0.186206865080304</v>
      </c>
      <c r="AC90" s="218">
        <v>1.25537168790809</v>
      </c>
      <c r="AD90" s="374">
        <v>0.864985517635465</v>
      </c>
      <c r="AE90" s="218">
        <v>-0.226698959576081</v>
      </c>
      <c r="AF90" s="374">
        <v>0.171986149202821</v>
      </c>
      <c r="AG90" s="218">
        <v>0.519483017866609</v>
      </c>
      <c r="AH90" s="374">
        <v>0.630870270476699</v>
      </c>
      <c r="AI90" s="218">
        <v>0.224856134913176</v>
      </c>
      <c r="AJ90" s="374">
        <v>0.261711522299938</v>
      </c>
      <c r="AK90" s="218">
        <v>-0.145681833223043</v>
      </c>
      <c r="AL90" s="374">
        <v>0.199708314726783</v>
      </c>
      <c r="AM90" s="218">
        <v>0.432261089418209</v>
      </c>
      <c r="AN90" s="374">
        <v>0.252143255046621</v>
      </c>
      <c r="AO90" s="218">
        <v>0.100004104289142</v>
      </c>
      <c r="AP90" s="374">
        <v>0.180013516269387</v>
      </c>
      <c r="AQ90" s="218">
        <v>3.54411279340063</v>
      </c>
      <c r="AR90" s="382">
        <v>1.77940385326259</v>
      </c>
    </row>
    <row customHeight="1" ht="13" r="91">
      <c r="A91" s="181" t="s">
        <v>66</v>
      </c>
      <c r="B91" s="162" t="n">
        <v>3</v>
      </c>
      <c r="C91" s="218">
        <v>0.182319200479818</v>
      </c>
      <c r="D91" s="374">
        <v>0.208368031684058</v>
      </c>
      <c r="E91" s="218" t="inlineStr">
        <is>
          <t>a</t>
        </is>
      </c>
      <c r="F91" s="374" t="inlineStr">
        <is>
          <t>a</t>
        </is>
      </c>
      <c r="G91" s="218" t="inlineStr">
        <is>
          <t>a</t>
        </is>
      </c>
      <c r="H91" s="374" t="inlineStr">
        <is>
          <t>a</t>
        </is>
      </c>
      <c r="I91" s="218" t="inlineStr">
        <is>
          <t>a</t>
        </is>
      </c>
      <c r="J91" s="374" t="inlineStr">
        <is>
          <t>a</t>
        </is>
      </c>
      <c r="K91" s="218">
        <v>-0.600399503505697</v>
      </c>
      <c r="L91" s="374">
        <v>0.360178641709803</v>
      </c>
      <c r="M91" s="218">
        <v>-0.124414520295412</v>
      </c>
      <c r="N91" s="374">
        <v>0.13412510284493</v>
      </c>
      <c r="O91" s="218">
        <v>0.406968656889085</v>
      </c>
      <c r="P91" s="374">
        <v>0.413323013328151</v>
      </c>
      <c r="Q91" s="218">
        <v>0.156393345181388</v>
      </c>
      <c r="R91" s="374">
        <v>0.212120474385361</v>
      </c>
      <c r="S91" s="218" t="inlineStr">
        <is>
          <t>a</t>
        </is>
      </c>
      <c r="T91" s="374" t="inlineStr">
        <is>
          <t>a</t>
        </is>
      </c>
      <c r="U91" s="218" t="inlineStr">
        <is>
          <t>a</t>
        </is>
      </c>
      <c r="V91" s="374" t="inlineStr">
        <is>
          <t>a</t>
        </is>
      </c>
      <c r="W91" s="218" t="inlineStr">
        <is>
          <t>a</t>
        </is>
      </c>
      <c r="X91" s="374" t="inlineStr">
        <is>
          <t>a</t>
        </is>
      </c>
      <c r="Y91" s="218">
        <v>-0.62670069483255</v>
      </c>
      <c r="Z91" s="374">
        <v>0.388468714243145</v>
      </c>
      <c r="AA91" s="218">
        <v>-0.121918934041175</v>
      </c>
      <c r="AB91" s="374">
        <v>0.139770939278808</v>
      </c>
      <c r="AC91" s="218">
        <v>1.7257732694968</v>
      </c>
      <c r="AD91" s="374">
        <v>0.637163840958835</v>
      </c>
      <c r="AE91" s="218">
        <v>0.136023286709664</v>
      </c>
      <c r="AF91" s="374">
        <v>0.203404924358072</v>
      </c>
      <c r="AG91" s="218" t="inlineStr">
        <is>
          <t>a</t>
        </is>
      </c>
      <c r="AH91" s="374" t="inlineStr">
        <is>
          <t>a</t>
        </is>
      </c>
      <c r="AI91" s="218" t="inlineStr">
        <is>
          <t>a</t>
        </is>
      </c>
      <c r="AJ91" s="374" t="inlineStr">
        <is>
          <t>a</t>
        </is>
      </c>
      <c r="AK91" s="218" t="inlineStr">
        <is>
          <t>a</t>
        </is>
      </c>
      <c r="AL91" s="374" t="inlineStr">
        <is>
          <t>a</t>
        </is>
      </c>
      <c r="AM91" s="218">
        <v>-0.64723482564974</v>
      </c>
      <c r="AN91" s="374">
        <v>0.364396163198733</v>
      </c>
      <c r="AO91" s="218">
        <v>-0.0728001378778138</v>
      </c>
      <c r="AP91" s="374">
        <v>0.135194961877879</v>
      </c>
      <c r="AQ91" s="218">
        <v>3.44483691466247</v>
      </c>
      <c r="AR91" s="382">
        <v>1.09088720502593</v>
      </c>
    </row>
    <row customHeight="1" ht="13" r="92">
      <c r="A92" s="181" t="s">
        <v>341</v>
      </c>
      <c r="B92" s="162" t="n">
        <v>3</v>
      </c>
      <c r="C92" s="218">
        <v>0.316444874233846</v>
      </c>
      <c r="D92" s="374">
        <v>0.386229091655039</v>
      </c>
      <c r="E92" s="218" t="inlineStr">
        <is>
          <t>a</t>
        </is>
      </c>
      <c r="F92" s="374" t="inlineStr">
        <is>
          <t>a</t>
        </is>
      </c>
      <c r="G92" s="218" t="inlineStr">
        <is>
          <t>a</t>
        </is>
      </c>
      <c r="H92" s="374" t="inlineStr">
        <is>
          <t>a</t>
        </is>
      </c>
      <c r="I92" s="218" t="inlineStr">
        <is>
          <t>a</t>
        </is>
      </c>
      <c r="J92" s="374" t="inlineStr">
        <is>
          <t>a</t>
        </is>
      </c>
      <c r="K92" s="218">
        <v>-0.172235590199448</v>
      </c>
      <c r="L92" s="374">
        <v>0.0538289848677253</v>
      </c>
      <c r="M92" s="218">
        <v>-0.128537607890586</v>
      </c>
      <c r="N92" s="374">
        <v>0.125033184131319</v>
      </c>
      <c r="O92" s="218">
        <v>0.125304396447376</v>
      </c>
      <c r="P92" s="374">
        <v>0.226116590218202</v>
      </c>
      <c r="Q92" s="218">
        <v>0.331377982041628</v>
      </c>
      <c r="R92" s="374">
        <v>0.396626588850596</v>
      </c>
      <c r="S92" s="218" t="inlineStr">
        <is>
          <t>a</t>
        </is>
      </c>
      <c r="T92" s="374" t="inlineStr">
        <is>
          <t>a</t>
        </is>
      </c>
      <c r="U92" s="218" t="inlineStr">
        <is>
          <t>a</t>
        </is>
      </c>
      <c r="V92" s="374" t="inlineStr">
        <is>
          <t>a</t>
        </is>
      </c>
      <c r="W92" s="218" t="inlineStr">
        <is>
          <t>a</t>
        </is>
      </c>
      <c r="X92" s="374" t="inlineStr">
        <is>
          <t>a</t>
        </is>
      </c>
      <c r="Y92" s="218">
        <v>-0.218226345200848</v>
      </c>
      <c r="Z92" s="374">
        <v>0.0571650169569774</v>
      </c>
      <c r="AA92" s="218">
        <v>-0.109455871247828</v>
      </c>
      <c r="AB92" s="374">
        <v>0.125524373094448</v>
      </c>
      <c r="AC92" s="218">
        <v>0.970831347869249</v>
      </c>
      <c r="AD92" s="374">
        <v>0.458611779285096</v>
      </c>
      <c r="AE92" s="218">
        <v>0.349970767015293</v>
      </c>
      <c r="AF92" s="374">
        <v>0.423056783344038</v>
      </c>
      <c r="AG92" s="218" t="inlineStr">
        <is>
          <t>a</t>
        </is>
      </c>
      <c r="AH92" s="374" t="inlineStr">
        <is>
          <t>a</t>
        </is>
      </c>
      <c r="AI92" s="218" t="inlineStr">
        <is>
          <t>a</t>
        </is>
      </c>
      <c r="AJ92" s="374" t="inlineStr">
        <is>
          <t>a</t>
        </is>
      </c>
      <c r="AK92" s="218" t="inlineStr">
        <is>
          <t>a</t>
        </is>
      </c>
      <c r="AL92" s="374" t="inlineStr">
        <is>
          <t>a</t>
        </is>
      </c>
      <c r="AM92" s="218">
        <v>-0.269238811503752</v>
      </c>
      <c r="AN92" s="374">
        <v>0.0832576692500884</v>
      </c>
      <c r="AO92" s="218">
        <v>-0.108515998324699</v>
      </c>
      <c r="AP92" s="374">
        <v>0.133340474546664</v>
      </c>
      <c r="AQ92" s="218">
        <v>1.1134001166433</v>
      </c>
      <c r="AR92" s="382">
        <v>0.564247519368242</v>
      </c>
    </row>
    <row customHeight="1" ht="13" r="93">
      <c r="A93" s="181" t="s">
        <v>343</v>
      </c>
      <c r="B93" s="162" t="n">
        <v>3</v>
      </c>
      <c r="C93" s="218">
        <v>0.361414139577792</v>
      </c>
      <c r="D93" s="374">
        <v>0.270527969564514</v>
      </c>
      <c r="E93" s="218">
        <v>0.82227952963029</v>
      </c>
      <c r="F93" s="374">
        <v>0.27353725382491</v>
      </c>
      <c r="G93" s="218" t="inlineStr">
        <is>
          <t>a</t>
        </is>
      </c>
      <c r="H93" s="374" t="inlineStr">
        <is>
          <t>a</t>
        </is>
      </c>
      <c r="I93" s="218" t="inlineStr">
        <is>
          <t>a</t>
        </is>
      </c>
      <c r="J93" s="374" t="inlineStr">
        <is>
          <t>a</t>
        </is>
      </c>
      <c r="K93" s="218">
        <v>-1.6953388623861</v>
      </c>
      <c r="L93" s="374">
        <v>0.0741894248293514</v>
      </c>
      <c r="M93" s="218">
        <v>-0.289704729581212</v>
      </c>
      <c r="N93" s="374">
        <v>0.285331883607972</v>
      </c>
      <c r="O93" s="218">
        <v>0.721420501070382</v>
      </c>
      <c r="P93" s="374">
        <v>0.509139140001087</v>
      </c>
      <c r="Q93" s="218">
        <v>0.496443926907361</v>
      </c>
      <c r="R93" s="374">
        <v>0.305479398912369</v>
      </c>
      <c r="S93" s="218">
        <v>0.706154183938753</v>
      </c>
      <c r="T93" s="374">
        <v>0.307617759603893</v>
      </c>
      <c r="U93" s="218" t="inlineStr">
        <is>
          <t>a</t>
        </is>
      </c>
      <c r="V93" s="374" t="inlineStr">
        <is>
          <t>a</t>
        </is>
      </c>
      <c r="W93" s="218" t="inlineStr">
        <is>
          <t>a</t>
        </is>
      </c>
      <c r="X93" s="374" t="inlineStr">
        <is>
          <t>a</t>
        </is>
      </c>
      <c r="Y93" s="218">
        <v>-1.52425940416942</v>
      </c>
      <c r="Z93" s="374">
        <v>0.079303243131817</v>
      </c>
      <c r="AA93" s="218">
        <v>-0.341660841022397</v>
      </c>
      <c r="AB93" s="374">
        <v>0.298036931583866</v>
      </c>
      <c r="AC93" s="218">
        <v>1.68884077584277</v>
      </c>
      <c r="AD93" s="374">
        <v>0.734336631372829</v>
      </c>
      <c r="AE93" s="218">
        <v>0.46839144361747</v>
      </c>
      <c r="AF93" s="374">
        <v>0.296337944753429</v>
      </c>
      <c r="AG93" s="218">
        <v>0.766691138332766</v>
      </c>
      <c r="AH93" s="374">
        <v>0.507596865652931</v>
      </c>
      <c r="AI93" s="218" t="inlineStr">
        <is>
          <t>a</t>
        </is>
      </c>
      <c r="AJ93" s="374" t="inlineStr">
        <is>
          <t>a</t>
        </is>
      </c>
      <c r="AK93" s="218" t="inlineStr">
        <is>
          <t>a</t>
        </is>
      </c>
      <c r="AL93" s="374" t="inlineStr">
        <is>
          <t>a</t>
        </is>
      </c>
      <c r="AM93" s="218">
        <v>-1.36389367797049</v>
      </c>
      <c r="AN93" s="374">
        <v>0.400300050750554</v>
      </c>
      <c r="AO93" s="218">
        <v>-0.334978436027042</v>
      </c>
      <c r="AP93" s="374">
        <v>0.283010309425698</v>
      </c>
      <c r="AQ93" s="218">
        <v>2.2853174729859</v>
      </c>
      <c r="AR93" s="382">
        <v>0.846498686945274</v>
      </c>
    </row>
    <row customHeight="1" ht="13" r="94">
      <c r="A94" s="181" t="s">
        <v>348</v>
      </c>
      <c r="B94" s="162" t="n">
        <v>3</v>
      </c>
      <c r="C94" s="218">
        <v>-0.15996777352248</v>
      </c>
      <c r="D94" s="374">
        <v>0.187718039943454</v>
      </c>
      <c r="E94" s="218">
        <v>-0.816718559202313</v>
      </c>
      <c r="F94" s="374">
        <v>0.28023922202232</v>
      </c>
      <c r="G94" s="218" t="inlineStr">
        <is>
          <t>a</t>
        </is>
      </c>
      <c r="H94" s="374" t="inlineStr">
        <is>
          <t>a</t>
        </is>
      </c>
      <c r="I94" s="218">
        <v>0.0896660086746363</v>
      </c>
      <c r="J94" s="374">
        <v>0.327402105896741</v>
      </c>
      <c r="K94" s="218">
        <v>-0.586916918473472</v>
      </c>
      <c r="L94" s="374">
        <v>0.246928730352308</v>
      </c>
      <c r="M94" s="218">
        <v>-0.196369517499379</v>
      </c>
      <c r="N94" s="374">
        <v>0.115155032256653</v>
      </c>
      <c r="O94" s="218">
        <v>1.00123251423199</v>
      </c>
      <c r="P94" s="374">
        <v>0.461311838437091</v>
      </c>
      <c r="Q94" s="218">
        <v>-0.147206008216001</v>
      </c>
      <c r="R94" s="374">
        <v>0.186399676290763</v>
      </c>
      <c r="S94" s="218">
        <v>-0.75437644792749</v>
      </c>
      <c r="T94" s="374">
        <v>0.275127925250032</v>
      </c>
      <c r="U94" s="218" t="inlineStr">
        <is>
          <t>a</t>
        </is>
      </c>
      <c r="V94" s="374" t="inlineStr">
        <is>
          <t>a</t>
        </is>
      </c>
      <c r="W94" s="218">
        <v>0.0986050812526525</v>
      </c>
      <c r="X94" s="374">
        <v>0.327892135201367</v>
      </c>
      <c r="Y94" s="218">
        <v>-0.615433741817957</v>
      </c>
      <c r="Z94" s="374">
        <v>0.263516386729839</v>
      </c>
      <c r="AA94" s="218">
        <v>-0.180432940655669</v>
      </c>
      <c r="AB94" s="374">
        <v>0.115021050433435</v>
      </c>
      <c r="AC94" s="218">
        <v>1.9331889451782</v>
      </c>
      <c r="AD94" s="374">
        <v>0.637316790321725</v>
      </c>
      <c r="AE94" s="218">
        <v>-0.101133692809024</v>
      </c>
      <c r="AF94" s="374">
        <v>0.195157376024858</v>
      </c>
      <c r="AG94" s="218">
        <v>-0.94706149678493</v>
      </c>
      <c r="AH94" s="374">
        <v>0.283878114377634</v>
      </c>
      <c r="AI94" s="218" t="inlineStr">
        <is>
          <t>a</t>
        </is>
      </c>
      <c r="AJ94" s="374" t="inlineStr">
        <is>
          <t>a</t>
        </is>
      </c>
      <c r="AK94" s="218">
        <v>0.0919625756811943</v>
      </c>
      <c r="AL94" s="374">
        <v>0.327822619012278</v>
      </c>
      <c r="AM94" s="218">
        <v>-0.390419648676901</v>
      </c>
      <c r="AN94" s="374">
        <v>0.26200593479931</v>
      </c>
      <c r="AO94" s="218">
        <v>-0.170391600096902</v>
      </c>
      <c r="AP94" s="374">
        <v>0.113826466753488</v>
      </c>
      <c r="AQ94" s="218">
        <v>2.35463187137201</v>
      </c>
      <c r="AR94" s="382">
        <v>0.779662988262936</v>
      </c>
    </row>
    <row customHeight="1" ht="13" r="95">
      <c r="A95" s="181" t="s">
        <v>352</v>
      </c>
      <c r="B95" s="162" t="n">
        <v>3</v>
      </c>
      <c r="C95" s="218">
        <v>-2.58073299886709</v>
      </c>
      <c r="D95" s="374">
        <v>0.00000000255300328772907</v>
      </c>
      <c r="E95" s="218">
        <v>2.03466160194391</v>
      </c>
      <c r="F95" s="374">
        <v>0.0653100216599746</v>
      </c>
      <c r="G95" s="218">
        <v>-3.96072294948549</v>
      </c>
      <c r="H95" s="374">
        <v>0.332426460247583</v>
      </c>
      <c r="I95" s="218">
        <v>0.36194215366801</v>
      </c>
      <c r="J95" s="374">
        <v>0.0653100218609534</v>
      </c>
      <c r="K95" s="218">
        <v>-0.150323287486101</v>
      </c>
      <c r="L95" s="374">
        <v>0.282325770807424</v>
      </c>
      <c r="M95" s="218">
        <v>0.307721518829492</v>
      </c>
      <c r="N95" s="374">
        <v>0.141633628569502</v>
      </c>
      <c r="O95" s="218">
        <v>0.915669358663413</v>
      </c>
      <c r="P95" s="374">
        <v>0.508098483565161</v>
      </c>
      <c r="Q95" s="218">
        <v>-2.45802085194784</v>
      </c>
      <c r="R95" s="374">
        <v>0.0467987212470744</v>
      </c>
      <c r="S95" s="218">
        <v>1.9496251963494</v>
      </c>
      <c r="T95" s="374">
        <v>0.0756908642747544</v>
      </c>
      <c r="U95" s="218">
        <v>-3.56162711894231</v>
      </c>
      <c r="V95" s="374">
        <v>0.369704375563784</v>
      </c>
      <c r="W95" s="218">
        <v>0.295545798106045</v>
      </c>
      <c r="X95" s="374">
        <v>0.0663537461360794</v>
      </c>
      <c r="Y95" s="218">
        <v>-0.247790467058596</v>
      </c>
      <c r="Z95" s="374">
        <v>0.296967823563579</v>
      </c>
      <c r="AA95" s="218">
        <v>0.314236453819104</v>
      </c>
      <c r="AB95" s="374">
        <v>0.137780023642071</v>
      </c>
      <c r="AC95" s="218">
        <v>2.31696188772973</v>
      </c>
      <c r="AD95" s="374">
        <v>0.615351461010755</v>
      </c>
      <c r="AE95" s="218">
        <v>-2.1797634321464</v>
      </c>
      <c r="AF95" s="374">
        <v>0.303484820586987</v>
      </c>
      <c r="AG95" s="218">
        <v>1.45386693236471</v>
      </c>
      <c r="AH95" s="374">
        <v>0.350669280292382</v>
      </c>
      <c r="AI95" s="218">
        <v>-3.12702424611115</v>
      </c>
      <c r="AJ95" s="374">
        <v>0.617563602142396</v>
      </c>
      <c r="AK95" s="218">
        <v>0.225701122194303</v>
      </c>
      <c r="AL95" s="374">
        <v>0.116324268919745</v>
      </c>
      <c r="AM95" s="218">
        <v>-0.17178386773971</v>
      </c>
      <c r="AN95" s="374">
        <v>0.285188207980417</v>
      </c>
      <c r="AO95" s="218">
        <v>0.279239914959811</v>
      </c>
      <c r="AP95" s="374">
        <v>0.146568524162044</v>
      </c>
      <c r="AQ95" s="218">
        <v>2.76201154267386</v>
      </c>
      <c r="AR95" s="382">
        <v>0.821751172599557</v>
      </c>
    </row>
    <row customHeight="1" ht="13" r="96">
      <c r="A96" s="181" t="s">
        <v>353</v>
      </c>
      <c r="B96" s="162" t="n">
        <v>3</v>
      </c>
      <c r="C96" s="218">
        <v>-0.248126297589469</v>
      </c>
      <c r="D96" s="374">
        <v>0.124114065364701</v>
      </c>
      <c r="E96" s="218">
        <v>0.643871234527305</v>
      </c>
      <c r="F96" s="374">
        <v>0.240221813709451</v>
      </c>
      <c r="G96" s="218" t="inlineStr">
        <is>
          <t>a</t>
        </is>
      </c>
      <c r="H96" s="374" t="inlineStr">
        <is>
          <t>a</t>
        </is>
      </c>
      <c r="I96" s="218">
        <v>-0.704981496940631</v>
      </c>
      <c r="J96" s="374">
        <v>0.254926846906844</v>
      </c>
      <c r="K96" s="218">
        <v>0.373658595816404</v>
      </c>
      <c r="L96" s="374">
        <v>0.253939454111894</v>
      </c>
      <c r="M96" s="218">
        <v>0.0224183166708969</v>
      </c>
      <c r="N96" s="374">
        <v>0.101276591515697</v>
      </c>
      <c r="O96" s="218">
        <v>0.217231317147697</v>
      </c>
      <c r="P96" s="374">
        <v>0.146673946506457</v>
      </c>
      <c r="Q96" s="218">
        <v>-0.237441299850523</v>
      </c>
      <c r="R96" s="374">
        <v>0.130589837523709</v>
      </c>
      <c r="S96" s="218">
        <v>0.688774118243936</v>
      </c>
      <c r="T96" s="374">
        <v>0.232012929691646</v>
      </c>
      <c r="U96" s="218" t="inlineStr">
        <is>
          <t>a</t>
        </is>
      </c>
      <c r="V96" s="374" t="inlineStr">
        <is>
          <t>a</t>
        </is>
      </c>
      <c r="W96" s="218">
        <v>-0.816933569402282</v>
      </c>
      <c r="X96" s="374">
        <v>0.239240246940217</v>
      </c>
      <c r="Y96" s="218">
        <v>0.364756192176382</v>
      </c>
      <c r="Z96" s="374">
        <v>0.234738445333429</v>
      </c>
      <c r="AA96" s="218">
        <v>-0.0223254598448791</v>
      </c>
      <c r="AB96" s="374">
        <v>0.109408380661269</v>
      </c>
      <c r="AC96" s="218">
        <v>0.958712872179906</v>
      </c>
      <c r="AD96" s="374">
        <v>0.45417076226863</v>
      </c>
      <c r="AE96" s="218">
        <v>-0.227830455055376</v>
      </c>
      <c r="AF96" s="374">
        <v>0.139967126714923</v>
      </c>
      <c r="AG96" s="218">
        <v>0.679844059255389</v>
      </c>
      <c r="AH96" s="374">
        <v>0.268764205794597</v>
      </c>
      <c r="AI96" s="218" t="inlineStr">
        <is>
          <t>a</t>
        </is>
      </c>
      <c r="AJ96" s="374" t="inlineStr">
        <is>
          <t>a</t>
        </is>
      </c>
      <c r="AK96" s="218">
        <v>-0.710440112976641</v>
      </c>
      <c r="AL96" s="374">
        <v>0.310074897892029</v>
      </c>
      <c r="AM96" s="218">
        <v>0.365801459866231</v>
      </c>
      <c r="AN96" s="374">
        <v>0.223573753514555</v>
      </c>
      <c r="AO96" s="218">
        <v>-0.0570797002264268</v>
      </c>
      <c r="AP96" s="374">
        <v>0.115564426767034</v>
      </c>
      <c r="AQ96" s="218">
        <v>1.46188363878487</v>
      </c>
      <c r="AR96" s="382">
        <v>0.698861302893023</v>
      </c>
    </row>
    <row customHeight="1" ht="13" r="97">
      <c r="A97" s="78" t="s">
        <v>445</v>
      </c>
      <c r="B97" s="212" t="n">
        <v>3</v>
      </c>
      <c r="C97" s="232">
        <v>-0.28823948295653</v>
      </c>
      <c r="D97" s="381">
        <v>0.0761343217522698</v>
      </c>
      <c r="E97" s="232">
        <v>0.591797877706865</v>
      </c>
      <c r="F97" s="381">
        <v>0.139729083823051</v>
      </c>
      <c r="G97" s="232">
        <v>-1.99078867148412</v>
      </c>
      <c r="H97" s="381">
        <v>0.203497371290802</v>
      </c>
      <c r="I97" s="232">
        <v>-0.0623400413591257</v>
      </c>
      <c r="J97" s="381">
        <v>0.117094864838509</v>
      </c>
      <c r="K97" s="232">
        <v>-0.305831124305919</v>
      </c>
      <c r="L97" s="381">
        <v>0.0790868584998102</v>
      </c>
      <c r="M97" s="232">
        <v>-0.0365889052767493</v>
      </c>
      <c r="N97" s="381">
        <v>0.0568328306273426</v>
      </c>
      <c r="O97" s="232">
        <v>0.520483758632101</v>
      </c>
      <c r="P97" s="381">
        <v>0.158113553345388</v>
      </c>
      <c r="Q97" s="232">
        <v>-0.256649555959177</v>
      </c>
      <c r="R97" s="381">
        <v>0.0793254001040265</v>
      </c>
      <c r="S97" s="232">
        <v>0.566974264075183</v>
      </c>
      <c r="T97" s="381">
        <v>0.140202574438705</v>
      </c>
      <c r="U97" s="232">
        <v>-1.783216018396</v>
      </c>
      <c r="V97" s="381">
        <v>0.217884764465398</v>
      </c>
      <c r="W97" s="232">
        <v>-0.102141393302882</v>
      </c>
      <c r="X97" s="381">
        <v>0.114881314184164</v>
      </c>
      <c r="Y97" s="232">
        <v>-0.296343920867103</v>
      </c>
      <c r="Z97" s="381">
        <v>0.0818809118644042</v>
      </c>
      <c r="AA97" s="232">
        <v>-0.046678052723678</v>
      </c>
      <c r="AB97" s="381">
        <v>0.0581040403120762</v>
      </c>
      <c r="AC97" s="232">
        <v>1.56747236305085</v>
      </c>
      <c r="AD97" s="381">
        <v>0.224701316768661</v>
      </c>
      <c r="AE97" s="232">
        <v>-0.22371479215062</v>
      </c>
      <c r="AF97" s="381">
        <v>0.088634944069133</v>
      </c>
      <c r="AG97" s="232">
        <v>0.443307395796426</v>
      </c>
      <c r="AH97" s="381">
        <v>0.172639064125256</v>
      </c>
      <c r="AI97" s="232">
        <v>-1.45108405559899</v>
      </c>
      <c r="AJ97" s="381">
        <v>0.335364623803571</v>
      </c>
      <c r="AK97" s="232">
        <v>-0.134614562081047</v>
      </c>
      <c r="AL97" s="381">
        <v>0.126745034012567</v>
      </c>
      <c r="AM97" s="232">
        <v>-0.250503702761941</v>
      </c>
      <c r="AN97" s="381">
        <v>0.0952057218435978</v>
      </c>
      <c r="AO97" s="232">
        <v>-0.0516585762588978</v>
      </c>
      <c r="AP97" s="381">
        <v>0.0573012692772983</v>
      </c>
      <c r="AQ97" s="232">
        <v>2.38916033952334</v>
      </c>
      <c r="AR97" s="389">
        <v>0.349533161217128</v>
      </c>
    </row>
    <row r="99">
      <c r="A99" s="91" t="s">
        <v>556</v>
      </c>
    </row>
    <row r="100">
      <c r="A100" s="91" t="s">
        <v>562</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8">
    <mergeCell ref="B7:B10"/>
    <mergeCell ref="C7:N7"/>
    <mergeCell ref="C8:D8"/>
    <mergeCell ref="E8:F8"/>
    <mergeCell ref="G8:H8"/>
    <mergeCell ref="I8:J8"/>
    <mergeCell ref="K8:L8"/>
    <mergeCell ref="M8:N8"/>
    <mergeCell ref="O7:P8"/>
    <mergeCell ref="C9:P9"/>
    <mergeCell ref="Q7:AB7"/>
    <mergeCell ref="Q8:R8"/>
    <mergeCell ref="S8:T8"/>
    <mergeCell ref="U8:V8"/>
    <mergeCell ref="W8:X8"/>
    <mergeCell ref="Y8:Z8"/>
    <mergeCell ref="AA8:AB8"/>
    <mergeCell ref="AC7:AD8"/>
    <mergeCell ref="Q9:AD9"/>
    <mergeCell ref="AE7:AP7"/>
    <mergeCell ref="AE8:AF8"/>
    <mergeCell ref="AG8:AH8"/>
    <mergeCell ref="AI8:AJ8"/>
    <mergeCell ref="AK8:AL8"/>
    <mergeCell ref="AM8:AN8"/>
    <mergeCell ref="AO8:AP8"/>
    <mergeCell ref="AQ7:AR8"/>
    <mergeCell ref="AE9:AR9"/>
  </mergeCells>
  <conditionalFormatting sqref="C1:C200">
    <cfRule type="expression" dxfId="103" priority="18">
      <formula>ABS(C1/D1)&gt;1.95996398454005</formula>
    </cfRule>
  </conditionalFormatting>
  <conditionalFormatting sqref="E1:E200">
    <cfRule type="expression" dxfId="103" priority="17">
      <formula>ABS(E1/F1)&gt;1.95996398454005</formula>
    </cfRule>
  </conditionalFormatting>
  <conditionalFormatting sqref="G1:G200">
    <cfRule type="expression" dxfId="103" priority="16">
      <formula>ABS(G1/H1)&gt;1.95996398454005</formula>
    </cfRule>
  </conditionalFormatting>
  <conditionalFormatting sqref="I1:I200">
    <cfRule type="expression" dxfId="103" priority="15">
      <formula>ABS(I1/J1)&gt;1.95996398454005</formula>
    </cfRule>
  </conditionalFormatting>
  <conditionalFormatting sqref="K1:K200">
    <cfRule type="expression" dxfId="103" priority="14">
      <formula>ABS(K1/L1)&gt;1.95996398454005</formula>
    </cfRule>
  </conditionalFormatting>
  <conditionalFormatting sqref="M1:M200">
    <cfRule type="expression" dxfId="103" priority="13">
      <formula>ABS(M1/N1)&gt;1.95996398454005</formula>
    </cfRule>
  </conditionalFormatting>
  <conditionalFormatting sqref="Q1:Q200">
    <cfRule type="expression" dxfId="103" priority="12">
      <formula>ABS(Q1/R1)&gt;1.95996398454005</formula>
    </cfRule>
  </conditionalFormatting>
  <conditionalFormatting sqref="S1:S200">
    <cfRule type="expression" dxfId="103" priority="11">
      <formula>ABS(S1/T1)&gt;1.95996398454005</formula>
    </cfRule>
  </conditionalFormatting>
  <conditionalFormatting sqref="U1:U200">
    <cfRule type="expression" dxfId="103" priority="10">
      <formula>ABS(U1/V1)&gt;1.95996398454005</formula>
    </cfRule>
  </conditionalFormatting>
  <conditionalFormatting sqref="W1:W200">
    <cfRule type="expression" dxfId="103" priority="9">
      <formula>ABS(W1/X1)&gt;1.95996398454005</formula>
    </cfRule>
  </conditionalFormatting>
  <conditionalFormatting sqref="Y1:Y200">
    <cfRule type="expression" dxfId="103" priority="8">
      <formula>ABS(Y1/Z1)&gt;1.95996398454005</formula>
    </cfRule>
  </conditionalFormatting>
  <conditionalFormatting sqref="AA1:AA200">
    <cfRule type="expression" dxfId="103" priority="7">
      <formula>ABS(AA1/AB1)&gt;1.95996398454005</formula>
    </cfRule>
  </conditionalFormatting>
  <conditionalFormatting sqref="AE1:AE200">
    <cfRule type="expression" dxfId="103" priority="6">
      <formula>ABS(AE1/AF1)&gt;1.95996398454005</formula>
    </cfRule>
  </conditionalFormatting>
  <conditionalFormatting sqref="AG1:AG200">
    <cfRule type="expression" dxfId="103" priority="5">
      <formula>ABS(AG1/AH1)&gt;1.95996398454005</formula>
    </cfRule>
  </conditionalFormatting>
  <conditionalFormatting sqref="AI1:AI200">
    <cfRule type="expression" dxfId="103" priority="4">
      <formula>ABS(AI1/AJ1)&gt;1.95996398454005</formula>
    </cfRule>
  </conditionalFormatting>
  <conditionalFormatting sqref="AK1:AK200">
    <cfRule type="expression" dxfId="103" priority="3">
      <formula>ABS(AK1/AL1)&gt;1.95996398454005</formula>
    </cfRule>
  </conditionalFormatting>
  <conditionalFormatting sqref="AM1:AM200">
    <cfRule type="expression" dxfId="103" priority="2">
      <formula>ABS(AM1/AN1)&gt;1.95996398454005</formula>
    </cfRule>
  </conditionalFormatting>
  <conditionalFormatting sqref="AO1:AO200">
    <cfRule type="expression" dxfId="103" priority="1">
      <formula>ABS(AO1/AP1)&gt;1.95996398454005</formula>
    </cfRule>
  </conditionalFormatting>
  <pageMargins left="0.7" right="0.7" top="0.75" bottom="0.75" header="0.3" footer="0.3"/>
  <pageSetup paperSize="9" orientation="portrait" horizontalDpi="300" verticalDpi="300"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244</v>
      </c>
    </row>
    <row r="2">
      <c r="A2" s="38" t="s">
        <v>245</v>
      </c>
    </row>
    <row r="3">
      <c r="A3" s="46" t="s">
        <v>450</v>
      </c>
    </row>
    <row r="4">
      <c r="A4" s="54" t="str">
        <f>=HYPERLINK("#'TOC'!A1", "Back to TOC")</f>
      </c>
    </row>
    <row customHeight="1" ht="45" r="7">
      <c r="B7" s="150" t="s">
        <v>295</v>
      </c>
      <c r="C7" s="148" t="s">
        <v>561</v>
      </c>
      <c r="D7" s="148"/>
      <c r="E7" s="148"/>
      <c r="F7" s="148"/>
      <c r="G7" s="148"/>
      <c r="H7" s="148"/>
      <c r="I7" s="148"/>
      <c r="J7" s="148"/>
      <c r="K7" s="307" t="s">
        <v>523</v>
      </c>
      <c r="L7" s="307"/>
      <c r="M7" s="148" t="s">
        <v>561</v>
      </c>
      <c r="N7" s="148"/>
      <c r="O7" s="148"/>
      <c r="P7" s="148"/>
      <c r="Q7" s="148"/>
      <c r="R7" s="148"/>
      <c r="S7" s="148"/>
      <c r="T7" s="148"/>
      <c r="U7" s="307" t="s">
        <v>523</v>
      </c>
      <c r="V7" s="307"/>
      <c r="W7" s="148" t="s">
        <v>561</v>
      </c>
      <c r="X7" s="148"/>
      <c r="Y7" s="148"/>
      <c r="Z7" s="148"/>
      <c r="AA7" s="148"/>
      <c r="AB7" s="148"/>
      <c r="AC7" s="148"/>
      <c r="AD7" s="148"/>
      <c r="AE7" s="307" t="s">
        <v>523</v>
      </c>
      <c r="AF7" s="309"/>
    </row>
    <row customHeight="1" ht="60" r="8">
      <c r="B8" s="149"/>
      <c r="C8" s="7" t="s">
        <v>297</v>
      </c>
      <c r="D8" s="7"/>
      <c r="E8" s="7" t="s">
        <v>300</v>
      </c>
      <c r="F8" s="7"/>
      <c r="G8" s="7" t="s">
        <v>301</v>
      </c>
      <c r="H8" s="7"/>
      <c r="I8" s="7" t="s">
        <v>302</v>
      </c>
      <c r="J8" s="7"/>
      <c r="K8" s="306"/>
      <c r="L8" s="306"/>
      <c r="M8" s="7" t="s">
        <v>297</v>
      </c>
      <c r="N8" s="7"/>
      <c r="O8" s="7" t="s">
        <v>300</v>
      </c>
      <c r="P8" s="7"/>
      <c r="Q8" s="7" t="s">
        <v>301</v>
      </c>
      <c r="R8" s="7"/>
      <c r="S8" s="7" t="s">
        <v>302</v>
      </c>
      <c r="T8" s="7"/>
      <c r="U8" s="306"/>
      <c r="V8" s="306"/>
      <c r="W8" s="7" t="s">
        <v>297</v>
      </c>
      <c r="X8" s="7"/>
      <c r="Y8" s="7" t="s">
        <v>300</v>
      </c>
      <c r="Z8" s="7"/>
      <c r="AA8" s="7" t="s">
        <v>301</v>
      </c>
      <c r="AB8" s="7"/>
      <c r="AC8" s="7" t="s">
        <v>302</v>
      </c>
      <c r="AD8" s="7"/>
      <c r="AE8" s="306"/>
      <c r="AF8" s="308"/>
    </row>
    <row customHeight="1" ht="15" r="9">
      <c r="B9" s="149"/>
      <c r="C9" s="8" t="s">
        <v>480</v>
      </c>
      <c r="D9" s="8"/>
      <c r="E9" s="8"/>
      <c r="F9" s="8"/>
      <c r="G9" s="8"/>
      <c r="H9" s="8"/>
      <c r="I9" s="8"/>
      <c r="J9" s="8"/>
      <c r="K9" s="8"/>
      <c r="L9" s="8"/>
      <c r="M9" s="8" t="s">
        <v>481</v>
      </c>
      <c r="N9" s="8"/>
      <c r="O9" s="8"/>
      <c r="P9" s="8"/>
      <c r="Q9" s="8"/>
      <c r="R9" s="8"/>
      <c r="S9" s="8"/>
      <c r="T9" s="8"/>
      <c r="U9" s="8"/>
      <c r="V9" s="8"/>
      <c r="W9" s="8" t="s">
        <v>482</v>
      </c>
      <c r="X9" s="8"/>
      <c r="Y9" s="8"/>
      <c r="Z9" s="8"/>
      <c r="AA9" s="8"/>
      <c r="AB9" s="8"/>
      <c r="AC9" s="8"/>
      <c r="AD9" s="8"/>
      <c r="AE9" s="8"/>
      <c r="AF9" s="201"/>
    </row>
    <row customHeight="1" ht="15" r="10">
      <c r="B10" s="151"/>
      <c r="C10" s="61" t="s">
        <v>463</v>
      </c>
      <c r="D10" s="61" t="s">
        <v>298</v>
      </c>
      <c r="E10" s="61" t="s">
        <v>463</v>
      </c>
      <c r="F10" s="61" t="s">
        <v>298</v>
      </c>
      <c r="G10" s="61" t="s">
        <v>463</v>
      </c>
      <c r="H10" s="61" t="s">
        <v>298</v>
      </c>
      <c r="I10" s="61" t="s">
        <v>463</v>
      </c>
      <c r="J10" s="61" t="s">
        <v>298</v>
      </c>
      <c r="K10" s="61" t="s">
        <v>525</v>
      </c>
      <c r="L10" s="61" t="s">
        <v>298</v>
      </c>
      <c r="M10" s="61" t="s">
        <v>463</v>
      </c>
      <c r="N10" s="61" t="s">
        <v>298</v>
      </c>
      <c r="O10" s="61" t="s">
        <v>463</v>
      </c>
      <c r="P10" s="61" t="s">
        <v>298</v>
      </c>
      <c r="Q10" s="61" t="s">
        <v>463</v>
      </c>
      <c r="R10" s="61" t="s">
        <v>298</v>
      </c>
      <c r="S10" s="61" t="s">
        <v>463</v>
      </c>
      <c r="T10" s="61" t="s">
        <v>298</v>
      </c>
      <c r="U10" s="61" t="s">
        <v>525</v>
      </c>
      <c r="V10" s="61" t="s">
        <v>298</v>
      </c>
      <c r="W10" s="61" t="s">
        <v>463</v>
      </c>
      <c r="X10" s="61" t="s">
        <v>298</v>
      </c>
      <c r="Y10" s="61" t="s">
        <v>463</v>
      </c>
      <c r="Z10" s="61" t="s">
        <v>298</v>
      </c>
      <c r="AA10" s="61" t="s">
        <v>463</v>
      </c>
      <c r="AB10" s="61" t="s">
        <v>298</v>
      </c>
      <c r="AC10" s="61" t="s">
        <v>463</v>
      </c>
      <c r="AD10" s="61" t="s">
        <v>298</v>
      </c>
      <c r="AE10" s="61" t="s">
        <v>525</v>
      </c>
      <c r="AF10" s="155" t="s">
        <v>298</v>
      </c>
    </row>
    <row customHeight="1" ht="13" r="11">
      <c r="A11" s="188"/>
      <c r="B11" s="176"/>
      <c r="C11" s="230" t="inlineStr">
        <is>
          <t>b.reg_t4jobsat.d_tc4g24i3checked..no_controls</t>
        </is>
      </c>
      <c r="D11" s="396" t="inlineStr">
        <is>
          <t>se.reg_t4jobsat.d_tc4g24i3checked..no_controls</t>
        </is>
      </c>
      <c r="E11" s="230" t="inlineStr">
        <is>
          <t>b.reg_t4jobsat.d_tc4g24j3checked..no_controls</t>
        </is>
      </c>
      <c r="F11" s="396" t="inlineStr">
        <is>
          <t>se.reg_t4jobsat.d_tc4g24j3checked..no_controls</t>
        </is>
      </c>
      <c r="G11" s="230" t="inlineStr">
        <is>
          <t>b.reg_t4jobsat.d_tc4g24k3checked..no_controls</t>
        </is>
      </c>
      <c r="H11" s="396" t="inlineStr">
        <is>
          <t>se.reg_t4jobsat.d_tc4g24k3checked..no_controls</t>
        </is>
      </c>
      <c r="I11" s="230" t="inlineStr">
        <is>
          <t>b.reg_t4jobsat.d_tc4g25a3checked..no_controls</t>
        </is>
      </c>
      <c r="J11" s="396" t="inlineStr">
        <is>
          <t>se.reg_t4jobsat.d_tc4g25a3checked..no_controls</t>
        </is>
      </c>
      <c r="K11" s="230" t="inlineStr">
        <is>
          <t>b.reg_t4jobsat.rsqr..no_controls</t>
        </is>
      </c>
      <c r="L11" s="396" t="inlineStr">
        <is>
          <t>se.reg_t4jobsat.rsqr..no_controls</t>
        </is>
      </c>
      <c r="M11" s="230" t="inlineStr">
        <is>
          <t>b.reg_t4jobsat.d_tc4g24i3checked..tch_controls</t>
        </is>
      </c>
      <c r="N11" s="396" t="inlineStr">
        <is>
          <t>se.reg_t4jobsat.d_tc4g24i3checked..tch_controls</t>
        </is>
      </c>
      <c r="O11" s="230" t="inlineStr">
        <is>
          <t>b.reg_t4jobsat.d_tc4g24j3checked..tch_controls</t>
        </is>
      </c>
      <c r="P11" s="396" t="inlineStr">
        <is>
          <t>se.reg_t4jobsat.d_tc4g24j3checked..tch_controls</t>
        </is>
      </c>
      <c r="Q11" s="230" t="inlineStr">
        <is>
          <t>b.reg_t4jobsat.d_tc4g24k3checked..tch_controls</t>
        </is>
      </c>
      <c r="R11" s="396" t="inlineStr">
        <is>
          <t>se.reg_t4jobsat.d_tc4g24k3checked..tch_controls</t>
        </is>
      </c>
      <c r="S11" s="230" t="inlineStr">
        <is>
          <t>b.reg_t4jobsat.d_tc4g25a3checked..tch_controls</t>
        </is>
      </c>
      <c r="T11" s="396" t="inlineStr">
        <is>
          <t>se.reg_t4jobsat.d_tc4g25a3checked..tch_controls</t>
        </is>
      </c>
      <c r="U11" s="230" t="inlineStr">
        <is>
          <t>b.reg_t4jobsat.rsqr..tch_controls</t>
        </is>
      </c>
      <c r="V11" s="396" t="inlineStr">
        <is>
          <t>se.reg_t4jobsat.rsqr..tch_controls</t>
        </is>
      </c>
      <c r="W11" s="230" t="inlineStr">
        <is>
          <t>b.reg_t4jobsat.d_tc4g24i3checked..tch_sch_controls</t>
        </is>
      </c>
      <c r="X11" s="396" t="inlineStr">
        <is>
          <t>se.reg_t4jobsat.d_tc4g24i3checked..tch_sch_controls</t>
        </is>
      </c>
      <c r="Y11" s="230" t="inlineStr">
        <is>
          <t>b.reg_t4jobsat.d_tc4g24j3checked..tch_sch_controls</t>
        </is>
      </c>
      <c r="Z11" s="396" t="inlineStr">
        <is>
          <t>se.reg_t4jobsat.d_tc4g24j3checked..tch_sch_controls</t>
        </is>
      </c>
      <c r="AA11" s="230" t="inlineStr">
        <is>
          <t>b.reg_t4jobsat.d_tc4g24k3checked..tch_sch_controls</t>
        </is>
      </c>
      <c r="AB11" s="396" t="inlineStr">
        <is>
          <t>se.reg_t4jobsat.d_tc4g24k3checked..tch_sch_controls</t>
        </is>
      </c>
      <c r="AC11" s="230" t="inlineStr">
        <is>
          <t>b.reg_t4jobsat.d_tc4g25a3checked..tch_sch_controls</t>
        </is>
      </c>
      <c r="AD11" s="396" t="inlineStr">
        <is>
          <t>se.reg_t4jobsat.d_tc4g25a3checked..tch_sch_controls</t>
        </is>
      </c>
      <c r="AE11" s="230" t="inlineStr">
        <is>
          <t>b.reg_t4jobsat.rsqr..tch_sch_controls</t>
        </is>
      </c>
      <c r="AF11" s="404" t="inlineStr">
        <is>
          <t>se.reg_t4jobsat.rsqr..tch_sch_controls</t>
        </is>
      </c>
    </row>
    <row customHeight="1" ht="13" r="12">
      <c r="A12" s="181" t="s">
        <v>306</v>
      </c>
      <c r="B12" s="156" t="n">
        <v>2</v>
      </c>
      <c r="C12" s="218">
        <v>0.140180568696621</v>
      </c>
      <c r="D12" s="390">
        <v>0.122255202163259</v>
      </c>
      <c r="E12" s="218">
        <v>0.255852159011129</v>
      </c>
      <c r="F12" s="390">
        <v>0.15759082576941</v>
      </c>
      <c r="G12" s="218">
        <v>-0.305511036976504</v>
      </c>
      <c r="H12" s="390">
        <v>0.144370266692339</v>
      </c>
      <c r="I12" s="218">
        <v>0.0301992268941129</v>
      </c>
      <c r="J12" s="390">
        <v>0.117250050611253</v>
      </c>
      <c r="K12" s="218">
        <v>0.426031178827329</v>
      </c>
      <c r="L12" s="390">
        <v>0.418121119494077</v>
      </c>
      <c r="M12" s="218">
        <v>0.124401272923358</v>
      </c>
      <c r="N12" s="390">
        <v>0.119923541184492</v>
      </c>
      <c r="O12" s="218">
        <v>0.255968237906585</v>
      </c>
      <c r="P12" s="390">
        <v>0.160681295399711</v>
      </c>
      <c r="Q12" s="218">
        <v>-0.312948312349588</v>
      </c>
      <c r="R12" s="390">
        <v>0.14145951123929</v>
      </c>
      <c r="S12" s="218">
        <v>0.0198647296477545</v>
      </c>
      <c r="T12" s="390">
        <v>0.115807954867056</v>
      </c>
      <c r="U12" s="218">
        <v>1.74358096650271</v>
      </c>
      <c r="V12" s="390">
        <v>0.57835798246535</v>
      </c>
      <c r="W12" s="218">
        <v>0.134702603705415</v>
      </c>
      <c r="X12" s="390">
        <v>0.122873617837425</v>
      </c>
      <c r="Y12" s="218">
        <v>0.148483211580001</v>
      </c>
      <c r="Z12" s="390">
        <v>0.167688071498283</v>
      </c>
      <c r="AA12" s="218">
        <v>-0.260807865139319</v>
      </c>
      <c r="AB12" s="390">
        <v>0.143110674242127</v>
      </c>
      <c r="AC12" s="218">
        <v>0.021288998733346</v>
      </c>
      <c r="AD12" s="390">
        <v>0.110740650757983</v>
      </c>
      <c r="AE12" s="218">
        <v>3.24030650050767</v>
      </c>
      <c r="AF12" s="398">
        <v>0.882995992840311</v>
      </c>
    </row>
    <row customHeight="1" ht="13" r="13">
      <c r="A13" s="181" t="s">
        <v>307</v>
      </c>
      <c r="B13" s="156" t="n">
        <v>2</v>
      </c>
      <c r="C13" s="218">
        <v>-0.094903441725025</v>
      </c>
      <c r="D13" s="390">
        <v>0.160243318839471</v>
      </c>
      <c r="E13" s="218">
        <v>-0.202966609368575</v>
      </c>
      <c r="F13" s="390">
        <v>0.131892018075286</v>
      </c>
      <c r="G13" s="218">
        <v>0.0261042959587399</v>
      </c>
      <c r="H13" s="390">
        <v>0.135229509651666</v>
      </c>
      <c r="I13" s="218">
        <v>-0.0709101858273508</v>
      </c>
      <c r="J13" s="390">
        <v>0.133513088232411</v>
      </c>
      <c r="K13" s="218">
        <v>0.423906252473368</v>
      </c>
      <c r="L13" s="390">
        <v>0.418789915342507</v>
      </c>
      <c r="M13" s="218">
        <v>-0.104911076426976</v>
      </c>
      <c r="N13" s="390">
        <v>0.158857729593832</v>
      </c>
      <c r="O13" s="218">
        <v>-0.204310086122196</v>
      </c>
      <c r="P13" s="390">
        <v>0.132325642212588</v>
      </c>
      <c r="Q13" s="218">
        <v>0.0194801941883217</v>
      </c>
      <c r="R13" s="390">
        <v>0.135586016197376</v>
      </c>
      <c r="S13" s="218">
        <v>-0.0743623079569481</v>
      </c>
      <c r="T13" s="390">
        <v>0.132212022893051</v>
      </c>
      <c r="U13" s="218">
        <v>1.07449150917477</v>
      </c>
      <c r="V13" s="390">
        <v>0.569213313150995</v>
      </c>
      <c r="W13" s="218">
        <v>-0.0955936545924063</v>
      </c>
      <c r="X13" s="390">
        <v>0.141489286363302</v>
      </c>
      <c r="Y13" s="218">
        <v>-0.24685758360056</v>
      </c>
      <c r="Z13" s="390">
        <v>0.128138720599525</v>
      </c>
      <c r="AA13" s="218">
        <v>0.0134193831780127</v>
      </c>
      <c r="AB13" s="390">
        <v>0.116983941332428</v>
      </c>
      <c r="AC13" s="218">
        <v>-0.0186133748537095</v>
      </c>
      <c r="AD13" s="390">
        <v>0.12894242999538</v>
      </c>
      <c r="AE13" s="218">
        <v>2.93656709894571</v>
      </c>
      <c r="AF13" s="398">
        <v>1.18513247978014</v>
      </c>
    </row>
    <row customHeight="1" ht="13" r="14">
      <c r="A14" s="181" t="s">
        <v>308</v>
      </c>
      <c r="B14" s="156" t="n">
        <v>2</v>
      </c>
      <c r="C14" s="218">
        <v>-0.294040770190736</v>
      </c>
      <c r="D14" s="390">
        <v>0.240997165005986</v>
      </c>
      <c r="E14" s="218">
        <v>0.0585306384857143</v>
      </c>
      <c r="F14" s="390">
        <v>0.153227371947489</v>
      </c>
      <c r="G14" s="218">
        <v>0.0996834731850747</v>
      </c>
      <c r="H14" s="390">
        <v>0.118475713131435</v>
      </c>
      <c r="I14" s="218">
        <v>0.0591099832592546</v>
      </c>
      <c r="J14" s="390">
        <v>0.138285299771573</v>
      </c>
      <c r="K14" s="218">
        <v>0.216635244060736</v>
      </c>
      <c r="L14" s="390">
        <v>0.368927340816632</v>
      </c>
      <c r="M14" s="218">
        <v>-0.297807599768258</v>
      </c>
      <c r="N14" s="390">
        <v>0.24086543219314</v>
      </c>
      <c r="O14" s="218">
        <v>0.058409919416737</v>
      </c>
      <c r="P14" s="390">
        <v>0.153223556029845</v>
      </c>
      <c r="Q14" s="218">
        <v>0.102999069845887</v>
      </c>
      <c r="R14" s="390">
        <v>0.118417261095376</v>
      </c>
      <c r="S14" s="218">
        <v>0.0597386453106851</v>
      </c>
      <c r="T14" s="390">
        <v>0.138849364448822</v>
      </c>
      <c r="U14" s="218">
        <v>0.485987842720296</v>
      </c>
      <c r="V14" s="390">
        <v>0.450975316243031</v>
      </c>
      <c r="W14" s="218">
        <v>-0.37192630472703</v>
      </c>
      <c r="X14" s="390">
        <v>0.243820919305524</v>
      </c>
      <c r="Y14" s="218">
        <v>0.0515727816380164</v>
      </c>
      <c r="Z14" s="390">
        <v>0.13022013737478</v>
      </c>
      <c r="AA14" s="218">
        <v>0.00918692797684999</v>
      </c>
      <c r="AB14" s="390">
        <v>0.104546718135261</v>
      </c>
      <c r="AC14" s="218">
        <v>0.11187141001965</v>
      </c>
      <c r="AD14" s="390">
        <v>0.127468931216334</v>
      </c>
      <c r="AE14" s="218">
        <v>2.53463964594469</v>
      </c>
      <c r="AF14" s="398">
        <v>0.847167004552312</v>
      </c>
    </row>
    <row customHeight="1" ht="13" r="15">
      <c r="A15" s="181" t="s">
        <v>309</v>
      </c>
      <c r="B15" s="156" t="n">
        <v>2</v>
      </c>
      <c r="C15" s="218">
        <v>0.0492928074122169</v>
      </c>
      <c r="D15" s="390">
        <v>0.148497137838953</v>
      </c>
      <c r="E15" s="218">
        <v>-0.196890942040016</v>
      </c>
      <c r="F15" s="390">
        <v>0.176733279328653</v>
      </c>
      <c r="G15" s="218">
        <v>0.169872734354197</v>
      </c>
      <c r="H15" s="390">
        <v>0.171301444825896</v>
      </c>
      <c r="I15" s="218">
        <v>-0.133875271757038</v>
      </c>
      <c r="J15" s="390">
        <v>0.16288030872317</v>
      </c>
      <c r="K15" s="218">
        <v>0.247744965529381</v>
      </c>
      <c r="L15" s="390">
        <v>0.295207079790171</v>
      </c>
      <c r="M15" s="218">
        <v>0.0457291234795426</v>
      </c>
      <c r="N15" s="390">
        <v>0.14869189409202</v>
      </c>
      <c r="O15" s="218">
        <v>-0.194810086275948</v>
      </c>
      <c r="P15" s="390">
        <v>0.177222865028139</v>
      </c>
      <c r="Q15" s="218">
        <v>0.170987699852071</v>
      </c>
      <c r="R15" s="390">
        <v>0.171652775377874</v>
      </c>
      <c r="S15" s="218">
        <v>-0.132042061313547</v>
      </c>
      <c r="T15" s="390">
        <v>0.161686710116624</v>
      </c>
      <c r="U15" s="218">
        <v>0.277316932125813</v>
      </c>
      <c r="V15" s="390">
        <v>0.340645986012721</v>
      </c>
      <c r="W15" s="218">
        <v>0.00942355725547139</v>
      </c>
      <c r="X15" s="390">
        <v>0.152485314231005</v>
      </c>
      <c r="Y15" s="218">
        <v>-0.185548683290452</v>
      </c>
      <c r="Z15" s="390">
        <v>0.175188364851842</v>
      </c>
      <c r="AA15" s="218">
        <v>0.173528709746632</v>
      </c>
      <c r="AB15" s="390">
        <v>0.172481652509707</v>
      </c>
      <c r="AC15" s="218">
        <v>-0.151725749827678</v>
      </c>
      <c r="AD15" s="390">
        <v>0.165572699126325</v>
      </c>
      <c r="AE15" s="218">
        <v>0.829928885030839</v>
      </c>
      <c r="AF15" s="398">
        <v>0.582296145976495</v>
      </c>
    </row>
    <row customHeight="1" ht="13" r="16">
      <c r="A16" s="181" t="s">
        <v>310</v>
      </c>
      <c r="B16" s="156" t="n">
        <v>2</v>
      </c>
      <c r="C16" s="218">
        <v>0.253844836932102</v>
      </c>
      <c r="D16" s="390">
        <v>0.125498507885574</v>
      </c>
      <c r="E16" s="218">
        <v>-0.0056555698780926</v>
      </c>
      <c r="F16" s="390">
        <v>0.150805822590824</v>
      </c>
      <c r="G16" s="218">
        <v>0.519286370064681</v>
      </c>
      <c r="H16" s="390">
        <v>0.15403436357585</v>
      </c>
      <c r="I16" s="218">
        <v>-0.198480643694123</v>
      </c>
      <c r="J16" s="390">
        <v>0.100675973078084</v>
      </c>
      <c r="K16" s="218">
        <v>0.989213170908718</v>
      </c>
      <c r="L16" s="390">
        <v>0.344208075649747</v>
      </c>
      <c r="M16" s="218">
        <v>0.233121630117087</v>
      </c>
      <c r="N16" s="390">
        <v>0.127927811067045</v>
      </c>
      <c r="O16" s="218">
        <v>-0.107450324463949</v>
      </c>
      <c r="P16" s="390">
        <v>0.149804034699683</v>
      </c>
      <c r="Q16" s="218">
        <v>0.66012129209448</v>
      </c>
      <c r="R16" s="390">
        <v>0.152328547438272</v>
      </c>
      <c r="S16" s="218">
        <v>-0.194295431415573</v>
      </c>
      <c r="T16" s="390">
        <v>0.10347416292716</v>
      </c>
      <c r="U16" s="218">
        <v>4.4894846740421</v>
      </c>
      <c r="V16" s="390">
        <v>0.800709515062504</v>
      </c>
      <c r="W16" s="218">
        <v>0.244913462768937</v>
      </c>
      <c r="X16" s="390">
        <v>0.127464048990316</v>
      </c>
      <c r="Y16" s="218">
        <v>-0.357993637174359</v>
      </c>
      <c r="Z16" s="390">
        <v>0.154672180082662</v>
      </c>
      <c r="AA16" s="218">
        <v>0.269700015184569</v>
      </c>
      <c r="AB16" s="390">
        <v>0.161008154370107</v>
      </c>
      <c r="AC16" s="218">
        <v>-0.196675003436051</v>
      </c>
      <c r="AD16" s="390">
        <v>0.110910764224203</v>
      </c>
      <c r="AE16" s="218">
        <v>6.01078026500851</v>
      </c>
      <c r="AF16" s="398">
        <v>0.94364232021549</v>
      </c>
    </row>
    <row customHeight="1" ht="13" r="17">
      <c r="A17" s="181" t="s">
        <v>311</v>
      </c>
      <c r="B17" s="156" t="n">
        <v>2</v>
      </c>
      <c r="C17" s="218">
        <v>-0.0969821971853172</v>
      </c>
      <c r="D17" s="390">
        <v>0.131705381951177</v>
      </c>
      <c r="E17" s="218">
        <v>0.150120077145566</v>
      </c>
      <c r="F17" s="390">
        <v>0.106378259926984</v>
      </c>
      <c r="G17" s="218">
        <v>0.0852369449762564</v>
      </c>
      <c r="H17" s="390">
        <v>0.107223697178324</v>
      </c>
      <c r="I17" s="218">
        <v>-0.0265646560583824</v>
      </c>
      <c r="J17" s="390">
        <v>0.103725674368278</v>
      </c>
      <c r="K17" s="218">
        <v>0.201565393209987</v>
      </c>
      <c r="L17" s="390">
        <v>0.250259855959517</v>
      </c>
      <c r="M17" s="218">
        <v>-0.0891109731793914</v>
      </c>
      <c r="N17" s="390">
        <v>0.131062847027868</v>
      </c>
      <c r="O17" s="218">
        <v>0.150369194268959</v>
      </c>
      <c r="P17" s="390">
        <v>0.106586121800312</v>
      </c>
      <c r="Q17" s="218">
        <v>0.0762866407221782</v>
      </c>
      <c r="R17" s="390">
        <v>0.108060194332755</v>
      </c>
      <c r="S17" s="218">
        <v>-0.0181479436547604</v>
      </c>
      <c r="T17" s="390">
        <v>0.103895700153547</v>
      </c>
      <c r="U17" s="218">
        <v>1.36137228356107</v>
      </c>
      <c r="V17" s="390">
        <v>0.4400897612742</v>
      </c>
      <c r="W17" s="218">
        <v>-0.0802717921240113</v>
      </c>
      <c r="X17" s="390">
        <v>0.1158389988659</v>
      </c>
      <c r="Y17" s="218">
        <v>0.113717920908325</v>
      </c>
      <c r="Z17" s="390">
        <v>0.0995090747461708</v>
      </c>
      <c r="AA17" s="218">
        <v>0.0605082309746181</v>
      </c>
      <c r="AB17" s="390">
        <v>0.0985995887907712</v>
      </c>
      <c r="AC17" s="218">
        <v>0.0137508367622049</v>
      </c>
      <c r="AD17" s="390">
        <v>0.101332123166187</v>
      </c>
      <c r="AE17" s="218">
        <v>3.03081958895433</v>
      </c>
      <c r="AF17" s="398">
        <v>0.884484307677161</v>
      </c>
    </row>
    <row customHeight="1" ht="13" r="18">
      <c r="A18" s="183" t="s">
        <v>312</v>
      </c>
      <c r="B18" s="156" t="n">
        <v>2</v>
      </c>
      <c r="C18" s="218">
        <v>-0.0170750121161994</v>
      </c>
      <c r="D18" s="390">
        <v>0.193500547669848</v>
      </c>
      <c r="E18" s="218">
        <v>0.237441068457546</v>
      </c>
      <c r="F18" s="390">
        <v>0.145065447209725</v>
      </c>
      <c r="G18" s="218">
        <v>-0.0845447531505878</v>
      </c>
      <c r="H18" s="390">
        <v>0.144543000615089</v>
      </c>
      <c r="I18" s="218">
        <v>-0.091303351092412</v>
      </c>
      <c r="J18" s="390">
        <v>0.147956129792219</v>
      </c>
      <c r="K18" s="218">
        <v>0.383801972132188</v>
      </c>
      <c r="L18" s="390">
        <v>0.45005218576319</v>
      </c>
      <c r="M18" s="218">
        <v>0.0107650438683997</v>
      </c>
      <c r="N18" s="390">
        <v>0.191853102347496</v>
      </c>
      <c r="O18" s="218">
        <v>0.238809293509102</v>
      </c>
      <c r="P18" s="390">
        <v>0.145701123492725</v>
      </c>
      <c r="Q18" s="218">
        <v>-0.10172504821812</v>
      </c>
      <c r="R18" s="390">
        <v>0.146611142537769</v>
      </c>
      <c r="S18" s="218">
        <v>-0.0944303374668721</v>
      </c>
      <c r="T18" s="390">
        <v>0.147386782056128</v>
      </c>
      <c r="U18" s="218">
        <v>1.78330215158574</v>
      </c>
      <c r="V18" s="390">
        <v>0.735135420973921</v>
      </c>
      <c r="W18" s="218">
        <v>-0.120842965023841</v>
      </c>
      <c r="X18" s="390">
        <v>0.203755169407386</v>
      </c>
      <c r="Y18" s="218">
        <v>0.225474007430598</v>
      </c>
      <c r="Z18" s="390">
        <v>0.134187651851786</v>
      </c>
      <c r="AA18" s="218">
        <v>-0.0449618251411005</v>
      </c>
      <c r="AB18" s="390">
        <v>0.142479235875515</v>
      </c>
      <c r="AC18" s="218">
        <v>-0.0357048992628834</v>
      </c>
      <c r="AD18" s="390">
        <v>0.14377294143191</v>
      </c>
      <c r="AE18" s="218">
        <v>3.42776957316766</v>
      </c>
      <c r="AF18" s="398">
        <v>1.23902145313226</v>
      </c>
    </row>
    <row customHeight="1" ht="13" r="19">
      <c r="A19" s="183" t="s">
        <v>313</v>
      </c>
      <c r="B19" s="156" t="n">
        <v>2</v>
      </c>
      <c r="C19" s="218">
        <v>-0.205074760942156</v>
      </c>
      <c r="D19" s="390">
        <v>0.194200150790761</v>
      </c>
      <c r="E19" s="218">
        <v>-0.183502585096307</v>
      </c>
      <c r="F19" s="390">
        <v>0.175445444642123</v>
      </c>
      <c r="G19" s="218">
        <v>0.431232428320463</v>
      </c>
      <c r="H19" s="390">
        <v>0.162000338677509</v>
      </c>
      <c r="I19" s="218">
        <v>-0.0650320788644536</v>
      </c>
      <c r="J19" s="390">
        <v>0.133779604463053</v>
      </c>
      <c r="K19" s="218">
        <v>0.861489699759377</v>
      </c>
      <c r="L19" s="390">
        <v>0.733924713981641</v>
      </c>
      <c r="M19" s="218">
        <v>-0.219842385611662</v>
      </c>
      <c r="N19" s="390">
        <v>0.190611742485642</v>
      </c>
      <c r="O19" s="218">
        <v>-0.191897085651795</v>
      </c>
      <c r="P19" s="390">
        <v>0.178087628066638</v>
      </c>
      <c r="Q19" s="218">
        <v>0.437342758624343</v>
      </c>
      <c r="R19" s="390">
        <v>0.16489522490354</v>
      </c>
      <c r="S19" s="218">
        <v>-0.0438047366805577</v>
      </c>
      <c r="T19" s="390">
        <v>0.137206454345869</v>
      </c>
      <c r="U19" s="218">
        <v>1.87886394488527</v>
      </c>
      <c r="V19" s="390">
        <v>0.955187639920036</v>
      </c>
      <c r="W19" s="218">
        <v>-0.119645529028285</v>
      </c>
      <c r="X19" s="390">
        <v>0.184921002499758</v>
      </c>
      <c r="Y19" s="218">
        <v>-0.202407091874251</v>
      </c>
      <c r="Z19" s="390">
        <v>0.159393378458886</v>
      </c>
      <c r="AA19" s="218">
        <v>0.36465113286999</v>
      </c>
      <c r="AB19" s="390">
        <v>0.147818436548143</v>
      </c>
      <c r="AC19" s="218">
        <v>-0.0255305965319046</v>
      </c>
      <c r="AD19" s="390">
        <v>0.132247868784124</v>
      </c>
      <c r="AE19" s="218">
        <v>3.0545466366673</v>
      </c>
      <c r="AF19" s="398">
        <v>1.39454969508173</v>
      </c>
    </row>
    <row customHeight="1" ht="13" r="20">
      <c r="A20" s="181" t="s">
        <v>314</v>
      </c>
      <c r="B20" s="156" t="n">
        <v>2</v>
      </c>
      <c r="C20" s="218">
        <v>-0.165937259734746</v>
      </c>
      <c r="D20" s="390">
        <v>0.139742877374211</v>
      </c>
      <c r="E20" s="218">
        <v>0.243151213818719</v>
      </c>
      <c r="F20" s="390">
        <v>0.173388550590219</v>
      </c>
      <c r="G20" s="218">
        <v>0.182029355554698</v>
      </c>
      <c r="H20" s="390">
        <v>0.319320119474789</v>
      </c>
      <c r="I20" s="218">
        <v>-0.0353768384574416</v>
      </c>
      <c r="J20" s="390">
        <v>0.14600214265762</v>
      </c>
      <c r="K20" s="218">
        <v>0.378330339664271</v>
      </c>
      <c r="L20" s="390">
        <v>0.432502998285583</v>
      </c>
      <c r="M20" s="218">
        <v>-0.17653451700921</v>
      </c>
      <c r="N20" s="390">
        <v>0.143841317939915</v>
      </c>
      <c r="O20" s="218">
        <v>0.219841916368367</v>
      </c>
      <c r="P20" s="390">
        <v>0.173269561189767</v>
      </c>
      <c r="Q20" s="218">
        <v>0.203284279941443</v>
      </c>
      <c r="R20" s="390">
        <v>0.337432860725587</v>
      </c>
      <c r="S20" s="218">
        <v>-0.0489708827596035</v>
      </c>
      <c r="T20" s="390">
        <v>0.154937130477432</v>
      </c>
      <c r="U20" s="218">
        <v>1.50704787616654</v>
      </c>
      <c r="V20" s="390">
        <v>0.634287759251906</v>
      </c>
      <c r="W20" s="218">
        <v>-0.0605317050198842</v>
      </c>
      <c r="X20" s="390">
        <v>0.132399867804387</v>
      </c>
      <c r="Y20" s="218">
        <v>0.234220241440445</v>
      </c>
      <c r="Z20" s="390">
        <v>0.163904449612224</v>
      </c>
      <c r="AA20" s="218">
        <v>0.267353041060634</v>
      </c>
      <c r="AB20" s="390">
        <v>0.31258730897157</v>
      </c>
      <c r="AC20" s="218">
        <v>-0.0865058144319452</v>
      </c>
      <c r="AD20" s="390">
        <v>0.142966179688045</v>
      </c>
      <c r="AE20" s="218">
        <v>4.3262223179802</v>
      </c>
      <c r="AF20" s="398">
        <v>1.15704926850503</v>
      </c>
    </row>
    <row customHeight="1" ht="13" r="21">
      <c r="A21" s="181" t="s">
        <v>315</v>
      </c>
      <c r="B21" s="156" t="n">
        <v>2</v>
      </c>
      <c r="C21" s="218">
        <v>0.262621006733192</v>
      </c>
      <c r="D21" s="390">
        <v>0.157743232006352</v>
      </c>
      <c r="E21" s="218">
        <v>0.115158725606058</v>
      </c>
      <c r="F21" s="390">
        <v>0.121477431699189</v>
      </c>
      <c r="G21" s="218">
        <v>-0.304766941910986</v>
      </c>
      <c r="H21" s="390">
        <v>0.186605707411019</v>
      </c>
      <c r="I21" s="218">
        <v>-0.140124728343138</v>
      </c>
      <c r="J21" s="390">
        <v>0.150719057642027</v>
      </c>
      <c r="K21" s="218">
        <v>0.633312827973234</v>
      </c>
      <c r="L21" s="390">
        <v>0.577148368245052</v>
      </c>
      <c r="M21" s="218">
        <v>0.259319947885109</v>
      </c>
      <c r="N21" s="390">
        <v>0.156069981224335</v>
      </c>
      <c r="O21" s="218">
        <v>0.119267403239698</v>
      </c>
      <c r="P21" s="390">
        <v>0.119620870036411</v>
      </c>
      <c r="Q21" s="218">
        <v>-0.307357322602916</v>
      </c>
      <c r="R21" s="390">
        <v>0.187046641157846</v>
      </c>
      <c r="S21" s="218">
        <v>-0.141855669506538</v>
      </c>
      <c r="T21" s="390">
        <v>0.153369934166238</v>
      </c>
      <c r="U21" s="218">
        <v>1.22726899055469</v>
      </c>
      <c r="V21" s="390">
        <v>0.759453219707</v>
      </c>
      <c r="W21" s="218">
        <v>0.229751137723127</v>
      </c>
      <c r="X21" s="390">
        <v>0.157714870137519</v>
      </c>
      <c r="Y21" s="218">
        <v>0.135293497159843</v>
      </c>
      <c r="Z21" s="390">
        <v>0.1169972914127</v>
      </c>
      <c r="AA21" s="218">
        <v>-0.319797434912353</v>
      </c>
      <c r="AB21" s="390">
        <v>0.173560168946829</v>
      </c>
      <c r="AC21" s="218">
        <v>-0.0831511217032486</v>
      </c>
      <c r="AD21" s="390">
        <v>0.151201952537753</v>
      </c>
      <c r="AE21" s="218">
        <v>2.4958113410667</v>
      </c>
      <c r="AF21" s="398">
        <v>1.14526070439995</v>
      </c>
    </row>
    <row customHeight="1" ht="13" r="22">
      <c r="A22" s="181" t="s">
        <v>316</v>
      </c>
      <c r="B22" s="156" t="n">
        <v>2</v>
      </c>
      <c r="C22" s="218">
        <v>-0.0711647578783304</v>
      </c>
      <c r="D22" s="390">
        <v>0.198346681627178</v>
      </c>
      <c r="E22" s="218">
        <v>-0.0631719438563949</v>
      </c>
      <c r="F22" s="390">
        <v>0.246672575822491</v>
      </c>
      <c r="G22" s="218">
        <v>-0.116886818858901</v>
      </c>
      <c r="H22" s="390">
        <v>0.309047995448546</v>
      </c>
      <c r="I22" s="218">
        <v>0.0547061857489966</v>
      </c>
      <c r="J22" s="390">
        <v>0.167892112257902</v>
      </c>
      <c r="K22" s="218">
        <v>0.121098882043297</v>
      </c>
      <c r="L22" s="390">
        <v>0.521950959792144</v>
      </c>
      <c r="M22" s="218">
        <v>-0.065596779837466</v>
      </c>
      <c r="N22" s="390">
        <v>0.201193362135244</v>
      </c>
      <c r="O22" s="218">
        <v>-0.103421416672812</v>
      </c>
      <c r="P22" s="390">
        <v>0.246521715811627</v>
      </c>
      <c r="Q22" s="218">
        <v>-0.105431397328722</v>
      </c>
      <c r="R22" s="390">
        <v>0.299626806440481</v>
      </c>
      <c r="S22" s="218">
        <v>0.0930353877369827</v>
      </c>
      <c r="T22" s="390">
        <v>0.162547400671663</v>
      </c>
      <c r="U22" s="218">
        <v>1.69307397545193</v>
      </c>
      <c r="V22" s="390">
        <v>1.50823558231134</v>
      </c>
      <c r="W22" s="218">
        <v>0.0208034799590222</v>
      </c>
      <c r="X22" s="390">
        <v>0.189709339136776</v>
      </c>
      <c r="Y22" s="218">
        <v>-0.180000244709334</v>
      </c>
      <c r="Z22" s="390">
        <v>0.216852069692511</v>
      </c>
      <c r="AA22" s="218">
        <v>-0.0670413399220122</v>
      </c>
      <c r="AB22" s="390">
        <v>0.275284193305307</v>
      </c>
      <c r="AC22" s="218">
        <v>0.00672952739563833</v>
      </c>
      <c r="AD22" s="390">
        <v>0.152604537426947</v>
      </c>
      <c r="AE22" s="218">
        <v>3.33642624256779</v>
      </c>
      <c r="AF22" s="398">
        <v>1.95684033753463</v>
      </c>
    </row>
    <row customHeight="1" ht="13" r="23">
      <c r="A23" s="181" t="s">
        <v>317</v>
      </c>
      <c r="B23" s="156" t="n">
        <v>2</v>
      </c>
      <c r="C23" s="218">
        <v>0.0192443865787988</v>
      </c>
      <c r="D23" s="390">
        <v>0.208846616459353</v>
      </c>
      <c r="E23" s="218">
        <v>0.0928944986973196</v>
      </c>
      <c r="F23" s="390">
        <v>0.192489681913313</v>
      </c>
      <c r="G23" s="218">
        <v>0.0169250649188098</v>
      </c>
      <c r="H23" s="390">
        <v>0.164307255150034</v>
      </c>
      <c r="I23" s="218">
        <v>0.0593578761387209</v>
      </c>
      <c r="J23" s="390">
        <v>0.13291124352155</v>
      </c>
      <c r="K23" s="218">
        <v>0.175880763442856</v>
      </c>
      <c r="L23" s="390">
        <v>0.433130404210631</v>
      </c>
      <c r="M23" s="218">
        <v>0.0157942106709493</v>
      </c>
      <c r="N23" s="390">
        <v>0.154298508333315</v>
      </c>
      <c r="O23" s="218">
        <v>0.11819928992332</v>
      </c>
      <c r="P23" s="390">
        <v>0.149470948739456</v>
      </c>
      <c r="Q23" s="218">
        <v>0.00884853074095988</v>
      </c>
      <c r="R23" s="390">
        <v>0.160621296777004</v>
      </c>
      <c r="S23" s="218">
        <v>0.0538603626078951</v>
      </c>
      <c r="T23" s="390">
        <v>0.116466246362618</v>
      </c>
      <c r="U23" s="218">
        <v>4.95803571320868</v>
      </c>
      <c r="V23" s="390">
        <v>1.2887920037329</v>
      </c>
      <c r="W23" s="218">
        <v>0.0962210500869396</v>
      </c>
      <c r="X23" s="390">
        <v>0.128949437678361</v>
      </c>
      <c r="Y23" s="218">
        <v>0.151455796608864</v>
      </c>
      <c r="Z23" s="390">
        <v>0.128964404319637</v>
      </c>
      <c r="AA23" s="218">
        <v>-0.00723375924292536</v>
      </c>
      <c r="AB23" s="390">
        <v>0.16544704362924</v>
      </c>
      <c r="AC23" s="218">
        <v>-0.0377416943253001</v>
      </c>
      <c r="AD23" s="390">
        <v>0.109638707564171</v>
      </c>
      <c r="AE23" s="218">
        <v>5.58301863017341</v>
      </c>
      <c r="AF23" s="398">
        <v>1.30413208696052</v>
      </c>
    </row>
    <row customHeight="1" ht="13" r="24">
      <c r="A24" s="181" t="s">
        <v>318</v>
      </c>
      <c r="B24" s="156" t="n">
        <v>2</v>
      </c>
      <c r="C24" s="218">
        <v>-0.356899514079736</v>
      </c>
      <c r="D24" s="390">
        <v>0.162977280270044</v>
      </c>
      <c r="E24" s="218">
        <v>0.216600695437906</v>
      </c>
      <c r="F24" s="390">
        <v>0.311303116703552</v>
      </c>
      <c r="G24" s="218">
        <v>-0.125753278694009</v>
      </c>
      <c r="H24" s="390">
        <v>0.263269310171279</v>
      </c>
      <c r="I24" s="218">
        <v>0.0258662006771226</v>
      </c>
      <c r="J24" s="390">
        <v>0.18503184179037</v>
      </c>
      <c r="K24" s="218">
        <v>0.69887675213466</v>
      </c>
      <c r="L24" s="390">
        <v>0.765242450270562</v>
      </c>
      <c r="M24" s="218">
        <v>-0.331260698487081</v>
      </c>
      <c r="N24" s="390">
        <v>0.161456743760656</v>
      </c>
      <c r="O24" s="218">
        <v>0.18643632224941</v>
      </c>
      <c r="P24" s="390">
        <v>0.318299617849679</v>
      </c>
      <c r="Q24" s="218">
        <v>-0.182060189119634</v>
      </c>
      <c r="R24" s="390">
        <v>0.250906717533697</v>
      </c>
      <c r="S24" s="218">
        <v>0.00663014766123792</v>
      </c>
      <c r="T24" s="390">
        <v>0.186310894866628</v>
      </c>
      <c r="U24" s="218">
        <v>2.46574480786172</v>
      </c>
      <c r="V24" s="390">
        <v>1.04431468316234</v>
      </c>
      <c r="W24" s="218">
        <v>-0.308769945077738</v>
      </c>
      <c r="X24" s="390">
        <v>0.151236500005487</v>
      </c>
      <c r="Y24" s="218">
        <v>-0.0687661263087084</v>
      </c>
      <c r="Z24" s="390">
        <v>0.308826998547068</v>
      </c>
      <c r="AA24" s="218">
        <v>-0.295680670062346</v>
      </c>
      <c r="AB24" s="390">
        <v>0.272930492064114</v>
      </c>
      <c r="AC24" s="218">
        <v>0.222789254731292</v>
      </c>
      <c r="AD24" s="390">
        <v>0.174299496274647</v>
      </c>
      <c r="AE24" s="218">
        <v>4.84750884129463</v>
      </c>
      <c r="AF24" s="398">
        <v>1.33158659621145</v>
      </c>
    </row>
    <row customHeight="1" ht="13" r="25">
      <c r="A25" s="181" t="s">
        <v>319</v>
      </c>
      <c r="B25" s="156" t="n">
        <v>2</v>
      </c>
      <c r="C25" s="218">
        <v>0.00862333194539295</v>
      </c>
      <c r="D25" s="390">
        <v>0.12592086648931</v>
      </c>
      <c r="E25" s="218">
        <v>0.212957693373842</v>
      </c>
      <c r="F25" s="390">
        <v>0.109848753274319</v>
      </c>
      <c r="G25" s="218">
        <v>0.494723011196322</v>
      </c>
      <c r="H25" s="390">
        <v>0.261118487714722</v>
      </c>
      <c r="I25" s="218">
        <v>0.0564008034195865</v>
      </c>
      <c r="J25" s="390">
        <v>0.123936357319978</v>
      </c>
      <c r="K25" s="218">
        <v>0.648240964768582</v>
      </c>
      <c r="L25" s="390">
        <v>0.462876320129343</v>
      </c>
      <c r="M25" s="218">
        <v>0.00950239240110117</v>
      </c>
      <c r="N25" s="390">
        <v>0.125485848603499</v>
      </c>
      <c r="O25" s="218">
        <v>0.22248928769186</v>
      </c>
      <c r="P25" s="390">
        <v>0.108558363902663</v>
      </c>
      <c r="Q25" s="218">
        <v>0.464528426490878</v>
      </c>
      <c r="R25" s="390">
        <v>0.249118851285281</v>
      </c>
      <c r="S25" s="218">
        <v>0.060404822092664</v>
      </c>
      <c r="T25" s="390">
        <v>0.121270892971228</v>
      </c>
      <c r="U25" s="218">
        <v>1.52764153789288</v>
      </c>
      <c r="V25" s="390">
        <v>0.59604278614053</v>
      </c>
      <c r="W25" s="218">
        <v>-0.00434115724321773</v>
      </c>
      <c r="X25" s="390">
        <v>0.125014628608525</v>
      </c>
      <c r="Y25" s="218">
        <v>0.208346835525068</v>
      </c>
      <c r="Z25" s="390">
        <v>0.111164476347461</v>
      </c>
      <c r="AA25" s="218">
        <v>0.43985430930825</v>
      </c>
      <c r="AB25" s="390">
        <v>0.251179875220232</v>
      </c>
      <c r="AC25" s="218">
        <v>0.0374501267204024</v>
      </c>
      <c r="AD25" s="390">
        <v>0.121686904481533</v>
      </c>
      <c r="AE25" s="218">
        <v>1.72674760136178</v>
      </c>
      <c r="AF25" s="398">
        <v>0.638954294990564</v>
      </c>
    </row>
    <row customHeight="1" ht="13" r="26">
      <c r="A26" s="181" t="s">
        <v>320</v>
      </c>
      <c r="B26" s="156" t="n">
        <v>2</v>
      </c>
      <c r="C26" s="218">
        <v>0.150545077233065</v>
      </c>
      <c r="D26" s="390">
        <v>0.130823847402501</v>
      </c>
      <c r="E26" s="218">
        <v>0.253038417984776</v>
      </c>
      <c r="F26" s="390">
        <v>0.209425981187015</v>
      </c>
      <c r="G26" s="218">
        <v>-0.156479889486945</v>
      </c>
      <c r="H26" s="390">
        <v>0.246389407304114</v>
      </c>
      <c r="I26" s="218">
        <v>-0.229206195365873</v>
      </c>
      <c r="J26" s="390">
        <v>0.119738064494687</v>
      </c>
      <c r="K26" s="218">
        <v>0.414048476464676</v>
      </c>
      <c r="L26" s="390">
        <v>0.405915021320097</v>
      </c>
      <c r="M26" s="218">
        <v>0.144609502906583</v>
      </c>
      <c r="N26" s="390">
        <v>0.130734345380269</v>
      </c>
      <c r="O26" s="218">
        <v>0.226500230426337</v>
      </c>
      <c r="P26" s="390">
        <v>0.216478003415938</v>
      </c>
      <c r="Q26" s="218">
        <v>-0.156555895083715</v>
      </c>
      <c r="R26" s="390">
        <v>0.242494985263226</v>
      </c>
      <c r="S26" s="218">
        <v>-0.223840302227373</v>
      </c>
      <c r="T26" s="390">
        <v>0.119817802947202</v>
      </c>
      <c r="U26" s="218">
        <v>0.521437295297325</v>
      </c>
      <c r="V26" s="390">
        <v>0.554977482581776</v>
      </c>
      <c r="W26" s="218">
        <v>0.126666942383208</v>
      </c>
      <c r="X26" s="390">
        <v>0.137708100295546</v>
      </c>
      <c r="Y26" s="218">
        <v>-0.273341748552731</v>
      </c>
      <c r="Z26" s="390">
        <v>0.248526583589304</v>
      </c>
      <c r="AA26" s="218">
        <v>-0.0332937710840087</v>
      </c>
      <c r="AB26" s="390">
        <v>0.244113083098039</v>
      </c>
      <c r="AC26" s="218">
        <v>-0.228899144358621</v>
      </c>
      <c r="AD26" s="390">
        <v>0.120266840423611</v>
      </c>
      <c r="AE26" s="218">
        <v>2.42813975280565</v>
      </c>
      <c r="AF26" s="398">
        <v>1.05568852636309</v>
      </c>
    </row>
    <row customHeight="1" ht="13" r="27">
      <c r="A27" s="181" t="s">
        <v>321</v>
      </c>
      <c r="B27" s="156" t="n">
        <v>2</v>
      </c>
      <c r="C27" s="218">
        <v>0.0236655227029528</v>
      </c>
      <c r="D27" s="390">
        <v>0.119911543954541</v>
      </c>
      <c r="E27" s="218">
        <v>-0.0255689331827761</v>
      </c>
      <c r="F27" s="390">
        <v>0.114485732185058</v>
      </c>
      <c r="G27" s="218">
        <v>-0.017015300475507</v>
      </c>
      <c r="H27" s="390">
        <v>0.0969519010000145</v>
      </c>
      <c r="I27" s="218">
        <v>0.03296264503106</v>
      </c>
      <c r="J27" s="390">
        <v>0.0975833506935944</v>
      </c>
      <c r="K27" s="218">
        <v>0.0106533160507639</v>
      </c>
      <c r="L27" s="390">
        <v>0.12884480288556</v>
      </c>
      <c r="M27" s="218">
        <v>0.0199717290007347</v>
      </c>
      <c r="N27" s="390">
        <v>0.118107718519459</v>
      </c>
      <c r="O27" s="218">
        <v>-0.0242584725257165</v>
      </c>
      <c r="P27" s="390">
        <v>0.112520251560921</v>
      </c>
      <c r="Q27" s="218">
        <v>-0.0189048680379577</v>
      </c>
      <c r="R27" s="390">
        <v>0.0960308023398182</v>
      </c>
      <c r="S27" s="218">
        <v>0.0304566831355108</v>
      </c>
      <c r="T27" s="390">
        <v>0.0960613207461164</v>
      </c>
      <c r="U27" s="218">
        <v>0.339811295275145</v>
      </c>
      <c r="V27" s="390">
        <v>0.2564136933923</v>
      </c>
      <c r="W27" s="218">
        <v>0.00353159872935667</v>
      </c>
      <c r="X27" s="390">
        <v>0.117941956396132</v>
      </c>
      <c r="Y27" s="218">
        <v>-0.0496849553033005</v>
      </c>
      <c r="Z27" s="390">
        <v>0.113959111875764</v>
      </c>
      <c r="AA27" s="218">
        <v>-0.0258777188764022</v>
      </c>
      <c r="AB27" s="390">
        <v>0.0945927467068339</v>
      </c>
      <c r="AC27" s="218">
        <v>0.0233471211433555</v>
      </c>
      <c r="AD27" s="390">
        <v>0.0948776347065276</v>
      </c>
      <c r="AE27" s="218">
        <v>0.933278429026154</v>
      </c>
      <c r="AF27" s="398">
        <v>0.417123004740799</v>
      </c>
    </row>
    <row customHeight="1" ht="13" r="28">
      <c r="A28" s="181" t="s">
        <v>322</v>
      </c>
      <c r="B28" s="156" t="n">
        <v>2</v>
      </c>
      <c r="C28" s="218">
        <v>-0.0410804543051723</v>
      </c>
      <c r="D28" s="390">
        <v>0.341635081765779</v>
      </c>
      <c r="E28" s="218">
        <v>0.450942907963058</v>
      </c>
      <c r="F28" s="390">
        <v>0.159005189059055</v>
      </c>
      <c r="G28" s="218">
        <v>0.317676146392577</v>
      </c>
      <c r="H28" s="390">
        <v>0.126054122472413</v>
      </c>
      <c r="I28" s="218">
        <v>0.225930234369583</v>
      </c>
      <c r="J28" s="390">
        <v>0.159237373882898</v>
      </c>
      <c r="K28" s="218">
        <v>1.5795544319535</v>
      </c>
      <c r="L28" s="390">
        <v>0.704290847182769</v>
      </c>
      <c r="M28" s="218">
        <v>-0.0148804093834555</v>
      </c>
      <c r="N28" s="390">
        <v>0.329941667260998</v>
      </c>
      <c r="O28" s="218">
        <v>0.434693841710631</v>
      </c>
      <c r="P28" s="390">
        <v>0.158497551750338</v>
      </c>
      <c r="Q28" s="218">
        <v>0.318287896218072</v>
      </c>
      <c r="R28" s="390">
        <v>0.127663830233784</v>
      </c>
      <c r="S28" s="218">
        <v>0.227169278786799</v>
      </c>
      <c r="T28" s="390">
        <v>0.155421314202149</v>
      </c>
      <c r="U28" s="218">
        <v>1.99976594626082</v>
      </c>
      <c r="V28" s="390">
        <v>0.815866142385275</v>
      </c>
      <c r="W28" s="218">
        <v>0.0117727435423379</v>
      </c>
      <c r="X28" s="390">
        <v>0.265597864141193</v>
      </c>
      <c r="Y28" s="218">
        <v>0.353593180778455</v>
      </c>
      <c r="Z28" s="390">
        <v>0.160782210213499</v>
      </c>
      <c r="AA28" s="218">
        <v>0.218386594491071</v>
      </c>
      <c r="AB28" s="390">
        <v>0.121108908253392</v>
      </c>
      <c r="AC28" s="218">
        <v>0.17253195615666</v>
      </c>
      <c r="AD28" s="390">
        <v>0.14081458806411</v>
      </c>
      <c r="AE28" s="218">
        <v>4.69254943883237</v>
      </c>
      <c r="AF28" s="398">
        <v>1.12531349010239</v>
      </c>
    </row>
    <row customHeight="1" ht="13" r="29">
      <c r="A29" s="181" t="s">
        <v>323</v>
      </c>
      <c r="B29" s="156" t="n">
        <v>2</v>
      </c>
      <c r="C29" s="218">
        <v>-0.0218622871275247</v>
      </c>
      <c r="D29" s="390">
        <v>0.150227738862718</v>
      </c>
      <c r="E29" s="218">
        <v>-0.303714572649068</v>
      </c>
      <c r="F29" s="390">
        <v>0.15421849712795</v>
      </c>
      <c r="G29" s="218">
        <v>0.173797292213514</v>
      </c>
      <c r="H29" s="390">
        <v>0.114261450311439</v>
      </c>
      <c r="I29" s="218">
        <v>0.165647846887216</v>
      </c>
      <c r="J29" s="390">
        <v>0.143714263405692</v>
      </c>
      <c r="K29" s="218">
        <v>0.478684733991697</v>
      </c>
      <c r="L29" s="390">
        <v>0.476253788903813</v>
      </c>
      <c r="M29" s="218">
        <v>-0.0384798915369798</v>
      </c>
      <c r="N29" s="390">
        <v>0.153233117560379</v>
      </c>
      <c r="O29" s="218">
        <v>-0.304802035078885</v>
      </c>
      <c r="P29" s="390">
        <v>0.157222374978823</v>
      </c>
      <c r="Q29" s="218">
        <v>0.179220952995113</v>
      </c>
      <c r="R29" s="390">
        <v>0.115298956600944</v>
      </c>
      <c r="S29" s="218">
        <v>0.166868879637967</v>
      </c>
      <c r="T29" s="390">
        <v>0.1450322180871</v>
      </c>
      <c r="U29" s="218">
        <v>0.982866602590352</v>
      </c>
      <c r="V29" s="390">
        <v>0.592911968492417</v>
      </c>
      <c r="W29" s="218">
        <v>0.019438844637107</v>
      </c>
      <c r="X29" s="390">
        <v>0.147193159496379</v>
      </c>
      <c r="Y29" s="218">
        <v>-0.296573003262982</v>
      </c>
      <c r="Z29" s="390">
        <v>0.159482611941473</v>
      </c>
      <c r="AA29" s="218">
        <v>0.146944229370747</v>
      </c>
      <c r="AB29" s="390">
        <v>0.115906641053427</v>
      </c>
      <c r="AC29" s="218">
        <v>0.149558779918363</v>
      </c>
      <c r="AD29" s="390">
        <v>0.136849909089955</v>
      </c>
      <c r="AE29" s="218">
        <v>1.58487159399185</v>
      </c>
      <c r="AF29" s="398">
        <v>0.847881140894824</v>
      </c>
    </row>
    <row customHeight="1" ht="13" r="30">
      <c r="A30" s="181" t="s">
        <v>324</v>
      </c>
      <c r="B30" s="156" t="n">
        <v>2</v>
      </c>
      <c r="C30" s="218">
        <v>0.114217715140773</v>
      </c>
      <c r="D30" s="390">
        <v>0.144516781223736</v>
      </c>
      <c r="E30" s="218">
        <v>-0.173998282440283</v>
      </c>
      <c r="F30" s="390">
        <v>0.108764405094533</v>
      </c>
      <c r="G30" s="218">
        <v>0.165703121118471</v>
      </c>
      <c r="H30" s="390">
        <v>0.124332950635941</v>
      </c>
      <c r="I30" s="218">
        <v>0.0198906643004498</v>
      </c>
      <c r="J30" s="390">
        <v>0.119932861419818</v>
      </c>
      <c r="K30" s="218">
        <v>0.274147225857645</v>
      </c>
      <c r="L30" s="390">
        <v>0.29547838614936</v>
      </c>
      <c r="M30" s="218">
        <v>0.117974973427179</v>
      </c>
      <c r="N30" s="390">
        <v>0.145385995182123</v>
      </c>
      <c r="O30" s="218">
        <v>-0.182590758891778</v>
      </c>
      <c r="P30" s="390">
        <v>0.109537139486778</v>
      </c>
      <c r="Q30" s="218">
        <v>0.167643526729089</v>
      </c>
      <c r="R30" s="390">
        <v>0.123750673660151</v>
      </c>
      <c r="S30" s="218">
        <v>0.0199503194414149</v>
      </c>
      <c r="T30" s="390">
        <v>0.120118633769786</v>
      </c>
      <c r="U30" s="218">
        <v>0.769317230236811</v>
      </c>
      <c r="V30" s="390">
        <v>0.418810043021446</v>
      </c>
      <c r="W30" s="218">
        <v>0.0583559380712187</v>
      </c>
      <c r="X30" s="390">
        <v>0.140904662721857</v>
      </c>
      <c r="Y30" s="218">
        <v>-0.192322544063242</v>
      </c>
      <c r="Z30" s="390">
        <v>0.108737069648795</v>
      </c>
      <c r="AA30" s="218">
        <v>0.251548166759853</v>
      </c>
      <c r="AB30" s="390">
        <v>0.125578967245345</v>
      </c>
      <c r="AC30" s="218">
        <v>0.00773057640670521</v>
      </c>
      <c r="AD30" s="390">
        <v>0.118167562891149</v>
      </c>
      <c r="AE30" s="218">
        <v>1.58080076154898</v>
      </c>
      <c r="AF30" s="398">
        <v>0.682989942521439</v>
      </c>
    </row>
    <row customHeight="1" ht="13" r="31">
      <c r="A31" s="181" t="s">
        <v>325</v>
      </c>
      <c r="B31" s="156" t="n">
        <v>2</v>
      </c>
      <c r="C31" s="218">
        <v>-0.0784529188405739</v>
      </c>
      <c r="D31" s="390">
        <v>0.195984567634836</v>
      </c>
      <c r="E31" s="218">
        <v>0.463830079109618</v>
      </c>
      <c r="F31" s="390">
        <v>0.178605399933188</v>
      </c>
      <c r="G31" s="218">
        <v>0.0603153524544259</v>
      </c>
      <c r="H31" s="390">
        <v>0.198651399638144</v>
      </c>
      <c r="I31" s="218">
        <v>-0.00786255163791759</v>
      </c>
      <c r="J31" s="390">
        <v>0.151531928250432</v>
      </c>
      <c r="K31" s="218">
        <v>0.608908106194905</v>
      </c>
      <c r="L31" s="390">
        <v>0.52680563278631</v>
      </c>
      <c r="M31" s="218">
        <v>-0.0836606836154497</v>
      </c>
      <c r="N31" s="390">
        <v>0.197622426555147</v>
      </c>
      <c r="O31" s="218">
        <v>0.439765669722438</v>
      </c>
      <c r="P31" s="390">
        <v>0.174871719845473</v>
      </c>
      <c r="Q31" s="218">
        <v>0.0772767085843924</v>
      </c>
      <c r="R31" s="390">
        <v>0.196838931478067</v>
      </c>
      <c r="S31" s="218">
        <v>0.00457830379131907</v>
      </c>
      <c r="T31" s="390">
        <v>0.149092512180616</v>
      </c>
      <c r="U31" s="218">
        <v>1.04957310751578</v>
      </c>
      <c r="V31" s="390">
        <v>0.691010118962219</v>
      </c>
      <c r="W31" s="218">
        <v>0.0251198872441879</v>
      </c>
      <c r="X31" s="390">
        <v>0.191174773377572</v>
      </c>
      <c r="Y31" s="218">
        <v>0.271390567735272</v>
      </c>
      <c r="Z31" s="390">
        <v>0.189615789277309</v>
      </c>
      <c r="AA31" s="218">
        <v>0.00770652891015406</v>
      </c>
      <c r="AB31" s="390">
        <v>0.20055271901263</v>
      </c>
      <c r="AC31" s="218">
        <v>0.157566861236116</v>
      </c>
      <c r="AD31" s="390">
        <v>0.146099017227809</v>
      </c>
      <c r="AE31" s="218">
        <v>3.63198065380312</v>
      </c>
      <c r="AF31" s="398">
        <v>1.38235722867854</v>
      </c>
    </row>
    <row customHeight="1" ht="13" r="32">
      <c r="A32" s="181" t="s">
        <v>326</v>
      </c>
      <c r="B32" s="156" t="n">
        <v>2</v>
      </c>
      <c r="C32" s="218">
        <v>-0.0769838561772528</v>
      </c>
      <c r="D32" s="390">
        <v>0.145754434326816</v>
      </c>
      <c r="E32" s="218">
        <v>0.154748707386434</v>
      </c>
      <c r="F32" s="390">
        <v>0.112592139690182</v>
      </c>
      <c r="G32" s="218">
        <v>-0.101169963463829</v>
      </c>
      <c r="H32" s="390">
        <v>0.135774994177679</v>
      </c>
      <c r="I32" s="218">
        <v>-0.01571848749837</v>
      </c>
      <c r="J32" s="390">
        <v>0.12871493145556</v>
      </c>
      <c r="K32" s="218">
        <v>0.133296281803293</v>
      </c>
      <c r="L32" s="390">
        <v>0.242845106213913</v>
      </c>
      <c r="M32" s="218">
        <v>-0.0734160373297976</v>
      </c>
      <c r="N32" s="390">
        <v>0.14781771857616</v>
      </c>
      <c r="O32" s="218">
        <v>0.150938073000679</v>
      </c>
      <c r="P32" s="390">
        <v>0.113129166383894</v>
      </c>
      <c r="Q32" s="218">
        <v>-0.0930806536734327</v>
      </c>
      <c r="R32" s="390">
        <v>0.135593824323526</v>
      </c>
      <c r="S32" s="218">
        <v>-0.0245999625150278</v>
      </c>
      <c r="T32" s="390">
        <v>0.129369972795189</v>
      </c>
      <c r="U32" s="218">
        <v>0.360473521211964</v>
      </c>
      <c r="V32" s="390">
        <v>0.380944954476745</v>
      </c>
      <c r="W32" s="218">
        <v>-0.0921495888298552</v>
      </c>
      <c r="X32" s="390">
        <v>0.146017738372335</v>
      </c>
      <c r="Y32" s="218">
        <v>0.135978015342734</v>
      </c>
      <c r="Z32" s="390">
        <v>0.116067139437951</v>
      </c>
      <c r="AA32" s="218">
        <v>-0.123582412246622</v>
      </c>
      <c r="AB32" s="390">
        <v>0.136424329913857</v>
      </c>
      <c r="AC32" s="218">
        <v>-0.00973481809102724</v>
      </c>
      <c r="AD32" s="390">
        <v>0.121840115606616</v>
      </c>
      <c r="AE32" s="218">
        <v>1.02609454904736</v>
      </c>
      <c r="AF32" s="398">
        <v>0.562835313081645</v>
      </c>
    </row>
    <row customHeight="1" ht="13" r="33">
      <c r="A33" s="181" t="s">
        <v>327</v>
      </c>
      <c r="B33" s="156" t="n">
        <v>2</v>
      </c>
      <c r="C33" s="218">
        <v>-1.13684665823346</v>
      </c>
      <c r="D33" s="390">
        <v>0.237829436545948</v>
      </c>
      <c r="E33" s="218">
        <v>0.247711003625977</v>
      </c>
      <c r="F33" s="390">
        <v>0.134649761709634</v>
      </c>
      <c r="G33" s="218">
        <v>0.18252725082162</v>
      </c>
      <c r="H33" s="390">
        <v>0.130883248704887</v>
      </c>
      <c r="I33" s="218">
        <v>0.156446991475166</v>
      </c>
      <c r="J33" s="390">
        <v>0.267297932961405</v>
      </c>
      <c r="K33" s="218">
        <v>1.68047368055275</v>
      </c>
      <c r="L33" s="390">
        <v>0.775585876830874</v>
      </c>
      <c r="M33" s="218">
        <v>-1.14242740093345</v>
      </c>
      <c r="N33" s="390">
        <v>0.228327713630545</v>
      </c>
      <c r="O33" s="218">
        <v>0.244396697531105</v>
      </c>
      <c r="P33" s="390">
        <v>0.133289630177452</v>
      </c>
      <c r="Q33" s="218">
        <v>0.169186230423259</v>
      </c>
      <c r="R33" s="390">
        <v>0.130789054968113</v>
      </c>
      <c r="S33" s="218">
        <v>0.149610319048331</v>
      </c>
      <c r="T33" s="390">
        <v>0.26460259364363</v>
      </c>
      <c r="U33" s="218">
        <v>1.89034668862615</v>
      </c>
      <c r="V33" s="390">
        <v>0.924202337689531</v>
      </c>
      <c r="W33" s="218">
        <v>-1.13875077066166</v>
      </c>
      <c r="X33" s="390">
        <v>0.242830485929044</v>
      </c>
      <c r="Y33" s="218">
        <v>0.216525430541612</v>
      </c>
      <c r="Z33" s="390">
        <v>0.138599878041765</v>
      </c>
      <c r="AA33" s="218">
        <v>0.264500922339788</v>
      </c>
      <c r="AB33" s="390">
        <v>0.143190057337806</v>
      </c>
      <c r="AC33" s="218">
        <v>0.186368023740023</v>
      </c>
      <c r="AD33" s="390">
        <v>0.27008679055486</v>
      </c>
      <c r="AE33" s="218">
        <v>2.55016634128919</v>
      </c>
      <c r="AF33" s="398">
        <v>1.2362543593635</v>
      </c>
    </row>
    <row customHeight="1" ht="13" r="34">
      <c r="A34" s="181" t="s">
        <v>328</v>
      </c>
      <c r="B34" s="156" t="n">
        <v>2</v>
      </c>
      <c r="C34" s="218">
        <v>0.257327605973199</v>
      </c>
      <c r="D34" s="390">
        <v>0.151561552157271</v>
      </c>
      <c r="E34" s="218">
        <v>-0.0768227322345107</v>
      </c>
      <c r="F34" s="390">
        <v>0.150417931308102</v>
      </c>
      <c r="G34" s="218">
        <v>-0.0996473287241027</v>
      </c>
      <c r="H34" s="390">
        <v>0.177065411099319</v>
      </c>
      <c r="I34" s="218">
        <v>0.082705967988921</v>
      </c>
      <c r="J34" s="390">
        <v>0.130073488045968</v>
      </c>
      <c r="K34" s="218">
        <v>0.341016856091363</v>
      </c>
      <c r="L34" s="390">
        <v>0.413266887016557</v>
      </c>
      <c r="M34" s="218">
        <v>0.255145148997919</v>
      </c>
      <c r="N34" s="390">
        <v>0.149736350721375</v>
      </c>
      <c r="O34" s="218">
        <v>-0.0901086701346335</v>
      </c>
      <c r="P34" s="390">
        <v>0.145228899759149</v>
      </c>
      <c r="Q34" s="218">
        <v>-0.0971869604467482</v>
      </c>
      <c r="R34" s="390">
        <v>0.17811978270906</v>
      </c>
      <c r="S34" s="218">
        <v>0.0648633062909589</v>
      </c>
      <c r="T34" s="390">
        <v>0.129440748856417</v>
      </c>
      <c r="U34" s="218">
        <v>0.611746492462648</v>
      </c>
      <c r="V34" s="390">
        <v>0.616564124033034</v>
      </c>
      <c r="W34" s="218">
        <v>0.277218526762578</v>
      </c>
      <c r="X34" s="390">
        <v>0.141340031213902</v>
      </c>
      <c r="Y34" s="218">
        <v>-0.220706389830834</v>
      </c>
      <c r="Z34" s="390">
        <v>0.169566943340255</v>
      </c>
      <c r="AA34" s="218">
        <v>-0.0472766149713742</v>
      </c>
      <c r="AB34" s="390">
        <v>0.18653876006535</v>
      </c>
      <c r="AC34" s="218">
        <v>0.0584826474077661</v>
      </c>
      <c r="AD34" s="390">
        <v>0.117794434980372</v>
      </c>
      <c r="AE34" s="218">
        <v>1.65032526937757</v>
      </c>
      <c r="AF34" s="398">
        <v>0.934684227999669</v>
      </c>
    </row>
    <row customHeight="1" ht="13" r="35">
      <c r="A35" s="181" t="s">
        <v>329</v>
      </c>
      <c r="B35" s="156" t="n">
        <v>2</v>
      </c>
      <c r="C35" s="218">
        <v>-0.260430374879138</v>
      </c>
      <c r="D35" s="390">
        <v>0.161524190864394</v>
      </c>
      <c r="E35" s="218">
        <v>0.154516440600008</v>
      </c>
      <c r="F35" s="390">
        <v>0.11671141065752</v>
      </c>
      <c r="G35" s="218">
        <v>-0.0151488166373344</v>
      </c>
      <c r="H35" s="390">
        <v>0.172500930008615</v>
      </c>
      <c r="I35" s="218">
        <v>-0.0621167591495254</v>
      </c>
      <c r="J35" s="390">
        <v>0.108183183391287</v>
      </c>
      <c r="K35" s="218">
        <v>0.249730765755501</v>
      </c>
      <c r="L35" s="390">
        <v>0.302406752528024</v>
      </c>
      <c r="M35" s="218">
        <v>-0.254885512929664</v>
      </c>
      <c r="N35" s="390">
        <v>0.16276306032997</v>
      </c>
      <c r="O35" s="218">
        <v>0.156300628617214</v>
      </c>
      <c r="P35" s="390">
        <v>0.117384059306673</v>
      </c>
      <c r="Q35" s="218">
        <v>-0.0193156112265865</v>
      </c>
      <c r="R35" s="390">
        <v>0.17354683154685</v>
      </c>
      <c r="S35" s="218">
        <v>-0.0592471145904509</v>
      </c>
      <c r="T35" s="390">
        <v>0.109184606226004</v>
      </c>
      <c r="U35" s="218">
        <v>0.410500888927288</v>
      </c>
      <c r="V35" s="390">
        <v>0.369531010718268</v>
      </c>
      <c r="W35" s="218">
        <v>-0.21605962908828</v>
      </c>
      <c r="X35" s="390">
        <v>0.172042885767654</v>
      </c>
      <c r="Y35" s="218">
        <v>0.162173940011834</v>
      </c>
      <c r="Z35" s="390">
        <v>0.117570136980434</v>
      </c>
      <c r="AA35" s="218">
        <v>-0.0100187826466657</v>
      </c>
      <c r="AB35" s="390">
        <v>0.177366339381572</v>
      </c>
      <c r="AC35" s="218">
        <v>-0.0523517716698904</v>
      </c>
      <c r="AD35" s="390">
        <v>0.100691491382152</v>
      </c>
      <c r="AE35" s="218">
        <v>1.30546694651864</v>
      </c>
      <c r="AF35" s="398">
        <v>0.59824881411864</v>
      </c>
    </row>
    <row customHeight="1" ht="13" r="36">
      <c r="A36" s="181" t="s">
        <v>330</v>
      </c>
      <c r="B36" s="156" t="n">
        <v>2</v>
      </c>
      <c r="C36" s="218">
        <v>0.469928932777061</v>
      </c>
      <c r="D36" s="390">
        <v>0.134232630935903</v>
      </c>
      <c r="E36" s="218">
        <v>0.0784134548244012</v>
      </c>
      <c r="F36" s="390">
        <v>0.187137579654935</v>
      </c>
      <c r="G36" s="218">
        <v>-0.124491704329932</v>
      </c>
      <c r="H36" s="390">
        <v>0.17587571416037</v>
      </c>
      <c r="I36" s="218">
        <v>0.0352914151012985</v>
      </c>
      <c r="J36" s="390">
        <v>0.106515299810097</v>
      </c>
      <c r="K36" s="218">
        <v>1.04865067174556</v>
      </c>
      <c r="L36" s="390">
        <v>0.513515224660971</v>
      </c>
      <c r="M36" s="218">
        <v>0.461831792318237</v>
      </c>
      <c r="N36" s="390">
        <v>0.132942516910539</v>
      </c>
      <c r="O36" s="218">
        <v>0.0482679092822172</v>
      </c>
      <c r="P36" s="390">
        <v>0.184094749404994</v>
      </c>
      <c r="Q36" s="218">
        <v>-0.0988295450646024</v>
      </c>
      <c r="R36" s="390">
        <v>0.171770494120657</v>
      </c>
      <c r="S36" s="218">
        <v>0.0343304569179922</v>
      </c>
      <c r="T36" s="390">
        <v>0.107211698969375</v>
      </c>
      <c r="U36" s="218">
        <v>2.67749510389126</v>
      </c>
      <c r="V36" s="390">
        <v>0.620542149699515</v>
      </c>
      <c r="W36" s="218">
        <v>0.35718206132944</v>
      </c>
      <c r="X36" s="390">
        <v>0.13256360249743</v>
      </c>
      <c r="Y36" s="218">
        <v>-0.0302073642383282</v>
      </c>
      <c r="Z36" s="390">
        <v>0.188848615516186</v>
      </c>
      <c r="AA36" s="218">
        <v>-0.111278996249591</v>
      </c>
      <c r="AB36" s="390">
        <v>0.160636412365443</v>
      </c>
      <c r="AC36" s="218">
        <v>0.100673451603922</v>
      </c>
      <c r="AD36" s="390">
        <v>0.107813426933016</v>
      </c>
      <c r="AE36" s="218">
        <v>3.62362084168073</v>
      </c>
      <c r="AF36" s="398">
        <v>0.831204892915553</v>
      </c>
    </row>
    <row customHeight="1" ht="13" r="37">
      <c r="A37" s="181" t="s">
        <v>331</v>
      </c>
      <c r="B37" s="156" t="n">
        <v>2</v>
      </c>
      <c r="C37" s="218">
        <v>0.220966920853093</v>
      </c>
      <c r="D37" s="390">
        <v>0.112457968382957</v>
      </c>
      <c r="E37" s="218">
        <v>0.21204336613777</v>
      </c>
      <c r="F37" s="390">
        <v>0.132775557461239</v>
      </c>
      <c r="G37" s="218">
        <v>-0.0692558801444217</v>
      </c>
      <c r="H37" s="390">
        <v>0.127538544366197</v>
      </c>
      <c r="I37" s="218">
        <v>-0.211893016258332</v>
      </c>
      <c r="J37" s="390">
        <v>0.106082856591178</v>
      </c>
      <c r="K37" s="218">
        <v>0.743685594548305</v>
      </c>
      <c r="L37" s="390">
        <v>0.540386681469563</v>
      </c>
      <c r="M37" s="218">
        <v>0.203654473968999</v>
      </c>
      <c r="N37" s="390">
        <v>0.109217397409842</v>
      </c>
      <c r="O37" s="218">
        <v>0.220446221382749</v>
      </c>
      <c r="P37" s="390">
        <v>0.133681761423377</v>
      </c>
      <c r="Q37" s="218">
        <v>-0.0426229035727348</v>
      </c>
      <c r="R37" s="390">
        <v>0.127105547375434</v>
      </c>
      <c r="S37" s="218">
        <v>-0.218830219460779</v>
      </c>
      <c r="T37" s="390">
        <v>0.102795101731204</v>
      </c>
      <c r="U37" s="218">
        <v>3.0899693574001</v>
      </c>
      <c r="V37" s="390">
        <v>0.786488200770541</v>
      </c>
      <c r="W37" s="218">
        <v>0.235305719551112</v>
      </c>
      <c r="X37" s="390">
        <v>0.103730572152322</v>
      </c>
      <c r="Y37" s="218">
        <v>0.209217608655598</v>
      </c>
      <c r="Z37" s="390">
        <v>0.132951133506964</v>
      </c>
      <c r="AA37" s="218">
        <v>-0.0608149130980285</v>
      </c>
      <c r="AB37" s="390">
        <v>0.128147835087272</v>
      </c>
      <c r="AC37" s="218">
        <v>-0.21273655370467</v>
      </c>
      <c r="AD37" s="390">
        <v>0.0996771366875529</v>
      </c>
      <c r="AE37" s="218">
        <v>3.61204585240625</v>
      </c>
      <c r="AF37" s="398">
        <v>0.819938827850917</v>
      </c>
    </row>
    <row customHeight="1" ht="13" r="38">
      <c r="A38" s="181" t="s">
        <v>332</v>
      </c>
      <c r="B38" s="156" t="n">
        <v>2</v>
      </c>
      <c r="C38" s="218">
        <v>-0.196805762185277</v>
      </c>
      <c r="D38" s="390">
        <v>0.154028369918304</v>
      </c>
      <c r="E38" s="218">
        <v>0.0841128150961895</v>
      </c>
      <c r="F38" s="390">
        <v>0.154687474623224</v>
      </c>
      <c r="G38" s="218">
        <v>-0.0482353849130385</v>
      </c>
      <c r="H38" s="390">
        <v>0.166614352312572</v>
      </c>
      <c r="I38" s="218">
        <v>0.241810351875223</v>
      </c>
      <c r="J38" s="390">
        <v>0.178639328961867</v>
      </c>
      <c r="K38" s="218">
        <v>0.204350623013976</v>
      </c>
      <c r="L38" s="390">
        <v>0.298606050511106</v>
      </c>
      <c r="M38" s="218">
        <v>-0.224099699322349</v>
      </c>
      <c r="N38" s="390">
        <v>0.157265571006323</v>
      </c>
      <c r="O38" s="218">
        <v>0.0908533402197896</v>
      </c>
      <c r="P38" s="390">
        <v>0.149557704903446</v>
      </c>
      <c r="Q38" s="218">
        <v>-0.0370187751880515</v>
      </c>
      <c r="R38" s="390">
        <v>0.164918520756719</v>
      </c>
      <c r="S38" s="218">
        <v>0.246663985062144</v>
      </c>
      <c r="T38" s="390">
        <v>0.177689404447165</v>
      </c>
      <c r="U38" s="218">
        <v>2.55684202207407</v>
      </c>
      <c r="V38" s="390">
        <v>0.74339410768483</v>
      </c>
      <c r="W38" s="218">
        <v>-0.210834185438932</v>
      </c>
      <c r="X38" s="390">
        <v>0.157061896333659</v>
      </c>
      <c r="Y38" s="218">
        <v>0.0728939758452246</v>
      </c>
      <c r="Z38" s="390">
        <v>0.148114005264765</v>
      </c>
      <c r="AA38" s="218">
        <v>-0.0431035125559723</v>
      </c>
      <c r="AB38" s="390">
        <v>0.171193023627332</v>
      </c>
      <c r="AC38" s="218">
        <v>0.270090421074961</v>
      </c>
      <c r="AD38" s="390">
        <v>0.183814396839387</v>
      </c>
      <c r="AE38" s="218">
        <v>3.02152076931373</v>
      </c>
      <c r="AF38" s="398">
        <v>0.994839368086344</v>
      </c>
    </row>
    <row customHeight="1" ht="13" r="39">
      <c r="A39" s="181" t="s">
        <v>333</v>
      </c>
      <c r="B39" s="156" t="n">
        <v>2</v>
      </c>
      <c r="C39" s="218">
        <v>0.00776412962315191</v>
      </c>
      <c r="D39" s="390">
        <v>0.120906889937113</v>
      </c>
      <c r="E39" s="218">
        <v>-0.0410346358404226</v>
      </c>
      <c r="F39" s="390">
        <v>0.206732384784504</v>
      </c>
      <c r="G39" s="218">
        <v>-0.0860642011134542</v>
      </c>
      <c r="H39" s="390">
        <v>0.221093180367945</v>
      </c>
      <c r="I39" s="218">
        <v>0.0327286621128147</v>
      </c>
      <c r="J39" s="390">
        <v>0.108803950885343</v>
      </c>
      <c r="K39" s="218">
        <v>0.0411307467242664</v>
      </c>
      <c r="L39" s="390">
        <v>0.199852565320602</v>
      </c>
      <c r="M39" s="218">
        <v>0.00916156811027091</v>
      </c>
      <c r="N39" s="390">
        <v>0.120786788441488</v>
      </c>
      <c r="O39" s="218">
        <v>0.0191659502805537</v>
      </c>
      <c r="P39" s="390">
        <v>0.211613183195819</v>
      </c>
      <c r="Q39" s="218">
        <v>-0.125247060957542</v>
      </c>
      <c r="R39" s="390">
        <v>0.222896658430232</v>
      </c>
      <c r="S39" s="218">
        <v>0.0278329885904457</v>
      </c>
      <c r="T39" s="390">
        <v>0.107729240665122</v>
      </c>
      <c r="U39" s="218">
        <v>2.17317585078665</v>
      </c>
      <c r="V39" s="390">
        <v>0.561850813919926</v>
      </c>
      <c r="W39" s="218">
        <v>0.00734813017994676</v>
      </c>
      <c r="X39" s="390">
        <v>0.122365517674793</v>
      </c>
      <c r="Y39" s="218">
        <v>-0.000179104463141877</v>
      </c>
      <c r="Z39" s="390">
        <v>0.219366828603424</v>
      </c>
      <c r="AA39" s="218">
        <v>-0.127907382512645</v>
      </c>
      <c r="AB39" s="390">
        <v>0.230319548643701</v>
      </c>
      <c r="AC39" s="218">
        <v>0.0289815930328997</v>
      </c>
      <c r="AD39" s="390">
        <v>0.110756039377489</v>
      </c>
      <c r="AE39" s="218">
        <v>2.30484358404522</v>
      </c>
      <c r="AF39" s="398">
        <v>0.64048479219049</v>
      </c>
    </row>
    <row customHeight="1" ht="13" r="40">
      <c r="A40" s="181" t="s">
        <v>334</v>
      </c>
      <c r="B40" s="156" t="n">
        <v>2</v>
      </c>
      <c r="C40" s="218">
        <v>0.162038681414972</v>
      </c>
      <c r="D40" s="390">
        <v>0.160361525647726</v>
      </c>
      <c r="E40" s="218">
        <v>0.29648770007421</v>
      </c>
      <c r="F40" s="390">
        <v>0.0790203783854894</v>
      </c>
      <c r="G40" s="218">
        <v>-0.199568765200118</v>
      </c>
      <c r="H40" s="390">
        <v>0.0974999800149786</v>
      </c>
      <c r="I40" s="218">
        <v>-0.0225792809431158</v>
      </c>
      <c r="J40" s="390">
        <v>0.110883807923338</v>
      </c>
      <c r="K40" s="218">
        <v>0.973698406905809</v>
      </c>
      <c r="L40" s="390">
        <v>0.443871612474318</v>
      </c>
      <c r="M40" s="218">
        <v>0.162868738813643</v>
      </c>
      <c r="N40" s="390">
        <v>0.160473304060396</v>
      </c>
      <c r="O40" s="218">
        <v>0.295854492581586</v>
      </c>
      <c r="P40" s="390">
        <v>0.0804655587730545</v>
      </c>
      <c r="Q40" s="218">
        <v>-0.194157110802813</v>
      </c>
      <c r="R40" s="390">
        <v>0.0974303501701661</v>
      </c>
      <c r="S40" s="218">
        <v>-0.0221161279987682</v>
      </c>
      <c r="T40" s="390">
        <v>0.111411872410352</v>
      </c>
      <c r="U40" s="218">
        <v>1.12499762342249</v>
      </c>
      <c r="V40" s="390">
        <v>0.515037350112348</v>
      </c>
      <c r="W40" s="218">
        <v>0.187172432516388</v>
      </c>
      <c r="X40" s="390">
        <v>0.148100287348176</v>
      </c>
      <c r="Y40" s="218">
        <v>0.289266118995984</v>
      </c>
      <c r="Z40" s="390">
        <v>0.0773036938063286</v>
      </c>
      <c r="AA40" s="218">
        <v>-0.208141310339403</v>
      </c>
      <c r="AB40" s="390">
        <v>0.0955673527589637</v>
      </c>
      <c r="AC40" s="218">
        <v>0.00885332975669318</v>
      </c>
      <c r="AD40" s="390">
        <v>0.111207608504348</v>
      </c>
      <c r="AE40" s="218">
        <v>2.30091508567903</v>
      </c>
      <c r="AF40" s="398">
        <v>0.724106119671232</v>
      </c>
    </row>
    <row customHeight="1" ht="13" r="41">
      <c r="A41" s="181" t="s">
        <v>335</v>
      </c>
      <c r="B41" s="156" t="n">
        <v>2</v>
      </c>
      <c r="C41" s="218">
        <v>-0.166409299967162</v>
      </c>
      <c r="D41" s="390">
        <v>0.166199138160088</v>
      </c>
      <c r="E41" s="218">
        <v>0.0774749227024675</v>
      </c>
      <c r="F41" s="390">
        <v>0.130706358948364</v>
      </c>
      <c r="G41" s="218">
        <v>-0.0548145946146648</v>
      </c>
      <c r="H41" s="390">
        <v>0.116890152859861</v>
      </c>
      <c r="I41" s="218">
        <v>0.0166683497266839</v>
      </c>
      <c r="J41" s="390">
        <v>0.122789139110848</v>
      </c>
      <c r="K41" s="218">
        <v>0.0860412682332126</v>
      </c>
      <c r="L41" s="390">
        <v>0.227292329401015</v>
      </c>
      <c r="M41" s="218">
        <v>-0.1582305133375</v>
      </c>
      <c r="N41" s="390">
        <v>0.166800824121193</v>
      </c>
      <c r="O41" s="218">
        <v>0.0720317492874718</v>
      </c>
      <c r="P41" s="390">
        <v>0.130649182291637</v>
      </c>
      <c r="Q41" s="218">
        <v>-0.0564890677648489</v>
      </c>
      <c r="R41" s="390">
        <v>0.116747662037333</v>
      </c>
      <c r="S41" s="218">
        <v>0.0197466907062801</v>
      </c>
      <c r="T41" s="390">
        <v>0.122753676467145</v>
      </c>
      <c r="U41" s="218">
        <v>0.284236541337598</v>
      </c>
      <c r="V41" s="390">
        <v>0.325650024118288</v>
      </c>
      <c r="W41" s="218">
        <v>-0.114291388903364</v>
      </c>
      <c r="X41" s="390">
        <v>0.176373962542036</v>
      </c>
      <c r="Y41" s="218">
        <v>0.0214824031903568</v>
      </c>
      <c r="Z41" s="390">
        <v>0.126803381575379</v>
      </c>
      <c r="AA41" s="218">
        <v>-0.0533552503503547</v>
      </c>
      <c r="AB41" s="390">
        <v>0.111362246586602</v>
      </c>
      <c r="AC41" s="218">
        <v>0.0705954189745023</v>
      </c>
      <c r="AD41" s="390">
        <v>0.117032298139439</v>
      </c>
      <c r="AE41" s="218">
        <v>1.28971914609906</v>
      </c>
      <c r="AF41" s="398">
        <v>0.665427257550428</v>
      </c>
    </row>
    <row customHeight="1" ht="13" r="42">
      <c r="A42" s="181" t="s">
        <v>336</v>
      </c>
      <c r="B42" s="156" t="n">
        <v>2</v>
      </c>
      <c r="C42" s="218">
        <v>-0.402766627625368</v>
      </c>
      <c r="D42" s="390">
        <v>0.138148718866715</v>
      </c>
      <c r="E42" s="218">
        <v>0.406824511719019</v>
      </c>
      <c r="F42" s="390">
        <v>0.150585986621593</v>
      </c>
      <c r="G42" s="218">
        <v>0.771235415493621</v>
      </c>
      <c r="H42" s="390">
        <v>0.188427385637729</v>
      </c>
      <c r="I42" s="218">
        <v>-0.112890175607738</v>
      </c>
      <c r="J42" s="390">
        <v>0.116526716343275</v>
      </c>
      <c r="K42" s="218">
        <v>2.16971963398289</v>
      </c>
      <c r="L42" s="390">
        <v>0.664081501426951</v>
      </c>
      <c r="M42" s="218">
        <v>-0.394047312972827</v>
      </c>
      <c r="N42" s="390">
        <v>0.134510929292165</v>
      </c>
      <c r="O42" s="218">
        <v>0.393689346293666</v>
      </c>
      <c r="P42" s="390">
        <v>0.148206046010314</v>
      </c>
      <c r="Q42" s="218">
        <v>0.756305392170674</v>
      </c>
      <c r="R42" s="390">
        <v>0.188813113755261</v>
      </c>
      <c r="S42" s="218">
        <v>-0.106978407335933</v>
      </c>
      <c r="T42" s="390">
        <v>0.113411427815324</v>
      </c>
      <c r="U42" s="218">
        <v>3.34249193392759</v>
      </c>
      <c r="V42" s="390">
        <v>0.889361718592572</v>
      </c>
      <c r="W42" s="218">
        <v>-0.498768746323035</v>
      </c>
      <c r="X42" s="390">
        <v>0.143299916144042</v>
      </c>
      <c r="Y42" s="218">
        <v>0.205165598630733</v>
      </c>
      <c r="Z42" s="390">
        <v>0.161847333047955</v>
      </c>
      <c r="AA42" s="218">
        <v>0.468959414542948</v>
      </c>
      <c r="AB42" s="390">
        <v>0.212244725773664</v>
      </c>
      <c r="AC42" s="218">
        <v>0.0411936978417168</v>
      </c>
      <c r="AD42" s="390">
        <v>0.12556609380053</v>
      </c>
      <c r="AE42" s="218">
        <v>4.938099310775</v>
      </c>
      <c r="AF42" s="398">
        <v>1.16940826616496</v>
      </c>
    </row>
    <row customHeight="1" ht="13" r="43">
      <c r="A43" s="181" t="s">
        <v>337</v>
      </c>
      <c r="B43" s="156" t="n">
        <v>2</v>
      </c>
      <c r="C43" s="218">
        <v>0.0864022698058049</v>
      </c>
      <c r="D43" s="390">
        <v>0.17402827748478</v>
      </c>
      <c r="E43" s="218">
        <v>0.194702142762416</v>
      </c>
      <c r="F43" s="390">
        <v>0.144791174220723</v>
      </c>
      <c r="G43" s="218">
        <v>0.179126768364798</v>
      </c>
      <c r="H43" s="390">
        <v>0.176143575963275</v>
      </c>
      <c r="I43" s="218">
        <v>0.0984537651756286</v>
      </c>
      <c r="J43" s="390">
        <v>0.167273520413635</v>
      </c>
      <c r="K43" s="218">
        <v>0.721080454893849</v>
      </c>
      <c r="L43" s="390">
        <v>0.626606778509264</v>
      </c>
      <c r="M43" s="218">
        <v>0.0818373972210129</v>
      </c>
      <c r="N43" s="390">
        <v>0.17342157295097</v>
      </c>
      <c r="O43" s="218">
        <v>0.182132630419595</v>
      </c>
      <c r="P43" s="390">
        <v>0.14660977506965</v>
      </c>
      <c r="Q43" s="218">
        <v>0.149121977346304</v>
      </c>
      <c r="R43" s="390">
        <v>0.173682710032121</v>
      </c>
      <c r="S43" s="218">
        <v>0.0893389961274302</v>
      </c>
      <c r="T43" s="390">
        <v>0.166611030012922</v>
      </c>
      <c r="U43" s="218">
        <v>1.39393453573664</v>
      </c>
      <c r="V43" s="390">
        <v>0.74964224667443</v>
      </c>
      <c r="W43" s="218">
        <v>0.0747208215533869</v>
      </c>
      <c r="X43" s="390">
        <v>0.1914232202914</v>
      </c>
      <c r="Y43" s="218">
        <v>0.219890697967743</v>
      </c>
      <c r="Z43" s="390">
        <v>0.153090423646747</v>
      </c>
      <c r="AA43" s="218">
        <v>0.122187902684057</v>
      </c>
      <c r="AB43" s="390">
        <v>0.185381915603145</v>
      </c>
      <c r="AC43" s="218">
        <v>0.0838990258353961</v>
      </c>
      <c r="AD43" s="390">
        <v>0.171477606380013</v>
      </c>
      <c r="AE43" s="218">
        <v>1.58994423781168</v>
      </c>
      <c r="AF43" s="398">
        <v>0.959175664404835</v>
      </c>
    </row>
    <row customHeight="1" ht="13" r="44">
      <c r="A44" s="181" t="s">
        <v>338</v>
      </c>
      <c r="B44" s="156" t="n">
        <v>2</v>
      </c>
      <c r="C44" s="218">
        <v>-0.282058851105525</v>
      </c>
      <c r="D44" s="390">
        <v>0.10012318190127</v>
      </c>
      <c r="E44" s="218">
        <v>0.230448535832125</v>
      </c>
      <c r="F44" s="390">
        <v>0.271742318208044</v>
      </c>
      <c r="G44" s="218">
        <v>0.38882429899794</v>
      </c>
      <c r="H44" s="390">
        <v>0.310841273728131</v>
      </c>
      <c r="I44" s="218">
        <v>-0.0905361445827977</v>
      </c>
      <c r="J44" s="390">
        <v>0.128921069174294</v>
      </c>
      <c r="K44" s="218">
        <v>0.674419234575515</v>
      </c>
      <c r="L44" s="390">
        <v>0.458962918165481</v>
      </c>
      <c r="M44" s="218">
        <v>-0.270245451832033</v>
      </c>
      <c r="N44" s="390">
        <v>0.100638969413033</v>
      </c>
      <c r="O44" s="218">
        <v>0.253663665641088</v>
      </c>
      <c r="P44" s="390">
        <v>0.281996717357064</v>
      </c>
      <c r="Q44" s="218">
        <v>0.295969561085114</v>
      </c>
      <c r="R44" s="390">
        <v>0.322940882754881</v>
      </c>
      <c r="S44" s="218">
        <v>-0.0983935778437417</v>
      </c>
      <c r="T44" s="390">
        <v>0.125402017742354</v>
      </c>
      <c r="U44" s="218">
        <v>2.31264342022521</v>
      </c>
      <c r="V44" s="390">
        <v>0.831529766993167</v>
      </c>
      <c r="W44" s="218">
        <v>-0.176471690411833</v>
      </c>
      <c r="X44" s="390">
        <v>0.119471791028631</v>
      </c>
      <c r="Y44" s="218">
        <v>0.11228181175879</v>
      </c>
      <c r="Z44" s="390">
        <v>0.288869963322906</v>
      </c>
      <c r="AA44" s="218">
        <v>0.184798109854928</v>
      </c>
      <c r="AB44" s="390">
        <v>0.374320141745424</v>
      </c>
      <c r="AC44" s="218">
        <v>0.0297789331728033</v>
      </c>
      <c r="AD44" s="390">
        <v>0.0943264325437779</v>
      </c>
      <c r="AE44" s="218">
        <v>6.34999545989975</v>
      </c>
      <c r="AF44" s="398">
        <v>1.56739925520872</v>
      </c>
    </row>
    <row customHeight="1" ht="13" r="45">
      <c r="A45" s="181" t="s">
        <v>339</v>
      </c>
      <c r="B45" s="156" t="n">
        <v>2</v>
      </c>
      <c r="C45" s="218">
        <v>-0.00821164509154339</v>
      </c>
      <c r="D45" s="390">
        <v>0.114408985657872</v>
      </c>
      <c r="E45" s="218">
        <v>-0.119169298491685</v>
      </c>
      <c r="F45" s="390">
        <v>0.140117381142025</v>
      </c>
      <c r="G45" s="218">
        <v>-0.0501357140541605</v>
      </c>
      <c r="H45" s="390">
        <v>0.138396393554629</v>
      </c>
      <c r="I45" s="218">
        <v>-0.385445430318706</v>
      </c>
      <c r="J45" s="390">
        <v>0.113878283618241</v>
      </c>
      <c r="K45" s="218">
        <v>1.33334806310075</v>
      </c>
      <c r="L45" s="390">
        <v>0.669278137163535</v>
      </c>
      <c r="M45" s="218">
        <v>-0.00848446584340415</v>
      </c>
      <c r="N45" s="390">
        <v>0.117324544575448</v>
      </c>
      <c r="O45" s="218">
        <v>-0.118575170099865</v>
      </c>
      <c r="P45" s="390">
        <v>0.138488243739277</v>
      </c>
      <c r="Q45" s="218">
        <v>-0.0548692683989185</v>
      </c>
      <c r="R45" s="390">
        <v>0.139760838496194</v>
      </c>
      <c r="S45" s="218">
        <v>-0.36803640637191</v>
      </c>
      <c r="T45" s="390">
        <v>0.114150907770787</v>
      </c>
      <c r="U45" s="218">
        <v>2.93137761220347</v>
      </c>
      <c r="V45" s="390">
        <v>0.852905453082012</v>
      </c>
      <c r="W45" s="218">
        <v>0.024172277564326</v>
      </c>
      <c r="X45" s="390">
        <v>0.113550746653995</v>
      </c>
      <c r="Y45" s="218">
        <v>-0.121833170036393</v>
      </c>
      <c r="Z45" s="390">
        <v>0.133360040154121</v>
      </c>
      <c r="AA45" s="218">
        <v>-0.0537596041044416</v>
      </c>
      <c r="AB45" s="390">
        <v>0.138082916415096</v>
      </c>
      <c r="AC45" s="218">
        <v>-0.348355415479596</v>
      </c>
      <c r="AD45" s="390">
        <v>0.113202623643358</v>
      </c>
      <c r="AE45" s="218">
        <v>3.64105916643062</v>
      </c>
      <c r="AF45" s="398">
        <v>1.05286404017141</v>
      </c>
    </row>
    <row customHeight="1" ht="13" r="46">
      <c r="A46" s="181" t="s">
        <v>340</v>
      </c>
      <c r="B46" s="156" t="n">
        <v>2</v>
      </c>
      <c r="C46" s="218">
        <v>0.0339042252441069</v>
      </c>
      <c r="D46" s="390">
        <v>0.266665685954732</v>
      </c>
      <c r="E46" s="218">
        <v>0.0251694017116481</v>
      </c>
      <c r="F46" s="390">
        <v>0.119594976774295</v>
      </c>
      <c r="G46" s="218">
        <v>-0.041198334081057</v>
      </c>
      <c r="H46" s="390">
        <v>0.234815821903657</v>
      </c>
      <c r="I46" s="218">
        <v>-0.00187608756875596</v>
      </c>
      <c r="J46" s="390">
        <v>0.160889206242753</v>
      </c>
      <c r="K46" s="218">
        <v>0.00947139127040881</v>
      </c>
      <c r="L46" s="390">
        <v>0.263533628785838</v>
      </c>
      <c r="M46" s="218">
        <v>0.0185830601131053</v>
      </c>
      <c r="N46" s="390">
        <v>0.260418199098592</v>
      </c>
      <c r="O46" s="218">
        <v>0.0237189796878605</v>
      </c>
      <c r="P46" s="390">
        <v>0.117580349785668</v>
      </c>
      <c r="Q46" s="218">
        <v>-0.075483135293373</v>
      </c>
      <c r="R46" s="390">
        <v>0.230495222234499</v>
      </c>
      <c r="S46" s="218">
        <v>0.0028087937261652</v>
      </c>
      <c r="T46" s="390">
        <v>0.155548856088692</v>
      </c>
      <c r="U46" s="218">
        <v>0.845330038772066</v>
      </c>
      <c r="V46" s="390">
        <v>0.483449599531835</v>
      </c>
      <c r="W46" s="218">
        <v>0.029033964717016</v>
      </c>
      <c r="X46" s="390">
        <v>0.24509335053253</v>
      </c>
      <c r="Y46" s="218">
        <v>0.0206464147808802</v>
      </c>
      <c r="Z46" s="390">
        <v>0.120751037406405</v>
      </c>
      <c r="AA46" s="218">
        <v>-0.0431985482140419</v>
      </c>
      <c r="AB46" s="390">
        <v>0.221908442786681</v>
      </c>
      <c r="AC46" s="218">
        <v>0.0191788654245301</v>
      </c>
      <c r="AD46" s="390">
        <v>0.151929532245441</v>
      </c>
      <c r="AE46" s="218">
        <v>1.4863886342773</v>
      </c>
      <c r="AF46" s="398">
        <v>0.736444405076826</v>
      </c>
    </row>
    <row customHeight="1" ht="13" r="47">
      <c r="A47" s="181" t="s">
        <v>341</v>
      </c>
      <c r="B47" s="156" t="n">
        <v>2</v>
      </c>
      <c r="C47" s="218">
        <v>-0.00735691851215527</v>
      </c>
      <c r="D47" s="390">
        <v>0.11320621179342</v>
      </c>
      <c r="E47" s="218">
        <v>-0.0760643989401996</v>
      </c>
      <c r="F47" s="390">
        <v>0.108603695950917</v>
      </c>
      <c r="G47" s="218">
        <v>-0.0558795856778465</v>
      </c>
      <c r="H47" s="390">
        <v>0.107651610351641</v>
      </c>
      <c r="I47" s="218">
        <v>0.00614994362309265</v>
      </c>
      <c r="J47" s="390">
        <v>0.0952022284231498</v>
      </c>
      <c r="K47" s="218">
        <v>0.0588922217722424</v>
      </c>
      <c r="L47" s="390">
        <v>0.172091308317943</v>
      </c>
      <c r="M47" s="218">
        <v>-0.00729150766818009</v>
      </c>
      <c r="N47" s="390">
        <v>0.111708306684779</v>
      </c>
      <c r="O47" s="218">
        <v>-0.0585837273749825</v>
      </c>
      <c r="P47" s="390">
        <v>0.106509605991568</v>
      </c>
      <c r="Q47" s="218">
        <v>-0.0615155425039994</v>
      </c>
      <c r="R47" s="390">
        <v>0.106847582625423</v>
      </c>
      <c r="S47" s="218">
        <v>-0.0069822576562498</v>
      </c>
      <c r="T47" s="390">
        <v>0.0946195131001215</v>
      </c>
      <c r="U47" s="218">
        <v>0.414803922985256</v>
      </c>
      <c r="V47" s="390">
        <v>0.333504220787279</v>
      </c>
      <c r="W47" s="218">
        <v>-0.0189939399066564</v>
      </c>
      <c r="X47" s="390">
        <v>0.115628082311202</v>
      </c>
      <c r="Y47" s="218">
        <v>-0.056129661435898</v>
      </c>
      <c r="Z47" s="390">
        <v>0.106331749886764</v>
      </c>
      <c r="AA47" s="218">
        <v>-0.0381525403630409</v>
      </c>
      <c r="AB47" s="390">
        <v>0.111220191778051</v>
      </c>
      <c r="AC47" s="218">
        <v>-0.00746857767546675</v>
      </c>
      <c r="AD47" s="390">
        <v>0.0951171473304765</v>
      </c>
      <c r="AE47" s="218">
        <v>0.638424702781469</v>
      </c>
      <c r="AF47" s="398">
        <v>0.474797131615161</v>
      </c>
    </row>
    <row customHeight="1" ht="13" r="48">
      <c r="A48" s="181" t="s">
        <v>342</v>
      </c>
      <c r="B48" s="156" t="n">
        <v>2</v>
      </c>
      <c r="C48" s="218">
        <v>0.019869028188803</v>
      </c>
      <c r="D48" s="390">
        <v>0.133704272972074</v>
      </c>
      <c r="E48" s="218">
        <v>-0.148115835945701</v>
      </c>
      <c r="F48" s="390">
        <v>0.137587205837923</v>
      </c>
      <c r="G48" s="218">
        <v>0.00707240793649428</v>
      </c>
      <c r="H48" s="390">
        <v>0.119953000246371</v>
      </c>
      <c r="I48" s="218">
        <v>0.17970143176343</v>
      </c>
      <c r="J48" s="390">
        <v>0.110907390128597</v>
      </c>
      <c r="K48" s="218">
        <v>0.269537266688705</v>
      </c>
      <c r="L48" s="390">
        <v>0.327484205725175</v>
      </c>
      <c r="M48" s="218">
        <v>0.0141388924764967</v>
      </c>
      <c r="N48" s="390">
        <v>0.132685884194641</v>
      </c>
      <c r="O48" s="218">
        <v>-0.142220178345934</v>
      </c>
      <c r="P48" s="390">
        <v>0.137755103927964</v>
      </c>
      <c r="Q48" s="218">
        <v>0.0125539401080027</v>
      </c>
      <c r="R48" s="390">
        <v>0.119582535682981</v>
      </c>
      <c r="S48" s="218">
        <v>0.180321781477455</v>
      </c>
      <c r="T48" s="390">
        <v>0.111781588916227</v>
      </c>
      <c r="U48" s="218">
        <v>0.67761575026683</v>
      </c>
      <c r="V48" s="390">
        <v>0.442260725188605</v>
      </c>
      <c r="W48" s="218">
        <v>0.0478929496604076</v>
      </c>
      <c r="X48" s="390">
        <v>0.134131729993668</v>
      </c>
      <c r="Y48" s="218">
        <v>-0.156259061880308</v>
      </c>
      <c r="Z48" s="390">
        <v>0.134550576910999</v>
      </c>
      <c r="AA48" s="218">
        <v>0.0266894354678752</v>
      </c>
      <c r="AB48" s="390">
        <v>0.118906150563092</v>
      </c>
      <c r="AC48" s="218">
        <v>0.186418274924543</v>
      </c>
      <c r="AD48" s="390">
        <v>0.113511749405847</v>
      </c>
      <c r="AE48" s="218">
        <v>1.4185587090015</v>
      </c>
      <c r="AF48" s="398">
        <v>0.652493381245269</v>
      </c>
    </row>
    <row customHeight="1" ht="13" r="49">
      <c r="A49" s="181" t="s">
        <v>343</v>
      </c>
      <c r="B49" s="156" t="n">
        <v>2</v>
      </c>
      <c r="C49" s="218">
        <v>-0.189950446369771</v>
      </c>
      <c r="D49" s="390">
        <v>0.156709542269791</v>
      </c>
      <c r="E49" s="218">
        <v>-0.239977086310426</v>
      </c>
      <c r="F49" s="390">
        <v>0.528723408151382</v>
      </c>
      <c r="G49" s="218">
        <v>-0.333010412127243</v>
      </c>
      <c r="H49" s="390">
        <v>0.280460896216405</v>
      </c>
      <c r="I49" s="218">
        <v>0.149847682277358</v>
      </c>
      <c r="J49" s="390">
        <v>0.194655413981636</v>
      </c>
      <c r="K49" s="218">
        <v>0.263172610054811</v>
      </c>
      <c r="L49" s="390">
        <v>0.372658036255293</v>
      </c>
      <c r="M49" s="218">
        <v>-0.252941633147048</v>
      </c>
      <c r="N49" s="390">
        <v>0.155934982445627</v>
      </c>
      <c r="O49" s="218">
        <v>-0.410494149815391</v>
      </c>
      <c r="P49" s="390">
        <v>0.550238333202498</v>
      </c>
      <c r="Q49" s="218">
        <v>-0.101875388159624</v>
      </c>
      <c r="R49" s="390">
        <v>0.297884545929285</v>
      </c>
      <c r="S49" s="218">
        <v>0.0896698417349053</v>
      </c>
      <c r="T49" s="390">
        <v>0.189708655012256</v>
      </c>
      <c r="U49" s="218">
        <v>1.58229473467149</v>
      </c>
      <c r="V49" s="390">
        <v>0.796538091780777</v>
      </c>
      <c r="W49" s="218">
        <v>-0.24435969001057</v>
      </c>
      <c r="X49" s="390">
        <v>0.149967989119524</v>
      </c>
      <c r="Y49" s="218">
        <v>-0.537674776401538</v>
      </c>
      <c r="Z49" s="390">
        <v>0.467022677892044</v>
      </c>
      <c r="AA49" s="218">
        <v>-0.314700863141571</v>
      </c>
      <c r="AB49" s="390">
        <v>0.312364720889543</v>
      </c>
      <c r="AC49" s="218">
        <v>0.12210673373812</v>
      </c>
      <c r="AD49" s="390">
        <v>0.179449709204331</v>
      </c>
      <c r="AE49" s="218">
        <v>3.29256682916451</v>
      </c>
      <c r="AF49" s="398">
        <v>1.14787472437015</v>
      </c>
    </row>
    <row customHeight="1" ht="13" r="50">
      <c r="A50" s="181" t="s">
        <v>344</v>
      </c>
      <c r="B50" s="156" t="n">
        <v>2</v>
      </c>
      <c r="C50" s="218">
        <v>0.178150725508555</v>
      </c>
      <c r="D50" s="390">
        <v>0.147279019028806</v>
      </c>
      <c r="E50" s="218">
        <v>-0.373455182226594</v>
      </c>
      <c r="F50" s="390">
        <v>0.128206435215603</v>
      </c>
      <c r="G50" s="218">
        <v>0.105366701977356</v>
      </c>
      <c r="H50" s="390">
        <v>0.114758091019195</v>
      </c>
      <c r="I50" s="218">
        <v>-0.0879402272510406</v>
      </c>
      <c r="J50" s="390">
        <v>0.127138291327747</v>
      </c>
      <c r="K50" s="218">
        <v>0.560276397818706</v>
      </c>
      <c r="L50" s="390">
        <v>0.384640699696452</v>
      </c>
      <c r="M50" s="218">
        <v>0.187138922040275</v>
      </c>
      <c r="N50" s="390">
        <v>0.143532179018218</v>
      </c>
      <c r="O50" s="218">
        <v>-0.400588648709656</v>
      </c>
      <c r="P50" s="390">
        <v>0.125954617729943</v>
      </c>
      <c r="Q50" s="218">
        <v>0.120580836429055</v>
      </c>
      <c r="R50" s="390">
        <v>0.112539780322431</v>
      </c>
      <c r="S50" s="218">
        <v>-0.109891315872982</v>
      </c>
      <c r="T50" s="390">
        <v>0.124437934183716</v>
      </c>
      <c r="U50" s="218">
        <v>2.15779247764144</v>
      </c>
      <c r="V50" s="390">
        <v>0.61990966198396</v>
      </c>
      <c r="W50" s="218">
        <v>0.205101048842116</v>
      </c>
      <c r="X50" s="390">
        <v>0.143538102283847</v>
      </c>
      <c r="Y50" s="218">
        <v>-0.381557786239725</v>
      </c>
      <c r="Z50" s="390">
        <v>0.12435613646071</v>
      </c>
      <c r="AA50" s="218">
        <v>0.131103504008225</v>
      </c>
      <c r="AB50" s="390">
        <v>0.115045326731121</v>
      </c>
      <c r="AC50" s="218">
        <v>-0.128491366295843</v>
      </c>
      <c r="AD50" s="390">
        <v>0.126043797375068</v>
      </c>
      <c r="AE50" s="218">
        <v>2.33055831375596</v>
      </c>
      <c r="AF50" s="398">
        <v>0.687634760376073</v>
      </c>
    </row>
    <row customHeight="1" ht="13" r="51">
      <c r="A51" s="181" t="s">
        <v>345</v>
      </c>
      <c r="B51" s="156" t="n">
        <v>2</v>
      </c>
      <c r="C51" s="218">
        <v>-0.00118042358372629</v>
      </c>
      <c r="D51" s="390">
        <v>0.108868848256906</v>
      </c>
      <c r="E51" s="218">
        <v>-0.0859962462867747</v>
      </c>
      <c r="F51" s="390">
        <v>0.15113750306643</v>
      </c>
      <c r="G51" s="218">
        <v>0.309429159714814</v>
      </c>
      <c r="H51" s="390">
        <v>0.140262885687677</v>
      </c>
      <c r="I51" s="218">
        <v>-0.0858467840961942</v>
      </c>
      <c r="J51" s="390">
        <v>0.101567353521507</v>
      </c>
      <c r="K51" s="218">
        <v>0.317608408637228</v>
      </c>
      <c r="L51" s="390">
        <v>0.296244501439433</v>
      </c>
      <c r="M51" s="218">
        <v>-0.00343037144688693</v>
      </c>
      <c r="N51" s="390">
        <v>0.104790054687176</v>
      </c>
      <c r="O51" s="218">
        <v>-0.0953988753905564</v>
      </c>
      <c r="P51" s="390">
        <v>0.14546659331518</v>
      </c>
      <c r="Q51" s="218">
        <v>0.316825173690534</v>
      </c>
      <c r="R51" s="390">
        <v>0.136059081472947</v>
      </c>
      <c r="S51" s="218">
        <v>-0.0894841375875268</v>
      </c>
      <c r="T51" s="390">
        <v>0.0985053538188931</v>
      </c>
      <c r="U51" s="218">
        <v>1.07813496711335</v>
      </c>
      <c r="V51" s="390">
        <v>0.35084034653217</v>
      </c>
      <c r="W51" s="218">
        <v>0.00930957476569572</v>
      </c>
      <c r="X51" s="390">
        <v>0.109068017166181</v>
      </c>
      <c r="Y51" s="218">
        <v>-0.110159384157652</v>
      </c>
      <c r="Z51" s="390">
        <v>0.151420408373854</v>
      </c>
      <c r="AA51" s="218">
        <v>0.319805461189078</v>
      </c>
      <c r="AB51" s="390">
        <v>0.133492451903258</v>
      </c>
      <c r="AC51" s="218">
        <v>-0.0949758709784124</v>
      </c>
      <c r="AD51" s="390">
        <v>0.0921098232281964</v>
      </c>
      <c r="AE51" s="218">
        <v>2.17660719775564</v>
      </c>
      <c r="AF51" s="398">
        <v>0.539026577988556</v>
      </c>
    </row>
    <row customHeight="1" ht="13" r="52">
      <c r="A52" s="181" t="s">
        <v>346</v>
      </c>
      <c r="B52" s="156" t="n">
        <v>2</v>
      </c>
      <c r="C52" s="218">
        <v>-0.0831157966763985</v>
      </c>
      <c r="D52" s="390">
        <v>0.184623982863961</v>
      </c>
      <c r="E52" s="218">
        <v>0.183184480519425</v>
      </c>
      <c r="F52" s="390">
        <v>0.123950403046636</v>
      </c>
      <c r="G52" s="218">
        <v>-0.319900367127826</v>
      </c>
      <c r="H52" s="390">
        <v>0.107295207759642</v>
      </c>
      <c r="I52" s="218">
        <v>-0.125025944047277</v>
      </c>
      <c r="J52" s="390">
        <v>0.273463198961039</v>
      </c>
      <c r="K52" s="218">
        <v>0.568639575588018</v>
      </c>
      <c r="L52" s="390">
        <v>0.508249600998296</v>
      </c>
      <c r="M52" s="218">
        <v>-0.0620610775737818</v>
      </c>
      <c r="N52" s="390">
        <v>0.173532048953403</v>
      </c>
      <c r="O52" s="218">
        <v>0.177180735597979</v>
      </c>
      <c r="P52" s="390">
        <v>0.119863896485882</v>
      </c>
      <c r="Q52" s="218">
        <v>-0.2876451549278</v>
      </c>
      <c r="R52" s="390">
        <v>0.109271600168631</v>
      </c>
      <c r="S52" s="218">
        <v>-0.126241846423577</v>
      </c>
      <c r="T52" s="390">
        <v>0.26243096585986</v>
      </c>
      <c r="U52" s="218">
        <v>1.6290770563205</v>
      </c>
      <c r="V52" s="390">
        <v>0.947929237022477</v>
      </c>
      <c r="W52" s="218">
        <v>-0.0198602306524087</v>
      </c>
      <c r="X52" s="390">
        <v>0.110998909689618</v>
      </c>
      <c r="Y52" s="218">
        <v>0.265470521798194</v>
      </c>
      <c r="Z52" s="390">
        <v>0.097019009274047</v>
      </c>
      <c r="AA52" s="218">
        <v>-0.231580590262783</v>
      </c>
      <c r="AB52" s="390">
        <v>0.107815174471454</v>
      </c>
      <c r="AC52" s="218">
        <v>0.0256995974747595</v>
      </c>
      <c r="AD52" s="390">
        <v>0.150336924750534</v>
      </c>
      <c r="AE52" s="218">
        <v>3.6992210044748</v>
      </c>
      <c r="AF52" s="398">
        <v>1.44957897288737</v>
      </c>
    </row>
    <row customHeight="1" ht="13" r="53">
      <c r="A53" s="181" t="s">
        <v>347</v>
      </c>
      <c r="B53" s="156" t="n">
        <v>2</v>
      </c>
      <c r="C53" s="218">
        <v>0.132605867045267</v>
      </c>
      <c r="D53" s="390">
        <v>0.131466206032362</v>
      </c>
      <c r="E53" s="218">
        <v>-0.265272821594111</v>
      </c>
      <c r="F53" s="390">
        <v>0.13927414453683</v>
      </c>
      <c r="G53" s="218">
        <v>0.12556398063319</v>
      </c>
      <c r="H53" s="390">
        <v>0.136104371674219</v>
      </c>
      <c r="I53" s="218">
        <v>0.147918386272126</v>
      </c>
      <c r="J53" s="390">
        <v>0.126686790285196</v>
      </c>
      <c r="K53" s="218">
        <v>0.458407733152692</v>
      </c>
      <c r="L53" s="390">
        <v>0.374065411539368</v>
      </c>
      <c r="M53" s="218">
        <v>0.146726397983241</v>
      </c>
      <c r="N53" s="390">
        <v>0.130287382665706</v>
      </c>
      <c r="O53" s="218">
        <v>-0.290520662353068</v>
      </c>
      <c r="P53" s="390">
        <v>0.13817402717408</v>
      </c>
      <c r="Q53" s="218">
        <v>0.13571034596472</v>
      </c>
      <c r="R53" s="390">
        <v>0.13488776126357</v>
      </c>
      <c r="S53" s="218">
        <v>0.143798085872647</v>
      </c>
      <c r="T53" s="390">
        <v>0.126508545371892</v>
      </c>
      <c r="U53" s="218">
        <v>0.952858899747439</v>
      </c>
      <c r="V53" s="390">
        <v>0.465881798349161</v>
      </c>
      <c r="W53" s="218">
        <v>0.0365346081657098</v>
      </c>
      <c r="X53" s="390">
        <v>0.136185240772222</v>
      </c>
      <c r="Y53" s="218">
        <v>-0.262345988405527</v>
      </c>
      <c r="Z53" s="390">
        <v>0.138248672719288</v>
      </c>
      <c r="AA53" s="218">
        <v>0.169923178558172</v>
      </c>
      <c r="AB53" s="390">
        <v>0.129742396374018</v>
      </c>
      <c r="AC53" s="218">
        <v>0.105553337530971</v>
      </c>
      <c r="AD53" s="390">
        <v>0.121784205212602</v>
      </c>
      <c r="AE53" s="218">
        <v>2.20613778543293</v>
      </c>
      <c r="AF53" s="398">
        <v>0.826836921439959</v>
      </c>
    </row>
    <row customHeight="1" ht="13" r="54">
      <c r="A54" s="181" t="s">
        <v>348</v>
      </c>
      <c r="B54" s="156" t="n">
        <v>2</v>
      </c>
      <c r="C54" s="218">
        <v>-0.0369258993981264</v>
      </c>
      <c r="D54" s="390">
        <v>0.276167681116249</v>
      </c>
      <c r="E54" s="218">
        <v>-0.135301735476092</v>
      </c>
      <c r="F54" s="390">
        <v>0.127140923290235</v>
      </c>
      <c r="G54" s="218">
        <v>-0.0677886487104135</v>
      </c>
      <c r="H54" s="390">
        <v>0.128324084605127</v>
      </c>
      <c r="I54" s="218">
        <v>0.052280808642973</v>
      </c>
      <c r="J54" s="390">
        <v>0.169319532786607</v>
      </c>
      <c r="K54" s="218">
        <v>0.156864749688003</v>
      </c>
      <c r="L54" s="390">
        <v>0.374130026506881</v>
      </c>
      <c r="M54" s="218">
        <v>-0.0659897125780706</v>
      </c>
      <c r="N54" s="390">
        <v>0.263085371708065</v>
      </c>
      <c r="O54" s="218">
        <v>-0.130569633583058</v>
      </c>
      <c r="P54" s="390">
        <v>0.128380416587724</v>
      </c>
      <c r="Q54" s="218">
        <v>-0.0834222891527897</v>
      </c>
      <c r="R54" s="390">
        <v>0.128856079242476</v>
      </c>
      <c r="S54" s="218">
        <v>0.0633875979818966</v>
      </c>
      <c r="T54" s="390">
        <v>0.171555428119955</v>
      </c>
      <c r="U54" s="218">
        <v>0.915077057975262</v>
      </c>
      <c r="V54" s="390">
        <v>0.641645437043113</v>
      </c>
      <c r="W54" s="218">
        <v>-0.118318474753678</v>
      </c>
      <c r="X54" s="390">
        <v>0.260229137023276</v>
      </c>
      <c r="Y54" s="218">
        <v>-0.123537523535133</v>
      </c>
      <c r="Z54" s="390">
        <v>0.130422324725409</v>
      </c>
      <c r="AA54" s="218">
        <v>-0.104368402826941</v>
      </c>
      <c r="AB54" s="390">
        <v>0.132097847531523</v>
      </c>
      <c r="AC54" s="218">
        <v>0.0510043681902581</v>
      </c>
      <c r="AD54" s="390">
        <v>0.169172261395003</v>
      </c>
      <c r="AE54" s="218">
        <v>1.15990001807518</v>
      </c>
      <c r="AF54" s="398">
        <v>0.817896571221052</v>
      </c>
    </row>
    <row customHeight="1" ht="13" r="55">
      <c r="A55" s="181" t="s">
        <v>349</v>
      </c>
      <c r="B55" s="156" t="n">
        <v>2</v>
      </c>
      <c r="C55" s="218">
        <v>-0.0793330226723325</v>
      </c>
      <c r="D55" s="390">
        <v>0.169663968254999</v>
      </c>
      <c r="E55" s="218">
        <v>0.483717709766884</v>
      </c>
      <c r="F55" s="390">
        <v>0.224166104648856</v>
      </c>
      <c r="G55" s="218">
        <v>-0.0492051040310196</v>
      </c>
      <c r="H55" s="390">
        <v>0.239398425491318</v>
      </c>
      <c r="I55" s="218">
        <v>0.249912660290934</v>
      </c>
      <c r="J55" s="390">
        <v>0.16342387067788</v>
      </c>
      <c r="K55" s="218">
        <v>0.691702304629003</v>
      </c>
      <c r="L55" s="390">
        <v>0.493248487622452</v>
      </c>
      <c r="M55" s="218">
        <v>-0.0583571024170479</v>
      </c>
      <c r="N55" s="390">
        <v>0.168766776823661</v>
      </c>
      <c r="O55" s="218">
        <v>0.501357135751025</v>
      </c>
      <c r="P55" s="390">
        <v>0.216851625438743</v>
      </c>
      <c r="Q55" s="218">
        <v>-0.0616896973320298</v>
      </c>
      <c r="R55" s="390">
        <v>0.236014963688644</v>
      </c>
      <c r="S55" s="218">
        <v>0.272276668843276</v>
      </c>
      <c r="T55" s="390">
        <v>0.159759317522692</v>
      </c>
      <c r="U55" s="218">
        <v>1.73352356673091</v>
      </c>
      <c r="V55" s="390">
        <v>0.831017865998923</v>
      </c>
      <c r="W55" s="218">
        <v>-0.00889002460631638</v>
      </c>
      <c r="X55" s="390">
        <v>0.169042452987157</v>
      </c>
      <c r="Y55" s="218">
        <v>0.570686899223063</v>
      </c>
      <c r="Z55" s="390">
        <v>0.220518354659058</v>
      </c>
      <c r="AA55" s="218">
        <v>-0.0426131368882686</v>
      </c>
      <c r="AB55" s="390">
        <v>0.229555913173885</v>
      </c>
      <c r="AC55" s="218">
        <v>0.234313178297392</v>
      </c>
      <c r="AD55" s="390">
        <v>0.164390341644308</v>
      </c>
      <c r="AE55" s="218">
        <v>2.96222926847674</v>
      </c>
      <c r="AF55" s="398">
        <v>0.999720713473432</v>
      </c>
    </row>
    <row customHeight="1" ht="13" r="56">
      <c r="A56" s="181" t="s">
        <v>350</v>
      </c>
      <c r="B56" s="156" t="n">
        <v>2</v>
      </c>
      <c r="C56" s="218">
        <v>-0.254784074981519</v>
      </c>
      <c r="D56" s="390">
        <v>0.130227940557387</v>
      </c>
      <c r="E56" s="218">
        <v>-0.0126974686189863</v>
      </c>
      <c r="F56" s="390">
        <v>0.10635646058998</v>
      </c>
      <c r="G56" s="218">
        <v>-0.213928699664583</v>
      </c>
      <c r="H56" s="390">
        <v>0.115720059704227</v>
      </c>
      <c r="I56" s="218">
        <v>0.0406416168221134</v>
      </c>
      <c r="J56" s="390">
        <v>0.0925134124753771</v>
      </c>
      <c r="K56" s="218">
        <v>0.344368672320119</v>
      </c>
      <c r="L56" s="390">
        <v>0.292639754994646</v>
      </c>
      <c r="M56" s="218">
        <v>-0.232192635077514</v>
      </c>
      <c r="N56" s="390">
        <v>0.127605800450724</v>
      </c>
      <c r="O56" s="218">
        <v>-0.0241985333917154</v>
      </c>
      <c r="P56" s="390">
        <v>0.102961992225516</v>
      </c>
      <c r="Q56" s="218">
        <v>-0.213928566917758</v>
      </c>
      <c r="R56" s="390">
        <v>0.110719440268206</v>
      </c>
      <c r="S56" s="218">
        <v>0.0507905260054337</v>
      </c>
      <c r="T56" s="390">
        <v>0.0929799276387217</v>
      </c>
      <c r="U56" s="218">
        <v>1.70386167471201</v>
      </c>
      <c r="V56" s="390">
        <v>0.575035479793859</v>
      </c>
      <c r="W56" s="218">
        <v>-0.151645407407834</v>
      </c>
      <c r="X56" s="390">
        <v>0.117156280092025</v>
      </c>
      <c r="Y56" s="218">
        <v>-0.0803400477869138</v>
      </c>
      <c r="Z56" s="390">
        <v>0.106058454627387</v>
      </c>
      <c r="AA56" s="218">
        <v>-0.173061003886224</v>
      </c>
      <c r="AB56" s="390">
        <v>0.110351219750181</v>
      </c>
      <c r="AC56" s="218">
        <v>0.119942591491211</v>
      </c>
      <c r="AD56" s="390">
        <v>0.0989030552085679</v>
      </c>
      <c r="AE56" s="218">
        <v>2.12423030886455</v>
      </c>
      <c r="AF56" s="398">
        <v>0.7196318263322</v>
      </c>
    </row>
    <row customHeight="1" ht="13" r="57">
      <c r="A57" s="181" t="s">
        <v>351</v>
      </c>
      <c r="B57" s="156" t="n">
        <v>2</v>
      </c>
      <c r="C57" s="218">
        <v>-0.341252929194101</v>
      </c>
      <c r="D57" s="390">
        <v>0.324037966616752</v>
      </c>
      <c r="E57" s="218">
        <v>0.248620277378802</v>
      </c>
      <c r="F57" s="390">
        <v>0.147914815230151</v>
      </c>
      <c r="G57" s="218">
        <v>0.210708774433935</v>
      </c>
      <c r="H57" s="390">
        <v>0.190907175341408</v>
      </c>
      <c r="I57" s="218">
        <v>-0.157732579643897</v>
      </c>
      <c r="J57" s="390">
        <v>0.159726866893326</v>
      </c>
      <c r="K57" s="218">
        <v>1.00760080484002</v>
      </c>
      <c r="L57" s="390">
        <v>0.919833197794205</v>
      </c>
      <c r="M57" s="218">
        <v>-0.341685682628583</v>
      </c>
      <c r="N57" s="390">
        <v>0.330506435799772</v>
      </c>
      <c r="O57" s="218">
        <v>0.26907796949339</v>
      </c>
      <c r="P57" s="390">
        <v>0.147403148787206</v>
      </c>
      <c r="Q57" s="218">
        <v>0.175575090464865</v>
      </c>
      <c r="R57" s="390">
        <v>0.183096541175329</v>
      </c>
      <c r="S57" s="218">
        <v>-0.170482650045358</v>
      </c>
      <c r="T57" s="390">
        <v>0.156531535569334</v>
      </c>
      <c r="U57" s="218">
        <v>1.76287086306383</v>
      </c>
      <c r="V57" s="390">
        <v>1.01644758120687</v>
      </c>
      <c r="W57" s="218">
        <v>-0.306558691891665</v>
      </c>
      <c r="X57" s="390">
        <v>0.273311568111675</v>
      </c>
      <c r="Y57" s="218">
        <v>0.215159354028598</v>
      </c>
      <c r="Z57" s="390">
        <v>0.15617195950899</v>
      </c>
      <c r="AA57" s="218">
        <v>0.197318110848044</v>
      </c>
      <c r="AB57" s="390">
        <v>0.191885540851952</v>
      </c>
      <c r="AC57" s="218">
        <v>-0.205539335060617</v>
      </c>
      <c r="AD57" s="390">
        <v>0.158130766614387</v>
      </c>
      <c r="AE57" s="218">
        <v>2.69494120115634</v>
      </c>
      <c r="AF57" s="398">
        <v>1.43739056500296</v>
      </c>
    </row>
    <row customHeight="1" ht="13" r="58">
      <c r="A58" s="181" t="s">
        <v>352</v>
      </c>
      <c r="B58" s="156" t="n">
        <v>2</v>
      </c>
      <c r="C58" s="218">
        <v>0.121890087948992</v>
      </c>
      <c r="D58" s="390">
        <v>0.146026225562614</v>
      </c>
      <c r="E58" s="218">
        <v>-0.38324670963305</v>
      </c>
      <c r="F58" s="390">
        <v>0.192835470183943</v>
      </c>
      <c r="G58" s="218">
        <v>0.293383936171728</v>
      </c>
      <c r="H58" s="390">
        <v>0.246359834705157</v>
      </c>
      <c r="I58" s="218">
        <v>-0.254826356963395</v>
      </c>
      <c r="J58" s="390">
        <v>0.132219571474183</v>
      </c>
      <c r="K58" s="218">
        <v>0.780253498387367</v>
      </c>
      <c r="L58" s="390">
        <v>0.602108092066952</v>
      </c>
      <c r="M58" s="218">
        <v>0.126839937416556</v>
      </c>
      <c r="N58" s="390">
        <v>0.145614856587926</v>
      </c>
      <c r="O58" s="218">
        <v>-0.383600848816327</v>
      </c>
      <c r="P58" s="390">
        <v>0.198855546480171</v>
      </c>
      <c r="Q58" s="218">
        <v>0.300433871563164</v>
      </c>
      <c r="R58" s="390">
        <v>0.252537869971294</v>
      </c>
      <c r="S58" s="218">
        <v>-0.258415270960159</v>
      </c>
      <c r="T58" s="390">
        <v>0.133194238911404</v>
      </c>
      <c r="U58" s="218">
        <v>1.67270279534858</v>
      </c>
      <c r="V58" s="390">
        <v>0.638415754519724</v>
      </c>
      <c r="W58" s="218">
        <v>0.0955483873072678</v>
      </c>
      <c r="X58" s="390">
        <v>0.147595661491735</v>
      </c>
      <c r="Y58" s="218">
        <v>-0.392111458872193</v>
      </c>
      <c r="Z58" s="390">
        <v>0.200783900143224</v>
      </c>
      <c r="AA58" s="218">
        <v>0.21245849595348</v>
      </c>
      <c r="AB58" s="390">
        <v>0.22631471295249</v>
      </c>
      <c r="AC58" s="218">
        <v>-0.246304696883885</v>
      </c>
      <c r="AD58" s="390">
        <v>0.140323645398728</v>
      </c>
      <c r="AE58" s="218">
        <v>2.22281423428261</v>
      </c>
      <c r="AF58" s="398">
        <v>0.938348344306819</v>
      </c>
    </row>
    <row customHeight="1" ht="13" r="59">
      <c r="A59" s="181" t="s">
        <v>353</v>
      </c>
      <c r="B59" s="156" t="n">
        <v>2</v>
      </c>
      <c r="C59" s="218">
        <v>0.148202642177693</v>
      </c>
      <c r="D59" s="390">
        <v>0.16936750932669</v>
      </c>
      <c r="E59" s="218">
        <v>-0.145028753489177</v>
      </c>
      <c r="F59" s="390">
        <v>0.256775281503316</v>
      </c>
      <c r="G59" s="218">
        <v>-0.190342503972145</v>
      </c>
      <c r="H59" s="390">
        <v>0.24330158341427</v>
      </c>
      <c r="I59" s="218">
        <v>-0.167777743208475</v>
      </c>
      <c r="J59" s="390">
        <v>0.1394530422479</v>
      </c>
      <c r="K59" s="218">
        <v>0.447013387443107</v>
      </c>
      <c r="L59" s="390">
        <v>0.525403296312879</v>
      </c>
      <c r="M59" s="218">
        <v>0.147161532293051</v>
      </c>
      <c r="N59" s="390">
        <v>0.173504800962973</v>
      </c>
      <c r="O59" s="218">
        <v>-0.119253035325482</v>
      </c>
      <c r="P59" s="390">
        <v>0.246830688789728</v>
      </c>
      <c r="Q59" s="218">
        <v>-0.208937633042489</v>
      </c>
      <c r="R59" s="390">
        <v>0.232152950165208</v>
      </c>
      <c r="S59" s="218">
        <v>-0.160512259733082</v>
      </c>
      <c r="T59" s="390">
        <v>0.138461027985726</v>
      </c>
      <c r="U59" s="218">
        <v>1.16829301124474</v>
      </c>
      <c r="V59" s="390">
        <v>0.694467227796674</v>
      </c>
      <c r="W59" s="218">
        <v>0.12679974578166</v>
      </c>
      <c r="X59" s="390">
        <v>0.172229950288007</v>
      </c>
      <c r="Y59" s="218">
        <v>-0.133668000788426</v>
      </c>
      <c r="Z59" s="390">
        <v>0.222174055878053</v>
      </c>
      <c r="AA59" s="218">
        <v>-0.195820581350772</v>
      </c>
      <c r="AB59" s="390">
        <v>0.195929932111625</v>
      </c>
      <c r="AC59" s="218">
        <v>-0.170117498271099</v>
      </c>
      <c r="AD59" s="390">
        <v>0.137004647853366</v>
      </c>
      <c r="AE59" s="218">
        <v>2.02890678605307</v>
      </c>
      <c r="AF59" s="398">
        <v>1.01192376290788</v>
      </c>
    </row>
    <row customHeight="1" ht="13" r="60">
      <c r="A60" s="181" t="s">
        <v>354</v>
      </c>
      <c r="B60" s="156" t="n">
        <v>2</v>
      </c>
      <c r="C60" s="218">
        <v>0.279977733233277</v>
      </c>
      <c r="D60" s="390">
        <v>0.256784273770206</v>
      </c>
      <c r="E60" s="218">
        <v>-0.667620131652617</v>
      </c>
      <c r="F60" s="390">
        <v>0.240449888771993</v>
      </c>
      <c r="G60" s="218">
        <v>0.222322121824905</v>
      </c>
      <c r="H60" s="390">
        <v>0.345710861536202</v>
      </c>
      <c r="I60" s="218">
        <v>0.342390051099883</v>
      </c>
      <c r="J60" s="390">
        <v>0.24584765700102</v>
      </c>
      <c r="K60" s="218">
        <v>2.34070951701499</v>
      </c>
      <c r="L60" s="390">
        <v>1.77242239479705</v>
      </c>
      <c r="M60" s="218">
        <v>0.261212991873045</v>
      </c>
      <c r="N60" s="390">
        <v>0.240395808021634</v>
      </c>
      <c r="O60" s="218">
        <v>-0.621519449207778</v>
      </c>
      <c r="P60" s="390">
        <v>0.251094140042821</v>
      </c>
      <c r="Q60" s="218">
        <v>0.258060837445556</v>
      </c>
      <c r="R60" s="390">
        <v>0.33584011194935</v>
      </c>
      <c r="S60" s="218">
        <v>0.327595014571633</v>
      </c>
      <c r="T60" s="390">
        <v>0.249838546132463</v>
      </c>
      <c r="U60" s="218">
        <v>3.78595144654657</v>
      </c>
      <c r="V60" s="390">
        <v>2.10832068901591</v>
      </c>
      <c r="W60" s="218">
        <v>0.00894909759715074</v>
      </c>
      <c r="X60" s="390">
        <v>0.233492144206943</v>
      </c>
      <c r="Y60" s="218">
        <v>-0.58719272202756</v>
      </c>
      <c r="Z60" s="390">
        <v>0.23372928678901</v>
      </c>
      <c r="AA60" s="218">
        <v>0.320765020073615</v>
      </c>
      <c r="AB60" s="390">
        <v>0.274963043302377</v>
      </c>
      <c r="AC60" s="218">
        <v>0.160542615643453</v>
      </c>
      <c r="AD60" s="390">
        <v>0.253091311002044</v>
      </c>
      <c r="AE60" s="218">
        <v>7.68673811007126</v>
      </c>
      <c r="AF60" s="398">
        <v>2.14350173585824</v>
      </c>
    </row>
    <row customHeight="1" ht="13" r="61">
      <c r="A61" s="181" t="s">
        <v>355</v>
      </c>
      <c r="B61" s="156" t="n">
        <v>2</v>
      </c>
      <c r="C61" s="218">
        <v>0.0979682249140906</v>
      </c>
      <c r="D61" s="390">
        <v>0.153817270614584</v>
      </c>
      <c r="E61" s="218">
        <v>-0.398223793568295</v>
      </c>
      <c r="F61" s="390">
        <v>0.144785488149219</v>
      </c>
      <c r="G61" s="218">
        <v>0.248545689784851</v>
      </c>
      <c r="H61" s="390">
        <v>0.338890909335043</v>
      </c>
      <c r="I61" s="218">
        <v>-0.00464924693037655</v>
      </c>
      <c r="J61" s="390">
        <v>0.126328145631183</v>
      </c>
      <c r="K61" s="218">
        <v>0.168118301165376</v>
      </c>
      <c r="L61" s="390">
        <v>0.162466292572831</v>
      </c>
      <c r="M61" s="218">
        <v>0.0471572336374916</v>
      </c>
      <c r="N61" s="390">
        <v>0.151380436829304</v>
      </c>
      <c r="O61" s="218">
        <v>-0.375401424805881</v>
      </c>
      <c r="P61" s="390">
        <v>0.143982332705501</v>
      </c>
      <c r="Q61" s="218">
        <v>0.236506957790936</v>
      </c>
      <c r="R61" s="390">
        <v>0.341021918677357</v>
      </c>
      <c r="S61" s="218">
        <v>-0.0230583415488838</v>
      </c>
      <c r="T61" s="390">
        <v>0.127101703613878</v>
      </c>
      <c r="U61" s="218">
        <v>2.47685329861587</v>
      </c>
      <c r="V61" s="390">
        <v>0.673747733083678</v>
      </c>
      <c r="W61" s="218">
        <v>0.0533244632855365</v>
      </c>
      <c r="X61" s="390">
        <v>0.156484601615335</v>
      </c>
      <c r="Y61" s="218">
        <v>-0.401734306489026</v>
      </c>
      <c r="Z61" s="390">
        <v>0.165694655859088</v>
      </c>
      <c r="AA61" s="218">
        <v>0.380773025244255</v>
      </c>
      <c r="AB61" s="390">
        <v>0.324842210065753</v>
      </c>
      <c r="AC61" s="218">
        <v>-0.0275910614770888</v>
      </c>
      <c r="AD61" s="390">
        <v>0.126354365711014</v>
      </c>
      <c r="AE61" s="218">
        <v>3.32915056304193</v>
      </c>
      <c r="AF61" s="398">
        <v>0.852744810946133</v>
      </c>
    </row>
    <row customHeight="1" ht="13" r="62">
      <c r="A62" s="181" t="s">
        <v>356</v>
      </c>
      <c r="B62" s="156" t="n">
        <v>2</v>
      </c>
      <c r="C62" s="218">
        <v>0.0573994598151747</v>
      </c>
      <c r="D62" s="390">
        <v>0.121966142980382</v>
      </c>
      <c r="E62" s="218">
        <v>0.0465333707918768</v>
      </c>
      <c r="F62" s="390">
        <v>0.144527230376369</v>
      </c>
      <c r="G62" s="218">
        <v>-0.169752592917449</v>
      </c>
      <c r="H62" s="390">
        <v>0.137433001433073</v>
      </c>
      <c r="I62" s="218">
        <v>-0.129974964366307</v>
      </c>
      <c r="J62" s="390">
        <v>0.105704774168911</v>
      </c>
      <c r="K62" s="218">
        <v>0.0885704448760629</v>
      </c>
      <c r="L62" s="390">
        <v>0.161906801405986</v>
      </c>
      <c r="M62" s="218">
        <v>0.0562578228296072</v>
      </c>
      <c r="N62" s="390">
        <v>0.121116096365173</v>
      </c>
      <c r="O62" s="218">
        <v>0.048409018834847</v>
      </c>
      <c r="P62" s="390">
        <v>0.144490159843569</v>
      </c>
      <c r="Q62" s="218">
        <v>-0.169966071113021</v>
      </c>
      <c r="R62" s="390">
        <v>0.137592268060793</v>
      </c>
      <c r="S62" s="218">
        <v>-0.129533196957352</v>
      </c>
      <c r="T62" s="390">
        <v>0.105500704560927</v>
      </c>
      <c r="U62" s="218">
        <v>0.121999467662499</v>
      </c>
      <c r="V62" s="390">
        <v>0.199766000492493</v>
      </c>
      <c r="W62" s="218">
        <v>0.0299022616717624</v>
      </c>
      <c r="X62" s="390">
        <v>0.107094087818639</v>
      </c>
      <c r="Y62" s="218">
        <v>0.0475756508265104</v>
      </c>
      <c r="Z62" s="390">
        <v>0.136316250054739</v>
      </c>
      <c r="AA62" s="218">
        <v>-0.119102456582161</v>
      </c>
      <c r="AB62" s="390">
        <v>0.144476713066686</v>
      </c>
      <c r="AC62" s="218">
        <v>-0.126263287385916</v>
      </c>
      <c r="AD62" s="390">
        <v>0.108787705414125</v>
      </c>
      <c r="AE62" s="218">
        <v>0.910119227030979</v>
      </c>
      <c r="AF62" s="398">
        <v>0.616361409686264</v>
      </c>
    </row>
    <row customHeight="1" ht="13" r="63">
      <c r="A63" s="184" t="s">
        <v>357</v>
      </c>
      <c r="B63" s="157" t="n">
        <v>2</v>
      </c>
      <c r="C63" s="219">
        <v>-0.0710511613630076</v>
      </c>
      <c r="D63" s="391">
        <v>0.0376291503710461</v>
      </c>
      <c r="E63" s="219">
        <v>0.0153232326145429</v>
      </c>
      <c r="F63" s="391">
        <v>0.030811742923924</v>
      </c>
      <c r="G63" s="219">
        <v>0.0258674270762188</v>
      </c>
      <c r="H63" s="391">
        <v>0.0339289498900302</v>
      </c>
      <c r="I63" s="219">
        <v>0.0424292064351546</v>
      </c>
      <c r="J63" s="391">
        <v>0.0286793555993076</v>
      </c>
      <c r="K63" s="219">
        <v>0.54310141644299</v>
      </c>
      <c r="L63" s="391">
        <v>0.110262393774548</v>
      </c>
      <c r="M63" s="219">
        <v>-0.0718139938305762</v>
      </c>
      <c r="N63" s="391">
        <v>0.0367981364388482</v>
      </c>
      <c r="O63" s="219">
        <v>0.0118825845496244</v>
      </c>
      <c r="P63" s="391">
        <v>0.0306033908187144</v>
      </c>
      <c r="Q63" s="219">
        <v>0.0241550438283059</v>
      </c>
      <c r="R63" s="391">
        <v>0.0334224963056607</v>
      </c>
      <c r="S63" s="219">
        <v>0.041908486996873</v>
      </c>
      <c r="T63" s="391">
        <v>0.0284774563737763</v>
      </c>
      <c r="U63" s="219">
        <v>1.45000503314674</v>
      </c>
      <c r="V63" s="391">
        <v>0.154929777162602</v>
      </c>
      <c r="W63" s="219">
        <v>-0.0739733760273107</v>
      </c>
      <c r="X63" s="391">
        <v>0.0347532468579731</v>
      </c>
      <c r="Y63" s="219">
        <v>-0.026330359739791</v>
      </c>
      <c r="Z63" s="391">
        <v>0.0301315154922448</v>
      </c>
      <c r="AA63" s="219">
        <v>0.0193072195066848</v>
      </c>
      <c r="AB63" s="391">
        <v>0.0322617099059238</v>
      </c>
      <c r="AC63" s="219">
        <v>0.0533113750388288</v>
      </c>
      <c r="AD63" s="391">
        <v>0.0279401092410872</v>
      </c>
      <c r="AE63" s="219">
        <v>2.65480980996407</v>
      </c>
      <c r="AF63" s="400">
        <v>0.205039701572628</v>
      </c>
    </row>
    <row customHeight="1" ht="13" r="64">
      <c r="A64" s="185" t="s">
        <v>358</v>
      </c>
      <c r="B64" s="158" t="n">
        <v>2</v>
      </c>
      <c r="C64" s="220">
        <v>-0.101006595571569</v>
      </c>
      <c r="D64" s="392">
        <v>0.0617131837505949</v>
      </c>
      <c r="E64" s="220">
        <v>0.105078711576913</v>
      </c>
      <c r="F64" s="392">
        <v>0.0427703257534573</v>
      </c>
      <c r="G64" s="220">
        <v>-0.0171561338672511</v>
      </c>
      <c r="H64" s="392">
        <v>0.0574528060732481</v>
      </c>
      <c r="I64" s="220">
        <v>0.0127575095676523</v>
      </c>
      <c r="J64" s="392">
        <v>0.0417829029406501</v>
      </c>
      <c r="K64" s="220">
        <v>0.32576139134722</v>
      </c>
      <c r="L64" s="392">
        <v>0.11610190779953</v>
      </c>
      <c r="M64" s="220">
        <v>-0.0991825873114183</v>
      </c>
      <c r="N64" s="392">
        <v>0.0611194829608226</v>
      </c>
      <c r="O64" s="220">
        <v>0.0999544409362312</v>
      </c>
      <c r="P64" s="392">
        <v>0.0420975418560591</v>
      </c>
      <c r="Q64" s="220">
        <v>-0.0211431540035438</v>
      </c>
      <c r="R64" s="392">
        <v>0.0566929828748762</v>
      </c>
      <c r="S64" s="220">
        <v>0.016698954988444</v>
      </c>
      <c r="T64" s="392">
        <v>0.0412090888448333</v>
      </c>
      <c r="U64" s="220">
        <v>0.947833184456872</v>
      </c>
      <c r="V64" s="392">
        <v>0.174074649942668</v>
      </c>
      <c r="W64" s="220">
        <v>-0.0671230240863314</v>
      </c>
      <c r="X64" s="392">
        <v>0.0589566748428585</v>
      </c>
      <c r="Y64" s="220">
        <v>0.0572469008989261</v>
      </c>
      <c r="Z64" s="392">
        <v>0.04376913011678</v>
      </c>
      <c r="AA64" s="220">
        <v>-0.0228029564235687</v>
      </c>
      <c r="AB64" s="392">
        <v>0.0563775112336515</v>
      </c>
      <c r="AC64" s="220">
        <v>0.0568608069357658</v>
      </c>
      <c r="AD64" s="392">
        <v>0.0404675207328672</v>
      </c>
      <c r="AE64" s="220">
        <v>2.03333457193249</v>
      </c>
      <c r="AF64" s="401">
        <v>0.287518544963006</v>
      </c>
    </row>
    <row customHeight="1" ht="13" r="65">
      <c r="A65" s="186" t="s">
        <v>359</v>
      </c>
      <c r="B65" s="159" t="n">
        <v>2</v>
      </c>
      <c r="C65" s="221">
        <v>-0.0295735591800339</v>
      </c>
      <c r="D65" s="393">
        <v>0.0247282647972767</v>
      </c>
      <c r="E65" s="221">
        <v>0.0305671890579492</v>
      </c>
      <c r="F65" s="393">
        <v>0.0256549853890241</v>
      </c>
      <c r="G65" s="221">
        <v>0.0416226081762353</v>
      </c>
      <c r="H65" s="393">
        <v>0.0274859160790946</v>
      </c>
      <c r="I65" s="221">
        <v>-0.00400429691024123</v>
      </c>
      <c r="J65" s="393">
        <v>0.0208396212076211</v>
      </c>
      <c r="K65" s="221">
        <v>0.560381277404561</v>
      </c>
      <c r="L65" s="393">
        <v>0.0743679269041523</v>
      </c>
      <c r="M65" s="221">
        <v>-0.0326915929260778</v>
      </c>
      <c r="N65" s="393">
        <v>0.0242870133367916</v>
      </c>
      <c r="O65" s="221">
        <v>0.0244234626416642</v>
      </c>
      <c r="P65" s="393">
        <v>0.0257572168936309</v>
      </c>
      <c r="Q65" s="221">
        <v>0.0450868778127219</v>
      </c>
      <c r="R65" s="393">
        <v>0.0274046533448799</v>
      </c>
      <c r="S65" s="221">
        <v>-0.00613724650875302</v>
      </c>
      <c r="T65" s="393">
        <v>0.02065279790307</v>
      </c>
      <c r="U65" s="221">
        <v>1.59822635118554</v>
      </c>
      <c r="V65" s="393">
        <v>0.107683144788138</v>
      </c>
      <c r="W65" s="221">
        <v>-0.0296157081696438</v>
      </c>
      <c r="X65" s="393">
        <v>0.0232836050718147</v>
      </c>
      <c r="Y65" s="221">
        <v>-0.0206987101608596</v>
      </c>
      <c r="Z65" s="393">
        <v>0.0250279351165688</v>
      </c>
      <c r="AA65" s="221">
        <v>0.0315479439978691</v>
      </c>
      <c r="AB65" s="393">
        <v>0.0271157089030238</v>
      </c>
      <c r="AC65" s="221">
        <v>0.0080622326218283</v>
      </c>
      <c r="AD65" s="393">
        <v>0.0198745145561497</v>
      </c>
      <c r="AE65" s="221">
        <v>2.80248381720235</v>
      </c>
      <c r="AF65" s="402">
        <v>0.146462220380991</v>
      </c>
    </row>
    <row customHeight="1" ht="13" r="66">
      <c r="A66" s="181" t="s">
        <v>360</v>
      </c>
      <c r="B66" s="156" t="n">
        <v>2</v>
      </c>
      <c r="C66" s="218">
        <v>-0.19099374526357</v>
      </c>
      <c r="D66" s="390">
        <v>0.399251974511323</v>
      </c>
      <c r="E66" s="218">
        <v>0.555485183047287</v>
      </c>
      <c r="F66" s="390">
        <v>0.320348131477386</v>
      </c>
      <c r="G66" s="218">
        <v>-0.464087876693101</v>
      </c>
      <c r="H66" s="390">
        <v>0.32807384895511</v>
      </c>
      <c r="I66" s="218">
        <v>0.244895631322652</v>
      </c>
      <c r="J66" s="390">
        <v>0.44134570992758</v>
      </c>
      <c r="K66" s="218">
        <v>2.02957655988788</v>
      </c>
      <c r="L66" s="390">
        <v>2.20923631032029</v>
      </c>
      <c r="M66" s="218">
        <v>-0.171366763573187</v>
      </c>
      <c r="N66" s="390">
        <v>0.387061693166769</v>
      </c>
      <c r="O66" s="218">
        <v>0.575939659143653</v>
      </c>
      <c r="P66" s="390">
        <v>0.31514344616856</v>
      </c>
      <c r="Q66" s="218">
        <v>-0.493275675981759</v>
      </c>
      <c r="R66" s="390">
        <v>0.333852743789274</v>
      </c>
      <c r="S66" s="218">
        <v>0.225261412560002</v>
      </c>
      <c r="T66" s="390">
        <v>0.437138183225044</v>
      </c>
      <c r="U66" s="218">
        <v>3.53054378826136</v>
      </c>
      <c r="V66" s="390">
        <v>2.84037049357007</v>
      </c>
      <c r="W66" s="218">
        <v>-0.0677572062563265</v>
      </c>
      <c r="X66" s="390">
        <v>0.384097970360033</v>
      </c>
      <c r="Y66" s="218">
        <v>0.355398929146415</v>
      </c>
      <c r="Z66" s="390">
        <v>0.293621357022767</v>
      </c>
      <c r="AA66" s="218">
        <v>-0.351811608717428</v>
      </c>
      <c r="AB66" s="390">
        <v>0.296801430302416</v>
      </c>
      <c r="AC66" s="218">
        <v>0.335896912608351</v>
      </c>
      <c r="AD66" s="390">
        <v>0.363500537410007</v>
      </c>
      <c r="AE66" s="218">
        <v>9.34093518589108</v>
      </c>
      <c r="AF66" s="398">
        <v>2.87966894206047</v>
      </c>
    </row>
    <row customHeight="1" ht="13" r="67">
      <c r="A67" s="181" t="s">
        <v>361</v>
      </c>
      <c r="B67" s="156" t="n">
        <v>2</v>
      </c>
      <c r="C67" s="218">
        <v>-0.797583770071207</v>
      </c>
      <c r="D67" s="390">
        <v>0.772977807423047</v>
      </c>
      <c r="E67" s="218">
        <v>0.397433671447967</v>
      </c>
      <c r="F67" s="390">
        <v>0.657204297592277</v>
      </c>
      <c r="G67" s="218">
        <v>-0.195443010622314</v>
      </c>
      <c r="H67" s="390">
        <v>0.186352018752784</v>
      </c>
      <c r="I67" s="218">
        <v>0.0480621418937346</v>
      </c>
      <c r="J67" s="390">
        <v>0.299023438197738</v>
      </c>
      <c r="K67" s="218">
        <v>0.497117199861611</v>
      </c>
      <c r="L67" s="390">
        <v>0.876997933813264</v>
      </c>
      <c r="M67" s="218">
        <v>-0.7278582325991</v>
      </c>
      <c r="N67" s="390">
        <v>0.744908375719233</v>
      </c>
      <c r="O67" s="218">
        <v>0.36115463825036</v>
      </c>
      <c r="P67" s="390">
        <v>0.600099732775009</v>
      </c>
      <c r="Q67" s="218">
        <v>-0.222054552261972</v>
      </c>
      <c r="R67" s="390">
        <v>0.175954278774807</v>
      </c>
      <c r="S67" s="218">
        <v>0.0431565795333985</v>
      </c>
      <c r="T67" s="390">
        <v>0.286935709326996</v>
      </c>
      <c r="U67" s="218">
        <v>2.48679268092561</v>
      </c>
      <c r="V67" s="390">
        <v>1.21757222345546</v>
      </c>
      <c r="W67" s="218">
        <v>-0.665152530997111</v>
      </c>
      <c r="X67" s="390">
        <v>0.877847767132765</v>
      </c>
      <c r="Y67" s="218">
        <v>0.310990355443879</v>
      </c>
      <c r="Z67" s="390">
        <v>0.573328576576519</v>
      </c>
      <c r="AA67" s="218">
        <v>-0.163792499378445</v>
      </c>
      <c r="AB67" s="390">
        <v>0.184814662743943</v>
      </c>
      <c r="AC67" s="218">
        <v>-0.0973786907415878</v>
      </c>
      <c r="AD67" s="390">
        <v>0.445345430577343</v>
      </c>
      <c r="AE67" s="218">
        <v>3.06331402728349</v>
      </c>
      <c r="AF67" s="398">
        <v>1.67363115167712</v>
      </c>
    </row>
    <row customHeight="1" ht="13" r="68">
      <c r="A68" s="181" t="s">
        <v>362</v>
      </c>
      <c r="B68" s="156" t="n">
        <v>2</v>
      </c>
      <c r="C68" s="218">
        <v>-0.651034641223095</v>
      </c>
      <c r="D68" s="390">
        <v>0.505891064968886</v>
      </c>
      <c r="E68" s="218">
        <v>0.698649749491215</v>
      </c>
      <c r="F68" s="390">
        <v>0.45407097011571</v>
      </c>
      <c r="G68" s="218">
        <v>-0.500647443634383</v>
      </c>
      <c r="H68" s="390">
        <v>0.287454450910979</v>
      </c>
      <c r="I68" s="218">
        <v>-0.243340240288123</v>
      </c>
      <c r="J68" s="390">
        <v>0.261737431411353</v>
      </c>
      <c r="K68" s="218">
        <v>2.44083105829769</v>
      </c>
      <c r="L68" s="390">
        <v>2.15074555327818</v>
      </c>
      <c r="M68" s="218">
        <v>-0.640187499090555</v>
      </c>
      <c r="N68" s="390">
        <v>0.492055056255553</v>
      </c>
      <c r="O68" s="218">
        <v>0.683870356255296</v>
      </c>
      <c r="P68" s="390">
        <v>0.468795365176395</v>
      </c>
      <c r="Q68" s="218">
        <v>-0.504892008502626</v>
      </c>
      <c r="R68" s="390">
        <v>0.286541667633423</v>
      </c>
      <c r="S68" s="218">
        <v>-0.258309998733851</v>
      </c>
      <c r="T68" s="390">
        <v>0.261099233016404</v>
      </c>
      <c r="U68" s="218">
        <v>3.66264800530835</v>
      </c>
      <c r="V68" s="390">
        <v>2.41490449095334</v>
      </c>
      <c r="W68" s="218">
        <v>-0.0974480491969892</v>
      </c>
      <c r="X68" s="390">
        <v>0.485757938362854</v>
      </c>
      <c r="Y68" s="218">
        <v>0.486912389807652</v>
      </c>
      <c r="Z68" s="390">
        <v>0.475640516926196</v>
      </c>
      <c r="AA68" s="218">
        <v>-0.537511319561014</v>
      </c>
      <c r="AB68" s="390">
        <v>0.269741443807318</v>
      </c>
      <c r="AC68" s="218">
        <v>-0.447309442201345</v>
      </c>
      <c r="AD68" s="390">
        <v>0.25087748762554</v>
      </c>
      <c r="AE68" s="218">
        <v>7.10866499006438</v>
      </c>
      <c r="AF68" s="398">
        <v>3.16936266512262</v>
      </c>
    </row>
    <row customHeight="1" ht="13" r="69">
      <c r="A69" s="187" t="s">
        <v>363</v>
      </c>
      <c r="B69" s="171" t="n">
        <v>2</v>
      </c>
      <c r="C69" s="228">
        <v>0.241923847750077</v>
      </c>
      <c r="D69" s="395">
        <v>0.218456448341294</v>
      </c>
      <c r="E69" s="228">
        <v>-0.0371681744668254</v>
      </c>
      <c r="F69" s="395">
        <v>0.18899169153372</v>
      </c>
      <c r="G69" s="228">
        <v>0.122998770286088</v>
      </c>
      <c r="H69" s="395">
        <v>0.370961986494781</v>
      </c>
      <c r="I69" s="228">
        <v>0.128816617743943</v>
      </c>
      <c r="J69" s="395">
        <v>0.1773827541966</v>
      </c>
      <c r="K69" s="228">
        <v>0.505835295972508</v>
      </c>
      <c r="L69" s="395">
        <v>1.08744187328604</v>
      </c>
      <c r="M69" s="228">
        <v>0.238580278933925</v>
      </c>
      <c r="N69" s="395">
        <v>0.214057379687936</v>
      </c>
      <c r="O69" s="228">
        <v>-0.0300622928338045</v>
      </c>
      <c r="P69" s="395">
        <v>0.187558287694983</v>
      </c>
      <c r="Q69" s="228">
        <v>0.0963988253168303</v>
      </c>
      <c r="R69" s="395">
        <v>0.367856930637203</v>
      </c>
      <c r="S69" s="228">
        <v>0.118502148405467</v>
      </c>
      <c r="T69" s="395">
        <v>0.175932626513594</v>
      </c>
      <c r="U69" s="228">
        <v>1.1993324618237</v>
      </c>
      <c r="V69" s="395">
        <v>1.3044609470335</v>
      </c>
      <c r="W69" s="228">
        <v>0.267112342332899</v>
      </c>
      <c r="X69" s="395">
        <v>0.192724714707979</v>
      </c>
      <c r="Y69" s="228">
        <v>-0.0717739026375866</v>
      </c>
      <c r="Z69" s="395">
        <v>0.174648396411752</v>
      </c>
      <c r="AA69" s="228">
        <v>0.0304976983710053</v>
      </c>
      <c r="AB69" s="395">
        <v>0.326751615400087</v>
      </c>
      <c r="AC69" s="228">
        <v>0.078664361967894</v>
      </c>
      <c r="AD69" s="395">
        <v>0.170321998413826</v>
      </c>
      <c r="AE69" s="228">
        <v>2.39666591481791</v>
      </c>
      <c r="AF69" s="403">
        <v>1.81209588489497</v>
      </c>
    </row>
    <row customHeight="1" ht="13" r="70">
      <c r="A70" s="181"/>
      <c r="B70" s="160"/>
      <c r="C70" s="218" t="inlineStr">
        <is>
          <t>b.reg_t4jobsat.d_tc4g24i3checked..no_controls</t>
        </is>
      </c>
      <c r="D70" s="390" t="inlineStr">
        <is>
          <t>se.reg_t4jobsat.d_tc4g24i3checked..no_controls</t>
        </is>
      </c>
      <c r="E70" s="218" t="inlineStr">
        <is>
          <t>b.reg_t4jobsat.d_tc4g24j3checked..no_controls</t>
        </is>
      </c>
      <c r="F70" s="390" t="inlineStr">
        <is>
          <t>se.reg_t4jobsat.d_tc4g24j3checked..no_controls</t>
        </is>
      </c>
      <c r="G70" s="218" t="inlineStr">
        <is>
          <t>b.reg_t4jobsat.d_tc4g24k3checked..no_controls</t>
        </is>
      </c>
      <c r="H70" s="390" t="inlineStr">
        <is>
          <t>se.reg_t4jobsat.d_tc4g24k3checked..no_controls</t>
        </is>
      </c>
      <c r="I70" s="218" t="inlineStr">
        <is>
          <t>b.reg_t4jobsat.d_tc4g25a3checked..no_controls</t>
        </is>
      </c>
      <c r="J70" s="390" t="inlineStr">
        <is>
          <t>se.reg_t4jobsat.d_tc4g25a3checked..no_controls</t>
        </is>
      </c>
      <c r="K70" s="218" t="inlineStr">
        <is>
          <t>b.reg_t4jobsat.rsqr..no_controls</t>
        </is>
      </c>
      <c r="L70" s="390" t="inlineStr">
        <is>
          <t>se.reg_t4jobsat.rsqr..no_controls</t>
        </is>
      </c>
      <c r="M70" s="218" t="inlineStr">
        <is>
          <t>b.reg_t4jobsat.d_tc4g24i3checked..tch_controls</t>
        </is>
      </c>
      <c r="N70" s="390" t="inlineStr">
        <is>
          <t>se.reg_t4jobsat.d_tc4g24i3checked..tch_controls</t>
        </is>
      </c>
      <c r="O70" s="218" t="inlineStr">
        <is>
          <t>b.reg_t4jobsat.d_tc4g24j3checked..tch_controls</t>
        </is>
      </c>
      <c r="P70" s="390" t="inlineStr">
        <is>
          <t>se.reg_t4jobsat.d_tc4g24j3checked..tch_controls</t>
        </is>
      </c>
      <c r="Q70" s="218" t="inlineStr">
        <is>
          <t>b.reg_t4jobsat.d_tc4g24k3checked..tch_controls</t>
        </is>
      </c>
      <c r="R70" s="390" t="inlineStr">
        <is>
          <t>se.reg_t4jobsat.d_tc4g24k3checked..tch_controls</t>
        </is>
      </c>
      <c r="S70" s="218" t="inlineStr">
        <is>
          <t>b.reg_t4jobsat.d_tc4g25a3checked..tch_controls</t>
        </is>
      </c>
      <c r="T70" s="390" t="inlineStr">
        <is>
          <t>se.reg_t4jobsat.d_tc4g25a3checked..tch_controls</t>
        </is>
      </c>
      <c r="U70" s="218" t="inlineStr">
        <is>
          <t>b.reg_t4jobsat.rsqr..tch_controls</t>
        </is>
      </c>
      <c r="V70" s="390" t="inlineStr">
        <is>
          <t>se.reg_t4jobsat.rsqr..tch_controls</t>
        </is>
      </c>
      <c r="W70" s="218" t="inlineStr">
        <is>
          <t>b.reg_t4jobsat.d_tc4g24i3checked..tch_sch_controls</t>
        </is>
      </c>
      <c r="X70" s="390" t="inlineStr">
        <is>
          <t>se.reg_t4jobsat.d_tc4g24i3checked..tch_sch_controls</t>
        </is>
      </c>
      <c r="Y70" s="218" t="inlineStr">
        <is>
          <t>b.reg_t4jobsat.d_tc4g24j3checked..tch_sch_controls</t>
        </is>
      </c>
      <c r="Z70" s="390" t="inlineStr">
        <is>
          <t>se.reg_t4jobsat.d_tc4g24j3checked..tch_sch_controls</t>
        </is>
      </c>
      <c r="AA70" s="218" t="inlineStr">
        <is>
          <t>b.reg_t4jobsat.d_tc4g24k3checked..tch_sch_controls</t>
        </is>
      </c>
      <c r="AB70" s="390" t="inlineStr">
        <is>
          <t>se.reg_t4jobsat.d_tc4g24k3checked..tch_sch_controls</t>
        </is>
      </c>
      <c r="AC70" s="218" t="inlineStr">
        <is>
          <t>b.reg_t4jobsat.d_tc4g25a3checked..tch_sch_controls</t>
        </is>
      </c>
      <c r="AD70" s="390" t="inlineStr">
        <is>
          <t>se.reg_t4jobsat.d_tc4g25a3checked..tch_sch_controls</t>
        </is>
      </c>
      <c r="AE70" s="218" t="inlineStr">
        <is>
          <t>b.reg_t4jobsat.rsqr..tch_sch_controls</t>
        </is>
      </c>
      <c r="AF70" s="398" t="inlineStr">
        <is>
          <t>se.reg_t4jobsat.rsqr..tch_sch_controls</t>
        </is>
      </c>
    </row>
    <row customHeight="1" ht="13" r="71">
      <c r="A71" s="181" t="s">
        <v>307</v>
      </c>
      <c r="B71" s="160" t="n">
        <v>1</v>
      </c>
      <c r="C71" s="218">
        <v>-0.0469001104032292</v>
      </c>
      <c r="D71" s="390">
        <v>0.184457392726147</v>
      </c>
      <c r="E71" s="218">
        <v>0.122015584039665</v>
      </c>
      <c r="F71" s="390">
        <v>0.161793131531605</v>
      </c>
      <c r="G71" s="218">
        <v>-0.035631422420501</v>
      </c>
      <c r="H71" s="390">
        <v>0.232102000032974</v>
      </c>
      <c r="I71" s="218">
        <v>-0.0127819118390024</v>
      </c>
      <c r="J71" s="390">
        <v>0.166600293281192</v>
      </c>
      <c r="K71" s="218">
        <v>0.0660350979813101</v>
      </c>
      <c r="L71" s="390">
        <v>0.385619238709299</v>
      </c>
      <c r="M71" s="218">
        <v>-0.0422171881549167</v>
      </c>
      <c r="N71" s="390">
        <v>0.183486643224375</v>
      </c>
      <c r="O71" s="218">
        <v>0.130514417232025</v>
      </c>
      <c r="P71" s="390">
        <v>0.1644302565081</v>
      </c>
      <c r="Q71" s="218">
        <v>-0.0571870235204267</v>
      </c>
      <c r="R71" s="390">
        <v>0.23424801558739</v>
      </c>
      <c r="S71" s="218">
        <v>-0.00479511092895267</v>
      </c>
      <c r="T71" s="390">
        <v>0.16835511030809</v>
      </c>
      <c r="U71" s="218">
        <v>0.81146533869538</v>
      </c>
      <c r="V71" s="390">
        <v>0.646260864627916</v>
      </c>
      <c r="W71" s="218">
        <v>-0.123888814497441</v>
      </c>
      <c r="X71" s="390">
        <v>0.194753538400212</v>
      </c>
      <c r="Y71" s="218">
        <v>0.219276603865148</v>
      </c>
      <c r="Z71" s="390">
        <v>0.183098930169186</v>
      </c>
      <c r="AA71" s="218">
        <v>-0.0747139660070298</v>
      </c>
      <c r="AB71" s="390">
        <v>0.233329113945644</v>
      </c>
      <c r="AC71" s="218">
        <v>0.0262527578584768</v>
      </c>
      <c r="AD71" s="390">
        <v>0.168456300947107</v>
      </c>
      <c r="AE71" s="218">
        <v>1.81638731478951</v>
      </c>
      <c r="AF71" s="398">
        <v>1.2061920666109</v>
      </c>
    </row>
    <row customHeight="1" ht="13" r="72">
      <c r="A72" s="181" t="s">
        <v>311</v>
      </c>
      <c r="B72" s="160" t="n">
        <v>1</v>
      </c>
      <c r="C72" s="218">
        <v>-0.13748221887107</v>
      </c>
      <c r="D72" s="390">
        <v>0.139009736525698</v>
      </c>
      <c r="E72" s="218">
        <v>0.0555711088372615</v>
      </c>
      <c r="F72" s="390">
        <v>0.122216818134712</v>
      </c>
      <c r="G72" s="218">
        <v>-0.0686687944047456</v>
      </c>
      <c r="H72" s="390">
        <v>0.134408164686257</v>
      </c>
      <c r="I72" s="218">
        <v>0.210658766289473</v>
      </c>
      <c r="J72" s="390">
        <v>0.134597277935992</v>
      </c>
      <c r="K72" s="218">
        <v>0.265457199360165</v>
      </c>
      <c r="L72" s="390">
        <v>0.39096440055154</v>
      </c>
      <c r="M72" s="218">
        <v>-0.124759053115697</v>
      </c>
      <c r="N72" s="390">
        <v>0.138308623610418</v>
      </c>
      <c r="O72" s="218">
        <v>0.0521149866383228</v>
      </c>
      <c r="P72" s="390">
        <v>0.122397396020952</v>
      </c>
      <c r="Q72" s="218">
        <v>-0.0773208673676171</v>
      </c>
      <c r="R72" s="390">
        <v>0.136712337398342</v>
      </c>
      <c r="S72" s="218">
        <v>0.210695428587765</v>
      </c>
      <c r="T72" s="390">
        <v>0.133703501023573</v>
      </c>
      <c r="U72" s="218">
        <v>0.71060568104324</v>
      </c>
      <c r="V72" s="390">
        <v>0.480400734982995</v>
      </c>
      <c r="W72" s="218">
        <v>-0.158854267362351</v>
      </c>
      <c r="X72" s="390">
        <v>0.135913272696836</v>
      </c>
      <c r="Y72" s="218">
        <v>0.0256560653274142</v>
      </c>
      <c r="Z72" s="390">
        <v>0.124094883731154</v>
      </c>
      <c r="AA72" s="218">
        <v>-0.0542341104046693</v>
      </c>
      <c r="AB72" s="390">
        <v>0.131302431271769</v>
      </c>
      <c r="AC72" s="218">
        <v>0.186030844252958</v>
      </c>
      <c r="AD72" s="390">
        <v>0.135562950031555</v>
      </c>
      <c r="AE72" s="218">
        <v>2.16028777528891</v>
      </c>
      <c r="AF72" s="398">
        <v>0.793083709683275</v>
      </c>
    </row>
    <row customHeight="1" ht="13" r="73">
      <c r="A73" s="183" t="s">
        <v>313</v>
      </c>
      <c r="B73" s="160" t="n">
        <v>1</v>
      </c>
      <c r="C73" s="218">
        <v>-0.529885406349066</v>
      </c>
      <c r="D73" s="390">
        <v>0.123423304691397</v>
      </c>
      <c r="E73" s="218">
        <v>0.206702972534676</v>
      </c>
      <c r="F73" s="390">
        <v>0.174435079866672</v>
      </c>
      <c r="G73" s="218">
        <v>-0.000526487259546973</v>
      </c>
      <c r="H73" s="390">
        <v>0.175004588670098</v>
      </c>
      <c r="I73" s="218">
        <v>0.118245336455867</v>
      </c>
      <c r="J73" s="390">
        <v>0.14225113150863</v>
      </c>
      <c r="K73" s="218">
        <v>1.34944962407173</v>
      </c>
      <c r="L73" s="390">
        <v>0.65724126849245</v>
      </c>
      <c r="M73" s="218">
        <v>-0.531825327120755</v>
      </c>
      <c r="N73" s="390">
        <v>0.122337606563842</v>
      </c>
      <c r="O73" s="218">
        <v>0.203037192129944</v>
      </c>
      <c r="P73" s="390">
        <v>0.173696854766256</v>
      </c>
      <c r="Q73" s="218">
        <v>0.0120461006015704</v>
      </c>
      <c r="R73" s="390">
        <v>0.171997755238821</v>
      </c>
      <c r="S73" s="218">
        <v>0.114833516314206</v>
      </c>
      <c r="T73" s="390">
        <v>0.140807473726667</v>
      </c>
      <c r="U73" s="218">
        <v>1.71528271370647</v>
      </c>
      <c r="V73" s="390">
        <v>0.804155047009321</v>
      </c>
      <c r="W73" s="218">
        <v>-0.505286472866003</v>
      </c>
      <c r="X73" s="390">
        <v>0.129560478966354</v>
      </c>
      <c r="Y73" s="218">
        <v>0.118875693403538</v>
      </c>
      <c r="Z73" s="390">
        <v>0.159987456817208</v>
      </c>
      <c r="AA73" s="218">
        <v>0.0127683384064777</v>
      </c>
      <c r="AB73" s="390">
        <v>0.155206504659595</v>
      </c>
      <c r="AC73" s="218">
        <v>0.119996591794034</v>
      </c>
      <c r="AD73" s="390">
        <v>0.141217262604678</v>
      </c>
      <c r="AE73" s="218">
        <v>3.55153496455997</v>
      </c>
      <c r="AF73" s="398">
        <v>1.33855943724101</v>
      </c>
    </row>
    <row customHeight="1" ht="13" r="74">
      <c r="A74" s="181" t="s">
        <v>314</v>
      </c>
      <c r="B74" s="160" t="n">
        <v>1</v>
      </c>
      <c r="C74" s="218">
        <v>-0.109432907923541</v>
      </c>
      <c r="D74" s="390">
        <v>0.15260147363647</v>
      </c>
      <c r="E74" s="218">
        <v>-0.0477222255145862</v>
      </c>
      <c r="F74" s="390">
        <v>0.207290100844193</v>
      </c>
      <c r="G74" s="218">
        <v>0.348169229042362</v>
      </c>
      <c r="H74" s="390">
        <v>0.354520683963007</v>
      </c>
      <c r="I74" s="218">
        <v>-0.107223748323325</v>
      </c>
      <c r="J74" s="390">
        <v>0.134160021426779</v>
      </c>
      <c r="K74" s="218">
        <v>0.300298375306146</v>
      </c>
      <c r="L74" s="390">
        <v>0.467360587124791</v>
      </c>
      <c r="M74" s="218">
        <v>-0.11292605441291</v>
      </c>
      <c r="N74" s="390">
        <v>0.150464490839693</v>
      </c>
      <c r="O74" s="218">
        <v>-0.0150799892594106</v>
      </c>
      <c r="P74" s="390">
        <v>0.202130281533259</v>
      </c>
      <c r="Q74" s="218">
        <v>0.363573744776302</v>
      </c>
      <c r="R74" s="390">
        <v>0.363162206823897</v>
      </c>
      <c r="S74" s="218">
        <v>-0.13668423247272</v>
      </c>
      <c r="T74" s="390">
        <v>0.136338162675037</v>
      </c>
      <c r="U74" s="218">
        <v>2.43491362430337</v>
      </c>
      <c r="V74" s="390">
        <v>0.945702149766004</v>
      </c>
      <c r="W74" s="218">
        <v>-0.0766653943228549</v>
      </c>
      <c r="X74" s="390">
        <v>0.146646307697835</v>
      </c>
      <c r="Y74" s="218">
        <v>-0.110549559804715</v>
      </c>
      <c r="Z74" s="390">
        <v>0.207940808068892</v>
      </c>
      <c r="AA74" s="218">
        <v>0.368765541848002</v>
      </c>
      <c r="AB74" s="390">
        <v>0.367889465308671</v>
      </c>
      <c r="AC74" s="218">
        <v>-0.105048809533142</v>
      </c>
      <c r="AD74" s="390">
        <v>0.132222349193812</v>
      </c>
      <c r="AE74" s="218">
        <v>3.34327080482038</v>
      </c>
      <c r="AF74" s="398">
        <v>1.13538014214583</v>
      </c>
    </row>
    <row customHeight="1" ht="13" r="75">
      <c r="A75" s="181" t="s">
        <v>325</v>
      </c>
      <c r="B75" s="160" t="n">
        <v>1</v>
      </c>
      <c r="C75" s="218">
        <v>-0.101155224381448</v>
      </c>
      <c r="D75" s="390">
        <v>0.272671294096591</v>
      </c>
      <c r="E75" s="218">
        <v>0.104660085779806</v>
      </c>
      <c r="F75" s="390">
        <v>0.201531432179887</v>
      </c>
      <c r="G75" s="218">
        <v>-0.107752131785345</v>
      </c>
      <c r="H75" s="390">
        <v>0.196449711848033</v>
      </c>
      <c r="I75" s="218">
        <v>0.203901392384715</v>
      </c>
      <c r="J75" s="390">
        <v>0.244219786535287</v>
      </c>
      <c r="K75" s="218">
        <v>0.162564273482424</v>
      </c>
      <c r="L75" s="390">
        <v>0.425097235653573</v>
      </c>
      <c r="M75" s="218">
        <v>-0.0903887995766518</v>
      </c>
      <c r="N75" s="390">
        <v>0.268402259674698</v>
      </c>
      <c r="O75" s="218">
        <v>0.101015643453611</v>
      </c>
      <c r="P75" s="390">
        <v>0.199338987242242</v>
      </c>
      <c r="Q75" s="218">
        <v>-0.109396408003172</v>
      </c>
      <c r="R75" s="390">
        <v>0.198683046404697</v>
      </c>
      <c r="S75" s="218">
        <v>0.155253686904363</v>
      </c>
      <c r="T75" s="390">
        <v>0.231847928658778</v>
      </c>
      <c r="U75" s="218">
        <v>0.583705400938849</v>
      </c>
      <c r="V75" s="390">
        <v>0.768048348765038</v>
      </c>
      <c r="W75" s="218">
        <v>0.0749837031477592</v>
      </c>
      <c r="X75" s="390">
        <v>0.263346632724856</v>
      </c>
      <c r="Y75" s="218">
        <v>0.00599968243877164</v>
      </c>
      <c r="Z75" s="390">
        <v>0.204369948113535</v>
      </c>
      <c r="AA75" s="218">
        <v>-0.0766584069311277</v>
      </c>
      <c r="AB75" s="390">
        <v>0.20095606704654</v>
      </c>
      <c r="AC75" s="218">
        <v>0.101766083380263</v>
      </c>
      <c r="AD75" s="390">
        <v>0.22531724332782</v>
      </c>
      <c r="AE75" s="218">
        <v>2.29221289151608</v>
      </c>
      <c r="AF75" s="398">
        <v>1.35305441584428</v>
      </c>
    </row>
    <row customHeight="1" ht="13" r="76">
      <c r="A76" s="181" t="s">
        <v>330</v>
      </c>
      <c r="B76" s="160" t="n">
        <v>1</v>
      </c>
      <c r="C76" s="218">
        <v>-0.161959751043775</v>
      </c>
      <c r="D76" s="390">
        <v>0.121974802748582</v>
      </c>
      <c r="E76" s="218">
        <v>0.0375907954076812</v>
      </c>
      <c r="F76" s="390">
        <v>0.135541598873751</v>
      </c>
      <c r="G76" s="218">
        <v>0.195300902177402</v>
      </c>
      <c r="H76" s="390">
        <v>0.162182917381603</v>
      </c>
      <c r="I76" s="218">
        <v>0.0884684765559674</v>
      </c>
      <c r="J76" s="390">
        <v>0.123234736239871</v>
      </c>
      <c r="K76" s="218">
        <v>0.17842570639119</v>
      </c>
      <c r="L76" s="390">
        <v>0.260680704091156</v>
      </c>
      <c r="M76" s="218">
        <v>-0.149578902199424</v>
      </c>
      <c r="N76" s="390">
        <v>0.121914794037822</v>
      </c>
      <c r="O76" s="218">
        <v>0.0535568581251267</v>
      </c>
      <c r="P76" s="390">
        <v>0.139068248547091</v>
      </c>
      <c r="Q76" s="218">
        <v>0.191721715601046</v>
      </c>
      <c r="R76" s="390">
        <v>0.162539864974581</v>
      </c>
      <c r="S76" s="218">
        <v>0.0822520608705399</v>
      </c>
      <c r="T76" s="390">
        <v>0.124146135084539</v>
      </c>
      <c r="U76" s="218">
        <v>1.02581320169473</v>
      </c>
      <c r="V76" s="390">
        <v>0.521281233835993</v>
      </c>
      <c r="W76" s="218">
        <v>-0.134945327635887</v>
      </c>
      <c r="X76" s="390">
        <v>0.128586040799903</v>
      </c>
      <c r="Y76" s="218">
        <v>0.0394646033145712</v>
      </c>
      <c r="Z76" s="390">
        <v>0.147628207001723</v>
      </c>
      <c r="AA76" s="218">
        <v>0.212829035651918</v>
      </c>
      <c r="AB76" s="390">
        <v>0.171699677603126</v>
      </c>
      <c r="AC76" s="218">
        <v>0.0919403006682945</v>
      </c>
      <c r="AD76" s="390">
        <v>0.131024975827945</v>
      </c>
      <c r="AE76" s="218">
        <v>1.42502728384283</v>
      </c>
      <c r="AF76" s="398">
        <v>0.710486502320863</v>
      </c>
    </row>
    <row customHeight="1" ht="13" r="77">
      <c r="A77" s="181" t="s">
        <v>332</v>
      </c>
      <c r="B77" s="160" t="n">
        <v>1</v>
      </c>
      <c r="C77" s="218">
        <v>0.0261465661833294</v>
      </c>
      <c r="D77" s="390">
        <v>0.198170421249446</v>
      </c>
      <c r="E77" s="218">
        <v>0.0996223850572784</v>
      </c>
      <c r="F77" s="390">
        <v>0.151889621894468</v>
      </c>
      <c r="G77" s="218">
        <v>0.167140453993692</v>
      </c>
      <c r="H77" s="390">
        <v>0.21481649798179</v>
      </c>
      <c r="I77" s="218">
        <v>-0.064958568852274</v>
      </c>
      <c r="J77" s="390">
        <v>0.192921614095012</v>
      </c>
      <c r="K77" s="218">
        <v>0.268662388785677</v>
      </c>
      <c r="L77" s="390">
        <v>0.36882374647391</v>
      </c>
      <c r="M77" s="218">
        <v>0.0107511497601978</v>
      </c>
      <c r="N77" s="390">
        <v>0.208384538258402</v>
      </c>
      <c r="O77" s="218">
        <v>0.0730596243653836</v>
      </c>
      <c r="P77" s="390">
        <v>0.156770656396861</v>
      </c>
      <c r="Q77" s="218">
        <v>0.18568817109833</v>
      </c>
      <c r="R77" s="390">
        <v>0.220130096365214</v>
      </c>
      <c r="S77" s="218">
        <v>-0.0433204040253804</v>
      </c>
      <c r="T77" s="390">
        <v>0.199275701820337</v>
      </c>
      <c r="U77" s="218">
        <v>3.71900344193566</v>
      </c>
      <c r="V77" s="390">
        <v>0.851262294517688</v>
      </c>
      <c r="W77" s="218">
        <v>0.0883276839885027</v>
      </c>
      <c r="X77" s="390">
        <v>0.186291748131843</v>
      </c>
      <c r="Y77" s="218">
        <v>0.0760393516479357</v>
      </c>
      <c r="Z77" s="390">
        <v>0.173665721926148</v>
      </c>
      <c r="AA77" s="218">
        <v>0.150143644681795</v>
      </c>
      <c r="AB77" s="390">
        <v>0.195385532310892</v>
      </c>
      <c r="AC77" s="218">
        <v>-0.136924628166175</v>
      </c>
      <c r="AD77" s="390">
        <v>0.197657493691167</v>
      </c>
      <c r="AE77" s="218">
        <v>4.60494477250608</v>
      </c>
      <c r="AF77" s="398">
        <v>1.04192843480757</v>
      </c>
    </row>
    <row customHeight="1" ht="13" r="78">
      <c r="A78" s="181" t="s">
        <v>338</v>
      </c>
      <c r="B78" s="160" t="n">
        <v>1</v>
      </c>
      <c r="C78" s="218">
        <v>0.0198178393249131</v>
      </c>
      <c r="D78" s="390">
        <v>0.106893684421219</v>
      </c>
      <c r="E78" s="218">
        <v>0.360499371267357</v>
      </c>
      <c r="F78" s="390">
        <v>0.415839818201561</v>
      </c>
      <c r="G78" s="218">
        <v>-0.0122784776952253</v>
      </c>
      <c r="H78" s="390">
        <v>0.418004380707411</v>
      </c>
      <c r="I78" s="218">
        <v>-0.137121802050227</v>
      </c>
      <c r="J78" s="390">
        <v>0.105839108587151</v>
      </c>
      <c r="K78" s="218">
        <v>0.41648669748428</v>
      </c>
      <c r="L78" s="390">
        <v>0.558195033279347</v>
      </c>
      <c r="M78" s="218">
        <v>-0.0127978897849179</v>
      </c>
      <c r="N78" s="390">
        <v>0.108054372998572</v>
      </c>
      <c r="O78" s="218">
        <v>0.273076046598507</v>
      </c>
      <c r="P78" s="390">
        <v>0.41304978111827</v>
      </c>
      <c r="Q78" s="218">
        <v>0.0207294849490801</v>
      </c>
      <c r="R78" s="390">
        <v>0.416879850209842</v>
      </c>
      <c r="S78" s="218">
        <v>-0.0939646278124663</v>
      </c>
      <c r="T78" s="390">
        <v>0.0989934831644233</v>
      </c>
      <c r="U78" s="218">
        <v>2.46232571773895</v>
      </c>
      <c r="V78" s="390">
        <v>0.934932461372889</v>
      </c>
      <c r="W78" s="218">
        <v>0.0144608606370037</v>
      </c>
      <c r="X78" s="390">
        <v>0.103098265720761</v>
      </c>
      <c r="Y78" s="218">
        <v>-0.0921506144928458</v>
      </c>
      <c r="Z78" s="390">
        <v>0.380867391588066</v>
      </c>
      <c r="AA78" s="218">
        <v>0.00334278408661304</v>
      </c>
      <c r="AB78" s="390">
        <v>0.399611755119879</v>
      </c>
      <c r="AC78" s="218">
        <v>0.0696604735478204</v>
      </c>
      <c r="AD78" s="390">
        <v>0.0943205500273719</v>
      </c>
      <c r="AE78" s="218">
        <v>5.29460319020292</v>
      </c>
      <c r="AF78" s="398">
        <v>1.29675755824909</v>
      </c>
    </row>
    <row customHeight="1" ht="13" r="79">
      <c r="A79" s="181" t="s">
        <v>343</v>
      </c>
      <c r="B79" s="160" t="n">
        <v>1</v>
      </c>
      <c r="C79" s="218">
        <v>0.00708685353402802</v>
      </c>
      <c r="D79" s="390">
        <v>0.147802869853029</v>
      </c>
      <c r="E79" s="218">
        <v>-0.0284707115494331</v>
      </c>
      <c r="F79" s="390">
        <v>0.290379293299045</v>
      </c>
      <c r="G79" s="218">
        <v>-0.246732100439028</v>
      </c>
      <c r="H79" s="390">
        <v>0.330150733377572</v>
      </c>
      <c r="I79" s="218">
        <v>0.147211880508693</v>
      </c>
      <c r="J79" s="390">
        <v>0.148562614279743</v>
      </c>
      <c r="K79" s="218">
        <v>0.172832160103713</v>
      </c>
      <c r="L79" s="390">
        <v>0.319560472754929</v>
      </c>
      <c r="M79" s="218">
        <v>-0.0665892880126896</v>
      </c>
      <c r="N79" s="390">
        <v>0.147295374935018</v>
      </c>
      <c r="O79" s="218">
        <v>-0.251373805975966</v>
      </c>
      <c r="P79" s="390">
        <v>0.284238079825161</v>
      </c>
      <c r="Q79" s="218">
        <v>-0.0954240345506977</v>
      </c>
      <c r="R79" s="390">
        <v>0.353028007861494</v>
      </c>
      <c r="S79" s="218">
        <v>0.148093799170913</v>
      </c>
      <c r="T79" s="390">
        <v>0.150993658608937</v>
      </c>
      <c r="U79" s="218">
        <v>1.59473616794198</v>
      </c>
      <c r="V79" s="390">
        <v>0.637863488285012</v>
      </c>
      <c r="W79" s="218">
        <v>-0.018565222214503</v>
      </c>
      <c r="X79" s="390">
        <v>0.139192220738961</v>
      </c>
      <c r="Y79" s="218">
        <v>-0.231648718125977</v>
      </c>
      <c r="Z79" s="390">
        <v>0.30230413653344</v>
      </c>
      <c r="AA79" s="218">
        <v>-0.216862710870727</v>
      </c>
      <c r="AB79" s="390">
        <v>0.372328027071072</v>
      </c>
      <c r="AC79" s="218">
        <v>0.132699511377677</v>
      </c>
      <c r="AD79" s="390">
        <v>0.14617244444375</v>
      </c>
      <c r="AE79" s="218">
        <v>2.43442282427684</v>
      </c>
      <c r="AF79" s="398">
        <v>0.813662743022313</v>
      </c>
    </row>
    <row customHeight="1" ht="13" r="80">
      <c r="A80" s="181" t="s">
        <v>348</v>
      </c>
      <c r="B80" s="160" t="n">
        <v>1</v>
      </c>
      <c r="C80" s="218">
        <v>-0.130177407701456</v>
      </c>
      <c r="D80" s="390">
        <v>0.253886668943587</v>
      </c>
      <c r="E80" s="218">
        <v>-0.046102080957603</v>
      </c>
      <c r="F80" s="390">
        <v>0.111572188475301</v>
      </c>
      <c r="G80" s="218">
        <v>0.075509408099258</v>
      </c>
      <c r="H80" s="390">
        <v>0.110253033886428</v>
      </c>
      <c r="I80" s="218">
        <v>-0.203654188884042</v>
      </c>
      <c r="J80" s="390">
        <v>0.107080784026616</v>
      </c>
      <c r="K80" s="218">
        <v>0.256678268865592</v>
      </c>
      <c r="L80" s="390">
        <v>0.3130642276678</v>
      </c>
      <c r="M80" s="218">
        <v>-0.141868413330581</v>
      </c>
      <c r="N80" s="390">
        <v>0.247063715943608</v>
      </c>
      <c r="O80" s="218">
        <v>-0.0429422508810956</v>
      </c>
      <c r="P80" s="390">
        <v>0.113646427864625</v>
      </c>
      <c r="Q80" s="218">
        <v>0.0632103265027058</v>
      </c>
      <c r="R80" s="390">
        <v>0.108771221473771</v>
      </c>
      <c r="S80" s="218">
        <v>-0.195116957579223</v>
      </c>
      <c r="T80" s="390">
        <v>0.106653782644857</v>
      </c>
      <c r="U80" s="218">
        <v>2.08572293631586</v>
      </c>
      <c r="V80" s="390">
        <v>0.70483760679661</v>
      </c>
      <c r="W80" s="218">
        <v>-0.148500839889972</v>
      </c>
      <c r="X80" s="390">
        <v>0.243858845155299</v>
      </c>
      <c r="Y80" s="218">
        <v>-0.0657047269005282</v>
      </c>
      <c r="Z80" s="390">
        <v>0.121095727050991</v>
      </c>
      <c r="AA80" s="218">
        <v>0.0694125780106354</v>
      </c>
      <c r="AB80" s="390">
        <v>0.107091201031529</v>
      </c>
      <c r="AC80" s="218">
        <v>-0.184342244617336</v>
      </c>
      <c r="AD80" s="390">
        <v>0.104588127469944</v>
      </c>
      <c r="AE80" s="218">
        <v>2.46897041283119</v>
      </c>
      <c r="AF80" s="398">
        <v>0.812089363492368</v>
      </c>
    </row>
    <row customHeight="1" ht="13" r="81">
      <c r="A81" s="181" t="s">
        <v>350</v>
      </c>
      <c r="B81" s="160" t="n">
        <v>1</v>
      </c>
      <c r="C81" s="218">
        <v>0.179478574945939</v>
      </c>
      <c r="D81" s="390">
        <v>0.168635140565414</v>
      </c>
      <c r="E81" s="218">
        <v>0.0178764626201156</v>
      </c>
      <c r="F81" s="390">
        <v>0.0913992806718441</v>
      </c>
      <c r="G81" s="218">
        <v>0.0967972224941804</v>
      </c>
      <c r="H81" s="390">
        <v>0.158136303226406</v>
      </c>
      <c r="I81" s="218">
        <v>0.0606016793589406</v>
      </c>
      <c r="J81" s="390">
        <v>0.12815921142754</v>
      </c>
      <c r="K81" s="218">
        <v>0.213441561929108</v>
      </c>
      <c r="L81" s="390">
        <v>0.307117590099004</v>
      </c>
      <c r="M81" s="218">
        <v>0.180449788899398</v>
      </c>
      <c r="N81" s="390">
        <v>0.168429566634832</v>
      </c>
      <c r="O81" s="218">
        <v>0.0138225479201784</v>
      </c>
      <c r="P81" s="390">
        <v>0.0917645417974736</v>
      </c>
      <c r="Q81" s="218">
        <v>0.0915420274824527</v>
      </c>
      <c r="R81" s="390">
        <v>0.15845590194596</v>
      </c>
      <c r="S81" s="218">
        <v>0.0540025021785388</v>
      </c>
      <c r="T81" s="390">
        <v>0.127268568246792</v>
      </c>
      <c r="U81" s="218">
        <v>0.535712212488731</v>
      </c>
      <c r="V81" s="390">
        <v>0.404782571414863</v>
      </c>
      <c r="W81" s="218">
        <v>0.0853638936605422</v>
      </c>
      <c r="X81" s="390">
        <v>0.144435224788224</v>
      </c>
      <c r="Y81" s="218">
        <v>0.0408392228428053</v>
      </c>
      <c r="Z81" s="390">
        <v>0.0921755759964749</v>
      </c>
      <c r="AA81" s="218">
        <v>0.0880611401773549</v>
      </c>
      <c r="AB81" s="390">
        <v>0.159036369404387</v>
      </c>
      <c r="AC81" s="218">
        <v>0.0318875653961904</v>
      </c>
      <c r="AD81" s="390">
        <v>0.122715126053647</v>
      </c>
      <c r="AE81" s="218">
        <v>1.32405573587992</v>
      </c>
      <c r="AF81" s="398">
        <v>0.616146705893327</v>
      </c>
    </row>
    <row customHeight="1" ht="13" r="82">
      <c r="A82" s="181" t="s">
        <v>352</v>
      </c>
      <c r="B82" s="160" t="n">
        <v>1</v>
      </c>
      <c r="C82" s="218">
        <v>-0.13743858569598</v>
      </c>
      <c r="D82" s="390">
        <v>0.122514555036971</v>
      </c>
      <c r="E82" s="218">
        <v>-0.370721207432405</v>
      </c>
      <c r="F82" s="390">
        <v>0.299486081423703</v>
      </c>
      <c r="G82" s="218">
        <v>-0.232142257850197</v>
      </c>
      <c r="H82" s="390">
        <v>0.252272552142038</v>
      </c>
      <c r="I82" s="218">
        <v>0.0797882332467521</v>
      </c>
      <c r="J82" s="390">
        <v>0.131092742723226</v>
      </c>
      <c r="K82" s="218">
        <v>0.468154338241221</v>
      </c>
      <c r="L82" s="390">
        <v>0.454167706881887</v>
      </c>
      <c r="M82" s="218">
        <v>-0.14507331834214</v>
      </c>
      <c r="N82" s="390">
        <v>0.123916876244632</v>
      </c>
      <c r="O82" s="218">
        <v>-0.289228499863456</v>
      </c>
      <c r="P82" s="390">
        <v>0.295163166605442</v>
      </c>
      <c r="Q82" s="218">
        <v>-0.103981036896186</v>
      </c>
      <c r="R82" s="390">
        <v>0.266929323920738</v>
      </c>
      <c r="S82" s="218">
        <v>0.0515343122846291</v>
      </c>
      <c r="T82" s="390">
        <v>0.126924119543875</v>
      </c>
      <c r="U82" s="218">
        <v>2.43788589848586</v>
      </c>
      <c r="V82" s="390">
        <v>0.720718479843391</v>
      </c>
      <c r="W82" s="218">
        <v>-0.108918537592749</v>
      </c>
      <c r="X82" s="390">
        <v>0.125143202942196</v>
      </c>
      <c r="Y82" s="218">
        <v>-0.374017956919474</v>
      </c>
      <c r="Z82" s="390">
        <v>0.331792197156154</v>
      </c>
      <c r="AA82" s="218">
        <v>-0.203899794220264</v>
      </c>
      <c r="AB82" s="390">
        <v>0.234410453915942</v>
      </c>
      <c r="AC82" s="218">
        <v>0.0325319868925993</v>
      </c>
      <c r="AD82" s="390">
        <v>0.124722505541155</v>
      </c>
      <c r="AE82" s="218">
        <v>3.58930451185762</v>
      </c>
      <c r="AF82" s="398">
        <v>0.872846097428926</v>
      </c>
    </row>
    <row customHeight="1" ht="13" r="83">
      <c r="A83" s="181" t="s">
        <v>353</v>
      </c>
      <c r="B83" s="160" t="n">
        <v>1</v>
      </c>
      <c r="C83" s="218">
        <v>0.0763229934428635</v>
      </c>
      <c r="D83" s="390">
        <v>0.217258503007605</v>
      </c>
      <c r="E83" s="218">
        <v>0.183294647515102</v>
      </c>
      <c r="F83" s="390">
        <v>0.257782265283751</v>
      </c>
      <c r="G83" s="218">
        <v>-0.0390940917156958</v>
      </c>
      <c r="H83" s="390">
        <v>0.305596106808654</v>
      </c>
      <c r="I83" s="218">
        <v>-0.198790670840966</v>
      </c>
      <c r="J83" s="390">
        <v>0.192637196360006</v>
      </c>
      <c r="K83" s="218">
        <v>0.438514628110855</v>
      </c>
      <c r="L83" s="390">
        <v>0.638484672689702</v>
      </c>
      <c r="M83" s="218">
        <v>0.103613804141125</v>
      </c>
      <c r="N83" s="390">
        <v>0.218445977674979</v>
      </c>
      <c r="O83" s="218">
        <v>0.165000650478375</v>
      </c>
      <c r="P83" s="390">
        <v>0.254651175087505</v>
      </c>
      <c r="Q83" s="218">
        <v>-0.0372206535949469</v>
      </c>
      <c r="R83" s="390">
        <v>0.30409591258643</v>
      </c>
      <c r="S83" s="218">
        <v>-0.244761337508181</v>
      </c>
      <c r="T83" s="390">
        <v>0.189047193185754</v>
      </c>
      <c r="U83" s="218">
        <v>1.78108815079218</v>
      </c>
      <c r="V83" s="390">
        <v>0.917831310873414</v>
      </c>
      <c r="W83" s="218">
        <v>0.180370126376833</v>
      </c>
      <c r="X83" s="390">
        <v>0.212580235704141</v>
      </c>
      <c r="Y83" s="218">
        <v>0.16218781960362</v>
      </c>
      <c r="Z83" s="390">
        <v>0.231893456815699</v>
      </c>
      <c r="AA83" s="218">
        <v>-0.029951702887141</v>
      </c>
      <c r="AB83" s="390">
        <v>0.289161254786118</v>
      </c>
      <c r="AC83" s="218">
        <v>-0.255677373379464</v>
      </c>
      <c r="AD83" s="390">
        <v>0.182584792199687</v>
      </c>
      <c r="AE83" s="218">
        <v>2.52188603918851</v>
      </c>
      <c r="AF83" s="398">
        <v>1.04055933383123</v>
      </c>
    </row>
    <row customHeight="1" ht="13" r="84">
      <c r="A84" s="77" t="s">
        <v>364</v>
      </c>
      <c r="B84" s="161" t="n">
        <v>1</v>
      </c>
      <c r="C84" s="222">
        <v>-0.0429744482157855</v>
      </c>
      <c r="D84" s="394">
        <v>0.0522755600729919</v>
      </c>
      <c r="E84" s="222">
        <v>0.0406761845891867</v>
      </c>
      <c r="F84" s="394">
        <v>0.0645674030763455</v>
      </c>
      <c r="G84" s="222">
        <v>0.0117181616246798</v>
      </c>
      <c r="H84" s="394">
        <v>0.073907982215897</v>
      </c>
      <c r="I84" s="222">
        <v>0.0055082947962254</v>
      </c>
      <c r="J84" s="394">
        <v>0.0449828741717834</v>
      </c>
      <c r="K84" s="222">
        <v>0.267295891336807</v>
      </c>
      <c r="L84" s="394">
        <v>0.121467768996564</v>
      </c>
      <c r="M84" s="222">
        <v>-0.0492820136774339</v>
      </c>
      <c r="N84" s="394">
        <v>0.0521494915439399</v>
      </c>
      <c r="O84" s="222">
        <v>0.0219613524026334</v>
      </c>
      <c r="P84" s="394">
        <v>0.064076467778784</v>
      </c>
      <c r="Q84" s="222">
        <v>0.0363279538730726</v>
      </c>
      <c r="R84" s="394">
        <v>0.0754101391179572</v>
      </c>
      <c r="S84" s="222">
        <v>-0.00140090669418119</v>
      </c>
      <c r="T84" s="394">
        <v>0.0445427681504574</v>
      </c>
      <c r="U84" s="222">
        <v>1.68191481436457</v>
      </c>
      <c r="V84" s="394">
        <v>0.21135366249736</v>
      </c>
      <c r="W84" s="222">
        <v>-0.0272360113087599</v>
      </c>
      <c r="X84" s="394">
        <v>0.0506677979134773</v>
      </c>
      <c r="Y84" s="222">
        <v>-0.0253840189336062</v>
      </c>
      <c r="Z84" s="394">
        <v>0.0650509412826121</v>
      </c>
      <c r="AA84" s="222">
        <v>0.0196861694279467</v>
      </c>
      <c r="AB84" s="394">
        <v>0.0740076191575331</v>
      </c>
      <c r="AC84" s="222">
        <v>-0.000768627693486435</v>
      </c>
      <c r="AD84" s="394">
        <v>0.0438110538748048</v>
      </c>
      <c r="AE84" s="222">
        <v>2.77294779641673</v>
      </c>
      <c r="AF84" s="399">
        <v>0.288933725622896</v>
      </c>
    </row>
    <row customHeight="1" ht="13" r="85">
      <c r="A85" s="181" t="s">
        <v>65</v>
      </c>
      <c r="B85" s="160" t="n">
        <v>1</v>
      </c>
      <c r="C85" s="218">
        <v>0.132847378486586</v>
      </c>
      <c r="D85" s="390">
        <v>0.212655722357515</v>
      </c>
      <c r="E85" s="218">
        <v>-0.107053146874248</v>
      </c>
      <c r="F85" s="390">
        <v>0.155227683002015</v>
      </c>
      <c r="G85" s="218">
        <v>-0.06087039562672</v>
      </c>
      <c r="H85" s="390">
        <v>0.177129928260538</v>
      </c>
      <c r="I85" s="218">
        <v>0.160279204575891</v>
      </c>
      <c r="J85" s="390">
        <v>0.199782932232254</v>
      </c>
      <c r="K85" s="218">
        <v>0.304344776310667</v>
      </c>
      <c r="L85" s="390">
        <v>0.512550810688713</v>
      </c>
      <c r="M85" s="218">
        <v>0.134444058353862</v>
      </c>
      <c r="N85" s="390">
        <v>0.212242107533526</v>
      </c>
      <c r="O85" s="218">
        <v>-0.098789525038934</v>
      </c>
      <c r="P85" s="390">
        <v>0.158325956103731</v>
      </c>
      <c r="Q85" s="218">
        <v>-0.0735815045720445</v>
      </c>
      <c r="R85" s="390">
        <v>0.181810950302614</v>
      </c>
      <c r="S85" s="218">
        <v>0.161333845942456</v>
      </c>
      <c r="T85" s="390">
        <v>0.200306982474198</v>
      </c>
      <c r="U85" s="218">
        <v>0.974761354122681</v>
      </c>
      <c r="V85" s="390">
        <v>0.681673450450989</v>
      </c>
      <c r="W85" s="218">
        <v>0.0579739932588294</v>
      </c>
      <c r="X85" s="390">
        <v>0.231530293269704</v>
      </c>
      <c r="Y85" s="218">
        <v>-0.0898279093992195</v>
      </c>
      <c r="Z85" s="390">
        <v>0.167517177858089</v>
      </c>
      <c r="AA85" s="218">
        <v>-0.0408216165792647</v>
      </c>
      <c r="AB85" s="390">
        <v>0.181062407916214</v>
      </c>
      <c r="AC85" s="218">
        <v>0.186454525498417</v>
      </c>
      <c r="AD85" s="390">
        <v>0.204774101439381</v>
      </c>
      <c r="AE85" s="218">
        <v>2.31486706881637</v>
      </c>
      <c r="AF85" s="398">
        <v>1.25324040761824</v>
      </c>
    </row>
    <row customHeight="1" ht="13" r="86">
      <c r="A86" s="181" t="s">
        <v>361</v>
      </c>
      <c r="B86" s="160" t="n">
        <v>1</v>
      </c>
      <c r="C86" s="218">
        <v>-0.600821477561215</v>
      </c>
      <c r="D86" s="390">
        <v>0.405626567629522</v>
      </c>
      <c r="E86" s="218">
        <v>0.329139690741006</v>
      </c>
      <c r="F86" s="390">
        <v>0.382184712128665</v>
      </c>
      <c r="G86" s="218">
        <v>0.0653920860324396</v>
      </c>
      <c r="H86" s="390">
        <v>0.2591910406713</v>
      </c>
      <c r="I86" s="218">
        <v>-0.123216364196837</v>
      </c>
      <c r="J86" s="390">
        <v>0.225874849642372</v>
      </c>
      <c r="K86" s="218">
        <v>0.561033388266788</v>
      </c>
      <c r="L86" s="390">
        <v>0.6517266157331</v>
      </c>
      <c r="M86" s="218">
        <v>-0.569212973145009</v>
      </c>
      <c r="N86" s="390">
        <v>0.385481668081377</v>
      </c>
      <c r="O86" s="218">
        <v>0.297575321769877</v>
      </c>
      <c r="P86" s="390">
        <v>0.369116201850988</v>
      </c>
      <c r="Q86" s="218">
        <v>0.0769338253680881</v>
      </c>
      <c r="R86" s="390">
        <v>0.254457549437468</v>
      </c>
      <c r="S86" s="218">
        <v>-0.116433143498657</v>
      </c>
      <c r="T86" s="390">
        <v>0.222278596225828</v>
      </c>
      <c r="U86" s="218">
        <v>1.40753199180566</v>
      </c>
      <c r="V86" s="390">
        <v>0.876795034646698</v>
      </c>
      <c r="W86" s="218">
        <v>-0.667087283835342</v>
      </c>
      <c r="X86" s="390">
        <v>0.392817927379786</v>
      </c>
      <c r="Y86" s="218">
        <v>0.317545162803705</v>
      </c>
      <c r="Z86" s="390">
        <v>0.351568825476457</v>
      </c>
      <c r="AA86" s="218">
        <v>0.119491540441372</v>
      </c>
      <c r="AB86" s="390">
        <v>0.267144624897613</v>
      </c>
      <c r="AC86" s="218">
        <v>-0.104916285909674</v>
      </c>
      <c r="AD86" s="390">
        <v>0.240054324147135</v>
      </c>
      <c r="AE86" s="218">
        <v>1.79904772881801</v>
      </c>
      <c r="AF86" s="398">
        <v>1.26706372038745</v>
      </c>
    </row>
    <row customHeight="1" ht="13" r="87">
      <c r="A87" s="187" t="s">
        <v>362</v>
      </c>
      <c r="B87" s="175" t="n">
        <v>1</v>
      </c>
      <c r="C87" s="228">
        <v>-0.0277502026570508</v>
      </c>
      <c r="D87" s="395">
        <v>0.291680870106452</v>
      </c>
      <c r="E87" s="228">
        <v>-0.0705946771296559</v>
      </c>
      <c r="F87" s="395">
        <v>0.266929225169421</v>
      </c>
      <c r="G87" s="228">
        <v>-0.366929844856877</v>
      </c>
      <c r="H87" s="395">
        <v>0.183736953322699</v>
      </c>
      <c r="I87" s="228">
        <v>0.184100026361236</v>
      </c>
      <c r="J87" s="395">
        <v>0.188495587314962</v>
      </c>
      <c r="K87" s="228">
        <v>0.996198959873674</v>
      </c>
      <c r="L87" s="395">
        <v>1.10935237274587</v>
      </c>
      <c r="M87" s="228">
        <v>-0.0200221354883453</v>
      </c>
      <c r="N87" s="395">
        <v>0.290351282382204</v>
      </c>
      <c r="O87" s="228">
        <v>-0.0750977230463268</v>
      </c>
      <c r="P87" s="395">
        <v>0.263403742267191</v>
      </c>
      <c r="Q87" s="228">
        <v>-0.358104181209557</v>
      </c>
      <c r="R87" s="395">
        <v>0.184257044977618</v>
      </c>
      <c r="S87" s="228">
        <v>0.204579906599127</v>
      </c>
      <c r="T87" s="395">
        <v>0.183565601150669</v>
      </c>
      <c r="U87" s="228">
        <v>2.29443191723677</v>
      </c>
      <c r="V87" s="395">
        <v>1.38828740321725</v>
      </c>
      <c r="W87" s="228">
        <v>-0.0831341140006605</v>
      </c>
      <c r="X87" s="395">
        <v>0.287513601722034</v>
      </c>
      <c r="Y87" s="228">
        <v>-0.0311525910983425</v>
      </c>
      <c r="Z87" s="395">
        <v>0.25690019148205</v>
      </c>
      <c r="AA87" s="228">
        <v>-0.378698865552542</v>
      </c>
      <c r="AB87" s="395">
        <v>0.188939584323654</v>
      </c>
      <c r="AC87" s="228">
        <v>0.195048956121795</v>
      </c>
      <c r="AD87" s="395">
        <v>0.171005268963164</v>
      </c>
      <c r="AE87" s="228">
        <v>3.25120127307402</v>
      </c>
      <c r="AF87" s="403">
        <v>1.74727524715962</v>
      </c>
    </row>
    <row customHeight="1" ht="13" r="88">
      <c r="A88" s="181"/>
      <c r="B88" s="162"/>
      <c r="C88" s="218" t="inlineStr">
        <is>
          <t>b.reg_t4jobsat.d_tc4g24i3checked..no_controls</t>
        </is>
      </c>
      <c r="D88" s="390" t="inlineStr">
        <is>
          <t>se.reg_t4jobsat.d_tc4g24i3checked..no_controls</t>
        </is>
      </c>
      <c r="E88" s="218" t="inlineStr">
        <is>
          <t>b.reg_t4jobsat.d_tc4g24j3checked..no_controls</t>
        </is>
      </c>
      <c r="F88" s="390" t="inlineStr">
        <is>
          <t>se.reg_t4jobsat.d_tc4g24j3checked..no_controls</t>
        </is>
      </c>
      <c r="G88" s="218" t="inlineStr">
        <is>
          <t>b.reg_t4jobsat.d_tc4g24k3checked..no_controls</t>
        </is>
      </c>
      <c r="H88" s="390" t="inlineStr">
        <is>
          <t>se.reg_t4jobsat.d_tc4g24k3checked..no_controls</t>
        </is>
      </c>
      <c r="I88" s="218" t="inlineStr">
        <is>
          <t>b.reg_t4jobsat.d_tc4g25a3checked..no_controls</t>
        </is>
      </c>
      <c r="J88" s="390" t="inlineStr">
        <is>
          <t>se.reg_t4jobsat.d_tc4g25a3checked..no_controls</t>
        </is>
      </c>
      <c r="K88" s="218" t="inlineStr">
        <is>
          <t>b.reg_t4jobsat.rsqr..no_controls</t>
        </is>
      </c>
      <c r="L88" s="390" t="inlineStr">
        <is>
          <t>se.reg_t4jobsat.rsqr..no_controls</t>
        </is>
      </c>
      <c r="M88" s="218" t="inlineStr">
        <is>
          <t>b.reg_t4jobsat.d_tc4g24i3checked..tch_controls</t>
        </is>
      </c>
      <c r="N88" s="390" t="inlineStr">
        <is>
          <t>se.reg_t4jobsat.d_tc4g24i3checked..tch_controls</t>
        </is>
      </c>
      <c r="O88" s="218" t="inlineStr">
        <is>
          <t>b.reg_t4jobsat.d_tc4g24j3checked..tch_controls</t>
        </is>
      </c>
      <c r="P88" s="390" t="inlineStr">
        <is>
          <t>se.reg_t4jobsat.d_tc4g24j3checked..tch_controls</t>
        </is>
      </c>
      <c r="Q88" s="218" t="inlineStr">
        <is>
          <t>b.reg_t4jobsat.d_tc4g24k3checked..tch_controls</t>
        </is>
      </c>
      <c r="R88" s="390" t="inlineStr">
        <is>
          <t>se.reg_t4jobsat.d_tc4g24k3checked..tch_controls</t>
        </is>
      </c>
      <c r="S88" s="218" t="inlineStr">
        <is>
          <t>b.reg_t4jobsat.d_tc4g25a3checked..tch_controls</t>
        </is>
      </c>
      <c r="T88" s="390" t="inlineStr">
        <is>
          <t>se.reg_t4jobsat.d_tc4g25a3checked..tch_controls</t>
        </is>
      </c>
      <c r="U88" s="218" t="inlineStr">
        <is>
          <t>b.reg_t4jobsat.rsqr..tch_controls</t>
        </is>
      </c>
      <c r="V88" s="390" t="inlineStr">
        <is>
          <t>se.reg_t4jobsat.rsqr..tch_controls</t>
        </is>
      </c>
      <c r="W88" s="218" t="inlineStr">
        <is>
          <t>b.reg_t4jobsat.d_tc4g24i3checked..tch_sch_controls</t>
        </is>
      </c>
      <c r="X88" s="390" t="inlineStr">
        <is>
          <t>se.reg_t4jobsat.d_tc4g24i3checked..tch_sch_controls</t>
        </is>
      </c>
      <c r="Y88" s="218" t="inlineStr">
        <is>
          <t>b.reg_t4jobsat.d_tc4g24j3checked..tch_sch_controls</t>
        </is>
      </c>
      <c r="Z88" s="390" t="inlineStr">
        <is>
          <t>se.reg_t4jobsat.d_tc4g24j3checked..tch_sch_controls</t>
        </is>
      </c>
      <c r="AA88" s="218" t="inlineStr">
        <is>
          <t>b.reg_t4jobsat.d_tc4g24k3checked..tch_sch_controls</t>
        </is>
      </c>
      <c r="AB88" s="390" t="inlineStr">
        <is>
          <t>se.reg_t4jobsat.d_tc4g24k3checked..tch_sch_controls</t>
        </is>
      </c>
      <c r="AC88" s="218" t="inlineStr">
        <is>
          <t>b.reg_t4jobsat.d_tc4g25a3checked..tch_sch_controls</t>
        </is>
      </c>
      <c r="AD88" s="390" t="inlineStr">
        <is>
          <t>se.reg_t4jobsat.d_tc4g25a3checked..tch_sch_controls</t>
        </is>
      </c>
      <c r="AE88" s="218" t="inlineStr">
        <is>
          <t>b.reg_t4jobsat.rsqr..tch_sch_controls</t>
        </is>
      </c>
      <c r="AF88" s="398" t="inlineStr">
        <is>
          <t>se.reg_t4jobsat.rsqr..tch_sch_controls</t>
        </is>
      </c>
    </row>
    <row customHeight="1" ht="13" r="89">
      <c r="A89" s="181" t="s">
        <v>319</v>
      </c>
      <c r="B89" s="162" t="n">
        <v>3</v>
      </c>
      <c r="C89" s="218">
        <v>-0.0520688646603851</v>
      </c>
      <c r="D89" s="390">
        <v>0.141874456376638</v>
      </c>
      <c r="E89" s="218">
        <v>0.206090409872684</v>
      </c>
      <c r="F89" s="390">
        <v>0.10851016966006</v>
      </c>
      <c r="G89" s="218">
        <v>-0.0531254232850853</v>
      </c>
      <c r="H89" s="390">
        <v>0.112829737019388</v>
      </c>
      <c r="I89" s="218">
        <v>-0.0107898721049588</v>
      </c>
      <c r="J89" s="390">
        <v>0.109915083034588</v>
      </c>
      <c r="K89" s="218">
        <v>0.205633838237827</v>
      </c>
      <c r="L89" s="390">
        <v>0.259932480541703</v>
      </c>
      <c r="M89" s="218">
        <v>-0.0835791263302869</v>
      </c>
      <c r="N89" s="390">
        <v>0.142089701969694</v>
      </c>
      <c r="O89" s="218">
        <v>0.214231197433052</v>
      </c>
      <c r="P89" s="390">
        <v>0.111227730055754</v>
      </c>
      <c r="Q89" s="218">
        <v>-0.0741631615161338</v>
      </c>
      <c r="R89" s="390">
        <v>0.111565371421046</v>
      </c>
      <c r="S89" s="218">
        <v>-0.0292049190847452</v>
      </c>
      <c r="T89" s="390">
        <v>0.109460067255877</v>
      </c>
      <c r="U89" s="218">
        <v>2.00172396864801</v>
      </c>
      <c r="V89" s="390">
        <v>0.568887083959089</v>
      </c>
      <c r="W89" s="218">
        <v>-0.0457387921244488</v>
      </c>
      <c r="X89" s="390">
        <v>0.146325839340557</v>
      </c>
      <c r="Y89" s="218">
        <v>0.171105612922929</v>
      </c>
      <c r="Z89" s="390">
        <v>0.110622910302058</v>
      </c>
      <c r="AA89" s="218">
        <v>-0.0752114469391036</v>
      </c>
      <c r="AB89" s="390">
        <v>0.106703692330679</v>
      </c>
      <c r="AC89" s="218">
        <v>-0.0574509903052256</v>
      </c>
      <c r="AD89" s="390">
        <v>0.110304981295133</v>
      </c>
      <c r="AE89" s="218">
        <v>2.42510674410912</v>
      </c>
      <c r="AF89" s="398">
        <v>0.778201197252629</v>
      </c>
    </row>
    <row customHeight="1" ht="13" r="90">
      <c r="A90" s="181" t="s">
        <v>322</v>
      </c>
      <c r="B90" s="162" t="n">
        <v>3</v>
      </c>
      <c r="C90" s="218">
        <v>-0.162403715602751</v>
      </c>
      <c r="D90" s="390">
        <v>0.390169954378754</v>
      </c>
      <c r="E90" s="218">
        <v>-0.226171124339798</v>
      </c>
      <c r="F90" s="390">
        <v>0.201685729926973</v>
      </c>
      <c r="G90" s="218">
        <v>0.212836850439426</v>
      </c>
      <c r="H90" s="390">
        <v>0.183936477520912</v>
      </c>
      <c r="I90" s="218">
        <v>0.334580348629177</v>
      </c>
      <c r="J90" s="390">
        <v>0.28055532395672</v>
      </c>
      <c r="K90" s="218">
        <v>0.93262838841926</v>
      </c>
      <c r="L90" s="390">
        <v>0.926968590765217</v>
      </c>
      <c r="M90" s="218">
        <v>-0.134872423382437</v>
      </c>
      <c r="N90" s="390">
        <v>0.375265746369988</v>
      </c>
      <c r="O90" s="218">
        <v>-0.236379737569535</v>
      </c>
      <c r="P90" s="390">
        <v>0.201076558859362</v>
      </c>
      <c r="Q90" s="218">
        <v>0.212440384311694</v>
      </c>
      <c r="R90" s="390">
        <v>0.183243473178435</v>
      </c>
      <c r="S90" s="218">
        <v>0.312104392757607</v>
      </c>
      <c r="T90" s="390">
        <v>0.278473536366635</v>
      </c>
      <c r="U90" s="218">
        <v>1.52077316642526</v>
      </c>
      <c r="V90" s="390">
        <v>1.06449627343702</v>
      </c>
      <c r="W90" s="218">
        <v>-0.0983699207439526</v>
      </c>
      <c r="X90" s="390">
        <v>0.411797766712867</v>
      </c>
      <c r="Y90" s="218">
        <v>-0.195607949449848</v>
      </c>
      <c r="Z90" s="390">
        <v>0.177640611579812</v>
      </c>
      <c r="AA90" s="218">
        <v>0.223261116575143</v>
      </c>
      <c r="AB90" s="390">
        <v>0.171644921412876</v>
      </c>
      <c r="AC90" s="218">
        <v>0.326857644014888</v>
      </c>
      <c r="AD90" s="390">
        <v>0.284057417237786</v>
      </c>
      <c r="AE90" s="218">
        <v>3.62837308299131</v>
      </c>
      <c r="AF90" s="398">
        <v>1.81218428307216</v>
      </c>
    </row>
    <row customHeight="1" ht="13" r="91">
      <c r="A91" s="181" t="s">
        <v>66</v>
      </c>
      <c r="B91" s="162" t="n">
        <v>3</v>
      </c>
      <c r="C91" s="218">
        <v>0.316017991014827</v>
      </c>
      <c r="D91" s="390">
        <v>0.212797167095231</v>
      </c>
      <c r="E91" s="218">
        <v>-0.0258715582213502</v>
      </c>
      <c r="F91" s="390">
        <v>0.14592965480724</v>
      </c>
      <c r="G91" s="218">
        <v>-0.0497398439988125</v>
      </c>
      <c r="H91" s="390">
        <v>0.152658282807828</v>
      </c>
      <c r="I91" s="218">
        <v>0.0361340244960405</v>
      </c>
      <c r="J91" s="390">
        <v>0.133263903867443</v>
      </c>
      <c r="K91" s="218">
        <v>0.217853164976995</v>
      </c>
      <c r="L91" s="390">
        <v>0.304984575467624</v>
      </c>
      <c r="M91" s="218">
        <v>0.327250553489443</v>
      </c>
      <c r="N91" s="390">
        <v>0.217083303717184</v>
      </c>
      <c r="O91" s="218">
        <v>-0.0255803627321553</v>
      </c>
      <c r="P91" s="390">
        <v>0.147224489482842</v>
      </c>
      <c r="Q91" s="218">
        <v>-0.0497038455163819</v>
      </c>
      <c r="R91" s="390">
        <v>0.155476660761287</v>
      </c>
      <c r="S91" s="218">
        <v>0.0483783749475642</v>
      </c>
      <c r="T91" s="390">
        <v>0.137568908808103</v>
      </c>
      <c r="U91" s="218">
        <v>1.65518267431269</v>
      </c>
      <c r="V91" s="390">
        <v>0.620464479774535</v>
      </c>
      <c r="W91" s="218">
        <v>0.239833368299052</v>
      </c>
      <c r="X91" s="390">
        <v>0.181640511729788</v>
      </c>
      <c r="Y91" s="218">
        <v>-0.0614520015550012</v>
      </c>
      <c r="Z91" s="390">
        <v>0.138050182827636</v>
      </c>
      <c r="AA91" s="218">
        <v>-0.0461388306653618</v>
      </c>
      <c r="AB91" s="390">
        <v>0.141315961505087</v>
      </c>
      <c r="AC91" s="218">
        <v>0.10367697138114</v>
      </c>
      <c r="AD91" s="390">
        <v>0.116077489593659</v>
      </c>
      <c r="AE91" s="218">
        <v>3.3209847032089</v>
      </c>
      <c r="AF91" s="398">
        <v>1.08291275039046</v>
      </c>
    </row>
    <row customHeight="1" ht="13" r="92">
      <c r="A92" s="181" t="s">
        <v>341</v>
      </c>
      <c r="B92" s="162" t="n">
        <v>3</v>
      </c>
      <c r="C92" s="218">
        <v>-0.113703864894067</v>
      </c>
      <c r="D92" s="390">
        <v>0.108210290899473</v>
      </c>
      <c r="E92" s="218">
        <v>0.0788717594101249</v>
      </c>
      <c r="F92" s="390">
        <v>0.134580484130271</v>
      </c>
      <c r="G92" s="218">
        <v>-0.113634591711797</v>
      </c>
      <c r="H92" s="390">
        <v>0.133190070495718</v>
      </c>
      <c r="I92" s="218">
        <v>0.20487448026766</v>
      </c>
      <c r="J92" s="390">
        <v>0.0880499047754072</v>
      </c>
      <c r="K92" s="218">
        <v>0.307622703759004</v>
      </c>
      <c r="L92" s="390">
        <v>0.265883642627817</v>
      </c>
      <c r="M92" s="218">
        <v>-0.126868510218627</v>
      </c>
      <c r="N92" s="390">
        <v>0.109177376635484</v>
      </c>
      <c r="O92" s="218">
        <v>0.126164176835996</v>
      </c>
      <c r="P92" s="390">
        <v>0.131266487211388</v>
      </c>
      <c r="Q92" s="218">
        <v>-0.114302827195956</v>
      </c>
      <c r="R92" s="390">
        <v>0.132260658565919</v>
      </c>
      <c r="S92" s="218">
        <v>0.20283886958204</v>
      </c>
      <c r="T92" s="390">
        <v>0.0888712821015983</v>
      </c>
      <c r="U92" s="218">
        <v>1.18981951770514</v>
      </c>
      <c r="V92" s="390">
        <v>0.494995705260803</v>
      </c>
      <c r="W92" s="218">
        <v>-0.114837531606854</v>
      </c>
      <c r="X92" s="390">
        <v>0.107369996683137</v>
      </c>
      <c r="Y92" s="218">
        <v>0.144221030632635</v>
      </c>
      <c r="Z92" s="390">
        <v>0.137015929220091</v>
      </c>
      <c r="AA92" s="218">
        <v>-0.13803244585603</v>
      </c>
      <c r="AB92" s="390">
        <v>0.132372422702493</v>
      </c>
      <c r="AC92" s="218">
        <v>0.192604995147949</v>
      </c>
      <c r="AD92" s="390">
        <v>0.0927442664248706</v>
      </c>
      <c r="AE92" s="218">
        <v>1.41947783418178</v>
      </c>
      <c r="AF92" s="398">
        <v>0.598315437589865</v>
      </c>
    </row>
    <row customHeight="1" ht="13" r="93">
      <c r="A93" s="181" t="s">
        <v>343</v>
      </c>
      <c r="B93" s="162" t="n">
        <v>3</v>
      </c>
      <c r="C93" s="218">
        <v>0.0545365241922861</v>
      </c>
      <c r="D93" s="390">
        <v>0.132194288935691</v>
      </c>
      <c r="E93" s="218">
        <v>0.493630956498466</v>
      </c>
      <c r="F93" s="390">
        <v>0.504738694645807</v>
      </c>
      <c r="G93" s="218">
        <v>0.468630290028841</v>
      </c>
      <c r="H93" s="390">
        <v>0.440578500734568</v>
      </c>
      <c r="I93" s="218">
        <v>-0.173464557156804</v>
      </c>
      <c r="J93" s="390">
        <v>0.177215616117241</v>
      </c>
      <c r="K93" s="218">
        <v>0.434731374036927</v>
      </c>
      <c r="L93" s="390">
        <v>0.491734513571973</v>
      </c>
      <c r="M93" s="218">
        <v>-0.021669702127679</v>
      </c>
      <c r="N93" s="390">
        <v>0.142055799528267</v>
      </c>
      <c r="O93" s="218">
        <v>0.409208906398124</v>
      </c>
      <c r="P93" s="390">
        <v>0.478171718202617</v>
      </c>
      <c r="Q93" s="218">
        <v>0.46366409828676</v>
      </c>
      <c r="R93" s="390">
        <v>0.387387496692898</v>
      </c>
      <c r="S93" s="218">
        <v>-0.166106424526985</v>
      </c>
      <c r="T93" s="390">
        <v>0.184604408292047</v>
      </c>
      <c r="U93" s="218">
        <v>1.4718479934113</v>
      </c>
      <c r="V93" s="390">
        <v>0.7347754602784</v>
      </c>
      <c r="W93" s="218">
        <v>-0.0692880298589957</v>
      </c>
      <c r="X93" s="390">
        <v>0.137610744200567</v>
      </c>
      <c r="Y93" s="218">
        <v>0.428084149482989</v>
      </c>
      <c r="Z93" s="390">
        <v>0.452164837725137</v>
      </c>
      <c r="AA93" s="218">
        <v>0.434576160891482</v>
      </c>
      <c r="AB93" s="390">
        <v>0.396598130072399</v>
      </c>
      <c r="AC93" s="218">
        <v>-0.18322789149728</v>
      </c>
      <c r="AD93" s="390">
        <v>0.178940175153017</v>
      </c>
      <c r="AE93" s="218">
        <v>2.2518851638009</v>
      </c>
      <c r="AF93" s="398">
        <v>0.947049289441562</v>
      </c>
    </row>
    <row customHeight="1" ht="13" r="94">
      <c r="A94" s="181" t="s">
        <v>348</v>
      </c>
      <c r="B94" s="162" t="n">
        <v>3</v>
      </c>
      <c r="C94" s="218">
        <v>-0.0614676760512949</v>
      </c>
      <c r="D94" s="390">
        <v>0.191028807125316</v>
      </c>
      <c r="E94" s="218">
        <v>-0.241073348582658</v>
      </c>
      <c r="F94" s="390">
        <v>0.104231613336165</v>
      </c>
      <c r="G94" s="218">
        <v>-0.382094811559497</v>
      </c>
      <c r="H94" s="390">
        <v>0.148139853680999</v>
      </c>
      <c r="I94" s="218">
        <v>0.106915921791878</v>
      </c>
      <c r="J94" s="390">
        <v>0.165655620713764</v>
      </c>
      <c r="K94" s="218">
        <v>1.00986228707478</v>
      </c>
      <c r="L94" s="390">
        <v>0.550937238830025</v>
      </c>
      <c r="M94" s="218">
        <v>-0.0247016327922555</v>
      </c>
      <c r="N94" s="390">
        <v>0.188298799984253</v>
      </c>
      <c r="O94" s="218">
        <v>-0.272727505433967</v>
      </c>
      <c r="P94" s="390">
        <v>0.108323953055254</v>
      </c>
      <c r="Q94" s="218">
        <v>-0.383453008229732</v>
      </c>
      <c r="R94" s="390">
        <v>0.149370599988278</v>
      </c>
      <c r="S94" s="218">
        <v>0.149696557064737</v>
      </c>
      <c r="T94" s="390">
        <v>0.1653656068865</v>
      </c>
      <c r="U94" s="218">
        <v>2.02634659960491</v>
      </c>
      <c r="V94" s="390">
        <v>0.707889508308312</v>
      </c>
      <c r="W94" s="218">
        <v>0.0499517507944948</v>
      </c>
      <c r="X94" s="390">
        <v>0.187951345390756</v>
      </c>
      <c r="Y94" s="218">
        <v>-0.287704206542567</v>
      </c>
      <c r="Z94" s="390">
        <v>0.111144563110133</v>
      </c>
      <c r="AA94" s="218">
        <v>-0.340584798126289</v>
      </c>
      <c r="AB94" s="390">
        <v>0.141769551490483</v>
      </c>
      <c r="AC94" s="218">
        <v>0.103143402767068</v>
      </c>
      <c r="AD94" s="390">
        <v>0.16408301925322</v>
      </c>
      <c r="AE94" s="218">
        <v>2.36114179846415</v>
      </c>
      <c r="AF94" s="398">
        <v>0.787548081758937</v>
      </c>
    </row>
    <row customHeight="1" ht="13" r="95">
      <c r="A95" s="181" t="s">
        <v>352</v>
      </c>
      <c r="B95" s="162" t="n">
        <v>3</v>
      </c>
      <c r="C95" s="218">
        <v>0.0576033245464084</v>
      </c>
      <c r="D95" s="390">
        <v>0.141490295305892</v>
      </c>
      <c r="E95" s="218">
        <v>-0.205510789819179</v>
      </c>
      <c r="F95" s="390">
        <v>0.180136864235749</v>
      </c>
      <c r="G95" s="218">
        <v>-0.0144007273967305</v>
      </c>
      <c r="H95" s="390">
        <v>0.134872637463256</v>
      </c>
      <c r="I95" s="218">
        <v>0.146583638963731</v>
      </c>
      <c r="J95" s="390">
        <v>0.124219094915547</v>
      </c>
      <c r="K95" s="218">
        <v>0.244603104885261</v>
      </c>
      <c r="L95" s="390">
        <v>0.312282438650599</v>
      </c>
      <c r="M95" s="218">
        <v>0.0560671320833564</v>
      </c>
      <c r="N95" s="390">
        <v>0.135632628397197</v>
      </c>
      <c r="O95" s="218">
        <v>-0.220734200084727</v>
      </c>
      <c r="P95" s="390">
        <v>0.169991915155777</v>
      </c>
      <c r="Q95" s="218">
        <v>-0.0205478545945558</v>
      </c>
      <c r="R95" s="390">
        <v>0.130514129682758</v>
      </c>
      <c r="S95" s="218">
        <v>0.146960022927805</v>
      </c>
      <c r="T95" s="390">
        <v>0.122286214152506</v>
      </c>
      <c r="U95" s="218">
        <v>1.72987934873131</v>
      </c>
      <c r="V95" s="390">
        <v>0.476841623080045</v>
      </c>
      <c r="W95" s="218">
        <v>0.0659302750473713</v>
      </c>
      <c r="X95" s="390">
        <v>0.136799057739111</v>
      </c>
      <c r="Y95" s="218">
        <v>-0.266129415531001</v>
      </c>
      <c r="Z95" s="390">
        <v>0.157179201722385</v>
      </c>
      <c r="AA95" s="218">
        <v>-0.0301187770770113</v>
      </c>
      <c r="AB95" s="390">
        <v>0.130717528824939</v>
      </c>
      <c r="AC95" s="218">
        <v>0.157406215644624</v>
      </c>
      <c r="AD95" s="390">
        <v>0.121142366001409</v>
      </c>
      <c r="AE95" s="218">
        <v>2.33541477337819</v>
      </c>
      <c r="AF95" s="398">
        <v>0.741200914247331</v>
      </c>
    </row>
    <row customHeight="1" ht="13" r="96">
      <c r="A96" s="181" t="s">
        <v>353</v>
      </c>
      <c r="B96" s="162" t="n">
        <v>3</v>
      </c>
      <c r="C96" s="218">
        <v>0.00280436620404844</v>
      </c>
      <c r="D96" s="390">
        <v>0.120375585287247</v>
      </c>
      <c r="E96" s="218">
        <v>0.413921656660924</v>
      </c>
      <c r="F96" s="390">
        <v>0.176848054713346</v>
      </c>
      <c r="G96" s="218">
        <v>-0.329104859905853</v>
      </c>
      <c r="H96" s="390">
        <v>0.16211920218544</v>
      </c>
      <c r="I96" s="218">
        <v>-0.0165628154249259</v>
      </c>
      <c r="J96" s="390">
        <v>0.114925967979503</v>
      </c>
      <c r="K96" s="218">
        <v>0.564183375450401</v>
      </c>
      <c r="L96" s="390">
        <v>0.474537306618326</v>
      </c>
      <c r="M96" s="218">
        <v>0.00805105771887854</v>
      </c>
      <c r="N96" s="390">
        <v>0.122782727230662</v>
      </c>
      <c r="O96" s="218">
        <v>0.391412248599455</v>
      </c>
      <c r="P96" s="390">
        <v>0.171308227398821</v>
      </c>
      <c r="Q96" s="218">
        <v>-0.284825072195091</v>
      </c>
      <c r="R96" s="390">
        <v>0.158318119168328</v>
      </c>
      <c r="S96" s="218">
        <v>-0.0319655930612748</v>
      </c>
      <c r="T96" s="390">
        <v>0.114829227074646</v>
      </c>
      <c r="U96" s="218">
        <v>1.22486485807082</v>
      </c>
      <c r="V96" s="390">
        <v>0.67449945140493</v>
      </c>
      <c r="W96" s="218">
        <v>0.010499999071884</v>
      </c>
      <c r="X96" s="390">
        <v>0.122293697440203</v>
      </c>
      <c r="Y96" s="218">
        <v>0.348377765816062</v>
      </c>
      <c r="Z96" s="390">
        <v>0.171703506117021</v>
      </c>
      <c r="AA96" s="218">
        <v>-0.261731415399476</v>
      </c>
      <c r="AB96" s="390">
        <v>0.161126007739948</v>
      </c>
      <c r="AC96" s="218">
        <v>-0.057831150650541</v>
      </c>
      <c r="AD96" s="390">
        <v>0.119966238288806</v>
      </c>
      <c r="AE96" s="218">
        <v>1.59696207948502</v>
      </c>
      <c r="AF96" s="398">
        <v>0.811328673503454</v>
      </c>
    </row>
    <row customHeight="1" ht="13" r="97">
      <c r="A97" s="78" t="s">
        <v>445</v>
      </c>
      <c r="B97" s="212" t="n">
        <v>3</v>
      </c>
      <c r="C97" s="232">
        <v>0.00516476059363403</v>
      </c>
      <c r="D97" s="397">
        <v>0.070470536444132</v>
      </c>
      <c r="E97" s="232">
        <v>0.0617359951849017</v>
      </c>
      <c r="F97" s="397">
        <v>0.0811257573963802</v>
      </c>
      <c r="G97" s="232">
        <v>-0.0325791396736885</v>
      </c>
      <c r="H97" s="397">
        <v>0.0737537519298637</v>
      </c>
      <c r="I97" s="232">
        <v>0.0785338961827247</v>
      </c>
      <c r="J97" s="397">
        <v>0.056428908539231</v>
      </c>
      <c r="K97" s="232">
        <v>0.489639779605057</v>
      </c>
      <c r="L97" s="397">
        <v>0.17493686429081</v>
      </c>
      <c r="M97" s="232">
        <v>-0.0000403314449510276</v>
      </c>
      <c r="N97" s="397">
        <v>0.0695034644340538</v>
      </c>
      <c r="O97" s="232">
        <v>0.0481993404307803</v>
      </c>
      <c r="P97" s="397">
        <v>0.0780960308602087</v>
      </c>
      <c r="Q97" s="232">
        <v>-0.0313614108311746</v>
      </c>
      <c r="R97" s="397">
        <v>0.0687125000053751</v>
      </c>
      <c r="S97" s="232">
        <v>0.0790876600758433</v>
      </c>
      <c r="T97" s="397">
        <v>0.0567225384130596</v>
      </c>
      <c r="U97" s="232">
        <v>1.60255476586368</v>
      </c>
      <c r="V97" s="397">
        <v>0.243993843601662</v>
      </c>
      <c r="W97" s="232">
        <v>0.00474763985981888</v>
      </c>
      <c r="X97" s="397">
        <v>0.071089995714406</v>
      </c>
      <c r="Y97" s="232">
        <v>0.0351118732220248</v>
      </c>
      <c r="Z97" s="397">
        <v>0.0742270990415395</v>
      </c>
      <c r="AA97" s="232">
        <v>-0.0292475545745808</v>
      </c>
      <c r="AB97" s="397">
        <v>0.0683256976605339</v>
      </c>
      <c r="AC97" s="232">
        <v>0.0731473995628278</v>
      </c>
      <c r="AD97" s="397">
        <v>0.0563112836150544</v>
      </c>
      <c r="AE97" s="232">
        <v>2.41741827245242</v>
      </c>
      <c r="AF97" s="405">
        <v>0.356744343781362</v>
      </c>
    </row>
    <row r="99">
      <c r="A99" s="91" t="s">
        <v>556</v>
      </c>
    </row>
    <row r="100">
      <c r="A100" s="91" t="s">
        <v>562</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2">
    <mergeCell ref="B7:B10"/>
    <mergeCell ref="C7:J7"/>
    <mergeCell ref="C8:D8"/>
    <mergeCell ref="E8:F8"/>
    <mergeCell ref="G8:H8"/>
    <mergeCell ref="I8:J8"/>
    <mergeCell ref="K7:L8"/>
    <mergeCell ref="C9:L9"/>
    <mergeCell ref="M7:T7"/>
    <mergeCell ref="M8:N8"/>
    <mergeCell ref="O8:P8"/>
    <mergeCell ref="Q8:R8"/>
    <mergeCell ref="S8:T8"/>
    <mergeCell ref="U7:V8"/>
    <mergeCell ref="M9:V9"/>
    <mergeCell ref="W7:AD7"/>
    <mergeCell ref="W8:X8"/>
    <mergeCell ref="Y8:Z8"/>
    <mergeCell ref="AA8:AB8"/>
    <mergeCell ref="AC8:AD8"/>
    <mergeCell ref="AE7:AF8"/>
    <mergeCell ref="W9:AF9"/>
  </mergeCells>
  <conditionalFormatting sqref="C1:C200">
    <cfRule type="expression" dxfId="103" priority="12">
      <formula>ABS(C1/D1)&gt;1.95996398454005</formula>
    </cfRule>
  </conditionalFormatting>
  <conditionalFormatting sqref="E1:E200">
    <cfRule type="expression" dxfId="103" priority="11">
      <formula>ABS(E1/F1)&gt;1.95996398454005</formula>
    </cfRule>
  </conditionalFormatting>
  <conditionalFormatting sqref="G1:G200">
    <cfRule type="expression" dxfId="103" priority="10">
      <formula>ABS(G1/H1)&gt;1.95996398454005</formula>
    </cfRule>
  </conditionalFormatting>
  <conditionalFormatting sqref="I1:I200">
    <cfRule type="expression" dxfId="103" priority="9">
      <formula>ABS(I1/J1)&gt;1.95996398454005</formula>
    </cfRule>
  </conditionalFormatting>
  <conditionalFormatting sqref="M1:M200">
    <cfRule type="expression" dxfId="103" priority="8">
      <formula>ABS(M1/N1)&gt;1.95996398454005</formula>
    </cfRule>
  </conditionalFormatting>
  <conditionalFormatting sqref="O1:O200">
    <cfRule type="expression" dxfId="103" priority="7">
      <formula>ABS(O1/P1)&gt;1.95996398454005</formula>
    </cfRule>
  </conditionalFormatting>
  <conditionalFormatting sqref="Q1:Q200">
    <cfRule type="expression" dxfId="103" priority="6">
      <formula>ABS(Q1/R1)&gt;1.95996398454005</formula>
    </cfRule>
  </conditionalFormatting>
  <conditionalFormatting sqref="S1:S200">
    <cfRule type="expression" dxfId="103" priority="5">
      <formula>ABS(S1/T1)&gt;1.95996398454005</formula>
    </cfRule>
  </conditionalFormatting>
  <conditionalFormatting sqref="W1:W200">
    <cfRule type="expression" dxfId="103" priority="4">
      <formula>ABS(W1/X1)&gt;1.95996398454005</formula>
    </cfRule>
  </conditionalFormatting>
  <conditionalFormatting sqref="Y1:Y200">
    <cfRule type="expression" dxfId="103" priority="3">
      <formula>ABS(Y1/Z1)&gt;1.95996398454005</formula>
    </cfRule>
  </conditionalFormatting>
  <conditionalFormatting sqref="AA1:AA200">
    <cfRule type="expression" dxfId="103" priority="2">
      <formula>ABS(AA1/AB1)&gt;1.95996398454005</formula>
    </cfRule>
  </conditionalFormatting>
  <conditionalFormatting sqref="AC1:AC200">
    <cfRule type="expression" dxfId="103" priority="1">
      <formula>ABS(AC1/AD1)&gt;1.95996398454005</formula>
    </cfRule>
  </conditionalFormatting>
  <pageMargins left="0.7" right="0.7" top="0.75" bottom="0.75" header="0.3" footer="0.3"/>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156</v>
      </c>
    </row>
    <row r="2">
      <c r="A2" s="38" t="s">
        <v>157</v>
      </c>
    </row>
    <row r="3">
      <c r="A3" s="46" t="s">
        <v>294</v>
      </c>
    </row>
    <row r="4">
      <c r="A4" s="54" t="str">
        <f>=HYPERLINK("#'TOC'!A1", "Back to TOC")</f>
      </c>
    </row>
    <row customHeight="1" ht="16" r="7">
      <c r="B7" s="150" t="s">
        <v>295</v>
      </c>
      <c r="C7" s="148" t="s">
        <v>406</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b.meanpct.d_tc4g24j3checked</t>
        </is>
      </c>
      <c r="D11" s="178" t="inlineStr">
        <is>
          <t>se.meanpct.d_tc4g24j3checked</t>
        </is>
      </c>
      <c r="E11" s="177" t="inlineStr">
        <is>
          <t>b.meanpct.d_tc4g24j3checked..schloc..1 Rural</t>
        </is>
      </c>
      <c r="F11" s="178" t="inlineStr">
        <is>
          <t>se.meanpct.d_tc4g24j3checked..schloc..1 Rural</t>
        </is>
      </c>
      <c r="G11" s="177" t="inlineStr">
        <is>
          <t>b.meanpct.d_tc4g24j3checked..schloc..2 Town</t>
        </is>
      </c>
      <c r="H11" s="178" t="inlineStr">
        <is>
          <t>se.meanpct.d_tc4g24j3checked..schloc..2 Town</t>
        </is>
      </c>
      <c r="I11" s="177" t="inlineStr">
        <is>
          <t>b.meanpct.d_tc4g24j3checked..schloc..3 City</t>
        </is>
      </c>
      <c r="J11" s="178" t="inlineStr">
        <is>
          <t>se.meanpct.d_tc4g24j3checked..schloc..3 City</t>
        </is>
      </c>
      <c r="K11" s="177" t="inlineStr">
        <is>
          <t>b.meanpct.d_tc4g24j3checked..schloc..(3 City-1 Rural)</t>
        </is>
      </c>
      <c r="L11" s="178" t="inlineStr">
        <is>
          <t>se.meanpct.d_tc4g24j3checked..schloc..(3 City-1 Rural)</t>
        </is>
      </c>
      <c r="M11" s="177" t="inlineStr">
        <is>
          <t>b.meanpct.d_tc4g24j3checked..schtype..1 Public</t>
        </is>
      </c>
      <c r="N11" s="178" t="inlineStr">
        <is>
          <t>se.meanpct.d_tc4g24j3checked..schtype..1 Public</t>
        </is>
      </c>
      <c r="O11" s="177" t="inlineStr">
        <is>
          <t>b.meanpct.d_tc4g24j3checked..schtype..2 Private</t>
        </is>
      </c>
      <c r="P11" s="178" t="inlineStr">
        <is>
          <t>se.meanpct.d_tc4g24j3checked..schtype..2 Private</t>
        </is>
      </c>
      <c r="Q11" s="177" t="inlineStr">
        <is>
          <t>b.meanpct.d_tc4g24j3checked..schtype..(2 Private-1 Public)</t>
        </is>
      </c>
      <c r="R11" s="178" t="inlineStr">
        <is>
          <t>se.meanpct.d_tc4g24j3checked..schtype..(2 Private-1 Public)</t>
        </is>
      </c>
      <c r="S11" s="177" t="inlineStr">
        <is>
          <t>b.meanpct.d_tc4g24j3checked..disadv..1 under_10pct</t>
        </is>
      </c>
      <c r="T11" s="178" t="inlineStr">
        <is>
          <t>se.meanpct.d_tc4g24j3checked..disadv..1 under_10pct</t>
        </is>
      </c>
      <c r="U11" s="177" t="inlineStr">
        <is>
          <t>b.meanpct.d_tc4g24j3checked..disadv..2 10_to_30pct</t>
        </is>
      </c>
      <c r="V11" s="178" t="inlineStr">
        <is>
          <t>se.meanpct.d_tc4g24j3checked..disadv..2 10_to_30pct</t>
        </is>
      </c>
      <c r="W11" s="177" t="inlineStr">
        <is>
          <t>b.meanpct.d_tc4g24j3checked..disadv..3 over_30pct</t>
        </is>
      </c>
      <c r="X11" s="178" t="inlineStr">
        <is>
          <t>se.meanpct.d_tc4g24j3checked..disadv..3 over_30pct</t>
        </is>
      </c>
      <c r="Y11" s="177" t="inlineStr">
        <is>
          <t>b.meanpct.d_tc4g24j3checked..disadv..(3 over_30pct-1 under_10pct)</t>
        </is>
      </c>
      <c r="Z11" s="178" t="inlineStr">
        <is>
          <t>se.meanpct.d_tc4g24j3checked..disadv..(3 over_30pct-1 under_10pct)</t>
        </is>
      </c>
      <c r="AA11" s="177" t="inlineStr">
        <is>
          <t>b.meanpct.d_tc4g24j3checked..diflang..1 None</t>
        </is>
      </c>
      <c r="AB11" s="178" t="inlineStr">
        <is>
          <t>se.meanpct.d_tc4g24j3checked..diflang..1 None</t>
        </is>
      </c>
      <c r="AC11" s="177" t="inlineStr">
        <is>
          <t>b.meanpct.d_tc4g24j3checked..diflang..2 0_to_10pct</t>
        </is>
      </c>
      <c r="AD11" s="178" t="inlineStr">
        <is>
          <t>se.meanpct.d_tc4g24j3checked..diflang..2 0_to_10pct</t>
        </is>
      </c>
      <c r="AE11" s="177" t="inlineStr">
        <is>
          <t>b.meanpct.d_tc4g24j3checked..diflang..3 over_10pct</t>
        </is>
      </c>
      <c r="AF11" s="178" t="inlineStr">
        <is>
          <t>se.meanpct.d_tc4g24j3checked..diflang..3 over_10pct</t>
        </is>
      </c>
      <c r="AG11" s="177" t="inlineStr">
        <is>
          <t>b.meanpct.d_tc4g24j3checked..diflang..(3 over_10pct-1 None)</t>
        </is>
      </c>
      <c r="AH11" s="178" t="inlineStr">
        <is>
          <t>se.meanpct.d_tc4g24j3checked..diflang..(3 over_10pct-1 None)</t>
        </is>
      </c>
      <c r="AI11" s="177" t="inlineStr">
        <is>
          <t>b.meanpct.d_tc4g24j3checked..spneed..1 under_10pct</t>
        </is>
      </c>
      <c r="AJ11" s="178" t="inlineStr">
        <is>
          <t>se.meanpct.d_tc4g24j3checked..spneed..1 under_10pct</t>
        </is>
      </c>
      <c r="AK11" s="177" t="inlineStr">
        <is>
          <t>b.meanpct.d_tc4g24j3checked..spneed..2 10_to_30pct</t>
        </is>
      </c>
      <c r="AL11" s="178" t="inlineStr">
        <is>
          <t>se.meanpct.d_tc4g24j3checked..spneed..2 10_to_30pct</t>
        </is>
      </c>
      <c r="AM11" s="177" t="inlineStr">
        <is>
          <t>b.meanpct.d_tc4g24j3checked..spneed..3 over_30pct</t>
        </is>
      </c>
      <c r="AN11" s="178" t="inlineStr">
        <is>
          <t>se.meanpct.d_tc4g24j3checked..spneed..3 over_30pct</t>
        </is>
      </c>
      <c r="AO11" s="177" t="inlineStr">
        <is>
          <t>b.meanpct.d_tc4g24j3checked..spneed..(3 over_30pct-1 under_10pct)</t>
        </is>
      </c>
      <c r="AP11" s="178" t="inlineStr">
        <is>
          <t>se.meanpct.d_tc4g24j3checked..spneed..(3 over_30pct-1 under_10pct)</t>
        </is>
      </c>
      <c r="AQ11" s="179" t="inlineStr">
        <is>
          <t>b.(meanpct.d_tc4g24j3checked_isc1)-(meanpct.d_tc4g24j3checked_isc2)</t>
        </is>
      </c>
      <c r="AR11" s="179" t="inlineStr">
        <is>
          <t>se.(meanpct.d_tc4g24j3checked_isc1)-(meanpct.d_tc4g24j3checked_isc2)</t>
        </is>
      </c>
      <c r="AS11" s="179" t="inlineStr">
        <is>
          <t>b.(meanpct.d_tc4g24j3checked_isc3)-(meanpct.d_tc4g24j3checked_isc2)</t>
        </is>
      </c>
      <c r="AT11" s="199" t="inlineStr">
        <is>
          <t>se.(meanpct.d_tc4g24j3checked_isc3)-(meanpct.d_tc4g24j3checked_isc2)</t>
        </is>
      </c>
      <c r="GM11" s="103"/>
      <c r="GN11" s="103"/>
      <c r="GO11" s="103"/>
      <c r="GP11" s="103"/>
    </row>
    <row customHeight="1" ht="13" r="12">
      <c r="A12" s="181" t="s">
        <v>306</v>
      </c>
      <c r="B12" s="156" t="n">
        <v>2</v>
      </c>
      <c r="C12" s="22">
        <v>11.8107559824655</v>
      </c>
      <c r="D12" s="165">
        <v>2.10980829504081</v>
      </c>
      <c r="E12" s="22">
        <v>9.82859230940828</v>
      </c>
      <c r="F12" s="165">
        <v>2.84029976156771</v>
      </c>
      <c r="G12" s="22">
        <v>10.1748515825902</v>
      </c>
      <c r="H12" s="165">
        <v>4.45899140070508</v>
      </c>
      <c r="I12" s="22">
        <v>15.7833569412542</v>
      </c>
      <c r="J12" s="165">
        <v>4.67967406194847</v>
      </c>
      <c r="K12" s="22">
        <v>5.95476463184591</v>
      </c>
      <c r="L12" s="165">
        <v>5.48584696006504</v>
      </c>
      <c r="M12" s="22">
        <v>8.8767876281875</v>
      </c>
      <c r="N12" s="165">
        <v>1.95520138832924</v>
      </c>
      <c r="O12" s="22">
        <v>33.8277049386692</v>
      </c>
      <c r="P12" s="165">
        <v>10.1322054263541</v>
      </c>
      <c r="Q12" s="22">
        <v>24.9509173104817</v>
      </c>
      <c r="R12" s="165">
        <v>10.4067718740245</v>
      </c>
      <c r="S12" s="22">
        <v>15.5749777446381</v>
      </c>
      <c r="T12" s="165">
        <v>3.33514857218439</v>
      </c>
      <c r="U12" s="22">
        <v>9.68225626959777</v>
      </c>
      <c r="V12" s="165">
        <v>4.09628996358367</v>
      </c>
      <c r="W12" s="22">
        <v>4.94737865091743</v>
      </c>
      <c r="X12" s="165">
        <v>2.6445484999999</v>
      </c>
      <c r="Y12" s="22">
        <v>-10.6275990937207</v>
      </c>
      <c r="Z12" s="165">
        <v>4.51569513335722</v>
      </c>
      <c r="AA12" s="22">
        <v>10.5695975498321</v>
      </c>
      <c r="AB12" s="165">
        <v>2.27447675171889</v>
      </c>
      <c r="AC12" s="22">
        <v>13.9736354137241</v>
      </c>
      <c r="AD12" s="165">
        <v>4.77047331712197</v>
      </c>
      <c r="AE12" s="22">
        <v>19.9882735178915</v>
      </c>
      <c r="AF12" s="165">
        <v>14.2396792268383</v>
      </c>
      <c r="AG12" s="22">
        <v>9.41867596805946</v>
      </c>
      <c r="AH12" s="165">
        <v>14.8622085544662</v>
      </c>
      <c r="AI12" s="22">
        <v>12.0963350108925</v>
      </c>
      <c r="AJ12" s="165">
        <v>2.17552506686469</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56.1845239190588</v>
      </c>
      <c r="D13" s="165">
        <v>3.82926767193981</v>
      </c>
      <c r="E13" s="22" t="inlineStr">
        <is>
          <t>c</t>
        </is>
      </c>
      <c r="F13" s="165" t="inlineStr">
        <is>
          <t>c</t>
        </is>
      </c>
      <c r="G13" s="22">
        <v>65.8959939227477</v>
      </c>
      <c r="H13" s="165">
        <v>8.37410968421209</v>
      </c>
      <c r="I13" s="22">
        <v>53.6176564232697</v>
      </c>
      <c r="J13" s="165">
        <v>4.62779655605442</v>
      </c>
      <c r="K13" s="22" t="inlineStr">
        <is>
          <t>c</t>
        </is>
      </c>
      <c r="L13" s="165" t="inlineStr">
        <is>
          <t>c</t>
        </is>
      </c>
      <c r="M13" s="22">
        <v>56.5358776076609</v>
      </c>
      <c r="N13" s="165">
        <v>4.76728029395183</v>
      </c>
      <c r="O13" s="22">
        <v>55.7859053825206</v>
      </c>
      <c r="P13" s="165">
        <v>6.22713890659589</v>
      </c>
      <c r="Q13" s="22">
        <v>-0.749972225140318</v>
      </c>
      <c r="R13" s="165">
        <v>7.90625319886314</v>
      </c>
      <c r="S13" s="22">
        <v>60.4902762489865</v>
      </c>
      <c r="T13" s="165">
        <v>5.78450149429235</v>
      </c>
      <c r="U13" s="22">
        <v>42.2224370117778</v>
      </c>
      <c r="V13" s="165">
        <v>7.926818387294</v>
      </c>
      <c r="W13" s="22">
        <v>62.3011642172651</v>
      </c>
      <c r="X13" s="165">
        <v>6.05762602546037</v>
      </c>
      <c r="Y13" s="22">
        <v>1.81088796827859</v>
      </c>
      <c r="Z13" s="165">
        <v>8.49953381780839</v>
      </c>
      <c r="AA13" s="22">
        <v>53.8808977880407</v>
      </c>
      <c r="AB13" s="165">
        <v>10.234572927442</v>
      </c>
      <c r="AC13" s="22">
        <v>59.4160467431403</v>
      </c>
      <c r="AD13" s="165">
        <v>5.02082279579294</v>
      </c>
      <c r="AE13" s="22">
        <v>44.3622872474707</v>
      </c>
      <c r="AF13" s="165">
        <v>10.3430103937528</v>
      </c>
      <c r="AG13" s="22">
        <v>-9.51861054057003</v>
      </c>
      <c r="AH13" s="165">
        <v>14.5025716706913</v>
      </c>
      <c r="AI13" s="22">
        <v>50.8055607895598</v>
      </c>
      <c r="AJ13" s="165">
        <v>7.01996844347344</v>
      </c>
      <c r="AK13" s="22">
        <v>59.3625393016409</v>
      </c>
      <c r="AL13" s="165">
        <v>5.46383786461205</v>
      </c>
      <c r="AM13" s="22">
        <v>56.0914504123969</v>
      </c>
      <c r="AN13" s="165">
        <v>12.2841176190144</v>
      </c>
      <c r="AO13" s="22">
        <v>5.28588962283708</v>
      </c>
      <c r="AP13" s="165">
        <v>14.4033175891583</v>
      </c>
      <c r="AQ13" s="103"/>
      <c r="AR13" s="103"/>
      <c r="AS13" s="103"/>
      <c r="AT13" s="192"/>
      <c r="GM13" s="103"/>
      <c r="GN13" s="103"/>
      <c r="GO13" s="103"/>
      <c r="GP13" s="103"/>
    </row>
    <row customHeight="1" ht="13" r="14">
      <c r="A14" s="181" t="s">
        <v>308</v>
      </c>
      <c r="B14" s="156" t="n">
        <v>2</v>
      </c>
      <c r="C14" s="22">
        <v>69.7874639623038</v>
      </c>
      <c r="D14" s="165">
        <v>2.98311780584356</v>
      </c>
      <c r="E14" s="22">
        <v>66.5949177277771</v>
      </c>
      <c r="F14" s="165">
        <v>9.52936156746484</v>
      </c>
      <c r="G14" s="22">
        <v>73.5802312106149</v>
      </c>
      <c r="H14" s="165">
        <v>3.63280394391576</v>
      </c>
      <c r="I14" s="22">
        <v>65.7048153796292</v>
      </c>
      <c r="J14" s="165">
        <v>6.6354264742248</v>
      </c>
      <c r="K14" s="22">
        <v>-0.890102348147849</v>
      </c>
      <c r="L14" s="165">
        <v>12.5407012065676</v>
      </c>
      <c r="M14" s="22">
        <v>69.9708411249971</v>
      </c>
      <c r="N14" s="165">
        <v>3.06076326771984</v>
      </c>
      <c r="O14" s="22">
        <v>67.7848029284307</v>
      </c>
      <c r="P14" s="165">
        <v>9.80928729859988</v>
      </c>
      <c r="Q14" s="22">
        <v>-2.18603819656647</v>
      </c>
      <c r="R14" s="165">
        <v>10.0203890873876</v>
      </c>
      <c r="S14" s="22">
        <v>70.9507584092552</v>
      </c>
      <c r="T14" s="165">
        <v>3.53169537065873</v>
      </c>
      <c r="U14" s="22">
        <v>75.0472660200199</v>
      </c>
      <c r="V14" s="165">
        <v>5.71272242360125</v>
      </c>
      <c r="W14" s="22">
        <v>59.7277636497085</v>
      </c>
      <c r="X14" s="165">
        <v>8.53909296939159</v>
      </c>
      <c r="Y14" s="22">
        <v>-11.2229947595467</v>
      </c>
      <c r="Z14" s="165">
        <v>9.21039338975838</v>
      </c>
      <c r="AA14" s="22">
        <v>60.9540614292669</v>
      </c>
      <c r="AB14" s="165">
        <v>7.82656588612747</v>
      </c>
      <c r="AC14" s="22">
        <v>71.703503790753</v>
      </c>
      <c r="AD14" s="165">
        <v>3.37054844865587</v>
      </c>
      <c r="AE14" s="22">
        <v>69.6921899222001</v>
      </c>
      <c r="AF14" s="165">
        <v>7.4516138481128</v>
      </c>
      <c r="AG14" s="22">
        <v>8.73812849293324</v>
      </c>
      <c r="AH14" s="165">
        <v>10.2999656090596</v>
      </c>
      <c r="AI14" s="22">
        <v>70.5988226863679</v>
      </c>
      <c r="AJ14" s="165">
        <v>3.05784539703682</v>
      </c>
      <c r="AK14" s="22">
        <v>63.0381700795524</v>
      </c>
      <c r="AL14" s="165">
        <v>11.5287338473658</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24.8126005154048</v>
      </c>
      <c r="D15" s="165">
        <v>3.49896476539993</v>
      </c>
      <c r="E15" s="22">
        <v>22.6002290577001</v>
      </c>
      <c r="F15" s="165">
        <v>4.91681945698341</v>
      </c>
      <c r="G15" s="22">
        <v>22.8998533846184</v>
      </c>
      <c r="H15" s="165">
        <v>6.13425448307373</v>
      </c>
      <c r="I15" s="22">
        <v>31.6901655836217</v>
      </c>
      <c r="J15" s="165">
        <v>7.8746128714535</v>
      </c>
      <c r="K15" s="22">
        <v>9.08993652592159</v>
      </c>
      <c r="L15" s="165">
        <v>9.31615273068706</v>
      </c>
      <c r="M15" s="22">
        <v>25.1783709293684</v>
      </c>
      <c r="N15" s="165">
        <v>3.58140468703385</v>
      </c>
      <c r="O15" s="22">
        <v>11.3939837808206</v>
      </c>
      <c r="P15" s="165">
        <v>6.0602077157264</v>
      </c>
      <c r="Q15" s="22">
        <v>-13.7843871485478</v>
      </c>
      <c r="R15" s="165">
        <v>7.13360775877581</v>
      </c>
      <c r="S15" s="22">
        <v>20.9147046011154</v>
      </c>
      <c r="T15" s="165">
        <v>4.32358561282392</v>
      </c>
      <c r="U15" s="22">
        <v>27.6400236421446</v>
      </c>
      <c r="V15" s="165">
        <v>6.28990525139296</v>
      </c>
      <c r="W15" s="22">
        <v>34.0238636002602</v>
      </c>
      <c r="X15" s="165">
        <v>9.31993259120418</v>
      </c>
      <c r="Y15" s="22">
        <v>13.1091589991448</v>
      </c>
      <c r="Z15" s="165">
        <v>9.98939009797686</v>
      </c>
      <c r="AA15" s="22">
        <v>21.1369423669104</v>
      </c>
      <c r="AB15" s="165">
        <v>3.84717663270418</v>
      </c>
      <c r="AC15" s="22">
        <v>25.4242769645853</v>
      </c>
      <c r="AD15" s="165">
        <v>6.89310562188877</v>
      </c>
      <c r="AE15" s="22">
        <v>54.4990245736214</v>
      </c>
      <c r="AF15" s="165">
        <v>12.2150426027101</v>
      </c>
      <c r="AG15" s="22">
        <v>33.362082206711</v>
      </c>
      <c r="AH15" s="165">
        <v>12.4549105528395</v>
      </c>
      <c r="AI15" s="22">
        <v>25.0735976990402</v>
      </c>
      <c r="AJ15" s="165">
        <v>3.58796821734752</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22.9431582115673</v>
      </c>
      <c r="D16" s="165">
        <v>0.173128318567489</v>
      </c>
      <c r="E16" s="22">
        <v>11.6371249902459</v>
      </c>
      <c r="F16" s="165">
        <v>0.268389112799131</v>
      </c>
      <c r="G16" s="22">
        <v>24.6032920901904</v>
      </c>
      <c r="H16" s="165">
        <v>0.19346615635792</v>
      </c>
      <c r="I16" s="22" t="inlineStr">
        <is>
          <t>a</t>
        </is>
      </c>
      <c r="J16" s="165" t="inlineStr">
        <is>
          <t>a</t>
        </is>
      </c>
      <c r="K16" s="22" t="inlineStr">
        <is>
          <t>a</t>
        </is>
      </c>
      <c r="L16" s="165" t="inlineStr">
        <is>
          <t>a</t>
        </is>
      </c>
      <c r="M16" s="22">
        <v>8.98208567052599</v>
      </c>
      <c r="N16" s="165">
        <v>0.169235661975972</v>
      </c>
      <c r="O16" s="22">
        <v>53.8941256820935</v>
      </c>
      <c r="P16" s="165">
        <v>0.358250750708895</v>
      </c>
      <c r="Q16" s="22">
        <v>44.9120400115675</v>
      </c>
      <c r="R16" s="165">
        <v>0.377000367176312</v>
      </c>
      <c r="S16" s="22">
        <v>36.1959211206277</v>
      </c>
      <c r="T16" s="165">
        <v>0.2934809678484</v>
      </c>
      <c r="U16" s="22">
        <v>11.1346226009852</v>
      </c>
      <c r="V16" s="165">
        <v>0.210440214108643</v>
      </c>
      <c r="W16" s="22">
        <v>15.5559394770552</v>
      </c>
      <c r="X16" s="165">
        <v>0.328142031825349</v>
      </c>
      <c r="Y16" s="22">
        <v>-20.6399816435725</v>
      </c>
      <c r="Z16" s="165">
        <v>0.404072313800332</v>
      </c>
      <c r="AA16" s="22">
        <v>22.0875865681842</v>
      </c>
      <c r="AB16" s="165">
        <v>0.280935473872389</v>
      </c>
      <c r="AC16" s="22">
        <v>23.9678898645606</v>
      </c>
      <c r="AD16" s="165">
        <v>0.235371259368492</v>
      </c>
      <c r="AE16" s="22">
        <v>25.0875217964696</v>
      </c>
      <c r="AF16" s="165">
        <v>0.390032934040848</v>
      </c>
      <c r="AG16" s="22">
        <v>2.99993522828542</v>
      </c>
      <c r="AH16" s="165">
        <v>0.471726067180697</v>
      </c>
      <c r="AI16" s="22">
        <v>27.1353427724971</v>
      </c>
      <c r="AJ16" s="165">
        <v>0.192236828311719</v>
      </c>
      <c r="AK16" s="22">
        <v>5.48426433158445</v>
      </c>
      <c r="AL16" s="165">
        <v>0.171338061355139</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36.9886648858685</v>
      </c>
      <c r="D17" s="165">
        <v>3.14363487689165</v>
      </c>
      <c r="E17" s="22" t="inlineStr">
        <is>
          <t>c</t>
        </is>
      </c>
      <c r="F17" s="165" t="inlineStr">
        <is>
          <t>c</t>
        </is>
      </c>
      <c r="G17" s="22">
        <v>41.8288918826824</v>
      </c>
      <c r="H17" s="165">
        <v>3.74958268356315</v>
      </c>
      <c r="I17" s="22">
        <v>24.6820837833455</v>
      </c>
      <c r="J17" s="165">
        <v>5.78007348492418</v>
      </c>
      <c r="K17" s="22" t="inlineStr">
        <is>
          <t>c</t>
        </is>
      </c>
      <c r="L17" s="165" t="inlineStr">
        <is>
          <t>c</t>
        </is>
      </c>
      <c r="M17" s="22">
        <v>28.7219188717959</v>
      </c>
      <c r="N17" s="165">
        <v>5.85347465321081</v>
      </c>
      <c r="O17" s="22">
        <v>40.9269569944872</v>
      </c>
      <c r="P17" s="165">
        <v>3.97764726215066</v>
      </c>
      <c r="Q17" s="22">
        <v>12.2050381226913</v>
      </c>
      <c r="R17" s="165">
        <v>7.35091687892312</v>
      </c>
      <c r="S17" s="22">
        <v>44.5561863181395</v>
      </c>
      <c r="T17" s="165">
        <v>5.52223243657516</v>
      </c>
      <c r="U17" s="22">
        <v>35.3793396315679</v>
      </c>
      <c r="V17" s="165">
        <v>5.6050904499092</v>
      </c>
      <c r="W17" s="22">
        <v>29.7351818406913</v>
      </c>
      <c r="X17" s="165">
        <v>6.95533299980192</v>
      </c>
      <c r="Y17" s="22">
        <v>-14.8210044774482</v>
      </c>
      <c r="Z17" s="165">
        <v>9.25836521072123</v>
      </c>
      <c r="AA17" s="22" t="inlineStr">
        <is>
          <t>c</t>
        </is>
      </c>
      <c r="AB17" s="165" t="inlineStr">
        <is>
          <t>c</t>
        </is>
      </c>
      <c r="AC17" s="22">
        <v>38.3588179526158</v>
      </c>
      <c r="AD17" s="165">
        <v>4.16114257656079</v>
      </c>
      <c r="AE17" s="22">
        <v>34.7716299106093</v>
      </c>
      <c r="AF17" s="165">
        <v>5.64675528478184</v>
      </c>
      <c r="AG17" s="22" t="inlineStr">
        <is>
          <t>c</t>
        </is>
      </c>
      <c r="AH17" s="165" t="inlineStr">
        <is>
          <t>c</t>
        </is>
      </c>
      <c r="AI17" s="22">
        <v>38.2080458986202</v>
      </c>
      <c r="AJ17" s="165">
        <v>5.69583397530475</v>
      </c>
      <c r="AK17" s="22">
        <v>37.9410758566119</v>
      </c>
      <c r="AL17" s="165">
        <v>4.60370409673196</v>
      </c>
      <c r="AM17" s="22">
        <v>33.0078656525968</v>
      </c>
      <c r="AN17" s="165">
        <v>9.10074612658092</v>
      </c>
      <c r="AO17" s="22">
        <v>-5.20018024602334</v>
      </c>
      <c r="AP17" s="165">
        <v>10.4969104511556</v>
      </c>
      <c r="AQ17" s="103"/>
      <c r="AR17" s="103"/>
      <c r="AS17" s="103"/>
      <c r="AT17" s="192"/>
      <c r="GM17" s="103"/>
      <c r="GN17" s="103"/>
      <c r="GO17" s="103"/>
      <c r="GP17" s="103"/>
    </row>
    <row customHeight="1" ht="13" r="18">
      <c r="A18" s="183" t="s">
        <v>312</v>
      </c>
      <c r="B18" s="156" t="n">
        <v>2</v>
      </c>
      <c r="C18" s="22">
        <v>43.5366930750273</v>
      </c>
      <c r="D18" s="165">
        <v>4.6718747281607</v>
      </c>
      <c r="E18" s="22" t="inlineStr">
        <is>
          <t>c</t>
        </is>
      </c>
      <c r="F18" s="165" t="inlineStr">
        <is>
          <t>c</t>
        </is>
      </c>
      <c r="G18" s="22">
        <v>47.9821565459448</v>
      </c>
      <c r="H18" s="165">
        <v>5.03741606123352</v>
      </c>
      <c r="I18" s="22">
        <v>21.6375359364896</v>
      </c>
      <c r="J18" s="165">
        <v>10.4680368110216</v>
      </c>
      <c r="K18" s="22" t="inlineStr">
        <is>
          <t>c</t>
        </is>
      </c>
      <c r="L18" s="165" t="inlineStr">
        <is>
          <t>c</t>
        </is>
      </c>
      <c r="M18" s="22">
        <v>41.8876115537242</v>
      </c>
      <c r="N18" s="165">
        <v>10.3503575834087</v>
      </c>
      <c r="O18" s="22">
        <v>44.1317194936424</v>
      </c>
      <c r="P18" s="165">
        <v>5.06043591808814</v>
      </c>
      <c r="Q18" s="22">
        <v>2.24410793991822</v>
      </c>
      <c r="R18" s="165">
        <v>11.4187096625357</v>
      </c>
      <c r="S18" s="22">
        <v>52.5646560868969</v>
      </c>
      <c r="T18" s="165">
        <v>8.03202668963873</v>
      </c>
      <c r="U18" s="22">
        <v>43.1565111609247</v>
      </c>
      <c r="V18" s="165">
        <v>7.24277773638427</v>
      </c>
      <c r="W18" s="22">
        <v>32.2625649150382</v>
      </c>
      <c r="X18" s="165">
        <v>10.0970042621613</v>
      </c>
      <c r="Y18" s="22">
        <v>-20.3020911718587</v>
      </c>
      <c r="Z18" s="165">
        <v>12.6504535375193</v>
      </c>
      <c r="AA18" s="22" t="inlineStr">
        <is>
          <t>c</t>
        </is>
      </c>
      <c r="AB18" s="165" t="inlineStr">
        <is>
          <t>c</t>
        </is>
      </c>
      <c r="AC18" s="22">
        <v>46.1675917670655</v>
      </c>
      <c r="AD18" s="165">
        <v>6.1699941437329</v>
      </c>
      <c r="AE18" s="22">
        <v>40.51999708282</v>
      </c>
      <c r="AF18" s="165">
        <v>7.40988427806243</v>
      </c>
      <c r="AG18" s="22" t="inlineStr">
        <is>
          <t>c</t>
        </is>
      </c>
      <c r="AH18" s="165" t="inlineStr">
        <is>
          <t>c</t>
        </is>
      </c>
      <c r="AI18" s="22">
        <v>49.6287731482692</v>
      </c>
      <c r="AJ18" s="165">
        <v>7.50155688181678</v>
      </c>
      <c r="AK18" s="22">
        <v>42.0868586817328</v>
      </c>
      <c r="AL18" s="165">
        <v>6.91738597630151</v>
      </c>
      <c r="AM18" s="22">
        <v>36.6756811027893</v>
      </c>
      <c r="AN18" s="165">
        <v>12.3125975430023</v>
      </c>
      <c r="AO18" s="22">
        <v>-12.9530920454798</v>
      </c>
      <c r="AP18" s="165">
        <v>13.6688446782026</v>
      </c>
      <c r="AQ18" s="103"/>
      <c r="AR18" s="103"/>
      <c r="AS18" s="103"/>
      <c r="AT18" s="192"/>
      <c r="GM18" s="103"/>
      <c r="GN18" s="103"/>
      <c r="GO18" s="103"/>
      <c r="GP18" s="103"/>
    </row>
    <row customHeight="1" ht="13" r="19">
      <c r="A19" s="183" t="s">
        <v>313</v>
      </c>
      <c r="B19" s="156" t="n">
        <v>2</v>
      </c>
      <c r="C19" s="22">
        <v>26.2632695805739</v>
      </c>
      <c r="D19" s="165">
        <v>4.23414482905065</v>
      </c>
      <c r="E19" s="22" t="inlineStr">
        <is>
          <t>c</t>
        </is>
      </c>
      <c r="F19" s="165" t="inlineStr">
        <is>
          <t>c</t>
        </is>
      </c>
      <c r="G19" s="22">
        <v>27.4360910012627</v>
      </c>
      <c r="H19" s="165">
        <v>5.26741949994542</v>
      </c>
      <c r="I19" s="22">
        <v>26.4802657047752</v>
      </c>
      <c r="J19" s="165">
        <v>6.97525814331035</v>
      </c>
      <c r="K19" s="22" t="inlineStr">
        <is>
          <t>c</t>
        </is>
      </c>
      <c r="L19" s="165" t="inlineStr">
        <is>
          <t>c</t>
        </is>
      </c>
      <c r="M19" s="22">
        <v>15.0067091827574</v>
      </c>
      <c r="N19" s="165">
        <v>5.40577163910301</v>
      </c>
      <c r="O19" s="22">
        <v>34.31153920686</v>
      </c>
      <c r="P19" s="165">
        <v>6.11067543693883</v>
      </c>
      <c r="Q19" s="22">
        <v>19.3048300241026</v>
      </c>
      <c r="R19" s="165">
        <v>8.14644726100455</v>
      </c>
      <c r="S19" s="22">
        <v>31.7070186037009</v>
      </c>
      <c r="T19" s="165">
        <v>7.24168605651251</v>
      </c>
      <c r="U19" s="22">
        <v>16.7087543762335</v>
      </c>
      <c r="V19" s="165">
        <v>6.16322857957588</v>
      </c>
      <c r="W19" s="22">
        <v>26.709663978858</v>
      </c>
      <c r="X19" s="165">
        <v>8.68298315976805</v>
      </c>
      <c r="Y19" s="22">
        <v>-4.99735462484293</v>
      </c>
      <c r="Z19" s="165">
        <v>12.1249993398445</v>
      </c>
      <c r="AA19" s="22" t="inlineStr">
        <is>
          <t>c</t>
        </is>
      </c>
      <c r="AB19" s="165" t="inlineStr">
        <is>
          <t>c</t>
        </is>
      </c>
      <c r="AC19" s="22">
        <v>25.0943910948445</v>
      </c>
      <c r="AD19" s="165">
        <v>5.21843269451025</v>
      </c>
      <c r="AE19" s="22">
        <v>24.2719574819668</v>
      </c>
      <c r="AF19" s="165">
        <v>7.01277167988619</v>
      </c>
      <c r="AG19" s="22" t="inlineStr">
        <is>
          <t>c</t>
        </is>
      </c>
      <c r="AH19" s="165" t="inlineStr">
        <is>
          <t>c</t>
        </is>
      </c>
      <c r="AI19" s="22">
        <v>14.9316559680289</v>
      </c>
      <c r="AJ19" s="165">
        <v>6.14779969056716</v>
      </c>
      <c r="AK19" s="22">
        <v>32.3236368789579</v>
      </c>
      <c r="AL19" s="165">
        <v>5.9377131340395</v>
      </c>
      <c r="AM19" s="22">
        <v>24.4594807340681</v>
      </c>
      <c r="AN19" s="165">
        <v>14.3262386581787</v>
      </c>
      <c r="AO19" s="22">
        <v>9.52782476603923</v>
      </c>
      <c r="AP19" s="165">
        <v>16.5987057512879</v>
      </c>
      <c r="AQ19" s="103"/>
      <c r="AR19" s="103"/>
      <c r="AS19" s="103"/>
      <c r="AT19" s="192"/>
      <c r="GM19" s="103"/>
      <c r="GN19" s="103"/>
      <c r="GO19" s="103"/>
      <c r="GP19" s="103"/>
    </row>
    <row customHeight="1" ht="13" r="20">
      <c r="A20" s="181" t="s">
        <v>314</v>
      </c>
      <c r="B20" s="156" t="n">
        <v>2</v>
      </c>
      <c r="C20" s="22">
        <v>14.8876651506543</v>
      </c>
      <c r="D20" s="165">
        <v>2.85262168639918</v>
      </c>
      <c r="E20" s="22">
        <v>9.8210478801339</v>
      </c>
      <c r="F20" s="165">
        <v>5.7928335299439</v>
      </c>
      <c r="G20" s="22">
        <v>13.4677746332089</v>
      </c>
      <c r="H20" s="165">
        <v>4.46023796940914</v>
      </c>
      <c r="I20" s="22">
        <v>16.8111168358978</v>
      </c>
      <c r="J20" s="165">
        <v>4.38314496047747</v>
      </c>
      <c r="K20" s="22">
        <v>6.99006895576394</v>
      </c>
      <c r="L20" s="165">
        <v>7.2823550742163</v>
      </c>
      <c r="M20" s="22">
        <v>14.8794854799629</v>
      </c>
      <c r="N20" s="165">
        <v>3.17002493384136</v>
      </c>
      <c r="O20" s="22">
        <v>14.9182009372964</v>
      </c>
      <c r="P20" s="165">
        <v>6.50208776920125</v>
      </c>
      <c r="Q20" s="22">
        <v>0.0387154573335042</v>
      </c>
      <c r="R20" s="165">
        <v>7.23012919008652</v>
      </c>
      <c r="S20" s="22">
        <v>12.7569404828035</v>
      </c>
      <c r="T20" s="165">
        <v>3.84888614441635</v>
      </c>
      <c r="U20" s="22">
        <v>6.75015210676761</v>
      </c>
      <c r="V20" s="165">
        <v>4.47289405651589</v>
      </c>
      <c r="W20" s="22">
        <v>21.7810067982592</v>
      </c>
      <c r="X20" s="165">
        <v>5.75918697627955</v>
      </c>
      <c r="Y20" s="22">
        <v>9.02406631545573</v>
      </c>
      <c r="Z20" s="165">
        <v>6.91285272203702</v>
      </c>
      <c r="AA20" s="22">
        <v>12.1319843180619</v>
      </c>
      <c r="AB20" s="165">
        <v>3.1249356827914</v>
      </c>
      <c r="AC20" s="22">
        <v>20.2821719617226</v>
      </c>
      <c r="AD20" s="165">
        <v>6.67202499243619</v>
      </c>
      <c r="AE20" s="22">
        <v>12.5711535988497</v>
      </c>
      <c r="AF20" s="165">
        <v>7.38378419833214</v>
      </c>
      <c r="AG20" s="22">
        <v>0.439169280787747</v>
      </c>
      <c r="AH20" s="165">
        <v>8.03309499975983</v>
      </c>
      <c r="AI20" s="22">
        <v>13.0770018609246</v>
      </c>
      <c r="AJ20" s="165">
        <v>3.05079628160984</v>
      </c>
      <c r="AK20" s="22">
        <v>19.0774967576727</v>
      </c>
      <c r="AL20" s="165">
        <v>7.13997757677428</v>
      </c>
      <c r="AM20" s="22">
        <v>22.1659939455241</v>
      </c>
      <c r="AN20" s="165">
        <v>14.0334466869786</v>
      </c>
      <c r="AO20" s="22">
        <v>9.08899208459944</v>
      </c>
      <c r="AP20" s="165">
        <v>13.9366624415538</v>
      </c>
      <c r="AQ20" s="103"/>
      <c r="AR20" s="103"/>
      <c r="AS20" s="103"/>
      <c r="AT20" s="192"/>
      <c r="GM20" s="103"/>
      <c r="GN20" s="103"/>
      <c r="GO20" s="103"/>
      <c r="GP20" s="103"/>
    </row>
    <row customHeight="1" ht="13" r="21">
      <c r="A21" s="181" t="s">
        <v>315</v>
      </c>
      <c r="B21" s="156" t="n">
        <v>2</v>
      </c>
      <c r="C21" s="22">
        <v>46.5624802215182</v>
      </c>
      <c r="D21" s="165">
        <v>4.02047806807677</v>
      </c>
      <c r="E21" s="22">
        <v>36.916735015575</v>
      </c>
      <c r="F21" s="165">
        <v>6.34762508925792</v>
      </c>
      <c r="G21" s="22">
        <v>49.4655061809579</v>
      </c>
      <c r="H21" s="165">
        <v>6.59364222781605</v>
      </c>
      <c r="I21" s="22">
        <v>49.1853835731412</v>
      </c>
      <c r="J21" s="165">
        <v>6.32173928077149</v>
      </c>
      <c r="K21" s="22">
        <v>12.2686485575662</v>
      </c>
      <c r="L21" s="165">
        <v>8.51576192807517</v>
      </c>
      <c r="M21" s="22">
        <v>45.0694321906519</v>
      </c>
      <c r="N21" s="165">
        <v>4.03110417679055</v>
      </c>
      <c r="O21" s="22" t="inlineStr">
        <is>
          <t>c</t>
        </is>
      </c>
      <c r="P21" s="165" t="inlineStr">
        <is>
          <t>c</t>
        </is>
      </c>
      <c r="Q21" s="22" t="inlineStr">
        <is>
          <t>c</t>
        </is>
      </c>
      <c r="R21" s="165" t="inlineStr">
        <is>
          <t>c</t>
        </is>
      </c>
      <c r="S21" s="22">
        <v>45.4989813565956</v>
      </c>
      <c r="T21" s="165">
        <v>5.20933483001397</v>
      </c>
      <c r="U21" s="22">
        <v>41.2379162304627</v>
      </c>
      <c r="V21" s="165">
        <v>7.47592216039578</v>
      </c>
      <c r="W21" s="22">
        <v>59.7026195501904</v>
      </c>
      <c r="X21" s="165">
        <v>9.18861538680187</v>
      </c>
      <c r="Y21" s="22">
        <v>14.2036381935948</v>
      </c>
      <c r="Z21" s="165">
        <v>10.2152460743817</v>
      </c>
      <c r="AA21" s="22">
        <v>46.9395059282364</v>
      </c>
      <c r="AB21" s="165">
        <v>5.42235180357597</v>
      </c>
      <c r="AC21" s="22">
        <v>49.1129586461671</v>
      </c>
      <c r="AD21" s="165">
        <v>6.83349326655626</v>
      </c>
      <c r="AE21" s="22">
        <v>43.2443196993837</v>
      </c>
      <c r="AF21" s="165">
        <v>6.97096042905611</v>
      </c>
      <c r="AG21" s="22">
        <v>-3.69518622885277</v>
      </c>
      <c r="AH21" s="165">
        <v>8.61863994251376</v>
      </c>
      <c r="AI21" s="22">
        <v>47.6605810938021</v>
      </c>
      <c r="AJ21" s="165">
        <v>4.08819851566921</v>
      </c>
      <c r="AK21" s="22">
        <v>32.0706051730378</v>
      </c>
      <c r="AL21" s="165">
        <v>12.2787084694522</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33.5060668831427</v>
      </c>
      <c r="D22" s="165">
        <v>3.6798065260356</v>
      </c>
      <c r="E22" s="22">
        <v>32.9356959222987</v>
      </c>
      <c r="F22" s="165">
        <v>12.5412802482005</v>
      </c>
      <c r="G22" s="22">
        <v>41.9469519380573</v>
      </c>
      <c r="H22" s="165">
        <v>6.18093643564307</v>
      </c>
      <c r="I22" s="22">
        <v>29.2299840241395</v>
      </c>
      <c r="J22" s="165">
        <v>4.25059434592673</v>
      </c>
      <c r="K22" s="22">
        <v>-3.70571189815916</v>
      </c>
      <c r="L22" s="165">
        <v>13.021923696911</v>
      </c>
      <c r="M22" s="22">
        <v>31.776219562376</v>
      </c>
      <c r="N22" s="165">
        <v>5.90139988280668</v>
      </c>
      <c r="O22" s="22">
        <v>34.9426434874519</v>
      </c>
      <c r="P22" s="165">
        <v>4.73957005310669</v>
      </c>
      <c r="Q22" s="22">
        <v>3.16642392507594</v>
      </c>
      <c r="R22" s="165">
        <v>7.68244705823485</v>
      </c>
      <c r="S22" s="22">
        <v>39.769711184478</v>
      </c>
      <c r="T22" s="165">
        <v>5.88029838248135</v>
      </c>
      <c r="U22" s="22">
        <v>29.1790303325143</v>
      </c>
      <c r="V22" s="165">
        <v>8.84759102214249</v>
      </c>
      <c r="W22" s="22">
        <v>31.8205076636979</v>
      </c>
      <c r="X22" s="165">
        <v>4.80035169328086</v>
      </c>
      <c r="Y22" s="22">
        <v>-7.94920352078013</v>
      </c>
      <c r="Z22" s="165">
        <v>7.75478317860818</v>
      </c>
      <c r="AA22" s="22">
        <v>35.8164956300422</v>
      </c>
      <c r="AB22" s="165">
        <v>5.19563718820041</v>
      </c>
      <c r="AC22" s="22">
        <v>34.5185958034142</v>
      </c>
      <c r="AD22" s="165">
        <v>6.27607345403741</v>
      </c>
      <c r="AE22" s="22">
        <v>26.4132032161904</v>
      </c>
      <c r="AF22" s="165">
        <v>7.24554806682255</v>
      </c>
      <c r="AG22" s="22">
        <v>-9.4032924138518</v>
      </c>
      <c r="AH22" s="165">
        <v>8.64173023041601</v>
      </c>
      <c r="AI22" s="22">
        <v>39.7772330128176</v>
      </c>
      <c r="AJ22" s="165">
        <v>8.26825885279222</v>
      </c>
      <c r="AK22" s="22">
        <v>33.5711969486912</v>
      </c>
      <c r="AL22" s="165">
        <v>4.64887249688309</v>
      </c>
      <c r="AM22" s="22">
        <v>26.2799524902934</v>
      </c>
      <c r="AN22" s="165">
        <v>6.20938448327997</v>
      </c>
      <c r="AO22" s="22">
        <v>-13.4972805225242</v>
      </c>
      <c r="AP22" s="165">
        <v>10.8979099418581</v>
      </c>
      <c r="AQ22" s="103"/>
      <c r="AR22" s="103"/>
      <c r="AS22" s="103"/>
      <c r="AT22" s="192"/>
      <c r="GM22" s="103"/>
      <c r="GN22" s="103"/>
      <c r="GO22" s="103"/>
      <c r="GP22" s="103"/>
    </row>
    <row customHeight="1" ht="13" r="23">
      <c r="A23" s="181" t="s">
        <v>317</v>
      </c>
      <c r="B23" s="156" t="n">
        <v>2</v>
      </c>
      <c r="C23" s="22">
        <v>51.1346797610146</v>
      </c>
      <c r="D23" s="165">
        <v>5.0988216908472</v>
      </c>
      <c r="E23" s="22">
        <v>53.1893685633423</v>
      </c>
      <c r="F23" s="165">
        <v>10.2600244511522</v>
      </c>
      <c r="G23" s="22">
        <v>39.4540955230755</v>
      </c>
      <c r="H23" s="165">
        <v>7.27925197021352</v>
      </c>
      <c r="I23" s="22">
        <v>59.3099900906868</v>
      </c>
      <c r="J23" s="165">
        <v>7.0736148925559</v>
      </c>
      <c r="K23" s="22">
        <v>6.12062152734454</v>
      </c>
      <c r="L23" s="165">
        <v>11.6817624574704</v>
      </c>
      <c r="M23" s="22">
        <v>48.1925260086216</v>
      </c>
      <c r="N23" s="165">
        <v>5.73295978143131</v>
      </c>
      <c r="O23" s="22">
        <v>64.9794937447076</v>
      </c>
      <c r="P23" s="165">
        <v>9.61973369050269</v>
      </c>
      <c r="Q23" s="22">
        <v>16.786967736086</v>
      </c>
      <c r="R23" s="165">
        <v>11.1560134887544</v>
      </c>
      <c r="S23" s="22">
        <v>53.8457132106927</v>
      </c>
      <c r="T23" s="165">
        <v>8.6891928357452</v>
      </c>
      <c r="U23" s="22">
        <v>51.7424057788303</v>
      </c>
      <c r="V23" s="165">
        <v>11.6530884684431</v>
      </c>
      <c r="W23" s="22">
        <v>50.2602890176438</v>
      </c>
      <c r="X23" s="165">
        <v>7.41275725934055</v>
      </c>
      <c r="Y23" s="22">
        <v>-3.58542419304885</v>
      </c>
      <c r="Z23" s="165">
        <v>11.5381112833411</v>
      </c>
      <c r="AA23" s="22">
        <v>57.4563639279373</v>
      </c>
      <c r="AB23" s="165">
        <v>6.11523731979203</v>
      </c>
      <c r="AC23" s="22">
        <v>52.538205342009</v>
      </c>
      <c r="AD23" s="165">
        <v>11.6390379349484</v>
      </c>
      <c r="AE23" s="22">
        <v>34.072902749118</v>
      </c>
      <c r="AF23" s="165">
        <v>10.2151811040009</v>
      </c>
      <c r="AG23" s="22">
        <v>-23.3834611788193</v>
      </c>
      <c r="AH23" s="165">
        <v>11.8260177615931</v>
      </c>
      <c r="AI23" s="22">
        <v>51.5572019346082</v>
      </c>
      <c r="AJ23" s="165">
        <v>4.64334097478875</v>
      </c>
      <c r="AK23" s="22">
        <v>56.8781405468726</v>
      </c>
      <c r="AL23" s="165">
        <v>16.4266250269214</v>
      </c>
      <c r="AM23" s="22">
        <v>42.3330012424287</v>
      </c>
      <c r="AN23" s="165">
        <v>19.8385179142282</v>
      </c>
      <c r="AO23" s="22">
        <v>-9.22420069217951</v>
      </c>
      <c r="AP23" s="165">
        <v>19.8981501071645</v>
      </c>
      <c r="AQ23" s="103"/>
      <c r="AR23" s="103"/>
      <c r="AS23" s="103"/>
      <c r="AT23" s="192"/>
      <c r="GM23" s="103"/>
      <c r="GN23" s="103"/>
      <c r="GO23" s="103"/>
      <c r="GP23" s="103"/>
    </row>
    <row customHeight="1" ht="13" r="24">
      <c r="A24" s="181" t="s">
        <v>318</v>
      </c>
      <c r="B24" s="156" t="n">
        <v>2</v>
      </c>
      <c r="C24" s="22">
        <v>10.9137461366482</v>
      </c>
      <c r="D24" s="165">
        <v>2.9212129872157</v>
      </c>
      <c r="E24" s="22">
        <v>10.0821075682371</v>
      </c>
      <c r="F24" s="165">
        <v>4.60408090916804</v>
      </c>
      <c r="G24" s="22">
        <v>8.6019705130739</v>
      </c>
      <c r="H24" s="165">
        <v>3.95247331794647</v>
      </c>
      <c r="I24" s="22">
        <v>19.9213815250216</v>
      </c>
      <c r="J24" s="165">
        <v>7.47693843364947</v>
      </c>
      <c r="K24" s="22">
        <v>9.83927395678453</v>
      </c>
      <c r="L24" s="165">
        <v>8.75019909240668</v>
      </c>
      <c r="M24" s="22">
        <v>6.14530272041232</v>
      </c>
      <c r="N24" s="165">
        <v>2.13033562637202</v>
      </c>
      <c r="O24" s="22">
        <v>36.3505034640052</v>
      </c>
      <c r="P24" s="165">
        <v>13.8101749909009</v>
      </c>
      <c r="Q24" s="22">
        <v>30.2052007435928</v>
      </c>
      <c r="R24" s="165">
        <v>13.976116384807</v>
      </c>
      <c r="S24" s="22">
        <v>24.8065457978871</v>
      </c>
      <c r="T24" s="165">
        <v>10.3875275589615</v>
      </c>
      <c r="U24" s="22">
        <v>15.4353655017324</v>
      </c>
      <c r="V24" s="165">
        <v>7.55919364851413</v>
      </c>
      <c r="W24" s="22">
        <v>5.94364803220533</v>
      </c>
      <c r="X24" s="165">
        <v>2.49357451819992</v>
      </c>
      <c r="Y24" s="22">
        <v>-18.8628977656817</v>
      </c>
      <c r="Z24" s="165">
        <v>10.6911440010053</v>
      </c>
      <c r="AA24" s="22">
        <v>11.1606412976091</v>
      </c>
      <c r="AB24" s="165">
        <v>3.634431340723</v>
      </c>
      <c r="AC24" s="22">
        <v>10.9634764411911</v>
      </c>
      <c r="AD24" s="165">
        <v>5.56031950339523</v>
      </c>
      <c r="AE24" s="22">
        <v>11.6652952589956</v>
      </c>
      <c r="AF24" s="165">
        <v>8.0896423502309</v>
      </c>
      <c r="AG24" s="22">
        <v>0.504653961386484</v>
      </c>
      <c r="AH24" s="165">
        <v>8.82073431020169</v>
      </c>
      <c r="AI24" s="22">
        <v>8.75655725323056</v>
      </c>
      <c r="AJ24" s="165">
        <v>2.98360544886792</v>
      </c>
      <c r="AK24" s="22">
        <v>9.0049995360693</v>
      </c>
      <c r="AL24" s="165">
        <v>4.29562890138765</v>
      </c>
      <c r="AM24" s="22">
        <v>33.3750329011487</v>
      </c>
      <c r="AN24" s="165">
        <v>16.405620738388</v>
      </c>
      <c r="AO24" s="22">
        <v>24.6184756479181</v>
      </c>
      <c r="AP24" s="165">
        <v>16.6408437924219</v>
      </c>
      <c r="AQ24" s="103"/>
      <c r="AR24" s="103"/>
      <c r="AS24" s="103"/>
      <c r="AT24" s="192"/>
      <c r="GM24" s="103"/>
      <c r="GN24" s="103"/>
      <c r="GO24" s="103"/>
      <c r="GP24" s="103"/>
    </row>
    <row customHeight="1" ht="13" r="25">
      <c r="A25" s="181" t="s">
        <v>319</v>
      </c>
      <c r="B25" s="156" t="n">
        <v>2</v>
      </c>
      <c r="C25" s="22">
        <v>33.2535580448054</v>
      </c>
      <c r="D25" s="165">
        <v>3.27245774350539</v>
      </c>
      <c r="E25" s="22">
        <v>35.2286786012647</v>
      </c>
      <c r="F25" s="165">
        <v>7.29955846396647</v>
      </c>
      <c r="G25" s="22">
        <v>36.1487399394796</v>
      </c>
      <c r="H25" s="165">
        <v>4.42589467082401</v>
      </c>
      <c r="I25" s="22">
        <v>24.4794609340576</v>
      </c>
      <c r="J25" s="165">
        <v>5.47264246478155</v>
      </c>
      <c r="K25" s="22">
        <v>-10.749217667207</v>
      </c>
      <c r="L25" s="165">
        <v>9.40834365745973</v>
      </c>
      <c r="M25" s="22">
        <v>32.0814694308425</v>
      </c>
      <c r="N25" s="165">
        <v>3.25365516528117</v>
      </c>
      <c r="O25" s="22" t="inlineStr">
        <is>
          <t>c</t>
        </is>
      </c>
      <c r="P25" s="165" t="inlineStr">
        <is>
          <t>c</t>
        </is>
      </c>
      <c r="Q25" s="22" t="inlineStr">
        <is>
          <t>c</t>
        </is>
      </c>
      <c r="R25" s="165" t="inlineStr">
        <is>
          <t>c</t>
        </is>
      </c>
      <c r="S25" s="22">
        <v>35.2075641320637</v>
      </c>
      <c r="T25" s="165">
        <v>3.9458541747052</v>
      </c>
      <c r="U25" s="22">
        <v>27.1623247629145</v>
      </c>
      <c r="V25" s="165">
        <v>6.15264835782055</v>
      </c>
      <c r="W25" s="22">
        <v>29.3195331343975</v>
      </c>
      <c r="X25" s="165">
        <v>12.5822430597328</v>
      </c>
      <c r="Y25" s="22">
        <v>-5.88803099766614</v>
      </c>
      <c r="Z25" s="165">
        <v>13.212190037352</v>
      </c>
      <c r="AA25" s="22">
        <v>30.5878602579853</v>
      </c>
      <c r="AB25" s="165">
        <v>5.54272809536905</v>
      </c>
      <c r="AC25" s="22">
        <v>34.9606239223554</v>
      </c>
      <c r="AD25" s="165">
        <v>3.97565911576401</v>
      </c>
      <c r="AE25" s="22" t="inlineStr">
        <is>
          <t>c</t>
        </is>
      </c>
      <c r="AF25" s="165" t="inlineStr">
        <is>
          <t>c</t>
        </is>
      </c>
      <c r="AG25" s="22" t="inlineStr">
        <is>
          <t>c</t>
        </is>
      </c>
      <c r="AH25" s="165" t="inlineStr">
        <is>
          <t>c</t>
        </is>
      </c>
      <c r="AI25" s="22">
        <v>35.1254846761056</v>
      </c>
      <c r="AJ25" s="165">
        <v>3.77353759117992</v>
      </c>
      <c r="AK25" s="22">
        <v>27.5997992038218</v>
      </c>
      <c r="AL25" s="165">
        <v>7.32836047828583</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15.300557139152</v>
      </c>
      <c r="D26" s="165">
        <v>0.198289743922015</v>
      </c>
      <c r="E26" s="22">
        <v>9.08917561286512</v>
      </c>
      <c r="F26" s="165">
        <v>0.143288481749243</v>
      </c>
      <c r="G26" s="22">
        <v>14.6969731161298</v>
      </c>
      <c r="H26" s="165">
        <v>0.282450087158466</v>
      </c>
      <c r="I26" s="22">
        <v>18.8108821438148</v>
      </c>
      <c r="J26" s="165">
        <v>0.371199221811629</v>
      </c>
      <c r="K26" s="22">
        <v>9.72170653094968</v>
      </c>
      <c r="L26" s="165">
        <v>0.401015701236654</v>
      </c>
      <c r="M26" s="22">
        <v>2.19142592604619</v>
      </c>
      <c r="N26" s="165">
        <v>0.0930408739681473</v>
      </c>
      <c r="O26" s="22">
        <v>53.1997317311992</v>
      </c>
      <c r="P26" s="165">
        <v>0.438725338121299</v>
      </c>
      <c r="Q26" s="22">
        <v>51.008305805153</v>
      </c>
      <c r="R26" s="165">
        <v>0.441519882825192</v>
      </c>
      <c r="S26" s="22">
        <v>25.9976075169218</v>
      </c>
      <c r="T26" s="165">
        <v>0.334458391368413</v>
      </c>
      <c r="U26" s="22">
        <v>2.44035688907773</v>
      </c>
      <c r="V26" s="165">
        <v>0.226042696186645</v>
      </c>
      <c r="W26" s="22">
        <v>0</v>
      </c>
      <c r="X26" s="165">
        <v>0</v>
      </c>
      <c r="Y26" s="22">
        <v>-25.9976075169218</v>
      </c>
      <c r="Z26" s="165">
        <v>0.334458391368413</v>
      </c>
      <c r="AA26" s="22">
        <v>10.4765569685377</v>
      </c>
      <c r="AB26" s="165">
        <v>0.493151765165205</v>
      </c>
      <c r="AC26" s="22">
        <v>20.370162555735</v>
      </c>
      <c r="AD26" s="165">
        <v>0.284049349393451</v>
      </c>
      <c r="AE26" s="22">
        <v>5.87116856394981</v>
      </c>
      <c r="AF26" s="165">
        <v>0.213522761720423</v>
      </c>
      <c r="AG26" s="22">
        <v>-4.60538840458786</v>
      </c>
      <c r="AH26" s="165">
        <v>0.538510918693572</v>
      </c>
      <c r="AI26" s="22">
        <v>24.2389138120297</v>
      </c>
      <c r="AJ26" s="165">
        <v>0.363417203466065</v>
      </c>
      <c r="AK26" s="22">
        <v>8.44108183119074</v>
      </c>
      <c r="AL26" s="165">
        <v>0.230201889262852</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77.3175219408806</v>
      </c>
      <c r="D27" s="165">
        <v>2.03831487394381</v>
      </c>
      <c r="E27" s="22">
        <v>77.7061207293581</v>
      </c>
      <c r="F27" s="165">
        <v>4.50408286840736</v>
      </c>
      <c r="G27" s="22">
        <v>76.0229929158186</v>
      </c>
      <c r="H27" s="165">
        <v>3.02312886988219</v>
      </c>
      <c r="I27" s="22">
        <v>80.0540405596728</v>
      </c>
      <c r="J27" s="165">
        <v>5.0509553521841</v>
      </c>
      <c r="K27" s="22">
        <v>2.34791983031469</v>
      </c>
      <c r="L27" s="165">
        <v>6.69652105384385</v>
      </c>
      <c r="M27" s="22">
        <v>75.9212145650347</v>
      </c>
      <c r="N27" s="165">
        <v>2.12181049440954</v>
      </c>
      <c r="O27" s="22">
        <v>93.1236139312705</v>
      </c>
      <c r="P27" s="165">
        <v>4.87259483754943</v>
      </c>
      <c r="Q27" s="22">
        <v>17.2023993662357</v>
      </c>
      <c r="R27" s="165">
        <v>5.24373402153499</v>
      </c>
      <c r="S27" s="22">
        <v>77.9687917038371</v>
      </c>
      <c r="T27" s="165">
        <v>2.22013110796803</v>
      </c>
      <c r="U27" s="22">
        <v>71.1826104089463</v>
      </c>
      <c r="V27" s="165">
        <v>6.79116262356506</v>
      </c>
      <c r="W27" s="22">
        <v>85.8704049699312</v>
      </c>
      <c r="X27" s="165">
        <v>7.29923164544216</v>
      </c>
      <c r="Y27" s="22">
        <v>7.90161326609406</v>
      </c>
      <c r="Z27" s="165">
        <v>7.35636830293982</v>
      </c>
      <c r="AA27" s="22">
        <v>82.1865090192081</v>
      </c>
      <c r="AB27" s="165">
        <v>4.24028848183267</v>
      </c>
      <c r="AC27" s="22">
        <v>76.35506399782</v>
      </c>
      <c r="AD27" s="165">
        <v>2.98333833244724</v>
      </c>
      <c r="AE27" s="22">
        <v>70.588758391278</v>
      </c>
      <c r="AF27" s="165">
        <v>9.81783300668971</v>
      </c>
      <c r="AG27" s="22">
        <v>-11.5977506279301</v>
      </c>
      <c r="AH27" s="165">
        <v>10.5834181704707</v>
      </c>
      <c r="AI27" s="22">
        <v>75.9358330789126</v>
      </c>
      <c r="AJ27" s="165">
        <v>3.10850585260405</v>
      </c>
      <c r="AK27" s="22">
        <v>78.3599440328437</v>
      </c>
      <c r="AL27" s="165">
        <v>2.87921706888746</v>
      </c>
      <c r="AM27" s="22">
        <v>79.2195330252326</v>
      </c>
      <c r="AN27" s="165">
        <v>10.8539508517313</v>
      </c>
      <c r="AO27" s="22">
        <v>3.28369994632</v>
      </c>
      <c r="AP27" s="165">
        <v>11.8339808702725</v>
      </c>
      <c r="AQ27" s="103"/>
      <c r="AR27" s="103"/>
      <c r="AS27" s="103"/>
      <c r="AT27" s="192"/>
      <c r="GM27" s="103"/>
      <c r="GN27" s="103"/>
      <c r="GO27" s="103"/>
      <c r="GP27" s="103"/>
    </row>
    <row customHeight="1" ht="13" r="28">
      <c r="A28" s="181" t="s">
        <v>322</v>
      </c>
      <c r="B28" s="156" t="n">
        <v>2</v>
      </c>
      <c r="C28" s="22">
        <v>91.2293243954538</v>
      </c>
      <c r="D28" s="165">
        <v>1.9311300868885</v>
      </c>
      <c r="E28" s="22">
        <v>100</v>
      </c>
      <c r="F28" s="165">
        <v>0</v>
      </c>
      <c r="G28" s="22">
        <v>91.8313115450651</v>
      </c>
      <c r="H28" s="165">
        <v>2.27631276897509</v>
      </c>
      <c r="I28" s="22">
        <v>76.2791958893093</v>
      </c>
      <c r="J28" s="165">
        <v>8.30638336659406</v>
      </c>
      <c r="K28" s="22">
        <v>-23.7208041106907</v>
      </c>
      <c r="L28" s="165">
        <v>8.30638336659406</v>
      </c>
      <c r="M28" s="22">
        <v>89.6996924168944</v>
      </c>
      <c r="N28" s="165">
        <v>2.67517895665142</v>
      </c>
      <c r="O28" s="22">
        <v>94.7544201057288</v>
      </c>
      <c r="P28" s="165">
        <v>1.85586485749173</v>
      </c>
      <c r="Q28" s="22">
        <v>5.0547276888344</v>
      </c>
      <c r="R28" s="165">
        <v>3.28460732670628</v>
      </c>
      <c r="S28" s="22">
        <v>92.7484994625806</v>
      </c>
      <c r="T28" s="165">
        <v>1.98240353917485</v>
      </c>
      <c r="U28" s="22">
        <v>85.1091538782127</v>
      </c>
      <c r="V28" s="165">
        <v>5.58864859669992</v>
      </c>
      <c r="W28" s="22">
        <v>94.4334894142987</v>
      </c>
      <c r="X28" s="165">
        <v>5.71720293150398</v>
      </c>
      <c r="Y28" s="22">
        <v>1.68498995171809</v>
      </c>
      <c r="Z28" s="165">
        <v>6.01396807600234</v>
      </c>
      <c r="AA28" s="22">
        <v>91.3101687988575</v>
      </c>
      <c r="AB28" s="165">
        <v>4.21786297830672</v>
      </c>
      <c r="AC28" s="22">
        <v>90.7335620777844</v>
      </c>
      <c r="AD28" s="165">
        <v>2.47784141842764</v>
      </c>
      <c r="AE28" s="22">
        <v>94.2280301832119</v>
      </c>
      <c r="AF28" s="165">
        <v>6.03953232516535</v>
      </c>
      <c r="AG28" s="22">
        <v>2.91786138435441</v>
      </c>
      <c r="AH28" s="165">
        <v>7.37503153651658</v>
      </c>
      <c r="AI28" s="22">
        <v>88.375722642047</v>
      </c>
      <c r="AJ28" s="165">
        <v>3.03596024081471</v>
      </c>
      <c r="AK28" s="22">
        <v>93.2505835042451</v>
      </c>
      <c r="AL28" s="165">
        <v>2.80910052278887</v>
      </c>
      <c r="AM28" s="22">
        <v>100</v>
      </c>
      <c r="AN28" s="165">
        <v>0</v>
      </c>
      <c r="AO28" s="22">
        <v>11.624277357953</v>
      </c>
      <c r="AP28" s="165">
        <v>3.03596024081471</v>
      </c>
      <c r="AQ28" s="103"/>
      <c r="AR28" s="103"/>
      <c r="AS28" s="103"/>
      <c r="AT28" s="192"/>
      <c r="GM28" s="103"/>
      <c r="GN28" s="103"/>
      <c r="GO28" s="103"/>
      <c r="GP28" s="103"/>
    </row>
    <row customHeight="1" ht="13" r="29">
      <c r="A29" s="181" t="s">
        <v>323</v>
      </c>
      <c r="B29" s="156" t="n">
        <v>2</v>
      </c>
      <c r="C29" s="22">
        <v>85.7449549812805</v>
      </c>
      <c r="D29" s="165">
        <v>2.80027580813801</v>
      </c>
      <c r="E29" s="22">
        <v>79.4123001686086</v>
      </c>
      <c r="F29" s="165">
        <v>5.88617724663668</v>
      </c>
      <c r="G29" s="22">
        <v>90.8017013068269</v>
      </c>
      <c r="H29" s="165">
        <v>3.37647817903169</v>
      </c>
      <c r="I29" s="22">
        <v>83.9427522824165</v>
      </c>
      <c r="J29" s="165">
        <v>5.96195616814502</v>
      </c>
      <c r="K29" s="22">
        <v>4.53045211380788</v>
      </c>
      <c r="L29" s="165">
        <v>8.35424174379352</v>
      </c>
      <c r="M29" s="22">
        <v>85.7570485986829</v>
      </c>
      <c r="N29" s="165">
        <v>2.89945578726767</v>
      </c>
      <c r="O29" s="22">
        <v>91.5985839947309</v>
      </c>
      <c r="P29" s="165">
        <v>9.68350698807946</v>
      </c>
      <c r="Q29" s="22">
        <v>5.84153539604802</v>
      </c>
      <c r="R29" s="165">
        <v>10.1524840994711</v>
      </c>
      <c r="S29" s="22">
        <v>87.1846122594002</v>
      </c>
      <c r="T29" s="165">
        <v>3.07360612504698</v>
      </c>
      <c r="U29" s="22">
        <v>84.9289456502163</v>
      </c>
      <c r="V29" s="165">
        <v>5.36085008990899</v>
      </c>
      <c r="W29" s="22">
        <v>69.2998804200219</v>
      </c>
      <c r="X29" s="165">
        <v>16.8442396562938</v>
      </c>
      <c r="Y29" s="22">
        <v>-17.8847318393783</v>
      </c>
      <c r="Z29" s="165">
        <v>17.0985765648902</v>
      </c>
      <c r="AA29" s="22">
        <v>85.6295456447116</v>
      </c>
      <c r="AB29" s="165">
        <v>5.79570672858702</v>
      </c>
      <c r="AC29" s="22">
        <v>84.2251545852675</v>
      </c>
      <c r="AD29" s="165">
        <v>3.50100291592814</v>
      </c>
      <c r="AE29" s="22">
        <v>92.185566661236</v>
      </c>
      <c r="AF29" s="165">
        <v>5.17717996356342</v>
      </c>
      <c r="AG29" s="22">
        <v>6.55602101652435</v>
      </c>
      <c r="AH29" s="165">
        <v>7.87748661933848</v>
      </c>
      <c r="AI29" s="22">
        <v>88.3999429461307</v>
      </c>
      <c r="AJ29" s="165">
        <v>3.59509002589766</v>
      </c>
      <c r="AK29" s="22">
        <v>85.4568250906621</v>
      </c>
      <c r="AL29" s="165">
        <v>3.93966813927998</v>
      </c>
      <c r="AM29" s="22">
        <v>76.8171376646449</v>
      </c>
      <c r="AN29" s="165">
        <v>10.084843497442</v>
      </c>
      <c r="AO29" s="22">
        <v>-11.5828052814858</v>
      </c>
      <c r="AP29" s="165">
        <v>10.7383169160245</v>
      </c>
      <c r="AQ29" s="103"/>
      <c r="AR29" s="103"/>
      <c r="AS29" s="103"/>
      <c r="AT29" s="192"/>
      <c r="GM29" s="103"/>
      <c r="GN29" s="103"/>
      <c r="GO29" s="103"/>
      <c r="GP29" s="103"/>
    </row>
    <row customHeight="1" ht="13" r="30">
      <c r="A30" s="181" t="s">
        <v>324</v>
      </c>
      <c r="B30" s="156" t="n">
        <v>2</v>
      </c>
      <c r="C30" s="22">
        <v>55.7195171418162</v>
      </c>
      <c r="D30" s="165">
        <v>3.46159769307753</v>
      </c>
      <c r="E30" s="22">
        <v>64.9720400096159</v>
      </c>
      <c r="F30" s="165">
        <v>10.3404034960809</v>
      </c>
      <c r="G30" s="22">
        <v>56.3890344719969</v>
      </c>
      <c r="H30" s="165">
        <v>4.9601111315016</v>
      </c>
      <c r="I30" s="22">
        <v>52.3849454030473</v>
      </c>
      <c r="J30" s="165">
        <v>7.03861851983231</v>
      </c>
      <c r="K30" s="22">
        <v>-12.5870946065686</v>
      </c>
      <c r="L30" s="165">
        <v>13.850596699982</v>
      </c>
      <c r="M30" s="22">
        <v>55.9408471058129</v>
      </c>
      <c r="N30" s="165">
        <v>3.535583241872</v>
      </c>
      <c r="O30" s="22">
        <v>52.3134818725981</v>
      </c>
      <c r="P30" s="165">
        <v>19.3642392629962</v>
      </c>
      <c r="Q30" s="22">
        <v>-3.6273652332148</v>
      </c>
      <c r="R30" s="165">
        <v>19.8853509480003</v>
      </c>
      <c r="S30" s="22">
        <v>54.5201007555418</v>
      </c>
      <c r="T30" s="165">
        <v>4.42156294081602</v>
      </c>
      <c r="U30" s="22">
        <v>57.4958152541516</v>
      </c>
      <c r="V30" s="165">
        <v>5.55584539759904</v>
      </c>
      <c r="W30" s="22">
        <v>47.9768364479609</v>
      </c>
      <c r="X30" s="165">
        <v>14.3715721343247</v>
      </c>
      <c r="Y30" s="22">
        <v>-6.54326430758087</v>
      </c>
      <c r="Z30" s="165">
        <v>14.8566744307298</v>
      </c>
      <c r="AA30" s="22">
        <v>46.3828681460211</v>
      </c>
      <c r="AB30" s="165">
        <v>11.9205696361356</v>
      </c>
      <c r="AC30" s="22">
        <v>57.2411555197978</v>
      </c>
      <c r="AD30" s="165">
        <v>3.94071674744374</v>
      </c>
      <c r="AE30" s="22">
        <v>52.0265431611819</v>
      </c>
      <c r="AF30" s="165">
        <v>8.94345406913204</v>
      </c>
      <c r="AG30" s="22">
        <v>5.64367501516081</v>
      </c>
      <c r="AH30" s="165">
        <v>15.1434480513517</v>
      </c>
      <c r="AI30" s="22">
        <v>58.2097495723521</v>
      </c>
      <c r="AJ30" s="165">
        <v>4.92720031354301</v>
      </c>
      <c r="AK30" s="22">
        <v>52.8945751721181</v>
      </c>
      <c r="AL30" s="165">
        <v>4.81545964175259</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12.2770821568331</v>
      </c>
      <c r="D31" s="165">
        <v>3.0030257803755</v>
      </c>
      <c r="E31" s="22">
        <v>7.07465500141094</v>
      </c>
      <c r="F31" s="165">
        <v>5.20207983680774</v>
      </c>
      <c r="G31" s="22">
        <v>13.2122782901743</v>
      </c>
      <c r="H31" s="165">
        <v>3.78508513323134</v>
      </c>
      <c r="I31" s="22">
        <v>14.8536579263821</v>
      </c>
      <c r="J31" s="165">
        <v>8.87682239602683</v>
      </c>
      <c r="K31" s="22">
        <v>7.77900292497118</v>
      </c>
      <c r="L31" s="165">
        <v>10.1806634563209</v>
      </c>
      <c r="M31" s="22">
        <v>8.79050507352825</v>
      </c>
      <c r="N31" s="165">
        <v>2.94453484827924</v>
      </c>
      <c r="O31" s="22">
        <v>27.8095090070306</v>
      </c>
      <c r="P31" s="165">
        <v>10.5463647215699</v>
      </c>
      <c r="Q31" s="22">
        <v>19.0190039335023</v>
      </c>
      <c r="R31" s="165">
        <v>10.9593573070588</v>
      </c>
      <c r="S31" s="22">
        <v>15.0863948159628</v>
      </c>
      <c r="T31" s="165">
        <v>6.28840628379573</v>
      </c>
      <c r="U31" s="22">
        <v>16.3413265980573</v>
      </c>
      <c r="V31" s="165">
        <v>5.88486821862014</v>
      </c>
      <c r="W31" s="22">
        <v>7.66918753705072</v>
      </c>
      <c r="X31" s="165">
        <v>3.87179435323628</v>
      </c>
      <c r="Y31" s="22">
        <v>-7.41720727891212</v>
      </c>
      <c r="Z31" s="165">
        <v>7.5133383938198</v>
      </c>
      <c r="AA31" s="22">
        <v>15.0060565154742</v>
      </c>
      <c r="AB31" s="165">
        <v>8.79458366365023</v>
      </c>
      <c r="AC31" s="22">
        <v>11.5978044302092</v>
      </c>
      <c r="AD31" s="165">
        <v>3.62412414916421</v>
      </c>
      <c r="AE31" s="22">
        <v>12.787439503315</v>
      </c>
      <c r="AF31" s="165">
        <v>6.6230854539226</v>
      </c>
      <c r="AG31" s="22">
        <v>-2.2186170121592</v>
      </c>
      <c r="AH31" s="165">
        <v>11.087674592969</v>
      </c>
      <c r="AI31" s="22">
        <v>8.26110721957039</v>
      </c>
      <c r="AJ31" s="165">
        <v>4.8385832057009</v>
      </c>
      <c r="AK31" s="22">
        <v>13.94021572206</v>
      </c>
      <c r="AL31" s="165">
        <v>4.02390906028424</v>
      </c>
      <c r="AM31" s="22">
        <v>12.1310872144316</v>
      </c>
      <c r="AN31" s="165">
        <v>9.08280641901058</v>
      </c>
      <c r="AO31" s="22">
        <v>3.86997999486117</v>
      </c>
      <c r="AP31" s="165">
        <v>10.2706882554387</v>
      </c>
      <c r="AQ31" s="103"/>
      <c r="AR31" s="103"/>
      <c r="AS31" s="103"/>
      <c r="AT31" s="192"/>
      <c r="GM31" s="103"/>
      <c r="GN31" s="103"/>
      <c r="GO31" s="103"/>
      <c r="GP31" s="103"/>
    </row>
    <row customHeight="1" ht="13" r="32">
      <c r="A32" s="181" t="s">
        <v>326</v>
      </c>
      <c r="B32" s="156" t="n">
        <v>2</v>
      </c>
      <c r="C32" s="22">
        <v>51.1003479927873</v>
      </c>
      <c r="D32" s="165">
        <v>3.30973943774092</v>
      </c>
      <c r="E32" s="22">
        <v>43.5346638920293</v>
      </c>
      <c r="F32" s="165">
        <v>7.43395382950987</v>
      </c>
      <c r="G32" s="22">
        <v>57.0838008924621</v>
      </c>
      <c r="H32" s="165">
        <v>4.89209715856161</v>
      </c>
      <c r="I32" s="22">
        <v>46.0279269857939</v>
      </c>
      <c r="J32" s="165">
        <v>6.71805599997042</v>
      </c>
      <c r="K32" s="22">
        <v>2.49326309376459</v>
      </c>
      <c r="L32" s="165">
        <v>10.072075254551</v>
      </c>
      <c r="M32" s="22">
        <v>50.3613218808653</v>
      </c>
      <c r="N32" s="165">
        <v>3.51271491071046</v>
      </c>
      <c r="O32" s="22">
        <v>54.2429504843814</v>
      </c>
      <c r="P32" s="165">
        <v>9.25159312046693</v>
      </c>
      <c r="Q32" s="22">
        <v>3.88162860351615</v>
      </c>
      <c r="R32" s="165">
        <v>10.1879941025308</v>
      </c>
      <c r="S32" s="22">
        <v>51.9178758899133</v>
      </c>
      <c r="T32" s="165">
        <v>3.74886529155788</v>
      </c>
      <c r="U32" s="22">
        <v>57.2108049051557</v>
      </c>
      <c r="V32" s="165">
        <v>9.76438807581935</v>
      </c>
      <c r="W32" s="22">
        <v>41.6016454637616</v>
      </c>
      <c r="X32" s="165">
        <v>10.6981486436037</v>
      </c>
      <c r="Y32" s="22">
        <v>-10.3162304261517</v>
      </c>
      <c r="Z32" s="165">
        <v>11.4089961350845</v>
      </c>
      <c r="AA32" s="22">
        <v>47.4076627198004</v>
      </c>
      <c r="AB32" s="165">
        <v>4.7056018247994</v>
      </c>
      <c r="AC32" s="22">
        <v>56.4780983720029</v>
      </c>
      <c r="AD32" s="165">
        <v>5.6037365520826</v>
      </c>
      <c r="AE32" s="22">
        <v>51.3470317013975</v>
      </c>
      <c r="AF32" s="165">
        <v>14.0102057872083</v>
      </c>
      <c r="AG32" s="22">
        <v>3.93936898159717</v>
      </c>
      <c r="AH32" s="165">
        <v>14.7710275859308</v>
      </c>
      <c r="AI32" s="22">
        <v>52.8249747583717</v>
      </c>
      <c r="AJ32" s="165">
        <v>3.94418845289243</v>
      </c>
      <c r="AK32" s="22">
        <v>50.452291484471</v>
      </c>
      <c r="AL32" s="165">
        <v>7.28611785212643</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51.7207357577103</v>
      </c>
      <c r="D33" s="165">
        <v>0.110932438527433</v>
      </c>
      <c r="E33" s="22">
        <v>72.4084463070571</v>
      </c>
      <c r="F33" s="165">
        <v>0.181573446006079</v>
      </c>
      <c r="G33" s="22">
        <v>45.2413758088378</v>
      </c>
      <c r="H33" s="165">
        <v>0.113501284189039</v>
      </c>
      <c r="I33" s="22">
        <v>35.6748830632369</v>
      </c>
      <c r="J33" s="165">
        <v>0.101387557281426</v>
      </c>
      <c r="K33" s="22">
        <v>-36.7335632438201</v>
      </c>
      <c r="L33" s="165">
        <v>0.207985718310515</v>
      </c>
      <c r="M33" s="22">
        <v>51.9539297139522</v>
      </c>
      <c r="N33" s="165">
        <v>0.110661130165005</v>
      </c>
      <c r="O33" s="22" t="inlineStr">
        <is>
          <t>c</t>
        </is>
      </c>
      <c r="P33" s="165" t="inlineStr">
        <is>
          <t>c</t>
        </is>
      </c>
      <c r="Q33" s="22" t="inlineStr">
        <is>
          <t>c</t>
        </is>
      </c>
      <c r="R33" s="165" t="inlineStr">
        <is>
          <t>c</t>
        </is>
      </c>
      <c r="S33" s="22">
        <v>55.3514951861888</v>
      </c>
      <c r="T33" s="165">
        <v>0.151274125369917</v>
      </c>
      <c r="U33" s="22">
        <v>43.0968518139911</v>
      </c>
      <c r="V33" s="165">
        <v>0.114710881812344</v>
      </c>
      <c r="W33" s="22" t="inlineStr">
        <is>
          <t>c</t>
        </is>
      </c>
      <c r="X33" s="165" t="inlineStr">
        <is>
          <t>c</t>
        </is>
      </c>
      <c r="Y33" s="22" t="inlineStr">
        <is>
          <t>c</t>
        </is>
      </c>
      <c r="Z33" s="165" t="inlineStr">
        <is>
          <t>c</t>
        </is>
      </c>
      <c r="AA33" s="22">
        <v>50.1385008733824</v>
      </c>
      <c r="AB33" s="165">
        <v>1.08173117620976</v>
      </c>
      <c r="AC33" s="22">
        <v>44.7956344133911</v>
      </c>
      <c r="AD33" s="165">
        <v>0.133898084795643</v>
      </c>
      <c r="AE33" s="22">
        <v>62.4459629049827</v>
      </c>
      <c r="AF33" s="165">
        <v>0.16686013937932</v>
      </c>
      <c r="AG33" s="22">
        <v>12.3074620316004</v>
      </c>
      <c r="AH33" s="165">
        <v>1.09468525781013</v>
      </c>
      <c r="AI33" s="22">
        <v>47.6674735544348</v>
      </c>
      <c r="AJ33" s="165">
        <v>0.18846783944474</v>
      </c>
      <c r="AK33" s="22">
        <v>53.5679595260994</v>
      </c>
      <c r="AL33" s="165">
        <v>0.149001372744156</v>
      </c>
      <c r="AM33" s="22">
        <v>47.1896662845191</v>
      </c>
      <c r="AN33" s="165">
        <v>0.309359531562577</v>
      </c>
      <c r="AO33" s="22">
        <v>-0.477807269915708</v>
      </c>
      <c r="AP33" s="165">
        <v>0.362257613999609</v>
      </c>
      <c r="AQ33" s="103"/>
      <c r="AR33" s="103"/>
      <c r="AS33" s="103"/>
      <c r="AT33" s="192"/>
      <c r="GM33" s="103"/>
      <c r="GN33" s="103"/>
      <c r="GO33" s="103"/>
      <c r="GP33" s="103"/>
    </row>
    <row customHeight="1" ht="13" r="34">
      <c r="A34" s="181" t="s">
        <v>328</v>
      </c>
      <c r="B34" s="156" t="n">
        <v>2</v>
      </c>
      <c r="C34" s="22">
        <v>54.1778652109069</v>
      </c>
      <c r="D34" s="165">
        <v>3.91357414163514</v>
      </c>
      <c r="E34" s="22">
        <v>51.4597234617185</v>
      </c>
      <c r="F34" s="165">
        <v>16.7498946419292</v>
      </c>
      <c r="G34" s="22">
        <v>51.3990411919107</v>
      </c>
      <c r="H34" s="165">
        <v>5.57570190662091</v>
      </c>
      <c r="I34" s="22">
        <v>58.8342452752839</v>
      </c>
      <c r="J34" s="165">
        <v>7.67452746921642</v>
      </c>
      <c r="K34" s="22">
        <v>7.37452181356543</v>
      </c>
      <c r="L34" s="165">
        <v>18.729918203801</v>
      </c>
      <c r="M34" s="22">
        <v>54.9545726189372</v>
      </c>
      <c r="N34" s="165">
        <v>4.10111270325307</v>
      </c>
      <c r="O34" s="22" t="inlineStr">
        <is>
          <t>c</t>
        </is>
      </c>
      <c r="P34" s="165" t="inlineStr">
        <is>
          <t>c</t>
        </is>
      </c>
      <c r="Q34" s="22" t="inlineStr">
        <is>
          <t>c</t>
        </is>
      </c>
      <c r="R34" s="165" t="inlineStr">
        <is>
          <t>c</t>
        </is>
      </c>
      <c r="S34" s="22">
        <v>68.335762562391</v>
      </c>
      <c r="T34" s="165">
        <v>6.73229635457318</v>
      </c>
      <c r="U34" s="22">
        <v>53.7576761990825</v>
      </c>
      <c r="V34" s="165">
        <v>7.37378818255487</v>
      </c>
      <c r="W34" s="22">
        <v>37.2940219742339</v>
      </c>
      <c r="X34" s="165">
        <v>7.50126634184357</v>
      </c>
      <c r="Y34" s="22">
        <v>-31.0417405881571</v>
      </c>
      <c r="Z34" s="165">
        <v>9.25554379572753</v>
      </c>
      <c r="AA34" s="22">
        <v>49.6990020461337</v>
      </c>
      <c r="AB34" s="165">
        <v>8.76236358871335</v>
      </c>
      <c r="AC34" s="22">
        <v>62.4988879856668</v>
      </c>
      <c r="AD34" s="165">
        <v>5.79195189886664</v>
      </c>
      <c r="AE34" s="22">
        <v>36.6951515906878</v>
      </c>
      <c r="AF34" s="165">
        <v>7.94083380899207</v>
      </c>
      <c r="AG34" s="22">
        <v>-13.0038504554459</v>
      </c>
      <c r="AH34" s="165">
        <v>11.9644593499883</v>
      </c>
      <c r="AI34" s="22">
        <v>40.0489150804729</v>
      </c>
      <c r="AJ34" s="165">
        <v>6.4096149871184</v>
      </c>
      <c r="AK34" s="22">
        <v>65.611063884045</v>
      </c>
      <c r="AL34" s="165">
        <v>6.03501457862441</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76.8696466704467</v>
      </c>
      <c r="D35" s="165">
        <v>3.0808828774605</v>
      </c>
      <c r="E35" s="22">
        <v>91.2610207722047</v>
      </c>
      <c r="F35" s="165">
        <v>6.06256252359905</v>
      </c>
      <c r="G35" s="22">
        <v>77.4875351900384</v>
      </c>
      <c r="H35" s="165">
        <v>3.8357523157946</v>
      </c>
      <c r="I35" s="22">
        <v>66.460175537849</v>
      </c>
      <c r="J35" s="165">
        <v>6.47206360557959</v>
      </c>
      <c r="K35" s="22">
        <v>-24.8008452343557</v>
      </c>
      <c r="L35" s="165">
        <v>8.83799111161122</v>
      </c>
      <c r="M35" s="22">
        <v>78.1341743573738</v>
      </c>
      <c r="N35" s="165">
        <v>3.08498143900144</v>
      </c>
      <c r="O35" s="22" t="inlineStr">
        <is>
          <t>c</t>
        </is>
      </c>
      <c r="P35" s="165" t="inlineStr">
        <is>
          <t>c</t>
        </is>
      </c>
      <c r="Q35" s="22" t="inlineStr">
        <is>
          <t>c</t>
        </is>
      </c>
      <c r="R35" s="165" t="inlineStr">
        <is>
          <t>c</t>
        </is>
      </c>
      <c r="S35" s="22">
        <v>78.9963769247462</v>
      </c>
      <c r="T35" s="165">
        <v>3.43488793866084</v>
      </c>
      <c r="U35" s="22">
        <v>72.1629973834659</v>
      </c>
      <c r="V35" s="165">
        <v>6.75176775820379</v>
      </c>
      <c r="W35" s="22">
        <v>78.6139420590164</v>
      </c>
      <c r="X35" s="165">
        <v>12.0891507595446</v>
      </c>
      <c r="Y35" s="22">
        <v>-0.382434865729792</v>
      </c>
      <c r="Z35" s="165">
        <v>12.5959290269487</v>
      </c>
      <c r="AA35" s="22">
        <v>75.4217232744154</v>
      </c>
      <c r="AB35" s="165">
        <v>11.3869390421194</v>
      </c>
      <c r="AC35" s="22">
        <v>77.8356204780067</v>
      </c>
      <c r="AD35" s="165">
        <v>3.34382836822472</v>
      </c>
      <c r="AE35" s="22">
        <v>71.2012029404139</v>
      </c>
      <c r="AF35" s="165">
        <v>9.4916962965659</v>
      </c>
      <c r="AG35" s="22">
        <v>-4.22052033400148</v>
      </c>
      <c r="AH35" s="165">
        <v>14.3720121700308</v>
      </c>
      <c r="AI35" s="22">
        <v>74.1479367570164</v>
      </c>
      <c r="AJ35" s="165">
        <v>5.25388953575644</v>
      </c>
      <c r="AK35" s="22">
        <v>78.3821339114291</v>
      </c>
      <c r="AL35" s="165">
        <v>4.36520060099587</v>
      </c>
      <c r="AM35" s="22">
        <v>78.5539552019744</v>
      </c>
      <c r="AN35" s="165">
        <v>8.05988259975642</v>
      </c>
      <c r="AO35" s="22">
        <v>4.40601844495801</v>
      </c>
      <c r="AP35" s="165">
        <v>9.28349695984774</v>
      </c>
      <c r="AQ35" s="103"/>
      <c r="AR35" s="103"/>
      <c r="AS35" s="103"/>
      <c r="AT35" s="192"/>
      <c r="GM35" s="103"/>
      <c r="GN35" s="103"/>
      <c r="GO35" s="103"/>
      <c r="GP35" s="103"/>
    </row>
    <row customHeight="1" ht="13" r="36">
      <c r="A36" s="181" t="s">
        <v>330</v>
      </c>
      <c r="B36" s="156" t="n">
        <v>2</v>
      </c>
      <c r="C36" s="22">
        <v>15.4899120431304</v>
      </c>
      <c r="D36" s="165">
        <v>2.38821355286518</v>
      </c>
      <c r="E36" s="22" t="inlineStr">
        <is>
          <t>c</t>
        </is>
      </c>
      <c r="F36" s="165" t="inlineStr">
        <is>
          <t>c</t>
        </is>
      </c>
      <c r="G36" s="22">
        <v>7.85422810080182</v>
      </c>
      <c r="H36" s="165">
        <v>3.31048803755765</v>
      </c>
      <c r="I36" s="22">
        <v>20.0088662502419</v>
      </c>
      <c r="J36" s="165">
        <v>3.16994490946669</v>
      </c>
      <c r="K36" s="22" t="inlineStr">
        <is>
          <t>c</t>
        </is>
      </c>
      <c r="L36" s="165" t="inlineStr">
        <is>
          <t>c</t>
        </is>
      </c>
      <c r="M36" s="22">
        <v>11.7295070175114</v>
      </c>
      <c r="N36" s="165">
        <v>2.48950961689379</v>
      </c>
      <c r="O36" s="22">
        <v>51.0262676494385</v>
      </c>
      <c r="P36" s="165">
        <v>7.19919365329678</v>
      </c>
      <c r="Q36" s="22">
        <v>39.296760631927</v>
      </c>
      <c r="R36" s="165">
        <v>7.65074219889467</v>
      </c>
      <c r="S36" s="22">
        <v>15.5223781349019</v>
      </c>
      <c r="T36" s="165">
        <v>2.75104391567134</v>
      </c>
      <c r="U36" s="22">
        <v>8.2023202676654</v>
      </c>
      <c r="V36" s="165">
        <v>4.20494690140762</v>
      </c>
      <c r="W36" s="22">
        <v>38.5716776874821</v>
      </c>
      <c r="X36" s="165">
        <v>16.3200370774891</v>
      </c>
      <c r="Y36" s="22">
        <v>23.0492995525802</v>
      </c>
      <c r="Z36" s="165">
        <v>16.9341607632195</v>
      </c>
      <c r="AA36" s="22">
        <v>22.7332497202969</v>
      </c>
      <c r="AB36" s="165">
        <v>4.11084495006466</v>
      </c>
      <c r="AC36" s="22">
        <v>9.07020245114046</v>
      </c>
      <c r="AD36" s="165">
        <v>2.97512519691649</v>
      </c>
      <c r="AE36" s="22" t="inlineStr">
        <is>
          <t>c</t>
        </is>
      </c>
      <c r="AF36" s="165" t="inlineStr">
        <is>
          <t>c</t>
        </is>
      </c>
      <c r="AG36" s="22" t="inlineStr">
        <is>
          <t>c</t>
        </is>
      </c>
      <c r="AH36" s="165" t="inlineStr">
        <is>
          <t>c</t>
        </is>
      </c>
      <c r="AI36" s="22">
        <v>18.9623640486767</v>
      </c>
      <c r="AJ36" s="165">
        <v>3.01957794312053</v>
      </c>
      <c r="AK36" s="22">
        <v>7.36763220600025</v>
      </c>
      <c r="AL36" s="165">
        <v>3.80955304336931</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21.1535559885368</v>
      </c>
      <c r="D37" s="165">
        <v>2.58663982176147</v>
      </c>
      <c r="E37" s="22">
        <v>19.3855953217621</v>
      </c>
      <c r="F37" s="165">
        <v>4.03919090152218</v>
      </c>
      <c r="G37" s="22">
        <v>14.54293324099</v>
      </c>
      <c r="H37" s="165">
        <v>4.36562330161432</v>
      </c>
      <c r="I37" s="22">
        <v>31.0134286612992</v>
      </c>
      <c r="J37" s="165">
        <v>5.69544283410528</v>
      </c>
      <c r="K37" s="22">
        <v>11.6278333395371</v>
      </c>
      <c r="L37" s="165">
        <v>7.16636857540566</v>
      </c>
      <c r="M37" s="22">
        <v>21.353534370406</v>
      </c>
      <c r="N37" s="165">
        <v>2.72373494296697</v>
      </c>
      <c r="O37" s="22">
        <v>15.57864078046</v>
      </c>
      <c r="P37" s="165">
        <v>6.59742345488793</v>
      </c>
      <c r="Q37" s="22">
        <v>-5.77489358994601</v>
      </c>
      <c r="R37" s="165">
        <v>7.63441981801242</v>
      </c>
      <c r="S37" s="22">
        <v>22.9909276176433</v>
      </c>
      <c r="T37" s="165">
        <v>3.44823084981165</v>
      </c>
      <c r="U37" s="22">
        <v>20.2611229187978</v>
      </c>
      <c r="V37" s="165">
        <v>4.8053060428631</v>
      </c>
      <c r="W37" s="22">
        <v>10.9352593039175</v>
      </c>
      <c r="X37" s="165">
        <v>5.75744082376298</v>
      </c>
      <c r="Y37" s="22">
        <v>-12.0556683137258</v>
      </c>
      <c r="Z37" s="165">
        <v>6.58130824987099</v>
      </c>
      <c r="AA37" s="22">
        <v>20.4646628828407</v>
      </c>
      <c r="AB37" s="165">
        <v>2.83002937479887</v>
      </c>
      <c r="AC37" s="22">
        <v>25.3629595850627</v>
      </c>
      <c r="AD37" s="165">
        <v>6.8308080870192</v>
      </c>
      <c r="AE37" s="22">
        <v>14.2263126338759</v>
      </c>
      <c r="AF37" s="165">
        <v>12.106318606458</v>
      </c>
      <c r="AG37" s="22">
        <v>-6.23835024896478</v>
      </c>
      <c r="AH37" s="165">
        <v>12.1962620293627</v>
      </c>
      <c r="AI37" s="22">
        <v>22.4624474877023</v>
      </c>
      <c r="AJ37" s="165">
        <v>2.80101157113516</v>
      </c>
      <c r="AK37" s="22">
        <v>15.6124840002321</v>
      </c>
      <c r="AL37" s="165">
        <v>8.66440767777331</v>
      </c>
      <c r="AM37" s="22">
        <v>9.07618056911994</v>
      </c>
      <c r="AN37" s="165">
        <v>8.52696067997332</v>
      </c>
      <c r="AO37" s="22">
        <v>-13.3862669185823</v>
      </c>
      <c r="AP37" s="165">
        <v>8.9558746032466</v>
      </c>
      <c r="AQ37" s="103"/>
      <c r="AR37" s="103"/>
      <c r="AS37" s="103"/>
      <c r="AT37" s="192"/>
      <c r="GM37" s="103"/>
      <c r="GN37" s="103"/>
      <c r="GO37" s="103"/>
      <c r="GP37" s="103"/>
    </row>
    <row customHeight="1" ht="13" r="38">
      <c r="A38" s="181" t="s">
        <v>332</v>
      </c>
      <c r="B38" s="156" t="n">
        <v>2</v>
      </c>
      <c r="C38" s="22">
        <v>41.6146146925112</v>
      </c>
      <c r="D38" s="165">
        <v>4.29825284783624</v>
      </c>
      <c r="E38" s="22" t="inlineStr">
        <is>
          <t>c</t>
        </is>
      </c>
      <c r="F38" s="165" t="inlineStr">
        <is>
          <t>c</t>
        </is>
      </c>
      <c r="G38" s="22">
        <v>38.9121150538855</v>
      </c>
      <c r="H38" s="165">
        <v>12.3076886836083</v>
      </c>
      <c r="I38" s="22">
        <v>42.4482627888501</v>
      </c>
      <c r="J38" s="165">
        <v>4.67407525547285</v>
      </c>
      <c r="K38" s="22" t="inlineStr">
        <is>
          <t>c</t>
        </is>
      </c>
      <c r="L38" s="165" t="inlineStr">
        <is>
          <t>c</t>
        </is>
      </c>
      <c r="M38" s="22">
        <v>40.3206231046352</v>
      </c>
      <c r="N38" s="165">
        <v>4.8011048481711</v>
      </c>
      <c r="O38" s="22">
        <v>48.3060510778562</v>
      </c>
      <c r="P38" s="165">
        <v>9.24578464960018</v>
      </c>
      <c r="Q38" s="22">
        <v>7.98542797322101</v>
      </c>
      <c r="R38" s="165">
        <v>10.4276734088095</v>
      </c>
      <c r="S38" s="22">
        <v>41.4999818326708</v>
      </c>
      <c r="T38" s="165">
        <v>5.50965996495392</v>
      </c>
      <c r="U38" s="22">
        <v>42.4572266195853</v>
      </c>
      <c r="V38" s="165">
        <v>6.54556374169927</v>
      </c>
      <c r="W38" s="22" t="inlineStr">
        <is>
          <t>c</t>
        </is>
      </c>
      <c r="X38" s="165" t="inlineStr">
        <is>
          <t>c</t>
        </is>
      </c>
      <c r="Y38" s="22" t="inlineStr">
        <is>
          <t>c</t>
        </is>
      </c>
      <c r="Z38" s="165" t="inlineStr">
        <is>
          <t>c</t>
        </is>
      </c>
      <c r="AA38" s="22">
        <v>39.2928306590697</v>
      </c>
      <c r="AB38" s="165">
        <v>5.11840364838576</v>
      </c>
      <c r="AC38" s="22">
        <v>45.9112450835422</v>
      </c>
      <c r="AD38" s="165">
        <v>7.21841359421287</v>
      </c>
      <c r="AE38" s="22" t="inlineStr">
        <is>
          <t>c</t>
        </is>
      </c>
      <c r="AF38" s="165" t="inlineStr">
        <is>
          <t>c</t>
        </is>
      </c>
      <c r="AG38" s="22" t="inlineStr">
        <is>
          <t>c</t>
        </is>
      </c>
      <c r="AH38" s="165" t="inlineStr">
        <is>
          <t>c</t>
        </is>
      </c>
      <c r="AI38" s="22">
        <v>42.2435985836669</v>
      </c>
      <c r="AJ38" s="165">
        <v>4.31765634792826</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10.9081456395543</v>
      </c>
      <c r="D39" s="165">
        <v>2.01197621295214</v>
      </c>
      <c r="E39" s="22">
        <v>11.8367436537352</v>
      </c>
      <c r="F39" s="165">
        <v>2.77085344277506</v>
      </c>
      <c r="G39" s="22">
        <v>5.63671818404278</v>
      </c>
      <c r="H39" s="165">
        <v>3.21889322941606</v>
      </c>
      <c r="I39" s="22">
        <v>17.3393002751288</v>
      </c>
      <c r="J39" s="165">
        <v>7.08588041338506</v>
      </c>
      <c r="K39" s="22">
        <v>5.50255662139362</v>
      </c>
      <c r="L39" s="165">
        <v>7.46503952730815</v>
      </c>
      <c r="M39" s="22">
        <v>9.2185590786919</v>
      </c>
      <c r="N39" s="165">
        <v>1.77150207272028</v>
      </c>
      <c r="O39" s="22" t="inlineStr">
        <is>
          <t>c</t>
        </is>
      </c>
      <c r="P39" s="165" t="inlineStr">
        <is>
          <t>c</t>
        </is>
      </c>
      <c r="Q39" s="22" t="inlineStr">
        <is>
          <t>c</t>
        </is>
      </c>
      <c r="R39" s="165" t="inlineStr">
        <is>
          <t>c</t>
        </is>
      </c>
      <c r="S39" s="22">
        <v>11.6678665271876</v>
      </c>
      <c r="T39" s="165">
        <v>2.5009505488219</v>
      </c>
      <c r="U39" s="22">
        <v>11.3199863931433</v>
      </c>
      <c r="V39" s="165">
        <v>4.20231118331767</v>
      </c>
      <c r="W39" s="22">
        <v>0</v>
      </c>
      <c r="X39" s="165">
        <v>0</v>
      </c>
      <c r="Y39" s="22">
        <v>-11.6678665271876</v>
      </c>
      <c r="Z39" s="165">
        <v>2.5009505488219</v>
      </c>
      <c r="AA39" s="22">
        <v>12.5805599640947</v>
      </c>
      <c r="AB39" s="165">
        <v>3.2663389498452</v>
      </c>
      <c r="AC39" s="22">
        <v>10.3309149550508</v>
      </c>
      <c r="AD39" s="165">
        <v>3.45381455470393</v>
      </c>
      <c r="AE39" s="22">
        <v>5.32238708888655</v>
      </c>
      <c r="AF39" s="165">
        <v>5.2659369886644</v>
      </c>
      <c r="AG39" s="22">
        <v>-7.2581728752082</v>
      </c>
      <c r="AH39" s="165">
        <v>6.17733633460959</v>
      </c>
      <c r="AI39" s="22">
        <v>11.0557687916604</v>
      </c>
      <c r="AJ39" s="165">
        <v>2.08205236237667</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44.5253668892589</v>
      </c>
      <c r="D40" s="165">
        <v>3.12976777303801</v>
      </c>
      <c r="E40" s="22">
        <v>36.4505202180995</v>
      </c>
      <c r="F40" s="165">
        <v>8.06720931109312</v>
      </c>
      <c r="G40" s="22">
        <v>49.1133851790081</v>
      </c>
      <c r="H40" s="165">
        <v>4.35532371198297</v>
      </c>
      <c r="I40" s="22">
        <v>45.3532888554002</v>
      </c>
      <c r="J40" s="165">
        <v>4.81706277349829</v>
      </c>
      <c r="K40" s="22">
        <v>8.90276863730068</v>
      </c>
      <c r="L40" s="165">
        <v>9.35764651876433</v>
      </c>
      <c r="M40" s="22">
        <v>45.1308250571927</v>
      </c>
      <c r="N40" s="165">
        <v>3.21240542472512</v>
      </c>
      <c r="O40" s="22" t="inlineStr">
        <is>
          <t>c</t>
        </is>
      </c>
      <c r="P40" s="165" t="inlineStr">
        <is>
          <t>c</t>
        </is>
      </c>
      <c r="Q40" s="22" t="inlineStr">
        <is>
          <t>c</t>
        </is>
      </c>
      <c r="R40" s="165" t="inlineStr">
        <is>
          <t>c</t>
        </is>
      </c>
      <c r="S40" s="22">
        <v>43.9097722296173</v>
      </c>
      <c r="T40" s="165">
        <v>3.57200725288929</v>
      </c>
      <c r="U40" s="22">
        <v>45.8762634975804</v>
      </c>
      <c r="V40" s="165">
        <v>6.86054842252867</v>
      </c>
      <c r="W40" s="22" t="inlineStr">
        <is>
          <t>c</t>
        </is>
      </c>
      <c r="X40" s="165" t="inlineStr">
        <is>
          <t>c</t>
        </is>
      </c>
      <c r="Y40" s="22" t="inlineStr">
        <is>
          <t>c</t>
        </is>
      </c>
      <c r="Z40" s="165" t="inlineStr">
        <is>
          <t>c</t>
        </is>
      </c>
      <c r="AA40" s="22">
        <v>39.0928192681088</v>
      </c>
      <c r="AB40" s="165">
        <v>9.23838789271802</v>
      </c>
      <c r="AC40" s="22">
        <v>45.7691407589404</v>
      </c>
      <c r="AD40" s="165">
        <v>3.56245732670864</v>
      </c>
      <c r="AE40" s="22">
        <v>46.1163713105191</v>
      </c>
      <c r="AF40" s="165">
        <v>5.65215775893935</v>
      </c>
      <c r="AG40" s="22">
        <v>7.02355204241032</v>
      </c>
      <c r="AH40" s="165">
        <v>10.7418849693259</v>
      </c>
      <c r="AI40" s="22">
        <v>49.3530404590902</v>
      </c>
      <c r="AJ40" s="165">
        <v>3.70973573830939</v>
      </c>
      <c r="AK40" s="22">
        <v>35.4309683166428</v>
      </c>
      <c r="AL40" s="165">
        <v>6.9562342818172</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73.4270118985932</v>
      </c>
      <c r="D41" s="165">
        <v>2.98054026730459</v>
      </c>
      <c r="E41" s="22">
        <v>60.2624589599388</v>
      </c>
      <c r="F41" s="165">
        <v>7.65820840786296</v>
      </c>
      <c r="G41" s="22">
        <v>77.548268211363</v>
      </c>
      <c r="H41" s="165">
        <v>4.62636500248337</v>
      </c>
      <c r="I41" s="22">
        <v>75.6229096554283</v>
      </c>
      <c r="J41" s="165">
        <v>4.06945869110557</v>
      </c>
      <c r="K41" s="22">
        <v>15.3604506954895</v>
      </c>
      <c r="L41" s="165">
        <v>8.74912471426043</v>
      </c>
      <c r="M41" s="22">
        <v>74.2144002007844</v>
      </c>
      <c r="N41" s="165">
        <v>3.14157592254368</v>
      </c>
      <c r="O41" s="22" t="inlineStr">
        <is>
          <t>c</t>
        </is>
      </c>
      <c r="P41" s="165" t="inlineStr">
        <is>
          <t>c</t>
        </is>
      </c>
      <c r="Q41" s="22" t="inlineStr">
        <is>
          <t>c</t>
        </is>
      </c>
      <c r="R41" s="165" t="inlineStr">
        <is>
          <t>c</t>
        </is>
      </c>
      <c r="S41" s="22">
        <v>72.7480878743929</v>
      </c>
      <c r="T41" s="165">
        <v>3.58413618054202</v>
      </c>
      <c r="U41" s="22">
        <v>75.4548124124193</v>
      </c>
      <c r="V41" s="165">
        <v>6.45426657548348</v>
      </c>
      <c r="W41" s="22">
        <v>73.8947388764718</v>
      </c>
      <c r="X41" s="165">
        <v>14.1228540751128</v>
      </c>
      <c r="Y41" s="22">
        <v>1.14665100207897</v>
      </c>
      <c r="Z41" s="165">
        <v>14.6861668454902</v>
      </c>
      <c r="AA41" s="22">
        <v>68.7808349104725</v>
      </c>
      <c r="AB41" s="165">
        <v>4.71190689617677</v>
      </c>
      <c r="AC41" s="22">
        <v>76.763637353886</v>
      </c>
      <c r="AD41" s="165">
        <v>3.65358139816042</v>
      </c>
      <c r="AE41" s="22" t="inlineStr">
        <is>
          <t>c</t>
        </is>
      </c>
      <c r="AF41" s="165" t="inlineStr">
        <is>
          <t>c</t>
        </is>
      </c>
      <c r="AG41" s="22" t="inlineStr">
        <is>
          <t>c</t>
        </is>
      </c>
      <c r="AH41" s="165" t="inlineStr">
        <is>
          <t>c</t>
        </is>
      </c>
      <c r="AI41" s="22">
        <v>74.6724646163111</v>
      </c>
      <c r="AJ41" s="165">
        <v>4.11322992671096</v>
      </c>
      <c r="AK41" s="22">
        <v>73.2147042652255</v>
      </c>
      <c r="AL41" s="165">
        <v>5.51544521737782</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9.9038113973731</v>
      </c>
      <c r="D42" s="165">
        <v>0.0000128853276846285</v>
      </c>
      <c r="E42" s="22" t="inlineStr">
        <is>
          <t>c</t>
        </is>
      </c>
      <c r="F42" s="165" t="inlineStr">
        <is>
          <t>c</t>
        </is>
      </c>
      <c r="G42" s="22">
        <v>8.98664734362683</v>
      </c>
      <c r="H42" s="165">
        <v>0.0000110680545252898</v>
      </c>
      <c r="I42" s="22" t="inlineStr">
        <is>
          <t>a</t>
        </is>
      </c>
      <c r="J42" s="165" t="inlineStr">
        <is>
          <t>a</t>
        </is>
      </c>
      <c r="K42" s="22" t="inlineStr">
        <is>
          <t>a</t>
        </is>
      </c>
      <c r="L42" s="165" t="inlineStr">
        <is>
          <t>a</t>
        </is>
      </c>
      <c r="M42" s="22">
        <v>0</v>
      </c>
      <c r="N42" s="165">
        <v>0</v>
      </c>
      <c r="O42" s="22">
        <v>23.2557100174041</v>
      </c>
      <c r="P42" s="165">
        <v>0.0000307194246157501</v>
      </c>
      <c r="Q42" s="22">
        <v>23.2557100174041</v>
      </c>
      <c r="R42" s="165">
        <v>0.0000307194246157501</v>
      </c>
      <c r="S42" s="22">
        <v>10.6993947630258</v>
      </c>
      <c r="T42" s="165">
        <v>0.0000119797100959183</v>
      </c>
      <c r="U42" s="22">
        <v>9.20489972255667</v>
      </c>
      <c r="V42" s="165">
        <v>0.0000341889755696068</v>
      </c>
      <c r="W42" s="22" t="inlineStr">
        <is>
          <t>c</t>
        </is>
      </c>
      <c r="X42" s="165" t="inlineStr">
        <is>
          <t>c</t>
        </is>
      </c>
      <c r="Y42" s="22" t="inlineStr">
        <is>
          <t>c</t>
        </is>
      </c>
      <c r="Z42" s="165" t="inlineStr">
        <is>
          <t>c</t>
        </is>
      </c>
      <c r="AA42" s="22">
        <v>13.7054858033704</v>
      </c>
      <c r="AB42" s="165">
        <v>0.0000474194454648865</v>
      </c>
      <c r="AC42" s="22">
        <v>9.61494295962966</v>
      </c>
      <c r="AD42" s="165">
        <v>0.0000120301386826472</v>
      </c>
      <c r="AE42" s="22" t="inlineStr">
        <is>
          <t>c</t>
        </is>
      </c>
      <c r="AF42" s="165" t="inlineStr">
        <is>
          <t>c</t>
        </is>
      </c>
      <c r="AG42" s="22" t="inlineStr">
        <is>
          <t>c</t>
        </is>
      </c>
      <c r="AH42" s="165" t="inlineStr">
        <is>
          <t>c</t>
        </is>
      </c>
      <c r="AI42" s="22">
        <v>7.00282061379015</v>
      </c>
      <c r="AJ42" s="165">
        <v>0.00000662434401915975</v>
      </c>
      <c r="AK42" s="22">
        <v>13.12981369872</v>
      </c>
      <c r="AL42" s="165">
        <v>0.000024443511844065</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29.2411294127876</v>
      </c>
      <c r="D43" s="165">
        <v>0.0604330177066788</v>
      </c>
      <c r="E43" s="22">
        <v>46.1929977418963</v>
      </c>
      <c r="F43" s="165">
        <v>0.141549489119198</v>
      </c>
      <c r="G43" s="22">
        <v>23.7603588834252</v>
      </c>
      <c r="H43" s="165">
        <v>0.0669127344572297</v>
      </c>
      <c r="I43" s="22" t="inlineStr">
        <is>
          <t>c</t>
        </is>
      </c>
      <c r="J43" s="165" t="inlineStr">
        <is>
          <t>c</t>
        </is>
      </c>
      <c r="K43" s="22" t="inlineStr">
        <is>
          <t>c</t>
        </is>
      </c>
      <c r="L43" s="165" t="inlineStr">
        <is>
          <t>c</t>
        </is>
      </c>
      <c r="M43" s="22">
        <v>29.2411294127876</v>
      </c>
      <c r="N43" s="165">
        <v>0.0604330177066788</v>
      </c>
      <c r="O43" s="22" t="inlineStr">
        <is>
          <t>a</t>
        </is>
      </c>
      <c r="P43" s="165" t="inlineStr">
        <is>
          <t>a</t>
        </is>
      </c>
      <c r="Q43" s="22" t="inlineStr">
        <is>
          <t>a</t>
        </is>
      </c>
      <c r="R43" s="165" t="inlineStr">
        <is>
          <t>a</t>
        </is>
      </c>
      <c r="S43" s="22">
        <v>31.9885875828223</v>
      </c>
      <c r="T43" s="165">
        <v>0.0795483583563341</v>
      </c>
      <c r="U43" s="22">
        <v>19.7850419010879</v>
      </c>
      <c r="V43" s="165">
        <v>0.0000774571839879971</v>
      </c>
      <c r="W43" s="22" t="inlineStr">
        <is>
          <t>c</t>
        </is>
      </c>
      <c r="X43" s="165" t="inlineStr">
        <is>
          <t>c</t>
        </is>
      </c>
      <c r="Y43" s="22" t="inlineStr">
        <is>
          <t>c</t>
        </is>
      </c>
      <c r="Z43" s="165" t="inlineStr">
        <is>
          <t>c</t>
        </is>
      </c>
      <c r="AA43" s="22">
        <v>31.3093661707609</v>
      </c>
      <c r="AB43" s="165">
        <v>0.134905540268084</v>
      </c>
      <c r="AC43" s="22">
        <v>25.7211875605154</v>
      </c>
      <c r="AD43" s="165">
        <v>0.0000746424282778522</v>
      </c>
      <c r="AE43" s="22" t="inlineStr">
        <is>
          <t>c</t>
        </is>
      </c>
      <c r="AF43" s="165" t="inlineStr">
        <is>
          <t>c</t>
        </is>
      </c>
      <c r="AG43" s="22" t="inlineStr">
        <is>
          <t>c</t>
        </is>
      </c>
      <c r="AH43" s="165" t="inlineStr">
        <is>
          <t>c</t>
        </is>
      </c>
      <c r="AI43" s="22">
        <v>28.5504003577311</v>
      </c>
      <c r="AJ43" s="165">
        <v>0.0680088834439907</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6.09480565373122</v>
      </c>
      <c r="D44" s="165">
        <v>1.28266955456656</v>
      </c>
      <c r="E44" s="22">
        <v>4.79161391911591</v>
      </c>
      <c r="F44" s="165">
        <v>2.99153795043039</v>
      </c>
      <c r="G44" s="22">
        <v>3.71494909384569</v>
      </c>
      <c r="H44" s="165">
        <v>1.62038642999643</v>
      </c>
      <c r="I44" s="22">
        <v>7.70657632642062</v>
      </c>
      <c r="J44" s="165">
        <v>2.20036033030889</v>
      </c>
      <c r="K44" s="22">
        <v>2.91496240730471</v>
      </c>
      <c r="L44" s="165">
        <v>3.73111683956944</v>
      </c>
      <c r="M44" s="22">
        <v>4.48968230815286</v>
      </c>
      <c r="N44" s="165">
        <v>1.12761315369399</v>
      </c>
      <c r="O44" s="22">
        <v>10.9725659923729</v>
      </c>
      <c r="P44" s="165">
        <v>4.50878361019603</v>
      </c>
      <c r="Q44" s="22">
        <v>6.48288368421999</v>
      </c>
      <c r="R44" s="165">
        <v>4.6487286218942</v>
      </c>
      <c r="S44" s="22">
        <v>7.99025556214707</v>
      </c>
      <c r="T44" s="165">
        <v>2.67024556266483</v>
      </c>
      <c r="U44" s="22">
        <v>7.22615663425124</v>
      </c>
      <c r="V44" s="165">
        <v>2.88291248533168</v>
      </c>
      <c r="W44" s="22">
        <v>3.16113568514165</v>
      </c>
      <c r="X44" s="165">
        <v>1.0093688581058</v>
      </c>
      <c r="Y44" s="22">
        <v>-4.82911987700542</v>
      </c>
      <c r="Z44" s="165">
        <v>2.8421852571607</v>
      </c>
      <c r="AA44" s="22">
        <v>8.7808643256025</v>
      </c>
      <c r="AB44" s="165">
        <v>6.14842265166911</v>
      </c>
      <c r="AC44" s="22">
        <v>9.13652829095652</v>
      </c>
      <c r="AD44" s="165">
        <v>3.63124325270808</v>
      </c>
      <c r="AE44" s="22">
        <v>4.48905195983147</v>
      </c>
      <c r="AF44" s="165">
        <v>1.23900606207829</v>
      </c>
      <c r="AG44" s="22">
        <v>-4.29181236577103</v>
      </c>
      <c r="AH44" s="165">
        <v>6.26607743026032</v>
      </c>
      <c r="AI44" s="22">
        <v>5.9554422685636</v>
      </c>
      <c r="AJ44" s="165">
        <v>1.2930862991971</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27.3048843729377</v>
      </c>
      <c r="D45" s="165">
        <v>3.29447346746076</v>
      </c>
      <c r="E45" s="22">
        <v>21.4583976955993</v>
      </c>
      <c r="F45" s="165">
        <v>3.8453842981037</v>
      </c>
      <c r="G45" s="22">
        <v>33.2013638829341</v>
      </c>
      <c r="H45" s="165">
        <v>5.77808674010519</v>
      </c>
      <c r="I45" s="22">
        <v>25.5013839507264</v>
      </c>
      <c r="J45" s="165">
        <v>7.36543110278059</v>
      </c>
      <c r="K45" s="22">
        <v>4.04298625512716</v>
      </c>
      <c r="L45" s="165">
        <v>8.23060752706808</v>
      </c>
      <c r="M45" s="22">
        <v>27.3048843729377</v>
      </c>
      <c r="N45" s="165">
        <v>3.29447346746076</v>
      </c>
      <c r="O45" s="22" t="inlineStr">
        <is>
          <t>a</t>
        </is>
      </c>
      <c r="P45" s="165" t="inlineStr">
        <is>
          <t>a</t>
        </is>
      </c>
      <c r="Q45" s="22" t="inlineStr">
        <is>
          <t>a</t>
        </is>
      </c>
      <c r="R45" s="165" t="inlineStr">
        <is>
          <t>a</t>
        </is>
      </c>
      <c r="S45" s="22">
        <v>26.3719980081016</v>
      </c>
      <c r="T45" s="165">
        <v>3.9492684438076</v>
      </c>
      <c r="U45" s="22">
        <v>31.3090367677667</v>
      </c>
      <c r="V45" s="165">
        <v>7.35715651287232</v>
      </c>
      <c r="W45" s="22">
        <v>21.3995767787995</v>
      </c>
      <c r="X45" s="165">
        <v>9.38009984589627</v>
      </c>
      <c r="Y45" s="22">
        <v>-4.97242122930217</v>
      </c>
      <c r="Z45" s="165">
        <v>10.4409175713713</v>
      </c>
      <c r="AA45" s="22">
        <v>26.1132313667647</v>
      </c>
      <c r="AB45" s="165">
        <v>4.1027117167467</v>
      </c>
      <c r="AC45" s="22">
        <v>32.7613532750705</v>
      </c>
      <c r="AD45" s="165">
        <v>7.03492214036719</v>
      </c>
      <c r="AE45" s="22">
        <v>20.9317376241459</v>
      </c>
      <c r="AF45" s="165">
        <v>11.2799704588181</v>
      </c>
      <c r="AG45" s="22">
        <v>-5.18149374261879</v>
      </c>
      <c r="AH45" s="165">
        <v>12.398260952366</v>
      </c>
      <c r="AI45" s="22">
        <v>26.0965784542555</v>
      </c>
      <c r="AJ45" s="165">
        <v>3.47644366721522</v>
      </c>
      <c r="AK45" s="22">
        <v>37.5519640112868</v>
      </c>
      <c r="AL45" s="165">
        <v>12.3107289220504</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53.4233526931267</v>
      </c>
      <c r="D46" s="165">
        <v>3.44657730394114</v>
      </c>
      <c r="E46" s="22">
        <v>54.7607353325812</v>
      </c>
      <c r="F46" s="165">
        <v>5.45866231388852</v>
      </c>
      <c r="G46" s="22">
        <v>48.0557350639386</v>
      </c>
      <c r="H46" s="165">
        <v>6.0125461709294</v>
      </c>
      <c r="I46" s="22">
        <v>59.4171536535211</v>
      </c>
      <c r="J46" s="165">
        <v>8.13246303561732</v>
      </c>
      <c r="K46" s="22">
        <v>4.65641832093995</v>
      </c>
      <c r="L46" s="165">
        <v>10.3210954793254</v>
      </c>
      <c r="M46" s="22">
        <v>53.6229982176352</v>
      </c>
      <c r="N46" s="165">
        <v>3.55125437189972</v>
      </c>
      <c r="O46" s="22">
        <v>51.7008586863401</v>
      </c>
      <c r="P46" s="165">
        <v>11.825814250528</v>
      </c>
      <c r="Q46" s="22">
        <v>-1.92213953129508</v>
      </c>
      <c r="R46" s="165">
        <v>12.212000623644</v>
      </c>
      <c r="S46" s="22">
        <v>53.5856104500782</v>
      </c>
      <c r="T46" s="165">
        <v>4.08534500495607</v>
      </c>
      <c r="U46" s="22">
        <v>49.6529739537271</v>
      </c>
      <c r="V46" s="165">
        <v>7.08094937523332</v>
      </c>
      <c r="W46" s="22" t="inlineStr">
        <is>
          <t>c</t>
        </is>
      </c>
      <c r="X46" s="165" t="inlineStr">
        <is>
          <t>c</t>
        </is>
      </c>
      <c r="Y46" s="22" t="inlineStr">
        <is>
          <t>c</t>
        </is>
      </c>
      <c r="Z46" s="165" t="inlineStr">
        <is>
          <t>c</t>
        </is>
      </c>
      <c r="AA46" s="22">
        <v>51.6368363664981</v>
      </c>
      <c r="AB46" s="165">
        <v>6.21328544230826</v>
      </c>
      <c r="AC46" s="22">
        <v>51.546745120402</v>
      </c>
      <c r="AD46" s="165">
        <v>4.51188890290578</v>
      </c>
      <c r="AE46" s="22">
        <v>81.2375372349518</v>
      </c>
      <c r="AF46" s="165">
        <v>10.2561302562976</v>
      </c>
      <c r="AG46" s="22">
        <v>29.6007008684537</v>
      </c>
      <c r="AH46" s="165">
        <v>13.1457411511329</v>
      </c>
      <c r="AI46" s="22">
        <v>48.4644543665475</v>
      </c>
      <c r="AJ46" s="165">
        <v>5.93557749060238</v>
      </c>
      <c r="AK46" s="22">
        <v>60.3181004937695</v>
      </c>
      <c r="AL46" s="165">
        <v>4.82886359194836</v>
      </c>
      <c r="AM46" s="22">
        <v>41.0998536240289</v>
      </c>
      <c r="AN46" s="165">
        <v>9.91052885306415</v>
      </c>
      <c r="AO46" s="22">
        <v>-7.36460074251853</v>
      </c>
      <c r="AP46" s="165">
        <v>11.8737069354642</v>
      </c>
      <c r="AQ46" s="103"/>
      <c r="AR46" s="103"/>
      <c r="AS46" s="103"/>
      <c r="AT46" s="192"/>
      <c r="GM46" s="103"/>
      <c r="GN46" s="103"/>
      <c r="GO46" s="103"/>
      <c r="GP46" s="103"/>
    </row>
    <row customHeight="1" ht="13" r="47">
      <c r="A47" s="181" t="s">
        <v>341</v>
      </c>
      <c r="B47" s="156" t="n">
        <v>2</v>
      </c>
      <c r="C47" s="22">
        <v>18.2550291596336</v>
      </c>
      <c r="D47" s="165">
        <v>2.90801657638617</v>
      </c>
      <c r="E47" s="22" t="inlineStr">
        <is>
          <t>c</t>
        </is>
      </c>
      <c r="F47" s="165" t="inlineStr">
        <is>
          <t>c</t>
        </is>
      </c>
      <c r="G47" s="22">
        <v>16.4611269029138</v>
      </c>
      <c r="H47" s="165">
        <v>3.2879920731215</v>
      </c>
      <c r="I47" s="22">
        <v>28.1197992461447</v>
      </c>
      <c r="J47" s="165">
        <v>7.78016341093624</v>
      </c>
      <c r="K47" s="22" t="inlineStr">
        <is>
          <t>c</t>
        </is>
      </c>
      <c r="L47" s="165" t="inlineStr">
        <is>
          <t>c</t>
        </is>
      </c>
      <c r="M47" s="22">
        <v>16.1694274027483</v>
      </c>
      <c r="N47" s="165">
        <v>2.94593015974738</v>
      </c>
      <c r="O47" s="22">
        <v>49.3411185343084</v>
      </c>
      <c r="P47" s="165">
        <v>12.0517171109395</v>
      </c>
      <c r="Q47" s="22">
        <v>33.1716911315601</v>
      </c>
      <c r="R47" s="165">
        <v>12.4357187182027</v>
      </c>
      <c r="S47" s="22">
        <v>29.6987380302894</v>
      </c>
      <c r="T47" s="165">
        <v>7.84284304841958</v>
      </c>
      <c r="U47" s="22">
        <v>16.5139590514363</v>
      </c>
      <c r="V47" s="165">
        <v>4.22573671545736</v>
      </c>
      <c r="W47" s="22">
        <v>14.5175707433279</v>
      </c>
      <c r="X47" s="165">
        <v>3.92546392500244</v>
      </c>
      <c r="Y47" s="22">
        <v>-15.1811672869614</v>
      </c>
      <c r="Z47" s="165">
        <v>8.63896000285106</v>
      </c>
      <c r="AA47" s="22" t="inlineStr">
        <is>
          <t>c</t>
        </is>
      </c>
      <c r="AB47" s="165" t="inlineStr">
        <is>
          <t>c</t>
        </is>
      </c>
      <c r="AC47" s="22">
        <v>18.1786035157237</v>
      </c>
      <c r="AD47" s="165">
        <v>3.99534186124318</v>
      </c>
      <c r="AE47" s="22">
        <v>19.3462664522084</v>
      </c>
      <c r="AF47" s="165">
        <v>4.41742769350928</v>
      </c>
      <c r="AG47" s="22" t="inlineStr">
        <is>
          <t>c</t>
        </is>
      </c>
      <c r="AH47" s="165" t="inlineStr">
        <is>
          <t>c</t>
        </is>
      </c>
      <c r="AI47" s="22">
        <v>12.8933115037322</v>
      </c>
      <c r="AJ47" s="165">
        <v>3.27325273496751</v>
      </c>
      <c r="AK47" s="22">
        <v>24.5877886778773</v>
      </c>
      <c r="AL47" s="165">
        <v>5.33034938471739</v>
      </c>
      <c r="AM47" s="22">
        <v>26.9987218710814</v>
      </c>
      <c r="AN47" s="165">
        <v>11.6247324730054</v>
      </c>
      <c r="AO47" s="22">
        <v>14.1054103673492</v>
      </c>
      <c r="AP47" s="165">
        <v>12.1130084454676</v>
      </c>
      <c r="AQ47" s="103"/>
      <c r="AR47" s="103"/>
      <c r="AS47" s="103"/>
      <c r="AT47" s="192"/>
      <c r="GM47" s="103"/>
      <c r="GN47" s="103"/>
      <c r="GO47" s="103"/>
      <c r="GP47" s="103"/>
    </row>
    <row customHeight="1" ht="13" r="48">
      <c r="A48" s="181" t="s">
        <v>342</v>
      </c>
      <c r="B48" s="156" t="n">
        <v>2</v>
      </c>
      <c r="C48" s="22">
        <v>18.2664667714043</v>
      </c>
      <c r="D48" s="165">
        <v>2.67078107812831</v>
      </c>
      <c r="E48" s="22">
        <v>14.9088619711895</v>
      </c>
      <c r="F48" s="165">
        <v>5.96035692402558</v>
      </c>
      <c r="G48" s="22">
        <v>16.4492578471372</v>
      </c>
      <c r="H48" s="165">
        <v>3.75842723708661</v>
      </c>
      <c r="I48" s="22">
        <v>22.9192885822551</v>
      </c>
      <c r="J48" s="165">
        <v>5.36064744001574</v>
      </c>
      <c r="K48" s="22">
        <v>8.01042661106555</v>
      </c>
      <c r="L48" s="165">
        <v>8.01375094691039</v>
      </c>
      <c r="M48" s="22">
        <v>17.2345671940696</v>
      </c>
      <c r="N48" s="165">
        <v>2.56584210307155</v>
      </c>
      <c r="O48" s="22" t="inlineStr">
        <is>
          <t>c</t>
        </is>
      </c>
      <c r="P48" s="165" t="inlineStr">
        <is>
          <t>c</t>
        </is>
      </c>
      <c r="Q48" s="22" t="inlineStr">
        <is>
          <t>c</t>
        </is>
      </c>
      <c r="R48" s="165" t="inlineStr">
        <is>
          <t>c</t>
        </is>
      </c>
      <c r="S48" s="22">
        <v>22.8354630339468</v>
      </c>
      <c r="T48" s="165">
        <v>4.00970420514877</v>
      </c>
      <c r="U48" s="22">
        <v>15.2971684755899</v>
      </c>
      <c r="V48" s="165">
        <v>6.32988486468173</v>
      </c>
      <c r="W48" s="22">
        <v>13.3568993208687</v>
      </c>
      <c r="X48" s="165">
        <v>3.45889423262499</v>
      </c>
      <c r="Y48" s="22">
        <v>-9.47856371307813</v>
      </c>
      <c r="Z48" s="165">
        <v>5.14613230484079</v>
      </c>
      <c r="AA48" s="22">
        <v>12.5553715971891</v>
      </c>
      <c r="AB48" s="165">
        <v>2.90703768278578</v>
      </c>
      <c r="AC48" s="22">
        <v>27.9354490172489</v>
      </c>
      <c r="AD48" s="165">
        <v>6.14237816902238</v>
      </c>
      <c r="AE48" s="22">
        <v>19.0949722861424</v>
      </c>
      <c r="AF48" s="165">
        <v>10.5524493797502</v>
      </c>
      <c r="AG48" s="22">
        <v>6.53960068895334</v>
      </c>
      <c r="AH48" s="165">
        <v>10.7624805652858</v>
      </c>
      <c r="AI48" s="22">
        <v>18.6665876454344</v>
      </c>
      <c r="AJ48" s="165">
        <v>2.801450688029</v>
      </c>
      <c r="AK48" s="22">
        <v>13.7218421254647</v>
      </c>
      <c r="AL48" s="165">
        <v>10.0118092647488</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2.81025127740168</v>
      </c>
      <c r="D49" s="165">
        <v>0.90301808920127</v>
      </c>
      <c r="E49" s="22">
        <v>4.84445909127223</v>
      </c>
      <c r="F49" s="165">
        <v>2.47729192536272</v>
      </c>
      <c r="G49" s="22">
        <v>0</v>
      </c>
      <c r="H49" s="165">
        <v>0</v>
      </c>
      <c r="I49" s="22">
        <v>2.87054048800953</v>
      </c>
      <c r="J49" s="165">
        <v>1.17410411634974</v>
      </c>
      <c r="K49" s="22">
        <v>-1.9739186032627</v>
      </c>
      <c r="L49" s="165">
        <v>2.72098441167191</v>
      </c>
      <c r="M49" s="22">
        <v>2.27029941501443</v>
      </c>
      <c r="N49" s="165">
        <v>0.872598983956449</v>
      </c>
      <c r="O49" s="22">
        <v>12.0049930442006</v>
      </c>
      <c r="P49" s="165">
        <v>7.06924765605163</v>
      </c>
      <c r="Q49" s="22">
        <v>9.73469362918615</v>
      </c>
      <c r="R49" s="165">
        <v>7.14241542524982</v>
      </c>
      <c r="S49" s="22">
        <v>3.4523126774179</v>
      </c>
      <c r="T49" s="165">
        <v>1.16265709615</v>
      </c>
      <c r="U49" s="22">
        <v>0</v>
      </c>
      <c r="V49" s="165">
        <v>0</v>
      </c>
      <c r="W49" s="22">
        <v>3.41758444033892</v>
      </c>
      <c r="X49" s="165">
        <v>3.47731668442945</v>
      </c>
      <c r="Y49" s="22">
        <v>-0.0347282370789861</v>
      </c>
      <c r="Z49" s="165">
        <v>3.62778059852195</v>
      </c>
      <c r="AA49" s="22">
        <v>2.52035564498794</v>
      </c>
      <c r="AB49" s="165">
        <v>1.15078089904043</v>
      </c>
      <c r="AC49" s="22">
        <v>2.62669659064982</v>
      </c>
      <c r="AD49" s="165">
        <v>1.83904229468929</v>
      </c>
      <c r="AE49" s="22">
        <v>2.91440699033378</v>
      </c>
      <c r="AF49" s="165">
        <v>2.11170524713594</v>
      </c>
      <c r="AG49" s="22">
        <v>0.394051345345835</v>
      </c>
      <c r="AH49" s="165">
        <v>2.37343333460338</v>
      </c>
      <c r="AI49" s="22">
        <v>2.69401081707429</v>
      </c>
      <c r="AJ49" s="165">
        <v>0.902465085715413</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18.4584079779956</v>
      </c>
      <c r="D50" s="165">
        <v>2.80017090000187</v>
      </c>
      <c r="E50" s="22">
        <v>12.2822367314791</v>
      </c>
      <c r="F50" s="165">
        <v>4.27180517188093</v>
      </c>
      <c r="G50" s="22">
        <v>18.7762827886183</v>
      </c>
      <c r="H50" s="165">
        <v>3.81473992730338</v>
      </c>
      <c r="I50" s="22">
        <v>23.3008416043849</v>
      </c>
      <c r="J50" s="165">
        <v>6.63701845528474</v>
      </c>
      <c r="K50" s="22">
        <v>11.0186048729058</v>
      </c>
      <c r="L50" s="165">
        <v>7.83939304783823</v>
      </c>
      <c r="M50" s="22">
        <v>18.4584079779956</v>
      </c>
      <c r="N50" s="165">
        <v>2.80017090000187</v>
      </c>
      <c r="O50" s="22" t="inlineStr">
        <is>
          <t>a</t>
        </is>
      </c>
      <c r="P50" s="165" t="inlineStr">
        <is>
          <t>a</t>
        </is>
      </c>
      <c r="Q50" s="22" t="inlineStr">
        <is>
          <t>a</t>
        </is>
      </c>
      <c r="R50" s="165" t="inlineStr">
        <is>
          <t>a</t>
        </is>
      </c>
      <c r="S50" s="22">
        <v>16.6152957554778</v>
      </c>
      <c r="T50" s="165">
        <v>3.58230169923783</v>
      </c>
      <c r="U50" s="22">
        <v>16.0416082731473</v>
      </c>
      <c r="V50" s="165">
        <v>4.81070740208096</v>
      </c>
      <c r="W50" s="22">
        <v>36.8045767223196</v>
      </c>
      <c r="X50" s="165">
        <v>13.1302997402695</v>
      </c>
      <c r="Y50" s="22">
        <v>20.1892809668417</v>
      </c>
      <c r="Z50" s="165">
        <v>13.4036526273417</v>
      </c>
      <c r="AA50" s="22">
        <v>14.4271863004558</v>
      </c>
      <c r="AB50" s="165">
        <v>3.32931622235334</v>
      </c>
      <c r="AC50" s="22">
        <v>23.9532976222702</v>
      </c>
      <c r="AD50" s="165">
        <v>5.28127600313279</v>
      </c>
      <c r="AE50" s="22" t="inlineStr">
        <is>
          <t>c</t>
        </is>
      </c>
      <c r="AF50" s="165" t="inlineStr">
        <is>
          <t>c</t>
        </is>
      </c>
      <c r="AG50" s="22" t="inlineStr">
        <is>
          <t>c</t>
        </is>
      </c>
      <c r="AH50" s="165" t="inlineStr">
        <is>
          <t>c</t>
        </is>
      </c>
      <c r="AI50" s="22">
        <v>17.6973766561007</v>
      </c>
      <c r="AJ50" s="165">
        <v>3.05147453909887</v>
      </c>
      <c r="AK50" s="22">
        <v>24.3829134287957</v>
      </c>
      <c r="AL50" s="165">
        <v>8.76340644269642</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16.4950450104223</v>
      </c>
      <c r="D51" s="165">
        <v>2.54417552084095</v>
      </c>
      <c r="E51" s="22">
        <v>16.8010112139745</v>
      </c>
      <c r="F51" s="165">
        <v>16.5038594385268</v>
      </c>
      <c r="G51" s="22">
        <v>11.1409470893249</v>
      </c>
      <c r="H51" s="165">
        <v>5.00096070259491</v>
      </c>
      <c r="I51" s="22">
        <v>18.1157045077986</v>
      </c>
      <c r="J51" s="165">
        <v>2.87494278707564</v>
      </c>
      <c r="K51" s="22">
        <v>1.3146932938241</v>
      </c>
      <c r="L51" s="165">
        <v>16.7593216657855</v>
      </c>
      <c r="M51" s="22">
        <v>16.4299955035867</v>
      </c>
      <c r="N51" s="165">
        <v>2.62905547391107</v>
      </c>
      <c r="O51" s="22">
        <v>17.1180365207948</v>
      </c>
      <c r="P51" s="165">
        <v>7.84247543074592</v>
      </c>
      <c r="Q51" s="22">
        <v>0.688041017208111</v>
      </c>
      <c r="R51" s="165">
        <v>8.07376398584079</v>
      </c>
      <c r="S51" s="22">
        <v>17.5656287798328</v>
      </c>
      <c r="T51" s="165">
        <v>2.70617584820256</v>
      </c>
      <c r="U51" s="22">
        <v>0</v>
      </c>
      <c r="V51" s="165">
        <v>0</v>
      </c>
      <c r="W51" s="22" t="inlineStr">
        <is>
          <t>c</t>
        </is>
      </c>
      <c r="X51" s="165" t="inlineStr">
        <is>
          <t>c</t>
        </is>
      </c>
      <c r="Y51" s="22" t="inlineStr">
        <is>
          <t>c</t>
        </is>
      </c>
      <c r="Z51" s="165" t="inlineStr">
        <is>
          <t>c</t>
        </is>
      </c>
      <c r="AA51" s="22">
        <v>18.1768340047168</v>
      </c>
      <c r="AB51" s="165">
        <v>2.81384776875782</v>
      </c>
      <c r="AC51" s="22">
        <v>2.5396786347285</v>
      </c>
      <c r="AD51" s="165">
        <v>2.5956716332649</v>
      </c>
      <c r="AE51" s="22" t="inlineStr">
        <is>
          <t>a</t>
        </is>
      </c>
      <c r="AF51" s="165" t="inlineStr">
        <is>
          <t>a</t>
        </is>
      </c>
      <c r="AG51" s="22" t="inlineStr">
        <is>
          <t>a</t>
        </is>
      </c>
      <c r="AH51" s="165" t="inlineStr">
        <is>
          <t>a</t>
        </is>
      </c>
      <c r="AI51" s="22">
        <v>16.6420903393054</v>
      </c>
      <c r="AJ51" s="165">
        <v>2.57192314720656</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39.0905489487569</v>
      </c>
      <c r="D52" s="165">
        <v>1.92396676839314</v>
      </c>
      <c r="E52" s="22" t="inlineStr">
        <is>
          <t>a</t>
        </is>
      </c>
      <c r="F52" s="165" t="inlineStr">
        <is>
          <t>a</t>
        </is>
      </c>
      <c r="G52" s="22" t="inlineStr">
        <is>
          <t>a</t>
        </is>
      </c>
      <c r="H52" s="165" t="inlineStr">
        <is>
          <t>a</t>
        </is>
      </c>
      <c r="I52" s="22">
        <v>39.0905489487569</v>
      </c>
      <c r="J52" s="165">
        <v>1.92396676839314</v>
      </c>
      <c r="K52" s="22" t="inlineStr">
        <is>
          <t>a</t>
        </is>
      </c>
      <c r="L52" s="165" t="inlineStr">
        <is>
          <t>a</t>
        </is>
      </c>
      <c r="M52" s="22">
        <v>44.8611669635833</v>
      </c>
      <c r="N52" s="165">
        <v>0.109458072478915</v>
      </c>
      <c r="O52" s="22">
        <v>8.76083988585295</v>
      </c>
      <c r="P52" s="165">
        <v>9.0251894184323</v>
      </c>
      <c r="Q52" s="22">
        <v>-36.1003270777303</v>
      </c>
      <c r="R52" s="165">
        <v>9.00598332724162</v>
      </c>
      <c r="S52" s="22">
        <v>32.3513630010308</v>
      </c>
      <c r="T52" s="165">
        <v>3.4817120826241</v>
      </c>
      <c r="U52" s="22">
        <v>46.2299321428057</v>
      </c>
      <c r="V52" s="165">
        <v>0.808084783687586</v>
      </c>
      <c r="W52" s="22" t="inlineStr">
        <is>
          <t>c</t>
        </is>
      </c>
      <c r="X52" s="165" t="inlineStr">
        <is>
          <t>c</t>
        </is>
      </c>
      <c r="Y52" s="22" t="inlineStr">
        <is>
          <t>c</t>
        </is>
      </c>
      <c r="Z52" s="165" t="inlineStr">
        <is>
          <t>c</t>
        </is>
      </c>
      <c r="AA52" s="22">
        <v>39.0534939042227</v>
      </c>
      <c r="AB52" s="165">
        <v>0.914197076384108</v>
      </c>
      <c r="AC52" s="22">
        <v>40.922439156062</v>
      </c>
      <c r="AD52" s="165">
        <v>4.99825038046168</v>
      </c>
      <c r="AE52" s="22" t="inlineStr">
        <is>
          <t>c</t>
        </is>
      </c>
      <c r="AF52" s="165" t="inlineStr">
        <is>
          <t>c</t>
        </is>
      </c>
      <c r="AG52" s="22" t="inlineStr">
        <is>
          <t>c</t>
        </is>
      </c>
      <c r="AH52" s="165" t="inlineStr">
        <is>
          <t>c</t>
        </is>
      </c>
      <c r="AI52" s="22">
        <v>35.7226023785744</v>
      </c>
      <c r="AJ52" s="165">
        <v>2.63241193798182</v>
      </c>
      <c r="AK52" s="22">
        <v>46.7201237250227</v>
      </c>
      <c r="AL52" s="165">
        <v>0.176533791578309</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61.8132148793042</v>
      </c>
      <c r="D53" s="165">
        <v>3.37078202755637</v>
      </c>
      <c r="E53" s="22">
        <v>55.2559810685767</v>
      </c>
      <c r="F53" s="165">
        <v>6.09944771626948</v>
      </c>
      <c r="G53" s="22">
        <v>65.4115123793111</v>
      </c>
      <c r="H53" s="165">
        <v>4.11250176420249</v>
      </c>
      <c r="I53" s="22">
        <v>62.1422755827184</v>
      </c>
      <c r="J53" s="165">
        <v>8.41096248135817</v>
      </c>
      <c r="K53" s="22">
        <v>6.88629451414163</v>
      </c>
      <c r="L53" s="165">
        <v>10.3890054641723</v>
      </c>
      <c r="M53" s="22">
        <v>63.6101402040486</v>
      </c>
      <c r="N53" s="165">
        <v>3.47785566128502</v>
      </c>
      <c r="O53" s="22">
        <v>49.6449372668812</v>
      </c>
      <c r="P53" s="165">
        <v>9.8758242143578</v>
      </c>
      <c r="Q53" s="22">
        <v>-13.9652029371674</v>
      </c>
      <c r="R53" s="165">
        <v>10.2883384876836</v>
      </c>
      <c r="S53" s="22">
        <v>62.2068179702255</v>
      </c>
      <c r="T53" s="165">
        <v>3.59160791290176</v>
      </c>
      <c r="U53" s="22">
        <v>59.8757510915188</v>
      </c>
      <c r="V53" s="165">
        <v>12.3171100404299</v>
      </c>
      <c r="W53" s="22">
        <v>57.0640159090769</v>
      </c>
      <c r="X53" s="165">
        <v>9.9400646088221</v>
      </c>
      <c r="Y53" s="22">
        <v>-5.14280206114862</v>
      </c>
      <c r="Z53" s="165">
        <v>10.5182898011582</v>
      </c>
      <c r="AA53" s="22">
        <v>69.4668728505876</v>
      </c>
      <c r="AB53" s="165">
        <v>4.92157541514594</v>
      </c>
      <c r="AC53" s="22">
        <v>59.9351137401206</v>
      </c>
      <c r="AD53" s="165">
        <v>5.50811625702819</v>
      </c>
      <c r="AE53" s="22">
        <v>45.8949454414694</v>
      </c>
      <c r="AF53" s="165">
        <v>8.7413025170597</v>
      </c>
      <c r="AG53" s="22">
        <v>-23.5719274091182</v>
      </c>
      <c r="AH53" s="165">
        <v>9.54652252298622</v>
      </c>
      <c r="AI53" s="22">
        <v>67.3865586437149</v>
      </c>
      <c r="AJ53" s="165">
        <v>4.41591863880191</v>
      </c>
      <c r="AK53" s="22">
        <v>55.0498252681827</v>
      </c>
      <c r="AL53" s="165">
        <v>5.73355684083179</v>
      </c>
      <c r="AM53" s="22">
        <v>49.6112044840577</v>
      </c>
      <c r="AN53" s="165">
        <v>13.4907826836335</v>
      </c>
      <c r="AO53" s="22">
        <v>-17.7753541596572</v>
      </c>
      <c r="AP53" s="165">
        <v>14.284858248795</v>
      </c>
      <c r="AQ53" s="103"/>
      <c r="AR53" s="103"/>
      <c r="AS53" s="103"/>
      <c r="AT53" s="192"/>
      <c r="GM53" s="103"/>
      <c r="GN53" s="103"/>
      <c r="GO53" s="103"/>
      <c r="GP53" s="103"/>
    </row>
    <row customHeight="1" ht="13" r="54">
      <c r="A54" s="181" t="s">
        <v>348</v>
      </c>
      <c r="B54" s="156" t="n">
        <v>2</v>
      </c>
      <c r="C54" s="22">
        <v>28.7104843751017</v>
      </c>
      <c r="D54" s="165">
        <v>3.14283677217876</v>
      </c>
      <c r="E54" s="22">
        <v>36.6859109563553</v>
      </c>
      <c r="F54" s="165">
        <v>6.71354300066139</v>
      </c>
      <c r="G54" s="22">
        <v>24.1156864044281</v>
      </c>
      <c r="H54" s="165">
        <v>4.14897200734942</v>
      </c>
      <c r="I54" s="22">
        <v>28.5666802166446</v>
      </c>
      <c r="J54" s="165">
        <v>7.32089230046201</v>
      </c>
      <c r="K54" s="22">
        <v>-8.11923073971061</v>
      </c>
      <c r="L54" s="165">
        <v>10.2804350832516</v>
      </c>
      <c r="M54" s="22">
        <v>28.9615122445797</v>
      </c>
      <c r="N54" s="165">
        <v>3.17761908218234</v>
      </c>
      <c r="O54" s="22" t="inlineStr">
        <is>
          <t>c</t>
        </is>
      </c>
      <c r="P54" s="165" t="inlineStr">
        <is>
          <t>c</t>
        </is>
      </c>
      <c r="Q54" s="22" t="inlineStr">
        <is>
          <t>c</t>
        </is>
      </c>
      <c r="R54" s="165" t="inlineStr">
        <is>
          <t>c</t>
        </is>
      </c>
      <c r="S54" s="22">
        <v>29.7543415713814</v>
      </c>
      <c r="T54" s="165">
        <v>4.34792577413209</v>
      </c>
      <c r="U54" s="22">
        <v>21.1659090823235</v>
      </c>
      <c r="V54" s="165">
        <v>5.8681266068602</v>
      </c>
      <c r="W54" s="22">
        <v>18.5913577226402</v>
      </c>
      <c r="X54" s="165">
        <v>12.51106360657</v>
      </c>
      <c r="Y54" s="22">
        <v>-11.1629838487412</v>
      </c>
      <c r="Z54" s="165">
        <v>13.1958222463674</v>
      </c>
      <c r="AA54" s="22">
        <v>9.28199554052417</v>
      </c>
      <c r="AB54" s="165">
        <v>5.51351826608831</v>
      </c>
      <c r="AC54" s="22">
        <v>30.1305137209756</v>
      </c>
      <c r="AD54" s="165">
        <v>4.16162301168928</v>
      </c>
      <c r="AE54" s="22">
        <v>18.9338720091917</v>
      </c>
      <c r="AF54" s="165">
        <v>8.27318007392407</v>
      </c>
      <c r="AG54" s="22">
        <v>9.65187646866755</v>
      </c>
      <c r="AH54" s="165">
        <v>10.3177584763384</v>
      </c>
      <c r="AI54" s="22">
        <v>24.2603905559127</v>
      </c>
      <c r="AJ54" s="165">
        <v>4.47779216547023</v>
      </c>
      <c r="AK54" s="22">
        <v>27.9662435981256</v>
      </c>
      <c r="AL54" s="165">
        <v>5.44120890022074</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7.61904811245691</v>
      </c>
      <c r="D55" s="165">
        <v>1.75409442954437</v>
      </c>
      <c r="E55" s="22">
        <v>0</v>
      </c>
      <c r="F55" s="165">
        <v>0</v>
      </c>
      <c r="G55" s="22">
        <v>6.24140312949183</v>
      </c>
      <c r="H55" s="165">
        <v>2.21919975693726</v>
      </c>
      <c r="I55" s="22">
        <v>12.7945679017874</v>
      </c>
      <c r="J55" s="165">
        <v>3.77879510679052</v>
      </c>
      <c r="K55" s="22">
        <v>12.7945679017874</v>
      </c>
      <c r="L55" s="165">
        <v>3.77879510679052</v>
      </c>
      <c r="M55" s="22">
        <v>5.92063158046563</v>
      </c>
      <c r="N55" s="165">
        <v>1.60161885659008</v>
      </c>
      <c r="O55" s="22">
        <v>20.314462520424</v>
      </c>
      <c r="P55" s="165">
        <v>7.14568792995712</v>
      </c>
      <c r="Q55" s="22">
        <v>14.3938309399584</v>
      </c>
      <c r="R55" s="165">
        <v>7.06332561900336</v>
      </c>
      <c r="S55" s="22">
        <v>21.0772788580129</v>
      </c>
      <c r="T55" s="165">
        <v>5.60585675539952</v>
      </c>
      <c r="U55" s="22">
        <v>9.12811726428867</v>
      </c>
      <c r="V55" s="165">
        <v>4.70272812981384</v>
      </c>
      <c r="W55" s="22">
        <v>4.11505781682892</v>
      </c>
      <c r="X55" s="165">
        <v>1.71994228445173</v>
      </c>
      <c r="Y55" s="22">
        <v>-16.962221041184</v>
      </c>
      <c r="Z55" s="165">
        <v>5.83851925662378</v>
      </c>
      <c r="AA55" s="22">
        <v>5.91987185836455</v>
      </c>
      <c r="AB55" s="165">
        <v>4.06898609621343</v>
      </c>
      <c r="AC55" s="22">
        <v>15.4889681732681</v>
      </c>
      <c r="AD55" s="165">
        <v>4.16360638350729</v>
      </c>
      <c r="AE55" s="22">
        <v>4.40304221151411</v>
      </c>
      <c r="AF55" s="165">
        <v>1.81050151560042</v>
      </c>
      <c r="AG55" s="22">
        <v>-1.51682964685045</v>
      </c>
      <c r="AH55" s="165">
        <v>4.34249263323906</v>
      </c>
      <c r="AI55" s="22">
        <v>9.0566994140265</v>
      </c>
      <c r="AJ55" s="165">
        <v>2.19585590097199</v>
      </c>
      <c r="AK55" s="22">
        <v>2.2180752685643</v>
      </c>
      <c r="AL55" s="165">
        <v>2.2352379786236</v>
      </c>
      <c r="AM55" s="22">
        <v>7.31278095385559</v>
      </c>
      <c r="AN55" s="165">
        <v>7.25696179222716</v>
      </c>
      <c r="AO55" s="22">
        <v>-1.74391846017091</v>
      </c>
      <c r="AP55" s="165">
        <v>7.61824073407165</v>
      </c>
      <c r="AQ55" s="103"/>
      <c r="AR55" s="103"/>
      <c r="AS55" s="103"/>
      <c r="AT55" s="192"/>
      <c r="GM55" s="103"/>
      <c r="GN55" s="103"/>
      <c r="GO55" s="103"/>
      <c r="GP55" s="103"/>
    </row>
    <row customHeight="1" ht="13" r="56">
      <c r="A56" s="181" t="s">
        <v>350</v>
      </c>
      <c r="B56" s="156" t="n">
        <v>2</v>
      </c>
      <c r="C56" s="22">
        <v>24.7594430659529</v>
      </c>
      <c r="D56" s="165">
        <v>2.66159647231101</v>
      </c>
      <c r="E56" s="22">
        <v>25.5572716031019</v>
      </c>
      <c r="F56" s="165">
        <v>11.7807606692399</v>
      </c>
      <c r="G56" s="22">
        <v>24.0067754921597</v>
      </c>
      <c r="H56" s="165">
        <v>3.27579781888229</v>
      </c>
      <c r="I56" s="22">
        <v>25.3814125502017</v>
      </c>
      <c r="J56" s="165">
        <v>5.46798751659943</v>
      </c>
      <c r="K56" s="22">
        <v>-0.175859052900126</v>
      </c>
      <c r="L56" s="165">
        <v>12.7661451773914</v>
      </c>
      <c r="M56" s="22">
        <v>20.6653252095871</v>
      </c>
      <c r="N56" s="165">
        <v>2.66075810047739</v>
      </c>
      <c r="O56" s="22">
        <v>37.1635712699762</v>
      </c>
      <c r="P56" s="165">
        <v>6.96115768144277</v>
      </c>
      <c r="Q56" s="22">
        <v>16.4982460603892</v>
      </c>
      <c r="R56" s="165">
        <v>7.33298397373945</v>
      </c>
      <c r="S56" s="22">
        <v>26.9345263185285</v>
      </c>
      <c r="T56" s="165">
        <v>3.57852181064667</v>
      </c>
      <c r="U56" s="22">
        <v>24.7058063133893</v>
      </c>
      <c r="V56" s="165">
        <v>4.80334989337336</v>
      </c>
      <c r="W56" s="22">
        <v>11.381805075005</v>
      </c>
      <c r="X56" s="165">
        <v>4.77978436656446</v>
      </c>
      <c r="Y56" s="22">
        <v>-15.5527212435235</v>
      </c>
      <c r="Z56" s="165">
        <v>5.96180030614165</v>
      </c>
      <c r="AA56" s="22">
        <v>32.8321935413524</v>
      </c>
      <c r="AB56" s="165">
        <v>7.16302072544241</v>
      </c>
      <c r="AC56" s="22">
        <v>23.0838819417422</v>
      </c>
      <c r="AD56" s="165">
        <v>3.12728032519</v>
      </c>
      <c r="AE56" s="22">
        <v>25.1903694901158</v>
      </c>
      <c r="AF56" s="165">
        <v>7.22709537398677</v>
      </c>
      <c r="AG56" s="22">
        <v>-7.64182405123658</v>
      </c>
      <c r="AH56" s="165">
        <v>10.2244369539878</v>
      </c>
      <c r="AI56" s="22">
        <v>25.9545109705648</v>
      </c>
      <c r="AJ56" s="165">
        <v>3.37235393876186</v>
      </c>
      <c r="AK56" s="22">
        <v>24.0624964419233</v>
      </c>
      <c r="AL56" s="165">
        <v>5.19966920204139</v>
      </c>
      <c r="AM56" s="22">
        <v>9.64849784938966</v>
      </c>
      <c r="AN56" s="165">
        <v>5.0261941173442</v>
      </c>
      <c r="AO56" s="22">
        <v>-16.3060131211751</v>
      </c>
      <c r="AP56" s="165">
        <v>6.2462767936459</v>
      </c>
      <c r="AQ56" s="103"/>
      <c r="AR56" s="103"/>
      <c r="AS56" s="103"/>
      <c r="AT56" s="192"/>
      <c r="GM56" s="103"/>
      <c r="GN56" s="103"/>
      <c r="GO56" s="103"/>
      <c r="GP56" s="103"/>
    </row>
    <row customHeight="1" ht="13" r="57">
      <c r="A57" s="181" t="s">
        <v>351</v>
      </c>
      <c r="B57" s="156" t="n">
        <v>2</v>
      </c>
      <c r="C57" s="22">
        <v>35.1337709504636</v>
      </c>
      <c r="D57" s="165">
        <v>4.27137156864831</v>
      </c>
      <c r="E57" s="22">
        <v>21.9351636897655</v>
      </c>
      <c r="F57" s="165">
        <v>10.6360048494902</v>
      </c>
      <c r="G57" s="22">
        <v>37.0924230217371</v>
      </c>
      <c r="H57" s="165">
        <v>5.58981794928061</v>
      </c>
      <c r="I57" s="22">
        <v>37.0686555219393</v>
      </c>
      <c r="J57" s="165">
        <v>7.461843416748</v>
      </c>
      <c r="K57" s="22">
        <v>15.1334918321738</v>
      </c>
      <c r="L57" s="165">
        <v>12.5656157449839</v>
      </c>
      <c r="M57" s="22">
        <v>33.3713927974571</v>
      </c>
      <c r="N57" s="165">
        <v>4.65492564750197</v>
      </c>
      <c r="O57" s="22">
        <v>43.6485691887777</v>
      </c>
      <c r="P57" s="165">
        <v>11.2417423334277</v>
      </c>
      <c r="Q57" s="22">
        <v>10.2771763913206</v>
      </c>
      <c r="R57" s="165">
        <v>12.1720477037813</v>
      </c>
      <c r="S57" s="22">
        <v>26.8745687203353</v>
      </c>
      <c r="T57" s="165">
        <v>5.07741410109549</v>
      </c>
      <c r="U57" s="22">
        <v>32.0550656473048</v>
      </c>
      <c r="V57" s="165">
        <v>7.19633829813858</v>
      </c>
      <c r="W57" s="22">
        <v>65.6011105123689</v>
      </c>
      <c r="X57" s="165">
        <v>11.4108232699314</v>
      </c>
      <c r="Y57" s="22">
        <v>38.7265417920335</v>
      </c>
      <c r="Z57" s="165">
        <v>12.4653367346818</v>
      </c>
      <c r="AA57" s="22">
        <v>38.3199482324367</v>
      </c>
      <c r="AB57" s="165">
        <v>17.8368987501878</v>
      </c>
      <c r="AC57" s="22">
        <v>31.640160215616</v>
      </c>
      <c r="AD57" s="165">
        <v>4.66240322494884</v>
      </c>
      <c r="AE57" s="22">
        <v>45.1234050363049</v>
      </c>
      <c r="AF57" s="165">
        <v>10.7067404746793</v>
      </c>
      <c r="AG57" s="22">
        <v>6.80345680386829</v>
      </c>
      <c r="AH57" s="165">
        <v>21.4337584884779</v>
      </c>
      <c r="AI57" s="22">
        <v>40.3231181181617</v>
      </c>
      <c r="AJ57" s="165">
        <v>6.84266499857661</v>
      </c>
      <c r="AK57" s="22">
        <v>29.2889288609734</v>
      </c>
      <c r="AL57" s="165">
        <v>5.32096834043898</v>
      </c>
      <c r="AM57" s="22">
        <v>48.4691539439414</v>
      </c>
      <c r="AN57" s="165">
        <v>14.4550754573482</v>
      </c>
      <c r="AO57" s="22">
        <v>8.14603582577972</v>
      </c>
      <c r="AP57" s="165">
        <v>15.9237081330706</v>
      </c>
      <c r="AQ57" s="103"/>
      <c r="AR57" s="103"/>
      <c r="AS57" s="103"/>
      <c r="AT57" s="192"/>
      <c r="GM57" s="103"/>
      <c r="GN57" s="103"/>
      <c r="GO57" s="103"/>
      <c r="GP57" s="103"/>
    </row>
    <row customHeight="1" ht="13" r="58">
      <c r="A58" s="181" t="s">
        <v>352</v>
      </c>
      <c r="B58" s="156" t="n">
        <v>2</v>
      </c>
      <c r="C58" s="22">
        <v>11.2016225149269</v>
      </c>
      <c r="D58" s="165">
        <v>2.06248250809265</v>
      </c>
      <c r="E58" s="22">
        <v>10.0520388660782</v>
      </c>
      <c r="F58" s="165">
        <v>5.14666311532978</v>
      </c>
      <c r="G58" s="22">
        <v>5.52684715215546</v>
      </c>
      <c r="H58" s="165">
        <v>2.79712323928633</v>
      </c>
      <c r="I58" s="22">
        <v>14.7523950059714</v>
      </c>
      <c r="J58" s="165">
        <v>3.44095805672922</v>
      </c>
      <c r="K58" s="22">
        <v>4.7003561398932</v>
      </c>
      <c r="L58" s="165">
        <v>6.29384879251548</v>
      </c>
      <c r="M58" s="22">
        <v>7.73856397728611</v>
      </c>
      <c r="N58" s="165">
        <v>1.89361845543487</v>
      </c>
      <c r="O58" s="22">
        <v>45.6550417670128</v>
      </c>
      <c r="P58" s="165">
        <v>9.36963975347065</v>
      </c>
      <c r="Q58" s="22">
        <v>37.9164777897267</v>
      </c>
      <c r="R58" s="165">
        <v>9.04135452805557</v>
      </c>
      <c r="S58" s="22">
        <v>13.970665000797</v>
      </c>
      <c r="T58" s="165">
        <v>2.7456175173566</v>
      </c>
      <c r="U58" s="22">
        <v>8.54839959415779</v>
      </c>
      <c r="V58" s="165">
        <v>4.09042494031028</v>
      </c>
      <c r="W58" s="22">
        <v>8.14716669610298</v>
      </c>
      <c r="X58" s="165">
        <v>3.3842198947504</v>
      </c>
      <c r="Y58" s="22">
        <v>-5.823498304694</v>
      </c>
      <c r="Z58" s="165">
        <v>3.83775607138916</v>
      </c>
      <c r="AA58" s="22">
        <v>13.7675529199746</v>
      </c>
      <c r="AB58" s="165">
        <v>2.95230886673385</v>
      </c>
      <c r="AC58" s="22">
        <v>9.61656995880551</v>
      </c>
      <c r="AD58" s="165">
        <v>3.24170445702521</v>
      </c>
      <c r="AE58" s="22">
        <v>7.50180126150982</v>
      </c>
      <c r="AF58" s="165">
        <v>4.39200454195424</v>
      </c>
      <c r="AG58" s="22">
        <v>-6.26575165846478</v>
      </c>
      <c r="AH58" s="165">
        <v>5.14117857223793</v>
      </c>
      <c r="AI58" s="22">
        <v>11.5375251662517</v>
      </c>
      <c r="AJ58" s="165">
        <v>2.14147152320154</v>
      </c>
      <c r="AK58" s="22">
        <v>8.61556593858642</v>
      </c>
      <c r="AL58" s="165">
        <v>6.43066667904526</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34.0855056575424</v>
      </c>
      <c r="D59" s="165">
        <v>4.34166283117393</v>
      </c>
      <c r="E59" s="22">
        <v>14.8388821659845</v>
      </c>
      <c r="F59" s="165">
        <v>13.1647823317647</v>
      </c>
      <c r="G59" s="22">
        <v>12.4981474784692</v>
      </c>
      <c r="H59" s="165">
        <v>5.61123023410439</v>
      </c>
      <c r="I59" s="22">
        <v>39.2354866757102</v>
      </c>
      <c r="J59" s="165">
        <v>5.30295835061784</v>
      </c>
      <c r="K59" s="22">
        <v>24.3966045097257</v>
      </c>
      <c r="L59" s="165">
        <v>14.6129408069998</v>
      </c>
      <c r="M59" s="22">
        <v>0.454345059104274</v>
      </c>
      <c r="N59" s="165">
        <v>0.455668781414645</v>
      </c>
      <c r="O59" s="22">
        <v>44.1182125614768</v>
      </c>
      <c r="P59" s="165">
        <v>5.29807850218904</v>
      </c>
      <c r="Q59" s="22">
        <v>43.6638675023725</v>
      </c>
      <c r="R59" s="165">
        <v>5.30712527330779</v>
      </c>
      <c r="S59" s="22">
        <v>38.0632788369444</v>
      </c>
      <c r="T59" s="165">
        <v>5.27794460162464</v>
      </c>
      <c r="U59" s="22">
        <v>21.8686595238936</v>
      </c>
      <c r="V59" s="165">
        <v>10.6636073498721</v>
      </c>
      <c r="W59" s="22">
        <v>13.7743145785129</v>
      </c>
      <c r="X59" s="165">
        <v>10.091633489238</v>
      </c>
      <c r="Y59" s="22">
        <v>-24.2889642584315</v>
      </c>
      <c r="Z59" s="165">
        <v>12.1128008367212</v>
      </c>
      <c r="AA59" s="22">
        <v>21.5746762704065</v>
      </c>
      <c r="AB59" s="165">
        <v>7.23738938838207</v>
      </c>
      <c r="AC59" s="22">
        <v>30.4623769231617</v>
      </c>
      <c r="AD59" s="165">
        <v>7.30650197828714</v>
      </c>
      <c r="AE59" s="22">
        <v>44.0964939635711</v>
      </c>
      <c r="AF59" s="165">
        <v>7.14763309072155</v>
      </c>
      <c r="AG59" s="22">
        <v>22.5218176931646</v>
      </c>
      <c r="AH59" s="165">
        <v>10.5735022336735</v>
      </c>
      <c r="AI59" s="22">
        <v>27.5047953729254</v>
      </c>
      <c r="AJ59" s="165">
        <v>4.79431502935336</v>
      </c>
      <c r="AK59" s="22">
        <v>56.1540373556679</v>
      </c>
      <c r="AL59" s="165">
        <v>10.0768100211488</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37.1817163579699</v>
      </c>
      <c r="D60" s="165">
        <v>4.57084405914223</v>
      </c>
      <c r="E60" s="22">
        <v>50.249659832162</v>
      </c>
      <c r="F60" s="165">
        <v>18.2915609990015</v>
      </c>
      <c r="G60" s="22">
        <v>41.6580308032071</v>
      </c>
      <c r="H60" s="165">
        <v>7.66087854738737</v>
      </c>
      <c r="I60" s="22">
        <v>29.227022773837</v>
      </c>
      <c r="J60" s="165">
        <v>5.33269254021205</v>
      </c>
      <c r="K60" s="22">
        <v>-21.022637058325</v>
      </c>
      <c r="L60" s="165">
        <v>18.9387744791191</v>
      </c>
      <c r="M60" s="22">
        <v>36.82002741499</v>
      </c>
      <c r="N60" s="165">
        <v>4.79425666326236</v>
      </c>
      <c r="O60" s="22">
        <v>39.4013845356927</v>
      </c>
      <c r="P60" s="165">
        <v>14.5352219638239</v>
      </c>
      <c r="Q60" s="22">
        <v>2.58135712070268</v>
      </c>
      <c r="R60" s="165">
        <v>15.3285895172687</v>
      </c>
      <c r="S60" s="22">
        <v>35.4383997310052</v>
      </c>
      <c r="T60" s="165">
        <v>16.7516755007712</v>
      </c>
      <c r="U60" s="22">
        <v>51.7195986178222</v>
      </c>
      <c r="V60" s="165">
        <v>9.54227388620192</v>
      </c>
      <c r="W60" s="22">
        <v>29.698297061534</v>
      </c>
      <c r="X60" s="165">
        <v>6.13900068425149</v>
      </c>
      <c r="Y60" s="22">
        <v>-5.74010266947118</v>
      </c>
      <c r="Z60" s="165">
        <v>17.7083756141125</v>
      </c>
      <c r="AA60" s="22">
        <v>25.3545127216985</v>
      </c>
      <c r="AB60" s="165">
        <v>7.03540212523694</v>
      </c>
      <c r="AC60" s="22">
        <v>46.1279756374754</v>
      </c>
      <c r="AD60" s="165">
        <v>6.79290478467501</v>
      </c>
      <c r="AE60" s="22">
        <v>29.7754586571661</v>
      </c>
      <c r="AF60" s="165">
        <v>8.16892918282741</v>
      </c>
      <c r="AG60" s="22">
        <v>4.42094593546757</v>
      </c>
      <c r="AH60" s="165">
        <v>10.8324787463845</v>
      </c>
      <c r="AI60" s="22">
        <v>40.3470066980832</v>
      </c>
      <c r="AJ60" s="165">
        <v>8.55322483247843</v>
      </c>
      <c r="AK60" s="22">
        <v>37.1690083868502</v>
      </c>
      <c r="AL60" s="165">
        <v>6.4118318204973</v>
      </c>
      <c r="AM60" s="22">
        <v>26.9071243737706</v>
      </c>
      <c r="AN60" s="165">
        <v>13.7887794532934</v>
      </c>
      <c r="AO60" s="22">
        <v>-13.4398823243126</v>
      </c>
      <c r="AP60" s="165">
        <v>15.2242793331008</v>
      </c>
      <c r="AQ60" s="103"/>
      <c r="AR60" s="103"/>
      <c r="AS60" s="103"/>
      <c r="AT60" s="192"/>
      <c r="GM60" s="103"/>
      <c r="GN60" s="103"/>
      <c r="GO60" s="103"/>
      <c r="GP60" s="103"/>
    </row>
    <row customHeight="1" ht="13" r="61">
      <c r="A61" s="181" t="s">
        <v>355</v>
      </c>
      <c r="B61" s="156" t="n">
        <v>2</v>
      </c>
      <c r="C61" s="22">
        <v>6.26224399630843</v>
      </c>
      <c r="D61" s="165">
        <v>1.58998876814835</v>
      </c>
      <c r="E61" s="22">
        <v>7.38041386090236</v>
      </c>
      <c r="F61" s="165">
        <v>2.69097899378154</v>
      </c>
      <c r="G61" s="22">
        <v>3.57314761164255</v>
      </c>
      <c r="H61" s="165">
        <v>2.65147766054369</v>
      </c>
      <c r="I61" s="22">
        <v>6.667443354144</v>
      </c>
      <c r="J61" s="165">
        <v>3.05742156541413</v>
      </c>
      <c r="K61" s="22">
        <v>-0.712970506758364</v>
      </c>
      <c r="L61" s="165">
        <v>4.62508105545206</v>
      </c>
      <c r="M61" s="22">
        <v>6.3158315505261</v>
      </c>
      <c r="N61" s="165">
        <v>1.60223180256775</v>
      </c>
      <c r="O61" s="22" t="inlineStr">
        <is>
          <t>c</t>
        </is>
      </c>
      <c r="P61" s="165" t="inlineStr">
        <is>
          <t>c</t>
        </is>
      </c>
      <c r="Q61" s="22" t="inlineStr">
        <is>
          <t>c</t>
        </is>
      </c>
      <c r="R61" s="165" t="inlineStr">
        <is>
          <t>c</t>
        </is>
      </c>
      <c r="S61" s="22">
        <v>5.72685462605862</v>
      </c>
      <c r="T61" s="165">
        <v>1.73902537115776</v>
      </c>
      <c r="U61" s="22">
        <v>15.5098387540425</v>
      </c>
      <c r="V61" s="165">
        <v>10.3506650006276</v>
      </c>
      <c r="W61" s="22" t="inlineStr">
        <is>
          <t>c</t>
        </is>
      </c>
      <c r="X61" s="165" t="inlineStr">
        <is>
          <t>c</t>
        </is>
      </c>
      <c r="Y61" s="22" t="inlineStr">
        <is>
          <t>c</t>
        </is>
      </c>
      <c r="Z61" s="165" t="inlineStr">
        <is>
          <t>c</t>
        </is>
      </c>
      <c r="AA61" s="22">
        <v>4.90534251073942</v>
      </c>
      <c r="AB61" s="165">
        <v>1.75717394823936</v>
      </c>
      <c r="AC61" s="22">
        <v>15.0817617358959</v>
      </c>
      <c r="AD61" s="165">
        <v>5.07439037994503</v>
      </c>
      <c r="AE61" s="22">
        <v>4.62283849504573</v>
      </c>
      <c r="AF61" s="165">
        <v>4.71510349321769</v>
      </c>
      <c r="AG61" s="22">
        <v>-0.282504015693691</v>
      </c>
      <c r="AH61" s="165">
        <v>4.9664953603831</v>
      </c>
      <c r="AI61" s="22">
        <v>5.91250285952147</v>
      </c>
      <c r="AJ61" s="165">
        <v>1.71657815333171</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18.0926110081047</v>
      </c>
      <c r="D62" s="165">
        <v>2.78618180971566</v>
      </c>
      <c r="E62" s="22">
        <v>21.5549461920704</v>
      </c>
      <c r="F62" s="165">
        <v>5.00087344559391</v>
      </c>
      <c r="G62" s="22">
        <v>17.8009710593141</v>
      </c>
      <c r="H62" s="165">
        <v>3.83987404198667</v>
      </c>
      <c r="I62" s="22">
        <v>14.0522023668656</v>
      </c>
      <c r="J62" s="165">
        <v>5.78534714252318</v>
      </c>
      <c r="K62" s="22">
        <v>-7.50274382520476</v>
      </c>
      <c r="L62" s="165">
        <v>7.60704953932045</v>
      </c>
      <c r="M62" s="22">
        <v>17.9362532907986</v>
      </c>
      <c r="N62" s="165">
        <v>2.79813622337665</v>
      </c>
      <c r="O62" s="22" t="inlineStr">
        <is>
          <t>c</t>
        </is>
      </c>
      <c r="P62" s="165" t="inlineStr">
        <is>
          <t>c</t>
        </is>
      </c>
      <c r="Q62" s="22" t="inlineStr">
        <is>
          <t>c</t>
        </is>
      </c>
      <c r="R62" s="165" t="inlineStr">
        <is>
          <t>c</t>
        </is>
      </c>
      <c r="S62" s="22">
        <v>20.892614015821</v>
      </c>
      <c r="T62" s="165">
        <v>3.45111849594052</v>
      </c>
      <c r="U62" s="22">
        <v>9.82239456817702</v>
      </c>
      <c r="V62" s="165">
        <v>4.59652951308095</v>
      </c>
      <c r="W62" s="22">
        <v>16.9633284627797</v>
      </c>
      <c r="X62" s="165">
        <v>9.41944853912693</v>
      </c>
      <c r="Y62" s="22">
        <v>-3.92928555304129</v>
      </c>
      <c r="Z62" s="165">
        <v>9.98825496245088</v>
      </c>
      <c r="AA62" s="22">
        <v>18.1818771711054</v>
      </c>
      <c r="AB62" s="165">
        <v>3.28832983941769</v>
      </c>
      <c r="AC62" s="22">
        <v>15.3044528694443</v>
      </c>
      <c r="AD62" s="165">
        <v>4.54958635051478</v>
      </c>
      <c r="AE62" s="22">
        <v>27.8992315865818</v>
      </c>
      <c r="AF62" s="165">
        <v>10.8013575915588</v>
      </c>
      <c r="AG62" s="22">
        <v>9.71735441547643</v>
      </c>
      <c r="AH62" s="165">
        <v>11.0937441750998</v>
      </c>
      <c r="AI62" s="22">
        <v>16.9434608221469</v>
      </c>
      <c r="AJ62" s="165">
        <v>2.75752333671764</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46.6743585672639</v>
      </c>
      <c r="D63" s="166">
        <v>0.629548934316647</v>
      </c>
      <c r="E63" s="31">
        <v>50.0836727568326</v>
      </c>
      <c r="F63" s="166">
        <v>1.92034992017261</v>
      </c>
      <c r="G63" s="31">
        <v>46.9086422358627</v>
      </c>
      <c r="H63" s="166">
        <v>1.00135892169888</v>
      </c>
      <c r="I63" s="31">
        <v>45.7439428240734</v>
      </c>
      <c r="J63" s="166">
        <v>1.21474035858907</v>
      </c>
      <c r="K63" s="31">
        <v>-1.61959149509937</v>
      </c>
      <c r="L63" s="166">
        <v>2.3848749515096</v>
      </c>
      <c r="M63" s="31">
        <v>45.378175373163</v>
      </c>
      <c r="N63" s="166">
        <v>0.709288258224573</v>
      </c>
      <c r="O63" s="31">
        <v>53.8333650177918</v>
      </c>
      <c r="P63" s="166">
        <v>2.2044733767684</v>
      </c>
      <c r="Q63" s="31">
        <v>11.3637783090974</v>
      </c>
      <c r="R63" s="166">
        <v>2.35798112247925</v>
      </c>
      <c r="S63" s="31">
        <v>49.210110688675</v>
      </c>
      <c r="T63" s="166">
        <v>1.13751689009873</v>
      </c>
      <c r="U63" s="31">
        <v>45.4266708339501</v>
      </c>
      <c r="V63" s="166">
        <v>1.3613558186635</v>
      </c>
      <c r="W63" s="31">
        <v>44.3485088257173</v>
      </c>
      <c r="X63" s="166">
        <v>1.9872106519758</v>
      </c>
      <c r="Y63" s="31">
        <v>-4.97001851757269</v>
      </c>
      <c r="Z63" s="166">
        <v>2.36776864632599</v>
      </c>
      <c r="AA63" s="31">
        <v>46.9204057536768</v>
      </c>
      <c r="AB63" s="166">
        <v>1.5145748124131</v>
      </c>
      <c r="AC63" s="31">
        <v>47.2975339789422</v>
      </c>
      <c r="AD63" s="166">
        <v>0.944924439770489</v>
      </c>
      <c r="AE63" s="31">
        <v>45.1501342598219</v>
      </c>
      <c r="AF63" s="166">
        <v>1.66877672653117</v>
      </c>
      <c r="AG63" s="31">
        <v>-0.57808648541696</v>
      </c>
      <c r="AH63" s="166">
        <v>2.46967704405666</v>
      </c>
      <c r="AI63" s="31">
        <v>46.2953118857491</v>
      </c>
      <c r="AJ63" s="166">
        <v>0.932235782438218</v>
      </c>
      <c r="AK63" s="31">
        <v>46.7224221942911</v>
      </c>
      <c r="AL63" s="166">
        <v>1.22768460176525</v>
      </c>
      <c r="AM63" s="31">
        <v>46.3372493079963</v>
      </c>
      <c r="AN63" s="166">
        <v>2.72229952170553</v>
      </c>
      <c r="AO63" s="31">
        <v>-1.14872571481269</v>
      </c>
      <c r="AP63" s="166">
        <v>2.98888285018117</v>
      </c>
      <c r="AQ63" s="103"/>
      <c r="AR63" s="103"/>
      <c r="AS63" s="103"/>
      <c r="AT63" s="192"/>
      <c r="GM63" s="103"/>
      <c r="GN63" s="103"/>
      <c r="GO63" s="103"/>
      <c r="GP63" s="103"/>
    </row>
    <row customHeight="1" ht="13" r="64">
      <c r="A64" s="185" t="s">
        <v>358</v>
      </c>
      <c r="B64" s="158" t="n">
        <v>2</v>
      </c>
      <c r="C64" s="35">
        <v>42.9765219231703</v>
      </c>
      <c r="D64" s="167">
        <v>0.986966345831054</v>
      </c>
      <c r="E64" s="35">
        <v>45.3339865965253</v>
      </c>
      <c r="F64" s="167">
        <v>2.7629579778015</v>
      </c>
      <c r="G64" s="35">
        <v>43.5418187602369</v>
      </c>
      <c r="H64" s="167">
        <v>1.38452577645329</v>
      </c>
      <c r="I64" s="35">
        <v>43.2478073999941</v>
      </c>
      <c r="J64" s="167">
        <v>2.35444678868299</v>
      </c>
      <c r="K64" s="35">
        <v>-0.893800219553646</v>
      </c>
      <c r="L64" s="167">
        <v>3.68804963325108</v>
      </c>
      <c r="M64" s="35">
        <v>42.0374364676151</v>
      </c>
      <c r="N64" s="167">
        <v>1.00674800172829</v>
      </c>
      <c r="O64" s="35">
        <v>47.2661721195401</v>
      </c>
      <c r="P64" s="167">
        <v>3.74350992770887</v>
      </c>
      <c r="Q64" s="35">
        <v>10.7442197619138</v>
      </c>
      <c r="R64" s="167">
        <v>3.90304641363414</v>
      </c>
      <c r="S64" s="35">
        <v>45.6315625964846</v>
      </c>
      <c r="T64" s="167">
        <v>1.46949948480816</v>
      </c>
      <c r="U64" s="35">
        <v>42.5139181328136</v>
      </c>
      <c r="V64" s="167">
        <v>2.01259022923223</v>
      </c>
      <c r="W64" s="35">
        <v>38.3474508625549</v>
      </c>
      <c r="X64" s="167">
        <v>2.5745301914504</v>
      </c>
      <c r="Y64" s="35">
        <v>-6.0178376582438</v>
      </c>
      <c r="Z64" s="167">
        <v>3.02874060993337</v>
      </c>
      <c r="AA64" s="35">
        <v>45.3657190195879</v>
      </c>
      <c r="AB64" s="167">
        <v>2.86767841078628</v>
      </c>
      <c r="AC64" s="35">
        <v>44.0019407529559</v>
      </c>
      <c r="AD64" s="167">
        <v>1.23694200213518</v>
      </c>
      <c r="AE64" s="35">
        <v>46.5299277364442</v>
      </c>
      <c r="AF64" s="167">
        <v>2.84600835356969</v>
      </c>
      <c r="AG64" s="35">
        <v>2.66480005837035</v>
      </c>
      <c r="AH64" s="167">
        <v>4.300821977178</v>
      </c>
      <c r="AI64" s="35">
        <v>42.3587622165659</v>
      </c>
      <c r="AJ64" s="167">
        <v>1.54152647696416</v>
      </c>
      <c r="AK64" s="35">
        <v>44.0780075966955</v>
      </c>
      <c r="AL64" s="167">
        <v>1.65986321219676</v>
      </c>
      <c r="AM64" s="35">
        <v>38.8751728343721</v>
      </c>
      <c r="AN64" s="167">
        <v>3.38995513034701</v>
      </c>
      <c r="AO64" s="35">
        <v>-2.63310724496915</v>
      </c>
      <c r="AP64" s="167">
        <v>3.84721604059727</v>
      </c>
      <c r="AQ64" s="103"/>
      <c r="AR64" s="103"/>
      <c r="AS64" s="103"/>
      <c r="AT64" s="192"/>
      <c r="GM64" s="103"/>
      <c r="GN64" s="103"/>
      <c r="GO64" s="103"/>
      <c r="GP64" s="103"/>
    </row>
    <row customHeight="1" ht="13" r="65">
      <c r="A65" s="186" t="s">
        <v>359</v>
      </c>
      <c r="B65" s="159" t="n">
        <v>2</v>
      </c>
      <c r="C65" s="40">
        <v>34.6033656695307</v>
      </c>
      <c r="D65" s="168">
        <v>0.419298538161896</v>
      </c>
      <c r="E65" s="40">
        <v>34.1247272303927</v>
      </c>
      <c r="F65" s="168">
        <v>1.19758234737678</v>
      </c>
      <c r="G65" s="40">
        <v>33.6315303943402</v>
      </c>
      <c r="H65" s="168">
        <v>0.674716898855373</v>
      </c>
      <c r="I65" s="40">
        <v>35.922915997936</v>
      </c>
      <c r="J65" s="168">
        <v>0.859169004036746</v>
      </c>
      <c r="K65" s="40">
        <v>1.72696243800248</v>
      </c>
      <c r="L65" s="168">
        <v>1.57989411671617</v>
      </c>
      <c r="M65" s="40">
        <v>32.3256955185532</v>
      </c>
      <c r="N65" s="168">
        <v>0.446322954211954</v>
      </c>
      <c r="O65" s="40">
        <v>42.6428786401968</v>
      </c>
      <c r="P65" s="168">
        <v>1.51721180017416</v>
      </c>
      <c r="Q65" s="40">
        <v>11.8267277073443</v>
      </c>
      <c r="R65" s="168">
        <v>1.61605612973931</v>
      </c>
      <c r="S65" s="40">
        <v>36.9614041876421</v>
      </c>
      <c r="T65" s="168">
        <v>0.705669398258409</v>
      </c>
      <c r="U65" s="40">
        <v>32.3586067011867</v>
      </c>
      <c r="V65" s="168">
        <v>0.90175046461615</v>
      </c>
      <c r="W65" s="40">
        <v>32.7318444328021</v>
      </c>
      <c r="X65" s="168">
        <v>1.36268058575326</v>
      </c>
      <c r="Y65" s="40">
        <v>-5.22890848577627</v>
      </c>
      <c r="Z65" s="168">
        <v>1.59676176585371</v>
      </c>
      <c r="AA65" s="40">
        <v>33.5576459058572</v>
      </c>
      <c r="AB65" s="168">
        <v>0.879749914432184</v>
      </c>
      <c r="AC65" s="40">
        <v>35.7626151859042</v>
      </c>
      <c r="AD65" s="168">
        <v>0.697318692187558</v>
      </c>
      <c r="AE65" s="40">
        <v>34.8216289706455</v>
      </c>
      <c r="AF65" s="168">
        <v>1.29216131593326</v>
      </c>
      <c r="AG65" s="40">
        <v>1.04223806892271</v>
      </c>
      <c r="AH65" s="168">
        <v>1.71500306871226</v>
      </c>
      <c r="AI65" s="40">
        <v>34.4151890228435</v>
      </c>
      <c r="AJ65" s="168">
        <v>0.572667142620819</v>
      </c>
      <c r="AK65" s="40">
        <v>38.896089178529</v>
      </c>
      <c r="AL65" s="168">
        <v>1.08320389616229</v>
      </c>
      <c r="AM65" s="40">
        <v>41.3144096852218</v>
      </c>
      <c r="AN65" s="168">
        <v>2.48196722532083</v>
      </c>
      <c r="AO65" s="40">
        <v>-1.27847652229847</v>
      </c>
      <c r="AP65" s="168">
        <v>2.6991824789277</v>
      </c>
      <c r="AQ65" s="103"/>
      <c r="AR65" s="103"/>
      <c r="AS65" s="103"/>
      <c r="AT65" s="192"/>
      <c r="GM65" s="103"/>
      <c r="GN65" s="103"/>
      <c r="GO65" s="103"/>
      <c r="GP65" s="103"/>
    </row>
    <row customHeight="1" ht="13" r="66">
      <c r="A66" s="181" t="s">
        <v>360</v>
      </c>
      <c r="B66" s="156" t="n">
        <v>2</v>
      </c>
      <c r="C66" s="22">
        <v>26.4831355747069</v>
      </c>
      <c r="D66" s="165">
        <v>5.39169816355412</v>
      </c>
      <c r="E66" s="22">
        <v>38.3720933729753</v>
      </c>
      <c r="F66" s="165">
        <v>21.2552093524336</v>
      </c>
      <c r="G66" s="22">
        <v>33.1977041876093</v>
      </c>
      <c r="H66" s="165">
        <v>14.4712284538809</v>
      </c>
      <c r="I66" s="22">
        <v>23.0917192438749</v>
      </c>
      <c r="J66" s="165">
        <v>6.39714576077591</v>
      </c>
      <c r="K66" s="22">
        <v>-15.2803741291004</v>
      </c>
      <c r="L66" s="165">
        <v>21.8256673983275</v>
      </c>
      <c r="M66" s="22">
        <v>25.3554176843509</v>
      </c>
      <c r="N66" s="165">
        <v>5.803242959531</v>
      </c>
      <c r="O66" s="22" t="inlineStr">
        <is>
          <t>c</t>
        </is>
      </c>
      <c r="P66" s="165" t="inlineStr">
        <is>
          <t>c</t>
        </is>
      </c>
      <c r="Q66" s="22" t="inlineStr">
        <is>
          <t>c</t>
        </is>
      </c>
      <c r="R66" s="165" t="inlineStr">
        <is>
          <t>c</t>
        </is>
      </c>
      <c r="S66" s="22">
        <v>24.1862332697983</v>
      </c>
      <c r="T66" s="165">
        <v>8.94154650550967</v>
      </c>
      <c r="U66" s="22">
        <v>37.9651722928702</v>
      </c>
      <c r="V66" s="165">
        <v>9.74306272542301</v>
      </c>
      <c r="W66" s="22">
        <v>15.9222174895721</v>
      </c>
      <c r="X66" s="165">
        <v>10.8887151071334</v>
      </c>
      <c r="Y66" s="22">
        <v>-8.26401578022616</v>
      </c>
      <c r="Z66" s="165">
        <v>14.0706623398914</v>
      </c>
      <c r="AA66" s="22">
        <v>14.9447199097077</v>
      </c>
      <c r="AB66" s="165">
        <v>7.44410460016743</v>
      </c>
      <c r="AC66" s="22">
        <v>30.9285175402573</v>
      </c>
      <c r="AD66" s="165">
        <v>9.74753686895623</v>
      </c>
      <c r="AE66" s="22">
        <v>24.2163161475019</v>
      </c>
      <c r="AF66" s="165">
        <v>7.29744148738203</v>
      </c>
      <c r="AG66" s="22">
        <v>9.27159623779422</v>
      </c>
      <c r="AH66" s="165">
        <v>10.4644303579181</v>
      </c>
      <c r="AI66" s="22">
        <v>24.2534092381193</v>
      </c>
      <c r="AJ66" s="165">
        <v>8.86251028837474</v>
      </c>
      <c r="AK66" s="22">
        <v>23.6364002944044</v>
      </c>
      <c r="AL66" s="165">
        <v>8.20164603486051</v>
      </c>
      <c r="AM66" s="22">
        <v>35.1656846035792</v>
      </c>
      <c r="AN66" s="165">
        <v>13.2121858561342</v>
      </c>
      <c r="AO66" s="22">
        <v>10.9122753654599</v>
      </c>
      <c r="AP66" s="165">
        <v>16.0295475902788</v>
      </c>
      <c r="AQ66" s="103"/>
      <c r="AR66" s="103"/>
      <c r="AS66" s="103"/>
      <c r="AT66" s="192"/>
      <c r="GM66" s="103"/>
      <c r="GN66" s="103"/>
      <c r="GO66" s="103"/>
      <c r="GP66" s="103"/>
    </row>
    <row customHeight="1" ht="13" r="67">
      <c r="A67" s="181" t="s">
        <v>361</v>
      </c>
      <c r="B67" s="156" t="n">
        <v>2</v>
      </c>
      <c r="C67" s="22">
        <v>94.0695425225715</v>
      </c>
      <c r="D67" s="165">
        <v>3.24892301716351</v>
      </c>
      <c r="E67" s="22" t="inlineStr">
        <is>
          <t>c</t>
        </is>
      </c>
      <c r="F67" s="165" t="inlineStr">
        <is>
          <t>c</t>
        </is>
      </c>
      <c r="G67" s="22">
        <v>93.9599644111037</v>
      </c>
      <c r="H67" s="165">
        <v>4.39635441236892</v>
      </c>
      <c r="I67" s="22">
        <v>93.2293483587522</v>
      </c>
      <c r="J67" s="165">
        <v>5.49894016546147</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89.245396769048</v>
      </c>
      <c r="T67" s="165">
        <v>10.0024252146301</v>
      </c>
      <c r="U67" s="22">
        <v>100</v>
      </c>
      <c r="V67" s="165">
        <v>0</v>
      </c>
      <c r="W67" s="22">
        <v>84.5071815520246</v>
      </c>
      <c r="X67" s="165">
        <v>10.3763190877053</v>
      </c>
      <c r="Y67" s="22">
        <v>-4.73821521702341</v>
      </c>
      <c r="Z67" s="165">
        <v>14.5190133953987</v>
      </c>
      <c r="AA67" s="22" t="inlineStr">
        <is>
          <t>c</t>
        </is>
      </c>
      <c r="AB67" s="165" t="inlineStr">
        <is>
          <t>c</t>
        </is>
      </c>
      <c r="AC67" s="22">
        <v>93.6992390546129</v>
      </c>
      <c r="AD67" s="165">
        <v>4.69215669490087</v>
      </c>
      <c r="AE67" s="22">
        <v>93.9993107907068</v>
      </c>
      <c r="AF67" s="165">
        <v>4.26765971886302</v>
      </c>
      <c r="AG67" s="22" t="inlineStr">
        <is>
          <t>c</t>
        </is>
      </c>
      <c r="AH67" s="165" t="inlineStr">
        <is>
          <t>c</t>
        </is>
      </c>
      <c r="AI67" s="22">
        <v>100</v>
      </c>
      <c r="AJ67" s="165">
        <v>0</v>
      </c>
      <c r="AK67" s="22">
        <v>95.1857038782964</v>
      </c>
      <c r="AL67" s="165">
        <v>4.68695157523724</v>
      </c>
      <c r="AM67" s="22">
        <v>89.909964191508</v>
      </c>
      <c r="AN67" s="165">
        <v>6.32776911048004</v>
      </c>
      <c r="AO67" s="22">
        <v>-10.090035808492</v>
      </c>
      <c r="AP67" s="165">
        <v>6.32776911048004</v>
      </c>
      <c r="AQ67" s="103"/>
      <c r="AR67" s="103"/>
      <c r="AS67" s="103"/>
      <c r="AT67" s="192"/>
      <c r="GM67" s="103"/>
      <c r="GN67" s="103"/>
      <c r="GO67" s="103"/>
      <c r="GP67" s="103"/>
    </row>
    <row customHeight="1" ht="13" r="68">
      <c r="A68" s="181" t="s">
        <v>362</v>
      </c>
      <c r="B68" s="156" t="n">
        <v>2</v>
      </c>
      <c r="C68" s="22">
        <v>73.8915310540649</v>
      </c>
      <c r="D68" s="165">
        <v>5.86119490062019</v>
      </c>
      <c r="E68" s="22" t="inlineStr">
        <is>
          <t>c</t>
        </is>
      </c>
      <c r="F68" s="165" t="inlineStr">
        <is>
          <t>c</t>
        </is>
      </c>
      <c r="G68" s="22">
        <v>81.1094958835256</v>
      </c>
      <c r="H68" s="165">
        <v>7.95252512562297</v>
      </c>
      <c r="I68" s="22">
        <v>69.2505432989694</v>
      </c>
      <c r="J68" s="165">
        <v>9.03566040893387</v>
      </c>
      <c r="K68" s="22" t="inlineStr">
        <is>
          <t>c</t>
        </is>
      </c>
      <c r="L68" s="165" t="inlineStr">
        <is>
          <t>c</t>
        </is>
      </c>
      <c r="M68" s="22">
        <v>77.842124281079</v>
      </c>
      <c r="N68" s="165">
        <v>5.37338815509024</v>
      </c>
      <c r="O68" s="22" t="inlineStr">
        <is>
          <t>c</t>
        </is>
      </c>
      <c r="P68" s="165" t="inlineStr">
        <is>
          <t>c</t>
        </is>
      </c>
      <c r="Q68" s="22" t="inlineStr">
        <is>
          <t>c</t>
        </is>
      </c>
      <c r="R68" s="165" t="inlineStr">
        <is>
          <t>c</t>
        </is>
      </c>
      <c r="S68" s="22">
        <v>63.088114700854</v>
      </c>
      <c r="T68" s="165">
        <v>11.3607956521586</v>
      </c>
      <c r="U68" s="22">
        <v>87.500490079895</v>
      </c>
      <c r="V68" s="165">
        <v>7.24481409751356</v>
      </c>
      <c r="W68" s="22">
        <v>65.2109108902334</v>
      </c>
      <c r="X68" s="165">
        <v>8.40195571422538</v>
      </c>
      <c r="Y68" s="22">
        <v>2.12279618937944</v>
      </c>
      <c r="Z68" s="165">
        <v>14.1920773909748</v>
      </c>
      <c r="AA68" s="22">
        <v>73.1372411284322</v>
      </c>
      <c r="AB68" s="165">
        <v>15.1702935183935</v>
      </c>
      <c r="AC68" s="22">
        <v>79.5782764912555</v>
      </c>
      <c r="AD68" s="165">
        <v>7.57085698837098</v>
      </c>
      <c r="AE68" s="22">
        <v>57.6389646475624</v>
      </c>
      <c r="AF68" s="165">
        <v>12.0574367872178</v>
      </c>
      <c r="AG68" s="22">
        <v>-15.4982764808698</v>
      </c>
      <c r="AH68" s="165">
        <v>19.3505382212264</v>
      </c>
      <c r="AI68" s="22">
        <v>62.5227505393859</v>
      </c>
      <c r="AJ68" s="165">
        <v>15.8927299315828</v>
      </c>
      <c r="AK68" s="22">
        <v>81.4382840912927</v>
      </c>
      <c r="AL68" s="165">
        <v>6.16608158025571</v>
      </c>
      <c r="AM68" s="22">
        <v>55.114613765973</v>
      </c>
      <c r="AN68" s="165">
        <v>13.0857175645222</v>
      </c>
      <c r="AO68" s="22">
        <v>-7.40813677341294</v>
      </c>
      <c r="AP68" s="165">
        <v>21.7872890296917</v>
      </c>
      <c r="AQ68" s="103"/>
      <c r="AR68" s="103"/>
      <c r="AS68" s="103"/>
      <c r="AT68" s="192"/>
      <c r="GM68" s="103"/>
      <c r="GN68" s="103"/>
      <c r="GO68" s="103"/>
      <c r="GP68" s="103"/>
    </row>
    <row customHeight="1" ht="13" r="69">
      <c r="A69" s="187" t="s">
        <v>363</v>
      </c>
      <c r="B69" s="171" t="n">
        <v>2</v>
      </c>
      <c r="C69" s="172">
        <v>63.7305275486122</v>
      </c>
      <c r="D69" s="173">
        <v>4.61434071898677</v>
      </c>
      <c r="E69" s="172">
        <v>76.2611330542396</v>
      </c>
      <c r="F69" s="173">
        <v>11.0249721133352</v>
      </c>
      <c r="G69" s="172">
        <v>61.73531191841</v>
      </c>
      <c r="H69" s="173">
        <v>6.30396553157763</v>
      </c>
      <c r="I69" s="172">
        <v>60.7773361677712</v>
      </c>
      <c r="J69" s="173">
        <v>11.4012435153409</v>
      </c>
      <c r="K69" s="172">
        <v>-15.4837968864683</v>
      </c>
      <c r="L69" s="173">
        <v>16.0291142231161</v>
      </c>
      <c r="M69" s="172">
        <v>63.0222200224479</v>
      </c>
      <c r="N69" s="173">
        <v>4.77891059308471</v>
      </c>
      <c r="O69" s="172" t="inlineStr">
        <is>
          <t>c</t>
        </is>
      </c>
      <c r="P69" s="173" t="inlineStr">
        <is>
          <t>c</t>
        </is>
      </c>
      <c r="Q69" s="172" t="inlineStr">
        <is>
          <t>c</t>
        </is>
      </c>
      <c r="R69" s="173" t="inlineStr">
        <is>
          <t>c</t>
        </is>
      </c>
      <c r="S69" s="172">
        <v>64.7949978344459</v>
      </c>
      <c r="T69" s="173">
        <v>5.82903411444167</v>
      </c>
      <c r="U69" s="172">
        <v>56.8224990031378</v>
      </c>
      <c r="V69" s="173">
        <v>9.82773234366779</v>
      </c>
      <c r="W69" s="172" t="inlineStr">
        <is>
          <t>c</t>
        </is>
      </c>
      <c r="X69" s="173" t="inlineStr">
        <is>
          <t>c</t>
        </is>
      </c>
      <c r="Y69" s="172" t="inlineStr">
        <is>
          <t>c</t>
        </is>
      </c>
      <c r="Z69" s="173" t="inlineStr">
        <is>
          <t>c</t>
        </is>
      </c>
      <c r="AA69" s="172">
        <v>73.2128242476016</v>
      </c>
      <c r="AB69" s="173">
        <v>14.7119857857897</v>
      </c>
      <c r="AC69" s="172">
        <v>57.1178359187513</v>
      </c>
      <c r="AD69" s="173">
        <v>5.46243911686289</v>
      </c>
      <c r="AE69" s="172">
        <v>92.0240972328739</v>
      </c>
      <c r="AF69" s="173">
        <v>8.46404094457835</v>
      </c>
      <c r="AG69" s="172">
        <v>18.8112729852724</v>
      </c>
      <c r="AH69" s="173">
        <v>17.1068481183649</v>
      </c>
      <c r="AI69" s="172">
        <v>61.7162914951971</v>
      </c>
      <c r="AJ69" s="173">
        <v>7.47421200074041</v>
      </c>
      <c r="AK69" s="172">
        <v>65.9714346086514</v>
      </c>
      <c r="AL69" s="173">
        <v>7.14568807675357</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b.meanpct.d_tc4g24j3checked</t>
        </is>
      </c>
      <c r="D70" s="165" t="inlineStr">
        <is>
          <t>se.meanpct.d_tc4g24j3checked</t>
        </is>
      </c>
      <c r="E70" s="22" t="inlineStr">
        <is>
          <t>b.meanpct.d_tc4g24j3checked..schloc..1 Rural</t>
        </is>
      </c>
      <c r="F70" s="165" t="inlineStr">
        <is>
          <t>se.meanpct.d_tc4g24j3checked..schloc..1 Rural</t>
        </is>
      </c>
      <c r="G70" s="22" t="inlineStr">
        <is>
          <t>b.meanpct.d_tc4g24j3checked..schloc..2 Town</t>
        </is>
      </c>
      <c r="H70" s="165" t="inlineStr">
        <is>
          <t>se.meanpct.d_tc4g24j3checked..schloc..2 Town</t>
        </is>
      </c>
      <c r="I70" s="22" t="inlineStr">
        <is>
          <t>b.meanpct.d_tc4g24j3checked..schloc..3 City</t>
        </is>
      </c>
      <c r="J70" s="165" t="inlineStr">
        <is>
          <t>se.meanpct.d_tc4g24j3checked..schloc..3 City</t>
        </is>
      </c>
      <c r="K70" s="22" t="inlineStr">
        <is>
          <t>b.meanpct.d_tc4g24j3checked..schloc..(3 City-1 Rural)</t>
        </is>
      </c>
      <c r="L70" s="165" t="inlineStr">
        <is>
          <t>se.meanpct.d_tc4g24j3checked..schloc..(3 City-1 Rural)</t>
        </is>
      </c>
      <c r="M70" s="22" t="inlineStr">
        <is>
          <t>b.meanpct.d_tc4g24j3checked..schtype..1 Public</t>
        </is>
      </c>
      <c r="N70" s="165" t="inlineStr">
        <is>
          <t>se.meanpct.d_tc4g24j3checked..schtype..1 Public</t>
        </is>
      </c>
      <c r="O70" s="22" t="inlineStr">
        <is>
          <t>b.meanpct.d_tc4g24j3checked..schtype..2 Private</t>
        </is>
      </c>
      <c r="P70" s="165" t="inlineStr">
        <is>
          <t>se.meanpct.d_tc4g24j3checked..schtype..2 Private</t>
        </is>
      </c>
      <c r="Q70" s="22" t="inlineStr">
        <is>
          <t>b.meanpct.d_tc4g24j3checked..schtype..(2 Private-1 Public)</t>
        </is>
      </c>
      <c r="R70" s="165" t="inlineStr">
        <is>
          <t>se.meanpct.d_tc4g24j3checked..schtype..(2 Private-1 Public)</t>
        </is>
      </c>
      <c r="S70" s="22" t="inlineStr">
        <is>
          <t>b.meanpct.d_tc4g24j3checked..disadv..1 under_10pct</t>
        </is>
      </c>
      <c r="T70" s="165" t="inlineStr">
        <is>
          <t>se.meanpct.d_tc4g24j3checked..disadv..1 under_10pct</t>
        </is>
      </c>
      <c r="U70" s="22" t="inlineStr">
        <is>
          <t>b.meanpct.d_tc4g24j3checked..disadv..2 10_to_30pct</t>
        </is>
      </c>
      <c r="V70" s="165" t="inlineStr">
        <is>
          <t>se.meanpct.d_tc4g24j3checked..disadv..2 10_to_30pct</t>
        </is>
      </c>
      <c r="W70" s="22" t="inlineStr">
        <is>
          <t>b.meanpct.d_tc4g24j3checked..disadv..3 over_30pct</t>
        </is>
      </c>
      <c r="X70" s="165" t="inlineStr">
        <is>
          <t>se.meanpct.d_tc4g24j3checked..disadv..3 over_30pct</t>
        </is>
      </c>
      <c r="Y70" s="22" t="inlineStr">
        <is>
          <t>b.meanpct.d_tc4g24j3checked..disadv..(3 over_30pct-1 under_10pct)</t>
        </is>
      </c>
      <c r="Z70" s="165" t="inlineStr">
        <is>
          <t>se.meanpct.d_tc4g24j3checked..disadv..(3 over_30pct-1 under_10pct)</t>
        </is>
      </c>
      <c r="AA70" s="22" t="inlineStr">
        <is>
          <t>b.meanpct.d_tc4g24j3checked..diflang..1 None</t>
        </is>
      </c>
      <c r="AB70" s="165" t="inlineStr">
        <is>
          <t>se.meanpct.d_tc4g24j3checked..diflang..1 None</t>
        </is>
      </c>
      <c r="AC70" s="22" t="inlineStr">
        <is>
          <t>b.meanpct.d_tc4g24j3checked..diflang..2 0_to_10pct</t>
        </is>
      </c>
      <c r="AD70" s="165" t="inlineStr">
        <is>
          <t>se.meanpct.d_tc4g24j3checked..diflang..2 0_to_10pct</t>
        </is>
      </c>
      <c r="AE70" s="22" t="inlineStr">
        <is>
          <t>b.meanpct.d_tc4g24j3checked..diflang..3 over_10pct</t>
        </is>
      </c>
      <c r="AF70" s="165" t="inlineStr">
        <is>
          <t>se.meanpct.d_tc4g24j3checked..diflang..3 over_10pct</t>
        </is>
      </c>
      <c r="AG70" s="22" t="inlineStr">
        <is>
          <t>b.meanpct.d_tc4g24j3checked..diflang..(3 over_10pct-1 None)</t>
        </is>
      </c>
      <c r="AH70" s="165" t="inlineStr">
        <is>
          <t>se.meanpct.d_tc4g24j3checked..diflang..(3 over_10pct-1 None)</t>
        </is>
      </c>
      <c r="AI70" s="22" t="inlineStr">
        <is>
          <t>b.meanpct.d_tc4g24j3checked..spneed..1 under_10pct</t>
        </is>
      </c>
      <c r="AJ70" s="165" t="inlineStr">
        <is>
          <t>se.meanpct.d_tc4g24j3checked..spneed..1 under_10pct</t>
        </is>
      </c>
      <c r="AK70" s="22" t="inlineStr">
        <is>
          <t>b.meanpct.d_tc4g24j3checked..spneed..2 10_to_30pct</t>
        </is>
      </c>
      <c r="AL70" s="165" t="inlineStr">
        <is>
          <t>se.meanpct.d_tc4g24j3checked..spneed..2 10_to_30pct</t>
        </is>
      </c>
      <c r="AM70" s="22" t="inlineStr">
        <is>
          <t>b.meanpct.d_tc4g24j3checked..spneed..3 over_30pct</t>
        </is>
      </c>
      <c r="AN70" s="165" t="inlineStr">
        <is>
          <t>se.meanpct.d_tc4g24j3checked..spneed..3 over_30pct</t>
        </is>
      </c>
      <c r="AO70" s="22" t="inlineStr">
        <is>
          <t>b.meanpct.d_tc4g24j3checked..spneed..(3 over_30pct-1 under_10pct)</t>
        </is>
      </c>
      <c r="AP70" s="165" t="inlineStr">
        <is>
          <t>se.meanpct.d_tc4g24j3checked..spneed..(3 over_30pct-1 under_10pct)</t>
        </is>
      </c>
      <c r="AQ70" s="22" t="inlineStr">
        <is>
          <t>b.(meanpct.d_tc4g24j3checked_isc1)-(meanpct.d_tc4g24j3checked_isc2)</t>
        </is>
      </c>
      <c r="AR70" s="165" t="inlineStr">
        <is>
          <t>se.(meanpct.d_tc4g24j3checked_isc1)-(meanpct.d_tc4g24j3checked_isc2)</t>
        </is>
      </c>
      <c r="AS70" s="103" t="inlineStr">
        <is>
          <t>b.(meanpct.d_tc4g24j3checked_isc3)-(meanpct.d_tc4g24j3checked_isc2)</t>
        </is>
      </c>
      <c r="AT70" s="192" t="inlineStr">
        <is>
          <t>se.(meanpct.d_tc4g24j3checked_isc3)-(meanpct.d_tc4g24j3checked_isc2)</t>
        </is>
      </c>
      <c r="GO70" s="103"/>
      <c r="GP70" s="103"/>
    </row>
    <row customHeight="1" ht="13" r="71">
      <c r="A71" s="181" t="s">
        <v>307</v>
      </c>
      <c r="B71" s="160" t="n">
        <v>1</v>
      </c>
      <c r="C71" s="22">
        <v>39.784108096132</v>
      </c>
      <c r="D71" s="165">
        <v>4.46121419176306</v>
      </c>
      <c r="E71" s="22">
        <v>19.5571041904751</v>
      </c>
      <c r="F71" s="165">
        <v>11.5248820785039</v>
      </c>
      <c r="G71" s="22">
        <v>38.5238538310551</v>
      </c>
      <c r="H71" s="165">
        <v>8.36864461419646</v>
      </c>
      <c r="I71" s="22">
        <v>43.0524157865302</v>
      </c>
      <c r="J71" s="165">
        <v>5.26063213080011</v>
      </c>
      <c r="K71" s="22">
        <v>23.4953115960551</v>
      </c>
      <c r="L71" s="165">
        <v>12.7993021032225</v>
      </c>
      <c r="M71" s="22">
        <v>40.4339738992005</v>
      </c>
      <c r="N71" s="165">
        <v>5.97373731778022</v>
      </c>
      <c r="O71" s="22">
        <v>39.5283898975038</v>
      </c>
      <c r="P71" s="165">
        <v>6.38469099738744</v>
      </c>
      <c r="Q71" s="22">
        <v>-0.905584001696724</v>
      </c>
      <c r="R71" s="165">
        <v>8.81273513785568</v>
      </c>
      <c r="S71" s="22">
        <v>40.813763161795</v>
      </c>
      <c r="T71" s="165">
        <v>6.61675922750833</v>
      </c>
      <c r="U71" s="22">
        <v>45.7509676895174</v>
      </c>
      <c r="V71" s="165">
        <v>9.03648737765669</v>
      </c>
      <c r="W71" s="22">
        <v>33.9037194774768</v>
      </c>
      <c r="X71" s="165">
        <v>7.59824877329474</v>
      </c>
      <c r="Y71" s="22">
        <v>-6.91004368431819</v>
      </c>
      <c r="Z71" s="165">
        <v>9.70383218146107</v>
      </c>
      <c r="AA71" s="22">
        <v>7.5000256828311</v>
      </c>
      <c r="AB71" s="165">
        <v>7.06920263366681</v>
      </c>
      <c r="AC71" s="22">
        <v>43.2704162733173</v>
      </c>
      <c r="AD71" s="165">
        <v>5.44903212227078</v>
      </c>
      <c r="AE71" s="22">
        <v>42.286338532056</v>
      </c>
      <c r="AF71" s="165">
        <v>7.92848472753913</v>
      </c>
      <c r="AG71" s="22">
        <v>34.7863128492249</v>
      </c>
      <c r="AH71" s="165">
        <v>9.39691633106885</v>
      </c>
      <c r="AI71" s="22">
        <v>36.2992912697247</v>
      </c>
      <c r="AJ71" s="165">
        <v>8.07801296768027</v>
      </c>
      <c r="AK71" s="22">
        <v>40.3422161195225</v>
      </c>
      <c r="AL71" s="165">
        <v>6.03115955771688</v>
      </c>
      <c r="AM71" s="22">
        <v>45.3686424373945</v>
      </c>
      <c r="AN71" s="165">
        <v>10.5821210720548</v>
      </c>
      <c r="AO71" s="22">
        <v>9.06935116766982</v>
      </c>
      <c r="AP71" s="165">
        <v>13.1814609040015</v>
      </c>
      <c r="AQ71" s="22">
        <v>-16.4004158229268</v>
      </c>
      <c r="AR71" s="165">
        <v>5.87926211085639</v>
      </c>
      <c r="AS71" s="103"/>
      <c r="AT71" s="192"/>
      <c r="GO71" s="103"/>
      <c r="GP71" s="103"/>
    </row>
    <row customHeight="1" ht="13" r="72">
      <c r="A72" s="181" t="s">
        <v>311</v>
      </c>
      <c r="B72" s="160" t="n">
        <v>1</v>
      </c>
      <c r="C72" s="22">
        <v>33.832489387937</v>
      </c>
      <c r="D72" s="165">
        <v>2.7709805216828</v>
      </c>
      <c r="E72" s="22">
        <v>40.8387297965207</v>
      </c>
      <c r="F72" s="165">
        <v>7.6105081329471</v>
      </c>
      <c r="G72" s="22">
        <v>35.4180471665263</v>
      </c>
      <c r="H72" s="165">
        <v>3.63909623089638</v>
      </c>
      <c r="I72" s="22">
        <v>20.1806341275585</v>
      </c>
      <c r="J72" s="165">
        <v>6.38508345381602</v>
      </c>
      <c r="K72" s="22">
        <v>-20.6580956689623</v>
      </c>
      <c r="L72" s="165">
        <v>10.0294136947807</v>
      </c>
      <c r="M72" s="22">
        <v>33.4145046846485</v>
      </c>
      <c r="N72" s="165">
        <v>3.75133599622991</v>
      </c>
      <c r="O72" s="22">
        <v>34.264589235183</v>
      </c>
      <c r="P72" s="165">
        <v>4.1332284441334</v>
      </c>
      <c r="Q72" s="22">
        <v>0.850084550534454</v>
      </c>
      <c r="R72" s="165">
        <v>5.61729004915052</v>
      </c>
      <c r="S72" s="22">
        <v>39.1750139267727</v>
      </c>
      <c r="T72" s="165">
        <v>4.76659269910075</v>
      </c>
      <c r="U72" s="22">
        <v>29.8715767080689</v>
      </c>
      <c r="V72" s="165">
        <v>4.69244685354696</v>
      </c>
      <c r="W72" s="22">
        <v>31.667632758882</v>
      </c>
      <c r="X72" s="165">
        <v>5.26591587591333</v>
      </c>
      <c r="Y72" s="22">
        <v>-7.50738116789078</v>
      </c>
      <c r="Z72" s="165">
        <v>6.90142005445667</v>
      </c>
      <c r="AA72" s="22">
        <v>32.8861508388854</v>
      </c>
      <c r="AB72" s="165">
        <v>11.634860632271</v>
      </c>
      <c r="AC72" s="22">
        <v>31.6624736241882</v>
      </c>
      <c r="AD72" s="165">
        <v>4.0063020243622</v>
      </c>
      <c r="AE72" s="22">
        <v>36.4321602271605</v>
      </c>
      <c r="AF72" s="165">
        <v>4.16394653083406</v>
      </c>
      <c r="AG72" s="22">
        <v>3.54600938827502</v>
      </c>
      <c r="AH72" s="165">
        <v>12.4485612219785</v>
      </c>
      <c r="AI72" s="22">
        <v>35.2877480652632</v>
      </c>
      <c r="AJ72" s="165">
        <v>5.00286250126496</v>
      </c>
      <c r="AK72" s="22">
        <v>32.1084235770178</v>
      </c>
      <c r="AL72" s="165">
        <v>4.0852680823002</v>
      </c>
      <c r="AM72" s="22">
        <v>35.9642231470626</v>
      </c>
      <c r="AN72" s="165">
        <v>7.11908652452775</v>
      </c>
      <c r="AO72" s="22">
        <v>0.676475081799374</v>
      </c>
      <c r="AP72" s="165">
        <v>8.44867742586507</v>
      </c>
      <c r="AQ72" s="22">
        <v>-3.15617549793154</v>
      </c>
      <c r="AR72" s="165">
        <v>4.19055763482082</v>
      </c>
      <c r="AS72" s="103"/>
      <c r="AT72" s="192"/>
      <c r="GO72" s="103"/>
      <c r="GP72" s="103"/>
    </row>
    <row customHeight="1" ht="13" r="73">
      <c r="A73" s="183" t="s">
        <v>313</v>
      </c>
      <c r="B73" s="160" t="n">
        <v>1</v>
      </c>
      <c r="C73" s="22">
        <v>27.7229371586893</v>
      </c>
      <c r="D73" s="165">
        <v>3.33293199226039</v>
      </c>
      <c r="E73" s="22">
        <v>33.0025767267053</v>
      </c>
      <c r="F73" s="165">
        <v>8.72655683092855</v>
      </c>
      <c r="G73" s="22">
        <v>31.0450446190343</v>
      </c>
      <c r="H73" s="165">
        <v>4.49608846017508</v>
      </c>
      <c r="I73" s="22">
        <v>15.4277043466408</v>
      </c>
      <c r="J73" s="165">
        <v>6.72233716565492</v>
      </c>
      <c r="K73" s="22">
        <v>-17.5748723800645</v>
      </c>
      <c r="L73" s="165">
        <v>11.2152304638476</v>
      </c>
      <c r="M73" s="22">
        <v>28.5998777165759</v>
      </c>
      <c r="N73" s="165">
        <v>3.40297831861657</v>
      </c>
      <c r="O73" s="22">
        <v>26.2851914615214</v>
      </c>
      <c r="P73" s="165">
        <v>6.81149414757595</v>
      </c>
      <c r="Q73" s="22">
        <v>-2.31468625505451</v>
      </c>
      <c r="R73" s="165">
        <v>7.60606520859632</v>
      </c>
      <c r="S73" s="22">
        <v>37.9876749152616</v>
      </c>
      <c r="T73" s="165">
        <v>5.85779322149215</v>
      </c>
      <c r="U73" s="22">
        <v>16.5934672125428</v>
      </c>
      <c r="V73" s="165">
        <v>6.04654126713334</v>
      </c>
      <c r="W73" s="22">
        <v>25.1945271301373</v>
      </c>
      <c r="X73" s="165">
        <v>5.9440470711406</v>
      </c>
      <c r="Y73" s="22">
        <v>-12.7931477851243</v>
      </c>
      <c r="Z73" s="165">
        <v>8.27288713727205</v>
      </c>
      <c r="AA73" s="22">
        <v>36.1469379078733</v>
      </c>
      <c r="AB73" s="165">
        <v>14.9781324535857</v>
      </c>
      <c r="AC73" s="22">
        <v>34.2255273783623</v>
      </c>
      <c r="AD73" s="165">
        <v>5.17466106425209</v>
      </c>
      <c r="AE73" s="22">
        <v>21.1882440707789</v>
      </c>
      <c r="AF73" s="165">
        <v>4.45632826341444</v>
      </c>
      <c r="AG73" s="22">
        <v>-14.9586938370944</v>
      </c>
      <c r="AH73" s="165">
        <v>15.4989683330852</v>
      </c>
      <c r="AI73" s="22">
        <v>27.0005056465326</v>
      </c>
      <c r="AJ73" s="165">
        <v>6.2794584311314</v>
      </c>
      <c r="AK73" s="22">
        <v>27.665954867642</v>
      </c>
      <c r="AL73" s="165">
        <v>5.23118309812352</v>
      </c>
      <c r="AM73" s="22">
        <v>29.7952304583572</v>
      </c>
      <c r="AN73" s="165">
        <v>7.97011105831596</v>
      </c>
      <c r="AO73" s="22">
        <v>2.79472481182453</v>
      </c>
      <c r="AP73" s="165">
        <v>10.6461197035458</v>
      </c>
      <c r="AQ73" s="22">
        <v>1.45966757811536</v>
      </c>
      <c r="AR73" s="165">
        <v>5.38854508178313</v>
      </c>
      <c r="AS73" s="103"/>
      <c r="AT73" s="192"/>
      <c r="GO73" s="103"/>
      <c r="GP73" s="103"/>
    </row>
    <row customHeight="1" ht="13" r="74">
      <c r="A74" s="181" t="s">
        <v>314</v>
      </c>
      <c r="B74" s="160" t="n">
        <v>1</v>
      </c>
      <c r="C74" s="22">
        <v>18.9767045608643</v>
      </c>
      <c r="D74" s="165">
        <v>2.96977472885636</v>
      </c>
      <c r="E74" s="22">
        <v>15.4134013738961</v>
      </c>
      <c r="F74" s="165">
        <v>4.52966227058071</v>
      </c>
      <c r="G74" s="22">
        <v>13.6126689032246</v>
      </c>
      <c r="H74" s="165">
        <v>3.68032519254727</v>
      </c>
      <c r="I74" s="22">
        <v>26.3928720987069</v>
      </c>
      <c r="J74" s="165">
        <v>5.53807824940054</v>
      </c>
      <c r="K74" s="22">
        <v>10.9794707248108</v>
      </c>
      <c r="L74" s="165">
        <v>7.40711108953591</v>
      </c>
      <c r="M74" s="22">
        <v>13.1168234106804</v>
      </c>
      <c r="N74" s="165">
        <v>2.68706145651675</v>
      </c>
      <c r="O74" s="22">
        <v>35.431709102703</v>
      </c>
      <c r="P74" s="165">
        <v>8.01609872256978</v>
      </c>
      <c r="Q74" s="22">
        <v>22.3148856920226</v>
      </c>
      <c r="R74" s="165">
        <v>8.38599125912236</v>
      </c>
      <c r="S74" s="22">
        <v>20.282536652285</v>
      </c>
      <c r="T74" s="165">
        <v>4.57656190367153</v>
      </c>
      <c r="U74" s="22">
        <v>30.3025864941516</v>
      </c>
      <c r="V74" s="165">
        <v>8.68883807050595</v>
      </c>
      <c r="W74" s="22">
        <v>11.2005006711645</v>
      </c>
      <c r="X74" s="165">
        <v>3.52185736573499</v>
      </c>
      <c r="Y74" s="22">
        <v>-9.08203598112049</v>
      </c>
      <c r="Z74" s="165">
        <v>5.75252795344152</v>
      </c>
      <c r="AA74" s="22">
        <v>18.6724707443873</v>
      </c>
      <c r="AB74" s="165">
        <v>3.84342863300044</v>
      </c>
      <c r="AC74" s="22">
        <v>14.2868705353616</v>
      </c>
      <c r="AD74" s="165">
        <v>4.37558301671569</v>
      </c>
      <c r="AE74" s="22">
        <v>33.5352761670323</v>
      </c>
      <c r="AF74" s="165">
        <v>8.83588823022202</v>
      </c>
      <c r="AG74" s="22">
        <v>14.8628054226451</v>
      </c>
      <c r="AH74" s="165">
        <v>9.45399398079977</v>
      </c>
      <c r="AI74" s="22">
        <v>20.5851526963212</v>
      </c>
      <c r="AJ74" s="165">
        <v>3.7625394353144</v>
      </c>
      <c r="AK74" s="22">
        <v>15.1274702651085</v>
      </c>
      <c r="AL74" s="165">
        <v>5.06099640846536</v>
      </c>
      <c r="AM74" s="22">
        <v>22.0947123551097</v>
      </c>
      <c r="AN74" s="165">
        <v>12.2365566965141</v>
      </c>
      <c r="AO74" s="22">
        <v>1.50955965878848</v>
      </c>
      <c r="AP74" s="165">
        <v>12.6268867342958</v>
      </c>
      <c r="AQ74" s="22">
        <v>4.08903941021002</v>
      </c>
      <c r="AR74" s="165">
        <v>4.11788931685503</v>
      </c>
      <c r="AS74" s="103"/>
      <c r="AT74" s="192"/>
      <c r="GO74" s="103"/>
      <c r="GP74" s="103"/>
    </row>
    <row customHeight="1" ht="13" r="75">
      <c r="A75" s="181" t="s">
        <v>325</v>
      </c>
      <c r="B75" s="160" t="n">
        <v>1</v>
      </c>
      <c r="C75" s="22">
        <v>17.6551783623875</v>
      </c>
      <c r="D75" s="165">
        <v>2.6429582388705</v>
      </c>
      <c r="E75" s="22">
        <v>24.2760187720939</v>
      </c>
      <c r="F75" s="165">
        <v>4.78844095031314</v>
      </c>
      <c r="G75" s="22">
        <v>17.8998710817156</v>
      </c>
      <c r="H75" s="165">
        <v>3.67492310627135</v>
      </c>
      <c r="I75" s="22">
        <v>2.85456530214127</v>
      </c>
      <c r="J75" s="165">
        <v>3.03463151396228</v>
      </c>
      <c r="K75" s="22">
        <v>-21.4214534699527</v>
      </c>
      <c r="L75" s="165">
        <v>5.96819845196209</v>
      </c>
      <c r="M75" s="22">
        <v>17.3103049317454</v>
      </c>
      <c r="N75" s="165">
        <v>2.74432242515705</v>
      </c>
      <c r="O75" s="22">
        <v>19.5273411654637</v>
      </c>
      <c r="P75" s="165">
        <v>7.06940151015469</v>
      </c>
      <c r="Q75" s="22">
        <v>2.21703623371831</v>
      </c>
      <c r="R75" s="165">
        <v>7.36871975202106</v>
      </c>
      <c r="S75" s="22">
        <v>23.8912152187056</v>
      </c>
      <c r="T75" s="165">
        <v>4.83439080740986</v>
      </c>
      <c r="U75" s="22">
        <v>14.9409285443466</v>
      </c>
      <c r="V75" s="165">
        <v>5.11556405104227</v>
      </c>
      <c r="W75" s="22">
        <v>12.0039584693722</v>
      </c>
      <c r="X75" s="165">
        <v>3.99576152950979</v>
      </c>
      <c r="Y75" s="22">
        <v>-11.8872567493334</v>
      </c>
      <c r="Z75" s="165">
        <v>6.45450219761104</v>
      </c>
      <c r="AA75" s="22">
        <v>25.4482084448788</v>
      </c>
      <c r="AB75" s="165">
        <v>5.95623558037651</v>
      </c>
      <c r="AC75" s="22">
        <v>15.2975790768681</v>
      </c>
      <c r="AD75" s="165">
        <v>3.84488349307735</v>
      </c>
      <c r="AE75" s="22">
        <v>15.666711785791</v>
      </c>
      <c r="AF75" s="165">
        <v>5.35367015753979</v>
      </c>
      <c r="AG75" s="22">
        <v>-9.78149665908782</v>
      </c>
      <c r="AH75" s="165">
        <v>7.62848336315187</v>
      </c>
      <c r="AI75" s="22">
        <v>21.253211308555</v>
      </c>
      <c r="AJ75" s="165">
        <v>4.20615274116676</v>
      </c>
      <c r="AK75" s="22">
        <v>16.6428097199519</v>
      </c>
      <c r="AL75" s="165">
        <v>4.122011941454</v>
      </c>
      <c r="AM75" s="22">
        <v>14.009683837382</v>
      </c>
      <c r="AN75" s="165">
        <v>5.77016105195296</v>
      </c>
      <c r="AO75" s="22">
        <v>-7.24352747117298</v>
      </c>
      <c r="AP75" s="165">
        <v>7.67237142204147</v>
      </c>
      <c r="AQ75" s="22">
        <v>5.37809620555437</v>
      </c>
      <c r="AR75" s="165">
        <v>4.00042398878086</v>
      </c>
      <c r="AS75" s="103"/>
      <c r="AT75" s="192"/>
      <c r="GO75" s="103"/>
      <c r="GP75" s="103"/>
    </row>
    <row customHeight="1" ht="13" r="76">
      <c r="A76" s="181" t="s">
        <v>330</v>
      </c>
      <c r="B76" s="160" t="n">
        <v>1</v>
      </c>
      <c r="C76" s="22">
        <v>13.9296283359886</v>
      </c>
      <c r="D76" s="165">
        <v>2.58451228921794</v>
      </c>
      <c r="E76" s="22" t="inlineStr">
        <is>
          <t>c</t>
        </is>
      </c>
      <c r="F76" s="165" t="inlineStr">
        <is>
          <t>c</t>
        </is>
      </c>
      <c r="G76" s="22">
        <v>7.86442641458317</v>
      </c>
      <c r="H76" s="165">
        <v>3.28015976819243</v>
      </c>
      <c r="I76" s="22">
        <v>18.1157770074291</v>
      </c>
      <c r="J76" s="165">
        <v>3.59299017182991</v>
      </c>
      <c r="K76" s="22" t="inlineStr">
        <is>
          <t>c</t>
        </is>
      </c>
      <c r="L76" s="165" t="inlineStr">
        <is>
          <t>c</t>
        </is>
      </c>
      <c r="M76" s="22">
        <v>14.1390155335837</v>
      </c>
      <c r="N76" s="165">
        <v>2.59422258330099</v>
      </c>
      <c r="O76" s="22" t="inlineStr">
        <is>
          <t>c</t>
        </is>
      </c>
      <c r="P76" s="165" t="inlineStr">
        <is>
          <t>c</t>
        </is>
      </c>
      <c r="Q76" s="22" t="inlineStr">
        <is>
          <t>c</t>
        </is>
      </c>
      <c r="R76" s="165" t="inlineStr">
        <is>
          <t>c</t>
        </is>
      </c>
      <c r="S76" s="22">
        <v>13.5992889014231</v>
      </c>
      <c r="T76" s="165">
        <v>2.78079210509325</v>
      </c>
      <c r="U76" s="22">
        <v>17.16082184197</v>
      </c>
      <c r="V76" s="165">
        <v>7.11898788547923</v>
      </c>
      <c r="W76" s="22" t="inlineStr">
        <is>
          <t>c</t>
        </is>
      </c>
      <c r="X76" s="165" t="inlineStr">
        <is>
          <t>c</t>
        </is>
      </c>
      <c r="Y76" s="22" t="inlineStr">
        <is>
          <t>c</t>
        </is>
      </c>
      <c r="Z76" s="165" t="inlineStr">
        <is>
          <t>c</t>
        </is>
      </c>
      <c r="AA76" s="22">
        <v>11.2881425270914</v>
      </c>
      <c r="AB76" s="165">
        <v>3.41546913259907</v>
      </c>
      <c r="AC76" s="22">
        <v>16.5243215602341</v>
      </c>
      <c r="AD76" s="165">
        <v>4.04312932226547</v>
      </c>
      <c r="AE76" s="22" t="inlineStr">
        <is>
          <t>a</t>
        </is>
      </c>
      <c r="AF76" s="165" t="inlineStr">
        <is>
          <t>a</t>
        </is>
      </c>
      <c r="AG76" s="22" t="inlineStr">
        <is>
          <t>a</t>
        </is>
      </c>
      <c r="AH76" s="165" t="inlineStr">
        <is>
          <t>a</t>
        </is>
      </c>
      <c r="AI76" s="22">
        <v>15.9420200147519</v>
      </c>
      <c r="AJ76" s="165">
        <v>3.31856833152198</v>
      </c>
      <c r="AK76" s="22">
        <v>9.48489528752587</v>
      </c>
      <c r="AL76" s="165">
        <v>4.2066122091847</v>
      </c>
      <c r="AM76" s="22" t="inlineStr">
        <is>
          <t>c</t>
        </is>
      </c>
      <c r="AN76" s="165" t="inlineStr">
        <is>
          <t>c</t>
        </is>
      </c>
      <c r="AO76" s="22" t="inlineStr">
        <is>
          <t>c</t>
        </is>
      </c>
      <c r="AP76" s="165" t="inlineStr">
        <is>
          <t>c</t>
        </is>
      </c>
      <c r="AQ76" s="22">
        <v>-1.56028370714185</v>
      </c>
      <c r="AR76" s="165">
        <v>3.51898675007558</v>
      </c>
      <c r="AS76" s="103"/>
      <c r="AT76" s="192"/>
      <c r="GO76" s="103"/>
      <c r="GP76" s="103"/>
    </row>
    <row customHeight="1" ht="13" r="77">
      <c r="A77" s="181" t="s">
        <v>332</v>
      </c>
      <c r="B77" s="160" t="n">
        <v>1</v>
      </c>
      <c r="C77" s="22">
        <v>45.2940297418551</v>
      </c>
      <c r="D77" s="165">
        <v>4.02228122332001</v>
      </c>
      <c r="E77" s="22">
        <v>22.9203676864575</v>
      </c>
      <c r="F77" s="165">
        <v>11.920171319454</v>
      </c>
      <c r="G77" s="22">
        <v>48.3240079055821</v>
      </c>
      <c r="H77" s="165">
        <v>7.44219028365958</v>
      </c>
      <c r="I77" s="22">
        <v>46.2276488627029</v>
      </c>
      <c r="J77" s="165">
        <v>4.58302156795578</v>
      </c>
      <c r="K77" s="22">
        <v>23.3072811762453</v>
      </c>
      <c r="L77" s="165">
        <v>12.9800525009108</v>
      </c>
      <c r="M77" s="22">
        <v>45.2940297418551</v>
      </c>
      <c r="N77" s="165">
        <v>4.02228122332001</v>
      </c>
      <c r="O77" s="22" t="inlineStr">
        <is>
          <t>a</t>
        </is>
      </c>
      <c r="P77" s="165" t="inlineStr">
        <is>
          <t>a</t>
        </is>
      </c>
      <c r="Q77" s="22" t="inlineStr">
        <is>
          <t>a</t>
        </is>
      </c>
      <c r="R77" s="165" t="inlineStr">
        <is>
          <t>a</t>
        </is>
      </c>
      <c r="S77" s="22">
        <v>47.8531919925207</v>
      </c>
      <c r="T77" s="165">
        <v>4.97298743566547</v>
      </c>
      <c r="U77" s="22">
        <v>36.5868315269065</v>
      </c>
      <c r="V77" s="165">
        <v>8.4907103976502</v>
      </c>
      <c r="W77" s="22">
        <v>54.7426989702542</v>
      </c>
      <c r="X77" s="165">
        <v>15.8721526160966</v>
      </c>
      <c r="Y77" s="22">
        <v>6.88950697773351</v>
      </c>
      <c r="Z77" s="165">
        <v>16.8135727090772</v>
      </c>
      <c r="AA77" s="22">
        <v>50.8728338628285</v>
      </c>
      <c r="AB77" s="165">
        <v>6.09607149936841</v>
      </c>
      <c r="AC77" s="22">
        <v>42.6772636614134</v>
      </c>
      <c r="AD77" s="165">
        <v>5.95975129887843</v>
      </c>
      <c r="AE77" s="22" t="inlineStr">
        <is>
          <t>c</t>
        </is>
      </c>
      <c r="AF77" s="165" t="inlineStr">
        <is>
          <t>c</t>
        </is>
      </c>
      <c r="AG77" s="22" t="inlineStr">
        <is>
          <t>c</t>
        </is>
      </c>
      <c r="AH77" s="165" t="inlineStr">
        <is>
          <t>c</t>
        </is>
      </c>
      <c r="AI77" s="22">
        <v>45.5646413248075</v>
      </c>
      <c r="AJ77" s="165">
        <v>4.19521202740996</v>
      </c>
      <c r="AK77" s="22" t="inlineStr">
        <is>
          <t>c</t>
        </is>
      </c>
      <c r="AL77" s="165" t="inlineStr">
        <is>
          <t>c</t>
        </is>
      </c>
      <c r="AM77" s="22" t="inlineStr">
        <is>
          <t>c</t>
        </is>
      </c>
      <c r="AN77" s="165" t="inlineStr">
        <is>
          <t>c</t>
        </is>
      </c>
      <c r="AO77" s="22" t="inlineStr">
        <is>
          <t>c</t>
        </is>
      </c>
      <c r="AP77" s="165" t="inlineStr">
        <is>
          <t>c</t>
        </is>
      </c>
      <c r="AQ77" s="22">
        <v>3.67941504934389</v>
      </c>
      <c r="AR77" s="165">
        <v>5.88674135523255</v>
      </c>
      <c r="AS77" s="103"/>
      <c r="AT77" s="192"/>
      <c r="GO77" s="103"/>
      <c r="GP77" s="103"/>
    </row>
    <row customHeight="1" ht="13" r="78">
      <c r="A78" s="181" t="s">
        <v>338</v>
      </c>
      <c r="B78" s="160" t="n">
        <v>1</v>
      </c>
      <c r="C78" s="22">
        <v>9.65525517458905</v>
      </c>
      <c r="D78" s="165">
        <v>2.23866832198049</v>
      </c>
      <c r="E78" s="22">
        <v>3.88425786041406</v>
      </c>
      <c r="F78" s="165">
        <v>1.45827196732682</v>
      </c>
      <c r="G78" s="22">
        <v>8.23547696171108</v>
      </c>
      <c r="H78" s="165">
        <v>5.57346383288755</v>
      </c>
      <c r="I78" s="22">
        <v>17.7107179796824</v>
      </c>
      <c r="J78" s="165">
        <v>4.54326167731907</v>
      </c>
      <c r="K78" s="22">
        <v>13.8264601192684</v>
      </c>
      <c r="L78" s="165">
        <v>4.79210198720549</v>
      </c>
      <c r="M78" s="22">
        <v>4.74157610793717</v>
      </c>
      <c r="N78" s="165">
        <v>2.15125177201805</v>
      </c>
      <c r="O78" s="22">
        <v>27.9769452009394</v>
      </c>
      <c r="P78" s="165">
        <v>7.39438945733665</v>
      </c>
      <c r="Q78" s="22">
        <v>23.2353690930023</v>
      </c>
      <c r="R78" s="165">
        <v>7.76555251330889</v>
      </c>
      <c r="S78" s="22">
        <v>12.8915502137929</v>
      </c>
      <c r="T78" s="165">
        <v>3.51911830762497</v>
      </c>
      <c r="U78" s="22">
        <v>6.71746597610655</v>
      </c>
      <c r="V78" s="165">
        <v>3.4386412864893</v>
      </c>
      <c r="W78" s="22">
        <v>6.7478712134504</v>
      </c>
      <c r="X78" s="165">
        <v>4.04792411861022</v>
      </c>
      <c r="Y78" s="22">
        <v>-6.14367900034253</v>
      </c>
      <c r="Z78" s="165">
        <v>5.47675398071014</v>
      </c>
      <c r="AA78" s="22">
        <v>8.72946606887349</v>
      </c>
      <c r="AB78" s="165">
        <v>3.93476847136841</v>
      </c>
      <c r="AC78" s="22">
        <v>11.2190706056994</v>
      </c>
      <c r="AD78" s="165">
        <v>3.15589251163664</v>
      </c>
      <c r="AE78" s="22">
        <v>9.03394696418851</v>
      </c>
      <c r="AF78" s="165">
        <v>4.00345698541507</v>
      </c>
      <c r="AG78" s="22">
        <v>0.304480895315026</v>
      </c>
      <c r="AH78" s="165">
        <v>5.47020926955252</v>
      </c>
      <c r="AI78" s="22">
        <v>9.23052165715529</v>
      </c>
      <c r="AJ78" s="165">
        <v>2.39103957216461</v>
      </c>
      <c r="AK78" s="22">
        <v>22.2417646602684</v>
      </c>
      <c r="AL78" s="165">
        <v>15.0032418946449</v>
      </c>
      <c r="AM78" s="22" t="inlineStr">
        <is>
          <t>c</t>
        </is>
      </c>
      <c r="AN78" s="165" t="inlineStr">
        <is>
          <t>c</t>
        </is>
      </c>
      <c r="AO78" s="22" t="inlineStr">
        <is>
          <t>c</t>
        </is>
      </c>
      <c r="AP78" s="165" t="inlineStr">
        <is>
          <t>c</t>
        </is>
      </c>
      <c r="AQ78" s="22">
        <v>3.56044952085783</v>
      </c>
      <c r="AR78" s="165">
        <v>2.58009244835353</v>
      </c>
      <c r="AS78" s="103"/>
      <c r="AT78" s="192"/>
      <c r="GO78" s="103"/>
      <c r="GP78" s="103"/>
    </row>
    <row customHeight="1" ht="13" r="79">
      <c r="A79" s="181" t="s">
        <v>343</v>
      </c>
      <c r="B79" s="160" t="n">
        <v>1</v>
      </c>
      <c r="C79" s="22">
        <v>6.74506803643508</v>
      </c>
      <c r="D79" s="165">
        <v>1.79879862203387</v>
      </c>
      <c r="E79" s="22">
        <v>2.42352911540506</v>
      </c>
      <c r="F79" s="165">
        <v>2.38384643511857</v>
      </c>
      <c r="G79" s="22">
        <v>14.12378604499</v>
      </c>
      <c r="H79" s="165">
        <v>6.27552824643827</v>
      </c>
      <c r="I79" s="22">
        <v>6.38218917433509</v>
      </c>
      <c r="J79" s="165">
        <v>2.16261894169823</v>
      </c>
      <c r="K79" s="22">
        <v>3.95866005893004</v>
      </c>
      <c r="L79" s="165">
        <v>3.21745699019677</v>
      </c>
      <c r="M79" s="22">
        <v>5.90523956495832</v>
      </c>
      <c r="N79" s="165">
        <v>1.89470795586482</v>
      </c>
      <c r="O79" s="22">
        <v>15.1571877970633</v>
      </c>
      <c r="P79" s="165">
        <v>6.09713584255705</v>
      </c>
      <c r="Q79" s="22">
        <v>9.25194823210501</v>
      </c>
      <c r="R79" s="165">
        <v>6.38105244394738</v>
      </c>
      <c r="S79" s="22">
        <v>6.01928124096505</v>
      </c>
      <c r="T79" s="165">
        <v>1.87597254548233</v>
      </c>
      <c r="U79" s="22">
        <v>13.0915203981034</v>
      </c>
      <c r="V79" s="165">
        <v>7.32763490926681</v>
      </c>
      <c r="W79" s="22">
        <v>2.46791587370534</v>
      </c>
      <c r="X79" s="165">
        <v>2.594825165228</v>
      </c>
      <c r="Y79" s="22">
        <v>-3.55136536725971</v>
      </c>
      <c r="Z79" s="165">
        <v>3.15433562635488</v>
      </c>
      <c r="AA79" s="22">
        <v>6.31953819715427</v>
      </c>
      <c r="AB79" s="165">
        <v>2.07541166396336</v>
      </c>
      <c r="AC79" s="22">
        <v>4.8199542351582</v>
      </c>
      <c r="AD79" s="165">
        <v>3.53238031396597</v>
      </c>
      <c r="AE79" s="22">
        <v>15.2636224767791</v>
      </c>
      <c r="AF79" s="165">
        <v>8.97592366696908</v>
      </c>
      <c r="AG79" s="22">
        <v>8.94408427962486</v>
      </c>
      <c r="AH79" s="165">
        <v>9.17385329257721</v>
      </c>
      <c r="AI79" s="22">
        <v>4.76163349009865</v>
      </c>
      <c r="AJ79" s="165">
        <v>1.56106230982127</v>
      </c>
      <c r="AK79" s="22" t="inlineStr">
        <is>
          <t>c</t>
        </is>
      </c>
      <c r="AL79" s="165" t="inlineStr">
        <is>
          <t>c</t>
        </is>
      </c>
      <c r="AM79" s="22" t="inlineStr">
        <is>
          <t>c</t>
        </is>
      </c>
      <c r="AN79" s="165" t="inlineStr">
        <is>
          <t>c</t>
        </is>
      </c>
      <c r="AO79" s="22" t="inlineStr">
        <is>
          <t>c</t>
        </is>
      </c>
      <c r="AP79" s="165" t="inlineStr">
        <is>
          <t>c</t>
        </is>
      </c>
      <c r="AQ79" s="22">
        <v>3.9348167590334</v>
      </c>
      <c r="AR79" s="165">
        <v>2.01273896768947</v>
      </c>
      <c r="AS79" s="103"/>
      <c r="AT79" s="192"/>
      <c r="GO79" s="103"/>
      <c r="GP79" s="103"/>
    </row>
    <row customHeight="1" ht="13" r="80">
      <c r="A80" s="181" t="s">
        <v>348</v>
      </c>
      <c r="B80" s="160" t="n">
        <v>1</v>
      </c>
      <c r="C80" s="22">
        <v>29.3790389064514</v>
      </c>
      <c r="D80" s="165">
        <v>3.08316751478173</v>
      </c>
      <c r="E80" s="22">
        <v>33.2373044808852</v>
      </c>
      <c r="F80" s="165">
        <v>6.55890563717374</v>
      </c>
      <c r="G80" s="22">
        <v>28.4357490043913</v>
      </c>
      <c r="H80" s="165">
        <v>4.28065665242664</v>
      </c>
      <c r="I80" s="22">
        <v>26.3351635418822</v>
      </c>
      <c r="J80" s="165">
        <v>9.28963605690194</v>
      </c>
      <c r="K80" s="22">
        <v>-6.90214093900296</v>
      </c>
      <c r="L80" s="165">
        <v>11.6892285524966</v>
      </c>
      <c r="M80" s="22">
        <v>29.5418034005177</v>
      </c>
      <c r="N80" s="165">
        <v>3.10461876025633</v>
      </c>
      <c r="O80" s="22" t="inlineStr">
        <is>
          <t>c</t>
        </is>
      </c>
      <c r="P80" s="165" t="inlineStr">
        <is>
          <t>c</t>
        </is>
      </c>
      <c r="Q80" s="22" t="inlineStr">
        <is>
          <t>c</t>
        </is>
      </c>
      <c r="R80" s="165" t="inlineStr">
        <is>
          <t>c</t>
        </is>
      </c>
      <c r="S80" s="22">
        <v>32.4911038580329</v>
      </c>
      <c r="T80" s="165">
        <v>4.8106581145803</v>
      </c>
      <c r="U80" s="22">
        <v>24.89750342229</v>
      </c>
      <c r="V80" s="165">
        <v>6.10151544433539</v>
      </c>
      <c r="W80" s="22">
        <v>18.4636007837471</v>
      </c>
      <c r="X80" s="165">
        <v>11.1359695781635</v>
      </c>
      <c r="Y80" s="22">
        <v>-14.0275030742858</v>
      </c>
      <c r="Z80" s="165">
        <v>12.3935139440243</v>
      </c>
      <c r="AA80" s="22">
        <v>22.0422085631974</v>
      </c>
      <c r="AB80" s="165">
        <v>10.9717112969055</v>
      </c>
      <c r="AC80" s="22">
        <v>31.9964133660545</v>
      </c>
      <c r="AD80" s="165">
        <v>4.35026233660737</v>
      </c>
      <c r="AE80" s="22">
        <v>16.4274517036554</v>
      </c>
      <c r="AF80" s="165">
        <v>7.67617666433555</v>
      </c>
      <c r="AG80" s="22">
        <v>-5.61475685954204</v>
      </c>
      <c r="AH80" s="165">
        <v>14.8401130324006</v>
      </c>
      <c r="AI80" s="22">
        <v>28.6838622980396</v>
      </c>
      <c r="AJ80" s="165">
        <v>5.34020122075267</v>
      </c>
      <c r="AK80" s="22">
        <v>30.8451363075934</v>
      </c>
      <c r="AL80" s="165">
        <v>5.54195574125468</v>
      </c>
      <c r="AM80" s="22" t="inlineStr">
        <is>
          <t>c</t>
        </is>
      </c>
      <c r="AN80" s="165" t="inlineStr">
        <is>
          <t>c</t>
        </is>
      </c>
      <c r="AO80" s="22" t="inlineStr">
        <is>
          <t>c</t>
        </is>
      </c>
      <c r="AP80" s="165" t="inlineStr">
        <is>
          <t>c</t>
        </is>
      </c>
      <c r="AQ80" s="22">
        <v>0.668554531349741</v>
      </c>
      <c r="AR80" s="165">
        <v>4.40265203039762</v>
      </c>
      <c r="AS80" s="103"/>
      <c r="AT80" s="192"/>
      <c r="GO80" s="103"/>
      <c r="GP80" s="103"/>
    </row>
    <row customHeight="1" ht="13" r="81">
      <c r="A81" s="181" t="s">
        <v>350</v>
      </c>
      <c r="B81" s="160" t="n">
        <v>1</v>
      </c>
      <c r="C81" s="22">
        <v>34.830589485663</v>
      </c>
      <c r="D81" s="165">
        <v>2.71171689016069</v>
      </c>
      <c r="E81" s="22">
        <v>37.493289711227</v>
      </c>
      <c r="F81" s="165">
        <v>6.12566171800868</v>
      </c>
      <c r="G81" s="22">
        <v>34.7707443359533</v>
      </c>
      <c r="H81" s="165">
        <v>4.12375808207672</v>
      </c>
      <c r="I81" s="22">
        <v>33.9241473554913</v>
      </c>
      <c r="J81" s="165">
        <v>4.56750722754627</v>
      </c>
      <c r="K81" s="22">
        <v>-3.56914235573564</v>
      </c>
      <c r="L81" s="165">
        <v>6.54166126759332</v>
      </c>
      <c r="M81" s="22">
        <v>35.5287086727606</v>
      </c>
      <c r="N81" s="165">
        <v>3.20203088677505</v>
      </c>
      <c r="O81" s="22">
        <v>32.7999656807266</v>
      </c>
      <c r="P81" s="165">
        <v>7.15221477286433</v>
      </c>
      <c r="Q81" s="22">
        <v>-2.72874299203402</v>
      </c>
      <c r="R81" s="165">
        <v>8.32936703881157</v>
      </c>
      <c r="S81" s="22">
        <v>27.2027129484259</v>
      </c>
      <c r="T81" s="165">
        <v>3.61690906934393</v>
      </c>
      <c r="U81" s="22">
        <v>51.8403490796014</v>
      </c>
      <c r="V81" s="165">
        <v>8.1307531690615</v>
      </c>
      <c r="W81" s="22">
        <v>33.8330844172408</v>
      </c>
      <c r="X81" s="165">
        <v>7.88932371858374</v>
      </c>
      <c r="Y81" s="22">
        <v>6.63037146881492</v>
      </c>
      <c r="Z81" s="165">
        <v>8.91322053092208</v>
      </c>
      <c r="AA81" s="22">
        <v>20.5282228510535</v>
      </c>
      <c r="AB81" s="165">
        <v>7.90434163577557</v>
      </c>
      <c r="AC81" s="22">
        <v>36.7741924237556</v>
      </c>
      <c r="AD81" s="165">
        <v>3.6831208644743</v>
      </c>
      <c r="AE81" s="22">
        <v>38.6239094896114</v>
      </c>
      <c r="AF81" s="165">
        <v>7.47624443124643</v>
      </c>
      <c r="AG81" s="22">
        <v>18.0956866385579</v>
      </c>
      <c r="AH81" s="165">
        <v>12.0282583243984</v>
      </c>
      <c r="AI81" s="22">
        <v>32.8304648397938</v>
      </c>
      <c r="AJ81" s="165">
        <v>3.0663763012726</v>
      </c>
      <c r="AK81" s="22">
        <v>41.3162917276799</v>
      </c>
      <c r="AL81" s="165">
        <v>4.77763427293081</v>
      </c>
      <c r="AM81" s="22">
        <v>19.6880897062148</v>
      </c>
      <c r="AN81" s="165">
        <v>7.37996132244666</v>
      </c>
      <c r="AO81" s="22">
        <v>-13.142375133579</v>
      </c>
      <c r="AP81" s="165">
        <v>7.82113581562706</v>
      </c>
      <c r="AQ81" s="22">
        <v>10.0711464197101</v>
      </c>
      <c r="AR81" s="165">
        <v>3.79967160078357</v>
      </c>
      <c r="AS81" s="103"/>
      <c r="AT81" s="192"/>
      <c r="GO81" s="103"/>
      <c r="GP81" s="103"/>
    </row>
    <row customHeight="1" ht="13" r="82">
      <c r="A82" s="181" t="s">
        <v>352</v>
      </c>
      <c r="B82" s="160" t="n">
        <v>1</v>
      </c>
      <c r="C82" s="22">
        <v>7.42022401450884</v>
      </c>
      <c r="D82" s="165">
        <v>1.59460739706238</v>
      </c>
      <c r="E82" s="22">
        <v>1.85631823959713</v>
      </c>
      <c r="F82" s="165">
        <v>1.84084236887526</v>
      </c>
      <c r="G82" s="22">
        <v>3.71453374114652</v>
      </c>
      <c r="H82" s="165">
        <v>2.2589839206508</v>
      </c>
      <c r="I82" s="22">
        <v>10.2488311720358</v>
      </c>
      <c r="J82" s="165">
        <v>2.17841909308425</v>
      </c>
      <c r="K82" s="22">
        <v>8.3925129324387</v>
      </c>
      <c r="L82" s="165">
        <v>2.87048166906082</v>
      </c>
      <c r="M82" s="22">
        <v>2.76438774461886</v>
      </c>
      <c r="N82" s="165">
        <v>1.08657674583267</v>
      </c>
      <c r="O82" s="22">
        <v>46.6609708453678</v>
      </c>
      <c r="P82" s="165">
        <v>12.1385446259854</v>
      </c>
      <c r="Q82" s="22">
        <v>43.896583100749</v>
      </c>
      <c r="R82" s="165">
        <v>11.9909288645206</v>
      </c>
      <c r="S82" s="22">
        <v>10.3757858116855</v>
      </c>
      <c r="T82" s="165">
        <v>2.26934937348347</v>
      </c>
      <c r="U82" s="22">
        <v>5.73296519712905</v>
      </c>
      <c r="V82" s="165">
        <v>3.28465803334896</v>
      </c>
      <c r="W82" s="22">
        <v>1.87687641273839</v>
      </c>
      <c r="X82" s="165">
        <v>1.87299624883288</v>
      </c>
      <c r="Y82" s="22">
        <v>-8.49890939894707</v>
      </c>
      <c r="Z82" s="165">
        <v>2.38291741591858</v>
      </c>
      <c r="AA82" s="22">
        <v>8.59561143751912</v>
      </c>
      <c r="AB82" s="165">
        <v>3.40329582411339</v>
      </c>
      <c r="AC82" s="22">
        <v>9.10934588917047</v>
      </c>
      <c r="AD82" s="165">
        <v>3.28688694405749</v>
      </c>
      <c r="AE82" s="22">
        <v>0</v>
      </c>
      <c r="AF82" s="165">
        <v>0</v>
      </c>
      <c r="AG82" s="22">
        <v>-8.59561143751912</v>
      </c>
      <c r="AH82" s="165">
        <v>3.40329582411339</v>
      </c>
      <c r="AI82" s="22">
        <v>7.66537116722495</v>
      </c>
      <c r="AJ82" s="165">
        <v>1.67956676859317</v>
      </c>
      <c r="AK82" s="22">
        <v>6.36117075717825</v>
      </c>
      <c r="AL82" s="165">
        <v>6.57366084688711</v>
      </c>
      <c r="AM82" s="22" t="inlineStr">
        <is>
          <t>c</t>
        </is>
      </c>
      <c r="AN82" s="165" t="inlineStr">
        <is>
          <t>c</t>
        </is>
      </c>
      <c r="AO82" s="22" t="inlineStr">
        <is>
          <t>c</t>
        </is>
      </c>
      <c r="AP82" s="165" t="inlineStr">
        <is>
          <t>c</t>
        </is>
      </c>
      <c r="AQ82" s="22">
        <v>-3.78139850041805</v>
      </c>
      <c r="AR82" s="165">
        <v>2.60703027350168</v>
      </c>
      <c r="AS82" s="103"/>
      <c r="AT82" s="192"/>
      <c r="GO82" s="103"/>
      <c r="GP82" s="103"/>
    </row>
    <row customHeight="1" ht="13" r="83">
      <c r="A83" s="181" t="s">
        <v>353</v>
      </c>
      <c r="B83" s="160" t="n">
        <v>1</v>
      </c>
      <c r="C83" s="22">
        <v>43.7658318778447</v>
      </c>
      <c r="D83" s="165">
        <v>4.11158890195511</v>
      </c>
      <c r="E83" s="22" t="inlineStr">
        <is>
          <t>c</t>
        </is>
      </c>
      <c r="F83" s="165" t="inlineStr">
        <is>
          <t>c</t>
        </is>
      </c>
      <c r="G83" s="22">
        <v>24.9676295008988</v>
      </c>
      <c r="H83" s="165">
        <v>8.70284735276525</v>
      </c>
      <c r="I83" s="22">
        <v>49.1979315636809</v>
      </c>
      <c r="J83" s="165">
        <v>4.99606852014601</v>
      </c>
      <c r="K83" s="22" t="inlineStr">
        <is>
          <t>c</t>
        </is>
      </c>
      <c r="L83" s="165" t="inlineStr">
        <is>
          <t>c</t>
        </is>
      </c>
      <c r="M83" s="22">
        <v>8.77098451672137</v>
      </c>
      <c r="N83" s="165">
        <v>4.59929050302833</v>
      </c>
      <c r="O83" s="22">
        <v>51.1417230319639</v>
      </c>
      <c r="P83" s="165">
        <v>4.78638136336956</v>
      </c>
      <c r="Q83" s="22">
        <v>42.3707385152426</v>
      </c>
      <c r="R83" s="165">
        <v>6.47982518320233</v>
      </c>
      <c r="S83" s="22">
        <v>46.9480496172791</v>
      </c>
      <c r="T83" s="165">
        <v>4.77662423386177</v>
      </c>
      <c r="U83" s="22">
        <v>31.452001203828</v>
      </c>
      <c r="V83" s="165">
        <v>11.1244260998649</v>
      </c>
      <c r="W83" s="22">
        <v>36.8123096285077</v>
      </c>
      <c r="X83" s="165">
        <v>22.5482547489464</v>
      </c>
      <c r="Y83" s="22">
        <v>-10.1357399887714</v>
      </c>
      <c r="Z83" s="165">
        <v>23.5610477262554</v>
      </c>
      <c r="AA83" s="22">
        <v>27.2614154783898</v>
      </c>
      <c r="AB83" s="165">
        <v>8.43158767548962</v>
      </c>
      <c r="AC83" s="22">
        <v>49.542684767267</v>
      </c>
      <c r="AD83" s="165">
        <v>6.49523682388067</v>
      </c>
      <c r="AE83" s="22">
        <v>43.8643937251078</v>
      </c>
      <c r="AF83" s="165">
        <v>8.4173369544805</v>
      </c>
      <c r="AG83" s="22">
        <v>16.6029782467179</v>
      </c>
      <c r="AH83" s="165">
        <v>13.463267355072</v>
      </c>
      <c r="AI83" s="22">
        <v>42.0270435660352</v>
      </c>
      <c r="AJ83" s="165">
        <v>4.7210404574915</v>
      </c>
      <c r="AK83" s="22">
        <v>56.6159432681098</v>
      </c>
      <c r="AL83" s="165">
        <v>9.06435225527394</v>
      </c>
      <c r="AM83" s="22" t="inlineStr">
        <is>
          <t>c</t>
        </is>
      </c>
      <c r="AN83" s="165" t="inlineStr">
        <is>
          <t>c</t>
        </is>
      </c>
      <c r="AO83" s="22" t="inlineStr">
        <is>
          <t>c</t>
        </is>
      </c>
      <c r="AP83" s="165" t="inlineStr">
        <is>
          <t>c</t>
        </is>
      </c>
      <c r="AQ83" s="22">
        <v>9.68032622030226</v>
      </c>
      <c r="AR83" s="165">
        <v>5.97956515461432</v>
      </c>
      <c r="AS83" s="103"/>
      <c r="AT83" s="192"/>
      <c r="GO83" s="103"/>
      <c r="GP83" s="103"/>
    </row>
    <row customHeight="1" ht="13" r="84">
      <c r="A84" s="77" t="s">
        <v>364</v>
      </c>
      <c r="B84" s="161" t="n">
        <v>1</v>
      </c>
      <c r="C84" s="51">
        <v>25.1056788317214</v>
      </c>
      <c r="D84" s="169">
        <v>0.877174219859481</v>
      </c>
      <c r="E84" s="51">
        <v>20.1900321226972</v>
      </c>
      <c r="F84" s="169">
        <v>2.16337973665087</v>
      </c>
      <c r="G84" s="51">
        <v>22.9908995743148</v>
      </c>
      <c r="H84" s="169">
        <v>1.5879110318769</v>
      </c>
      <c r="I84" s="51">
        <v>25.0519078310147</v>
      </c>
      <c r="J84" s="169">
        <v>1.4539704342743</v>
      </c>
      <c r="K84" s="51">
        <v>3.14088641740948</v>
      </c>
      <c r="L84" s="169">
        <v>2.72830543747604</v>
      </c>
      <c r="M84" s="51">
        <v>20.9134460174356</v>
      </c>
      <c r="N84" s="169">
        <v>0.978455362991438</v>
      </c>
      <c r="O84" s="51">
        <v>33.6098691063238</v>
      </c>
      <c r="P84" s="169">
        <v>2.44783119481855</v>
      </c>
      <c r="Q84" s="51">
        <v>15.6113687137382</v>
      </c>
      <c r="R84" s="169">
        <v>2.69890610928051</v>
      </c>
      <c r="S84" s="51">
        <v>26.7952911286403</v>
      </c>
      <c r="T84" s="169">
        <v>1.2454795644708</v>
      </c>
      <c r="U84" s="51">
        <v>25.6954598401683</v>
      </c>
      <c r="V84" s="169">
        <v>2.09415883283418</v>
      </c>
      <c r="W84" s="51">
        <v>22.1563789705945</v>
      </c>
      <c r="X84" s="169">
        <v>2.99732667978721</v>
      </c>
      <c r="Y84" s="51">
        <v>-5.83854872415645</v>
      </c>
      <c r="Z84" s="169">
        <v>3.31915674642005</v>
      </c>
      <c r="AA84" s="51">
        <v>20.0120245580908</v>
      </c>
      <c r="AB84" s="169">
        <v>1.98910348672017</v>
      </c>
      <c r="AC84" s="51">
        <v>25.5983821682073</v>
      </c>
      <c r="AD84" s="169">
        <v>1.2895306267122</v>
      </c>
      <c r="AE84" s="51">
        <v>25.1133811071382</v>
      </c>
      <c r="AF84" s="169">
        <v>2.16609875040727</v>
      </c>
      <c r="AG84" s="51">
        <v>7.31504927642117</v>
      </c>
      <c r="AH84" s="169">
        <v>3.25986685433811</v>
      </c>
      <c r="AI84" s="51">
        <v>25.0109134748143</v>
      </c>
      <c r="AJ84" s="169">
        <v>1.24143626588367</v>
      </c>
      <c r="AK84" s="51">
        <v>27.1086121689956</v>
      </c>
      <c r="AL84" s="169">
        <v>2.27459091499125</v>
      </c>
      <c r="AM84" s="51">
        <v>27.4250702966327</v>
      </c>
      <c r="AN84" s="169">
        <v>4.00077285933919</v>
      </c>
      <c r="AO84" s="51">
        <v>-1.82610333929887</v>
      </c>
      <c r="AP84" s="169">
        <v>4.58085048476817</v>
      </c>
      <c r="AQ84" s="51">
        <v>0.0462708259355954</v>
      </c>
      <c r="AR84" s="169">
        <v>1.18580885582002</v>
      </c>
      <c r="AS84" s="103"/>
      <c r="AT84" s="192"/>
      <c r="GO84" s="103"/>
      <c r="GP84" s="103"/>
    </row>
    <row customHeight="1" ht="13" r="85">
      <c r="A85" s="181" t="s">
        <v>65</v>
      </c>
      <c r="B85" s="160" t="n">
        <v>1</v>
      </c>
      <c r="C85" s="22">
        <v>37.7533109322021</v>
      </c>
      <c r="D85" s="165">
        <v>3.87613272484365</v>
      </c>
      <c r="E85" s="22">
        <v>46.5635507102118</v>
      </c>
      <c r="F85" s="165">
        <v>11.1531481073833</v>
      </c>
      <c r="G85" s="22">
        <v>37.6839183813327</v>
      </c>
      <c r="H85" s="165">
        <v>4.83445659967162</v>
      </c>
      <c r="I85" s="22">
        <v>26.4976054440577</v>
      </c>
      <c r="J85" s="165">
        <v>12.2530079666952</v>
      </c>
      <c r="K85" s="22">
        <v>-20.0659452661541</v>
      </c>
      <c r="L85" s="165">
        <v>16.8134520508927</v>
      </c>
      <c r="M85" s="22">
        <v>37.8174727820154</v>
      </c>
      <c r="N85" s="165">
        <v>6.40518276437793</v>
      </c>
      <c r="O85" s="22">
        <v>37.7037332579002</v>
      </c>
      <c r="P85" s="165">
        <v>5.12761887083432</v>
      </c>
      <c r="Q85" s="22">
        <v>-0.113739524115168</v>
      </c>
      <c r="R85" s="165">
        <v>8.45837290977861</v>
      </c>
      <c r="S85" s="22">
        <v>39.9494888408483</v>
      </c>
      <c r="T85" s="165">
        <v>6.91318225028719</v>
      </c>
      <c r="U85" s="22">
        <v>35.6055928374015</v>
      </c>
      <c r="V85" s="165">
        <v>6.3213683685695</v>
      </c>
      <c r="W85" s="22">
        <v>38.4494693276125</v>
      </c>
      <c r="X85" s="165">
        <v>8.92223673677701</v>
      </c>
      <c r="Y85" s="22">
        <v>-1.50001951323578</v>
      </c>
      <c r="Z85" s="165">
        <v>10.6382366578863</v>
      </c>
      <c r="AA85" s="22" t="inlineStr">
        <is>
          <t>c</t>
        </is>
      </c>
      <c r="AB85" s="165" t="inlineStr">
        <is>
          <t>c</t>
        </is>
      </c>
      <c r="AC85" s="22">
        <v>30.3570845143996</v>
      </c>
      <c r="AD85" s="165">
        <v>4.96401408185432</v>
      </c>
      <c r="AE85" s="22">
        <v>47.1772406624208</v>
      </c>
      <c r="AF85" s="165">
        <v>6.10004508570643</v>
      </c>
      <c r="AG85" s="22" t="inlineStr">
        <is>
          <t>c</t>
        </is>
      </c>
      <c r="AH85" s="165" t="inlineStr">
        <is>
          <t>c</t>
        </is>
      </c>
      <c r="AI85" s="22">
        <v>39.530774052557</v>
      </c>
      <c r="AJ85" s="165">
        <v>6.48476961158487</v>
      </c>
      <c r="AK85" s="22">
        <v>35.1818449921078</v>
      </c>
      <c r="AL85" s="165">
        <v>5.89245165042011</v>
      </c>
      <c r="AM85" s="22">
        <v>41.0610811509571</v>
      </c>
      <c r="AN85" s="165">
        <v>11.5554762904291</v>
      </c>
      <c r="AO85" s="22">
        <v>1.53030709840014</v>
      </c>
      <c r="AP85" s="165">
        <v>12.72651217577</v>
      </c>
      <c r="AQ85" s="22">
        <v>-5.78338214282523</v>
      </c>
      <c r="AR85" s="165">
        <v>6.07048749082234</v>
      </c>
      <c r="AS85" s="103"/>
      <c r="AT85" s="192"/>
      <c r="GO85" s="103"/>
      <c r="GP85" s="103"/>
    </row>
    <row customHeight="1" ht="13" r="86">
      <c r="A86" s="181" t="s">
        <v>361</v>
      </c>
      <c r="B86" s="160" t="n">
        <v>1</v>
      </c>
      <c r="C86" s="22">
        <v>85.8368233314353</v>
      </c>
      <c r="D86" s="165">
        <v>3.18482312851696</v>
      </c>
      <c r="E86" s="22">
        <v>93.4812493668206</v>
      </c>
      <c r="F86" s="165">
        <v>4.96379933542264</v>
      </c>
      <c r="G86" s="22">
        <v>85.7923775035976</v>
      </c>
      <c r="H86" s="165">
        <v>4.21023785924212</v>
      </c>
      <c r="I86" s="22">
        <v>81.816875455469</v>
      </c>
      <c r="J86" s="165">
        <v>8.92514302325521</v>
      </c>
      <c r="K86" s="22">
        <v>-11.6643739113516</v>
      </c>
      <c r="L86" s="165">
        <v>10.1901284443681</v>
      </c>
      <c r="M86" s="22" t="inlineStr">
        <is>
          <t>w</t>
        </is>
      </c>
      <c r="N86" s="165" t="inlineStr">
        <is>
          <t>w</t>
        </is>
      </c>
      <c r="O86" s="22" t="inlineStr">
        <is>
          <t>w</t>
        </is>
      </c>
      <c r="P86" s="165" t="inlineStr">
        <is>
          <t>w</t>
        </is>
      </c>
      <c r="Q86" s="22" t="inlineStr">
        <is>
          <t>w</t>
        </is>
      </c>
      <c r="R86" s="165" t="inlineStr">
        <is>
          <t>w</t>
        </is>
      </c>
      <c r="S86" s="22">
        <v>94.3891471017663</v>
      </c>
      <c r="T86" s="165">
        <v>2.95847244984757</v>
      </c>
      <c r="U86" s="22">
        <v>67.7230507381853</v>
      </c>
      <c r="V86" s="165">
        <v>10.2962613026862</v>
      </c>
      <c r="W86" s="22">
        <v>79.2863269052351</v>
      </c>
      <c r="X86" s="165">
        <v>8.71089861657195</v>
      </c>
      <c r="Y86" s="22">
        <v>-15.1028201965312</v>
      </c>
      <c r="Z86" s="165">
        <v>9.21776445605723</v>
      </c>
      <c r="AA86" s="22">
        <v>87.3375016606354</v>
      </c>
      <c r="AB86" s="165">
        <v>10.1247272615573</v>
      </c>
      <c r="AC86" s="22">
        <v>86.5695015669888</v>
      </c>
      <c r="AD86" s="165">
        <v>4.09749409278809</v>
      </c>
      <c r="AE86" s="22">
        <v>83.1429872017563</v>
      </c>
      <c r="AF86" s="165">
        <v>7.59309721342227</v>
      </c>
      <c r="AG86" s="22">
        <v>-4.1945144588791</v>
      </c>
      <c r="AH86" s="165">
        <v>12.6823795408488</v>
      </c>
      <c r="AI86" s="22">
        <v>85.4155779766035</v>
      </c>
      <c r="AJ86" s="165">
        <v>6.26979554134954</v>
      </c>
      <c r="AK86" s="22">
        <v>88.6898609970045</v>
      </c>
      <c r="AL86" s="165">
        <v>4.38301604443445</v>
      </c>
      <c r="AM86" s="22">
        <v>78.2076199840058</v>
      </c>
      <c r="AN86" s="165">
        <v>5.9021243473788</v>
      </c>
      <c r="AO86" s="22">
        <v>-7.20795799259771</v>
      </c>
      <c r="AP86" s="165">
        <v>8.23309725430655</v>
      </c>
      <c r="AQ86" s="22">
        <v>-8.23271919113613</v>
      </c>
      <c r="AR86" s="165">
        <v>4.54957131292514</v>
      </c>
      <c r="AS86" s="103"/>
      <c r="AT86" s="192"/>
      <c r="GO86" s="103"/>
      <c r="GP86" s="103"/>
    </row>
    <row customHeight="1" ht="13" r="87">
      <c r="A87" s="187" t="s">
        <v>362</v>
      </c>
      <c r="B87" s="175" t="n">
        <v>1</v>
      </c>
      <c r="C87" s="172">
        <v>71.024727436937</v>
      </c>
      <c r="D87" s="173">
        <v>4.45292401261813</v>
      </c>
      <c r="E87" s="172">
        <v>75.7800838719266</v>
      </c>
      <c r="F87" s="173">
        <v>12.2855597415606</v>
      </c>
      <c r="G87" s="172">
        <v>75.6684562554529</v>
      </c>
      <c r="H87" s="173">
        <v>7.15753521973995</v>
      </c>
      <c r="I87" s="172">
        <v>67.7899428569764</v>
      </c>
      <c r="J87" s="173">
        <v>5.9622837589856</v>
      </c>
      <c r="K87" s="172">
        <v>-7.99014101495015</v>
      </c>
      <c r="L87" s="173">
        <v>13.5813533229526</v>
      </c>
      <c r="M87" s="172">
        <v>73.2594652431022</v>
      </c>
      <c r="N87" s="173">
        <v>4.2935524476197</v>
      </c>
      <c r="O87" s="172" t="inlineStr">
        <is>
          <t>c</t>
        </is>
      </c>
      <c r="P87" s="173" t="inlineStr">
        <is>
          <t>c</t>
        </is>
      </c>
      <c r="Q87" s="172" t="inlineStr">
        <is>
          <t>c</t>
        </is>
      </c>
      <c r="R87" s="173" t="inlineStr">
        <is>
          <t>c</t>
        </is>
      </c>
      <c r="S87" s="172">
        <v>67.0325339886087</v>
      </c>
      <c r="T87" s="173">
        <v>6.59419183700748</v>
      </c>
      <c r="U87" s="172">
        <v>83.3961945673231</v>
      </c>
      <c r="V87" s="173">
        <v>6.59832791888564</v>
      </c>
      <c r="W87" s="172">
        <v>59.8463741855978</v>
      </c>
      <c r="X87" s="173">
        <v>12.3416601184209</v>
      </c>
      <c r="Y87" s="172">
        <v>-7.1861598030109</v>
      </c>
      <c r="Z87" s="173">
        <v>13.9284378503691</v>
      </c>
      <c r="AA87" s="172">
        <v>72.484293733689</v>
      </c>
      <c r="AB87" s="173">
        <v>13.0617597921556</v>
      </c>
      <c r="AC87" s="172">
        <v>65.7494758607306</v>
      </c>
      <c r="AD87" s="173">
        <v>6.67428602709839</v>
      </c>
      <c r="AE87" s="172">
        <v>76.4368896031944</v>
      </c>
      <c r="AF87" s="173">
        <v>6.67481559661301</v>
      </c>
      <c r="AG87" s="172">
        <v>3.95259586950536</v>
      </c>
      <c r="AH87" s="173">
        <v>14.6034602406799</v>
      </c>
      <c r="AI87" s="172">
        <v>55.9934182248695</v>
      </c>
      <c r="AJ87" s="173">
        <v>11.2412974146967</v>
      </c>
      <c r="AK87" s="172">
        <v>71.3624771384622</v>
      </c>
      <c r="AL87" s="173">
        <v>5.66125767853281</v>
      </c>
      <c r="AM87" s="172">
        <v>82.6354656158071</v>
      </c>
      <c r="AN87" s="173">
        <v>8.43430808346573</v>
      </c>
      <c r="AO87" s="172">
        <v>26.6420473909376</v>
      </c>
      <c r="AP87" s="173">
        <v>14.1987425645844</v>
      </c>
      <c r="AQ87" s="172">
        <v>-2.86680361712793</v>
      </c>
      <c r="AR87" s="173">
        <v>7.36085171194253</v>
      </c>
      <c r="AS87" s="174"/>
      <c r="AT87" s="197"/>
      <c r="GO87" s="103"/>
      <c r="GP87" s="103"/>
    </row>
    <row customHeight="1" ht="13" r="88">
      <c r="A88" s="181"/>
      <c r="B88" s="162"/>
      <c r="C88" s="22" t="inlineStr">
        <is>
          <t>b.meanpct.d_tc4g24j3checked</t>
        </is>
      </c>
      <c r="D88" s="165" t="inlineStr">
        <is>
          <t>se.meanpct.d_tc4g24j3checked</t>
        </is>
      </c>
      <c r="E88" s="22" t="inlineStr">
        <is>
          <t>b.meanpct.d_tc4g24j3checked..schloc..1 Rural</t>
        </is>
      </c>
      <c r="F88" s="165" t="inlineStr">
        <is>
          <t>se.meanpct.d_tc4g24j3checked..schloc..1 Rural</t>
        </is>
      </c>
      <c r="G88" s="22" t="inlineStr">
        <is>
          <t>b.meanpct.d_tc4g24j3checked..schloc..2 Town</t>
        </is>
      </c>
      <c r="H88" s="165" t="inlineStr">
        <is>
          <t>se.meanpct.d_tc4g24j3checked..schloc..2 Town</t>
        </is>
      </c>
      <c r="I88" s="22" t="inlineStr">
        <is>
          <t>b.meanpct.d_tc4g24j3checked..schloc..3 City</t>
        </is>
      </c>
      <c r="J88" s="165" t="inlineStr">
        <is>
          <t>se.meanpct.d_tc4g24j3checked..schloc..3 City</t>
        </is>
      </c>
      <c r="K88" s="22" t="inlineStr">
        <is>
          <t>b.meanpct.d_tc4g24j3checked..schloc..(3 City-1 Rural)</t>
        </is>
      </c>
      <c r="L88" s="165" t="inlineStr">
        <is>
          <t>se.meanpct.d_tc4g24j3checked..schloc..(3 City-1 Rural)</t>
        </is>
      </c>
      <c r="M88" s="22" t="inlineStr">
        <is>
          <t>b.meanpct.d_tc4g24j3checked..schtype..1 Public</t>
        </is>
      </c>
      <c r="N88" s="165" t="inlineStr">
        <is>
          <t>se.meanpct.d_tc4g24j3checked..schtype..1 Public</t>
        </is>
      </c>
      <c r="O88" s="22" t="inlineStr">
        <is>
          <t>b.meanpct.d_tc4g24j3checked..schtype..2 Private</t>
        </is>
      </c>
      <c r="P88" s="165" t="inlineStr">
        <is>
          <t>se.meanpct.d_tc4g24j3checked..schtype..2 Private</t>
        </is>
      </c>
      <c r="Q88" s="22" t="inlineStr">
        <is>
          <t>b.meanpct.d_tc4g24j3checked..schtype..(2 Private-1 Public)</t>
        </is>
      </c>
      <c r="R88" s="165" t="inlineStr">
        <is>
          <t>se.meanpct.d_tc4g24j3checked..schtype..(2 Private-1 Public)</t>
        </is>
      </c>
      <c r="S88" s="22" t="inlineStr">
        <is>
          <t>b.meanpct.d_tc4g24j3checked..disadv..1 under_10pct</t>
        </is>
      </c>
      <c r="T88" s="165" t="inlineStr">
        <is>
          <t>se.meanpct.d_tc4g24j3checked..disadv..1 under_10pct</t>
        </is>
      </c>
      <c r="U88" s="22" t="inlineStr">
        <is>
          <t>b.meanpct.d_tc4g24j3checked..disadv..2 10_to_30pct</t>
        </is>
      </c>
      <c r="V88" s="165" t="inlineStr">
        <is>
          <t>se.meanpct.d_tc4g24j3checked..disadv..2 10_to_30pct</t>
        </is>
      </c>
      <c r="W88" s="22" t="inlineStr">
        <is>
          <t>b.meanpct.d_tc4g24j3checked..disadv..3 over_30pct</t>
        </is>
      </c>
      <c r="X88" s="165" t="inlineStr">
        <is>
          <t>se.meanpct.d_tc4g24j3checked..disadv..3 over_30pct</t>
        </is>
      </c>
      <c r="Y88" s="22" t="inlineStr">
        <is>
          <t>b.meanpct.d_tc4g24j3checked..disadv..(3 over_30pct-1 under_10pct)</t>
        </is>
      </c>
      <c r="Z88" s="165" t="inlineStr">
        <is>
          <t>se.meanpct.d_tc4g24j3checked..disadv..(3 over_30pct-1 under_10pct)</t>
        </is>
      </c>
      <c r="AA88" s="22" t="inlineStr">
        <is>
          <t>b.meanpct.d_tc4g24j3checked..diflang..1 None</t>
        </is>
      </c>
      <c r="AB88" s="165" t="inlineStr">
        <is>
          <t>se.meanpct.d_tc4g24j3checked..diflang..1 None</t>
        </is>
      </c>
      <c r="AC88" s="22" t="inlineStr">
        <is>
          <t>b.meanpct.d_tc4g24j3checked..diflang..2 0_to_10pct</t>
        </is>
      </c>
      <c r="AD88" s="165" t="inlineStr">
        <is>
          <t>se.meanpct.d_tc4g24j3checked..diflang..2 0_to_10pct</t>
        </is>
      </c>
      <c r="AE88" s="22" t="inlineStr">
        <is>
          <t>b.meanpct.d_tc4g24j3checked..diflang..3 over_10pct</t>
        </is>
      </c>
      <c r="AF88" s="165" t="inlineStr">
        <is>
          <t>se.meanpct.d_tc4g24j3checked..diflang..3 over_10pct</t>
        </is>
      </c>
      <c r="AG88" s="22" t="inlineStr">
        <is>
          <t>b.meanpct.d_tc4g24j3checked..diflang..(3 over_10pct-1 None)</t>
        </is>
      </c>
      <c r="AH88" s="165" t="inlineStr">
        <is>
          <t>se.meanpct.d_tc4g24j3checked..diflang..(3 over_10pct-1 None)</t>
        </is>
      </c>
      <c r="AI88" s="22" t="inlineStr">
        <is>
          <t>b.meanpct.d_tc4g24j3checked..spneed..1 under_10pct</t>
        </is>
      </c>
      <c r="AJ88" s="165" t="inlineStr">
        <is>
          <t>se.meanpct.d_tc4g24j3checked..spneed..1 under_10pct</t>
        </is>
      </c>
      <c r="AK88" s="22" t="inlineStr">
        <is>
          <t>b.meanpct.d_tc4g24j3checked..spneed..2 10_to_30pct</t>
        </is>
      </c>
      <c r="AL88" s="165" t="inlineStr">
        <is>
          <t>se.meanpct.d_tc4g24j3checked..spneed..2 10_to_30pct</t>
        </is>
      </c>
      <c r="AM88" s="22" t="inlineStr">
        <is>
          <t>b.meanpct.d_tc4g24j3checked..spneed..3 over_30pct</t>
        </is>
      </c>
      <c r="AN88" s="165" t="inlineStr">
        <is>
          <t>se.meanpct.d_tc4g24j3checked..spneed..3 over_30pct</t>
        </is>
      </c>
      <c r="AO88" s="22" t="inlineStr">
        <is>
          <t>b.meanpct.d_tc4g24j3checked..spneed..(3 over_30pct-1 under_10pct)</t>
        </is>
      </c>
      <c r="AP88" s="165" t="inlineStr">
        <is>
          <t>se.meanpct.d_tc4g24j3checked..spneed..(3 over_30pct-1 under_10pct)</t>
        </is>
      </c>
      <c r="AQ88" s="103" t="inlineStr">
        <is>
          <t>b.(meanpct.d_tc4g24j3checked_isc1)-(meanpct.d_tc4g24j3checked_isc2)</t>
        </is>
      </c>
      <c r="AR88" s="103" t="inlineStr">
        <is>
          <t>se.(meanpct.d_tc4g24j3checked_isc1)-(meanpct.d_tc4g24j3checked_isc2)</t>
        </is>
      </c>
      <c r="AS88" s="22" t="inlineStr">
        <is>
          <t>b.(meanpct.d_tc4g24j3checked_isc3)-(meanpct.d_tc4g24j3checked_isc2)</t>
        </is>
      </c>
      <c r="AT88" s="189" t="inlineStr">
        <is>
          <t>se.(meanpct.d_tc4g24j3checked_isc3)-(meanpct.d_tc4g24j3checked_isc2)</t>
        </is>
      </c>
      <c r="GM88" s="103"/>
      <c r="GN88" s="103"/>
    </row>
    <row customHeight="1" ht="13" r="89">
      <c r="A89" s="181" t="s">
        <v>319</v>
      </c>
      <c r="B89" s="162" t="n">
        <v>3</v>
      </c>
      <c r="C89" s="22">
        <v>41.399089442857</v>
      </c>
      <c r="D89" s="165">
        <v>3.79017591146777</v>
      </c>
      <c r="E89" s="22" t="inlineStr">
        <is>
          <t>a</t>
        </is>
      </c>
      <c r="F89" s="165" t="inlineStr">
        <is>
          <t>a</t>
        </is>
      </c>
      <c r="G89" s="22">
        <v>36.5244551296609</v>
      </c>
      <c r="H89" s="165">
        <v>4.99468740729188</v>
      </c>
      <c r="I89" s="22">
        <v>50.8571851425511</v>
      </c>
      <c r="J89" s="165">
        <v>5.58759686270456</v>
      </c>
      <c r="K89" s="22" t="inlineStr">
        <is>
          <t>a</t>
        </is>
      </c>
      <c r="L89" s="165" t="inlineStr">
        <is>
          <t>a</t>
        </is>
      </c>
      <c r="M89" s="22">
        <v>41.138289038195</v>
      </c>
      <c r="N89" s="165">
        <v>3.93923394029175</v>
      </c>
      <c r="O89" s="22" t="inlineStr">
        <is>
          <t>c</t>
        </is>
      </c>
      <c r="P89" s="165" t="inlineStr">
        <is>
          <t>c</t>
        </is>
      </c>
      <c r="Q89" s="22" t="inlineStr">
        <is>
          <t>c</t>
        </is>
      </c>
      <c r="R89" s="165" t="inlineStr">
        <is>
          <t>c</t>
        </is>
      </c>
      <c r="S89" s="22">
        <v>40.0321351960518</v>
      </c>
      <c r="T89" s="165">
        <v>4.63937308735584</v>
      </c>
      <c r="U89" s="22">
        <v>44.0169428814525</v>
      </c>
      <c r="V89" s="165">
        <v>8.12026900376636</v>
      </c>
      <c r="W89" s="22">
        <v>43.3544984290024</v>
      </c>
      <c r="X89" s="165">
        <v>14.4139427896556</v>
      </c>
      <c r="Y89" s="22">
        <v>3.32236323295054</v>
      </c>
      <c r="Z89" s="165">
        <v>14.8510716810694</v>
      </c>
      <c r="AA89" s="22">
        <v>35.3771714545238</v>
      </c>
      <c r="AB89" s="165">
        <v>5.41068700754917</v>
      </c>
      <c r="AC89" s="22">
        <v>46.688395952165</v>
      </c>
      <c r="AD89" s="165">
        <v>5.69681703521091</v>
      </c>
      <c r="AE89" s="22" t="inlineStr">
        <is>
          <t>c</t>
        </is>
      </c>
      <c r="AF89" s="165" t="inlineStr">
        <is>
          <t>c</t>
        </is>
      </c>
      <c r="AG89" s="22" t="inlineStr">
        <is>
          <t>c</t>
        </is>
      </c>
      <c r="AH89" s="165" t="inlineStr">
        <is>
          <t>c</t>
        </is>
      </c>
      <c r="AI89" s="22">
        <v>38.6148937895608</v>
      </c>
      <c r="AJ89" s="165">
        <v>4.48709939748448</v>
      </c>
      <c r="AK89" s="22">
        <v>49.0235943466575</v>
      </c>
      <c r="AL89" s="165">
        <v>7.80898842887489</v>
      </c>
      <c r="AM89" s="22" t="inlineStr">
        <is>
          <t>c</t>
        </is>
      </c>
      <c r="AN89" s="165" t="inlineStr">
        <is>
          <t>c</t>
        </is>
      </c>
      <c r="AO89" s="22" t="inlineStr">
        <is>
          <t>c</t>
        </is>
      </c>
      <c r="AP89" s="165" t="inlineStr">
        <is>
          <t>c</t>
        </is>
      </c>
      <c r="AQ89" s="103"/>
      <c r="AR89" s="103"/>
      <c r="AS89" s="22">
        <v>8.14553139805163</v>
      </c>
      <c r="AT89" s="189">
        <v>5.00743578320271</v>
      </c>
      <c r="GM89" s="103"/>
      <c r="GN89" s="103"/>
    </row>
    <row customHeight="1" ht="13" r="90">
      <c r="A90" s="181" t="s">
        <v>322</v>
      </c>
      <c r="B90" s="162" t="n">
        <v>3</v>
      </c>
      <c r="C90" s="22">
        <v>66.3618645790908</v>
      </c>
      <c r="D90" s="165">
        <v>4.5693101591136</v>
      </c>
      <c r="E90" s="22" t="inlineStr">
        <is>
          <t>c</t>
        </is>
      </c>
      <c r="F90" s="165" t="inlineStr">
        <is>
          <t>c</t>
        </is>
      </c>
      <c r="G90" s="22">
        <v>63.0860249359582</v>
      </c>
      <c r="H90" s="165">
        <v>6.27654303493184</v>
      </c>
      <c r="I90" s="22">
        <v>72.6459610604356</v>
      </c>
      <c r="J90" s="165">
        <v>6.24970344027776</v>
      </c>
      <c r="K90" s="22" t="inlineStr">
        <is>
          <t>c</t>
        </is>
      </c>
      <c r="L90" s="165" t="inlineStr">
        <is>
          <t>c</t>
        </is>
      </c>
      <c r="M90" s="22">
        <v>66.7062596158418</v>
      </c>
      <c r="N90" s="165">
        <v>4.51925767630012</v>
      </c>
      <c r="O90" s="22" t="inlineStr">
        <is>
          <t>c</t>
        </is>
      </c>
      <c r="P90" s="165" t="inlineStr">
        <is>
          <t>c</t>
        </is>
      </c>
      <c r="Q90" s="22" t="inlineStr">
        <is>
          <t>c</t>
        </is>
      </c>
      <c r="R90" s="165" t="inlineStr">
        <is>
          <t>c</t>
        </is>
      </c>
      <c r="S90" s="22">
        <v>60.544855643613</v>
      </c>
      <c r="T90" s="165">
        <v>5.81943482224856</v>
      </c>
      <c r="U90" s="22">
        <v>74.8697517495225</v>
      </c>
      <c r="V90" s="165">
        <v>7.62813532460503</v>
      </c>
      <c r="W90" s="22">
        <v>70.9461123578064</v>
      </c>
      <c r="X90" s="165">
        <v>13.4401992760249</v>
      </c>
      <c r="Y90" s="22">
        <v>10.4012567141935</v>
      </c>
      <c r="Z90" s="165">
        <v>14.638368684855</v>
      </c>
      <c r="AA90" s="22">
        <v>54.8239467877068</v>
      </c>
      <c r="AB90" s="165">
        <v>7.5261497957087</v>
      </c>
      <c r="AC90" s="22">
        <v>74.4872707147193</v>
      </c>
      <c r="AD90" s="165">
        <v>5.97275733933207</v>
      </c>
      <c r="AE90" s="22">
        <v>70.3782633096563</v>
      </c>
      <c r="AF90" s="165">
        <v>13.4587387033215</v>
      </c>
      <c r="AG90" s="22">
        <v>15.5543165219495</v>
      </c>
      <c r="AH90" s="165">
        <v>15.7020033851214</v>
      </c>
      <c r="AI90" s="22">
        <v>59.1883940862788</v>
      </c>
      <c r="AJ90" s="165">
        <v>6.542066108608</v>
      </c>
      <c r="AK90" s="22">
        <v>73.7619301667457</v>
      </c>
      <c r="AL90" s="165">
        <v>7.54713535655133</v>
      </c>
      <c r="AM90" s="22">
        <v>64.6725131280541</v>
      </c>
      <c r="AN90" s="165">
        <v>11.4708429390339</v>
      </c>
      <c r="AO90" s="22">
        <v>5.48411904177537</v>
      </c>
      <c r="AP90" s="165">
        <v>12.2774581648563</v>
      </c>
      <c r="AQ90" s="103"/>
      <c r="AR90" s="103"/>
      <c r="AS90" s="22">
        <v>-24.867459816363</v>
      </c>
      <c r="AT90" s="189">
        <v>4.96063088151747</v>
      </c>
      <c r="GM90" s="103"/>
      <c r="GN90" s="103"/>
    </row>
    <row customHeight="1" ht="13" r="91">
      <c r="A91" s="181" t="s">
        <v>341</v>
      </c>
      <c r="B91" s="162" t="n">
        <v>3</v>
      </c>
      <c r="C91" s="22">
        <v>14.2967637294537</v>
      </c>
      <c r="D91" s="165">
        <v>2.40965519409122</v>
      </c>
      <c r="E91" s="22" t="inlineStr">
        <is>
          <t>c</t>
        </is>
      </c>
      <c r="F91" s="165" t="inlineStr">
        <is>
          <t>c</t>
        </is>
      </c>
      <c r="G91" s="22">
        <v>12.5172546450353</v>
      </c>
      <c r="H91" s="165">
        <v>2.66597406863001</v>
      </c>
      <c r="I91" s="22">
        <v>21.0870702002967</v>
      </c>
      <c r="J91" s="165">
        <v>6.4173674117368</v>
      </c>
      <c r="K91" s="22" t="inlineStr">
        <is>
          <t>c</t>
        </is>
      </c>
      <c r="L91" s="165" t="inlineStr">
        <is>
          <t>c</t>
        </is>
      </c>
      <c r="M91" s="22">
        <v>12.1031365121424</v>
      </c>
      <c r="N91" s="165">
        <v>2.4838595000855</v>
      </c>
      <c r="O91" s="22">
        <v>29.323606294105</v>
      </c>
      <c r="P91" s="165">
        <v>8.66632596107195</v>
      </c>
      <c r="Q91" s="22">
        <v>17.2204697819626</v>
      </c>
      <c r="R91" s="165">
        <v>9.00488915450203</v>
      </c>
      <c r="S91" s="22">
        <v>8.89681964970303</v>
      </c>
      <c r="T91" s="165">
        <v>5.21200551448196</v>
      </c>
      <c r="U91" s="22">
        <v>11.9066968404371</v>
      </c>
      <c r="V91" s="165">
        <v>3.41158950103019</v>
      </c>
      <c r="W91" s="22">
        <v>19.0924591923001</v>
      </c>
      <c r="X91" s="165">
        <v>4.89578500566788</v>
      </c>
      <c r="Y91" s="22">
        <v>10.195639542597</v>
      </c>
      <c r="Z91" s="165">
        <v>7.22536798698112</v>
      </c>
      <c r="AA91" s="22" t="inlineStr">
        <is>
          <t>c</t>
        </is>
      </c>
      <c r="AB91" s="165" t="inlineStr">
        <is>
          <t>c</t>
        </is>
      </c>
      <c r="AC91" s="22">
        <v>12.3220493301279</v>
      </c>
      <c r="AD91" s="165">
        <v>2.75936742758683</v>
      </c>
      <c r="AE91" s="22">
        <v>15.0461795515151</v>
      </c>
      <c r="AF91" s="165">
        <v>4.60830435198452</v>
      </c>
      <c r="AG91" s="22" t="inlineStr">
        <is>
          <t>c</t>
        </is>
      </c>
      <c r="AH91" s="165" t="inlineStr">
        <is>
          <t>c</t>
        </is>
      </c>
      <c r="AI91" s="22">
        <v>15.0282367784737</v>
      </c>
      <c r="AJ91" s="165">
        <v>3.47808570320083</v>
      </c>
      <c r="AK91" s="22">
        <v>13.6292278859764</v>
      </c>
      <c r="AL91" s="165">
        <v>4.0817203158863</v>
      </c>
      <c r="AM91" s="22" t="inlineStr">
        <is>
          <t>c</t>
        </is>
      </c>
      <c r="AN91" s="165" t="inlineStr">
        <is>
          <t>c</t>
        </is>
      </c>
      <c r="AO91" s="22" t="inlineStr">
        <is>
          <t>c</t>
        </is>
      </c>
      <c r="AP91" s="165" t="inlineStr">
        <is>
          <t>c</t>
        </is>
      </c>
      <c r="AQ91" s="103"/>
      <c r="AR91" s="103"/>
      <c r="AS91" s="22">
        <v>-3.95826543017984</v>
      </c>
      <c r="AT91" s="189">
        <v>3.77663852691087</v>
      </c>
      <c r="GM91" s="103"/>
      <c r="GN91" s="103"/>
    </row>
    <row customHeight="1" ht="13" r="92">
      <c r="A92" s="181" t="s">
        <v>343</v>
      </c>
      <c r="B92" s="162" t="n">
        <v>3</v>
      </c>
      <c r="C92" s="22">
        <v>3.88396780705028</v>
      </c>
      <c r="D92" s="165">
        <v>1.45619647031589</v>
      </c>
      <c r="E92" s="22">
        <v>0</v>
      </c>
      <c r="F92" s="165">
        <v>0</v>
      </c>
      <c r="G92" s="22">
        <v>3.54879165651369</v>
      </c>
      <c r="H92" s="165">
        <v>2.16383551768092</v>
      </c>
      <c r="I92" s="22">
        <v>4.75198916486208</v>
      </c>
      <c r="J92" s="165">
        <v>1.98379075455513</v>
      </c>
      <c r="K92" s="22">
        <v>4.75198916486208</v>
      </c>
      <c r="L92" s="165">
        <v>1.98379075455513</v>
      </c>
      <c r="M92" s="22">
        <v>3.2539797757024</v>
      </c>
      <c r="N92" s="165">
        <v>1.37162029221714</v>
      </c>
      <c r="O92" s="22">
        <v>11.3939297354509</v>
      </c>
      <c r="P92" s="165">
        <v>5.98030102973293</v>
      </c>
      <c r="Q92" s="22">
        <v>8.13994995974847</v>
      </c>
      <c r="R92" s="165">
        <v>5.78116796549701</v>
      </c>
      <c r="S92" s="22">
        <v>4.99952728751563</v>
      </c>
      <c r="T92" s="165">
        <v>1.87751540627271</v>
      </c>
      <c r="U92" s="22">
        <v>0</v>
      </c>
      <c r="V92" s="165">
        <v>0</v>
      </c>
      <c r="W92" s="22">
        <v>0</v>
      </c>
      <c r="X92" s="165">
        <v>0</v>
      </c>
      <c r="Y92" s="22">
        <v>-4.99952728751563</v>
      </c>
      <c r="Z92" s="165">
        <v>1.87751540627271</v>
      </c>
      <c r="AA92" s="22">
        <v>4.3396911535197</v>
      </c>
      <c r="AB92" s="165">
        <v>1.8505116319062</v>
      </c>
      <c r="AC92" s="22">
        <v>1.71136508016373</v>
      </c>
      <c r="AD92" s="165">
        <v>0.62418973135383</v>
      </c>
      <c r="AE92" s="22">
        <v>3.81908398568151</v>
      </c>
      <c r="AF92" s="165">
        <v>3.83182815257888</v>
      </c>
      <c r="AG92" s="22">
        <v>-0.520607167838191</v>
      </c>
      <c r="AH92" s="165">
        <v>4.22921212927135</v>
      </c>
      <c r="AI92" s="22">
        <v>4.08303617235006</v>
      </c>
      <c r="AJ92" s="165">
        <v>1.5300318833591</v>
      </c>
      <c r="AK92" s="22" t="inlineStr">
        <is>
          <t>c</t>
        </is>
      </c>
      <c r="AL92" s="165" t="inlineStr">
        <is>
          <t>c</t>
        </is>
      </c>
      <c r="AM92" s="22" t="inlineStr">
        <is>
          <t>c</t>
        </is>
      </c>
      <c r="AN92" s="165" t="inlineStr">
        <is>
          <t>c</t>
        </is>
      </c>
      <c r="AO92" s="22" t="inlineStr">
        <is>
          <t>c</t>
        </is>
      </c>
      <c r="AP92" s="165" t="inlineStr">
        <is>
          <t>c</t>
        </is>
      </c>
      <c r="AQ92" s="103"/>
      <c r="AR92" s="103"/>
      <c r="AS92" s="22">
        <v>1.0737165296486</v>
      </c>
      <c r="AT92" s="189">
        <v>1.71346135923316</v>
      </c>
      <c r="GM92" s="103"/>
      <c r="GN92" s="103"/>
    </row>
    <row customHeight="1" ht="13" r="93">
      <c r="A93" s="181" t="s">
        <v>348</v>
      </c>
      <c r="B93" s="162" t="n">
        <v>3</v>
      </c>
      <c r="C93" s="22">
        <v>52.553964308016</v>
      </c>
      <c r="D93" s="165">
        <v>0.165290797625543</v>
      </c>
      <c r="E93" s="22" t="inlineStr">
        <is>
          <t>c</t>
        </is>
      </c>
      <c r="F93" s="165" t="inlineStr">
        <is>
          <t>c</t>
        </is>
      </c>
      <c r="G93" s="22">
        <v>53.074621987296</v>
      </c>
      <c r="H93" s="165">
        <v>0.202913137870371</v>
      </c>
      <c r="I93" s="22">
        <v>53.4900808252627</v>
      </c>
      <c r="J93" s="165">
        <v>0.270699941624747</v>
      </c>
      <c r="K93" s="22" t="inlineStr">
        <is>
          <t>c</t>
        </is>
      </c>
      <c r="L93" s="165" t="inlineStr">
        <is>
          <t>c</t>
        </is>
      </c>
      <c r="M93" s="22">
        <v>52.0189363880539</v>
      </c>
      <c r="N93" s="165">
        <v>0.166890912625756</v>
      </c>
      <c r="O93" s="22" t="inlineStr">
        <is>
          <t>c</t>
        </is>
      </c>
      <c r="P93" s="165" t="inlineStr">
        <is>
          <t>c</t>
        </is>
      </c>
      <c r="Q93" s="22" t="inlineStr">
        <is>
          <t>c</t>
        </is>
      </c>
      <c r="R93" s="165" t="inlineStr">
        <is>
          <t>c</t>
        </is>
      </c>
      <c r="S93" s="22">
        <v>51.081220377791</v>
      </c>
      <c r="T93" s="165">
        <v>0.221916701923126</v>
      </c>
      <c r="U93" s="22">
        <v>53.3354941239681</v>
      </c>
      <c r="V93" s="165">
        <v>0.252834490519923</v>
      </c>
      <c r="W93" s="22" t="inlineStr">
        <is>
          <t>c</t>
        </is>
      </c>
      <c r="X93" s="165" t="inlineStr">
        <is>
          <t>c</t>
        </is>
      </c>
      <c r="Y93" s="22" t="inlineStr">
        <is>
          <t>c</t>
        </is>
      </c>
      <c r="Z93" s="165" t="inlineStr">
        <is>
          <t>c</t>
        </is>
      </c>
      <c r="AA93" s="22">
        <v>19.7306146532218</v>
      </c>
      <c r="AB93" s="165">
        <v>0.301862441814297</v>
      </c>
      <c r="AC93" s="22">
        <v>55.0796943556531</v>
      </c>
      <c r="AD93" s="165">
        <v>0.18663738683589</v>
      </c>
      <c r="AE93" s="22" t="inlineStr">
        <is>
          <t>c</t>
        </is>
      </c>
      <c r="AF93" s="165" t="inlineStr">
        <is>
          <t>c</t>
        </is>
      </c>
      <c r="AG93" s="22" t="inlineStr">
        <is>
          <t>c</t>
        </is>
      </c>
      <c r="AH93" s="165" t="inlineStr">
        <is>
          <t>c</t>
        </is>
      </c>
      <c r="AI93" s="22">
        <v>42.1485305058745</v>
      </c>
      <c r="AJ93" s="165">
        <v>0.251637668033403</v>
      </c>
      <c r="AK93" s="22">
        <v>66.5187542938079</v>
      </c>
      <c r="AL93" s="165">
        <v>0.178028622024302</v>
      </c>
      <c r="AM93" s="22" t="inlineStr">
        <is>
          <t>c</t>
        </is>
      </c>
      <c r="AN93" s="165" t="inlineStr">
        <is>
          <t>c</t>
        </is>
      </c>
      <c r="AO93" s="22" t="inlineStr">
        <is>
          <t>c</t>
        </is>
      </c>
      <c r="AP93" s="165" t="inlineStr">
        <is>
          <t>c</t>
        </is>
      </c>
      <c r="AQ93" s="103"/>
      <c r="AR93" s="103"/>
      <c r="AS93" s="22">
        <v>23.8434799329143</v>
      </c>
      <c r="AT93" s="189">
        <v>3.14718032917383</v>
      </c>
      <c r="GM93" s="103"/>
      <c r="GN93" s="103"/>
    </row>
    <row customHeight="1" ht="13" r="94">
      <c r="A94" s="181" t="s">
        <v>352</v>
      </c>
      <c r="B94" s="162" t="n">
        <v>3</v>
      </c>
      <c r="C94" s="22">
        <v>14.0847609548848</v>
      </c>
      <c r="D94" s="165">
        <v>2.30814846709915</v>
      </c>
      <c r="E94" s="22" t="inlineStr">
        <is>
          <t>c</t>
        </is>
      </c>
      <c r="F94" s="165" t="inlineStr">
        <is>
          <t>c</t>
        </is>
      </c>
      <c r="G94" s="22">
        <v>7.22852865369515</v>
      </c>
      <c r="H94" s="165">
        <v>3.27937393413776</v>
      </c>
      <c r="I94" s="22">
        <v>18.6917248452388</v>
      </c>
      <c r="J94" s="165">
        <v>3.76429509389356</v>
      </c>
      <c r="K94" s="22" t="inlineStr">
        <is>
          <t>c</t>
        </is>
      </c>
      <c r="L94" s="165" t="inlineStr">
        <is>
          <t>c</t>
        </is>
      </c>
      <c r="M94" s="22">
        <v>11.2588744532997</v>
      </c>
      <c r="N94" s="165">
        <v>2.26269959813314</v>
      </c>
      <c r="O94" s="22">
        <v>29.3579054011023</v>
      </c>
      <c r="P94" s="165">
        <v>8.58405840159746</v>
      </c>
      <c r="Q94" s="22">
        <v>18.0990309478026</v>
      </c>
      <c r="R94" s="165">
        <v>8.87588446429193</v>
      </c>
      <c r="S94" s="22">
        <v>16.2020528198031</v>
      </c>
      <c r="T94" s="165">
        <v>3.67609352774049</v>
      </c>
      <c r="U94" s="22">
        <v>16.8753038303607</v>
      </c>
      <c r="V94" s="165">
        <v>5.62147590341517</v>
      </c>
      <c r="W94" s="22">
        <v>9.55523880688797</v>
      </c>
      <c r="X94" s="165">
        <v>3.82180940349941</v>
      </c>
      <c r="Y94" s="22">
        <v>-6.64681401291516</v>
      </c>
      <c r="Z94" s="165">
        <v>5.22044682575977</v>
      </c>
      <c r="AA94" s="22">
        <v>12.5446043286013</v>
      </c>
      <c r="AB94" s="165">
        <v>3.3391536864085</v>
      </c>
      <c r="AC94" s="22">
        <v>19.4000412624586</v>
      </c>
      <c r="AD94" s="165">
        <v>6.11893344263194</v>
      </c>
      <c r="AE94" s="22">
        <v>12.6348313738676</v>
      </c>
      <c r="AF94" s="165">
        <v>6.83360401305501</v>
      </c>
      <c r="AG94" s="22">
        <v>0.0902270452662499</v>
      </c>
      <c r="AH94" s="165">
        <v>7.92291225275555</v>
      </c>
      <c r="AI94" s="22">
        <v>13.3714216098293</v>
      </c>
      <c r="AJ94" s="165">
        <v>2.35989258146778</v>
      </c>
      <c r="AK94" s="22" t="inlineStr">
        <is>
          <t>c</t>
        </is>
      </c>
      <c r="AL94" s="165" t="inlineStr">
        <is>
          <t>c</t>
        </is>
      </c>
      <c r="AM94" s="22" t="inlineStr">
        <is>
          <t>c</t>
        </is>
      </c>
      <c r="AN94" s="165" t="inlineStr">
        <is>
          <t>c</t>
        </is>
      </c>
      <c r="AO94" s="22" t="inlineStr">
        <is>
          <t>c</t>
        </is>
      </c>
      <c r="AP94" s="165" t="inlineStr">
        <is>
          <t>c</t>
        </is>
      </c>
      <c r="AQ94" s="103"/>
      <c r="AR94" s="103"/>
      <c r="AS94" s="22">
        <v>2.88313843995793</v>
      </c>
      <c r="AT94" s="189">
        <v>3.09538098500981</v>
      </c>
      <c r="GM94" s="103"/>
      <c r="GN94" s="103"/>
    </row>
    <row customHeight="1" ht="13" r="95">
      <c r="A95" s="181" t="s">
        <v>353</v>
      </c>
      <c r="B95" s="162" t="n">
        <v>3</v>
      </c>
      <c r="C95" s="22">
        <v>30.6942989821571</v>
      </c>
      <c r="D95" s="165">
        <v>5.06994386583969</v>
      </c>
      <c r="E95" s="22">
        <v>0</v>
      </c>
      <c r="F95" s="165">
        <v>0</v>
      </c>
      <c r="G95" s="22">
        <v>18.2772469016229</v>
      </c>
      <c r="H95" s="165">
        <v>7.63953686920665</v>
      </c>
      <c r="I95" s="22">
        <v>35.4912783177275</v>
      </c>
      <c r="J95" s="165">
        <v>6.2153910720531</v>
      </c>
      <c r="K95" s="22">
        <v>35.4912783177275</v>
      </c>
      <c r="L95" s="165">
        <v>6.2153910720531</v>
      </c>
      <c r="M95" s="22">
        <v>5.2138727147644</v>
      </c>
      <c r="N95" s="165">
        <v>3.65946366343871</v>
      </c>
      <c r="O95" s="22">
        <v>38.0993375472408</v>
      </c>
      <c r="P95" s="165">
        <v>6.20434726225706</v>
      </c>
      <c r="Q95" s="22">
        <v>32.8854648324764</v>
      </c>
      <c r="R95" s="165">
        <v>6.87189792084416</v>
      </c>
      <c r="S95" s="22">
        <v>31.5031692937939</v>
      </c>
      <c r="T95" s="165">
        <v>5.95758920168639</v>
      </c>
      <c r="U95" s="22">
        <v>41.0359055526514</v>
      </c>
      <c r="V95" s="165">
        <v>12.7209870352894</v>
      </c>
      <c r="W95" s="22">
        <v>3.83993152483308</v>
      </c>
      <c r="X95" s="165">
        <v>4.92312805378906</v>
      </c>
      <c r="Y95" s="22">
        <v>-27.6632377689608</v>
      </c>
      <c r="Z95" s="165">
        <v>7.70716093922742</v>
      </c>
      <c r="AA95" s="22">
        <v>41.418123757225</v>
      </c>
      <c r="AB95" s="165">
        <v>10.7945758552393</v>
      </c>
      <c r="AC95" s="22">
        <v>28.5624714986533</v>
      </c>
      <c r="AD95" s="165">
        <v>6.81618931787056</v>
      </c>
      <c r="AE95" s="22">
        <v>24.63753293693</v>
      </c>
      <c r="AF95" s="165">
        <v>8.74811609092396</v>
      </c>
      <c r="AG95" s="22">
        <v>-16.780590820295</v>
      </c>
      <c r="AH95" s="165">
        <v>14.1400217587993</v>
      </c>
      <c r="AI95" s="22">
        <v>31.2605805153264</v>
      </c>
      <c r="AJ95" s="165">
        <v>5.56293342028344</v>
      </c>
      <c r="AK95" s="22">
        <v>28.1683363769215</v>
      </c>
      <c r="AL95" s="165">
        <v>13.4548506465929</v>
      </c>
      <c r="AM95" s="22" t="inlineStr">
        <is>
          <t>a</t>
        </is>
      </c>
      <c r="AN95" s="165" t="inlineStr">
        <is>
          <t>a</t>
        </is>
      </c>
      <c r="AO95" s="22" t="inlineStr">
        <is>
          <t>a</t>
        </is>
      </c>
      <c r="AP95" s="165" t="inlineStr">
        <is>
          <t>a</t>
        </is>
      </c>
      <c r="AQ95" s="103"/>
      <c r="AR95" s="103"/>
      <c r="AS95" s="22">
        <v>-3.39120667538532</v>
      </c>
      <c r="AT95" s="189">
        <v>6.67490576280765</v>
      </c>
      <c r="GM95" s="103"/>
      <c r="GN95" s="103"/>
    </row>
    <row customHeight="1" ht="13" r="96">
      <c r="A96" s="182" t="s">
        <v>365</v>
      </c>
      <c r="B96" s="163" t="n">
        <v>3</v>
      </c>
      <c r="C96" s="164">
        <v>31.8963871147871</v>
      </c>
      <c r="D96" s="170">
        <v>1.23081337202762</v>
      </c>
      <c r="E96" s="164">
        <v>0</v>
      </c>
      <c r="F96" s="170">
        <v>0</v>
      </c>
      <c r="G96" s="164">
        <v>27.7509891299689</v>
      </c>
      <c r="H96" s="170">
        <v>1.72194412769041</v>
      </c>
      <c r="I96" s="164">
        <v>36.7164699366249</v>
      </c>
      <c r="J96" s="170">
        <v>1.85314043564811</v>
      </c>
      <c r="K96" s="164">
        <v>20.1216337412948</v>
      </c>
      <c r="L96" s="170">
        <v>3.26215082178981</v>
      </c>
      <c r="M96" s="164">
        <v>27.3847640711428</v>
      </c>
      <c r="N96" s="170">
        <v>1.12966936263984</v>
      </c>
      <c r="O96" s="164">
        <v>27.0436947444747</v>
      </c>
      <c r="P96" s="170">
        <v>3.73370785599321</v>
      </c>
      <c r="Q96" s="164">
        <v>19.0862288804975</v>
      </c>
      <c r="R96" s="170">
        <v>3.87713036429746</v>
      </c>
      <c r="S96" s="164">
        <v>30.4656828954674</v>
      </c>
      <c r="T96" s="170">
        <v>1.66068248584731</v>
      </c>
      <c r="U96" s="164">
        <v>34.5771564254846</v>
      </c>
      <c r="V96" s="170">
        <v>2.59219624757767</v>
      </c>
      <c r="W96" s="164">
        <v>24.4647067184717</v>
      </c>
      <c r="X96" s="170">
        <v>3.5402951504984</v>
      </c>
      <c r="Y96" s="164">
        <v>-2.5650532632751</v>
      </c>
      <c r="Z96" s="170">
        <v>4.00423584498627</v>
      </c>
      <c r="AA96" s="164">
        <v>28.0390253557997</v>
      </c>
      <c r="AB96" s="170">
        <v>2.45575737418258</v>
      </c>
      <c r="AC96" s="164">
        <v>34.0358983134201</v>
      </c>
      <c r="AD96" s="170">
        <v>1.80739915062854</v>
      </c>
      <c r="AE96" s="164">
        <v>25.3031782315301</v>
      </c>
      <c r="AF96" s="170">
        <v>3.68936147550345</v>
      </c>
      <c r="AG96" s="164">
        <v>-0.414163605229349</v>
      </c>
      <c r="AH96" s="170">
        <v>5.73994718750161</v>
      </c>
      <c r="AI96" s="164">
        <v>29.0992990653848</v>
      </c>
      <c r="AJ96" s="170">
        <v>1.52495841660104</v>
      </c>
      <c r="AK96" s="164">
        <v>46.2203686140218</v>
      </c>
      <c r="AL96" s="170">
        <v>3.55339101829173</v>
      </c>
      <c r="AM96" s="164">
        <v>64.6725131280541</v>
      </c>
      <c r="AN96" s="170">
        <v>11.4708429390339</v>
      </c>
      <c r="AO96" s="164">
        <v>5.48411904177537</v>
      </c>
      <c r="AP96" s="170">
        <v>12.2774581648563</v>
      </c>
      <c r="AQ96" s="103"/>
      <c r="AR96" s="103"/>
      <c r="AS96" s="164">
        <v>0.511780273362127</v>
      </c>
      <c r="AT96" s="190">
        <v>1.64879410743464</v>
      </c>
      <c r="GM96" s="103"/>
      <c r="GN96" s="103"/>
    </row>
    <row customHeight="1" ht="13" r="97">
      <c r="A97" s="187" t="s">
        <v>413</v>
      </c>
      <c r="B97" s="180" t="n">
        <v>3</v>
      </c>
      <c r="C97" s="172">
        <v>43.9020008832801</v>
      </c>
      <c r="D97" s="173">
        <v>4.60839238940561</v>
      </c>
      <c r="E97" s="172" t="inlineStr">
        <is>
          <t>c</t>
        </is>
      </c>
      <c r="F97" s="173" t="inlineStr">
        <is>
          <t>c</t>
        </is>
      </c>
      <c r="G97" s="172">
        <v>45.5302681167514</v>
      </c>
      <c r="H97" s="173">
        <v>4.95585393407738</v>
      </c>
      <c r="I97" s="172">
        <v>38.292639109833</v>
      </c>
      <c r="J97" s="173">
        <v>12.4878886240052</v>
      </c>
      <c r="K97" s="172" t="inlineStr">
        <is>
          <t>c</t>
        </is>
      </c>
      <c r="L97" s="173" t="inlineStr">
        <is>
          <t>c</t>
        </is>
      </c>
      <c r="M97" s="172">
        <v>32.0821693116499</v>
      </c>
      <c r="N97" s="173">
        <v>8.74117008347075</v>
      </c>
      <c r="O97" s="172">
        <v>49.0819514218067</v>
      </c>
      <c r="P97" s="173">
        <v>5.49451958124427</v>
      </c>
      <c r="Q97" s="172">
        <v>16.9997821101567</v>
      </c>
      <c r="R97" s="173">
        <v>10.4104052345734</v>
      </c>
      <c r="S97" s="172">
        <v>50.5672437071974</v>
      </c>
      <c r="T97" s="173">
        <v>7.54090308411434</v>
      </c>
      <c r="U97" s="172">
        <v>43.3289184127262</v>
      </c>
      <c r="V97" s="173">
        <v>7.36997222195188</v>
      </c>
      <c r="W97" s="172">
        <v>35.2484419517728</v>
      </c>
      <c r="X97" s="173">
        <v>10.5252833855328</v>
      </c>
      <c r="Y97" s="172">
        <v>-15.3188017554247</v>
      </c>
      <c r="Z97" s="173">
        <v>12.8931635927051</v>
      </c>
      <c r="AA97" s="172" t="inlineStr">
        <is>
          <t>c</t>
        </is>
      </c>
      <c r="AB97" s="173" t="inlineStr">
        <is>
          <t>c</t>
        </is>
      </c>
      <c r="AC97" s="172">
        <v>47.9077261928166</v>
      </c>
      <c r="AD97" s="173">
        <v>5.72842633565206</v>
      </c>
      <c r="AE97" s="172">
        <v>34.8080637910872</v>
      </c>
      <c r="AF97" s="173">
        <v>8.31851177615835</v>
      </c>
      <c r="AG97" s="172" t="inlineStr">
        <is>
          <t>c</t>
        </is>
      </c>
      <c r="AH97" s="173" t="inlineStr">
        <is>
          <t>c</t>
        </is>
      </c>
      <c r="AI97" s="172">
        <v>44.8758869484456</v>
      </c>
      <c r="AJ97" s="173">
        <v>7.57662642745979</v>
      </c>
      <c r="AK97" s="172">
        <v>41.4504649745339</v>
      </c>
      <c r="AL97" s="173">
        <v>6.78535162873056</v>
      </c>
      <c r="AM97" s="172">
        <v>48.1135321056312</v>
      </c>
      <c r="AN97" s="173">
        <v>12.004693609061</v>
      </c>
      <c r="AO97" s="172">
        <v>3.23764515718558</v>
      </c>
      <c r="AP97" s="173">
        <v>13.73635311844</v>
      </c>
      <c r="AQ97" s="174"/>
      <c r="AR97" s="174"/>
      <c r="AS97" s="172">
        <v>0.36530780825273</v>
      </c>
      <c r="AT97" s="196">
        <v>6.56229334077334</v>
      </c>
      <c r="GM97" s="103"/>
      <c r="GN97" s="103"/>
    </row>
    <row r="99">
      <c r="A99" s="91" t="s">
        <v>367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246</v>
      </c>
    </row>
    <row r="2">
      <c r="A2" s="38" t="s">
        <v>247</v>
      </c>
    </row>
    <row r="3">
      <c r="A3" s="46" t="s">
        <v>450</v>
      </c>
    </row>
    <row r="4">
      <c r="A4" s="54" t="str">
        <f>=HYPERLINK("#'TOC'!A1", "Back to TOC")</f>
      </c>
    </row>
    <row customHeight="1" ht="45" r="7">
      <c r="B7" s="150" t="s">
        <v>295</v>
      </c>
      <c r="C7" s="148" t="s">
        <v>566</v>
      </c>
      <c r="D7" s="148"/>
      <c r="E7" s="148"/>
      <c r="F7" s="148"/>
      <c r="G7" s="148"/>
      <c r="H7" s="148"/>
      <c r="I7" s="148"/>
      <c r="J7" s="148"/>
      <c r="K7" s="148"/>
      <c r="L7" s="148"/>
      <c r="M7" s="307" t="s">
        <v>523</v>
      </c>
      <c r="N7" s="307"/>
      <c r="O7" s="148" t="s">
        <v>566</v>
      </c>
      <c r="P7" s="148"/>
      <c r="Q7" s="148"/>
      <c r="R7" s="148"/>
      <c r="S7" s="148"/>
      <c r="T7" s="148"/>
      <c r="U7" s="148"/>
      <c r="V7" s="148"/>
      <c r="W7" s="148"/>
      <c r="X7" s="148"/>
      <c r="Y7" s="307" t="s">
        <v>523</v>
      </c>
      <c r="Z7" s="307"/>
      <c r="AA7" s="148" t="s">
        <v>566</v>
      </c>
      <c r="AB7" s="148"/>
      <c r="AC7" s="148"/>
      <c r="AD7" s="148"/>
      <c r="AE7" s="148"/>
      <c r="AF7" s="148"/>
      <c r="AG7" s="148"/>
      <c r="AH7" s="148"/>
      <c r="AI7" s="148"/>
      <c r="AJ7" s="148"/>
      <c r="AK7" s="307" t="s">
        <v>523</v>
      </c>
      <c r="AL7" s="309"/>
    </row>
    <row customHeight="1" ht="75" r="8">
      <c r="B8" s="149"/>
      <c r="C8" s="7" t="s">
        <v>436</v>
      </c>
      <c r="D8" s="7"/>
      <c r="E8" s="7" t="s">
        <v>441</v>
      </c>
      <c r="F8" s="7"/>
      <c r="G8" s="7" t="s">
        <v>442</v>
      </c>
      <c r="H8" s="7"/>
      <c r="I8" s="7" t="s">
        <v>443</v>
      </c>
      <c r="J8" s="7"/>
      <c r="K8" s="7" t="s">
        <v>444</v>
      </c>
      <c r="L8" s="7"/>
      <c r="M8" s="306"/>
      <c r="N8" s="306"/>
      <c r="O8" s="7" t="s">
        <v>436</v>
      </c>
      <c r="P8" s="7"/>
      <c r="Q8" s="7" t="s">
        <v>441</v>
      </c>
      <c r="R8" s="7"/>
      <c r="S8" s="7" t="s">
        <v>442</v>
      </c>
      <c r="T8" s="7"/>
      <c r="U8" s="7" t="s">
        <v>443</v>
      </c>
      <c r="V8" s="7"/>
      <c r="W8" s="7" t="s">
        <v>444</v>
      </c>
      <c r="X8" s="7"/>
      <c r="Y8" s="306"/>
      <c r="Z8" s="306"/>
      <c r="AA8" s="7" t="s">
        <v>436</v>
      </c>
      <c r="AB8" s="7"/>
      <c r="AC8" s="7" t="s">
        <v>441</v>
      </c>
      <c r="AD8" s="7"/>
      <c r="AE8" s="7" t="s">
        <v>442</v>
      </c>
      <c r="AF8" s="7"/>
      <c r="AG8" s="7" t="s">
        <v>443</v>
      </c>
      <c r="AH8" s="7"/>
      <c r="AI8" s="7" t="s">
        <v>444</v>
      </c>
      <c r="AJ8" s="7"/>
      <c r="AK8" s="306"/>
      <c r="AL8" s="308"/>
    </row>
    <row customHeight="1" ht="15" r="9">
      <c r="B9" s="149"/>
      <c r="C9" s="8" t="s">
        <v>480</v>
      </c>
      <c r="D9" s="8"/>
      <c r="E9" s="8"/>
      <c r="F9" s="8"/>
      <c r="G9" s="8"/>
      <c r="H9" s="8"/>
      <c r="I9" s="8"/>
      <c r="J9" s="8"/>
      <c r="K9" s="8"/>
      <c r="L9" s="8"/>
      <c r="M9" s="8"/>
      <c r="N9" s="8"/>
      <c r="O9" s="8" t="s">
        <v>481</v>
      </c>
      <c r="P9" s="8"/>
      <c r="Q9" s="8"/>
      <c r="R9" s="8"/>
      <c r="S9" s="8"/>
      <c r="T9" s="8"/>
      <c r="U9" s="8"/>
      <c r="V9" s="8"/>
      <c r="W9" s="8"/>
      <c r="X9" s="8"/>
      <c r="Y9" s="8"/>
      <c r="Z9" s="8"/>
      <c r="AA9" s="8" t="s">
        <v>482</v>
      </c>
      <c r="AB9" s="8"/>
      <c r="AC9" s="8"/>
      <c r="AD9" s="8"/>
      <c r="AE9" s="8"/>
      <c r="AF9" s="8"/>
      <c r="AG9" s="8"/>
      <c r="AH9" s="8"/>
      <c r="AI9" s="8"/>
      <c r="AJ9" s="8"/>
      <c r="AK9" s="8"/>
      <c r="AL9" s="201"/>
    </row>
    <row customHeight="1" ht="15" r="10">
      <c r="B10" s="151"/>
      <c r="C10" s="61" t="s">
        <v>463</v>
      </c>
      <c r="D10" s="61" t="s">
        <v>298</v>
      </c>
      <c r="E10" s="61" t="s">
        <v>463</v>
      </c>
      <c r="F10" s="61" t="s">
        <v>298</v>
      </c>
      <c r="G10" s="61" t="s">
        <v>463</v>
      </c>
      <c r="H10" s="61" t="s">
        <v>298</v>
      </c>
      <c r="I10" s="61" t="s">
        <v>463</v>
      </c>
      <c r="J10" s="61" t="s">
        <v>298</v>
      </c>
      <c r="K10" s="61" t="s">
        <v>463</v>
      </c>
      <c r="L10" s="61" t="s">
        <v>298</v>
      </c>
      <c r="M10" s="61" t="s">
        <v>525</v>
      </c>
      <c r="N10" s="61" t="s">
        <v>298</v>
      </c>
      <c r="O10" s="61" t="s">
        <v>463</v>
      </c>
      <c r="P10" s="61" t="s">
        <v>298</v>
      </c>
      <c r="Q10" s="61" t="s">
        <v>463</v>
      </c>
      <c r="R10" s="61" t="s">
        <v>298</v>
      </c>
      <c r="S10" s="61" t="s">
        <v>463</v>
      </c>
      <c r="T10" s="61" t="s">
        <v>298</v>
      </c>
      <c r="U10" s="61" t="s">
        <v>463</v>
      </c>
      <c r="V10" s="61" t="s">
        <v>298</v>
      </c>
      <c r="W10" s="61" t="s">
        <v>463</v>
      </c>
      <c r="X10" s="61" t="s">
        <v>298</v>
      </c>
      <c r="Y10" s="61" t="s">
        <v>525</v>
      </c>
      <c r="Z10" s="61" t="s">
        <v>298</v>
      </c>
      <c r="AA10" s="61" t="s">
        <v>463</v>
      </c>
      <c r="AB10" s="61" t="s">
        <v>298</v>
      </c>
      <c r="AC10" s="61" t="s">
        <v>463</v>
      </c>
      <c r="AD10" s="61" t="s">
        <v>298</v>
      </c>
      <c r="AE10" s="61" t="s">
        <v>463</v>
      </c>
      <c r="AF10" s="61" t="s">
        <v>298</v>
      </c>
      <c r="AG10" s="61" t="s">
        <v>463</v>
      </c>
      <c r="AH10" s="61" t="s">
        <v>298</v>
      </c>
      <c r="AI10" s="61" t="s">
        <v>463</v>
      </c>
      <c r="AJ10" s="61" t="s">
        <v>298</v>
      </c>
      <c r="AK10" s="61" t="s">
        <v>525</v>
      </c>
      <c r="AL10" s="155" t="s">
        <v>298</v>
      </c>
    </row>
    <row customHeight="1" ht="13" r="11">
      <c r="A11" s="188"/>
      <c r="B11" s="176"/>
      <c r="C11" s="230" t="inlineStr">
        <is>
          <t>b.reg_t4jobsat.d_tt4g64aagree..no_controls</t>
        </is>
      </c>
      <c r="D11" s="412" t="inlineStr">
        <is>
          <t>se.reg_t4jobsat.d_tt4g64aagree..no_controls</t>
        </is>
      </c>
      <c r="E11" s="230" t="inlineStr">
        <is>
          <t>b.reg_t4jobsat.d_tt4g64gagree..no_controls</t>
        </is>
      </c>
      <c r="F11" s="412" t="inlineStr">
        <is>
          <t>se.reg_t4jobsat.d_tt4g64gagree..no_controls</t>
        </is>
      </c>
      <c r="G11" s="230" t="inlineStr">
        <is>
          <t>b.reg_t4jobsat.d_tt4g64iagree..no_controls</t>
        </is>
      </c>
      <c r="H11" s="412" t="inlineStr">
        <is>
          <t>se.reg_t4jobsat.d_tt4g64iagree..no_controls</t>
        </is>
      </c>
      <c r="I11" s="230" t="inlineStr">
        <is>
          <t>b.reg_t4jobsat.d_tt4g64jagree..no_controls</t>
        </is>
      </c>
      <c r="J11" s="412" t="inlineStr">
        <is>
          <t>se.reg_t4jobsat.d_tt4g64jagree..no_controls</t>
        </is>
      </c>
      <c r="K11" s="230" t="inlineStr">
        <is>
          <t>b.reg_t4jobsat.d_tt4g64kagree..no_controls</t>
        </is>
      </c>
      <c r="L11" s="412" t="inlineStr">
        <is>
          <t>se.reg_t4jobsat.d_tt4g64kagree..no_controls</t>
        </is>
      </c>
      <c r="M11" s="230" t="inlineStr">
        <is>
          <t>b.reg_t4jobsat.rsqr..no_controls</t>
        </is>
      </c>
      <c r="N11" s="412" t="inlineStr">
        <is>
          <t>se.reg_t4jobsat.rsqr..no_controls</t>
        </is>
      </c>
      <c r="O11" s="230" t="inlineStr">
        <is>
          <t>b.reg_t4jobsat.d_tt4g64aagree..tch_controls</t>
        </is>
      </c>
      <c r="P11" s="412" t="inlineStr">
        <is>
          <t>se.reg_t4jobsat.d_tt4g64aagree..tch_controls</t>
        </is>
      </c>
      <c r="Q11" s="230" t="inlineStr">
        <is>
          <t>b.reg_t4jobsat.d_tt4g64gagree..tch_controls</t>
        </is>
      </c>
      <c r="R11" s="412" t="inlineStr">
        <is>
          <t>se.reg_t4jobsat.d_tt4g64gagree..tch_controls</t>
        </is>
      </c>
      <c r="S11" s="230" t="inlineStr">
        <is>
          <t>b.reg_t4jobsat.d_tt4g64iagree..tch_controls</t>
        </is>
      </c>
      <c r="T11" s="412" t="inlineStr">
        <is>
          <t>se.reg_t4jobsat.d_tt4g64iagree..tch_controls</t>
        </is>
      </c>
      <c r="U11" s="230" t="inlineStr">
        <is>
          <t>b.reg_t4jobsat.d_tt4g64jagree..tch_controls</t>
        </is>
      </c>
      <c r="V11" s="412" t="inlineStr">
        <is>
          <t>se.reg_t4jobsat.d_tt4g64jagree..tch_controls</t>
        </is>
      </c>
      <c r="W11" s="230" t="inlineStr">
        <is>
          <t>b.reg_t4jobsat.d_tt4g64kagree..tch_controls</t>
        </is>
      </c>
      <c r="X11" s="412" t="inlineStr">
        <is>
          <t>se.reg_t4jobsat.d_tt4g64kagree..tch_controls</t>
        </is>
      </c>
      <c r="Y11" s="230" t="inlineStr">
        <is>
          <t>b.reg_t4jobsat.rsqr..tch_controls</t>
        </is>
      </c>
      <c r="Z11" s="412" t="inlineStr">
        <is>
          <t>se.reg_t4jobsat.rsqr..tch_controls</t>
        </is>
      </c>
      <c r="AA11" s="230" t="inlineStr">
        <is>
          <t>b.reg_t4jobsat.d_tt4g64aagree..tch_sch_controls</t>
        </is>
      </c>
      <c r="AB11" s="412" t="inlineStr">
        <is>
          <t>se.reg_t4jobsat.d_tt4g64aagree..tch_sch_controls</t>
        </is>
      </c>
      <c r="AC11" s="230" t="inlineStr">
        <is>
          <t>b.reg_t4jobsat.d_tt4g64gagree..tch_sch_controls</t>
        </is>
      </c>
      <c r="AD11" s="412" t="inlineStr">
        <is>
          <t>se.reg_t4jobsat.d_tt4g64gagree..tch_sch_controls</t>
        </is>
      </c>
      <c r="AE11" s="230" t="inlineStr">
        <is>
          <t>b.reg_t4jobsat.d_tt4g64iagree..tch_sch_controls</t>
        </is>
      </c>
      <c r="AF11" s="412" t="inlineStr">
        <is>
          <t>se.reg_t4jobsat.d_tt4g64iagree..tch_sch_controls</t>
        </is>
      </c>
      <c r="AG11" s="230" t="inlineStr">
        <is>
          <t>b.reg_t4jobsat.d_tt4g64jagree..tch_sch_controls</t>
        </is>
      </c>
      <c r="AH11" s="412" t="inlineStr">
        <is>
          <t>se.reg_t4jobsat.d_tt4g64jagree..tch_sch_controls</t>
        </is>
      </c>
      <c r="AI11" s="230" t="inlineStr">
        <is>
          <t>b.reg_t4jobsat.d_tt4g64kagree..tch_sch_controls</t>
        </is>
      </c>
      <c r="AJ11" s="412" t="inlineStr">
        <is>
          <t>se.reg_t4jobsat.d_tt4g64kagree..tch_sch_controls</t>
        </is>
      </c>
      <c r="AK11" s="230" t="inlineStr">
        <is>
          <t>b.reg_t4jobsat.rsqr..tch_sch_controls</t>
        </is>
      </c>
      <c r="AL11" s="420" t="inlineStr">
        <is>
          <t>se.reg_t4jobsat.rsqr..tch_sch_controls</t>
        </is>
      </c>
    </row>
    <row customHeight="1" ht="13" r="12">
      <c r="A12" s="181" t="s">
        <v>306</v>
      </c>
      <c r="B12" s="156" t="n">
        <v>2</v>
      </c>
      <c r="C12" s="218">
        <v>1.38737234446566</v>
      </c>
      <c r="D12" s="406">
        <v>0.255439987442231</v>
      </c>
      <c r="E12" s="218">
        <v>1.08860835887978</v>
      </c>
      <c r="F12" s="406">
        <v>0.224048250135561</v>
      </c>
      <c r="G12" s="218">
        <v>0.408465994733596</v>
      </c>
      <c r="H12" s="406">
        <v>0.186565719317948</v>
      </c>
      <c r="I12" s="218">
        <v>1.07084187620553</v>
      </c>
      <c r="J12" s="406">
        <v>0.28516987226374</v>
      </c>
      <c r="K12" s="218">
        <v>0.434967892438762</v>
      </c>
      <c r="L12" s="406">
        <v>0.305878799494268</v>
      </c>
      <c r="M12" s="218">
        <v>6.06789408122411</v>
      </c>
      <c r="N12" s="406">
        <v>1.24755229074002</v>
      </c>
      <c r="O12" s="218">
        <v>1.43326179064957</v>
      </c>
      <c r="P12" s="406">
        <v>0.258659389527331</v>
      </c>
      <c r="Q12" s="218">
        <v>1.01203893900214</v>
      </c>
      <c r="R12" s="406">
        <v>0.222540171419731</v>
      </c>
      <c r="S12" s="218">
        <v>0.348082028130757</v>
      </c>
      <c r="T12" s="406">
        <v>0.188280875516397</v>
      </c>
      <c r="U12" s="218">
        <v>1.05126707692591</v>
      </c>
      <c r="V12" s="406">
        <v>0.27099140159662</v>
      </c>
      <c r="W12" s="218">
        <v>0.448855849523331</v>
      </c>
      <c r="X12" s="406">
        <v>0.29659565182392</v>
      </c>
      <c r="Y12" s="218">
        <v>7.16684108530988</v>
      </c>
      <c r="Z12" s="406">
        <v>1.3479212055884</v>
      </c>
      <c r="AA12" s="218">
        <v>1.46891296395104</v>
      </c>
      <c r="AB12" s="406">
        <v>0.251833600476234</v>
      </c>
      <c r="AC12" s="218">
        <v>1.00120896451239</v>
      </c>
      <c r="AD12" s="406">
        <v>0.231720648445742</v>
      </c>
      <c r="AE12" s="218">
        <v>0.359970808997605</v>
      </c>
      <c r="AF12" s="406">
        <v>0.190155839089029</v>
      </c>
      <c r="AG12" s="218">
        <v>0.986974080143781</v>
      </c>
      <c r="AH12" s="406">
        <v>0.262650047300302</v>
      </c>
      <c r="AI12" s="218">
        <v>0.435143189470937</v>
      </c>
      <c r="AJ12" s="406">
        <v>0.292365117873561</v>
      </c>
      <c r="AK12" s="218">
        <v>8.7585372475531</v>
      </c>
      <c r="AL12" s="414">
        <v>1.44840507207262</v>
      </c>
    </row>
    <row customHeight="1" ht="13" r="13">
      <c r="A13" s="181" t="s">
        <v>307</v>
      </c>
      <c r="B13" s="156" t="n">
        <v>2</v>
      </c>
      <c r="C13" s="218">
        <v>0.881130728039789</v>
      </c>
      <c r="D13" s="406">
        <v>0.103897140595908</v>
      </c>
      <c r="E13" s="218">
        <v>0.829315899833432</v>
      </c>
      <c r="F13" s="406">
        <v>0.10537559974563</v>
      </c>
      <c r="G13" s="218">
        <v>0.616578298477113</v>
      </c>
      <c r="H13" s="406">
        <v>0.152526026143886</v>
      </c>
      <c r="I13" s="218">
        <v>0.353893404501968</v>
      </c>
      <c r="J13" s="406">
        <v>0.147577108095188</v>
      </c>
      <c r="K13" s="218">
        <v>-0.0104019430674973</v>
      </c>
      <c r="L13" s="406">
        <v>0.108195224430212</v>
      </c>
      <c r="M13" s="218">
        <v>17.8999677657211</v>
      </c>
      <c r="N13" s="406">
        <v>1.55020298663156</v>
      </c>
      <c r="O13" s="218">
        <v>0.876024651484343</v>
      </c>
      <c r="P13" s="406">
        <v>0.10356013705937</v>
      </c>
      <c r="Q13" s="218">
        <v>0.818019956626095</v>
      </c>
      <c r="R13" s="406">
        <v>0.102842135919439</v>
      </c>
      <c r="S13" s="218">
        <v>0.61141470892395</v>
      </c>
      <c r="T13" s="406">
        <v>0.151472159459256</v>
      </c>
      <c r="U13" s="218">
        <v>0.360360643936878</v>
      </c>
      <c r="V13" s="406">
        <v>0.146288203722307</v>
      </c>
      <c r="W13" s="218">
        <v>-0.0132048723245232</v>
      </c>
      <c r="X13" s="406">
        <v>0.109361746673373</v>
      </c>
      <c r="Y13" s="218">
        <v>18.2720262584057</v>
      </c>
      <c r="Z13" s="406">
        <v>1.49110785763674</v>
      </c>
      <c r="AA13" s="218">
        <v>0.916748636236693</v>
      </c>
      <c r="AB13" s="406">
        <v>0.101408129284223</v>
      </c>
      <c r="AC13" s="218">
        <v>0.779973142554488</v>
      </c>
      <c r="AD13" s="406">
        <v>0.106849995881624</v>
      </c>
      <c r="AE13" s="218">
        <v>0.612121640360293</v>
      </c>
      <c r="AF13" s="406">
        <v>0.148697131595809</v>
      </c>
      <c r="AG13" s="218">
        <v>0.343194978547168</v>
      </c>
      <c r="AH13" s="406">
        <v>0.146717869480015</v>
      </c>
      <c r="AI13" s="218">
        <v>-0.0226508216072072</v>
      </c>
      <c r="AJ13" s="406">
        <v>0.105057868676875</v>
      </c>
      <c r="AK13" s="218">
        <v>19.9270570102147</v>
      </c>
      <c r="AL13" s="414">
        <v>1.48219281665752</v>
      </c>
    </row>
    <row customHeight="1" ht="13" r="14">
      <c r="A14" s="181" t="s">
        <v>308</v>
      </c>
      <c r="B14" s="156" t="n">
        <v>2</v>
      </c>
      <c r="C14" s="218">
        <v>1.0363472862273</v>
      </c>
      <c r="D14" s="406">
        <v>0.128006016841214</v>
      </c>
      <c r="E14" s="218">
        <v>0.777265143567921</v>
      </c>
      <c r="F14" s="406">
        <v>0.0949212069590984</v>
      </c>
      <c r="G14" s="218">
        <v>0.414024262563076</v>
      </c>
      <c r="H14" s="406">
        <v>0.0966615714052721</v>
      </c>
      <c r="I14" s="218">
        <v>0.53581656087486</v>
      </c>
      <c r="J14" s="406">
        <v>0.0996211596225726</v>
      </c>
      <c r="K14" s="218">
        <v>0.657150863960916</v>
      </c>
      <c r="L14" s="406">
        <v>0.142935508820387</v>
      </c>
      <c r="M14" s="218">
        <v>17.5930722159243</v>
      </c>
      <c r="N14" s="406">
        <v>1.51358652432807</v>
      </c>
      <c r="O14" s="218">
        <v>1.03144680839998</v>
      </c>
      <c r="P14" s="406">
        <v>0.12715648127116</v>
      </c>
      <c r="Q14" s="218">
        <v>0.770959919750126</v>
      </c>
      <c r="R14" s="406">
        <v>0.0933299949840757</v>
      </c>
      <c r="S14" s="218">
        <v>0.448118782654891</v>
      </c>
      <c r="T14" s="406">
        <v>0.0966712814402372</v>
      </c>
      <c r="U14" s="218">
        <v>0.533274426594243</v>
      </c>
      <c r="V14" s="406">
        <v>0.100670440425951</v>
      </c>
      <c r="W14" s="218">
        <v>0.6485992042377</v>
      </c>
      <c r="X14" s="406">
        <v>0.1430972657536</v>
      </c>
      <c r="Y14" s="218">
        <v>17.9236731033234</v>
      </c>
      <c r="Z14" s="406">
        <v>1.50954189637358</v>
      </c>
      <c r="AA14" s="218">
        <v>1.00451006300795</v>
      </c>
      <c r="AB14" s="406">
        <v>0.126458482944605</v>
      </c>
      <c r="AC14" s="218">
        <v>0.771357432319366</v>
      </c>
      <c r="AD14" s="406">
        <v>0.0899533594435313</v>
      </c>
      <c r="AE14" s="218">
        <v>0.454119234674965</v>
      </c>
      <c r="AF14" s="406">
        <v>0.096163769930551</v>
      </c>
      <c r="AG14" s="218">
        <v>0.516320957430399</v>
      </c>
      <c r="AH14" s="406">
        <v>0.0967064260500955</v>
      </c>
      <c r="AI14" s="218">
        <v>0.657260958129839</v>
      </c>
      <c r="AJ14" s="406">
        <v>0.142089762364339</v>
      </c>
      <c r="AK14" s="218">
        <v>19.2885335597926</v>
      </c>
      <c r="AL14" s="414">
        <v>1.56397609264594</v>
      </c>
    </row>
    <row customHeight="1" ht="13" r="15">
      <c r="A15" s="181" t="s">
        <v>309</v>
      </c>
      <c r="B15" s="156" t="n">
        <v>2</v>
      </c>
      <c r="C15" s="218">
        <v>1.25001659955645</v>
      </c>
      <c r="D15" s="406">
        <v>0.139930238853444</v>
      </c>
      <c r="E15" s="218">
        <v>0.5003516414173</v>
      </c>
      <c r="F15" s="406">
        <v>0.131463096072929</v>
      </c>
      <c r="G15" s="218">
        <v>0.385613243626384</v>
      </c>
      <c r="H15" s="406">
        <v>0.12462744140728</v>
      </c>
      <c r="I15" s="218">
        <v>0.316026662858209</v>
      </c>
      <c r="J15" s="406">
        <v>0.154289183354147</v>
      </c>
      <c r="K15" s="218">
        <v>0.194595393649828</v>
      </c>
      <c r="L15" s="406">
        <v>0.138185300003828</v>
      </c>
      <c r="M15" s="218">
        <v>10.3724950124254</v>
      </c>
      <c r="N15" s="406">
        <v>1.55213927189415</v>
      </c>
      <c r="O15" s="218">
        <v>1.25243621106678</v>
      </c>
      <c r="P15" s="406">
        <v>0.139562756762054</v>
      </c>
      <c r="Q15" s="218">
        <v>0.504171609793974</v>
      </c>
      <c r="R15" s="406">
        <v>0.130003349372552</v>
      </c>
      <c r="S15" s="218">
        <v>0.387577905664446</v>
      </c>
      <c r="T15" s="406">
        <v>0.12393763954077</v>
      </c>
      <c r="U15" s="218">
        <v>0.313137672005609</v>
      </c>
      <c r="V15" s="406">
        <v>0.154038098736118</v>
      </c>
      <c r="W15" s="218">
        <v>0.198445074896227</v>
      </c>
      <c r="X15" s="406">
        <v>0.139085752651012</v>
      </c>
      <c r="Y15" s="218">
        <v>10.4395270124343</v>
      </c>
      <c r="Z15" s="406">
        <v>1.55044734226831</v>
      </c>
      <c r="AA15" s="218">
        <v>1.26164539096717</v>
      </c>
      <c r="AB15" s="406">
        <v>0.139168597070187</v>
      </c>
      <c r="AC15" s="218">
        <v>0.496965516819545</v>
      </c>
      <c r="AD15" s="406">
        <v>0.132472422564501</v>
      </c>
      <c r="AE15" s="218">
        <v>0.387125584840673</v>
      </c>
      <c r="AF15" s="406">
        <v>0.122851460106723</v>
      </c>
      <c r="AG15" s="218">
        <v>0.330449030243166</v>
      </c>
      <c r="AH15" s="406">
        <v>0.151690214724287</v>
      </c>
      <c r="AI15" s="218">
        <v>0.186309489558925</v>
      </c>
      <c r="AJ15" s="406">
        <v>0.137488342059466</v>
      </c>
      <c r="AK15" s="218">
        <v>10.9897128444998</v>
      </c>
      <c r="AL15" s="414">
        <v>1.55221284403338</v>
      </c>
    </row>
    <row customHeight="1" ht="13" r="16">
      <c r="A16" s="181" t="s">
        <v>310</v>
      </c>
      <c r="B16" s="156" t="n">
        <v>2</v>
      </c>
      <c r="C16" s="218">
        <v>1.42924563119183</v>
      </c>
      <c r="D16" s="406">
        <v>0.106461533968706</v>
      </c>
      <c r="E16" s="218">
        <v>0.320321142213493</v>
      </c>
      <c r="F16" s="406">
        <v>0.14374695137279</v>
      </c>
      <c r="G16" s="218">
        <v>0.75099997680181</v>
      </c>
      <c r="H16" s="406">
        <v>0.184060637960461</v>
      </c>
      <c r="I16" s="218">
        <v>0.562009375283344</v>
      </c>
      <c r="J16" s="406">
        <v>0.174027608163026</v>
      </c>
      <c r="K16" s="218">
        <v>0.267931680534063</v>
      </c>
      <c r="L16" s="406">
        <v>0.207764466033623</v>
      </c>
      <c r="M16" s="218">
        <v>18.6188393916701</v>
      </c>
      <c r="N16" s="406">
        <v>1.45732141974271</v>
      </c>
      <c r="O16" s="218">
        <v>1.37367349208223</v>
      </c>
      <c r="P16" s="406">
        <v>0.103656801419594</v>
      </c>
      <c r="Q16" s="218">
        <v>0.264779450256073</v>
      </c>
      <c r="R16" s="406">
        <v>0.142574147362056</v>
      </c>
      <c r="S16" s="218">
        <v>0.781755549872676</v>
      </c>
      <c r="T16" s="406">
        <v>0.175617315319831</v>
      </c>
      <c r="U16" s="218">
        <v>0.571330247762564</v>
      </c>
      <c r="V16" s="406">
        <v>0.172666092361518</v>
      </c>
      <c r="W16" s="218">
        <v>0.220086715141826</v>
      </c>
      <c r="X16" s="406">
        <v>0.20813722824163</v>
      </c>
      <c r="Y16" s="218">
        <v>20.6051744375212</v>
      </c>
      <c r="Z16" s="406">
        <v>1.44963144601324</v>
      </c>
      <c r="AA16" s="218">
        <v>1.41334807156096</v>
      </c>
      <c r="AB16" s="406">
        <v>0.103203453388039</v>
      </c>
      <c r="AC16" s="218">
        <v>0.209215916623709</v>
      </c>
      <c r="AD16" s="406">
        <v>0.138187638910366</v>
      </c>
      <c r="AE16" s="218">
        <v>0.765067705995751</v>
      </c>
      <c r="AF16" s="406">
        <v>0.162621764294919</v>
      </c>
      <c r="AG16" s="218">
        <v>0.577682178250307</v>
      </c>
      <c r="AH16" s="406">
        <v>0.165546121860757</v>
      </c>
      <c r="AI16" s="218">
        <v>0.282501790418189</v>
      </c>
      <c r="AJ16" s="406">
        <v>0.196517853895724</v>
      </c>
      <c r="AK16" s="218">
        <v>23.1173347059444</v>
      </c>
      <c r="AL16" s="414">
        <v>1.46586012166162</v>
      </c>
    </row>
    <row customHeight="1" ht="13" r="17">
      <c r="A17" s="181" t="s">
        <v>311</v>
      </c>
      <c r="B17" s="156" t="n">
        <v>2</v>
      </c>
      <c r="C17" s="218">
        <v>0.933427237735237</v>
      </c>
      <c r="D17" s="406">
        <v>0.081170035695482</v>
      </c>
      <c r="E17" s="218">
        <v>0.829333977226965</v>
      </c>
      <c r="F17" s="406">
        <v>0.0868718397174781</v>
      </c>
      <c r="G17" s="218">
        <v>0.440606219081647</v>
      </c>
      <c r="H17" s="406">
        <v>0.0922808045655825</v>
      </c>
      <c r="I17" s="218">
        <v>0.349056460620447</v>
      </c>
      <c r="J17" s="406">
        <v>0.109517619804997</v>
      </c>
      <c r="K17" s="218">
        <v>0.0916092840891427</v>
      </c>
      <c r="L17" s="406">
        <v>0.0839333700077095</v>
      </c>
      <c r="M17" s="218">
        <v>14.8635528241894</v>
      </c>
      <c r="N17" s="406">
        <v>1.08135490517707</v>
      </c>
      <c r="O17" s="218">
        <v>0.923381722406942</v>
      </c>
      <c r="P17" s="406">
        <v>0.0807332644361655</v>
      </c>
      <c r="Q17" s="218">
        <v>0.83918060010439</v>
      </c>
      <c r="R17" s="406">
        <v>0.0866032140182454</v>
      </c>
      <c r="S17" s="218">
        <v>0.425364305446293</v>
      </c>
      <c r="T17" s="406">
        <v>0.0911986720544479</v>
      </c>
      <c r="U17" s="218">
        <v>0.335444198035547</v>
      </c>
      <c r="V17" s="406">
        <v>0.10791170460347</v>
      </c>
      <c r="W17" s="218">
        <v>0.100766019557123</v>
      </c>
      <c r="X17" s="406">
        <v>0.0847293460572719</v>
      </c>
      <c r="Y17" s="218">
        <v>15.7259388825635</v>
      </c>
      <c r="Z17" s="406">
        <v>1.13917404953304</v>
      </c>
      <c r="AA17" s="218">
        <v>0.908727173773159</v>
      </c>
      <c r="AB17" s="406">
        <v>0.0792364611704456</v>
      </c>
      <c r="AC17" s="218">
        <v>0.816096857624722</v>
      </c>
      <c r="AD17" s="406">
        <v>0.0860457706530731</v>
      </c>
      <c r="AE17" s="218">
        <v>0.41824989939762</v>
      </c>
      <c r="AF17" s="406">
        <v>0.0877091796064044</v>
      </c>
      <c r="AG17" s="218">
        <v>0.323482931158583</v>
      </c>
      <c r="AH17" s="406">
        <v>0.103522709701302</v>
      </c>
      <c r="AI17" s="218">
        <v>0.100781926418771</v>
      </c>
      <c r="AJ17" s="406">
        <v>0.0833306473970891</v>
      </c>
      <c r="AK17" s="218">
        <v>16.8985238887161</v>
      </c>
      <c r="AL17" s="414">
        <v>1.3108167031196</v>
      </c>
    </row>
    <row customHeight="1" ht="13" r="18">
      <c r="A18" s="183" t="s">
        <v>312</v>
      </c>
      <c r="B18" s="156" t="n">
        <v>2</v>
      </c>
      <c r="C18" s="218">
        <v>1.06056506370539</v>
      </c>
      <c r="D18" s="406">
        <v>0.127808933977771</v>
      </c>
      <c r="E18" s="218">
        <v>0.781566691722498</v>
      </c>
      <c r="F18" s="406">
        <v>0.12527212184428</v>
      </c>
      <c r="G18" s="218">
        <v>0.347497590588602</v>
      </c>
      <c r="H18" s="406">
        <v>0.135191161634665</v>
      </c>
      <c r="I18" s="218">
        <v>0.433830476624235</v>
      </c>
      <c r="J18" s="406">
        <v>0.148057764665281</v>
      </c>
      <c r="K18" s="218">
        <v>0.0437608210242445</v>
      </c>
      <c r="L18" s="406">
        <v>0.116987575374192</v>
      </c>
      <c r="M18" s="218">
        <v>14.8343557193444</v>
      </c>
      <c r="N18" s="406">
        <v>1.6310299184188</v>
      </c>
      <c r="O18" s="218">
        <v>1.05878971797481</v>
      </c>
      <c r="P18" s="406">
        <v>0.127410696576209</v>
      </c>
      <c r="Q18" s="218">
        <v>0.800674176718422</v>
      </c>
      <c r="R18" s="406">
        <v>0.127171351170162</v>
      </c>
      <c r="S18" s="218">
        <v>0.338196958899076</v>
      </c>
      <c r="T18" s="406">
        <v>0.134357845369347</v>
      </c>
      <c r="U18" s="218">
        <v>0.407957927373532</v>
      </c>
      <c r="V18" s="406">
        <v>0.142884364974701</v>
      </c>
      <c r="W18" s="218">
        <v>0.0610568272103872</v>
      </c>
      <c r="X18" s="406">
        <v>0.117791608655198</v>
      </c>
      <c r="Y18" s="218">
        <v>16.138048037826</v>
      </c>
      <c r="Z18" s="406">
        <v>1.74567750383228</v>
      </c>
      <c r="AA18" s="218">
        <v>1.03917930329046</v>
      </c>
      <c r="AB18" s="406">
        <v>0.12523091532093</v>
      </c>
      <c r="AC18" s="218">
        <v>0.788565423336639</v>
      </c>
      <c r="AD18" s="406">
        <v>0.123101369775938</v>
      </c>
      <c r="AE18" s="218">
        <v>0.338137003789126</v>
      </c>
      <c r="AF18" s="406">
        <v>0.132444977980176</v>
      </c>
      <c r="AG18" s="218">
        <v>0.396654087706045</v>
      </c>
      <c r="AH18" s="406">
        <v>0.141501446653836</v>
      </c>
      <c r="AI18" s="218">
        <v>0.0551418715157607</v>
      </c>
      <c r="AJ18" s="406">
        <v>0.111851624637931</v>
      </c>
      <c r="AK18" s="218">
        <v>17.2583692334071</v>
      </c>
      <c r="AL18" s="414">
        <v>1.9828700062519</v>
      </c>
    </row>
    <row customHeight="1" ht="13" r="19">
      <c r="A19" s="183" t="s">
        <v>313</v>
      </c>
      <c r="B19" s="156" t="n">
        <v>2</v>
      </c>
      <c r="C19" s="218">
        <v>0.717244066556944</v>
      </c>
      <c r="D19" s="406">
        <v>0.0934770253353207</v>
      </c>
      <c r="E19" s="218">
        <v>0.920136137649185</v>
      </c>
      <c r="F19" s="406">
        <v>0.103026540615218</v>
      </c>
      <c r="G19" s="218">
        <v>0.58631100350435</v>
      </c>
      <c r="H19" s="406">
        <v>0.124328924036751</v>
      </c>
      <c r="I19" s="218">
        <v>0.256358031771188</v>
      </c>
      <c r="J19" s="406">
        <v>0.134839787454839</v>
      </c>
      <c r="K19" s="218">
        <v>0.11832295148144</v>
      </c>
      <c r="L19" s="406">
        <v>0.111779883901389</v>
      </c>
      <c r="M19" s="218">
        <v>14.3654848169822</v>
      </c>
      <c r="N19" s="406">
        <v>1.54443086786768</v>
      </c>
      <c r="O19" s="218">
        <v>0.703701366360888</v>
      </c>
      <c r="P19" s="406">
        <v>0.096193419223905</v>
      </c>
      <c r="Q19" s="218">
        <v>0.915566140695999</v>
      </c>
      <c r="R19" s="406">
        <v>0.0999322631422814</v>
      </c>
      <c r="S19" s="218">
        <v>0.563130600443713</v>
      </c>
      <c r="T19" s="406">
        <v>0.125310007143173</v>
      </c>
      <c r="U19" s="218">
        <v>0.260328259013997</v>
      </c>
      <c r="V19" s="406">
        <v>0.135693509928315</v>
      </c>
      <c r="W19" s="218">
        <v>0.117455100379118</v>
      </c>
      <c r="X19" s="406">
        <v>0.112783128455449</v>
      </c>
      <c r="Y19" s="218">
        <v>14.8112117604388</v>
      </c>
      <c r="Z19" s="406">
        <v>1.60029026988153</v>
      </c>
      <c r="AA19" s="218">
        <v>0.716532474152201</v>
      </c>
      <c r="AB19" s="406">
        <v>0.0969367247977555</v>
      </c>
      <c r="AC19" s="218">
        <v>0.877062060805123</v>
      </c>
      <c r="AD19" s="406">
        <v>0.103595081872408</v>
      </c>
      <c r="AE19" s="218">
        <v>0.541865088935827</v>
      </c>
      <c r="AF19" s="406">
        <v>0.116028271873178</v>
      </c>
      <c r="AG19" s="218">
        <v>0.249939840970352</v>
      </c>
      <c r="AH19" s="406">
        <v>0.132812217916531</v>
      </c>
      <c r="AI19" s="218">
        <v>0.126159437449281</v>
      </c>
      <c r="AJ19" s="406">
        <v>0.116248918994121</v>
      </c>
      <c r="AK19" s="218">
        <v>15.9977328575616</v>
      </c>
      <c r="AL19" s="414">
        <v>1.91808587317559</v>
      </c>
    </row>
    <row customHeight="1" ht="13" r="20">
      <c r="A20" s="181" t="s">
        <v>314</v>
      </c>
      <c r="B20" s="156" t="n">
        <v>2</v>
      </c>
      <c r="C20" s="218">
        <v>0.836035390639556</v>
      </c>
      <c r="D20" s="406">
        <v>0.120498233954304</v>
      </c>
      <c r="E20" s="218">
        <v>0.588122593860611</v>
      </c>
      <c r="F20" s="406">
        <v>0.128019300150871</v>
      </c>
      <c r="G20" s="218">
        <v>0.467529997685996</v>
      </c>
      <c r="H20" s="406">
        <v>0.110191879218976</v>
      </c>
      <c r="I20" s="218">
        <v>0.0992689893257299</v>
      </c>
      <c r="J20" s="406">
        <v>0.156958346218939</v>
      </c>
      <c r="K20" s="218">
        <v>0.43594985817852</v>
      </c>
      <c r="L20" s="406">
        <v>0.153089404375367</v>
      </c>
      <c r="M20" s="218">
        <v>13.6477074564174</v>
      </c>
      <c r="N20" s="406">
        <v>1.62981886097539</v>
      </c>
      <c r="O20" s="218">
        <v>0.795568722453299</v>
      </c>
      <c r="P20" s="406">
        <v>0.114891070239874</v>
      </c>
      <c r="Q20" s="218">
        <v>0.610016270077739</v>
      </c>
      <c r="R20" s="406">
        <v>0.123457356590316</v>
      </c>
      <c r="S20" s="218">
        <v>0.479532133498701</v>
      </c>
      <c r="T20" s="406">
        <v>0.108745041439984</v>
      </c>
      <c r="U20" s="218">
        <v>0.0966601115979474</v>
      </c>
      <c r="V20" s="406">
        <v>0.154670124859837</v>
      </c>
      <c r="W20" s="218">
        <v>0.406262532519458</v>
      </c>
      <c r="X20" s="406">
        <v>0.148878781304835</v>
      </c>
      <c r="Y20" s="218">
        <v>14.368648447604</v>
      </c>
      <c r="Z20" s="406">
        <v>1.65627899687285</v>
      </c>
      <c r="AA20" s="218">
        <v>0.839204448979686</v>
      </c>
      <c r="AB20" s="406">
        <v>0.111144669575601</v>
      </c>
      <c r="AC20" s="218">
        <v>0.555540160316163</v>
      </c>
      <c r="AD20" s="406">
        <v>0.125218341104818</v>
      </c>
      <c r="AE20" s="218">
        <v>0.463242066881816</v>
      </c>
      <c r="AF20" s="406">
        <v>0.113549188969825</v>
      </c>
      <c r="AG20" s="218">
        <v>0.117143021022139</v>
      </c>
      <c r="AH20" s="406">
        <v>0.152939211592087</v>
      </c>
      <c r="AI20" s="218">
        <v>0.373259835671956</v>
      </c>
      <c r="AJ20" s="406">
        <v>0.149097241322473</v>
      </c>
      <c r="AK20" s="218">
        <v>16.6162271360643</v>
      </c>
      <c r="AL20" s="414">
        <v>1.82525336471327</v>
      </c>
    </row>
    <row customHeight="1" ht="13" r="21">
      <c r="A21" s="181" t="s">
        <v>315</v>
      </c>
      <c r="B21" s="156" t="n">
        <v>2</v>
      </c>
      <c r="C21" s="218">
        <v>1.59899995718785</v>
      </c>
      <c r="D21" s="406">
        <v>0.179661821834848</v>
      </c>
      <c r="E21" s="218">
        <v>0.48705191208067</v>
      </c>
      <c r="F21" s="406">
        <v>0.269460796325832</v>
      </c>
      <c r="G21" s="218">
        <v>0.646050429655212</v>
      </c>
      <c r="H21" s="406">
        <v>0.139313943476471</v>
      </c>
      <c r="I21" s="218">
        <v>0.456781994942737</v>
      </c>
      <c r="J21" s="406">
        <v>0.20582092165636</v>
      </c>
      <c r="K21" s="218">
        <v>0.0550540707594192</v>
      </c>
      <c r="L21" s="406">
        <v>0.216357594157986</v>
      </c>
      <c r="M21" s="218">
        <v>11.8480111696736</v>
      </c>
      <c r="N21" s="406">
        <v>1.61216686558024</v>
      </c>
      <c r="O21" s="218">
        <v>1.57826804539544</v>
      </c>
      <c r="P21" s="406">
        <v>0.179481188326532</v>
      </c>
      <c r="Q21" s="218">
        <v>0.476085420158282</v>
      </c>
      <c r="R21" s="406">
        <v>0.270087930161254</v>
      </c>
      <c r="S21" s="218">
        <v>0.659451391231607</v>
      </c>
      <c r="T21" s="406">
        <v>0.137614219327747</v>
      </c>
      <c r="U21" s="218">
        <v>0.456998931993352</v>
      </c>
      <c r="V21" s="406">
        <v>0.204940463519297</v>
      </c>
      <c r="W21" s="218">
        <v>0.0774774047453611</v>
      </c>
      <c r="X21" s="406">
        <v>0.219631274307781</v>
      </c>
      <c r="Y21" s="218">
        <v>12.410030658995</v>
      </c>
      <c r="Z21" s="406">
        <v>1.64427235032374</v>
      </c>
      <c r="AA21" s="218">
        <v>1.61355367941416</v>
      </c>
      <c r="AB21" s="406">
        <v>0.17634133206681</v>
      </c>
      <c r="AC21" s="218">
        <v>0.401047908631222</v>
      </c>
      <c r="AD21" s="406">
        <v>0.269269075870256</v>
      </c>
      <c r="AE21" s="218">
        <v>0.662881753146448</v>
      </c>
      <c r="AF21" s="406">
        <v>0.140939299902141</v>
      </c>
      <c r="AG21" s="218">
        <v>0.463973277917678</v>
      </c>
      <c r="AH21" s="406">
        <v>0.201297134213164</v>
      </c>
      <c r="AI21" s="218">
        <v>0.11155603101086</v>
      </c>
      <c r="AJ21" s="406">
        <v>0.220443722082512</v>
      </c>
      <c r="AK21" s="218">
        <v>13.5822097354093</v>
      </c>
      <c r="AL21" s="414">
        <v>1.85860840741631</v>
      </c>
    </row>
    <row customHeight="1" ht="13" r="22">
      <c r="A22" s="181" t="s">
        <v>316</v>
      </c>
      <c r="B22" s="156" t="n">
        <v>2</v>
      </c>
      <c r="C22" s="218">
        <v>0.708812885101999</v>
      </c>
      <c r="D22" s="406">
        <v>0.139055586962959</v>
      </c>
      <c r="E22" s="218">
        <v>0.826136756721906</v>
      </c>
      <c r="F22" s="406">
        <v>0.170606215939724</v>
      </c>
      <c r="G22" s="218">
        <v>0.317563856840117</v>
      </c>
      <c r="H22" s="406">
        <v>0.213013797761299</v>
      </c>
      <c r="I22" s="218">
        <v>0.332324728206695</v>
      </c>
      <c r="J22" s="406">
        <v>0.209215704400184</v>
      </c>
      <c r="K22" s="218">
        <v>0.540399675669372</v>
      </c>
      <c r="L22" s="406">
        <v>0.210646587980937</v>
      </c>
      <c r="M22" s="218">
        <v>17.8924847522797</v>
      </c>
      <c r="N22" s="406">
        <v>2.38674654032108</v>
      </c>
      <c r="O22" s="218">
        <v>0.712914568579574</v>
      </c>
      <c r="P22" s="406">
        <v>0.130758280334401</v>
      </c>
      <c r="Q22" s="218">
        <v>0.795682877389811</v>
      </c>
      <c r="R22" s="406">
        <v>0.171472735421321</v>
      </c>
      <c r="S22" s="218">
        <v>0.407767671282303</v>
      </c>
      <c r="T22" s="406">
        <v>0.199238131841279</v>
      </c>
      <c r="U22" s="218">
        <v>0.329621321884743</v>
      </c>
      <c r="V22" s="406">
        <v>0.212358528844036</v>
      </c>
      <c r="W22" s="218">
        <v>0.501058468427849</v>
      </c>
      <c r="X22" s="406">
        <v>0.214115736965618</v>
      </c>
      <c r="Y22" s="218">
        <v>19.7635850618874</v>
      </c>
      <c r="Z22" s="406">
        <v>2.62780055948749</v>
      </c>
      <c r="AA22" s="218">
        <v>0.767889524323759</v>
      </c>
      <c r="AB22" s="406">
        <v>0.12872272556475</v>
      </c>
      <c r="AC22" s="218">
        <v>0.78076907704984</v>
      </c>
      <c r="AD22" s="406">
        <v>0.164070042442876</v>
      </c>
      <c r="AE22" s="218">
        <v>0.374856869065861</v>
      </c>
      <c r="AF22" s="406">
        <v>0.198838735286584</v>
      </c>
      <c r="AG22" s="218">
        <v>0.294260007652891</v>
      </c>
      <c r="AH22" s="406">
        <v>0.212345907540262</v>
      </c>
      <c r="AI22" s="218">
        <v>0.497283772118372</v>
      </c>
      <c r="AJ22" s="406">
        <v>0.195331974693929</v>
      </c>
      <c r="AK22" s="218">
        <v>20.9189737943583</v>
      </c>
      <c r="AL22" s="414">
        <v>2.63650993528643</v>
      </c>
    </row>
    <row customHeight="1" ht="13" r="23">
      <c r="A23" s="181" t="s">
        <v>317</v>
      </c>
      <c r="B23" s="156" t="n">
        <v>2</v>
      </c>
      <c r="C23" s="218">
        <v>0.687114117442059</v>
      </c>
      <c r="D23" s="406">
        <v>0.180043391192861</v>
      </c>
      <c r="E23" s="218">
        <v>0.537682651570328</v>
      </c>
      <c r="F23" s="406">
        <v>0.149514454300872</v>
      </c>
      <c r="G23" s="218">
        <v>0.243079082694586</v>
      </c>
      <c r="H23" s="406">
        <v>0.200346548767108</v>
      </c>
      <c r="I23" s="218">
        <v>0.523516301292756</v>
      </c>
      <c r="J23" s="406">
        <v>0.256690404139092</v>
      </c>
      <c r="K23" s="218">
        <v>0.0432305911016835</v>
      </c>
      <c r="L23" s="406">
        <v>0.169440936997443</v>
      </c>
      <c r="M23" s="218">
        <v>6.4153860246317</v>
      </c>
      <c r="N23" s="406">
        <v>1.51136536181854</v>
      </c>
      <c r="O23" s="218">
        <v>0.642101084321236</v>
      </c>
      <c r="P23" s="406">
        <v>0.179599724474658</v>
      </c>
      <c r="Q23" s="218">
        <v>0.531680354659351</v>
      </c>
      <c r="R23" s="406">
        <v>0.142061286943532</v>
      </c>
      <c r="S23" s="218">
        <v>0.258773959113913</v>
      </c>
      <c r="T23" s="406">
        <v>0.197545693180257</v>
      </c>
      <c r="U23" s="218">
        <v>0.477331963706185</v>
      </c>
      <c r="V23" s="406">
        <v>0.250874651325232</v>
      </c>
      <c r="W23" s="218">
        <v>-0.00356015974335248</v>
      </c>
      <c r="X23" s="406">
        <v>0.144114996602023</v>
      </c>
      <c r="Y23" s="218">
        <v>10.5480286037101</v>
      </c>
      <c r="Z23" s="406">
        <v>2.03296609239962</v>
      </c>
      <c r="AA23" s="218">
        <v>0.640676411074354</v>
      </c>
      <c r="AB23" s="406">
        <v>0.175409935921078</v>
      </c>
      <c r="AC23" s="218">
        <v>0.512522648984726</v>
      </c>
      <c r="AD23" s="406">
        <v>0.140968375277184</v>
      </c>
      <c r="AE23" s="218">
        <v>0.286956448420321</v>
      </c>
      <c r="AF23" s="406">
        <v>0.199894045969399</v>
      </c>
      <c r="AG23" s="218">
        <v>0.482860476274088</v>
      </c>
      <c r="AH23" s="406">
        <v>0.249182964037411</v>
      </c>
      <c r="AI23" s="218">
        <v>0.00544638942067601</v>
      </c>
      <c r="AJ23" s="406">
        <v>0.146593183659525</v>
      </c>
      <c r="AK23" s="218">
        <v>11.0883364313699</v>
      </c>
      <c r="AL23" s="414">
        <v>2.14274830721879</v>
      </c>
    </row>
    <row customHeight="1" ht="13" r="24">
      <c r="A24" s="181" t="s">
        <v>318</v>
      </c>
      <c r="B24" s="156" t="n">
        <v>2</v>
      </c>
      <c r="C24" s="218">
        <v>0.470240837596763</v>
      </c>
      <c r="D24" s="406">
        <v>0.112649993844974</v>
      </c>
      <c r="E24" s="218">
        <v>0.78758366893758</v>
      </c>
      <c r="F24" s="406">
        <v>0.12350089464843</v>
      </c>
      <c r="G24" s="218">
        <v>0.497934856737836</v>
      </c>
      <c r="H24" s="406">
        <v>0.130542004650291</v>
      </c>
      <c r="I24" s="218">
        <v>0.128826901597989</v>
      </c>
      <c r="J24" s="406">
        <v>0.180898926356589</v>
      </c>
      <c r="K24" s="218">
        <v>0.272659429185453</v>
      </c>
      <c r="L24" s="406">
        <v>0.133183027035824</v>
      </c>
      <c r="M24" s="218">
        <v>13.1695809028601</v>
      </c>
      <c r="N24" s="406">
        <v>1.66117119422838</v>
      </c>
      <c r="O24" s="218">
        <v>0.458749548434959</v>
      </c>
      <c r="P24" s="406">
        <v>0.110509747334006</v>
      </c>
      <c r="Q24" s="218">
        <v>0.757275773286389</v>
      </c>
      <c r="R24" s="406">
        <v>0.12625843288056</v>
      </c>
      <c r="S24" s="218">
        <v>0.497716042991392</v>
      </c>
      <c r="T24" s="406">
        <v>0.131494028810123</v>
      </c>
      <c r="U24" s="218">
        <v>0.138109277074921</v>
      </c>
      <c r="V24" s="406">
        <v>0.179063948942234</v>
      </c>
      <c r="W24" s="218">
        <v>0.273525968298607</v>
      </c>
      <c r="X24" s="406">
        <v>0.133133288576043</v>
      </c>
      <c r="Y24" s="218">
        <v>14.4335587242426</v>
      </c>
      <c r="Z24" s="406">
        <v>1.65019760036596</v>
      </c>
      <c r="AA24" s="218">
        <v>0.51509517708694</v>
      </c>
      <c r="AB24" s="406">
        <v>0.109770949786029</v>
      </c>
      <c r="AC24" s="218">
        <v>0.69108659225266</v>
      </c>
      <c r="AD24" s="406">
        <v>0.118638845973041</v>
      </c>
      <c r="AE24" s="218">
        <v>0.473877994331484</v>
      </c>
      <c r="AF24" s="406">
        <v>0.132924969557667</v>
      </c>
      <c r="AG24" s="218">
        <v>0.133866610288317</v>
      </c>
      <c r="AH24" s="406">
        <v>0.178318095513286</v>
      </c>
      <c r="AI24" s="218">
        <v>0.2806201991337</v>
      </c>
      <c r="AJ24" s="406">
        <v>0.131537199743672</v>
      </c>
      <c r="AK24" s="218">
        <v>16.1413397563811</v>
      </c>
      <c r="AL24" s="414">
        <v>1.83726255476615</v>
      </c>
    </row>
    <row customHeight="1" ht="13" r="25">
      <c r="A25" s="181" t="s">
        <v>319</v>
      </c>
      <c r="B25" s="156" t="n">
        <v>2</v>
      </c>
      <c r="C25" s="218">
        <v>1.20105357619569</v>
      </c>
      <c r="D25" s="406">
        <v>0.125590585100765</v>
      </c>
      <c r="E25" s="218">
        <v>0.796620910040321</v>
      </c>
      <c r="F25" s="406">
        <v>0.126571435279165</v>
      </c>
      <c r="G25" s="218">
        <v>0.374652537047605</v>
      </c>
      <c r="H25" s="406">
        <v>0.122201005437066</v>
      </c>
      <c r="I25" s="218">
        <v>0.365807452423179</v>
      </c>
      <c r="J25" s="406">
        <v>0.118082896442976</v>
      </c>
      <c r="K25" s="218">
        <v>0.176544375810192</v>
      </c>
      <c r="L25" s="406">
        <v>0.153009827185161</v>
      </c>
      <c r="M25" s="218">
        <v>19.4628678930903</v>
      </c>
      <c r="N25" s="406">
        <v>1.44868264321073</v>
      </c>
      <c r="O25" s="218">
        <v>1.18130895992754</v>
      </c>
      <c r="P25" s="406">
        <v>0.126481863507181</v>
      </c>
      <c r="Q25" s="218">
        <v>0.802901907166815</v>
      </c>
      <c r="R25" s="406">
        <v>0.126328119619161</v>
      </c>
      <c r="S25" s="218">
        <v>0.367296231899974</v>
      </c>
      <c r="T25" s="406">
        <v>0.123537938623911</v>
      </c>
      <c r="U25" s="218">
        <v>0.352446018137456</v>
      </c>
      <c r="V25" s="406">
        <v>0.119455173577896</v>
      </c>
      <c r="W25" s="218">
        <v>0.192384159081445</v>
      </c>
      <c r="X25" s="406">
        <v>0.154949141624644</v>
      </c>
      <c r="Y25" s="218">
        <v>19.7397444335481</v>
      </c>
      <c r="Z25" s="406">
        <v>1.43530101229376</v>
      </c>
      <c r="AA25" s="218">
        <v>1.17669749336395</v>
      </c>
      <c r="AB25" s="406">
        <v>0.127868715531022</v>
      </c>
      <c r="AC25" s="218">
        <v>0.800058063238535</v>
      </c>
      <c r="AD25" s="406">
        <v>0.1256621376299</v>
      </c>
      <c r="AE25" s="218">
        <v>0.364438344964959</v>
      </c>
      <c r="AF25" s="406">
        <v>0.123024127627561</v>
      </c>
      <c r="AG25" s="218">
        <v>0.360580378231453</v>
      </c>
      <c r="AH25" s="406">
        <v>0.118659356770979</v>
      </c>
      <c r="AI25" s="218">
        <v>0.19469817571288</v>
      </c>
      <c r="AJ25" s="406">
        <v>0.152757388066866</v>
      </c>
      <c r="AK25" s="218">
        <v>19.8273442509462</v>
      </c>
      <c r="AL25" s="414">
        <v>1.47471382673835</v>
      </c>
    </row>
    <row customHeight="1" ht="13" r="26">
      <c r="A26" s="181" t="s">
        <v>320</v>
      </c>
      <c r="B26" s="156" t="n">
        <v>2</v>
      </c>
      <c r="C26" s="218">
        <v>0.735073416050399</v>
      </c>
      <c r="D26" s="406">
        <v>0.14067344881173</v>
      </c>
      <c r="E26" s="218">
        <v>0.497363934016278</v>
      </c>
      <c r="F26" s="406">
        <v>0.164744424646649</v>
      </c>
      <c r="G26" s="218">
        <v>0.335598908030652</v>
      </c>
      <c r="H26" s="406">
        <v>0.160237333770241</v>
      </c>
      <c r="I26" s="218">
        <v>0.385406232393844</v>
      </c>
      <c r="J26" s="406">
        <v>0.170474744055971</v>
      </c>
      <c r="K26" s="218">
        <v>0.0389416671316822</v>
      </c>
      <c r="L26" s="406">
        <v>0.170156035891652</v>
      </c>
      <c r="M26" s="218">
        <v>10.6426665770723</v>
      </c>
      <c r="N26" s="406">
        <v>1.67368951993274</v>
      </c>
      <c r="O26" s="218">
        <v>0.751676151776181</v>
      </c>
      <c r="P26" s="406">
        <v>0.142053741352092</v>
      </c>
      <c r="Q26" s="218">
        <v>0.494299867024093</v>
      </c>
      <c r="R26" s="406">
        <v>0.164244530233168</v>
      </c>
      <c r="S26" s="218">
        <v>0.323399861999187</v>
      </c>
      <c r="T26" s="406">
        <v>0.161182848250143</v>
      </c>
      <c r="U26" s="218">
        <v>0.38525599811066</v>
      </c>
      <c r="V26" s="406">
        <v>0.170755135770146</v>
      </c>
      <c r="W26" s="218">
        <v>0.0429198482857689</v>
      </c>
      <c r="X26" s="406">
        <v>0.169640481698605</v>
      </c>
      <c r="Y26" s="218">
        <v>10.8207285590987</v>
      </c>
      <c r="Z26" s="406">
        <v>1.70008418725442</v>
      </c>
      <c r="AA26" s="218">
        <v>0.881431588938142</v>
      </c>
      <c r="AB26" s="406">
        <v>0.142194322122671</v>
      </c>
      <c r="AC26" s="218">
        <v>0.445601411924781</v>
      </c>
      <c r="AD26" s="406">
        <v>0.161986706394523</v>
      </c>
      <c r="AE26" s="218">
        <v>0.274058400422768</v>
      </c>
      <c r="AF26" s="406">
        <v>0.162230012998136</v>
      </c>
      <c r="AG26" s="218">
        <v>0.342953901111902</v>
      </c>
      <c r="AH26" s="406">
        <v>0.165412325899163</v>
      </c>
      <c r="AI26" s="218">
        <v>0.0649961897671231</v>
      </c>
      <c r="AJ26" s="406">
        <v>0.171212962964289</v>
      </c>
      <c r="AK26" s="218">
        <v>12.7818975759811</v>
      </c>
      <c r="AL26" s="414">
        <v>1.94965335660812</v>
      </c>
    </row>
    <row customHeight="1" ht="13" r="27">
      <c r="A27" s="181" t="s">
        <v>321</v>
      </c>
      <c r="B27" s="156" t="n">
        <v>2</v>
      </c>
      <c r="C27" s="218">
        <v>1.15999515312484</v>
      </c>
      <c r="D27" s="406">
        <v>0.0767429234652691</v>
      </c>
      <c r="E27" s="218">
        <v>0.505535035224703</v>
      </c>
      <c r="F27" s="406">
        <v>0.0970672508809168</v>
      </c>
      <c r="G27" s="218">
        <v>0.408984549315568</v>
      </c>
      <c r="H27" s="406">
        <v>0.0735208881645132</v>
      </c>
      <c r="I27" s="218">
        <v>0.2369966381286</v>
      </c>
      <c r="J27" s="406">
        <v>0.0786805326858632</v>
      </c>
      <c r="K27" s="218">
        <v>0.408792421531234</v>
      </c>
      <c r="L27" s="406">
        <v>0.0733177852240332</v>
      </c>
      <c r="M27" s="218">
        <v>14.3767403539568</v>
      </c>
      <c r="N27" s="406">
        <v>1.15783942330277</v>
      </c>
      <c r="O27" s="218">
        <v>1.14904844332856</v>
      </c>
      <c r="P27" s="406">
        <v>0.0760550510848523</v>
      </c>
      <c r="Q27" s="218">
        <v>0.504790495579772</v>
      </c>
      <c r="R27" s="406">
        <v>0.0970455030712336</v>
      </c>
      <c r="S27" s="218">
        <v>0.416438821379731</v>
      </c>
      <c r="T27" s="406">
        <v>0.0747427672349121</v>
      </c>
      <c r="U27" s="218">
        <v>0.244968713816698</v>
      </c>
      <c r="V27" s="406">
        <v>0.0784901472378229</v>
      </c>
      <c r="W27" s="218">
        <v>0.411123862594798</v>
      </c>
      <c r="X27" s="406">
        <v>0.0742760550928059</v>
      </c>
      <c r="Y27" s="218">
        <v>14.6534092333665</v>
      </c>
      <c r="Z27" s="406">
        <v>1.2129974260035</v>
      </c>
      <c r="AA27" s="218">
        <v>1.1494117122803</v>
      </c>
      <c r="AB27" s="406">
        <v>0.0756016667505588</v>
      </c>
      <c r="AC27" s="218">
        <v>0.502595267557548</v>
      </c>
      <c r="AD27" s="406">
        <v>0.0961852845741971</v>
      </c>
      <c r="AE27" s="218">
        <v>0.408743566581782</v>
      </c>
      <c r="AF27" s="406">
        <v>0.0753618060698864</v>
      </c>
      <c r="AG27" s="218">
        <v>0.238679697684208</v>
      </c>
      <c r="AH27" s="406">
        <v>0.0788280468132052</v>
      </c>
      <c r="AI27" s="218">
        <v>0.414562780607555</v>
      </c>
      <c r="AJ27" s="406">
        <v>0.0743928072224644</v>
      </c>
      <c r="AK27" s="218">
        <v>15.0851254795715</v>
      </c>
      <c r="AL27" s="414">
        <v>1.23537157131497</v>
      </c>
    </row>
    <row customHeight="1" ht="13" r="28">
      <c r="A28" s="181" t="s">
        <v>322</v>
      </c>
      <c r="B28" s="156" t="n">
        <v>2</v>
      </c>
      <c r="C28" s="218">
        <v>1.30593533278935</v>
      </c>
      <c r="D28" s="406">
        <v>0.121077710524229</v>
      </c>
      <c r="E28" s="218">
        <v>0.677364395955187</v>
      </c>
      <c r="F28" s="406">
        <v>0.117693205462306</v>
      </c>
      <c r="G28" s="218">
        <v>0.78593650754962</v>
      </c>
      <c r="H28" s="406">
        <v>0.168591451615707</v>
      </c>
      <c r="I28" s="218">
        <v>0.340855282089117</v>
      </c>
      <c r="J28" s="406">
        <v>0.148499139684815</v>
      </c>
      <c r="K28" s="218">
        <v>0.3395188713489</v>
      </c>
      <c r="L28" s="406">
        <v>0.212039290166605</v>
      </c>
      <c r="M28" s="218">
        <v>19.2508452641998</v>
      </c>
      <c r="N28" s="406">
        <v>1.68161590916713</v>
      </c>
      <c r="O28" s="218">
        <v>1.31371069458223</v>
      </c>
      <c r="P28" s="406">
        <v>0.119914033718626</v>
      </c>
      <c r="Q28" s="218">
        <v>0.664235024628727</v>
      </c>
      <c r="R28" s="406">
        <v>0.118539574302323</v>
      </c>
      <c r="S28" s="218">
        <v>0.776979534424601</v>
      </c>
      <c r="T28" s="406">
        <v>0.16871499137116</v>
      </c>
      <c r="U28" s="218">
        <v>0.348843280888973</v>
      </c>
      <c r="V28" s="406">
        <v>0.149974892887338</v>
      </c>
      <c r="W28" s="218">
        <v>0.350335725030782</v>
      </c>
      <c r="X28" s="406">
        <v>0.211084546302833</v>
      </c>
      <c r="Y28" s="218">
        <v>19.6806131877423</v>
      </c>
      <c r="Z28" s="406">
        <v>1.71630839265952</v>
      </c>
      <c r="AA28" s="218">
        <v>1.25370356876359</v>
      </c>
      <c r="AB28" s="406">
        <v>0.133401565191983</v>
      </c>
      <c r="AC28" s="218">
        <v>0.618883738418692</v>
      </c>
      <c r="AD28" s="406">
        <v>0.11403377957032</v>
      </c>
      <c r="AE28" s="218">
        <v>0.790330134793525</v>
      </c>
      <c r="AF28" s="406">
        <v>0.169836779531347</v>
      </c>
      <c r="AG28" s="218">
        <v>0.313797384644835</v>
      </c>
      <c r="AH28" s="406">
        <v>0.152127789895128</v>
      </c>
      <c r="AI28" s="218">
        <v>0.340287471261944</v>
      </c>
      <c r="AJ28" s="406">
        <v>0.21734860383242</v>
      </c>
      <c r="AK28" s="218">
        <v>21.3607258743046</v>
      </c>
      <c r="AL28" s="414">
        <v>1.73379879248354</v>
      </c>
    </row>
    <row customHeight="1" ht="13" r="29">
      <c r="A29" s="181" t="s">
        <v>323</v>
      </c>
      <c r="B29" s="156" t="n">
        <v>2</v>
      </c>
      <c r="C29" s="218">
        <v>0.902902231761143</v>
      </c>
      <c r="D29" s="406">
        <v>0.102143938399789</v>
      </c>
      <c r="E29" s="218">
        <v>0.608975291496308</v>
      </c>
      <c r="F29" s="406">
        <v>0.102643282174445</v>
      </c>
      <c r="G29" s="218">
        <v>0.405903538891661</v>
      </c>
      <c r="H29" s="406">
        <v>0.0891974060013884</v>
      </c>
      <c r="I29" s="218">
        <v>0.117724382596061</v>
      </c>
      <c r="J29" s="406">
        <v>0.11520791330123</v>
      </c>
      <c r="K29" s="218">
        <v>0.31754125251214</v>
      </c>
      <c r="L29" s="406">
        <v>0.121958243368235</v>
      </c>
      <c r="M29" s="218">
        <v>11.6578927850424</v>
      </c>
      <c r="N29" s="406">
        <v>1.43490517908191</v>
      </c>
      <c r="O29" s="218">
        <v>0.902114593408643</v>
      </c>
      <c r="P29" s="406">
        <v>0.101432849600971</v>
      </c>
      <c r="Q29" s="218">
        <v>0.608912323888588</v>
      </c>
      <c r="R29" s="406">
        <v>0.101243431128725</v>
      </c>
      <c r="S29" s="218">
        <v>0.398453694357446</v>
      </c>
      <c r="T29" s="406">
        <v>0.0892364585722921</v>
      </c>
      <c r="U29" s="218">
        <v>0.105952917517699</v>
      </c>
      <c r="V29" s="406">
        <v>0.115278676442932</v>
      </c>
      <c r="W29" s="218">
        <v>0.314556725848212</v>
      </c>
      <c r="X29" s="406">
        <v>0.12428959227135</v>
      </c>
      <c r="Y29" s="218">
        <v>11.8994484044921</v>
      </c>
      <c r="Z29" s="406">
        <v>1.39419017705881</v>
      </c>
      <c r="AA29" s="218">
        <v>0.880596541084269</v>
      </c>
      <c r="AB29" s="406">
        <v>0.10249870576873</v>
      </c>
      <c r="AC29" s="218">
        <v>0.604454426906239</v>
      </c>
      <c r="AD29" s="406">
        <v>0.100032267602658</v>
      </c>
      <c r="AE29" s="218">
        <v>0.410939180260307</v>
      </c>
      <c r="AF29" s="406">
        <v>0.0895481308977218</v>
      </c>
      <c r="AG29" s="218">
        <v>0.11484862026218</v>
      </c>
      <c r="AH29" s="406">
        <v>0.114654710686553</v>
      </c>
      <c r="AI29" s="218">
        <v>0.314893557285071</v>
      </c>
      <c r="AJ29" s="406">
        <v>0.122618881687985</v>
      </c>
      <c r="AK29" s="218">
        <v>12.3269409377723</v>
      </c>
      <c r="AL29" s="414">
        <v>1.4071326674972</v>
      </c>
    </row>
    <row customHeight="1" ht="13" r="30">
      <c r="A30" s="181" t="s">
        <v>324</v>
      </c>
      <c r="B30" s="156" t="n">
        <v>2</v>
      </c>
      <c r="C30" s="218">
        <v>1.03809647761868</v>
      </c>
      <c r="D30" s="406">
        <v>0.0752646443631274</v>
      </c>
      <c r="E30" s="218">
        <v>0.702592561124193</v>
      </c>
      <c r="F30" s="406">
        <v>0.098811279183512</v>
      </c>
      <c r="G30" s="218">
        <v>0.490621120609899</v>
      </c>
      <c r="H30" s="406">
        <v>0.0763898777015423</v>
      </c>
      <c r="I30" s="218">
        <v>0.0120873824262166</v>
      </c>
      <c r="J30" s="406">
        <v>0.099754001060738</v>
      </c>
      <c r="K30" s="218">
        <v>0.141405146891005</v>
      </c>
      <c r="L30" s="406">
        <v>0.0731838457588321</v>
      </c>
      <c r="M30" s="218">
        <v>12.0733899155681</v>
      </c>
      <c r="N30" s="406">
        <v>1.03695807794487</v>
      </c>
      <c r="O30" s="218">
        <v>1.03661635956064</v>
      </c>
      <c r="P30" s="406">
        <v>0.075370150849657</v>
      </c>
      <c r="Q30" s="218">
        <v>0.698538045479311</v>
      </c>
      <c r="R30" s="406">
        <v>0.0995640162433967</v>
      </c>
      <c r="S30" s="218">
        <v>0.494831510375838</v>
      </c>
      <c r="T30" s="406">
        <v>0.0763683993945959</v>
      </c>
      <c r="U30" s="218">
        <v>0.00741961416143175</v>
      </c>
      <c r="V30" s="406">
        <v>0.101144836565124</v>
      </c>
      <c r="W30" s="218">
        <v>0.139672774343677</v>
      </c>
      <c r="X30" s="406">
        <v>0.0719873282343526</v>
      </c>
      <c r="Y30" s="218">
        <v>12.4177974970445</v>
      </c>
      <c r="Z30" s="406">
        <v>1.06588948152678</v>
      </c>
      <c r="AA30" s="218">
        <v>1.02553449277687</v>
      </c>
      <c r="AB30" s="406">
        <v>0.0732660362796293</v>
      </c>
      <c r="AC30" s="218">
        <v>0.7106347612227</v>
      </c>
      <c r="AD30" s="406">
        <v>0.100270896880205</v>
      </c>
      <c r="AE30" s="218">
        <v>0.496674835090948</v>
      </c>
      <c r="AF30" s="406">
        <v>0.0765157461010142</v>
      </c>
      <c r="AG30" s="218">
        <v>0.00871086858745669</v>
      </c>
      <c r="AH30" s="406">
        <v>0.104371313963873</v>
      </c>
      <c r="AI30" s="218">
        <v>0.14016155739835</v>
      </c>
      <c r="AJ30" s="406">
        <v>0.0727773937737485</v>
      </c>
      <c r="AK30" s="218">
        <v>13.0601096286798</v>
      </c>
      <c r="AL30" s="414">
        <v>1.01640200395074</v>
      </c>
    </row>
    <row customHeight="1" ht="13" r="31">
      <c r="A31" s="181" t="s">
        <v>325</v>
      </c>
      <c r="B31" s="156" t="n">
        <v>2</v>
      </c>
      <c r="C31" s="218">
        <v>0.968065418400748</v>
      </c>
      <c r="D31" s="406">
        <v>0.115941963759212</v>
      </c>
      <c r="E31" s="218">
        <v>0.736693352003869</v>
      </c>
      <c r="F31" s="406">
        <v>0.103029547742508</v>
      </c>
      <c r="G31" s="218">
        <v>0.107228998028953</v>
      </c>
      <c r="H31" s="406">
        <v>0.102592913707927</v>
      </c>
      <c r="I31" s="218">
        <v>0.55802612652943</v>
      </c>
      <c r="J31" s="406">
        <v>0.135519675037069</v>
      </c>
      <c r="K31" s="218">
        <v>0.221604454959466</v>
      </c>
      <c r="L31" s="406">
        <v>0.0981954637588748</v>
      </c>
      <c r="M31" s="218">
        <v>15.304265046881</v>
      </c>
      <c r="N31" s="406">
        <v>1.50246561380791</v>
      </c>
      <c r="O31" s="218">
        <v>0.974471365500632</v>
      </c>
      <c r="P31" s="406">
        <v>0.116172898719792</v>
      </c>
      <c r="Q31" s="218">
        <v>0.718456112574997</v>
      </c>
      <c r="R31" s="406">
        <v>0.104800672100716</v>
      </c>
      <c r="S31" s="218">
        <v>0.120524812357724</v>
      </c>
      <c r="T31" s="406">
        <v>0.103753348687392</v>
      </c>
      <c r="U31" s="218">
        <v>0.563974008312984</v>
      </c>
      <c r="V31" s="406">
        <v>0.134195007040943</v>
      </c>
      <c r="W31" s="218">
        <v>0.209893337061164</v>
      </c>
      <c r="X31" s="406">
        <v>0.0972281351295906</v>
      </c>
      <c r="Y31" s="218">
        <v>15.6555971488649</v>
      </c>
      <c r="Z31" s="406">
        <v>1.49196760237275</v>
      </c>
      <c r="AA31" s="218">
        <v>1.0141427676576</v>
      </c>
      <c r="AB31" s="406">
        <v>0.113013948556319</v>
      </c>
      <c r="AC31" s="218">
        <v>0.656591991445554</v>
      </c>
      <c r="AD31" s="406">
        <v>0.106953439576029</v>
      </c>
      <c r="AE31" s="218">
        <v>0.0947702613867544</v>
      </c>
      <c r="AF31" s="406">
        <v>0.101400208819957</v>
      </c>
      <c r="AG31" s="218">
        <v>0.587242910257606</v>
      </c>
      <c r="AH31" s="406">
        <v>0.134582141102739</v>
      </c>
      <c r="AI31" s="218">
        <v>0.208000353317414</v>
      </c>
      <c r="AJ31" s="406">
        <v>0.0959943377491307</v>
      </c>
      <c r="AK31" s="218">
        <v>18.262699701503</v>
      </c>
      <c r="AL31" s="414">
        <v>1.62626697681369</v>
      </c>
    </row>
    <row customHeight="1" ht="13" r="32">
      <c r="A32" s="181" t="s">
        <v>326</v>
      </c>
      <c r="B32" s="156" t="n">
        <v>2</v>
      </c>
      <c r="C32" s="218">
        <v>1.13785946968489</v>
      </c>
      <c r="D32" s="406">
        <v>0.136615661063947</v>
      </c>
      <c r="E32" s="218">
        <v>0.673655728636823</v>
      </c>
      <c r="F32" s="406">
        <v>0.124130013329317</v>
      </c>
      <c r="G32" s="218">
        <v>0.578279800890832</v>
      </c>
      <c r="H32" s="406">
        <v>0.111760989017404</v>
      </c>
      <c r="I32" s="218">
        <v>0.276218543879194</v>
      </c>
      <c r="J32" s="406">
        <v>0.10755755945915</v>
      </c>
      <c r="K32" s="218">
        <v>0.140922592919644</v>
      </c>
      <c r="L32" s="406">
        <v>0.11552283523148</v>
      </c>
      <c r="M32" s="218">
        <v>12.7147750953155</v>
      </c>
      <c r="N32" s="406">
        <v>1.37160539977494</v>
      </c>
      <c r="O32" s="218">
        <v>1.13581229996717</v>
      </c>
      <c r="P32" s="406">
        <v>0.136903799855037</v>
      </c>
      <c r="Q32" s="218">
        <v>0.666346359514418</v>
      </c>
      <c r="R32" s="406">
        <v>0.125245570076289</v>
      </c>
      <c r="S32" s="218">
        <v>0.580171676438337</v>
      </c>
      <c r="T32" s="406">
        <v>0.110613470729317</v>
      </c>
      <c r="U32" s="218">
        <v>0.269551349100673</v>
      </c>
      <c r="V32" s="406">
        <v>0.107542748643831</v>
      </c>
      <c r="W32" s="218">
        <v>0.140032545956727</v>
      </c>
      <c r="X32" s="406">
        <v>0.116491312497287</v>
      </c>
      <c r="Y32" s="218">
        <v>12.8280112881701</v>
      </c>
      <c r="Z32" s="406">
        <v>1.40640854405012</v>
      </c>
      <c r="AA32" s="218">
        <v>1.12944417997756</v>
      </c>
      <c r="AB32" s="406">
        <v>0.136632504451216</v>
      </c>
      <c r="AC32" s="218">
        <v>0.684476480301193</v>
      </c>
      <c r="AD32" s="406">
        <v>0.125964260756607</v>
      </c>
      <c r="AE32" s="218">
        <v>0.581071564911694</v>
      </c>
      <c r="AF32" s="406">
        <v>0.109449729038577</v>
      </c>
      <c r="AG32" s="218">
        <v>0.268117949181605</v>
      </c>
      <c r="AH32" s="406">
        <v>0.107137380514429</v>
      </c>
      <c r="AI32" s="218">
        <v>0.13741239258906</v>
      </c>
      <c r="AJ32" s="406">
        <v>0.113791873830913</v>
      </c>
      <c r="AK32" s="218">
        <v>13.4579619523973</v>
      </c>
      <c r="AL32" s="414">
        <v>1.43580166661021</v>
      </c>
    </row>
    <row customHeight="1" ht="13" r="33">
      <c r="A33" s="181" t="s">
        <v>327</v>
      </c>
      <c r="B33" s="156" t="n">
        <v>2</v>
      </c>
      <c r="C33" s="218">
        <v>0.6723104139871</v>
      </c>
      <c r="D33" s="406">
        <v>0.154108187165318</v>
      </c>
      <c r="E33" s="218">
        <v>0.645559282009427</v>
      </c>
      <c r="F33" s="406">
        <v>0.235767725709039</v>
      </c>
      <c r="G33" s="218">
        <v>0.590859961249659</v>
      </c>
      <c r="H33" s="406">
        <v>0.196331903842702</v>
      </c>
      <c r="I33" s="218">
        <v>0.222730520578484</v>
      </c>
      <c r="J33" s="406">
        <v>0.154032176396217</v>
      </c>
      <c r="K33" s="218">
        <v>0.432426773969758</v>
      </c>
      <c r="L33" s="406">
        <v>0.207145282386201</v>
      </c>
      <c r="M33" s="218">
        <v>11.0760745845366</v>
      </c>
      <c r="N33" s="406">
        <v>2.20202637571241</v>
      </c>
      <c r="O33" s="218">
        <v>0.693893160517546</v>
      </c>
      <c r="P33" s="406">
        <v>0.154897698455229</v>
      </c>
      <c r="Q33" s="218">
        <v>0.676211302867138</v>
      </c>
      <c r="R33" s="406">
        <v>0.23944515197342</v>
      </c>
      <c r="S33" s="218">
        <v>0.607474766925003</v>
      </c>
      <c r="T33" s="406">
        <v>0.197784331703457</v>
      </c>
      <c r="U33" s="218">
        <v>0.212940232209021</v>
      </c>
      <c r="V33" s="406">
        <v>0.15746113387132</v>
      </c>
      <c r="W33" s="218">
        <v>0.398234714441271</v>
      </c>
      <c r="X33" s="406">
        <v>0.210506417721554</v>
      </c>
      <c r="Y33" s="218">
        <v>11.580353601853</v>
      </c>
      <c r="Z33" s="406">
        <v>2.3230988971815</v>
      </c>
      <c r="AA33" s="218">
        <v>0.672396598764477</v>
      </c>
      <c r="AB33" s="406">
        <v>0.163549323990766</v>
      </c>
      <c r="AC33" s="218">
        <v>0.695233839001155</v>
      </c>
      <c r="AD33" s="406">
        <v>0.243255249687112</v>
      </c>
      <c r="AE33" s="218">
        <v>0.601235615613029</v>
      </c>
      <c r="AF33" s="406">
        <v>0.195178080633808</v>
      </c>
      <c r="AG33" s="218">
        <v>0.232811893935546</v>
      </c>
      <c r="AH33" s="406">
        <v>0.155357581302264</v>
      </c>
      <c r="AI33" s="218">
        <v>0.387401741880487</v>
      </c>
      <c r="AJ33" s="406">
        <v>0.20909453542099</v>
      </c>
      <c r="AK33" s="218">
        <v>11.9276030770955</v>
      </c>
      <c r="AL33" s="414">
        <v>2.36310194447517</v>
      </c>
    </row>
    <row customHeight="1" ht="13" r="34">
      <c r="A34" s="181" t="s">
        <v>328</v>
      </c>
      <c r="B34" s="156" t="n">
        <v>2</v>
      </c>
      <c r="C34" s="218">
        <v>1.07905730436836</v>
      </c>
      <c r="D34" s="406">
        <v>0.13842631596496</v>
      </c>
      <c r="E34" s="218">
        <v>0.67944181112645</v>
      </c>
      <c r="F34" s="406">
        <v>0.187164695397118</v>
      </c>
      <c r="G34" s="218">
        <v>0.199481986284426</v>
      </c>
      <c r="H34" s="406">
        <v>0.17698544536341</v>
      </c>
      <c r="I34" s="218">
        <v>0.211956974820626</v>
      </c>
      <c r="J34" s="406">
        <v>0.203663876973095</v>
      </c>
      <c r="K34" s="218">
        <v>0.315176436882978</v>
      </c>
      <c r="L34" s="406">
        <v>0.156914713970143</v>
      </c>
      <c r="M34" s="218">
        <v>14.4483732970486</v>
      </c>
      <c r="N34" s="406">
        <v>2.28856917516852</v>
      </c>
      <c r="O34" s="218">
        <v>1.11580070655699</v>
      </c>
      <c r="P34" s="406">
        <v>0.141270233175689</v>
      </c>
      <c r="Q34" s="218">
        <v>0.651252731042688</v>
      </c>
      <c r="R34" s="406">
        <v>0.184459907569839</v>
      </c>
      <c r="S34" s="218">
        <v>0.230044625264059</v>
      </c>
      <c r="T34" s="406">
        <v>0.174895996560858</v>
      </c>
      <c r="U34" s="218">
        <v>0.230058997065667</v>
      </c>
      <c r="V34" s="406">
        <v>0.204077513557321</v>
      </c>
      <c r="W34" s="218">
        <v>0.310696961432581</v>
      </c>
      <c r="X34" s="406">
        <v>0.149689350209926</v>
      </c>
      <c r="Y34" s="218">
        <v>15.1271527822641</v>
      </c>
      <c r="Z34" s="406">
        <v>2.29432085541637</v>
      </c>
      <c r="AA34" s="218">
        <v>1.07601067486025</v>
      </c>
      <c r="AB34" s="406">
        <v>0.13911857333974</v>
      </c>
      <c r="AC34" s="218">
        <v>0.646310847705288</v>
      </c>
      <c r="AD34" s="406">
        <v>0.189244229259507</v>
      </c>
      <c r="AE34" s="218">
        <v>0.28761895648588</v>
      </c>
      <c r="AF34" s="406">
        <v>0.172301213529127</v>
      </c>
      <c r="AG34" s="218">
        <v>0.226950204435503</v>
      </c>
      <c r="AH34" s="406">
        <v>0.205324767787515</v>
      </c>
      <c r="AI34" s="218">
        <v>0.331302229741571</v>
      </c>
      <c r="AJ34" s="406">
        <v>0.144388486321124</v>
      </c>
      <c r="AK34" s="218">
        <v>16.3923021188063</v>
      </c>
      <c r="AL34" s="414">
        <v>2.33425384687316</v>
      </c>
    </row>
    <row customHeight="1" ht="13" r="35">
      <c r="A35" s="181" t="s">
        <v>329</v>
      </c>
      <c r="B35" s="156" t="n">
        <v>2</v>
      </c>
      <c r="C35" s="218">
        <v>0.914149524561424</v>
      </c>
      <c r="D35" s="406">
        <v>0.0840830206006098</v>
      </c>
      <c r="E35" s="218">
        <v>0.451955084364656</v>
      </c>
      <c r="F35" s="406">
        <v>0.109270369990919</v>
      </c>
      <c r="G35" s="218">
        <v>0.359703629867021</v>
      </c>
      <c r="H35" s="406">
        <v>0.0624256416751696</v>
      </c>
      <c r="I35" s="218">
        <v>0.379823740734536</v>
      </c>
      <c r="J35" s="406">
        <v>0.113375654955426</v>
      </c>
      <c r="K35" s="218">
        <v>0.150975734186659</v>
      </c>
      <c r="L35" s="406">
        <v>0.0859074365059662</v>
      </c>
      <c r="M35" s="218">
        <v>14.884410491869</v>
      </c>
      <c r="N35" s="406">
        <v>1.32942857047382</v>
      </c>
      <c r="O35" s="218">
        <v>0.912736319908214</v>
      </c>
      <c r="P35" s="406">
        <v>0.0853199043884784</v>
      </c>
      <c r="Q35" s="218">
        <v>0.455378186205942</v>
      </c>
      <c r="R35" s="406">
        <v>0.112045321531532</v>
      </c>
      <c r="S35" s="218">
        <v>0.358291956024584</v>
      </c>
      <c r="T35" s="406">
        <v>0.0620390826867814</v>
      </c>
      <c r="U35" s="218">
        <v>0.379496739834451</v>
      </c>
      <c r="V35" s="406">
        <v>0.114154667232374</v>
      </c>
      <c r="W35" s="218">
        <v>0.148812129832553</v>
      </c>
      <c r="X35" s="406">
        <v>0.0863815244091874</v>
      </c>
      <c r="Y35" s="218">
        <v>14.9529974804548</v>
      </c>
      <c r="Z35" s="406">
        <v>1.31229906446585</v>
      </c>
      <c r="AA35" s="218">
        <v>0.912479842474879</v>
      </c>
      <c r="AB35" s="406">
        <v>0.0865708241752137</v>
      </c>
      <c r="AC35" s="218">
        <v>0.449348264284893</v>
      </c>
      <c r="AD35" s="406">
        <v>0.109090700238083</v>
      </c>
      <c r="AE35" s="218">
        <v>0.350260599019629</v>
      </c>
      <c r="AF35" s="406">
        <v>0.0634808342523352</v>
      </c>
      <c r="AG35" s="218">
        <v>0.376999666130108</v>
      </c>
      <c r="AH35" s="406">
        <v>0.114932883888941</v>
      </c>
      <c r="AI35" s="218">
        <v>0.134777616101974</v>
      </c>
      <c r="AJ35" s="406">
        <v>0.0878223884232185</v>
      </c>
      <c r="AK35" s="218">
        <v>15.4262496802104</v>
      </c>
      <c r="AL35" s="414">
        <v>1.29671012838755</v>
      </c>
    </row>
    <row customHeight="1" ht="13" r="36">
      <c r="A36" s="181" t="s">
        <v>330</v>
      </c>
      <c r="B36" s="156" t="n">
        <v>2</v>
      </c>
      <c r="C36" s="218">
        <v>0.734766718955808</v>
      </c>
      <c r="D36" s="406">
        <v>0.0845566301572953</v>
      </c>
      <c r="E36" s="218">
        <v>0.583042266518543</v>
      </c>
      <c r="F36" s="406">
        <v>0.0802760381171851</v>
      </c>
      <c r="G36" s="218">
        <v>0.0193822651569193</v>
      </c>
      <c r="H36" s="406">
        <v>0.0823324997239521</v>
      </c>
      <c r="I36" s="218">
        <v>0.467581645734885</v>
      </c>
      <c r="J36" s="406">
        <v>0.0925667952493573</v>
      </c>
      <c r="K36" s="218">
        <v>0.415570427863559</v>
      </c>
      <c r="L36" s="406">
        <v>0.0957589375652802</v>
      </c>
      <c r="M36" s="218">
        <v>13.7145813819381</v>
      </c>
      <c r="N36" s="406">
        <v>1.55491536972583</v>
      </c>
      <c r="O36" s="218">
        <v>0.710149834541537</v>
      </c>
      <c r="P36" s="406">
        <v>0.0840245175046134</v>
      </c>
      <c r="Q36" s="218">
        <v>0.570551862911151</v>
      </c>
      <c r="R36" s="406">
        <v>0.0794924816943177</v>
      </c>
      <c r="S36" s="218">
        <v>0.0272632333270881</v>
      </c>
      <c r="T36" s="406">
        <v>0.0815266389066225</v>
      </c>
      <c r="U36" s="218">
        <v>0.472017497120216</v>
      </c>
      <c r="V36" s="406">
        <v>0.0928789165159254</v>
      </c>
      <c r="W36" s="218">
        <v>0.397972128160531</v>
      </c>
      <c r="X36" s="406">
        <v>0.0958126528379853</v>
      </c>
      <c r="Y36" s="218">
        <v>14.7200779071712</v>
      </c>
      <c r="Z36" s="406">
        <v>1.52833438041805</v>
      </c>
      <c r="AA36" s="218">
        <v>0.781366818818158</v>
      </c>
      <c r="AB36" s="406">
        <v>0.0766830495427824</v>
      </c>
      <c r="AC36" s="218">
        <v>0.528358596828143</v>
      </c>
      <c r="AD36" s="406">
        <v>0.0776095976153651</v>
      </c>
      <c r="AE36" s="218">
        <v>0.0425293923568088</v>
      </c>
      <c r="AF36" s="406">
        <v>0.0763730507196324</v>
      </c>
      <c r="AG36" s="218">
        <v>0.515226188300709</v>
      </c>
      <c r="AH36" s="406">
        <v>0.0913850535570074</v>
      </c>
      <c r="AI36" s="218">
        <v>0.398930095272729</v>
      </c>
      <c r="AJ36" s="406">
        <v>0.0970177624260985</v>
      </c>
      <c r="AK36" s="218">
        <v>16.7845541713644</v>
      </c>
      <c r="AL36" s="414">
        <v>1.6219188630315</v>
      </c>
    </row>
    <row customHeight="1" ht="13" r="37">
      <c r="A37" s="181" t="s">
        <v>331</v>
      </c>
      <c r="B37" s="156" t="n">
        <v>2</v>
      </c>
      <c r="C37" s="218">
        <v>0.738866952882171</v>
      </c>
      <c r="D37" s="406">
        <v>0.0881705956041324</v>
      </c>
      <c r="E37" s="218">
        <v>0.619592366965312</v>
      </c>
      <c r="F37" s="406">
        <v>0.112226349640156</v>
      </c>
      <c r="G37" s="218">
        <v>0.6921752429271</v>
      </c>
      <c r="H37" s="406">
        <v>0.0965357005776342</v>
      </c>
      <c r="I37" s="218">
        <v>0.2778970758914</v>
      </c>
      <c r="J37" s="406">
        <v>0.123970029919253</v>
      </c>
      <c r="K37" s="218">
        <v>0.336544584177066</v>
      </c>
      <c r="L37" s="406">
        <v>0.143144692599463</v>
      </c>
      <c r="M37" s="218">
        <v>10.6205315732907</v>
      </c>
      <c r="N37" s="406">
        <v>0.936753614593917</v>
      </c>
      <c r="O37" s="218">
        <v>0.71699264403322</v>
      </c>
      <c r="P37" s="406">
        <v>0.0887005269584968</v>
      </c>
      <c r="Q37" s="218">
        <v>0.644321029210699</v>
      </c>
      <c r="R37" s="406">
        <v>0.109580988601201</v>
      </c>
      <c r="S37" s="218">
        <v>0.647156376150688</v>
      </c>
      <c r="T37" s="406">
        <v>0.0958463654296297</v>
      </c>
      <c r="U37" s="218">
        <v>0.241735129911222</v>
      </c>
      <c r="V37" s="406">
        <v>0.122040078120254</v>
      </c>
      <c r="W37" s="218">
        <v>0.354868125103322</v>
      </c>
      <c r="X37" s="406">
        <v>0.138315732880378</v>
      </c>
      <c r="Y37" s="218">
        <v>12.3265498659578</v>
      </c>
      <c r="Z37" s="406">
        <v>1.0773403786258</v>
      </c>
      <c r="AA37" s="218">
        <v>0.71247839131124</v>
      </c>
      <c r="AB37" s="406">
        <v>0.0870572339771912</v>
      </c>
      <c r="AC37" s="218">
        <v>0.649050852046715</v>
      </c>
      <c r="AD37" s="406">
        <v>0.109285037902354</v>
      </c>
      <c r="AE37" s="218">
        <v>0.638643820380255</v>
      </c>
      <c r="AF37" s="406">
        <v>0.0974048914966754</v>
      </c>
      <c r="AG37" s="218">
        <v>0.248094555000097</v>
      </c>
      <c r="AH37" s="406">
        <v>0.121524836385544</v>
      </c>
      <c r="AI37" s="218">
        <v>0.360237726607516</v>
      </c>
      <c r="AJ37" s="406">
        <v>0.13888702078068</v>
      </c>
      <c r="AK37" s="218">
        <v>12.810056104364</v>
      </c>
      <c r="AL37" s="414">
        <v>1.06195690643959</v>
      </c>
    </row>
    <row customHeight="1" ht="13" r="38">
      <c r="A38" s="181" t="s">
        <v>332</v>
      </c>
      <c r="B38" s="156" t="n">
        <v>2</v>
      </c>
      <c r="C38" s="218">
        <v>1.1742167218634</v>
      </c>
      <c r="D38" s="406">
        <v>0.139817718920286</v>
      </c>
      <c r="E38" s="218">
        <v>0.418310031131433</v>
      </c>
      <c r="F38" s="406">
        <v>0.119987971883464</v>
      </c>
      <c r="G38" s="218">
        <v>0.233879249372139</v>
      </c>
      <c r="H38" s="406">
        <v>0.193734700232873</v>
      </c>
      <c r="I38" s="218">
        <v>0.441263178995986</v>
      </c>
      <c r="J38" s="406">
        <v>0.130384997237564</v>
      </c>
      <c r="K38" s="218">
        <v>-0.037715876768786</v>
      </c>
      <c r="L38" s="406">
        <v>0.169258290173535</v>
      </c>
      <c r="M38" s="218">
        <v>12.2665151415942</v>
      </c>
      <c r="N38" s="406">
        <v>1.45369919702151</v>
      </c>
      <c r="O38" s="218">
        <v>1.13550955540627</v>
      </c>
      <c r="P38" s="406">
        <v>0.138080601885007</v>
      </c>
      <c r="Q38" s="218">
        <v>0.396701630193264</v>
      </c>
      <c r="R38" s="406">
        <v>0.121981242733081</v>
      </c>
      <c r="S38" s="218">
        <v>0.194928820595704</v>
      </c>
      <c r="T38" s="406">
        <v>0.195344008464976</v>
      </c>
      <c r="U38" s="218">
        <v>0.449722616108389</v>
      </c>
      <c r="V38" s="406">
        <v>0.127949732785575</v>
      </c>
      <c r="W38" s="218">
        <v>0.0442412342932557</v>
      </c>
      <c r="X38" s="406">
        <v>0.16909509458772</v>
      </c>
      <c r="Y38" s="218">
        <v>14.1155037801616</v>
      </c>
      <c r="Z38" s="406">
        <v>1.48887716062574</v>
      </c>
      <c r="AA38" s="218">
        <v>1.15183865249034</v>
      </c>
      <c r="AB38" s="406">
        <v>0.136154638250033</v>
      </c>
      <c r="AC38" s="218">
        <v>0.377817682969801</v>
      </c>
      <c r="AD38" s="406">
        <v>0.121727598658749</v>
      </c>
      <c r="AE38" s="218">
        <v>0.208564614595032</v>
      </c>
      <c r="AF38" s="406">
        <v>0.196679748245735</v>
      </c>
      <c r="AG38" s="218">
        <v>0.450190826167532</v>
      </c>
      <c r="AH38" s="406">
        <v>0.127300159066215</v>
      </c>
      <c r="AI38" s="218">
        <v>0.0540311201364021</v>
      </c>
      <c r="AJ38" s="406">
        <v>0.170746547065616</v>
      </c>
      <c r="AK38" s="218">
        <v>14.3322593743952</v>
      </c>
      <c r="AL38" s="414">
        <v>1.5573171901788</v>
      </c>
    </row>
    <row customHeight="1" ht="13" r="39">
      <c r="A39" s="181" t="s">
        <v>333</v>
      </c>
      <c r="B39" s="156" t="n">
        <v>2</v>
      </c>
      <c r="C39" s="218">
        <v>0.673756959759547</v>
      </c>
      <c r="D39" s="406">
        <v>0.112728313447915</v>
      </c>
      <c r="E39" s="218">
        <v>0.599500726657254</v>
      </c>
      <c r="F39" s="406">
        <v>0.14153943328584</v>
      </c>
      <c r="G39" s="218">
        <v>0.438779148094461</v>
      </c>
      <c r="H39" s="406">
        <v>0.164172420743665</v>
      </c>
      <c r="I39" s="218">
        <v>0.324368841446736</v>
      </c>
      <c r="J39" s="406">
        <v>0.220859069795103</v>
      </c>
      <c r="K39" s="218">
        <v>0.600511433702362</v>
      </c>
      <c r="L39" s="406">
        <v>0.189006211118673</v>
      </c>
      <c r="M39" s="218">
        <v>10.6419172562874</v>
      </c>
      <c r="N39" s="406">
        <v>1.57502302225224</v>
      </c>
      <c r="O39" s="218">
        <v>0.687914449948512</v>
      </c>
      <c r="P39" s="406">
        <v>0.114268821322073</v>
      </c>
      <c r="Q39" s="218">
        <v>0.617318557878817</v>
      </c>
      <c r="R39" s="406">
        <v>0.14281281488763</v>
      </c>
      <c r="S39" s="218">
        <v>0.409210708130904</v>
      </c>
      <c r="T39" s="406">
        <v>0.168149550683523</v>
      </c>
      <c r="U39" s="218">
        <v>0.331130205518427</v>
      </c>
      <c r="V39" s="406">
        <v>0.223606649283507</v>
      </c>
      <c r="W39" s="218">
        <v>0.546944628911118</v>
      </c>
      <c r="X39" s="406">
        <v>0.184344542739829</v>
      </c>
      <c r="Y39" s="218">
        <v>12.3623902331369</v>
      </c>
      <c r="Z39" s="406">
        <v>1.63046554356569</v>
      </c>
      <c r="AA39" s="218">
        <v>0.704384842754719</v>
      </c>
      <c r="AB39" s="406">
        <v>0.112414778960204</v>
      </c>
      <c r="AC39" s="218">
        <v>0.612042091905883</v>
      </c>
      <c r="AD39" s="406">
        <v>0.142475554658441</v>
      </c>
      <c r="AE39" s="218">
        <v>0.408914484112883</v>
      </c>
      <c r="AF39" s="406">
        <v>0.16930669379067</v>
      </c>
      <c r="AG39" s="218">
        <v>0.332382654274417</v>
      </c>
      <c r="AH39" s="406">
        <v>0.223672423087979</v>
      </c>
      <c r="AI39" s="218">
        <v>0.540119919363458</v>
      </c>
      <c r="AJ39" s="406">
        <v>0.183533551621869</v>
      </c>
      <c r="AK39" s="218">
        <v>12.4900380718849</v>
      </c>
      <c r="AL39" s="414">
        <v>1.60792270855777</v>
      </c>
    </row>
    <row customHeight="1" ht="13" r="40">
      <c r="A40" s="181" t="s">
        <v>334</v>
      </c>
      <c r="B40" s="156" t="n">
        <v>2</v>
      </c>
      <c r="C40" s="218">
        <v>0.876971836859381</v>
      </c>
      <c r="D40" s="406">
        <v>0.137228828862827</v>
      </c>
      <c r="E40" s="218">
        <v>0.600657960376317</v>
      </c>
      <c r="F40" s="406">
        <v>0.141833285240508</v>
      </c>
      <c r="G40" s="218">
        <v>0.395417135745277</v>
      </c>
      <c r="H40" s="406">
        <v>0.112279416977669</v>
      </c>
      <c r="I40" s="218">
        <v>0.0655768174384106</v>
      </c>
      <c r="J40" s="406">
        <v>0.103782125508678</v>
      </c>
      <c r="K40" s="218">
        <v>-0.076211442836765</v>
      </c>
      <c r="L40" s="406">
        <v>0.185189666710274</v>
      </c>
      <c r="M40" s="218">
        <v>7.88708509995431</v>
      </c>
      <c r="N40" s="406">
        <v>1.27569561539676</v>
      </c>
      <c r="O40" s="218">
        <v>0.874818571248465</v>
      </c>
      <c r="P40" s="406">
        <v>0.134979184103572</v>
      </c>
      <c r="Q40" s="218">
        <v>0.599026711845527</v>
      </c>
      <c r="R40" s="406">
        <v>0.141279054747429</v>
      </c>
      <c r="S40" s="218">
        <v>0.397485666754842</v>
      </c>
      <c r="T40" s="406">
        <v>0.112424018892653</v>
      </c>
      <c r="U40" s="218">
        <v>0.0602927447956615</v>
      </c>
      <c r="V40" s="406">
        <v>0.106907159358889</v>
      </c>
      <c r="W40" s="218">
        <v>-0.0813947229266786</v>
      </c>
      <c r="X40" s="406">
        <v>0.186724334025774</v>
      </c>
      <c r="Y40" s="218">
        <v>7.90575266816715</v>
      </c>
      <c r="Z40" s="406">
        <v>1.31926596728908</v>
      </c>
      <c r="AA40" s="218">
        <v>0.887257199241847</v>
      </c>
      <c r="AB40" s="406">
        <v>0.130131784075548</v>
      </c>
      <c r="AC40" s="218">
        <v>0.575706095521803</v>
      </c>
      <c r="AD40" s="406">
        <v>0.143801966828741</v>
      </c>
      <c r="AE40" s="218">
        <v>0.419563654027525</v>
      </c>
      <c r="AF40" s="406">
        <v>0.106556461226604</v>
      </c>
      <c r="AG40" s="218">
        <v>0.0485305763888868</v>
      </c>
      <c r="AH40" s="406">
        <v>0.110836784668313</v>
      </c>
      <c r="AI40" s="218">
        <v>0.0026404934022624</v>
      </c>
      <c r="AJ40" s="406">
        <v>0.189713451887988</v>
      </c>
      <c r="AK40" s="218">
        <v>9.0223359762733</v>
      </c>
      <c r="AL40" s="414">
        <v>1.38097035304359</v>
      </c>
    </row>
    <row customHeight="1" ht="13" r="41">
      <c r="A41" s="181" t="s">
        <v>335</v>
      </c>
      <c r="B41" s="156" t="n">
        <v>2</v>
      </c>
      <c r="C41" s="218">
        <v>0.963231629331662</v>
      </c>
      <c r="D41" s="406">
        <v>0.132516103537484</v>
      </c>
      <c r="E41" s="218">
        <v>0.750258200798894</v>
      </c>
      <c r="F41" s="406">
        <v>0.138126774023246</v>
      </c>
      <c r="G41" s="218">
        <v>0.381041010298531</v>
      </c>
      <c r="H41" s="406">
        <v>0.114944316730649</v>
      </c>
      <c r="I41" s="218">
        <v>0.492262092536314</v>
      </c>
      <c r="J41" s="406">
        <v>0.164081754387546</v>
      </c>
      <c r="K41" s="218">
        <v>0.318326082939289</v>
      </c>
      <c r="L41" s="406">
        <v>0.120590305171428</v>
      </c>
      <c r="M41" s="218">
        <v>12.6711808964788</v>
      </c>
      <c r="N41" s="406">
        <v>1.08566767232053</v>
      </c>
      <c r="O41" s="218">
        <v>0.964486566521556</v>
      </c>
      <c r="P41" s="406">
        <v>0.132916357299302</v>
      </c>
      <c r="Q41" s="218">
        <v>0.747135484664264</v>
      </c>
      <c r="R41" s="406">
        <v>0.139135615931807</v>
      </c>
      <c r="S41" s="218">
        <v>0.388488336336506</v>
      </c>
      <c r="T41" s="406">
        <v>0.112481789178671</v>
      </c>
      <c r="U41" s="218">
        <v>0.484638154526398</v>
      </c>
      <c r="V41" s="406">
        <v>0.165800537557136</v>
      </c>
      <c r="W41" s="218">
        <v>0.31567786980568</v>
      </c>
      <c r="X41" s="406">
        <v>0.121105539797111</v>
      </c>
      <c r="Y41" s="218">
        <v>12.7363552164082</v>
      </c>
      <c r="Z41" s="406">
        <v>1.09886594959676</v>
      </c>
      <c r="AA41" s="218">
        <v>0.984569457933836</v>
      </c>
      <c r="AB41" s="406">
        <v>0.12738373100987</v>
      </c>
      <c r="AC41" s="218">
        <v>0.751741761540823</v>
      </c>
      <c r="AD41" s="406">
        <v>0.134906160351552</v>
      </c>
      <c r="AE41" s="218">
        <v>0.393677850792992</v>
      </c>
      <c r="AF41" s="406">
        <v>0.11457401459753</v>
      </c>
      <c r="AG41" s="218">
        <v>0.484410272085605</v>
      </c>
      <c r="AH41" s="406">
        <v>0.167012122147903</v>
      </c>
      <c r="AI41" s="218">
        <v>0.328406210537222</v>
      </c>
      <c r="AJ41" s="406">
        <v>0.125311929747713</v>
      </c>
      <c r="AK41" s="218">
        <v>13.9880652543704</v>
      </c>
      <c r="AL41" s="414">
        <v>1.11412959928616</v>
      </c>
    </row>
    <row customHeight="1" ht="13" r="42">
      <c r="A42" s="181" t="s">
        <v>336</v>
      </c>
      <c r="B42" s="156" t="n">
        <v>2</v>
      </c>
      <c r="C42" s="218">
        <v>0.54853465199522</v>
      </c>
      <c r="D42" s="406">
        <v>0.111188808203438</v>
      </c>
      <c r="E42" s="218">
        <v>0.533111328342892</v>
      </c>
      <c r="F42" s="406">
        <v>0.143573557151748</v>
      </c>
      <c r="G42" s="218">
        <v>0.478695866033113</v>
      </c>
      <c r="H42" s="406">
        <v>0.140761642512155</v>
      </c>
      <c r="I42" s="218">
        <v>0.179884247395319</v>
      </c>
      <c r="J42" s="406">
        <v>0.166995161283337</v>
      </c>
      <c r="K42" s="218">
        <v>0.368722577232318</v>
      </c>
      <c r="L42" s="406">
        <v>0.128649217902874</v>
      </c>
      <c r="M42" s="218">
        <v>11.301477404775</v>
      </c>
      <c r="N42" s="406">
        <v>1.66173769807561</v>
      </c>
      <c r="O42" s="218">
        <v>0.545721517704766</v>
      </c>
      <c r="P42" s="406">
        <v>0.111378640186893</v>
      </c>
      <c r="Q42" s="218">
        <v>0.504869240747394</v>
      </c>
      <c r="R42" s="406">
        <v>0.142274518343757</v>
      </c>
      <c r="S42" s="218">
        <v>0.498353292290723</v>
      </c>
      <c r="T42" s="406">
        <v>0.139571121607869</v>
      </c>
      <c r="U42" s="218">
        <v>0.195586189083419</v>
      </c>
      <c r="V42" s="406">
        <v>0.167255186889728</v>
      </c>
      <c r="W42" s="218">
        <v>0.348654457208988</v>
      </c>
      <c r="X42" s="406">
        <v>0.12564066548691</v>
      </c>
      <c r="Y42" s="218">
        <v>12.4288207734195</v>
      </c>
      <c r="Z42" s="406">
        <v>1.67522782422163</v>
      </c>
      <c r="AA42" s="218">
        <v>0.529492300115395</v>
      </c>
      <c r="AB42" s="406">
        <v>0.110949492203383</v>
      </c>
      <c r="AC42" s="218">
        <v>0.528055886178924</v>
      </c>
      <c r="AD42" s="406">
        <v>0.140256840260171</v>
      </c>
      <c r="AE42" s="218">
        <v>0.446272119955752</v>
      </c>
      <c r="AF42" s="406">
        <v>0.141307675558299</v>
      </c>
      <c r="AG42" s="218">
        <v>0.236404300446747</v>
      </c>
      <c r="AH42" s="406">
        <v>0.166001900055732</v>
      </c>
      <c r="AI42" s="218">
        <v>0.330009240709818</v>
      </c>
      <c r="AJ42" s="406">
        <v>0.12298125191041</v>
      </c>
      <c r="AK42" s="218">
        <v>14.4427977246698</v>
      </c>
      <c r="AL42" s="414">
        <v>1.74011132737072</v>
      </c>
    </row>
    <row customHeight="1" ht="13" r="43">
      <c r="A43" s="181" t="s">
        <v>337</v>
      </c>
      <c r="B43" s="156" t="n">
        <v>2</v>
      </c>
      <c r="C43" s="218">
        <v>1.21874222199276</v>
      </c>
      <c r="D43" s="406">
        <v>0.18954965153872</v>
      </c>
      <c r="E43" s="218">
        <v>0.470851859141858</v>
      </c>
      <c r="F43" s="406">
        <v>0.23323586170102</v>
      </c>
      <c r="G43" s="218">
        <v>0.431766027458164</v>
      </c>
      <c r="H43" s="406">
        <v>0.258566404628197</v>
      </c>
      <c r="I43" s="218">
        <v>0.47833076128712</v>
      </c>
      <c r="J43" s="406">
        <v>0.293162768762191</v>
      </c>
      <c r="K43" s="218">
        <v>0.371296955072995</v>
      </c>
      <c r="L43" s="406">
        <v>0.393724029708245</v>
      </c>
      <c r="M43" s="218">
        <v>12.4889738171112</v>
      </c>
      <c r="N43" s="406">
        <v>1.87678241318313</v>
      </c>
      <c r="O43" s="218">
        <v>1.20286604559689</v>
      </c>
      <c r="P43" s="406">
        <v>0.191852445189475</v>
      </c>
      <c r="Q43" s="218">
        <v>0.492072827010889</v>
      </c>
      <c r="R43" s="406">
        <v>0.233682428400842</v>
      </c>
      <c r="S43" s="218">
        <v>0.404783795801536</v>
      </c>
      <c r="T43" s="406">
        <v>0.265751132685687</v>
      </c>
      <c r="U43" s="218">
        <v>0.52441827447855</v>
      </c>
      <c r="V43" s="406">
        <v>0.294629267932426</v>
      </c>
      <c r="W43" s="218">
        <v>0.330022471716895</v>
      </c>
      <c r="X43" s="406">
        <v>0.402900274208014</v>
      </c>
      <c r="Y43" s="218">
        <v>13.33487274226</v>
      </c>
      <c r="Z43" s="406">
        <v>2.00641290186995</v>
      </c>
      <c r="AA43" s="218">
        <v>1.1988709206819</v>
      </c>
      <c r="AB43" s="406">
        <v>0.196638280182277</v>
      </c>
      <c r="AC43" s="218">
        <v>0.510477390812037</v>
      </c>
      <c r="AD43" s="406">
        <v>0.235610457219393</v>
      </c>
      <c r="AE43" s="218">
        <v>0.412959348250682</v>
      </c>
      <c r="AF43" s="406">
        <v>0.269814501897072</v>
      </c>
      <c r="AG43" s="218">
        <v>0.511356741388821</v>
      </c>
      <c r="AH43" s="406">
        <v>0.297838423350372</v>
      </c>
      <c r="AI43" s="218">
        <v>0.318101000134463</v>
      </c>
      <c r="AJ43" s="406">
        <v>0.403710019577952</v>
      </c>
      <c r="AK43" s="218">
        <v>13.518809554173</v>
      </c>
      <c r="AL43" s="414">
        <v>2.04398658811384</v>
      </c>
    </row>
    <row customHeight="1" ht="13" r="44">
      <c r="A44" s="181" t="s">
        <v>338</v>
      </c>
      <c r="B44" s="156" t="n">
        <v>2</v>
      </c>
      <c r="C44" s="218">
        <v>0.729220730290788</v>
      </c>
      <c r="D44" s="406">
        <v>0.0974538370256225</v>
      </c>
      <c r="E44" s="218">
        <v>0.943042103354893</v>
      </c>
      <c r="F44" s="406">
        <v>0.107092967159796</v>
      </c>
      <c r="G44" s="218">
        <v>0.344587744041667</v>
      </c>
      <c r="H44" s="406">
        <v>0.0910847144802352</v>
      </c>
      <c r="I44" s="218">
        <v>0.141201704271094</v>
      </c>
      <c r="J44" s="406">
        <v>0.0922862613189462</v>
      </c>
      <c r="K44" s="218">
        <v>0.462626434007336</v>
      </c>
      <c r="L44" s="406">
        <v>0.0959259059242605</v>
      </c>
      <c r="M44" s="218">
        <v>15.8965944461211</v>
      </c>
      <c r="N44" s="406">
        <v>1.35142572714125</v>
      </c>
      <c r="O44" s="218">
        <v>0.721017072606576</v>
      </c>
      <c r="P44" s="406">
        <v>0.0938174570111602</v>
      </c>
      <c r="Q44" s="218">
        <v>0.911733732865588</v>
      </c>
      <c r="R44" s="406">
        <v>0.103403972347769</v>
      </c>
      <c r="S44" s="218">
        <v>0.34031700088171</v>
      </c>
      <c r="T44" s="406">
        <v>0.0877498800340377</v>
      </c>
      <c r="U44" s="218">
        <v>0.160019379806684</v>
      </c>
      <c r="V44" s="406">
        <v>0.0909022431070343</v>
      </c>
      <c r="W44" s="218">
        <v>0.437864944061439</v>
      </c>
      <c r="X44" s="406">
        <v>0.0953984916930083</v>
      </c>
      <c r="Y44" s="218">
        <v>16.7693137788785</v>
      </c>
      <c r="Z44" s="406">
        <v>1.36456848129399</v>
      </c>
      <c r="AA44" s="218">
        <v>0.712584972030893</v>
      </c>
      <c r="AB44" s="406">
        <v>0.0850757198981945</v>
      </c>
      <c r="AC44" s="218">
        <v>0.906947249721884</v>
      </c>
      <c r="AD44" s="406">
        <v>0.101019123285311</v>
      </c>
      <c r="AE44" s="218">
        <v>0.290269191363256</v>
      </c>
      <c r="AF44" s="406">
        <v>0.087094747560757</v>
      </c>
      <c r="AG44" s="218">
        <v>0.180893625085456</v>
      </c>
      <c r="AH44" s="406">
        <v>0.0920186923767284</v>
      </c>
      <c r="AI44" s="218">
        <v>0.369565155931616</v>
      </c>
      <c r="AJ44" s="406">
        <v>0.0886516395645792</v>
      </c>
      <c r="AK44" s="218">
        <v>19.8635703715357</v>
      </c>
      <c r="AL44" s="414">
        <v>1.55794245138467</v>
      </c>
    </row>
    <row customHeight="1" ht="13" r="45">
      <c r="A45" s="181" t="s">
        <v>339</v>
      </c>
      <c r="B45" s="156" t="n">
        <v>2</v>
      </c>
      <c r="C45" s="218">
        <v>0.632367033080735</v>
      </c>
      <c r="D45" s="406">
        <v>0.125504793964369</v>
      </c>
      <c r="E45" s="218">
        <v>0.51691431433175</v>
      </c>
      <c r="F45" s="406">
        <v>0.106506919718905</v>
      </c>
      <c r="G45" s="218">
        <v>0.354223825840503</v>
      </c>
      <c r="H45" s="406">
        <v>0.128638271683042</v>
      </c>
      <c r="I45" s="218">
        <v>0.608365337279212</v>
      </c>
      <c r="J45" s="406">
        <v>0.146130679596829</v>
      </c>
      <c r="K45" s="218">
        <v>0.325436732507823</v>
      </c>
      <c r="L45" s="406">
        <v>0.141042551897202</v>
      </c>
      <c r="M45" s="218">
        <v>11.9104819976783</v>
      </c>
      <c r="N45" s="406">
        <v>1.35708571347798</v>
      </c>
      <c r="O45" s="218">
        <v>0.650349773783658</v>
      </c>
      <c r="P45" s="406">
        <v>0.1235685040413</v>
      </c>
      <c r="Q45" s="218">
        <v>0.481577302944646</v>
      </c>
      <c r="R45" s="406">
        <v>0.106315509007767</v>
      </c>
      <c r="S45" s="218">
        <v>0.333350176454082</v>
      </c>
      <c r="T45" s="406">
        <v>0.126007682027453</v>
      </c>
      <c r="U45" s="218">
        <v>0.599026937138125</v>
      </c>
      <c r="V45" s="406">
        <v>0.141354169896747</v>
      </c>
      <c r="W45" s="218">
        <v>0.345703479727485</v>
      </c>
      <c r="X45" s="406">
        <v>0.137698514379871</v>
      </c>
      <c r="Y45" s="218">
        <v>12.9337744506964</v>
      </c>
      <c r="Z45" s="406">
        <v>1.34266580441857</v>
      </c>
      <c r="AA45" s="218">
        <v>0.656371789209822</v>
      </c>
      <c r="AB45" s="406">
        <v>0.124192636724411</v>
      </c>
      <c r="AC45" s="218">
        <v>0.477967343384392</v>
      </c>
      <c r="AD45" s="406">
        <v>0.104501381076535</v>
      </c>
      <c r="AE45" s="218">
        <v>0.320107540549664</v>
      </c>
      <c r="AF45" s="406">
        <v>0.125622105080924</v>
      </c>
      <c r="AG45" s="218">
        <v>0.590508096096937</v>
      </c>
      <c r="AH45" s="406">
        <v>0.142000828647047</v>
      </c>
      <c r="AI45" s="218">
        <v>0.339734087010788</v>
      </c>
      <c r="AJ45" s="406">
        <v>0.139084017389014</v>
      </c>
      <c r="AK45" s="218">
        <v>13.3473073557292</v>
      </c>
      <c r="AL45" s="414">
        <v>1.42304737772974</v>
      </c>
    </row>
    <row customHeight="1" ht="13" r="46">
      <c r="A46" s="181" t="s">
        <v>340</v>
      </c>
      <c r="B46" s="156" t="n">
        <v>2</v>
      </c>
      <c r="C46" s="218">
        <v>1.02040775982205</v>
      </c>
      <c r="D46" s="406">
        <v>0.149438142577595</v>
      </c>
      <c r="E46" s="218">
        <v>0.590278407563365</v>
      </c>
      <c r="F46" s="406">
        <v>0.154310543601482</v>
      </c>
      <c r="G46" s="218">
        <v>0.534793274298871</v>
      </c>
      <c r="H46" s="406">
        <v>0.126729171755483</v>
      </c>
      <c r="I46" s="218">
        <v>0.0885778164576951</v>
      </c>
      <c r="J46" s="406">
        <v>0.181689082275385</v>
      </c>
      <c r="K46" s="218">
        <v>0.116909856026162</v>
      </c>
      <c r="L46" s="406">
        <v>0.156797520577553</v>
      </c>
      <c r="M46" s="218">
        <v>11.8985869402419</v>
      </c>
      <c r="N46" s="406">
        <v>1.36353188354002</v>
      </c>
      <c r="O46" s="218">
        <v>1.03502183724232</v>
      </c>
      <c r="P46" s="406">
        <v>0.147933164414463</v>
      </c>
      <c r="Q46" s="218">
        <v>0.579146908460734</v>
      </c>
      <c r="R46" s="406">
        <v>0.151577866955742</v>
      </c>
      <c r="S46" s="218">
        <v>0.542420762715292</v>
      </c>
      <c r="T46" s="406">
        <v>0.126521890040157</v>
      </c>
      <c r="U46" s="218">
        <v>0.0754580961411918</v>
      </c>
      <c r="V46" s="406">
        <v>0.182498503396968</v>
      </c>
      <c r="W46" s="218">
        <v>0.0931089587302482</v>
      </c>
      <c r="X46" s="406">
        <v>0.157872295264803</v>
      </c>
      <c r="Y46" s="218">
        <v>12.7013036961973</v>
      </c>
      <c r="Z46" s="406">
        <v>1.47055586109106</v>
      </c>
      <c r="AA46" s="218">
        <v>1.02479513786445</v>
      </c>
      <c r="AB46" s="406">
        <v>0.152450025485652</v>
      </c>
      <c r="AC46" s="218">
        <v>0.573564108953137</v>
      </c>
      <c r="AD46" s="406">
        <v>0.151374321626625</v>
      </c>
      <c r="AE46" s="218">
        <v>0.533493819729633</v>
      </c>
      <c r="AF46" s="406">
        <v>0.128538431625695</v>
      </c>
      <c r="AG46" s="218">
        <v>0.0772386091052646</v>
      </c>
      <c r="AH46" s="406">
        <v>0.182506996866509</v>
      </c>
      <c r="AI46" s="218">
        <v>0.0823215914936301</v>
      </c>
      <c r="AJ46" s="406">
        <v>0.158749866429861</v>
      </c>
      <c r="AK46" s="218">
        <v>12.9826230015081</v>
      </c>
      <c r="AL46" s="414">
        <v>1.5971597978353</v>
      </c>
    </row>
    <row customHeight="1" ht="13" r="47">
      <c r="A47" s="181" t="s">
        <v>341</v>
      </c>
      <c r="B47" s="156" t="n">
        <v>2</v>
      </c>
      <c r="C47" s="218">
        <v>0.914651718240274</v>
      </c>
      <c r="D47" s="406">
        <v>0.0746976821131735</v>
      </c>
      <c r="E47" s="218">
        <v>0.496787236384122</v>
      </c>
      <c r="F47" s="406">
        <v>0.0910188431300078</v>
      </c>
      <c r="G47" s="218">
        <v>0.191656036029417</v>
      </c>
      <c r="H47" s="406">
        <v>0.0946440552267591</v>
      </c>
      <c r="I47" s="218">
        <v>0.297886957954894</v>
      </c>
      <c r="J47" s="406">
        <v>0.129953816471065</v>
      </c>
      <c r="K47" s="218">
        <v>0.132068718075708</v>
      </c>
      <c r="L47" s="406">
        <v>0.126139816087725</v>
      </c>
      <c r="M47" s="218">
        <v>12.3633422683247</v>
      </c>
      <c r="N47" s="406">
        <v>1.11021302800508</v>
      </c>
      <c r="O47" s="218">
        <v>0.915238991968315</v>
      </c>
      <c r="P47" s="406">
        <v>0.0749944006944643</v>
      </c>
      <c r="Q47" s="218">
        <v>0.495031987043564</v>
      </c>
      <c r="R47" s="406">
        <v>0.0902709437501236</v>
      </c>
      <c r="S47" s="218">
        <v>0.213640891841462</v>
      </c>
      <c r="T47" s="406">
        <v>0.0957141211546376</v>
      </c>
      <c r="U47" s="218">
        <v>0.297824628081259</v>
      </c>
      <c r="V47" s="406">
        <v>0.130342773724238</v>
      </c>
      <c r="W47" s="218">
        <v>0.124517983790398</v>
      </c>
      <c r="X47" s="406">
        <v>0.126646463187256</v>
      </c>
      <c r="Y47" s="218">
        <v>12.8199572110926</v>
      </c>
      <c r="Z47" s="406">
        <v>1.10435754548314</v>
      </c>
      <c r="AA47" s="218">
        <v>0.929069172338651</v>
      </c>
      <c r="AB47" s="406">
        <v>0.0743212931905782</v>
      </c>
      <c r="AC47" s="218">
        <v>0.483349192667408</v>
      </c>
      <c r="AD47" s="406">
        <v>0.0904844583013356</v>
      </c>
      <c r="AE47" s="218">
        <v>0.203237700493361</v>
      </c>
      <c r="AF47" s="406">
        <v>0.0936870068802895</v>
      </c>
      <c r="AG47" s="218">
        <v>0.302754752443784</v>
      </c>
      <c r="AH47" s="406">
        <v>0.131292229215106</v>
      </c>
      <c r="AI47" s="218">
        <v>0.133623840983313</v>
      </c>
      <c r="AJ47" s="406">
        <v>0.126832475272296</v>
      </c>
      <c r="AK47" s="218">
        <v>13.0623778504811</v>
      </c>
      <c r="AL47" s="414">
        <v>1.10975566015491</v>
      </c>
    </row>
    <row customHeight="1" ht="13" r="48">
      <c r="A48" s="181" t="s">
        <v>342</v>
      </c>
      <c r="B48" s="156" t="n">
        <v>2</v>
      </c>
      <c r="C48" s="218">
        <v>0.737545651269575</v>
      </c>
      <c r="D48" s="406">
        <v>0.118018230444227</v>
      </c>
      <c r="E48" s="218">
        <v>0.936409832734362</v>
      </c>
      <c r="F48" s="406">
        <v>0.134700117692026</v>
      </c>
      <c r="G48" s="218">
        <v>0.454543152835317</v>
      </c>
      <c r="H48" s="406">
        <v>0.0848960588061862</v>
      </c>
      <c r="I48" s="218">
        <v>0.490272153849196</v>
      </c>
      <c r="J48" s="406">
        <v>0.168609050987989</v>
      </c>
      <c r="K48" s="218">
        <v>0.5337244070568</v>
      </c>
      <c r="L48" s="406">
        <v>0.138528403349393</v>
      </c>
      <c r="M48" s="218">
        <v>14.716888601</v>
      </c>
      <c r="N48" s="406">
        <v>1.37129868736021</v>
      </c>
      <c r="O48" s="218">
        <v>0.748887073226051</v>
      </c>
      <c r="P48" s="406">
        <v>0.116702607702114</v>
      </c>
      <c r="Q48" s="218">
        <v>0.922361960482365</v>
      </c>
      <c r="R48" s="406">
        <v>0.131541694832545</v>
      </c>
      <c r="S48" s="218">
        <v>0.489815237845319</v>
      </c>
      <c r="T48" s="406">
        <v>0.0854160023764244</v>
      </c>
      <c r="U48" s="218">
        <v>0.460283227737186</v>
      </c>
      <c r="V48" s="406">
        <v>0.167001769590034</v>
      </c>
      <c r="W48" s="218">
        <v>0.515607355607936</v>
      </c>
      <c r="X48" s="406">
        <v>0.138670019409187</v>
      </c>
      <c r="Y48" s="218">
        <v>15.263240192116</v>
      </c>
      <c r="Z48" s="406">
        <v>1.41542256446109</v>
      </c>
      <c r="AA48" s="218">
        <v>0.774535808535241</v>
      </c>
      <c r="AB48" s="406">
        <v>0.112290075840511</v>
      </c>
      <c r="AC48" s="218">
        <v>0.893468319526941</v>
      </c>
      <c r="AD48" s="406">
        <v>0.131571023858628</v>
      </c>
      <c r="AE48" s="218">
        <v>0.497705443138825</v>
      </c>
      <c r="AF48" s="406">
        <v>0.0835758132548463</v>
      </c>
      <c r="AG48" s="218">
        <v>0.44001136435232</v>
      </c>
      <c r="AH48" s="406">
        <v>0.165805647942298</v>
      </c>
      <c r="AI48" s="218">
        <v>0.530283432987362</v>
      </c>
      <c r="AJ48" s="406">
        <v>0.137540993762778</v>
      </c>
      <c r="AK48" s="218">
        <v>15.9169072918295</v>
      </c>
      <c r="AL48" s="414">
        <v>1.40217024268125</v>
      </c>
    </row>
    <row customHeight="1" ht="13" r="49">
      <c r="A49" s="181" t="s">
        <v>343</v>
      </c>
      <c r="B49" s="156" t="n">
        <v>2</v>
      </c>
      <c r="C49" s="218">
        <v>1.54654578178423</v>
      </c>
      <c r="D49" s="406">
        <v>0.131817082095633</v>
      </c>
      <c r="E49" s="218">
        <v>0.505451510884751</v>
      </c>
      <c r="F49" s="406">
        <v>0.193030490885439</v>
      </c>
      <c r="G49" s="218">
        <v>0.661832615348392</v>
      </c>
      <c r="H49" s="406">
        <v>0.271774198640553</v>
      </c>
      <c r="I49" s="218">
        <v>-0.384172339150562</v>
      </c>
      <c r="J49" s="406">
        <v>0.285921035344834</v>
      </c>
      <c r="K49" s="218">
        <v>1.30717807153832</v>
      </c>
      <c r="L49" s="406">
        <v>0.256579322550574</v>
      </c>
      <c r="M49" s="218">
        <v>15.1864937981465</v>
      </c>
      <c r="N49" s="406">
        <v>1.62674458838198</v>
      </c>
      <c r="O49" s="218">
        <v>1.53585616207967</v>
      </c>
      <c r="P49" s="406">
        <v>0.129454591517275</v>
      </c>
      <c r="Q49" s="218">
        <v>0.500419810561527</v>
      </c>
      <c r="R49" s="406">
        <v>0.194802812628227</v>
      </c>
      <c r="S49" s="218">
        <v>0.692980658817459</v>
      </c>
      <c r="T49" s="406">
        <v>0.268128714980981</v>
      </c>
      <c r="U49" s="218">
        <v>-0.423214948323897</v>
      </c>
      <c r="V49" s="406">
        <v>0.283887334754719</v>
      </c>
      <c r="W49" s="218">
        <v>1.25830374149811</v>
      </c>
      <c r="X49" s="406">
        <v>0.255807845130774</v>
      </c>
      <c r="Y49" s="218">
        <v>15.4658882084214</v>
      </c>
      <c r="Z49" s="406">
        <v>1.65569578596231</v>
      </c>
      <c r="AA49" s="218">
        <v>1.51289691855223</v>
      </c>
      <c r="AB49" s="406">
        <v>0.131570184483014</v>
      </c>
      <c r="AC49" s="218">
        <v>0.505778507693049</v>
      </c>
      <c r="AD49" s="406">
        <v>0.197841569158173</v>
      </c>
      <c r="AE49" s="218">
        <v>0.666153413940464</v>
      </c>
      <c r="AF49" s="406">
        <v>0.26725622680339</v>
      </c>
      <c r="AG49" s="218">
        <v>-0.452205144180036</v>
      </c>
      <c r="AH49" s="406">
        <v>0.286740115141695</v>
      </c>
      <c r="AI49" s="218">
        <v>1.26547222755272</v>
      </c>
      <c r="AJ49" s="406">
        <v>0.260047730190871</v>
      </c>
      <c r="AK49" s="218">
        <v>16.6775324524891</v>
      </c>
      <c r="AL49" s="414">
        <v>1.70905990513832</v>
      </c>
    </row>
    <row customHeight="1" ht="13" r="50">
      <c r="A50" s="181" t="s">
        <v>344</v>
      </c>
      <c r="B50" s="156" t="n">
        <v>2</v>
      </c>
      <c r="C50" s="218">
        <v>1.20644048268784</v>
      </c>
      <c r="D50" s="406">
        <v>0.116235292286547</v>
      </c>
      <c r="E50" s="218">
        <v>0.469315641547181</v>
      </c>
      <c r="F50" s="406">
        <v>0.130416482282231</v>
      </c>
      <c r="G50" s="218">
        <v>0.597548533016346</v>
      </c>
      <c r="H50" s="406">
        <v>0.0940613496806742</v>
      </c>
      <c r="I50" s="218">
        <v>0.296462249806163</v>
      </c>
      <c r="J50" s="406">
        <v>0.135127492284353</v>
      </c>
      <c r="K50" s="218">
        <v>0.313878885298033</v>
      </c>
      <c r="L50" s="406">
        <v>0.129125235672144</v>
      </c>
      <c r="M50" s="218">
        <v>16.3992015141502</v>
      </c>
      <c r="N50" s="406">
        <v>1.34409253235085</v>
      </c>
      <c r="O50" s="218">
        <v>1.16042246222467</v>
      </c>
      <c r="P50" s="406">
        <v>0.115858722378357</v>
      </c>
      <c r="Q50" s="218">
        <v>0.511597083484477</v>
      </c>
      <c r="R50" s="406">
        <v>0.128836803212491</v>
      </c>
      <c r="S50" s="218">
        <v>0.572374017541361</v>
      </c>
      <c r="T50" s="406">
        <v>0.0938720288706002</v>
      </c>
      <c r="U50" s="218">
        <v>0.293721255275403</v>
      </c>
      <c r="V50" s="406">
        <v>0.133082746843633</v>
      </c>
      <c r="W50" s="218">
        <v>0.310827650152068</v>
      </c>
      <c r="X50" s="406">
        <v>0.127215846721438</v>
      </c>
      <c r="Y50" s="218">
        <v>17.303406718698</v>
      </c>
      <c r="Z50" s="406">
        <v>1.28665289073844</v>
      </c>
      <c r="AA50" s="218">
        <v>1.16456637463765</v>
      </c>
      <c r="AB50" s="406">
        <v>0.116697815159689</v>
      </c>
      <c r="AC50" s="218">
        <v>0.498452714133033</v>
      </c>
      <c r="AD50" s="406">
        <v>0.126811170625408</v>
      </c>
      <c r="AE50" s="218">
        <v>0.578406391298034</v>
      </c>
      <c r="AF50" s="406">
        <v>0.0935320367740997</v>
      </c>
      <c r="AG50" s="218">
        <v>0.293386699391771</v>
      </c>
      <c r="AH50" s="406">
        <v>0.133888376301573</v>
      </c>
      <c r="AI50" s="218">
        <v>0.311745093987221</v>
      </c>
      <c r="AJ50" s="406">
        <v>0.127556181589546</v>
      </c>
      <c r="AK50" s="218">
        <v>17.4561333390343</v>
      </c>
      <c r="AL50" s="414">
        <v>1.29856020484682</v>
      </c>
    </row>
    <row customHeight="1" ht="13" r="51">
      <c r="A51" s="181" t="s">
        <v>345</v>
      </c>
      <c r="B51" s="156" t="n">
        <v>2</v>
      </c>
      <c r="C51" s="218">
        <v>0.864348853328964</v>
      </c>
      <c r="D51" s="406">
        <v>0.108796620869969</v>
      </c>
      <c r="E51" s="218">
        <v>0.90455094622096</v>
      </c>
      <c r="F51" s="406">
        <v>0.106145341862761</v>
      </c>
      <c r="G51" s="218">
        <v>0.579991668305787</v>
      </c>
      <c r="H51" s="406">
        <v>0.164768271624732</v>
      </c>
      <c r="I51" s="218">
        <v>0.118605759163804</v>
      </c>
      <c r="J51" s="406">
        <v>0.170800570469733</v>
      </c>
      <c r="K51" s="218">
        <v>0.627311042552181</v>
      </c>
      <c r="L51" s="406">
        <v>0.178062656746269</v>
      </c>
      <c r="M51" s="218">
        <v>12.1178350941997</v>
      </c>
      <c r="N51" s="406">
        <v>1.05781684900122</v>
      </c>
      <c r="O51" s="218">
        <v>0.854331937393689</v>
      </c>
      <c r="P51" s="406">
        <v>0.108639459740283</v>
      </c>
      <c r="Q51" s="218">
        <v>0.897000400991079</v>
      </c>
      <c r="R51" s="406">
        <v>0.106187436385086</v>
      </c>
      <c r="S51" s="218">
        <v>0.580721236695083</v>
      </c>
      <c r="T51" s="406">
        <v>0.166292495037228</v>
      </c>
      <c r="U51" s="218">
        <v>0.13748295916295</v>
      </c>
      <c r="V51" s="406">
        <v>0.173389832848395</v>
      </c>
      <c r="W51" s="218">
        <v>0.624763101835819</v>
      </c>
      <c r="X51" s="406">
        <v>0.177446892533049</v>
      </c>
      <c r="Y51" s="218">
        <v>12.755989816973</v>
      </c>
      <c r="Z51" s="406">
        <v>1.10573435873088</v>
      </c>
      <c r="AA51" s="218">
        <v>0.863458203287219</v>
      </c>
      <c r="AB51" s="406">
        <v>0.111607462797593</v>
      </c>
      <c r="AC51" s="218">
        <v>0.876492581814396</v>
      </c>
      <c r="AD51" s="406">
        <v>0.104688585749344</v>
      </c>
      <c r="AE51" s="218">
        <v>0.566882345409918</v>
      </c>
      <c r="AF51" s="406">
        <v>0.164825979681773</v>
      </c>
      <c r="AG51" s="218">
        <v>0.110625775425925</v>
      </c>
      <c r="AH51" s="406">
        <v>0.172921338938494</v>
      </c>
      <c r="AI51" s="218">
        <v>0.644977445369942</v>
      </c>
      <c r="AJ51" s="406">
        <v>0.176964816418506</v>
      </c>
      <c r="AK51" s="218">
        <v>13.6002664653185</v>
      </c>
      <c r="AL51" s="414">
        <v>1.15369440895339</v>
      </c>
    </row>
    <row customHeight="1" ht="13" r="52">
      <c r="A52" s="181" t="s">
        <v>346</v>
      </c>
      <c r="B52" s="156" t="n">
        <v>2</v>
      </c>
      <c r="C52" s="218">
        <v>0.914500757789918</v>
      </c>
      <c r="D52" s="406">
        <v>0.118831509493599</v>
      </c>
      <c r="E52" s="218">
        <v>0.656738758996918</v>
      </c>
      <c r="F52" s="406">
        <v>0.126701452769873</v>
      </c>
      <c r="G52" s="218">
        <v>0.215216551679838</v>
      </c>
      <c r="H52" s="406">
        <v>0.129826595473762</v>
      </c>
      <c r="I52" s="218">
        <v>0.189058429045801</v>
      </c>
      <c r="J52" s="406">
        <v>0.13552722524186</v>
      </c>
      <c r="K52" s="218">
        <v>0.346707803739298</v>
      </c>
      <c r="L52" s="406">
        <v>0.114409691062719</v>
      </c>
      <c r="M52" s="218">
        <v>13.2792973509324</v>
      </c>
      <c r="N52" s="406">
        <v>1.80346288169893</v>
      </c>
      <c r="O52" s="218">
        <v>0.911642368956512</v>
      </c>
      <c r="P52" s="406">
        <v>0.120503844193972</v>
      </c>
      <c r="Q52" s="218">
        <v>0.633088131571704</v>
      </c>
      <c r="R52" s="406">
        <v>0.132196008639776</v>
      </c>
      <c r="S52" s="218">
        <v>0.203509131803507</v>
      </c>
      <c r="T52" s="406">
        <v>0.126441301533463</v>
      </c>
      <c r="U52" s="218">
        <v>0.208302080534017</v>
      </c>
      <c r="V52" s="406">
        <v>0.128910852130344</v>
      </c>
      <c r="W52" s="218">
        <v>0.32547193726582</v>
      </c>
      <c r="X52" s="406">
        <v>0.109052150370902</v>
      </c>
      <c r="Y52" s="218">
        <v>13.8868127115967</v>
      </c>
      <c r="Z52" s="406">
        <v>2.15841135172173</v>
      </c>
      <c r="AA52" s="218">
        <v>1.05466471635184</v>
      </c>
      <c r="AB52" s="406">
        <v>0.119947724229885</v>
      </c>
      <c r="AC52" s="218">
        <v>0.599328021598075</v>
      </c>
      <c r="AD52" s="406">
        <v>0.135381719235747</v>
      </c>
      <c r="AE52" s="218">
        <v>0.250030135486506</v>
      </c>
      <c r="AF52" s="406">
        <v>0.144397956150852</v>
      </c>
      <c r="AG52" s="218">
        <v>0.109778890083386</v>
      </c>
      <c r="AH52" s="406">
        <v>0.148064082059703</v>
      </c>
      <c r="AI52" s="218">
        <v>0.435387067347361</v>
      </c>
      <c r="AJ52" s="406">
        <v>0.109731939678031</v>
      </c>
      <c r="AK52" s="218">
        <v>17.9761813541313</v>
      </c>
      <c r="AL52" s="414">
        <v>2.91865468815532</v>
      </c>
    </row>
    <row customHeight="1" ht="13" r="53">
      <c r="A53" s="181" t="s">
        <v>347</v>
      </c>
      <c r="B53" s="156" t="n">
        <v>2</v>
      </c>
      <c r="C53" s="218">
        <v>0.849081126027588</v>
      </c>
      <c r="D53" s="406">
        <v>0.0770126692109582</v>
      </c>
      <c r="E53" s="218">
        <v>0.565773431163801</v>
      </c>
      <c r="F53" s="406">
        <v>0.124018684278972</v>
      </c>
      <c r="G53" s="218">
        <v>0.0431408748425185</v>
      </c>
      <c r="H53" s="406">
        <v>0.081541926259231</v>
      </c>
      <c r="I53" s="218">
        <v>0.499728219071727</v>
      </c>
      <c r="J53" s="406">
        <v>0.0938566551690654</v>
      </c>
      <c r="K53" s="218">
        <v>0.164783063843452</v>
      </c>
      <c r="L53" s="406">
        <v>0.0862474615223525</v>
      </c>
      <c r="M53" s="218">
        <v>10.9768145602665</v>
      </c>
      <c r="N53" s="406">
        <v>1.08923571183161</v>
      </c>
      <c r="O53" s="218">
        <v>0.855089286383796</v>
      </c>
      <c r="P53" s="406">
        <v>0.0769094011886063</v>
      </c>
      <c r="Q53" s="218">
        <v>0.558398498010861</v>
      </c>
      <c r="R53" s="406">
        <v>0.124127805575118</v>
      </c>
      <c r="S53" s="218">
        <v>0.0422609546077997</v>
      </c>
      <c r="T53" s="406">
        <v>0.0816614694679051</v>
      </c>
      <c r="U53" s="218">
        <v>0.485139290486914</v>
      </c>
      <c r="V53" s="406">
        <v>0.0951024217856056</v>
      </c>
      <c r="W53" s="218">
        <v>0.165062039427983</v>
      </c>
      <c r="X53" s="406">
        <v>0.0865897523084036</v>
      </c>
      <c r="Y53" s="218">
        <v>11.2053702500172</v>
      </c>
      <c r="Z53" s="406">
        <v>1.11609819809041</v>
      </c>
      <c r="AA53" s="218">
        <v>0.847817584576917</v>
      </c>
      <c r="AB53" s="406">
        <v>0.0799648492842058</v>
      </c>
      <c r="AC53" s="218">
        <v>0.536460798433638</v>
      </c>
      <c r="AD53" s="406">
        <v>0.127576095852218</v>
      </c>
      <c r="AE53" s="218">
        <v>0.0453109819829105</v>
      </c>
      <c r="AF53" s="406">
        <v>0.0799353724431712</v>
      </c>
      <c r="AG53" s="218">
        <v>0.459831313203979</v>
      </c>
      <c r="AH53" s="406">
        <v>0.0936256049534668</v>
      </c>
      <c r="AI53" s="218">
        <v>0.18832870099789</v>
      </c>
      <c r="AJ53" s="406">
        <v>0.0862911185248608</v>
      </c>
      <c r="AK53" s="218">
        <v>12.2539325260331</v>
      </c>
      <c r="AL53" s="414">
        <v>1.16210321176478</v>
      </c>
    </row>
    <row customHeight="1" ht="13" r="54">
      <c r="A54" s="181" t="s">
        <v>348</v>
      </c>
      <c r="B54" s="156" t="n">
        <v>2</v>
      </c>
      <c r="C54" s="218">
        <v>1.06686363257511</v>
      </c>
      <c r="D54" s="406">
        <v>0.139346404293813</v>
      </c>
      <c r="E54" s="218">
        <v>0.607519516022944</v>
      </c>
      <c r="F54" s="406">
        <v>0.149246678346299</v>
      </c>
      <c r="G54" s="218">
        <v>0.43062112289122</v>
      </c>
      <c r="H54" s="406">
        <v>0.126101423818322</v>
      </c>
      <c r="I54" s="218">
        <v>-0.0521982037718414</v>
      </c>
      <c r="J54" s="406">
        <v>0.146551020718162</v>
      </c>
      <c r="K54" s="218">
        <v>0.236919177600566</v>
      </c>
      <c r="L54" s="406">
        <v>0.150224389407947</v>
      </c>
      <c r="M54" s="218">
        <v>10.5201779747983</v>
      </c>
      <c r="N54" s="406">
        <v>1.51377747201798</v>
      </c>
      <c r="O54" s="218">
        <v>1.06189249676288</v>
      </c>
      <c r="P54" s="406">
        <v>0.139607208574789</v>
      </c>
      <c r="Q54" s="218">
        <v>0.613333464613391</v>
      </c>
      <c r="R54" s="406">
        <v>0.151499764176372</v>
      </c>
      <c r="S54" s="218">
        <v>0.444498530246495</v>
      </c>
      <c r="T54" s="406">
        <v>0.125561663499238</v>
      </c>
      <c r="U54" s="218">
        <v>-0.0812126208418774</v>
      </c>
      <c r="V54" s="406">
        <v>0.143738622825082</v>
      </c>
      <c r="W54" s="218">
        <v>0.233763679913902</v>
      </c>
      <c r="X54" s="406">
        <v>0.149515720656331</v>
      </c>
      <c r="Y54" s="218">
        <v>11.2302669939785</v>
      </c>
      <c r="Z54" s="406">
        <v>1.53431497668938</v>
      </c>
      <c r="AA54" s="218">
        <v>1.07376938936296</v>
      </c>
      <c r="AB54" s="406">
        <v>0.139277557620482</v>
      </c>
      <c r="AC54" s="218">
        <v>0.610236013579384</v>
      </c>
      <c r="AD54" s="406">
        <v>0.149650644382332</v>
      </c>
      <c r="AE54" s="218">
        <v>0.436166668658587</v>
      </c>
      <c r="AF54" s="406">
        <v>0.125095342653359</v>
      </c>
      <c r="AG54" s="218">
        <v>-0.0710873251457051</v>
      </c>
      <c r="AH54" s="406">
        <v>0.142971790577108</v>
      </c>
      <c r="AI54" s="218">
        <v>0.239816404233235</v>
      </c>
      <c r="AJ54" s="406">
        <v>0.153830942687756</v>
      </c>
      <c r="AK54" s="218">
        <v>11.4079226575449</v>
      </c>
      <c r="AL54" s="414">
        <v>1.56571776098745</v>
      </c>
    </row>
    <row customHeight="1" ht="13" r="55">
      <c r="A55" s="181" t="s">
        <v>349</v>
      </c>
      <c r="B55" s="156" t="n">
        <v>2</v>
      </c>
      <c r="C55" s="218">
        <v>1.20517758715558</v>
      </c>
      <c r="D55" s="406">
        <v>0.120991916427347</v>
      </c>
      <c r="E55" s="218">
        <v>0.577715843026562</v>
      </c>
      <c r="F55" s="406">
        <v>0.186805841093031</v>
      </c>
      <c r="G55" s="218">
        <v>0.479835281126725</v>
      </c>
      <c r="H55" s="406">
        <v>0.193116773952021</v>
      </c>
      <c r="I55" s="218">
        <v>0.224489833404022</v>
      </c>
      <c r="J55" s="406">
        <v>0.189472450023538</v>
      </c>
      <c r="K55" s="218">
        <v>0.450932652626401</v>
      </c>
      <c r="L55" s="406">
        <v>0.179211532910003</v>
      </c>
      <c r="M55" s="218">
        <v>17.8423071061991</v>
      </c>
      <c r="N55" s="406">
        <v>2.05453226016409</v>
      </c>
      <c r="O55" s="218">
        <v>1.18808970811557</v>
      </c>
      <c r="P55" s="406">
        <v>0.122018669064612</v>
      </c>
      <c r="Q55" s="218">
        <v>0.589729765645143</v>
      </c>
      <c r="R55" s="406">
        <v>0.191166140460407</v>
      </c>
      <c r="S55" s="218">
        <v>0.485274211152167</v>
      </c>
      <c r="T55" s="406">
        <v>0.19146628236649</v>
      </c>
      <c r="U55" s="218">
        <v>0.222847621993146</v>
      </c>
      <c r="V55" s="406">
        <v>0.189673325716176</v>
      </c>
      <c r="W55" s="218">
        <v>0.423043695358278</v>
      </c>
      <c r="X55" s="406">
        <v>0.175622694627982</v>
      </c>
      <c r="Y55" s="218">
        <v>18.3872110832833</v>
      </c>
      <c r="Z55" s="406">
        <v>2.12206077589442</v>
      </c>
      <c r="AA55" s="218">
        <v>1.22283242118495</v>
      </c>
      <c r="AB55" s="406">
        <v>0.124032169616678</v>
      </c>
      <c r="AC55" s="218">
        <v>0.591237800070612</v>
      </c>
      <c r="AD55" s="406">
        <v>0.182524055977685</v>
      </c>
      <c r="AE55" s="218">
        <v>0.454197114054434</v>
      </c>
      <c r="AF55" s="406">
        <v>0.181035067484198</v>
      </c>
      <c r="AG55" s="218">
        <v>0.209209626955821</v>
      </c>
      <c r="AH55" s="406">
        <v>0.183297477901479</v>
      </c>
      <c r="AI55" s="218">
        <v>0.471240001344727</v>
      </c>
      <c r="AJ55" s="406">
        <v>0.182698185259894</v>
      </c>
      <c r="AK55" s="218">
        <v>19.6488290801551</v>
      </c>
      <c r="AL55" s="414">
        <v>2.154066192907</v>
      </c>
    </row>
    <row customHeight="1" ht="13" r="56">
      <c r="A56" s="181" t="s">
        <v>350</v>
      </c>
      <c r="B56" s="156" t="n">
        <v>2</v>
      </c>
      <c r="C56" s="218">
        <v>0.993788216116825</v>
      </c>
      <c r="D56" s="406">
        <v>0.0852404980951306</v>
      </c>
      <c r="E56" s="218">
        <v>0.449275746119597</v>
      </c>
      <c r="F56" s="406">
        <v>0.11399759416896</v>
      </c>
      <c r="G56" s="218">
        <v>0.502566805541901</v>
      </c>
      <c r="H56" s="406">
        <v>0.0723853912002798</v>
      </c>
      <c r="I56" s="218">
        <v>0.267172773314625</v>
      </c>
      <c r="J56" s="406">
        <v>0.086782123174434</v>
      </c>
      <c r="K56" s="218">
        <v>0.0549062125164411</v>
      </c>
      <c r="L56" s="406">
        <v>0.0788518380409744</v>
      </c>
      <c r="M56" s="218">
        <v>13.0560922144659</v>
      </c>
      <c r="N56" s="406">
        <v>1.16976166320256</v>
      </c>
      <c r="O56" s="218">
        <v>0.99410713506183</v>
      </c>
      <c r="P56" s="406">
        <v>0.0858043587156191</v>
      </c>
      <c r="Q56" s="218">
        <v>0.436812980188295</v>
      </c>
      <c r="R56" s="406">
        <v>0.11214900456746</v>
      </c>
      <c r="S56" s="218">
        <v>0.491120341269059</v>
      </c>
      <c r="T56" s="406">
        <v>0.0725952346284386</v>
      </c>
      <c r="U56" s="218">
        <v>0.267170426268629</v>
      </c>
      <c r="V56" s="406">
        <v>0.0858704059682939</v>
      </c>
      <c r="W56" s="218">
        <v>0.0250776052421582</v>
      </c>
      <c r="X56" s="406">
        <v>0.079734152429352</v>
      </c>
      <c r="Y56" s="218">
        <v>14.1995873343837</v>
      </c>
      <c r="Z56" s="406">
        <v>1.2917224337357</v>
      </c>
      <c r="AA56" s="218">
        <v>1.06602127263455</v>
      </c>
      <c r="AB56" s="406">
        <v>0.0870964275821055</v>
      </c>
      <c r="AC56" s="218">
        <v>0.414121003784812</v>
      </c>
      <c r="AD56" s="406">
        <v>0.108169459927969</v>
      </c>
      <c r="AE56" s="218">
        <v>0.454723580885188</v>
      </c>
      <c r="AF56" s="406">
        <v>0.0731421286182327</v>
      </c>
      <c r="AG56" s="218">
        <v>0.264893318372637</v>
      </c>
      <c r="AH56" s="406">
        <v>0.0863098829609355</v>
      </c>
      <c r="AI56" s="218">
        <v>0.0906516152640229</v>
      </c>
      <c r="AJ56" s="406">
        <v>0.0826830768314936</v>
      </c>
      <c r="AK56" s="218">
        <v>15.1983435908392</v>
      </c>
      <c r="AL56" s="414">
        <v>1.41785934077119</v>
      </c>
    </row>
    <row customHeight="1" ht="13" r="57">
      <c r="A57" s="181" t="s">
        <v>351</v>
      </c>
      <c r="B57" s="156" t="n">
        <v>2</v>
      </c>
      <c r="C57" s="218">
        <v>1.22372131997127</v>
      </c>
      <c r="D57" s="406">
        <v>0.0983218062977036</v>
      </c>
      <c r="E57" s="218">
        <v>1.08831569119882</v>
      </c>
      <c r="F57" s="406">
        <v>0.158071135720744</v>
      </c>
      <c r="G57" s="218">
        <v>0.46464428068406</v>
      </c>
      <c r="H57" s="406">
        <v>0.171400042343662</v>
      </c>
      <c r="I57" s="218">
        <v>0.308485165305</v>
      </c>
      <c r="J57" s="406">
        <v>0.179767429264138</v>
      </c>
      <c r="K57" s="218">
        <v>0.280001869215776</v>
      </c>
      <c r="L57" s="406">
        <v>0.116017358316661</v>
      </c>
      <c r="M57" s="218">
        <v>18.9864606891843</v>
      </c>
      <c r="N57" s="406">
        <v>1.92256594434363</v>
      </c>
      <c r="O57" s="218">
        <v>1.22846100038655</v>
      </c>
      <c r="P57" s="406">
        <v>0.101768094130775</v>
      </c>
      <c r="Q57" s="218">
        <v>1.1111375640162</v>
      </c>
      <c r="R57" s="406">
        <v>0.156929770770844</v>
      </c>
      <c r="S57" s="218">
        <v>0.445934516767741</v>
      </c>
      <c r="T57" s="406">
        <v>0.174473787723041</v>
      </c>
      <c r="U57" s="218">
        <v>0.288437905266678</v>
      </c>
      <c r="V57" s="406">
        <v>0.183753549847526</v>
      </c>
      <c r="W57" s="218">
        <v>0.260406098059443</v>
      </c>
      <c r="X57" s="406">
        <v>0.119380261002323</v>
      </c>
      <c r="Y57" s="218">
        <v>19.6514137327081</v>
      </c>
      <c r="Z57" s="406">
        <v>1.83280726416617</v>
      </c>
      <c r="AA57" s="218">
        <v>1.24612145785793</v>
      </c>
      <c r="AB57" s="406">
        <v>0.096509448601711</v>
      </c>
      <c r="AC57" s="218">
        <v>1.1190718562891</v>
      </c>
      <c r="AD57" s="406">
        <v>0.156987546715691</v>
      </c>
      <c r="AE57" s="218">
        <v>0.467222517401266</v>
      </c>
      <c r="AF57" s="406">
        <v>0.172527959591142</v>
      </c>
      <c r="AG57" s="218">
        <v>0.286433241744871</v>
      </c>
      <c r="AH57" s="406">
        <v>0.174252667508651</v>
      </c>
      <c r="AI57" s="218">
        <v>0.243647721855134</v>
      </c>
      <c r="AJ57" s="406">
        <v>0.113824729384823</v>
      </c>
      <c r="AK57" s="218">
        <v>20.3667726809528</v>
      </c>
      <c r="AL57" s="414">
        <v>1.91433605551822</v>
      </c>
    </row>
    <row customHeight="1" ht="13" r="58">
      <c r="A58" s="181" t="s">
        <v>352</v>
      </c>
      <c r="B58" s="156" t="n">
        <v>2</v>
      </c>
      <c r="C58" s="218">
        <v>1.0940923105492</v>
      </c>
      <c r="D58" s="406">
        <v>0.0936569044791268</v>
      </c>
      <c r="E58" s="218">
        <v>0.720769585642666</v>
      </c>
      <c r="F58" s="406">
        <v>0.100774692066419</v>
      </c>
      <c r="G58" s="218">
        <v>0.40825281491007</v>
      </c>
      <c r="H58" s="406">
        <v>0.110970609711573</v>
      </c>
      <c r="I58" s="218">
        <v>0.530512592352743</v>
      </c>
      <c r="J58" s="406">
        <v>0.0966399213128996</v>
      </c>
      <c r="K58" s="218">
        <v>0.162406589633212</v>
      </c>
      <c r="L58" s="406">
        <v>0.104378986845973</v>
      </c>
      <c r="M58" s="218">
        <v>19.0909907472091</v>
      </c>
      <c r="N58" s="406">
        <v>1.38436651964471</v>
      </c>
      <c r="O58" s="218">
        <v>1.10339604641199</v>
      </c>
      <c r="P58" s="406">
        <v>0.0932269093274153</v>
      </c>
      <c r="Q58" s="218">
        <v>0.730566337286892</v>
      </c>
      <c r="R58" s="406">
        <v>0.0988899917185384</v>
      </c>
      <c r="S58" s="218">
        <v>0.409547533450015</v>
      </c>
      <c r="T58" s="406">
        <v>0.111247753375616</v>
      </c>
      <c r="U58" s="218">
        <v>0.51190996070923</v>
      </c>
      <c r="V58" s="406">
        <v>0.0984234612081473</v>
      </c>
      <c r="W58" s="218">
        <v>0.135639475725985</v>
      </c>
      <c r="X58" s="406">
        <v>0.104028254972216</v>
      </c>
      <c r="Y58" s="218">
        <v>19.67310966298</v>
      </c>
      <c r="Z58" s="406">
        <v>1.40912698389974</v>
      </c>
      <c r="AA58" s="218">
        <v>1.08073658524767</v>
      </c>
      <c r="AB58" s="406">
        <v>0.0930522108382239</v>
      </c>
      <c r="AC58" s="218">
        <v>0.733787829855837</v>
      </c>
      <c r="AD58" s="406">
        <v>0.0985299175269399</v>
      </c>
      <c r="AE58" s="218">
        <v>0.406027669455397</v>
      </c>
      <c r="AF58" s="406">
        <v>0.108245948413681</v>
      </c>
      <c r="AG58" s="218">
        <v>0.517424133400111</v>
      </c>
      <c r="AH58" s="406">
        <v>0.0977188458727878</v>
      </c>
      <c r="AI58" s="218">
        <v>0.140902008933471</v>
      </c>
      <c r="AJ58" s="406">
        <v>0.100626997895328</v>
      </c>
      <c r="AK58" s="218">
        <v>19.9746179158029</v>
      </c>
      <c r="AL58" s="414">
        <v>1.41895539264523</v>
      </c>
    </row>
    <row customHeight="1" ht="13" r="59">
      <c r="A59" s="181" t="s">
        <v>353</v>
      </c>
      <c r="B59" s="156" t="n">
        <v>2</v>
      </c>
      <c r="C59" s="218">
        <v>1.36292484653882</v>
      </c>
      <c r="D59" s="406">
        <v>0.148566571386071</v>
      </c>
      <c r="E59" s="218">
        <v>0.862110614361828</v>
      </c>
      <c r="F59" s="406">
        <v>0.182283981990971</v>
      </c>
      <c r="G59" s="218">
        <v>0.784459920629432</v>
      </c>
      <c r="H59" s="406">
        <v>0.208412893072374</v>
      </c>
      <c r="I59" s="218">
        <v>0.35920887659893</v>
      </c>
      <c r="J59" s="406">
        <v>0.285802324007573</v>
      </c>
      <c r="K59" s="218">
        <v>0.0592713170540954</v>
      </c>
      <c r="L59" s="406">
        <v>0.27401540556277</v>
      </c>
      <c r="M59" s="218">
        <v>20.0776694149453</v>
      </c>
      <c r="N59" s="406">
        <v>2.98206573588469</v>
      </c>
      <c r="O59" s="218">
        <v>1.34472664097414</v>
      </c>
      <c r="P59" s="406">
        <v>0.148986409243688</v>
      </c>
      <c r="Q59" s="218">
        <v>0.844636989833041</v>
      </c>
      <c r="R59" s="406">
        <v>0.182398133333267</v>
      </c>
      <c r="S59" s="218">
        <v>0.799058665094496</v>
      </c>
      <c r="T59" s="406">
        <v>0.208259773440281</v>
      </c>
      <c r="U59" s="218">
        <v>0.337295292951333</v>
      </c>
      <c r="V59" s="406">
        <v>0.282639737852933</v>
      </c>
      <c r="W59" s="218">
        <v>0.0758605919594328</v>
      </c>
      <c r="X59" s="406">
        <v>0.275847882051763</v>
      </c>
      <c r="Y59" s="218">
        <v>20.3962810120504</v>
      </c>
      <c r="Z59" s="406">
        <v>2.96503500141098</v>
      </c>
      <c r="AA59" s="218">
        <v>1.34603272725869</v>
      </c>
      <c r="AB59" s="406">
        <v>0.149197140534307</v>
      </c>
      <c r="AC59" s="218">
        <v>0.862895455460526</v>
      </c>
      <c r="AD59" s="406">
        <v>0.179086396432547</v>
      </c>
      <c r="AE59" s="218">
        <v>0.808916287517191</v>
      </c>
      <c r="AF59" s="406">
        <v>0.21147725948412</v>
      </c>
      <c r="AG59" s="218">
        <v>0.331180510054695</v>
      </c>
      <c r="AH59" s="406">
        <v>0.280277626268952</v>
      </c>
      <c r="AI59" s="218">
        <v>0.0569844128274671</v>
      </c>
      <c r="AJ59" s="406">
        <v>0.273276718808195</v>
      </c>
      <c r="AK59" s="218">
        <v>20.9243050840126</v>
      </c>
      <c r="AL59" s="414">
        <v>2.95133742858127</v>
      </c>
    </row>
    <row customHeight="1" ht="13" r="60">
      <c r="A60" s="181" t="s">
        <v>354</v>
      </c>
      <c r="B60" s="156" t="n">
        <v>2</v>
      </c>
      <c r="C60" s="218">
        <v>1.17694583784966</v>
      </c>
      <c r="D60" s="406">
        <v>0.196167608864745</v>
      </c>
      <c r="E60" s="218">
        <v>1.03868123107401</v>
      </c>
      <c r="F60" s="406">
        <v>0.213012960649825</v>
      </c>
      <c r="G60" s="218">
        <v>0.572276866287218</v>
      </c>
      <c r="H60" s="406">
        <v>0.235678322100953</v>
      </c>
      <c r="I60" s="218">
        <v>0.400167796574455</v>
      </c>
      <c r="J60" s="406">
        <v>0.24197700935082</v>
      </c>
      <c r="K60" s="218">
        <v>0.236048455243979</v>
      </c>
      <c r="L60" s="406">
        <v>0.255806976622589</v>
      </c>
      <c r="M60" s="218">
        <v>24.6296180320109</v>
      </c>
      <c r="N60" s="406">
        <v>3.38083969247252</v>
      </c>
      <c r="O60" s="218">
        <v>1.14290648579297</v>
      </c>
      <c r="P60" s="406">
        <v>0.186239069280122</v>
      </c>
      <c r="Q60" s="218">
        <v>1.04097803160943</v>
      </c>
      <c r="R60" s="406">
        <v>0.208622578226722</v>
      </c>
      <c r="S60" s="218">
        <v>0.545014485380258</v>
      </c>
      <c r="T60" s="406">
        <v>0.220645155080134</v>
      </c>
      <c r="U60" s="218">
        <v>0.427925185442258</v>
      </c>
      <c r="V60" s="406">
        <v>0.224374075674461</v>
      </c>
      <c r="W60" s="218">
        <v>0.212539249583422</v>
      </c>
      <c r="X60" s="406">
        <v>0.246800026041217</v>
      </c>
      <c r="Y60" s="218">
        <v>25.2805657404972</v>
      </c>
      <c r="Z60" s="406">
        <v>3.44479194201761</v>
      </c>
      <c r="AA60" s="218">
        <v>1.0772908819276</v>
      </c>
      <c r="AB60" s="406">
        <v>0.172827122374893</v>
      </c>
      <c r="AC60" s="218">
        <v>0.898645792684301</v>
      </c>
      <c r="AD60" s="406">
        <v>0.19802840167534</v>
      </c>
      <c r="AE60" s="218">
        <v>0.596634372796143</v>
      </c>
      <c r="AF60" s="406">
        <v>0.228180519405399</v>
      </c>
      <c r="AG60" s="218">
        <v>0.430525397031898</v>
      </c>
      <c r="AH60" s="406">
        <v>0.230999016050822</v>
      </c>
      <c r="AI60" s="218">
        <v>0.290603457643959</v>
      </c>
      <c r="AJ60" s="406">
        <v>0.200843406353995</v>
      </c>
      <c r="AK60" s="218">
        <v>27.8725903174598</v>
      </c>
      <c r="AL60" s="414">
        <v>3.26254686705673</v>
      </c>
    </row>
    <row customHeight="1" ht="13" r="61">
      <c r="A61" s="181" t="s">
        <v>355</v>
      </c>
      <c r="B61" s="156" t="n">
        <v>2</v>
      </c>
      <c r="C61" s="218">
        <v>0.875140917474017</v>
      </c>
      <c r="D61" s="406">
        <v>0.156812977414711</v>
      </c>
      <c r="E61" s="218">
        <v>0.734282057495972</v>
      </c>
      <c r="F61" s="406">
        <v>0.147570052105856</v>
      </c>
      <c r="G61" s="218">
        <v>0.457361681387913</v>
      </c>
      <c r="H61" s="406">
        <v>0.190117696403587</v>
      </c>
      <c r="I61" s="218">
        <v>0.569380742994731</v>
      </c>
      <c r="J61" s="406">
        <v>0.202566514079954</v>
      </c>
      <c r="K61" s="218">
        <v>0.144734173642384</v>
      </c>
      <c r="L61" s="406">
        <v>0.219190886943451</v>
      </c>
      <c r="M61" s="218">
        <v>6.0850448079676</v>
      </c>
      <c r="N61" s="406">
        <v>0.950950780271533</v>
      </c>
      <c r="O61" s="218">
        <v>0.849568573147482</v>
      </c>
      <c r="P61" s="406">
        <v>0.155942637108222</v>
      </c>
      <c r="Q61" s="218">
        <v>0.73261260338759</v>
      </c>
      <c r="R61" s="406">
        <v>0.140983999298765</v>
      </c>
      <c r="S61" s="218">
        <v>0.432864892989794</v>
      </c>
      <c r="T61" s="406">
        <v>0.18652217832801</v>
      </c>
      <c r="U61" s="218">
        <v>0.504909726313316</v>
      </c>
      <c r="V61" s="406">
        <v>0.194311715363558</v>
      </c>
      <c r="W61" s="218">
        <v>0.144933662449788</v>
      </c>
      <c r="X61" s="406">
        <v>0.217099195082323</v>
      </c>
      <c r="Y61" s="218">
        <v>7.90888174778996</v>
      </c>
      <c r="Z61" s="406">
        <v>1.03956667073136</v>
      </c>
      <c r="AA61" s="218">
        <v>0.806610744335497</v>
      </c>
      <c r="AB61" s="406">
        <v>0.158453403596234</v>
      </c>
      <c r="AC61" s="218">
        <v>0.731602064880334</v>
      </c>
      <c r="AD61" s="406">
        <v>0.143527690184417</v>
      </c>
      <c r="AE61" s="218">
        <v>0.449904637412088</v>
      </c>
      <c r="AF61" s="406">
        <v>0.188644996676799</v>
      </c>
      <c r="AG61" s="218">
        <v>0.505343778199541</v>
      </c>
      <c r="AH61" s="406">
        <v>0.192890542170435</v>
      </c>
      <c r="AI61" s="218">
        <v>0.133844599213338</v>
      </c>
      <c r="AJ61" s="406">
        <v>0.216333024916146</v>
      </c>
      <c r="AK61" s="218">
        <v>8.54251823446063</v>
      </c>
      <c r="AL61" s="414">
        <v>1.12182276967706</v>
      </c>
    </row>
    <row customHeight="1" ht="13" r="62">
      <c r="A62" s="181" t="s">
        <v>356</v>
      </c>
      <c r="B62" s="156" t="n">
        <v>2</v>
      </c>
      <c r="C62" s="218">
        <v>0.933592908618733</v>
      </c>
      <c r="D62" s="406">
        <v>0.149215815216659</v>
      </c>
      <c r="E62" s="218">
        <v>0.890791512130438</v>
      </c>
      <c r="F62" s="406">
        <v>0.345495319821471</v>
      </c>
      <c r="G62" s="218">
        <v>0.213089060225675</v>
      </c>
      <c r="H62" s="406">
        <v>0.121694865845021</v>
      </c>
      <c r="I62" s="218">
        <v>0.0238129513922062</v>
      </c>
      <c r="J62" s="406">
        <v>0.142460993528436</v>
      </c>
      <c r="K62" s="218">
        <v>0.373090680268908</v>
      </c>
      <c r="L62" s="406">
        <v>0.158712152709887</v>
      </c>
      <c r="M62" s="218">
        <v>2.34674091678481</v>
      </c>
      <c r="N62" s="406">
        <v>0.632483556353276</v>
      </c>
      <c r="O62" s="218">
        <v>0.933720191868294</v>
      </c>
      <c r="P62" s="406">
        <v>0.147868137007921</v>
      </c>
      <c r="Q62" s="218">
        <v>0.893994295971209</v>
      </c>
      <c r="R62" s="406">
        <v>0.345875307195979</v>
      </c>
      <c r="S62" s="218">
        <v>0.210250872278626</v>
      </c>
      <c r="T62" s="406">
        <v>0.121316422744264</v>
      </c>
      <c r="U62" s="218">
        <v>0.0280677127758419</v>
      </c>
      <c r="V62" s="406">
        <v>0.142503680009536</v>
      </c>
      <c r="W62" s="218">
        <v>0.366618582385034</v>
      </c>
      <c r="X62" s="406">
        <v>0.157335753594062</v>
      </c>
      <c r="Y62" s="218">
        <v>2.37843970366274</v>
      </c>
      <c r="Z62" s="406">
        <v>0.646815492841648</v>
      </c>
      <c r="AA62" s="218">
        <v>0.960743756423375</v>
      </c>
      <c r="AB62" s="406">
        <v>0.148985831486131</v>
      </c>
      <c r="AC62" s="218">
        <v>0.874544933834807</v>
      </c>
      <c r="AD62" s="406">
        <v>0.349689759914029</v>
      </c>
      <c r="AE62" s="218">
        <v>0.190395373858546</v>
      </c>
      <c r="AF62" s="406">
        <v>0.117433967227121</v>
      </c>
      <c r="AG62" s="218">
        <v>0.0246898494667462</v>
      </c>
      <c r="AH62" s="406">
        <v>0.137818977752894</v>
      </c>
      <c r="AI62" s="218">
        <v>0.341010987004331</v>
      </c>
      <c r="AJ62" s="406">
        <v>0.158293703818545</v>
      </c>
      <c r="AK62" s="218">
        <v>3.13434371931922</v>
      </c>
      <c r="AL62" s="414">
        <v>0.610905303749375</v>
      </c>
    </row>
    <row customHeight="1" ht="13" r="63">
      <c r="A63" s="184" t="s">
        <v>357</v>
      </c>
      <c r="B63" s="157" t="n">
        <v>2</v>
      </c>
      <c r="C63" s="219">
        <v>0.962377157281552</v>
      </c>
      <c r="D63" s="407">
        <v>0.0233504701432935</v>
      </c>
      <c r="E63" s="219">
        <v>0.673287405325713</v>
      </c>
      <c r="F63" s="407">
        <v>0.0259213797277137</v>
      </c>
      <c r="G63" s="219">
        <v>0.393868829820006</v>
      </c>
      <c r="H63" s="407">
        <v>0.0264044854895498</v>
      </c>
      <c r="I63" s="219">
        <v>0.310624844475625</v>
      </c>
      <c r="J63" s="407">
        <v>0.0286104765252075</v>
      </c>
      <c r="K63" s="219">
        <v>0.224704619240498</v>
      </c>
      <c r="L63" s="407">
        <v>0.0275081886479216</v>
      </c>
      <c r="M63" s="219">
        <v>14.1363798987589</v>
      </c>
      <c r="N63" s="407">
        <v>0.314742615143912</v>
      </c>
      <c r="O63" s="219">
        <v>0.959255560543931</v>
      </c>
      <c r="P63" s="407">
        <v>0.0231474343658224</v>
      </c>
      <c r="Q63" s="219">
        <v>0.66799042683116</v>
      </c>
      <c r="R63" s="407">
        <v>0.0258474218165518</v>
      </c>
      <c r="S63" s="219">
        <v>0.39907299782416</v>
      </c>
      <c r="T63" s="407">
        <v>0.0260708089565776</v>
      </c>
      <c r="U63" s="219">
        <v>0.306543391416484</v>
      </c>
      <c r="V63" s="407">
        <v>0.0284386550693895</v>
      </c>
      <c r="W63" s="219">
        <v>0.2169316668445</v>
      </c>
      <c r="X63" s="407">
        <v>0.0272751229293311</v>
      </c>
      <c r="Y63" s="219">
        <v>14.8778316834129</v>
      </c>
      <c r="Z63" s="407">
        <v>0.32501439316196</v>
      </c>
      <c r="AA63" s="219">
        <v>0.96363040646065</v>
      </c>
      <c r="AB63" s="407">
        <v>0.0229488878154312</v>
      </c>
      <c r="AC63" s="219">
        <v>0.649007262990268</v>
      </c>
      <c r="AD63" s="407">
        <v>0.0256345857117216</v>
      </c>
      <c r="AE63" s="219">
        <v>0.401814060132183</v>
      </c>
      <c r="AF63" s="407">
        <v>0.026029417427314</v>
      </c>
      <c r="AG63" s="219">
        <v>0.304759868872965</v>
      </c>
      <c r="AH63" s="407">
        <v>0.0284071012068889</v>
      </c>
      <c r="AI63" s="219">
        <v>0.226720199427809</v>
      </c>
      <c r="AJ63" s="407">
        <v>0.0265941388272646</v>
      </c>
      <c r="AK63" s="219">
        <v>15.8818103040074</v>
      </c>
      <c r="AL63" s="416">
        <v>0.33202742279183</v>
      </c>
    </row>
    <row customHeight="1" ht="13" r="64">
      <c r="A64" s="185" t="s">
        <v>358</v>
      </c>
      <c r="B64" s="158" t="n">
        <v>2</v>
      </c>
      <c r="C64" s="220">
        <v>0.995002694850382</v>
      </c>
      <c r="D64" s="408">
        <v>0.0359528724226796</v>
      </c>
      <c r="E64" s="220">
        <v>0.616120778228081</v>
      </c>
      <c r="F64" s="408">
        <v>0.0394530170040221</v>
      </c>
      <c r="G64" s="220">
        <v>0.399996587467319</v>
      </c>
      <c r="H64" s="408">
        <v>0.0306366220861246</v>
      </c>
      <c r="I64" s="220">
        <v>0.330733139460541</v>
      </c>
      <c r="J64" s="408">
        <v>0.042918781805289</v>
      </c>
      <c r="K64" s="220">
        <v>0.198269117582114</v>
      </c>
      <c r="L64" s="408">
        <v>0.0359388783483084</v>
      </c>
      <c r="M64" s="220">
        <v>13.9826506359144</v>
      </c>
      <c r="N64" s="408">
        <v>0.432308205679308</v>
      </c>
      <c r="O64" s="220">
        <v>0.997363428168432</v>
      </c>
      <c r="P64" s="408">
        <v>0.0359048802093124</v>
      </c>
      <c r="Q64" s="220">
        <v>0.608917031169312</v>
      </c>
      <c r="R64" s="408">
        <v>0.0392935966329423</v>
      </c>
      <c r="S64" s="220">
        <v>0.404872447317496</v>
      </c>
      <c r="T64" s="408">
        <v>0.0307069549676219</v>
      </c>
      <c r="U64" s="220">
        <v>0.326199426499121</v>
      </c>
      <c r="V64" s="408">
        <v>0.0428948037482323</v>
      </c>
      <c r="W64" s="220">
        <v>0.186711410450163</v>
      </c>
      <c r="X64" s="408">
        <v>0.0360914912595903</v>
      </c>
      <c r="Y64" s="220">
        <v>14.513009899081</v>
      </c>
      <c r="Z64" s="408">
        <v>0.448419085339208</v>
      </c>
      <c r="AA64" s="220">
        <v>1.01367415916874</v>
      </c>
      <c r="AB64" s="408">
        <v>0.0362120875132757</v>
      </c>
      <c r="AC64" s="220">
        <v>0.589671163212124</v>
      </c>
      <c r="AD64" s="408">
        <v>0.0389073307026937</v>
      </c>
      <c r="AE64" s="220">
        <v>0.393261454068774</v>
      </c>
      <c r="AF64" s="408">
        <v>0.0307887249616176</v>
      </c>
      <c r="AG64" s="220">
        <v>0.325731863689591</v>
      </c>
      <c r="AH64" s="408">
        <v>0.0429349383493549</v>
      </c>
      <c r="AI64" s="220">
        <v>0.196500427258447</v>
      </c>
      <c r="AJ64" s="408">
        <v>0.0363354672711438</v>
      </c>
      <c r="AK64" s="220">
        <v>15.4896096301567</v>
      </c>
      <c r="AL64" s="417">
        <v>0.477789104311279</v>
      </c>
    </row>
    <row customHeight="1" ht="13" r="65">
      <c r="A65" s="186" t="s">
        <v>359</v>
      </c>
      <c r="B65" s="159" t="n">
        <v>2</v>
      </c>
      <c r="C65" s="221">
        <v>0.992034418337515</v>
      </c>
      <c r="D65" s="409">
        <v>0.0185295451329731</v>
      </c>
      <c r="E65" s="221">
        <v>0.666889384744809</v>
      </c>
      <c r="F65" s="409">
        <v>0.0218813678098942</v>
      </c>
      <c r="G65" s="221">
        <v>0.432397465544323</v>
      </c>
      <c r="H65" s="409">
        <v>0.0211893715500796</v>
      </c>
      <c r="I65" s="221">
        <v>0.31714653079489</v>
      </c>
      <c r="J65" s="409">
        <v>0.0241893703439431</v>
      </c>
      <c r="K65" s="221">
        <v>0.291693416499433</v>
      </c>
      <c r="L65" s="409">
        <v>0.0242666296567677</v>
      </c>
      <c r="M65" s="221">
        <v>13.5357998764827</v>
      </c>
      <c r="N65" s="409">
        <v>0.229892650245525</v>
      </c>
      <c r="O65" s="221">
        <v>0.986085716932589</v>
      </c>
      <c r="P65" s="409">
        <v>0.0184456449862548</v>
      </c>
      <c r="Q65" s="221">
        <v>0.660762626949114</v>
      </c>
      <c r="R65" s="409">
        <v>0.0218289485460556</v>
      </c>
      <c r="S65" s="221">
        <v>0.433103802397492</v>
      </c>
      <c r="T65" s="409">
        <v>0.0210260731423003</v>
      </c>
      <c r="U65" s="221">
        <v>0.312762829982332</v>
      </c>
      <c r="V65" s="409">
        <v>0.0239796414916765</v>
      </c>
      <c r="W65" s="221">
        <v>0.28271581661707</v>
      </c>
      <c r="X65" s="409">
        <v>0.0241342756383955</v>
      </c>
      <c r="Y65" s="221">
        <v>14.3092657780735</v>
      </c>
      <c r="Z65" s="409">
        <v>0.237225159435583</v>
      </c>
      <c r="AA65" s="221">
        <v>0.997823255067007</v>
      </c>
      <c r="AB65" s="409">
        <v>0.0183284276689583</v>
      </c>
      <c r="AC65" s="221">
        <v>0.643901535833984</v>
      </c>
      <c r="AD65" s="409">
        <v>0.0217732057772662</v>
      </c>
      <c r="AE65" s="221">
        <v>0.430724937460152</v>
      </c>
      <c r="AF65" s="409">
        <v>0.0210329484120681</v>
      </c>
      <c r="AG65" s="221">
        <v>0.307753747929248</v>
      </c>
      <c r="AH65" s="409">
        <v>0.0238918438463059</v>
      </c>
      <c r="AI65" s="221">
        <v>0.290175969052119</v>
      </c>
      <c r="AJ65" s="409">
        <v>0.0238559801206338</v>
      </c>
      <c r="AK65" s="221">
        <v>15.4047293450552</v>
      </c>
      <c r="AL65" s="418">
        <v>0.247065758276445</v>
      </c>
    </row>
    <row customHeight="1" ht="13" r="66">
      <c r="A66" s="181" t="s">
        <v>360</v>
      </c>
      <c r="B66" s="156" t="n">
        <v>2</v>
      </c>
      <c r="C66" s="218">
        <v>1.40421474425454</v>
      </c>
      <c r="D66" s="406">
        <v>0.306413966543449</v>
      </c>
      <c r="E66" s="218">
        <v>0.476288747593973</v>
      </c>
      <c r="F66" s="406">
        <v>0.348574507676115</v>
      </c>
      <c r="G66" s="218">
        <v>0.536866705118753</v>
      </c>
      <c r="H66" s="406">
        <v>0.344457762659986</v>
      </c>
      <c r="I66" s="218">
        <v>0.480871100947414</v>
      </c>
      <c r="J66" s="406">
        <v>0.248680693979381</v>
      </c>
      <c r="K66" s="218">
        <v>0.192460473739919</v>
      </c>
      <c r="L66" s="406">
        <v>0.30213590065252</v>
      </c>
      <c r="M66" s="218">
        <v>14.9496687298947</v>
      </c>
      <c r="N66" s="406">
        <v>3.64497239273428</v>
      </c>
      <c r="O66" s="218">
        <v>1.39453507409591</v>
      </c>
      <c r="P66" s="406">
        <v>0.307018109104507</v>
      </c>
      <c r="Q66" s="218">
        <v>0.482628890449147</v>
      </c>
      <c r="R66" s="406">
        <v>0.338471122761182</v>
      </c>
      <c r="S66" s="218">
        <v>0.605262199146189</v>
      </c>
      <c r="T66" s="406">
        <v>0.348666462949723</v>
      </c>
      <c r="U66" s="218">
        <v>0.428271956557983</v>
      </c>
      <c r="V66" s="406">
        <v>0.247498253679036</v>
      </c>
      <c r="W66" s="218">
        <v>0.164738417945949</v>
      </c>
      <c r="X66" s="406">
        <v>0.291192146130309</v>
      </c>
      <c r="Y66" s="218">
        <v>16.2502337368354</v>
      </c>
      <c r="Z66" s="406">
        <v>3.91977583652007</v>
      </c>
      <c r="AA66" s="218">
        <v>1.31963642848458</v>
      </c>
      <c r="AB66" s="406">
        <v>0.283223341362202</v>
      </c>
      <c r="AC66" s="218">
        <v>0.417850189942617</v>
      </c>
      <c r="AD66" s="406">
        <v>0.324607730106507</v>
      </c>
      <c r="AE66" s="218">
        <v>0.625314340076986</v>
      </c>
      <c r="AF66" s="406">
        <v>0.322270376063368</v>
      </c>
      <c r="AG66" s="218">
        <v>0.413416676425665</v>
      </c>
      <c r="AH66" s="406">
        <v>0.263702520044071</v>
      </c>
      <c r="AI66" s="218">
        <v>0.146551893897588</v>
      </c>
      <c r="AJ66" s="406">
        <v>0.233501756521903</v>
      </c>
      <c r="AK66" s="218">
        <v>21.2749939977284</v>
      </c>
      <c r="AL66" s="414">
        <v>3.48485129235715</v>
      </c>
    </row>
    <row customHeight="1" ht="13" r="67">
      <c r="A67" s="181" t="s">
        <v>361</v>
      </c>
      <c r="B67" s="156" t="n">
        <v>2</v>
      </c>
      <c r="C67" s="218">
        <v>1.07033992055227</v>
      </c>
      <c r="D67" s="406">
        <v>0.259656875243071</v>
      </c>
      <c r="E67" s="218">
        <v>0.605399565710022</v>
      </c>
      <c r="F67" s="406">
        <v>0.167725246910342</v>
      </c>
      <c r="G67" s="218">
        <v>0.34255778747107</v>
      </c>
      <c r="H67" s="406">
        <v>0.166793614894749</v>
      </c>
      <c r="I67" s="218">
        <v>0.430936341814843</v>
      </c>
      <c r="J67" s="406">
        <v>0.205763603105376</v>
      </c>
      <c r="K67" s="218">
        <v>-0.00214528149505053</v>
      </c>
      <c r="L67" s="406">
        <v>0.21685473760184</v>
      </c>
      <c r="M67" s="218">
        <v>12.1235101013522</v>
      </c>
      <c r="N67" s="406">
        <v>3.65853846175415</v>
      </c>
      <c r="O67" s="218">
        <v>1.03817068685027</v>
      </c>
      <c r="P67" s="406">
        <v>0.256569940044804</v>
      </c>
      <c r="Q67" s="218">
        <v>0.578114942257612</v>
      </c>
      <c r="R67" s="406">
        <v>0.172188950900919</v>
      </c>
      <c r="S67" s="218">
        <v>0.346891179088568</v>
      </c>
      <c r="T67" s="406">
        <v>0.161283191422225</v>
      </c>
      <c r="U67" s="218">
        <v>0.456137392686882</v>
      </c>
      <c r="V67" s="406">
        <v>0.200868446980964</v>
      </c>
      <c r="W67" s="218">
        <v>-0.00254898032004018</v>
      </c>
      <c r="X67" s="406">
        <v>0.212561392714683</v>
      </c>
      <c r="Y67" s="218">
        <v>13.4812514203347</v>
      </c>
      <c r="Z67" s="406">
        <v>3.65620023674136</v>
      </c>
      <c r="AA67" s="218">
        <v>1.00568355244127</v>
      </c>
      <c r="AB67" s="406">
        <v>0.256765393652486</v>
      </c>
      <c r="AC67" s="218">
        <v>0.613632555139417</v>
      </c>
      <c r="AD67" s="406">
        <v>0.172089433667066</v>
      </c>
      <c r="AE67" s="218">
        <v>0.33806436266336</v>
      </c>
      <c r="AF67" s="406">
        <v>0.164822296122718</v>
      </c>
      <c r="AG67" s="218">
        <v>0.475762118955758</v>
      </c>
      <c r="AH67" s="406">
        <v>0.198705948070531</v>
      </c>
      <c r="AI67" s="218">
        <v>-0.00161999809244792</v>
      </c>
      <c r="AJ67" s="406">
        <v>0.2182678826005</v>
      </c>
      <c r="AK67" s="218">
        <v>14.3527601365295</v>
      </c>
      <c r="AL67" s="414">
        <v>3.81251769178038</v>
      </c>
    </row>
    <row customHeight="1" ht="13" r="68">
      <c r="A68" s="181" t="s">
        <v>362</v>
      </c>
      <c r="B68" s="156" t="n">
        <v>2</v>
      </c>
      <c r="C68" s="218">
        <v>0.741472720413568</v>
      </c>
      <c r="D68" s="406">
        <v>0.188646214643183</v>
      </c>
      <c r="E68" s="218">
        <v>0.562275609039409</v>
      </c>
      <c r="F68" s="406">
        <v>0.218800135529853</v>
      </c>
      <c r="G68" s="218">
        <v>0.260672678318855</v>
      </c>
      <c r="H68" s="406">
        <v>0.292172287743524</v>
      </c>
      <c r="I68" s="218">
        <v>0.125947455264658</v>
      </c>
      <c r="J68" s="406">
        <v>0.237407731410466</v>
      </c>
      <c r="K68" s="218">
        <v>0.801049445363807</v>
      </c>
      <c r="L68" s="406">
        <v>0.217919836728674</v>
      </c>
      <c r="M68" s="218">
        <v>14.29060501256</v>
      </c>
      <c r="N68" s="406">
        <v>3.53054281672694</v>
      </c>
      <c r="O68" s="218">
        <v>0.731863144267628</v>
      </c>
      <c r="P68" s="406">
        <v>0.192789265470109</v>
      </c>
      <c r="Q68" s="218">
        <v>0.471709140624728</v>
      </c>
      <c r="R68" s="406">
        <v>0.21634429697469</v>
      </c>
      <c r="S68" s="218">
        <v>0.344368865965911</v>
      </c>
      <c r="T68" s="406">
        <v>0.297398012360837</v>
      </c>
      <c r="U68" s="218">
        <v>0.167681138199208</v>
      </c>
      <c r="V68" s="406">
        <v>0.240498286486426</v>
      </c>
      <c r="W68" s="218">
        <v>0.803163891719007</v>
      </c>
      <c r="X68" s="406">
        <v>0.226230523369672</v>
      </c>
      <c r="Y68" s="218">
        <v>15.1409042949828</v>
      </c>
      <c r="Z68" s="406">
        <v>3.41413769163263</v>
      </c>
      <c r="AA68" s="218">
        <v>0.81027059359262</v>
      </c>
      <c r="AB68" s="406">
        <v>0.183250580353956</v>
      </c>
      <c r="AC68" s="218">
        <v>0.458946437749097</v>
      </c>
      <c r="AD68" s="406">
        <v>0.225355870435845</v>
      </c>
      <c r="AE68" s="218">
        <v>0.440219258558386</v>
      </c>
      <c r="AF68" s="406">
        <v>0.310769215028168</v>
      </c>
      <c r="AG68" s="218">
        <v>0.0836084540799097</v>
      </c>
      <c r="AH68" s="406">
        <v>0.257882417211723</v>
      </c>
      <c r="AI68" s="218">
        <v>0.801249105278853</v>
      </c>
      <c r="AJ68" s="406">
        <v>0.227928191664882</v>
      </c>
      <c r="AK68" s="218">
        <v>19.1036677507299</v>
      </c>
      <c r="AL68" s="414">
        <v>3.39941178882813</v>
      </c>
    </row>
    <row customHeight="1" ht="13" r="69">
      <c r="A69" s="187" t="s">
        <v>363</v>
      </c>
      <c r="B69" s="171" t="n">
        <v>2</v>
      </c>
      <c r="C69" s="228">
        <v>1.1275391126697</v>
      </c>
      <c r="D69" s="411">
        <v>0.175073792142598</v>
      </c>
      <c r="E69" s="228">
        <v>0.665632730174198</v>
      </c>
      <c r="F69" s="411">
        <v>0.194477698124892</v>
      </c>
      <c r="G69" s="228">
        <v>0.485012135279673</v>
      </c>
      <c r="H69" s="411">
        <v>0.272446068851759</v>
      </c>
      <c r="I69" s="228">
        <v>0.571135028476432</v>
      </c>
      <c r="J69" s="411">
        <v>0.261228843176602</v>
      </c>
      <c r="K69" s="228">
        <v>0.167633052169912</v>
      </c>
      <c r="L69" s="411">
        <v>0.257713820036166</v>
      </c>
      <c r="M69" s="228">
        <v>13.6917302309669</v>
      </c>
      <c r="N69" s="411">
        <v>2.38840521147044</v>
      </c>
      <c r="O69" s="228">
        <v>1.17409272094818</v>
      </c>
      <c r="P69" s="411">
        <v>0.16134027976012</v>
      </c>
      <c r="Q69" s="228">
        <v>0.657475255256966</v>
      </c>
      <c r="R69" s="411">
        <v>0.190284787846262</v>
      </c>
      <c r="S69" s="228">
        <v>0.493838377745888</v>
      </c>
      <c r="T69" s="411">
        <v>0.268413387928005</v>
      </c>
      <c r="U69" s="228">
        <v>0.596547479070895</v>
      </c>
      <c r="V69" s="411">
        <v>0.261341364339242</v>
      </c>
      <c r="W69" s="228">
        <v>0.114892431498716</v>
      </c>
      <c r="X69" s="411">
        <v>0.24943457022523</v>
      </c>
      <c r="Y69" s="228">
        <v>14.5751221470038</v>
      </c>
      <c r="Z69" s="411">
        <v>2.51828120872028</v>
      </c>
      <c r="AA69" s="228">
        <v>1.2280984480311</v>
      </c>
      <c r="AB69" s="411">
        <v>0.153688303143238</v>
      </c>
      <c r="AC69" s="228">
        <v>0.606426516247539</v>
      </c>
      <c r="AD69" s="411">
        <v>0.194883211565104</v>
      </c>
      <c r="AE69" s="228">
        <v>0.46106588104796</v>
      </c>
      <c r="AF69" s="411">
        <v>0.267662018342587</v>
      </c>
      <c r="AG69" s="228">
        <v>0.575402146043629</v>
      </c>
      <c r="AH69" s="411">
        <v>0.253137844961694</v>
      </c>
      <c r="AI69" s="228">
        <v>0.159026350711774</v>
      </c>
      <c r="AJ69" s="411">
        <v>0.244624103173992</v>
      </c>
      <c r="AK69" s="228">
        <v>15.314145962851</v>
      </c>
      <c r="AL69" s="419">
        <v>2.77062445555077</v>
      </c>
    </row>
    <row customHeight="1" ht="13" r="70">
      <c r="A70" s="181"/>
      <c r="B70" s="160"/>
      <c r="C70" s="218" t="inlineStr">
        <is>
          <t>b.reg_t4jobsat.d_tt4g64aagree..no_controls</t>
        </is>
      </c>
      <c r="D70" s="406" t="inlineStr">
        <is>
          <t>se.reg_t4jobsat.d_tt4g64aagree..no_controls</t>
        </is>
      </c>
      <c r="E70" s="218" t="inlineStr">
        <is>
          <t>b.reg_t4jobsat.d_tt4g64gagree..no_controls</t>
        </is>
      </c>
      <c r="F70" s="406" t="inlineStr">
        <is>
          <t>se.reg_t4jobsat.d_tt4g64gagree..no_controls</t>
        </is>
      </c>
      <c r="G70" s="218" t="inlineStr">
        <is>
          <t>b.reg_t4jobsat.d_tt4g64iagree..no_controls</t>
        </is>
      </c>
      <c r="H70" s="406" t="inlineStr">
        <is>
          <t>se.reg_t4jobsat.d_tt4g64iagree..no_controls</t>
        </is>
      </c>
      <c r="I70" s="218" t="inlineStr">
        <is>
          <t>b.reg_t4jobsat.d_tt4g64jagree..no_controls</t>
        </is>
      </c>
      <c r="J70" s="406" t="inlineStr">
        <is>
          <t>se.reg_t4jobsat.d_tt4g64jagree..no_controls</t>
        </is>
      </c>
      <c r="K70" s="218" t="inlineStr">
        <is>
          <t>b.reg_t4jobsat.d_tt4g64kagree..no_controls</t>
        </is>
      </c>
      <c r="L70" s="406" t="inlineStr">
        <is>
          <t>se.reg_t4jobsat.d_tt4g64kagree..no_controls</t>
        </is>
      </c>
      <c r="M70" s="218" t="inlineStr">
        <is>
          <t>b.reg_t4jobsat.rsqr..no_controls</t>
        </is>
      </c>
      <c r="N70" s="406" t="inlineStr">
        <is>
          <t>se.reg_t4jobsat.rsqr..no_controls</t>
        </is>
      </c>
      <c r="O70" s="218" t="inlineStr">
        <is>
          <t>b.reg_t4jobsat.d_tt4g64aagree..tch_controls</t>
        </is>
      </c>
      <c r="P70" s="406" t="inlineStr">
        <is>
          <t>se.reg_t4jobsat.d_tt4g64aagree..tch_controls</t>
        </is>
      </c>
      <c r="Q70" s="218" t="inlineStr">
        <is>
          <t>b.reg_t4jobsat.d_tt4g64gagree..tch_controls</t>
        </is>
      </c>
      <c r="R70" s="406" t="inlineStr">
        <is>
          <t>se.reg_t4jobsat.d_tt4g64gagree..tch_controls</t>
        </is>
      </c>
      <c r="S70" s="218" t="inlineStr">
        <is>
          <t>b.reg_t4jobsat.d_tt4g64iagree..tch_controls</t>
        </is>
      </c>
      <c r="T70" s="406" t="inlineStr">
        <is>
          <t>se.reg_t4jobsat.d_tt4g64iagree..tch_controls</t>
        </is>
      </c>
      <c r="U70" s="218" t="inlineStr">
        <is>
          <t>b.reg_t4jobsat.d_tt4g64jagree..tch_controls</t>
        </is>
      </c>
      <c r="V70" s="406" t="inlineStr">
        <is>
          <t>se.reg_t4jobsat.d_tt4g64jagree..tch_controls</t>
        </is>
      </c>
      <c r="W70" s="218" t="inlineStr">
        <is>
          <t>b.reg_t4jobsat.d_tt4g64kagree..tch_controls</t>
        </is>
      </c>
      <c r="X70" s="406" t="inlineStr">
        <is>
          <t>se.reg_t4jobsat.d_tt4g64kagree..tch_controls</t>
        </is>
      </c>
      <c r="Y70" s="218" t="inlineStr">
        <is>
          <t>b.reg_t4jobsat.rsqr..tch_controls</t>
        </is>
      </c>
      <c r="Z70" s="406" t="inlineStr">
        <is>
          <t>se.reg_t4jobsat.rsqr..tch_controls</t>
        </is>
      </c>
      <c r="AA70" s="218" t="inlineStr">
        <is>
          <t>b.reg_t4jobsat.d_tt4g64aagree..tch_sch_controls</t>
        </is>
      </c>
      <c r="AB70" s="406" t="inlineStr">
        <is>
          <t>se.reg_t4jobsat.d_tt4g64aagree..tch_sch_controls</t>
        </is>
      </c>
      <c r="AC70" s="218" t="inlineStr">
        <is>
          <t>b.reg_t4jobsat.d_tt4g64gagree..tch_sch_controls</t>
        </is>
      </c>
      <c r="AD70" s="406" t="inlineStr">
        <is>
          <t>se.reg_t4jobsat.d_tt4g64gagree..tch_sch_controls</t>
        </is>
      </c>
      <c r="AE70" s="218" t="inlineStr">
        <is>
          <t>b.reg_t4jobsat.d_tt4g64iagree..tch_sch_controls</t>
        </is>
      </c>
      <c r="AF70" s="406" t="inlineStr">
        <is>
          <t>se.reg_t4jobsat.d_tt4g64iagree..tch_sch_controls</t>
        </is>
      </c>
      <c r="AG70" s="218" t="inlineStr">
        <is>
          <t>b.reg_t4jobsat.d_tt4g64jagree..tch_sch_controls</t>
        </is>
      </c>
      <c r="AH70" s="406" t="inlineStr">
        <is>
          <t>se.reg_t4jobsat.d_tt4g64jagree..tch_sch_controls</t>
        </is>
      </c>
      <c r="AI70" s="218" t="inlineStr">
        <is>
          <t>b.reg_t4jobsat.d_tt4g64kagree..tch_sch_controls</t>
        </is>
      </c>
      <c r="AJ70" s="406" t="inlineStr">
        <is>
          <t>se.reg_t4jobsat.d_tt4g64kagree..tch_sch_controls</t>
        </is>
      </c>
      <c r="AK70" s="218" t="inlineStr">
        <is>
          <t>b.reg_t4jobsat.rsqr..tch_sch_controls</t>
        </is>
      </c>
      <c r="AL70" s="414" t="inlineStr">
        <is>
          <t>se.reg_t4jobsat.rsqr..tch_sch_controls</t>
        </is>
      </c>
    </row>
    <row customHeight="1" ht="13" r="71">
      <c r="A71" s="181" t="s">
        <v>307</v>
      </c>
      <c r="B71" s="160" t="n">
        <v>1</v>
      </c>
      <c r="C71" s="218">
        <v>1.10666705069009</v>
      </c>
      <c r="D71" s="406">
        <v>0.146204829046733</v>
      </c>
      <c r="E71" s="218">
        <v>0.547830230385001</v>
      </c>
      <c r="F71" s="406">
        <v>0.122279959607073</v>
      </c>
      <c r="G71" s="218">
        <v>0.527157876111696</v>
      </c>
      <c r="H71" s="406">
        <v>0.173650813665966</v>
      </c>
      <c r="I71" s="218">
        <v>0.0481134536593101</v>
      </c>
      <c r="J71" s="406">
        <v>0.146618810530957</v>
      </c>
      <c r="K71" s="218">
        <v>0.462864265008967</v>
      </c>
      <c r="L71" s="406">
        <v>0.133653988987781</v>
      </c>
      <c r="M71" s="218">
        <v>18.5558392612625</v>
      </c>
      <c r="N71" s="406">
        <v>2.00045858488007</v>
      </c>
      <c r="O71" s="218">
        <v>1.11957755882201</v>
      </c>
      <c r="P71" s="406">
        <v>0.144441744555389</v>
      </c>
      <c r="Q71" s="218">
        <v>0.547762483764008</v>
      </c>
      <c r="R71" s="406">
        <v>0.122428482483852</v>
      </c>
      <c r="S71" s="218">
        <v>0.512863791458144</v>
      </c>
      <c r="T71" s="406">
        <v>0.175705366554362</v>
      </c>
      <c r="U71" s="218">
        <v>0.0354457568162461</v>
      </c>
      <c r="V71" s="406">
        <v>0.14820072128633</v>
      </c>
      <c r="W71" s="218">
        <v>0.466690544500122</v>
      </c>
      <c r="X71" s="406">
        <v>0.135628699668459</v>
      </c>
      <c r="Y71" s="218">
        <v>19.0541071850812</v>
      </c>
      <c r="Z71" s="406">
        <v>1.96654909271031</v>
      </c>
      <c r="AA71" s="218">
        <v>1.13164536117441</v>
      </c>
      <c r="AB71" s="406">
        <v>0.140145459064737</v>
      </c>
      <c r="AC71" s="218">
        <v>0.534212224074912</v>
      </c>
      <c r="AD71" s="406">
        <v>0.122563859396026</v>
      </c>
      <c r="AE71" s="218">
        <v>0.486809744019639</v>
      </c>
      <c r="AF71" s="406">
        <v>0.173758591086712</v>
      </c>
      <c r="AG71" s="218">
        <v>0.0252321805373738</v>
      </c>
      <c r="AH71" s="406">
        <v>0.14839162348613</v>
      </c>
      <c r="AI71" s="218">
        <v>0.491560477901352</v>
      </c>
      <c r="AJ71" s="406">
        <v>0.137020246556875</v>
      </c>
      <c r="AK71" s="218">
        <v>19.7379672300507</v>
      </c>
      <c r="AL71" s="414">
        <v>1.95352623483587</v>
      </c>
    </row>
    <row customHeight="1" ht="13" r="72">
      <c r="A72" s="181" t="s">
        <v>311</v>
      </c>
      <c r="B72" s="160" t="n">
        <v>1</v>
      </c>
      <c r="C72" s="218">
        <v>1.06938809071391</v>
      </c>
      <c r="D72" s="406">
        <v>0.0916519842506327</v>
      </c>
      <c r="E72" s="218">
        <v>0.668338993896553</v>
      </c>
      <c r="F72" s="406">
        <v>0.0959979149371826</v>
      </c>
      <c r="G72" s="218">
        <v>0.538835521779279</v>
      </c>
      <c r="H72" s="406">
        <v>0.0839364594094708</v>
      </c>
      <c r="I72" s="218">
        <v>0.438399001226333</v>
      </c>
      <c r="J72" s="406">
        <v>0.0931707111697446</v>
      </c>
      <c r="K72" s="218">
        <v>0.171171035802944</v>
      </c>
      <c r="L72" s="406">
        <v>0.0853321868830546</v>
      </c>
      <c r="M72" s="218">
        <v>15.1027324273914</v>
      </c>
      <c r="N72" s="406">
        <v>1.16125333834845</v>
      </c>
      <c r="O72" s="218">
        <v>1.06562690453146</v>
      </c>
      <c r="P72" s="406">
        <v>0.093186618810894</v>
      </c>
      <c r="Q72" s="218">
        <v>0.674906157495639</v>
      </c>
      <c r="R72" s="406">
        <v>0.0957187445406873</v>
      </c>
      <c r="S72" s="218">
        <v>0.542950331107221</v>
      </c>
      <c r="T72" s="406">
        <v>0.085465854035001</v>
      </c>
      <c r="U72" s="218">
        <v>0.433063638210803</v>
      </c>
      <c r="V72" s="406">
        <v>0.0920925603645567</v>
      </c>
      <c r="W72" s="218">
        <v>0.164584403913859</v>
      </c>
      <c r="X72" s="406">
        <v>0.0856157719701371</v>
      </c>
      <c r="Y72" s="218">
        <v>15.5259318142575</v>
      </c>
      <c r="Z72" s="406">
        <v>1.16831930340328</v>
      </c>
      <c r="AA72" s="218">
        <v>1.03638868030907</v>
      </c>
      <c r="AB72" s="406">
        <v>0.0927747419751842</v>
      </c>
      <c r="AC72" s="218">
        <v>0.675162474834398</v>
      </c>
      <c r="AD72" s="406">
        <v>0.0968433663794941</v>
      </c>
      <c r="AE72" s="218">
        <v>0.548820635122335</v>
      </c>
      <c r="AF72" s="406">
        <v>0.084726650167626</v>
      </c>
      <c r="AG72" s="218">
        <v>0.412838208923432</v>
      </c>
      <c r="AH72" s="406">
        <v>0.0944664144147733</v>
      </c>
      <c r="AI72" s="218">
        <v>0.154177875018478</v>
      </c>
      <c r="AJ72" s="406">
        <v>0.0856819336471557</v>
      </c>
      <c r="AK72" s="218">
        <v>16.3801137590198</v>
      </c>
      <c r="AL72" s="414">
        <v>1.23279920286765</v>
      </c>
    </row>
    <row customHeight="1" ht="13" r="73">
      <c r="A73" s="183" t="s">
        <v>313</v>
      </c>
      <c r="B73" s="160" t="n">
        <v>1</v>
      </c>
      <c r="C73" s="218">
        <v>1.10074996099575</v>
      </c>
      <c r="D73" s="406">
        <v>0.120965198788946</v>
      </c>
      <c r="E73" s="218">
        <v>0.686744176346329</v>
      </c>
      <c r="F73" s="406">
        <v>0.111466993984768</v>
      </c>
      <c r="G73" s="218">
        <v>0.461186213281152</v>
      </c>
      <c r="H73" s="406">
        <v>0.115872334750798</v>
      </c>
      <c r="I73" s="218">
        <v>0.29155289488051</v>
      </c>
      <c r="J73" s="406">
        <v>0.109880017354938</v>
      </c>
      <c r="K73" s="218">
        <v>0.00254166516251863</v>
      </c>
      <c r="L73" s="406">
        <v>0.115439054751021</v>
      </c>
      <c r="M73" s="218">
        <v>15.2239692708718</v>
      </c>
      <c r="N73" s="406">
        <v>1.78726402622645</v>
      </c>
      <c r="O73" s="218">
        <v>1.11237294907787</v>
      </c>
      <c r="P73" s="406">
        <v>0.121808567760703</v>
      </c>
      <c r="Q73" s="218">
        <v>0.679383002479287</v>
      </c>
      <c r="R73" s="406">
        <v>0.111254993055336</v>
      </c>
      <c r="S73" s="218">
        <v>0.45958777076486</v>
      </c>
      <c r="T73" s="406">
        <v>0.115908555418798</v>
      </c>
      <c r="U73" s="218">
        <v>0.289676003074246</v>
      </c>
      <c r="V73" s="406">
        <v>0.11017557001475</v>
      </c>
      <c r="W73" s="218">
        <v>-0.00732949684053182</v>
      </c>
      <c r="X73" s="406">
        <v>0.11352289480237</v>
      </c>
      <c r="Y73" s="218">
        <v>15.5641101666483</v>
      </c>
      <c r="Z73" s="406">
        <v>1.79115429099935</v>
      </c>
      <c r="AA73" s="218">
        <v>1.08864073170169</v>
      </c>
      <c r="AB73" s="406">
        <v>0.120888636066815</v>
      </c>
      <c r="AC73" s="218">
        <v>0.669998258148148</v>
      </c>
      <c r="AD73" s="406">
        <v>0.112889596865928</v>
      </c>
      <c r="AE73" s="218">
        <v>0.437360995552943</v>
      </c>
      <c r="AF73" s="406">
        <v>0.115821438330333</v>
      </c>
      <c r="AG73" s="218">
        <v>0.283388502243444</v>
      </c>
      <c r="AH73" s="406">
        <v>0.111496714173466</v>
      </c>
      <c r="AI73" s="218">
        <v>-0.027039958822425</v>
      </c>
      <c r="AJ73" s="406">
        <v>0.114821538424994</v>
      </c>
      <c r="AK73" s="218">
        <v>16.2987672246676</v>
      </c>
      <c r="AL73" s="414">
        <v>1.9036564719523</v>
      </c>
    </row>
    <row customHeight="1" ht="13" r="74">
      <c r="A74" s="181" t="s">
        <v>314</v>
      </c>
      <c r="B74" s="160" t="n">
        <v>1</v>
      </c>
      <c r="C74" s="218">
        <v>0.695711261134515</v>
      </c>
      <c r="D74" s="406">
        <v>0.124549528470819</v>
      </c>
      <c r="E74" s="218">
        <v>0.444787036361046</v>
      </c>
      <c r="F74" s="406">
        <v>0.160081189489511</v>
      </c>
      <c r="G74" s="218">
        <v>0.140045503156104</v>
      </c>
      <c r="H74" s="406">
        <v>0.120426763895366</v>
      </c>
      <c r="I74" s="218">
        <v>0.400607835845485</v>
      </c>
      <c r="J74" s="406">
        <v>0.144423698792715</v>
      </c>
      <c r="K74" s="218">
        <v>0.760678230222407</v>
      </c>
      <c r="L74" s="406">
        <v>0.149525901228451</v>
      </c>
      <c r="M74" s="218">
        <v>13.0134724510556</v>
      </c>
      <c r="N74" s="406">
        <v>1.63636483760145</v>
      </c>
      <c r="O74" s="218">
        <v>0.713108778843234</v>
      </c>
      <c r="P74" s="406">
        <v>0.120589080831382</v>
      </c>
      <c r="Q74" s="218">
        <v>0.455369003848764</v>
      </c>
      <c r="R74" s="406">
        <v>0.158015102113409</v>
      </c>
      <c r="S74" s="218">
        <v>0.173499614851088</v>
      </c>
      <c r="T74" s="406">
        <v>0.116788352521333</v>
      </c>
      <c r="U74" s="218">
        <v>0.365147795070715</v>
      </c>
      <c r="V74" s="406">
        <v>0.14835125630579</v>
      </c>
      <c r="W74" s="218">
        <v>0.692279772111436</v>
      </c>
      <c r="X74" s="406">
        <v>0.148898425917526</v>
      </c>
      <c r="Y74" s="218">
        <v>14.8457353673811</v>
      </c>
      <c r="Z74" s="406">
        <v>1.65771185242707</v>
      </c>
      <c r="AA74" s="218">
        <v>0.816757239379664</v>
      </c>
      <c r="AB74" s="406">
        <v>0.120855175398032</v>
      </c>
      <c r="AC74" s="218">
        <v>0.433813814866298</v>
      </c>
      <c r="AD74" s="406">
        <v>0.161708204488589</v>
      </c>
      <c r="AE74" s="218">
        <v>0.172514035548653</v>
      </c>
      <c r="AF74" s="406">
        <v>0.114014141251321</v>
      </c>
      <c r="AG74" s="218">
        <v>0.347023553118958</v>
      </c>
      <c r="AH74" s="406">
        <v>0.151501293217672</v>
      </c>
      <c r="AI74" s="218">
        <v>0.683039763238167</v>
      </c>
      <c r="AJ74" s="406">
        <v>0.144610155872454</v>
      </c>
      <c r="AK74" s="218">
        <v>16.2903859727971</v>
      </c>
      <c r="AL74" s="414">
        <v>1.80883624381084</v>
      </c>
    </row>
    <row customHeight="1" ht="13" r="75">
      <c r="A75" s="181" t="s">
        <v>325</v>
      </c>
      <c r="B75" s="160" t="n">
        <v>1</v>
      </c>
      <c r="C75" s="218">
        <v>0.773259512059736</v>
      </c>
      <c r="D75" s="406">
        <v>0.19573621761901</v>
      </c>
      <c r="E75" s="218">
        <v>0.358297653643496</v>
      </c>
      <c r="F75" s="406">
        <v>0.191997713892603</v>
      </c>
      <c r="G75" s="218">
        <v>0.289007790997212</v>
      </c>
      <c r="H75" s="406">
        <v>0.129867962287633</v>
      </c>
      <c r="I75" s="218">
        <v>0.617363401038093</v>
      </c>
      <c r="J75" s="406">
        <v>0.168008675112534</v>
      </c>
      <c r="K75" s="218">
        <v>0.43914521739045</v>
      </c>
      <c r="L75" s="406">
        <v>0.133754423665714</v>
      </c>
      <c r="M75" s="218">
        <v>13.5881699695061</v>
      </c>
      <c r="N75" s="406">
        <v>2.22247242884061</v>
      </c>
      <c r="O75" s="218">
        <v>0.767108944498755</v>
      </c>
      <c r="P75" s="406">
        <v>0.195184978675959</v>
      </c>
      <c r="Q75" s="218">
        <v>0.37317789987955</v>
      </c>
      <c r="R75" s="406">
        <v>0.189594262937896</v>
      </c>
      <c r="S75" s="218">
        <v>0.315106585697312</v>
      </c>
      <c r="T75" s="406">
        <v>0.129026155507787</v>
      </c>
      <c r="U75" s="218">
        <v>0.61068602953874</v>
      </c>
      <c r="V75" s="406">
        <v>0.164186222244341</v>
      </c>
      <c r="W75" s="218">
        <v>0.426833208803513</v>
      </c>
      <c r="X75" s="406">
        <v>0.132456969130433</v>
      </c>
      <c r="Y75" s="218">
        <v>13.990130903949</v>
      </c>
      <c r="Z75" s="406">
        <v>2.1937592466979</v>
      </c>
      <c r="AA75" s="218">
        <v>0.821846132057106</v>
      </c>
      <c r="AB75" s="406">
        <v>0.184627920811334</v>
      </c>
      <c r="AC75" s="218">
        <v>0.389497526840492</v>
      </c>
      <c r="AD75" s="406">
        <v>0.188925239238896</v>
      </c>
      <c r="AE75" s="218">
        <v>0.283674508522119</v>
      </c>
      <c r="AF75" s="406">
        <v>0.130250538753181</v>
      </c>
      <c r="AG75" s="218">
        <v>0.632717829042308</v>
      </c>
      <c r="AH75" s="406">
        <v>0.158721868048752</v>
      </c>
      <c r="AI75" s="218">
        <v>0.370781627558094</v>
      </c>
      <c r="AJ75" s="406">
        <v>0.132317050160926</v>
      </c>
      <c r="AK75" s="218">
        <v>15.532431444856</v>
      </c>
      <c r="AL75" s="414">
        <v>2.27801452424662</v>
      </c>
    </row>
    <row customHeight="1" ht="13" r="76">
      <c r="A76" s="181" t="s">
        <v>330</v>
      </c>
      <c r="B76" s="160" t="n">
        <v>1</v>
      </c>
      <c r="C76" s="218">
        <v>0.897439549129797</v>
      </c>
      <c r="D76" s="406">
        <v>0.101613075758971</v>
      </c>
      <c r="E76" s="218">
        <v>0.259169028095302</v>
      </c>
      <c r="F76" s="406">
        <v>0.0902663474273709</v>
      </c>
      <c r="G76" s="218">
        <v>0.272709030429699</v>
      </c>
      <c r="H76" s="406">
        <v>0.0873706748108565</v>
      </c>
      <c r="I76" s="218">
        <v>0.566687265909444</v>
      </c>
      <c r="J76" s="406">
        <v>0.106734953486328</v>
      </c>
      <c r="K76" s="218">
        <v>0.229098392054479</v>
      </c>
      <c r="L76" s="406">
        <v>0.0984440406798592</v>
      </c>
      <c r="M76" s="218">
        <v>11.5679463146079</v>
      </c>
      <c r="N76" s="406">
        <v>1.45198176732734</v>
      </c>
      <c r="O76" s="218">
        <v>0.881325052698794</v>
      </c>
      <c r="P76" s="406">
        <v>0.100463672038606</v>
      </c>
      <c r="Q76" s="218">
        <v>0.25089380859873</v>
      </c>
      <c r="R76" s="406">
        <v>0.0908822939882775</v>
      </c>
      <c r="S76" s="218">
        <v>0.2783534897124</v>
      </c>
      <c r="T76" s="406">
        <v>0.084903236106746</v>
      </c>
      <c r="U76" s="218">
        <v>0.560187160291081</v>
      </c>
      <c r="V76" s="406">
        <v>0.107215040137888</v>
      </c>
      <c r="W76" s="218">
        <v>0.236730753168515</v>
      </c>
      <c r="X76" s="406">
        <v>0.0992283943078598</v>
      </c>
      <c r="Y76" s="218">
        <v>12.1292317191193</v>
      </c>
      <c r="Z76" s="406">
        <v>1.48890187579483</v>
      </c>
      <c r="AA76" s="218">
        <v>0.893540322507255</v>
      </c>
      <c r="AB76" s="406">
        <v>0.100959696864099</v>
      </c>
      <c r="AC76" s="218">
        <v>0.24559876840757</v>
      </c>
      <c r="AD76" s="406">
        <v>0.092133319853553</v>
      </c>
      <c r="AE76" s="218">
        <v>0.279146139852855</v>
      </c>
      <c r="AF76" s="406">
        <v>0.0844746331309878</v>
      </c>
      <c r="AG76" s="218">
        <v>0.552557301771932</v>
      </c>
      <c r="AH76" s="406">
        <v>0.108721626343686</v>
      </c>
      <c r="AI76" s="218">
        <v>0.236161668636549</v>
      </c>
      <c r="AJ76" s="406">
        <v>0.0986843026635341</v>
      </c>
      <c r="AK76" s="218">
        <v>12.3637585364915</v>
      </c>
      <c r="AL76" s="414">
        <v>1.55653684189914</v>
      </c>
    </row>
    <row customHeight="1" ht="13" r="77">
      <c r="A77" s="181" t="s">
        <v>332</v>
      </c>
      <c r="B77" s="160" t="n">
        <v>1</v>
      </c>
      <c r="C77" s="218">
        <v>1.20499888008303</v>
      </c>
      <c r="D77" s="406">
        <v>0.195680346726505</v>
      </c>
      <c r="E77" s="218">
        <v>0.511852275406906</v>
      </c>
      <c r="F77" s="406">
        <v>0.149764479779582</v>
      </c>
      <c r="G77" s="218">
        <v>0.0127704884976958</v>
      </c>
      <c r="H77" s="406">
        <v>0.241344238104415</v>
      </c>
      <c r="I77" s="218">
        <v>-0.0423654324885013</v>
      </c>
      <c r="J77" s="406">
        <v>0.169904002091186</v>
      </c>
      <c r="K77" s="218">
        <v>0.449816065070042</v>
      </c>
      <c r="L77" s="406">
        <v>0.180916247985749</v>
      </c>
      <c r="M77" s="218">
        <v>9.52561633550854</v>
      </c>
      <c r="N77" s="406">
        <v>1.43702776885366</v>
      </c>
      <c r="O77" s="218">
        <v>1.12533654939735</v>
      </c>
      <c r="P77" s="406">
        <v>0.202467863097332</v>
      </c>
      <c r="Q77" s="218">
        <v>0.448790834043117</v>
      </c>
      <c r="R77" s="406">
        <v>0.144631832996925</v>
      </c>
      <c r="S77" s="218">
        <v>0.00188220043382848</v>
      </c>
      <c r="T77" s="406">
        <v>0.239169996790493</v>
      </c>
      <c r="U77" s="218">
        <v>-0.0352031094344342</v>
      </c>
      <c r="V77" s="406">
        <v>0.172305164180948</v>
      </c>
      <c r="W77" s="218">
        <v>0.437086704065464</v>
      </c>
      <c r="X77" s="406">
        <v>0.181545718041922</v>
      </c>
      <c r="Y77" s="218">
        <v>11.224576804751</v>
      </c>
      <c r="Z77" s="406">
        <v>1.42127773233185</v>
      </c>
      <c r="AA77" s="218">
        <v>1.11748729545457</v>
      </c>
      <c r="AB77" s="406">
        <v>0.204696544837029</v>
      </c>
      <c r="AC77" s="218">
        <v>0.414205270130592</v>
      </c>
      <c r="AD77" s="406">
        <v>0.145605924180211</v>
      </c>
      <c r="AE77" s="218">
        <v>0.0478293579889997</v>
      </c>
      <c r="AF77" s="406">
        <v>0.242938593946182</v>
      </c>
      <c r="AG77" s="218">
        <v>-0.0441324389882539</v>
      </c>
      <c r="AH77" s="406">
        <v>0.173348104456982</v>
      </c>
      <c r="AI77" s="218">
        <v>0.418519804480485</v>
      </c>
      <c r="AJ77" s="406">
        <v>0.180167538451681</v>
      </c>
      <c r="AK77" s="218">
        <v>11.8720028518752</v>
      </c>
      <c r="AL77" s="414">
        <v>1.5096073935999</v>
      </c>
    </row>
    <row customHeight="1" ht="13" r="78">
      <c r="A78" s="181" t="s">
        <v>338</v>
      </c>
      <c r="B78" s="160" t="n">
        <v>1</v>
      </c>
      <c r="C78" s="218">
        <v>0.720913303712583</v>
      </c>
      <c r="D78" s="406">
        <v>0.118538335249938</v>
      </c>
      <c r="E78" s="218">
        <v>0.711910012297566</v>
      </c>
      <c r="F78" s="406">
        <v>0.103418812594375</v>
      </c>
      <c r="G78" s="218">
        <v>0.164331475939265</v>
      </c>
      <c r="H78" s="406">
        <v>0.101662277888821</v>
      </c>
      <c r="I78" s="218">
        <v>0.436844923852901</v>
      </c>
      <c r="J78" s="406">
        <v>0.0914938260268319</v>
      </c>
      <c r="K78" s="218">
        <v>0.5164706126431</v>
      </c>
      <c r="L78" s="406">
        <v>0.0897900231481498</v>
      </c>
      <c r="M78" s="218">
        <v>15.7905424864523</v>
      </c>
      <c r="N78" s="406">
        <v>1.52445103228168</v>
      </c>
      <c r="O78" s="218">
        <v>0.722346293177798</v>
      </c>
      <c r="P78" s="406">
        <v>0.117756123263269</v>
      </c>
      <c r="Q78" s="218">
        <v>0.708516121771222</v>
      </c>
      <c r="R78" s="406">
        <v>0.103122146929858</v>
      </c>
      <c r="S78" s="218">
        <v>0.140139763044619</v>
      </c>
      <c r="T78" s="406">
        <v>0.102138414779667</v>
      </c>
      <c r="U78" s="218">
        <v>0.421813389027528</v>
      </c>
      <c r="V78" s="406">
        <v>0.0915834763113261</v>
      </c>
      <c r="W78" s="218">
        <v>0.508982923808023</v>
      </c>
      <c r="X78" s="406">
        <v>0.0877070811805131</v>
      </c>
      <c r="Y78" s="218">
        <v>17.584693867557</v>
      </c>
      <c r="Z78" s="406">
        <v>1.51980838306355</v>
      </c>
      <c r="AA78" s="218">
        <v>0.789283984915899</v>
      </c>
      <c r="AB78" s="406">
        <v>0.118425774560475</v>
      </c>
      <c r="AC78" s="218">
        <v>0.6921711527252</v>
      </c>
      <c r="AD78" s="406">
        <v>0.100597068335312</v>
      </c>
      <c r="AE78" s="218">
        <v>0.102210094690073</v>
      </c>
      <c r="AF78" s="406">
        <v>0.10182019546844</v>
      </c>
      <c r="AG78" s="218">
        <v>0.410493880170861</v>
      </c>
      <c r="AH78" s="406">
        <v>0.0911827489305381</v>
      </c>
      <c r="AI78" s="218">
        <v>0.449235079224541</v>
      </c>
      <c r="AJ78" s="406">
        <v>0.0888469724966427</v>
      </c>
      <c r="AK78" s="218">
        <v>19.8077537515249</v>
      </c>
      <c r="AL78" s="414">
        <v>1.57874146010614</v>
      </c>
    </row>
    <row customHeight="1" ht="13" r="79">
      <c r="A79" s="181" t="s">
        <v>343</v>
      </c>
      <c r="B79" s="160" t="n">
        <v>1</v>
      </c>
      <c r="C79" s="218">
        <v>1.31924240686705</v>
      </c>
      <c r="D79" s="406">
        <v>0.154339632027687</v>
      </c>
      <c r="E79" s="218">
        <v>0.641080549918938</v>
      </c>
      <c r="F79" s="406">
        <v>0.331511618182251</v>
      </c>
      <c r="G79" s="218">
        <v>0.616147166948966</v>
      </c>
      <c r="H79" s="406">
        <v>0.256751492162154</v>
      </c>
      <c r="I79" s="218">
        <v>-0.0552328953134199</v>
      </c>
      <c r="J79" s="406">
        <v>0.294334105812429</v>
      </c>
      <c r="K79" s="218">
        <v>0.203785197731149</v>
      </c>
      <c r="L79" s="406">
        <v>0.27430795169913</v>
      </c>
      <c r="M79" s="218">
        <v>8.3072599468701</v>
      </c>
      <c r="N79" s="406">
        <v>1.40788026132563</v>
      </c>
      <c r="O79" s="218">
        <v>1.30405972559799</v>
      </c>
      <c r="P79" s="406">
        <v>0.152492075615121</v>
      </c>
      <c r="Q79" s="218">
        <v>0.578617328603106</v>
      </c>
      <c r="R79" s="406">
        <v>0.336875915452125</v>
      </c>
      <c r="S79" s="218">
        <v>0.699157126382906</v>
      </c>
      <c r="T79" s="406">
        <v>0.261597181922755</v>
      </c>
      <c r="U79" s="218">
        <v>-0.0873562684776007</v>
      </c>
      <c r="V79" s="406">
        <v>0.290793113073973</v>
      </c>
      <c r="W79" s="218">
        <v>0.153669579384518</v>
      </c>
      <c r="X79" s="406">
        <v>0.278409670633045</v>
      </c>
      <c r="Y79" s="218">
        <v>9.5828996582282</v>
      </c>
      <c r="Z79" s="406">
        <v>1.42832540378299</v>
      </c>
      <c r="AA79" s="218">
        <v>1.29656782098654</v>
      </c>
      <c r="AB79" s="406">
        <v>0.148908473784894</v>
      </c>
      <c r="AC79" s="218">
        <v>0.592204948604274</v>
      </c>
      <c r="AD79" s="406">
        <v>0.33616017455418</v>
      </c>
      <c r="AE79" s="218">
        <v>0.744245122701022</v>
      </c>
      <c r="AF79" s="406">
        <v>0.263548618170396</v>
      </c>
      <c r="AG79" s="218">
        <v>-0.136204211931744</v>
      </c>
      <c r="AH79" s="406">
        <v>0.291582477930846</v>
      </c>
      <c r="AI79" s="218">
        <v>0.1710182927145</v>
      </c>
      <c r="AJ79" s="406">
        <v>0.274048852652063</v>
      </c>
      <c r="AK79" s="218">
        <v>10.4639427831703</v>
      </c>
      <c r="AL79" s="414">
        <v>1.49854148120004</v>
      </c>
    </row>
    <row customHeight="1" ht="13" r="80">
      <c r="A80" s="181" t="s">
        <v>348</v>
      </c>
      <c r="B80" s="160" t="n">
        <v>1</v>
      </c>
      <c r="C80" s="218">
        <v>0.962349175898163</v>
      </c>
      <c r="D80" s="406">
        <v>0.149357226562691</v>
      </c>
      <c r="E80" s="218">
        <v>0.510577462849429</v>
      </c>
      <c r="F80" s="406">
        <v>0.135760562352023</v>
      </c>
      <c r="G80" s="218">
        <v>0.343791141100176</v>
      </c>
      <c r="H80" s="406">
        <v>0.123919716060589</v>
      </c>
      <c r="I80" s="218">
        <v>0.388318451402775</v>
      </c>
      <c r="J80" s="406">
        <v>0.126039584494148</v>
      </c>
      <c r="K80" s="218">
        <v>0.442167718347264</v>
      </c>
      <c r="L80" s="406">
        <v>0.1338815427084</v>
      </c>
      <c r="M80" s="218">
        <v>11.5288992565406</v>
      </c>
      <c r="N80" s="406">
        <v>1.33655961008385</v>
      </c>
      <c r="O80" s="218">
        <v>0.965173909542156</v>
      </c>
      <c r="P80" s="406">
        <v>0.149560268070006</v>
      </c>
      <c r="Q80" s="218">
        <v>0.510685566219155</v>
      </c>
      <c r="R80" s="406">
        <v>0.139383720057757</v>
      </c>
      <c r="S80" s="218">
        <v>0.331667115739066</v>
      </c>
      <c r="T80" s="406">
        <v>0.119509175698572</v>
      </c>
      <c r="U80" s="218">
        <v>0.371631817677184</v>
      </c>
      <c r="V80" s="406">
        <v>0.125052392252422</v>
      </c>
      <c r="W80" s="218">
        <v>0.414854172686714</v>
      </c>
      <c r="X80" s="406">
        <v>0.133353099334555</v>
      </c>
      <c r="Y80" s="218">
        <v>12.8767418797022</v>
      </c>
      <c r="Z80" s="406">
        <v>1.41035855377052</v>
      </c>
      <c r="AA80" s="218">
        <v>0.956746574970838</v>
      </c>
      <c r="AB80" s="406">
        <v>0.150713714255413</v>
      </c>
      <c r="AC80" s="218">
        <v>0.506622365186477</v>
      </c>
      <c r="AD80" s="406">
        <v>0.140041486958515</v>
      </c>
      <c r="AE80" s="218">
        <v>0.328151629444069</v>
      </c>
      <c r="AF80" s="406">
        <v>0.119465974045515</v>
      </c>
      <c r="AG80" s="218">
        <v>0.380671305442552</v>
      </c>
      <c r="AH80" s="406">
        <v>0.126301736702409</v>
      </c>
      <c r="AI80" s="218">
        <v>0.408957060459734</v>
      </c>
      <c r="AJ80" s="406">
        <v>0.131723996151323</v>
      </c>
      <c r="AK80" s="218">
        <v>13.0316002349201</v>
      </c>
      <c r="AL80" s="414">
        <v>1.42897791072348</v>
      </c>
    </row>
    <row customHeight="1" ht="13" r="81">
      <c r="A81" s="181" t="s">
        <v>350</v>
      </c>
      <c r="B81" s="160" t="n">
        <v>1</v>
      </c>
      <c r="C81" s="218">
        <v>1.14686194380338</v>
      </c>
      <c r="D81" s="406">
        <v>0.113049236078678</v>
      </c>
      <c r="E81" s="218">
        <v>0.659643124588939</v>
      </c>
      <c r="F81" s="406">
        <v>0.0962618342604344</v>
      </c>
      <c r="G81" s="218">
        <v>0.328804522324929</v>
      </c>
      <c r="H81" s="406">
        <v>0.0903423759714203</v>
      </c>
      <c r="I81" s="218">
        <v>0.187666535956174</v>
      </c>
      <c r="J81" s="406">
        <v>0.11365170438462</v>
      </c>
      <c r="K81" s="218">
        <v>0.451952562750052</v>
      </c>
      <c r="L81" s="406">
        <v>0.124099165944323</v>
      </c>
      <c r="M81" s="218">
        <v>17.5369493796594</v>
      </c>
      <c r="N81" s="406">
        <v>1.50143844172006</v>
      </c>
      <c r="O81" s="218">
        <v>1.14144154924344</v>
      </c>
      <c r="P81" s="406">
        <v>0.113624948921111</v>
      </c>
      <c r="Q81" s="218">
        <v>0.660049940258366</v>
      </c>
      <c r="R81" s="406">
        <v>0.0966200367786371</v>
      </c>
      <c r="S81" s="218">
        <v>0.323733497391848</v>
      </c>
      <c r="T81" s="406">
        <v>0.0909849225217604</v>
      </c>
      <c r="U81" s="218">
        <v>0.189445354377431</v>
      </c>
      <c r="V81" s="406">
        <v>0.113520984937361</v>
      </c>
      <c r="W81" s="218">
        <v>0.455850045506463</v>
      </c>
      <c r="X81" s="406">
        <v>0.124784901394849</v>
      </c>
      <c r="Y81" s="218">
        <v>17.6216161096886</v>
      </c>
      <c r="Z81" s="406">
        <v>1.47434889742352</v>
      </c>
      <c r="AA81" s="218">
        <v>1.18419805504288</v>
      </c>
      <c r="AB81" s="406">
        <v>0.114665468927107</v>
      </c>
      <c r="AC81" s="218">
        <v>0.661116078713225</v>
      </c>
      <c r="AD81" s="406">
        <v>0.0959754795099142</v>
      </c>
      <c r="AE81" s="218">
        <v>0.316894980437385</v>
      </c>
      <c r="AF81" s="406">
        <v>0.090491160587612</v>
      </c>
      <c r="AG81" s="218">
        <v>0.176772601264017</v>
      </c>
      <c r="AH81" s="406">
        <v>0.107775347339182</v>
      </c>
      <c r="AI81" s="218">
        <v>0.471166275489396</v>
      </c>
      <c r="AJ81" s="406">
        <v>0.122372311007741</v>
      </c>
      <c r="AK81" s="218">
        <v>18.3679881732007</v>
      </c>
      <c r="AL81" s="414">
        <v>1.42069839971965</v>
      </c>
    </row>
    <row customHeight="1" ht="13" r="82">
      <c r="A82" s="181" t="s">
        <v>352</v>
      </c>
      <c r="B82" s="160" t="n">
        <v>1</v>
      </c>
      <c r="C82" s="218">
        <v>0.739342974267063</v>
      </c>
      <c r="D82" s="406">
        <v>0.120501241417056</v>
      </c>
      <c r="E82" s="218">
        <v>0.644787812546123</v>
      </c>
      <c r="F82" s="406">
        <v>0.117240077501263</v>
      </c>
      <c r="G82" s="218">
        <v>0.570418676211195</v>
      </c>
      <c r="H82" s="406">
        <v>0.129000504702836</v>
      </c>
      <c r="I82" s="218">
        <v>0.195810209223921</v>
      </c>
      <c r="J82" s="406">
        <v>0.162363847074454</v>
      </c>
      <c r="K82" s="218">
        <v>0.39655623330458</v>
      </c>
      <c r="L82" s="406">
        <v>0.146818246223488</v>
      </c>
      <c r="M82" s="218">
        <v>14.7253883570484</v>
      </c>
      <c r="N82" s="406">
        <v>1.79885910394645</v>
      </c>
      <c r="O82" s="218">
        <v>0.779841857203203</v>
      </c>
      <c r="P82" s="406">
        <v>0.115312754858723</v>
      </c>
      <c r="Q82" s="218">
        <v>0.598140119508647</v>
      </c>
      <c r="R82" s="406">
        <v>0.12079500092016</v>
      </c>
      <c r="S82" s="218">
        <v>0.546026947083904</v>
      </c>
      <c r="T82" s="406">
        <v>0.128534588999387</v>
      </c>
      <c r="U82" s="218">
        <v>0.184893137748229</v>
      </c>
      <c r="V82" s="406">
        <v>0.166471362638771</v>
      </c>
      <c r="W82" s="218">
        <v>0.366478898566204</v>
      </c>
      <c r="X82" s="406">
        <v>0.14655836326532</v>
      </c>
      <c r="Y82" s="218">
        <v>16.1513438789054</v>
      </c>
      <c r="Z82" s="406">
        <v>1.83799989471013</v>
      </c>
      <c r="AA82" s="218">
        <v>0.759861193846438</v>
      </c>
      <c r="AB82" s="406">
        <v>0.119945320482288</v>
      </c>
      <c r="AC82" s="218">
        <v>0.589728940141716</v>
      </c>
      <c r="AD82" s="406">
        <v>0.119257417827025</v>
      </c>
      <c r="AE82" s="218">
        <v>0.56259831367823</v>
      </c>
      <c r="AF82" s="406">
        <v>0.119874348191988</v>
      </c>
      <c r="AG82" s="218">
        <v>0.180780447064492</v>
      </c>
      <c r="AH82" s="406">
        <v>0.160468802265939</v>
      </c>
      <c r="AI82" s="218">
        <v>0.345413044437238</v>
      </c>
      <c r="AJ82" s="406">
        <v>0.146479511900356</v>
      </c>
      <c r="AK82" s="218">
        <v>16.8541613802633</v>
      </c>
      <c r="AL82" s="414">
        <v>1.80846382580954</v>
      </c>
    </row>
    <row customHeight="1" ht="13" r="83">
      <c r="A83" s="181" t="s">
        <v>353</v>
      </c>
      <c r="B83" s="160" t="n">
        <v>1</v>
      </c>
      <c r="C83" s="218">
        <v>1.05325826182382</v>
      </c>
      <c r="D83" s="406">
        <v>0.15542175375687</v>
      </c>
      <c r="E83" s="218">
        <v>0.684953831653194</v>
      </c>
      <c r="F83" s="406">
        <v>0.210880097455621</v>
      </c>
      <c r="G83" s="218">
        <v>0.479734379548286</v>
      </c>
      <c r="H83" s="406">
        <v>0.163664477542048</v>
      </c>
      <c r="I83" s="218">
        <v>-0.201268138275819</v>
      </c>
      <c r="J83" s="406">
        <v>0.144085401421191</v>
      </c>
      <c r="K83" s="218">
        <v>0.762290898162156</v>
      </c>
      <c r="L83" s="406">
        <v>0.144878862408474</v>
      </c>
      <c r="M83" s="218">
        <v>16.2326549646672</v>
      </c>
      <c r="N83" s="406">
        <v>1.81441378806768</v>
      </c>
      <c r="O83" s="218">
        <v>1.04518416371725</v>
      </c>
      <c r="P83" s="406">
        <v>0.158237094505352</v>
      </c>
      <c r="Q83" s="218">
        <v>0.649838532835233</v>
      </c>
      <c r="R83" s="406">
        <v>0.204856676365443</v>
      </c>
      <c r="S83" s="218">
        <v>0.461574207926379</v>
      </c>
      <c r="T83" s="406">
        <v>0.160295689365777</v>
      </c>
      <c r="U83" s="218">
        <v>-0.180146357405251</v>
      </c>
      <c r="V83" s="406">
        <v>0.146199457901962</v>
      </c>
      <c r="W83" s="218">
        <v>0.771870100734826</v>
      </c>
      <c r="X83" s="406">
        <v>0.144377035609975</v>
      </c>
      <c r="Y83" s="218">
        <v>16.9975947450466</v>
      </c>
      <c r="Z83" s="406">
        <v>1.74019224112546</v>
      </c>
      <c r="AA83" s="218">
        <v>1.03960064687303</v>
      </c>
      <c r="AB83" s="406">
        <v>0.158696964668075</v>
      </c>
      <c r="AC83" s="218">
        <v>0.659427608243087</v>
      </c>
      <c r="AD83" s="406">
        <v>0.206005313693363</v>
      </c>
      <c r="AE83" s="218">
        <v>0.455744262073986</v>
      </c>
      <c r="AF83" s="406">
        <v>0.161643927620399</v>
      </c>
      <c r="AG83" s="218">
        <v>-0.174073257465325</v>
      </c>
      <c r="AH83" s="406">
        <v>0.149038397748705</v>
      </c>
      <c r="AI83" s="218">
        <v>0.76690781213802</v>
      </c>
      <c r="AJ83" s="406">
        <v>0.146556241484925</v>
      </c>
      <c r="AK83" s="218">
        <v>17.4093642803881</v>
      </c>
      <c r="AL83" s="414">
        <v>1.77348674817564</v>
      </c>
    </row>
    <row customHeight="1" ht="13" r="84">
      <c r="A84" s="77" t="s">
        <v>364</v>
      </c>
      <c r="B84" s="161" t="n">
        <v>1</v>
      </c>
      <c r="C84" s="222">
        <v>0.974119367515261</v>
      </c>
      <c r="D84" s="410">
        <v>0.0411512661823069</v>
      </c>
      <c r="E84" s="222">
        <v>0.553602334303541</v>
      </c>
      <c r="F84" s="410">
        <v>0.0474153365757094</v>
      </c>
      <c r="G84" s="222">
        <v>0.356979464420375</v>
      </c>
      <c r="H84" s="410">
        <v>0.0439104583925913</v>
      </c>
      <c r="I84" s="222">
        <v>0.248412051003058</v>
      </c>
      <c r="J84" s="410">
        <v>0.0449113085458823</v>
      </c>
      <c r="K84" s="222">
        <v>0.440499702373966</v>
      </c>
      <c r="L84" s="410">
        <v>0.0430594375297767</v>
      </c>
      <c r="M84" s="222">
        <v>13.7896225958808</v>
      </c>
      <c r="N84" s="410">
        <v>0.471518642417971</v>
      </c>
      <c r="O84" s="222">
        <v>0.969177607272788</v>
      </c>
      <c r="P84" s="410">
        <v>0.0411642628180824</v>
      </c>
      <c r="Q84" s="222">
        <v>0.538062316402128</v>
      </c>
      <c r="R84" s="410">
        <v>0.0474110299456763</v>
      </c>
      <c r="S84" s="222">
        <v>0.360579555902393</v>
      </c>
      <c r="T84" s="410">
        <v>0.0438207199978272</v>
      </c>
      <c r="U84" s="222">
        <v>0.239134028620056</v>
      </c>
      <c r="V84" s="410">
        <v>0.0449655823137428</v>
      </c>
      <c r="W84" s="222">
        <v>0.424659258937471</v>
      </c>
      <c r="X84" s="410">
        <v>0.0432313540600007</v>
      </c>
      <c r="Y84" s="222">
        <v>14.7987169944722</v>
      </c>
      <c r="Z84" s="410">
        <v>0.471028663656141</v>
      </c>
      <c r="AA84" s="222">
        <v>0.986993608959809</v>
      </c>
      <c r="AB84" s="410">
        <v>0.0408815768105413</v>
      </c>
      <c r="AC84" s="222">
        <v>0.53281343106402</v>
      </c>
      <c r="AD84" s="410">
        <v>0.0474736275672775</v>
      </c>
      <c r="AE84" s="222">
        <v>0.360719902006614</v>
      </c>
      <c r="AF84" s="410">
        <v>0.0438015425497252</v>
      </c>
      <c r="AG84" s="222">
        <v>0.230389783245884</v>
      </c>
      <c r="AH84" s="410">
        <v>0.0448627674291203</v>
      </c>
      <c r="AI84" s="222">
        <v>0.413911565108046</v>
      </c>
      <c r="AJ84" s="410">
        <v>0.0428978522933184</v>
      </c>
      <c r="AK84" s="222">
        <v>15.6759558665465</v>
      </c>
      <c r="AL84" s="415">
        <v>0.483859113545859</v>
      </c>
    </row>
    <row customHeight="1" ht="13" r="85">
      <c r="A85" s="181" t="s">
        <v>65</v>
      </c>
      <c r="B85" s="160" t="n">
        <v>1</v>
      </c>
      <c r="C85" s="218">
        <v>0.95089803045572</v>
      </c>
      <c r="D85" s="406">
        <v>0.142692428129353</v>
      </c>
      <c r="E85" s="218">
        <v>0.691958424260351</v>
      </c>
      <c r="F85" s="406">
        <v>0.125876139894197</v>
      </c>
      <c r="G85" s="218">
        <v>0.597332191448481</v>
      </c>
      <c r="H85" s="406">
        <v>0.123367509476758</v>
      </c>
      <c r="I85" s="218">
        <v>0.403392910951085</v>
      </c>
      <c r="J85" s="406">
        <v>0.143371517604466</v>
      </c>
      <c r="K85" s="218">
        <v>0.299654790765245</v>
      </c>
      <c r="L85" s="406">
        <v>0.140955348066245</v>
      </c>
      <c r="M85" s="218">
        <v>14.4284826499329</v>
      </c>
      <c r="N85" s="406">
        <v>1.66467133105943</v>
      </c>
      <c r="O85" s="218">
        <v>0.933944744679094</v>
      </c>
      <c r="P85" s="406">
        <v>0.148152574594783</v>
      </c>
      <c r="Q85" s="218">
        <v>0.698052591401061</v>
      </c>
      <c r="R85" s="406">
        <v>0.126301080746707</v>
      </c>
      <c r="S85" s="218">
        <v>0.614979646729869</v>
      </c>
      <c r="T85" s="406">
        <v>0.123254676011244</v>
      </c>
      <c r="U85" s="218">
        <v>0.397319467545884</v>
      </c>
      <c r="V85" s="406">
        <v>0.139979283108856</v>
      </c>
      <c r="W85" s="218">
        <v>0.291506622413836</v>
      </c>
      <c r="X85" s="406">
        <v>0.14057412292493</v>
      </c>
      <c r="Y85" s="218">
        <v>15.0766966241147</v>
      </c>
      <c r="Z85" s="406">
        <v>1.64338236361169</v>
      </c>
      <c r="AA85" s="218">
        <v>0.926462025282254</v>
      </c>
      <c r="AB85" s="406">
        <v>0.140390553754999</v>
      </c>
      <c r="AC85" s="218">
        <v>0.714224183622373</v>
      </c>
      <c r="AD85" s="406">
        <v>0.12848914952987</v>
      </c>
      <c r="AE85" s="218">
        <v>0.613340243454633</v>
      </c>
      <c r="AF85" s="406">
        <v>0.119177543818786</v>
      </c>
      <c r="AG85" s="218">
        <v>0.381446382618803</v>
      </c>
      <c r="AH85" s="406">
        <v>0.140451639808161</v>
      </c>
      <c r="AI85" s="218">
        <v>0.266552524130784</v>
      </c>
      <c r="AJ85" s="406">
        <v>0.138680660764065</v>
      </c>
      <c r="AK85" s="218">
        <v>16.2346694567267</v>
      </c>
      <c r="AL85" s="414">
        <v>1.81685785624086</v>
      </c>
    </row>
    <row customHeight="1" ht="13" r="86">
      <c r="A86" s="181" t="s">
        <v>361</v>
      </c>
      <c r="B86" s="160" t="n">
        <v>1</v>
      </c>
      <c r="C86" s="218">
        <v>0.944885443856749</v>
      </c>
      <c r="D86" s="406">
        <v>0.338169269020974</v>
      </c>
      <c r="E86" s="218">
        <v>0.579517659699807</v>
      </c>
      <c r="F86" s="406">
        <v>0.207563279245344</v>
      </c>
      <c r="G86" s="218">
        <v>0.899412842316342</v>
      </c>
      <c r="H86" s="406">
        <v>0.164537584595984</v>
      </c>
      <c r="I86" s="218">
        <v>0.20287193278813</v>
      </c>
      <c r="J86" s="406">
        <v>0.221803336724298</v>
      </c>
      <c r="K86" s="218">
        <v>0.16450078813937</v>
      </c>
      <c r="L86" s="406">
        <v>0.232264448051748</v>
      </c>
      <c r="M86" s="218">
        <v>8.56592701739913</v>
      </c>
      <c r="N86" s="406">
        <v>2.16589918360314</v>
      </c>
      <c r="O86" s="218">
        <v>0.976925791701583</v>
      </c>
      <c r="P86" s="406">
        <v>0.332796669915664</v>
      </c>
      <c r="Q86" s="218">
        <v>0.574105443656627</v>
      </c>
      <c r="R86" s="406">
        <v>0.207615341694901</v>
      </c>
      <c r="S86" s="218">
        <v>0.857303725788465</v>
      </c>
      <c r="T86" s="406">
        <v>0.168968061628775</v>
      </c>
      <c r="U86" s="218">
        <v>0.213286312872094</v>
      </c>
      <c r="V86" s="406">
        <v>0.220865446052874</v>
      </c>
      <c r="W86" s="218">
        <v>0.220548063221092</v>
      </c>
      <c r="X86" s="406">
        <v>0.24250530304848</v>
      </c>
      <c r="Y86" s="218">
        <v>9.37254668229717</v>
      </c>
      <c r="Z86" s="406">
        <v>2.15511427843103</v>
      </c>
      <c r="AA86" s="218">
        <v>1.0094832147773</v>
      </c>
      <c r="AB86" s="406">
        <v>0.326460237554736</v>
      </c>
      <c r="AC86" s="218">
        <v>0.538380244156333</v>
      </c>
      <c r="AD86" s="406">
        <v>0.208038078758846</v>
      </c>
      <c r="AE86" s="218">
        <v>0.898222160947842</v>
      </c>
      <c r="AF86" s="406">
        <v>0.171544740352332</v>
      </c>
      <c r="AG86" s="218">
        <v>0.213037026016647</v>
      </c>
      <c r="AH86" s="406">
        <v>0.227818516827541</v>
      </c>
      <c r="AI86" s="218">
        <v>0.228887160912338</v>
      </c>
      <c r="AJ86" s="406">
        <v>0.247154140130148</v>
      </c>
      <c r="AK86" s="218">
        <v>9.77111436359561</v>
      </c>
      <c r="AL86" s="414">
        <v>2.22549426643478</v>
      </c>
    </row>
    <row customHeight="1" ht="13" r="87">
      <c r="A87" s="187" t="s">
        <v>362</v>
      </c>
      <c r="B87" s="175" t="n">
        <v>1</v>
      </c>
      <c r="C87" s="228">
        <v>0.668283459752113</v>
      </c>
      <c r="D87" s="411">
        <v>0.143563541600788</v>
      </c>
      <c r="E87" s="228">
        <v>0.696064806238283</v>
      </c>
      <c r="F87" s="411">
        <v>0.173326721950209</v>
      </c>
      <c r="G87" s="228">
        <v>0.567341721249094</v>
      </c>
      <c r="H87" s="411">
        <v>0.232659814597078</v>
      </c>
      <c r="I87" s="228">
        <v>0.356893561252712</v>
      </c>
      <c r="J87" s="411">
        <v>0.189049753413045</v>
      </c>
      <c r="K87" s="228">
        <v>0.447052103292153</v>
      </c>
      <c r="L87" s="411">
        <v>0.139164448561402</v>
      </c>
      <c r="M87" s="228">
        <v>13.4148579505721</v>
      </c>
      <c r="N87" s="411">
        <v>2.43432360670655</v>
      </c>
      <c r="O87" s="228">
        <v>0.639375583985928</v>
      </c>
      <c r="P87" s="411">
        <v>0.142319337923924</v>
      </c>
      <c r="Q87" s="228">
        <v>0.72698170925142</v>
      </c>
      <c r="R87" s="411">
        <v>0.169444925130695</v>
      </c>
      <c r="S87" s="228">
        <v>0.568367449591882</v>
      </c>
      <c r="T87" s="411">
        <v>0.220490186937806</v>
      </c>
      <c r="U87" s="228">
        <v>0.327672925813124</v>
      </c>
      <c r="V87" s="411">
        <v>0.185579825617235</v>
      </c>
      <c r="W87" s="228">
        <v>0.441456231738554</v>
      </c>
      <c r="X87" s="411">
        <v>0.133440735400081</v>
      </c>
      <c r="Y87" s="228">
        <v>14.3608499937126</v>
      </c>
      <c r="Z87" s="411">
        <v>2.4807964749563</v>
      </c>
      <c r="AA87" s="228">
        <v>0.637145300674152</v>
      </c>
      <c r="AB87" s="411">
        <v>0.141435349116905</v>
      </c>
      <c r="AC87" s="228">
        <v>0.693038042958444</v>
      </c>
      <c r="AD87" s="411">
        <v>0.162097847831571</v>
      </c>
      <c r="AE87" s="228">
        <v>0.572773847422113</v>
      </c>
      <c r="AF87" s="411">
        <v>0.215147557998847</v>
      </c>
      <c r="AG87" s="228">
        <v>0.334278158137026</v>
      </c>
      <c r="AH87" s="411">
        <v>0.190324206942705</v>
      </c>
      <c r="AI87" s="228">
        <v>0.44943193825524</v>
      </c>
      <c r="AJ87" s="411">
        <v>0.136045047731113</v>
      </c>
      <c r="AK87" s="228">
        <v>14.9479125894212</v>
      </c>
      <c r="AL87" s="419">
        <v>2.60398047360232</v>
      </c>
    </row>
    <row customHeight="1" ht="13" r="88">
      <c r="A88" s="181"/>
      <c r="B88" s="162"/>
      <c r="C88" s="218" t="inlineStr">
        <is>
          <t>b.reg_t4jobsat.d_tt4g64aagree..no_controls</t>
        </is>
      </c>
      <c r="D88" s="406" t="inlineStr">
        <is>
          <t>se.reg_t4jobsat.d_tt4g64aagree..no_controls</t>
        </is>
      </c>
      <c r="E88" s="218" t="inlineStr">
        <is>
          <t>b.reg_t4jobsat.d_tt4g64gagree..no_controls</t>
        </is>
      </c>
      <c r="F88" s="406" t="inlineStr">
        <is>
          <t>se.reg_t4jobsat.d_tt4g64gagree..no_controls</t>
        </is>
      </c>
      <c r="G88" s="218" t="inlineStr">
        <is>
          <t>b.reg_t4jobsat.d_tt4g64iagree..no_controls</t>
        </is>
      </c>
      <c r="H88" s="406" t="inlineStr">
        <is>
          <t>se.reg_t4jobsat.d_tt4g64iagree..no_controls</t>
        </is>
      </c>
      <c r="I88" s="218" t="inlineStr">
        <is>
          <t>b.reg_t4jobsat.d_tt4g64jagree..no_controls</t>
        </is>
      </c>
      <c r="J88" s="406" t="inlineStr">
        <is>
          <t>se.reg_t4jobsat.d_tt4g64jagree..no_controls</t>
        </is>
      </c>
      <c r="K88" s="218" t="inlineStr">
        <is>
          <t>b.reg_t4jobsat.d_tt4g64kagree..no_controls</t>
        </is>
      </c>
      <c r="L88" s="406" t="inlineStr">
        <is>
          <t>se.reg_t4jobsat.d_tt4g64kagree..no_controls</t>
        </is>
      </c>
      <c r="M88" s="218" t="inlineStr">
        <is>
          <t>b.reg_t4jobsat.rsqr..no_controls</t>
        </is>
      </c>
      <c r="N88" s="406" t="inlineStr">
        <is>
          <t>se.reg_t4jobsat.rsqr..no_controls</t>
        </is>
      </c>
      <c r="O88" s="218" t="inlineStr">
        <is>
          <t>b.reg_t4jobsat.d_tt4g64aagree..tch_controls</t>
        </is>
      </c>
      <c r="P88" s="406" t="inlineStr">
        <is>
          <t>se.reg_t4jobsat.d_tt4g64aagree..tch_controls</t>
        </is>
      </c>
      <c r="Q88" s="218" t="inlineStr">
        <is>
          <t>b.reg_t4jobsat.d_tt4g64gagree..tch_controls</t>
        </is>
      </c>
      <c r="R88" s="406" t="inlineStr">
        <is>
          <t>se.reg_t4jobsat.d_tt4g64gagree..tch_controls</t>
        </is>
      </c>
      <c r="S88" s="218" t="inlineStr">
        <is>
          <t>b.reg_t4jobsat.d_tt4g64iagree..tch_controls</t>
        </is>
      </c>
      <c r="T88" s="406" t="inlineStr">
        <is>
          <t>se.reg_t4jobsat.d_tt4g64iagree..tch_controls</t>
        </is>
      </c>
      <c r="U88" s="218" t="inlineStr">
        <is>
          <t>b.reg_t4jobsat.d_tt4g64jagree..tch_controls</t>
        </is>
      </c>
      <c r="V88" s="406" t="inlineStr">
        <is>
          <t>se.reg_t4jobsat.d_tt4g64jagree..tch_controls</t>
        </is>
      </c>
      <c r="W88" s="218" t="inlineStr">
        <is>
          <t>b.reg_t4jobsat.d_tt4g64kagree..tch_controls</t>
        </is>
      </c>
      <c r="X88" s="406" t="inlineStr">
        <is>
          <t>se.reg_t4jobsat.d_tt4g64kagree..tch_controls</t>
        </is>
      </c>
      <c r="Y88" s="218" t="inlineStr">
        <is>
          <t>b.reg_t4jobsat.rsqr..tch_controls</t>
        </is>
      </c>
      <c r="Z88" s="406" t="inlineStr">
        <is>
          <t>se.reg_t4jobsat.rsqr..tch_controls</t>
        </is>
      </c>
      <c r="AA88" s="218" t="inlineStr">
        <is>
          <t>b.reg_t4jobsat.d_tt4g64aagree..tch_sch_controls</t>
        </is>
      </c>
      <c r="AB88" s="406" t="inlineStr">
        <is>
          <t>se.reg_t4jobsat.d_tt4g64aagree..tch_sch_controls</t>
        </is>
      </c>
      <c r="AC88" s="218" t="inlineStr">
        <is>
          <t>b.reg_t4jobsat.d_tt4g64gagree..tch_sch_controls</t>
        </is>
      </c>
      <c r="AD88" s="406" t="inlineStr">
        <is>
          <t>se.reg_t4jobsat.d_tt4g64gagree..tch_sch_controls</t>
        </is>
      </c>
      <c r="AE88" s="218" t="inlineStr">
        <is>
          <t>b.reg_t4jobsat.d_tt4g64iagree..tch_sch_controls</t>
        </is>
      </c>
      <c r="AF88" s="406" t="inlineStr">
        <is>
          <t>se.reg_t4jobsat.d_tt4g64iagree..tch_sch_controls</t>
        </is>
      </c>
      <c r="AG88" s="218" t="inlineStr">
        <is>
          <t>b.reg_t4jobsat.d_tt4g64jagree..tch_sch_controls</t>
        </is>
      </c>
      <c r="AH88" s="406" t="inlineStr">
        <is>
          <t>se.reg_t4jobsat.d_tt4g64jagree..tch_sch_controls</t>
        </is>
      </c>
      <c r="AI88" s="218" t="inlineStr">
        <is>
          <t>b.reg_t4jobsat.d_tt4g64kagree..tch_sch_controls</t>
        </is>
      </c>
      <c r="AJ88" s="406" t="inlineStr">
        <is>
          <t>se.reg_t4jobsat.d_tt4g64kagree..tch_sch_controls</t>
        </is>
      </c>
      <c r="AK88" s="218" t="inlineStr">
        <is>
          <t>b.reg_t4jobsat.rsqr..tch_sch_controls</t>
        </is>
      </c>
      <c r="AL88" s="414" t="inlineStr">
        <is>
          <t>se.reg_t4jobsat.rsqr..tch_sch_controls</t>
        </is>
      </c>
    </row>
    <row customHeight="1" ht="13" r="89">
      <c r="A89" s="181" t="s">
        <v>319</v>
      </c>
      <c r="B89" s="162" t="n">
        <v>3</v>
      </c>
      <c r="C89" s="218">
        <v>1.05540968780258</v>
      </c>
      <c r="D89" s="406">
        <v>0.100513648685374</v>
      </c>
      <c r="E89" s="218">
        <v>0.609816673929555</v>
      </c>
      <c r="F89" s="406">
        <v>0.131786268110207</v>
      </c>
      <c r="G89" s="218">
        <v>0.51698876994997</v>
      </c>
      <c r="H89" s="406">
        <v>0.0917751667943988</v>
      </c>
      <c r="I89" s="218">
        <v>0.41875559234725</v>
      </c>
      <c r="J89" s="406">
        <v>0.113697377394263</v>
      </c>
      <c r="K89" s="218">
        <v>0.374650571122726</v>
      </c>
      <c r="L89" s="406">
        <v>0.11142436678247</v>
      </c>
      <c r="M89" s="218">
        <v>18.6825198608995</v>
      </c>
      <c r="N89" s="406">
        <v>1.63298568992826</v>
      </c>
      <c r="O89" s="218">
        <v>1.03238611445746</v>
      </c>
      <c r="P89" s="406">
        <v>0.101521395956875</v>
      </c>
      <c r="Q89" s="218">
        <v>0.630947707830424</v>
      </c>
      <c r="R89" s="406">
        <v>0.133793011151297</v>
      </c>
      <c r="S89" s="218">
        <v>0.4902531972199</v>
      </c>
      <c r="T89" s="406">
        <v>0.0900791672589435</v>
      </c>
      <c r="U89" s="218">
        <v>0.413301361771255</v>
      </c>
      <c r="V89" s="406">
        <v>0.112405196830038</v>
      </c>
      <c r="W89" s="218">
        <v>0.382304020817144</v>
      </c>
      <c r="X89" s="406">
        <v>0.110476283320036</v>
      </c>
      <c r="Y89" s="218">
        <v>19.998332869565</v>
      </c>
      <c r="Z89" s="406">
        <v>1.53713530305145</v>
      </c>
      <c r="AA89" s="218">
        <v>1.03013586311917</v>
      </c>
      <c r="AB89" s="406">
        <v>0.0990916538925571</v>
      </c>
      <c r="AC89" s="218">
        <v>0.640357671841525</v>
      </c>
      <c r="AD89" s="406">
        <v>0.136390549348276</v>
      </c>
      <c r="AE89" s="218">
        <v>0.483106445830152</v>
      </c>
      <c r="AF89" s="406">
        <v>0.0908634088161614</v>
      </c>
      <c r="AG89" s="218">
        <v>0.407490167165657</v>
      </c>
      <c r="AH89" s="406">
        <v>0.112300146433355</v>
      </c>
      <c r="AI89" s="218">
        <v>0.388217573311226</v>
      </c>
      <c r="AJ89" s="406">
        <v>0.111429926472428</v>
      </c>
      <c r="AK89" s="218">
        <v>20.3820512781406</v>
      </c>
      <c r="AL89" s="414">
        <v>1.66994987582595</v>
      </c>
    </row>
    <row customHeight="1" ht="13" r="90">
      <c r="A90" s="181" t="s">
        <v>322</v>
      </c>
      <c r="B90" s="162" t="n">
        <v>3</v>
      </c>
      <c r="C90" s="218">
        <v>1.16570896219226</v>
      </c>
      <c r="D90" s="406">
        <v>0.112809907803464</v>
      </c>
      <c r="E90" s="218">
        <v>0.522924291956698</v>
      </c>
      <c r="F90" s="406">
        <v>0.143151114500074</v>
      </c>
      <c r="G90" s="218">
        <v>0.532220872304326</v>
      </c>
      <c r="H90" s="406">
        <v>0.114915598002622</v>
      </c>
      <c r="I90" s="218">
        <v>0.107825527919203</v>
      </c>
      <c r="J90" s="406">
        <v>0.156026475232665</v>
      </c>
      <c r="K90" s="218">
        <v>0.746723444260794</v>
      </c>
      <c r="L90" s="406">
        <v>0.183270713270594</v>
      </c>
      <c r="M90" s="218">
        <v>18.6411503989651</v>
      </c>
      <c r="N90" s="406">
        <v>1.93060545145342</v>
      </c>
      <c r="O90" s="218">
        <v>1.16960542918001</v>
      </c>
      <c r="P90" s="406">
        <v>0.108187047469379</v>
      </c>
      <c r="Q90" s="218">
        <v>0.515692195110389</v>
      </c>
      <c r="R90" s="406">
        <v>0.143445272438292</v>
      </c>
      <c r="S90" s="218">
        <v>0.544714364276096</v>
      </c>
      <c r="T90" s="406">
        <v>0.114666170679379</v>
      </c>
      <c r="U90" s="218">
        <v>0.110409803965904</v>
      </c>
      <c r="V90" s="406">
        <v>0.159211613321464</v>
      </c>
      <c r="W90" s="218">
        <v>0.720926210524207</v>
      </c>
      <c r="X90" s="406">
        <v>0.17875339992728</v>
      </c>
      <c r="Y90" s="218">
        <v>18.9238806455721</v>
      </c>
      <c r="Z90" s="406">
        <v>1.94803178424398</v>
      </c>
      <c r="AA90" s="218">
        <v>1.14566426141941</v>
      </c>
      <c r="AB90" s="406">
        <v>0.116635825386838</v>
      </c>
      <c r="AC90" s="218">
        <v>0.509218110472081</v>
      </c>
      <c r="AD90" s="406">
        <v>0.145675660551053</v>
      </c>
      <c r="AE90" s="218">
        <v>0.555682728147851</v>
      </c>
      <c r="AF90" s="406">
        <v>0.114062979469335</v>
      </c>
      <c r="AG90" s="218">
        <v>0.0999592631848023</v>
      </c>
      <c r="AH90" s="406">
        <v>0.158409242131732</v>
      </c>
      <c r="AI90" s="218">
        <v>0.706149700012355</v>
      </c>
      <c r="AJ90" s="406">
        <v>0.176528414579403</v>
      </c>
      <c r="AK90" s="218">
        <v>20.0490688559039</v>
      </c>
      <c r="AL90" s="414">
        <v>1.91185642897391</v>
      </c>
    </row>
    <row customHeight="1" ht="13" r="91">
      <c r="A91" s="181" t="s">
        <v>66</v>
      </c>
      <c r="B91" s="162" t="n">
        <v>3</v>
      </c>
      <c r="C91" s="218">
        <v>0.886066153656046</v>
      </c>
      <c r="D91" s="406">
        <v>0.0990720507892081</v>
      </c>
      <c r="E91" s="218">
        <v>0.591844977868869</v>
      </c>
      <c r="F91" s="406">
        <v>0.110380137196311</v>
      </c>
      <c r="G91" s="218">
        <v>0.436423614078334</v>
      </c>
      <c r="H91" s="406">
        <v>0.10165806495908</v>
      </c>
      <c r="I91" s="218">
        <v>0.201836524154363</v>
      </c>
      <c r="J91" s="406">
        <v>0.138122126597388</v>
      </c>
      <c r="K91" s="218">
        <v>0.284077220138247</v>
      </c>
      <c r="L91" s="406">
        <v>0.112461220216516</v>
      </c>
      <c r="M91" s="218">
        <v>12.7953744099527</v>
      </c>
      <c r="N91" s="406">
        <v>1.39685883641892</v>
      </c>
      <c r="O91" s="218">
        <v>0.885031603304368</v>
      </c>
      <c r="P91" s="406">
        <v>0.0978375949612296</v>
      </c>
      <c r="Q91" s="218">
        <v>0.575387794809467</v>
      </c>
      <c r="R91" s="406">
        <v>0.107820527906046</v>
      </c>
      <c r="S91" s="218">
        <v>0.411849991856611</v>
      </c>
      <c r="T91" s="406">
        <v>0.101631967438636</v>
      </c>
      <c r="U91" s="218">
        <v>0.198647084845982</v>
      </c>
      <c r="V91" s="406">
        <v>0.137586463600889</v>
      </c>
      <c r="W91" s="218">
        <v>0.289846916665883</v>
      </c>
      <c r="X91" s="406">
        <v>0.110044793793675</v>
      </c>
      <c r="Y91" s="218">
        <v>13.7639333383992</v>
      </c>
      <c r="Z91" s="406">
        <v>1.40454100700278</v>
      </c>
      <c r="AA91" s="218">
        <v>0.87821427077112</v>
      </c>
      <c r="AB91" s="406">
        <v>0.099520258766543</v>
      </c>
      <c r="AC91" s="218">
        <v>0.551427503455253</v>
      </c>
      <c r="AD91" s="406">
        <v>0.105546511527869</v>
      </c>
      <c r="AE91" s="218">
        <v>0.400704169639221</v>
      </c>
      <c r="AF91" s="406">
        <v>0.10085202939615</v>
      </c>
      <c r="AG91" s="218">
        <v>0.202043164381554</v>
      </c>
      <c r="AH91" s="406">
        <v>0.141187371465586</v>
      </c>
      <c r="AI91" s="218">
        <v>0.269039802397203</v>
      </c>
      <c r="AJ91" s="406">
        <v>0.112776764516398</v>
      </c>
      <c r="AK91" s="218">
        <v>14.7480664365919</v>
      </c>
      <c r="AL91" s="414">
        <v>1.40739682521052</v>
      </c>
    </row>
    <row customHeight="1" ht="13" r="92">
      <c r="A92" s="181" t="s">
        <v>341</v>
      </c>
      <c r="B92" s="162" t="n">
        <v>3</v>
      </c>
      <c r="C92" s="218">
        <v>0.786914588803882</v>
      </c>
      <c r="D92" s="406">
        <v>0.0859175743387719</v>
      </c>
      <c r="E92" s="218">
        <v>0.532068033815316</v>
      </c>
      <c r="F92" s="406">
        <v>0.0939487665621304</v>
      </c>
      <c r="G92" s="218">
        <v>0.351144610894664</v>
      </c>
      <c r="H92" s="406">
        <v>0.0841707979746603</v>
      </c>
      <c r="I92" s="218">
        <v>0.401492698699696</v>
      </c>
      <c r="J92" s="406">
        <v>0.0939106507303725</v>
      </c>
      <c r="K92" s="218">
        <v>0.251842175267981</v>
      </c>
      <c r="L92" s="406">
        <v>0.113983518383589</v>
      </c>
      <c r="M92" s="218">
        <v>13.9690380563759</v>
      </c>
      <c r="N92" s="406">
        <v>1.17740994342148</v>
      </c>
      <c r="O92" s="218">
        <v>0.774778260689501</v>
      </c>
      <c r="P92" s="406">
        <v>0.0842453744162438</v>
      </c>
      <c r="Q92" s="218">
        <v>0.536674234207927</v>
      </c>
      <c r="R92" s="406">
        <v>0.0916396953715065</v>
      </c>
      <c r="S92" s="218">
        <v>0.378671977996253</v>
      </c>
      <c r="T92" s="406">
        <v>0.0846409289980806</v>
      </c>
      <c r="U92" s="218">
        <v>0.399544986476501</v>
      </c>
      <c r="V92" s="406">
        <v>0.0924186506999675</v>
      </c>
      <c r="W92" s="218">
        <v>0.246408062199847</v>
      </c>
      <c r="X92" s="406">
        <v>0.111863990015604</v>
      </c>
      <c r="Y92" s="218">
        <v>14.9406985640942</v>
      </c>
      <c r="Z92" s="406">
        <v>1.25796702699439</v>
      </c>
      <c r="AA92" s="218">
        <v>0.774077788624746</v>
      </c>
      <c r="AB92" s="406">
        <v>0.0838251878659588</v>
      </c>
      <c r="AC92" s="218">
        <v>0.533482866396611</v>
      </c>
      <c r="AD92" s="406">
        <v>0.091509622814289</v>
      </c>
      <c r="AE92" s="218">
        <v>0.380137875503678</v>
      </c>
      <c r="AF92" s="406">
        <v>0.0847945331725647</v>
      </c>
      <c r="AG92" s="218">
        <v>0.398606315628901</v>
      </c>
      <c r="AH92" s="406">
        <v>0.0920819875123793</v>
      </c>
      <c r="AI92" s="218">
        <v>0.250987396115514</v>
      </c>
      <c r="AJ92" s="406">
        <v>0.114666748379991</v>
      </c>
      <c r="AK92" s="218">
        <v>15.1560507869624</v>
      </c>
      <c r="AL92" s="414">
        <v>1.28395091712651</v>
      </c>
    </row>
    <row customHeight="1" ht="13" r="93">
      <c r="A93" s="181" t="s">
        <v>343</v>
      </c>
      <c r="B93" s="162" t="n">
        <v>3</v>
      </c>
      <c r="C93" s="218">
        <v>1.46209328180691</v>
      </c>
      <c r="D93" s="406">
        <v>0.119610981571937</v>
      </c>
      <c r="E93" s="218">
        <v>0.809730608521981</v>
      </c>
      <c r="F93" s="406">
        <v>0.218310940928547</v>
      </c>
      <c r="G93" s="218">
        <v>0.334952799140882</v>
      </c>
      <c r="H93" s="406">
        <v>0.236361341426528</v>
      </c>
      <c r="I93" s="218">
        <v>0.398281384042646</v>
      </c>
      <c r="J93" s="406">
        <v>0.20453789249008</v>
      </c>
      <c r="K93" s="218">
        <v>0.73287643924496</v>
      </c>
      <c r="L93" s="406">
        <v>0.19900000851696</v>
      </c>
      <c r="M93" s="218">
        <v>15.2069814224882</v>
      </c>
      <c r="N93" s="406">
        <v>1.49470962859679</v>
      </c>
      <c r="O93" s="218">
        <v>1.4509916733305</v>
      </c>
      <c r="P93" s="406">
        <v>0.122376175956623</v>
      </c>
      <c r="Q93" s="218">
        <v>0.797786776055333</v>
      </c>
      <c r="R93" s="406">
        <v>0.216000406913305</v>
      </c>
      <c r="S93" s="218">
        <v>0.37783939736227</v>
      </c>
      <c r="T93" s="406">
        <v>0.235108491575538</v>
      </c>
      <c r="U93" s="218">
        <v>0.363321536063368</v>
      </c>
      <c r="V93" s="406">
        <v>0.207133119011578</v>
      </c>
      <c r="W93" s="218">
        <v>0.688904913912294</v>
      </c>
      <c r="X93" s="406">
        <v>0.195117475348001</v>
      </c>
      <c r="Y93" s="218">
        <v>15.8373457655133</v>
      </c>
      <c r="Z93" s="406">
        <v>1.4539289649045</v>
      </c>
      <c r="AA93" s="218">
        <v>1.4420129828952</v>
      </c>
      <c r="AB93" s="406">
        <v>0.122727640680109</v>
      </c>
      <c r="AC93" s="218">
        <v>0.781082621354837</v>
      </c>
      <c r="AD93" s="406">
        <v>0.213826320934491</v>
      </c>
      <c r="AE93" s="218">
        <v>0.391248924271753</v>
      </c>
      <c r="AF93" s="406">
        <v>0.236016462694883</v>
      </c>
      <c r="AG93" s="218">
        <v>0.380186035276318</v>
      </c>
      <c r="AH93" s="406">
        <v>0.208361118558555</v>
      </c>
      <c r="AI93" s="218">
        <v>0.677082382429883</v>
      </c>
      <c r="AJ93" s="406">
        <v>0.199794745901809</v>
      </c>
      <c r="AK93" s="218">
        <v>16.3201636555923</v>
      </c>
      <c r="AL93" s="414">
        <v>1.47430596576252</v>
      </c>
    </row>
    <row customHeight="1" ht="13" r="94">
      <c r="A94" s="181" t="s">
        <v>348</v>
      </c>
      <c r="B94" s="162" t="n">
        <v>3</v>
      </c>
      <c r="C94" s="218">
        <v>0.997053495817798</v>
      </c>
      <c r="D94" s="406">
        <v>0.121995435474915</v>
      </c>
      <c r="E94" s="218">
        <v>0.651735684816526</v>
      </c>
      <c r="F94" s="406">
        <v>0.126893284602637</v>
      </c>
      <c r="G94" s="218">
        <v>0.466264924003764</v>
      </c>
      <c r="H94" s="406">
        <v>0.108873198300727</v>
      </c>
      <c r="I94" s="218">
        <v>0.0531854697888335</v>
      </c>
      <c r="J94" s="406">
        <v>0.124494940375405</v>
      </c>
      <c r="K94" s="218">
        <v>0.511434651885155</v>
      </c>
      <c r="L94" s="406">
        <v>0.125080994160918</v>
      </c>
      <c r="M94" s="218">
        <v>15.5350120772863</v>
      </c>
      <c r="N94" s="406">
        <v>1.443913879114</v>
      </c>
      <c r="O94" s="218">
        <v>0.992180025588924</v>
      </c>
      <c r="P94" s="406">
        <v>0.12658392525341</v>
      </c>
      <c r="Q94" s="218">
        <v>0.644059851610361</v>
      </c>
      <c r="R94" s="406">
        <v>0.12746465258881</v>
      </c>
      <c r="S94" s="218">
        <v>0.43873448383627</v>
      </c>
      <c r="T94" s="406">
        <v>0.110016559392789</v>
      </c>
      <c r="U94" s="218">
        <v>0.0548578784598268</v>
      </c>
      <c r="V94" s="406">
        <v>0.125402876057502</v>
      </c>
      <c r="W94" s="218">
        <v>0.510478151589588</v>
      </c>
      <c r="X94" s="406">
        <v>0.123597179129064</v>
      </c>
      <c r="Y94" s="218">
        <v>16.0518826705757</v>
      </c>
      <c r="Z94" s="406">
        <v>1.47503523546802</v>
      </c>
      <c r="AA94" s="218">
        <v>1.0042076148709</v>
      </c>
      <c r="AB94" s="406">
        <v>0.126389811353048</v>
      </c>
      <c r="AC94" s="218">
        <v>0.651235096073986</v>
      </c>
      <c r="AD94" s="406">
        <v>0.123667060456785</v>
      </c>
      <c r="AE94" s="218">
        <v>0.4290221225539</v>
      </c>
      <c r="AF94" s="406">
        <v>0.111411021382821</v>
      </c>
      <c r="AG94" s="218">
        <v>0.0501869840407722</v>
      </c>
      <c r="AH94" s="406">
        <v>0.124868962279448</v>
      </c>
      <c r="AI94" s="218">
        <v>0.502238235617323</v>
      </c>
      <c r="AJ94" s="406">
        <v>0.12385607641292</v>
      </c>
      <c r="AK94" s="218">
        <v>16.5990416048557</v>
      </c>
      <c r="AL94" s="414">
        <v>1.46868739186201</v>
      </c>
    </row>
    <row customHeight="1" ht="13" r="95">
      <c r="A95" s="181" t="s">
        <v>352</v>
      </c>
      <c r="B95" s="162" t="n">
        <v>3</v>
      </c>
      <c r="C95" s="218">
        <v>0.992456721377596</v>
      </c>
      <c r="D95" s="406">
        <v>0.0966666916324684</v>
      </c>
      <c r="E95" s="218">
        <v>0.644331885318949</v>
      </c>
      <c r="F95" s="406">
        <v>0.0960961534469302</v>
      </c>
      <c r="G95" s="218">
        <v>0.318704369646188</v>
      </c>
      <c r="H95" s="406">
        <v>0.105523790294233</v>
      </c>
      <c r="I95" s="218">
        <v>0.340683181007235</v>
      </c>
      <c r="J95" s="406">
        <v>0.100604921724541</v>
      </c>
      <c r="K95" s="218">
        <v>0.282157446223463</v>
      </c>
      <c r="L95" s="406">
        <v>0.108143353742681</v>
      </c>
      <c r="M95" s="218">
        <v>16.3759277148068</v>
      </c>
      <c r="N95" s="406">
        <v>1.18301758551382</v>
      </c>
      <c r="O95" s="218">
        <v>1.0124153611449</v>
      </c>
      <c r="P95" s="406">
        <v>0.0964817939609084</v>
      </c>
      <c r="Q95" s="218">
        <v>0.61195306909892</v>
      </c>
      <c r="R95" s="406">
        <v>0.0969221037745409</v>
      </c>
      <c r="S95" s="218">
        <v>0.345467163316338</v>
      </c>
      <c r="T95" s="406">
        <v>0.10453027165113</v>
      </c>
      <c r="U95" s="218">
        <v>0.323569125687072</v>
      </c>
      <c r="V95" s="406">
        <v>0.101606982936962</v>
      </c>
      <c r="W95" s="218">
        <v>0.26138762962011</v>
      </c>
      <c r="X95" s="406">
        <v>0.106585183338169</v>
      </c>
      <c r="Y95" s="218">
        <v>17.7038133375763</v>
      </c>
      <c r="Z95" s="406">
        <v>1.22557779734345</v>
      </c>
      <c r="AA95" s="218">
        <v>0.993590376772726</v>
      </c>
      <c r="AB95" s="406">
        <v>0.0966893269510348</v>
      </c>
      <c r="AC95" s="218">
        <v>0.597780610148589</v>
      </c>
      <c r="AD95" s="406">
        <v>0.0925842893281403</v>
      </c>
      <c r="AE95" s="218">
        <v>0.362522433000878</v>
      </c>
      <c r="AF95" s="406">
        <v>0.103550202223662</v>
      </c>
      <c r="AG95" s="218">
        <v>0.308191690427029</v>
      </c>
      <c r="AH95" s="406">
        <v>0.100729549601095</v>
      </c>
      <c r="AI95" s="218">
        <v>0.269852998729019</v>
      </c>
      <c r="AJ95" s="406">
        <v>0.106032806559393</v>
      </c>
      <c r="AK95" s="218">
        <v>18.0442522611728</v>
      </c>
      <c r="AL95" s="414">
        <v>1.1970171520975</v>
      </c>
    </row>
    <row customHeight="1" ht="13" r="96">
      <c r="A96" s="181" t="s">
        <v>353</v>
      </c>
      <c r="B96" s="162" t="n">
        <v>3</v>
      </c>
      <c r="C96" s="218">
        <v>1.39265224776979</v>
      </c>
      <c r="D96" s="406">
        <v>0.124689718799743</v>
      </c>
      <c r="E96" s="218">
        <v>0.633445665835108</v>
      </c>
      <c r="F96" s="406">
        <v>0.19425175336378</v>
      </c>
      <c r="G96" s="218">
        <v>0.759357388349074</v>
      </c>
      <c r="H96" s="406">
        <v>0.263256506790209</v>
      </c>
      <c r="I96" s="218">
        <v>0.203942520372109</v>
      </c>
      <c r="J96" s="406">
        <v>0.25384466188112</v>
      </c>
      <c r="K96" s="218">
        <v>0.349731690929586</v>
      </c>
      <c r="L96" s="406">
        <v>0.216111784583163</v>
      </c>
      <c r="M96" s="218">
        <v>20.6270672135448</v>
      </c>
      <c r="N96" s="406">
        <v>2.8592799901259</v>
      </c>
      <c r="O96" s="218">
        <v>1.39750332895414</v>
      </c>
      <c r="P96" s="406">
        <v>0.128642893116782</v>
      </c>
      <c r="Q96" s="218">
        <v>0.640048401066647</v>
      </c>
      <c r="R96" s="406">
        <v>0.19000114601003</v>
      </c>
      <c r="S96" s="218">
        <v>0.757862824651366</v>
      </c>
      <c r="T96" s="406">
        <v>0.262661817342006</v>
      </c>
      <c r="U96" s="218">
        <v>0.17211333141229</v>
      </c>
      <c r="V96" s="406">
        <v>0.26209521123935</v>
      </c>
      <c r="W96" s="218">
        <v>0.327208321842825</v>
      </c>
      <c r="X96" s="406">
        <v>0.210517770497021</v>
      </c>
      <c r="Y96" s="218">
        <v>20.9051598102528</v>
      </c>
      <c r="Z96" s="406">
        <v>2.87918493894946</v>
      </c>
      <c r="AA96" s="218">
        <v>1.41859188769431</v>
      </c>
      <c r="AB96" s="406">
        <v>0.12543480900823</v>
      </c>
      <c r="AC96" s="218">
        <v>0.667512072462282</v>
      </c>
      <c r="AD96" s="406">
        <v>0.184495908196937</v>
      </c>
      <c r="AE96" s="218">
        <v>0.746073734053561</v>
      </c>
      <c r="AF96" s="406">
        <v>0.259633837188714</v>
      </c>
      <c r="AG96" s="218">
        <v>0.163255890505113</v>
      </c>
      <c r="AH96" s="406">
        <v>0.258561177682289</v>
      </c>
      <c r="AI96" s="218">
        <v>0.345923290690042</v>
      </c>
      <c r="AJ96" s="406">
        <v>0.206246834663436</v>
      </c>
      <c r="AK96" s="218">
        <v>21.5938329624439</v>
      </c>
      <c r="AL96" s="414">
        <v>2.86370234827336</v>
      </c>
    </row>
    <row customHeight="1" ht="13" r="97">
      <c r="A97" s="78" t="s">
        <v>445</v>
      </c>
      <c r="B97" s="212" t="n">
        <v>3</v>
      </c>
      <c r="C97" s="232">
        <v>1.09229439240336</v>
      </c>
      <c r="D97" s="413">
        <v>0.0383462469915067</v>
      </c>
      <c r="E97" s="232">
        <v>0.624487227757875</v>
      </c>
      <c r="F97" s="413">
        <v>0.0514781195129304</v>
      </c>
      <c r="G97" s="232">
        <v>0.4645071685459</v>
      </c>
      <c r="H97" s="413">
        <v>0.0540842336403909</v>
      </c>
      <c r="I97" s="232">
        <v>0.265750362291417</v>
      </c>
      <c r="J97" s="413">
        <v>0.0554895104192492</v>
      </c>
      <c r="K97" s="232">
        <v>0.441686704884114</v>
      </c>
      <c r="L97" s="413">
        <v>0.0538064905552388</v>
      </c>
      <c r="M97" s="232">
        <v>16.4791338942899</v>
      </c>
      <c r="N97" s="413">
        <v>0.607575166261972</v>
      </c>
      <c r="O97" s="232">
        <v>1.08936147458123</v>
      </c>
      <c r="P97" s="413">
        <v>0.038636458305515</v>
      </c>
      <c r="Q97" s="232">
        <v>0.619068753723683</v>
      </c>
      <c r="R97" s="413">
        <v>0.0510664333177649</v>
      </c>
      <c r="S97" s="232">
        <v>0.468174175064388</v>
      </c>
      <c r="T97" s="413">
        <v>0.0539173535480258</v>
      </c>
      <c r="U97" s="232">
        <v>0.254470638585275</v>
      </c>
      <c r="V97" s="413">
        <v>0.056333604134396</v>
      </c>
      <c r="W97" s="232">
        <v>0.428433028396487</v>
      </c>
      <c r="X97" s="413">
        <v>0.0527088733252911</v>
      </c>
      <c r="Y97" s="232">
        <v>17.2656308751936</v>
      </c>
      <c r="Z97" s="413">
        <v>0.609741421687101</v>
      </c>
      <c r="AA97" s="232">
        <v>1.08581188077095</v>
      </c>
      <c r="AB97" s="413">
        <v>0.0388251672401611</v>
      </c>
      <c r="AC97" s="232">
        <v>0.616512069025646</v>
      </c>
      <c r="AD97" s="413">
        <v>0.0504609510738931</v>
      </c>
      <c r="AE97" s="232">
        <v>0.468562304125124</v>
      </c>
      <c r="AF97" s="413">
        <v>0.0537465590728338</v>
      </c>
      <c r="AG97" s="232">
        <v>0.251239938826268</v>
      </c>
      <c r="AH97" s="413">
        <v>0.0561978529675378</v>
      </c>
      <c r="AI97" s="232">
        <v>0.426186422412821</v>
      </c>
      <c r="AJ97" s="413">
        <v>0.0528093493877261</v>
      </c>
      <c r="AK97" s="232">
        <v>17.8615659802079</v>
      </c>
      <c r="AL97" s="421">
        <v>0.612850477680961</v>
      </c>
    </row>
    <row r="99">
      <c r="A99" s="91" t="s">
        <v>556</v>
      </c>
    </row>
    <row r="100">
      <c r="A100" s="91" t="s">
        <v>567</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5">
    <mergeCell ref="B7:B10"/>
    <mergeCell ref="C7:L7"/>
    <mergeCell ref="C8:D8"/>
    <mergeCell ref="E8:F8"/>
    <mergeCell ref="G8:H8"/>
    <mergeCell ref="I8:J8"/>
    <mergeCell ref="K8:L8"/>
    <mergeCell ref="M7:N8"/>
    <mergeCell ref="C9:N9"/>
    <mergeCell ref="O7:X7"/>
    <mergeCell ref="O8:P8"/>
    <mergeCell ref="Q8:R8"/>
    <mergeCell ref="S8:T8"/>
    <mergeCell ref="U8:V8"/>
    <mergeCell ref="W8:X8"/>
    <mergeCell ref="Y7:Z8"/>
    <mergeCell ref="O9:Z9"/>
    <mergeCell ref="AA7:AJ7"/>
    <mergeCell ref="AA8:AB8"/>
    <mergeCell ref="AC8:AD8"/>
    <mergeCell ref="AE8:AF8"/>
    <mergeCell ref="AG8:AH8"/>
    <mergeCell ref="AI8:AJ8"/>
    <mergeCell ref="AK7:AL8"/>
    <mergeCell ref="AA9:AL9"/>
  </mergeCells>
  <conditionalFormatting sqref="C1:C200">
    <cfRule type="expression" dxfId="103" priority="15">
      <formula>ABS(C1/D1)&gt;1.95996398454005</formula>
    </cfRule>
  </conditionalFormatting>
  <conditionalFormatting sqref="E1:E200">
    <cfRule type="expression" dxfId="103" priority="14">
      <formula>ABS(E1/F1)&gt;1.95996398454005</formula>
    </cfRule>
  </conditionalFormatting>
  <conditionalFormatting sqref="G1:G200">
    <cfRule type="expression" dxfId="103" priority="13">
      <formula>ABS(G1/H1)&gt;1.95996398454005</formula>
    </cfRule>
  </conditionalFormatting>
  <conditionalFormatting sqref="I1:I200">
    <cfRule type="expression" dxfId="103" priority="12">
      <formula>ABS(I1/J1)&gt;1.95996398454005</formula>
    </cfRule>
  </conditionalFormatting>
  <conditionalFormatting sqref="K1:K200">
    <cfRule type="expression" dxfId="103" priority="11">
      <formula>ABS(K1/L1)&gt;1.95996398454005</formula>
    </cfRule>
  </conditionalFormatting>
  <conditionalFormatting sqref="O1:O200">
    <cfRule type="expression" dxfId="103" priority="10">
      <formula>ABS(O1/P1)&gt;1.95996398454005</formula>
    </cfRule>
  </conditionalFormatting>
  <conditionalFormatting sqref="Q1:Q200">
    <cfRule type="expression" dxfId="103" priority="9">
      <formula>ABS(Q1/R1)&gt;1.95996398454005</formula>
    </cfRule>
  </conditionalFormatting>
  <conditionalFormatting sqref="S1:S200">
    <cfRule type="expression" dxfId="103" priority="8">
      <formula>ABS(S1/T1)&gt;1.95996398454005</formula>
    </cfRule>
  </conditionalFormatting>
  <conditionalFormatting sqref="U1:U200">
    <cfRule type="expression" dxfId="103" priority="7">
      <formula>ABS(U1/V1)&gt;1.95996398454005</formula>
    </cfRule>
  </conditionalFormatting>
  <conditionalFormatting sqref="W1:W200">
    <cfRule type="expression" dxfId="103" priority="6">
      <formula>ABS(W1/X1)&gt;1.95996398454005</formula>
    </cfRule>
  </conditionalFormatting>
  <conditionalFormatting sqref="AA1:AA200">
    <cfRule type="expression" dxfId="103" priority="5">
      <formula>ABS(AA1/AB1)&gt;1.95996398454005</formula>
    </cfRule>
  </conditionalFormatting>
  <conditionalFormatting sqref="AC1:AC200">
    <cfRule type="expression" dxfId="103" priority="4">
      <formula>ABS(AC1/AD1)&gt;1.95996398454005</formula>
    </cfRule>
  </conditionalFormatting>
  <conditionalFormatting sqref="AE1:AE200">
    <cfRule type="expression" dxfId="103" priority="3">
      <formula>ABS(AE1/AF1)&gt;1.95996398454005</formula>
    </cfRule>
  </conditionalFormatting>
  <conditionalFormatting sqref="AG1:AG200">
    <cfRule type="expression" dxfId="103" priority="2">
      <formula>ABS(AG1/AH1)&gt;1.95996398454005</formula>
    </cfRule>
  </conditionalFormatting>
  <conditionalFormatting sqref="AI1:AI200">
    <cfRule type="expression" dxfId="103" priority="1">
      <formula>ABS(AI1/AJ1)&gt;1.95996398454005</formula>
    </cfRule>
  </conditionalFormatting>
  <pageMargins left="0.7" right="0.7" top="0.75" bottom="0.75" header="0.3" footer="0.3"/>
  <pageSetup paperSize="9" orientation="portrait" horizontalDpi="300" verticalDpi="300"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248</v>
      </c>
    </row>
    <row r="2">
      <c r="A2" s="38" t="s">
        <v>249</v>
      </c>
    </row>
    <row r="3">
      <c r="A3" s="46" t="s">
        <v>450</v>
      </c>
    </row>
    <row r="4">
      <c r="A4" s="54" t="str">
        <f>=HYPERLINK("#'TOC'!A1", "Back to TOC")</f>
      </c>
    </row>
    <row customHeight="1" ht="45" r="7">
      <c r="B7" s="150" t="s">
        <v>295</v>
      </c>
      <c r="C7" s="148" t="s">
        <v>570</v>
      </c>
      <c r="D7" s="148"/>
      <c r="E7" s="148"/>
      <c r="F7" s="148"/>
      <c r="G7" s="148"/>
      <c r="H7" s="148"/>
      <c r="I7" s="148"/>
      <c r="J7" s="148"/>
      <c r="K7" s="148"/>
      <c r="L7" s="148"/>
      <c r="M7" s="307" t="s">
        <v>523</v>
      </c>
      <c r="N7" s="307"/>
      <c r="O7" s="148" t="s">
        <v>570</v>
      </c>
      <c r="P7" s="148"/>
      <c r="Q7" s="148"/>
      <c r="R7" s="148"/>
      <c r="S7" s="148"/>
      <c r="T7" s="148"/>
      <c r="U7" s="148"/>
      <c r="V7" s="148"/>
      <c r="W7" s="148"/>
      <c r="X7" s="148"/>
      <c r="Y7" s="307" t="s">
        <v>523</v>
      </c>
      <c r="Z7" s="307"/>
      <c r="AA7" s="148" t="s">
        <v>570</v>
      </c>
      <c r="AB7" s="148"/>
      <c r="AC7" s="148"/>
      <c r="AD7" s="148"/>
      <c r="AE7" s="148"/>
      <c r="AF7" s="148"/>
      <c r="AG7" s="148"/>
      <c r="AH7" s="148"/>
      <c r="AI7" s="148"/>
      <c r="AJ7" s="148"/>
      <c r="AK7" s="307" t="s">
        <v>523</v>
      </c>
      <c r="AL7" s="309"/>
    </row>
    <row customHeight="1" ht="75" r="8">
      <c r="B8" s="149"/>
      <c r="C8" s="7" t="s">
        <v>436</v>
      </c>
      <c r="D8" s="7"/>
      <c r="E8" s="7" t="s">
        <v>441</v>
      </c>
      <c r="F8" s="7"/>
      <c r="G8" s="7" t="s">
        <v>442</v>
      </c>
      <c r="H8" s="7"/>
      <c r="I8" s="7" t="s">
        <v>443</v>
      </c>
      <c r="J8" s="7"/>
      <c r="K8" s="7" t="s">
        <v>444</v>
      </c>
      <c r="L8" s="7"/>
      <c r="M8" s="306"/>
      <c r="N8" s="306"/>
      <c r="O8" s="7" t="s">
        <v>436</v>
      </c>
      <c r="P8" s="7"/>
      <c r="Q8" s="7" t="s">
        <v>441</v>
      </c>
      <c r="R8" s="7"/>
      <c r="S8" s="7" t="s">
        <v>442</v>
      </c>
      <c r="T8" s="7"/>
      <c r="U8" s="7" t="s">
        <v>443</v>
      </c>
      <c r="V8" s="7"/>
      <c r="W8" s="7" t="s">
        <v>444</v>
      </c>
      <c r="X8" s="7"/>
      <c r="Y8" s="306"/>
      <c r="Z8" s="306"/>
      <c r="AA8" s="7" t="s">
        <v>436</v>
      </c>
      <c r="AB8" s="7"/>
      <c r="AC8" s="7" t="s">
        <v>441</v>
      </c>
      <c r="AD8" s="7"/>
      <c r="AE8" s="7" t="s">
        <v>442</v>
      </c>
      <c r="AF8" s="7"/>
      <c r="AG8" s="7" t="s">
        <v>443</v>
      </c>
      <c r="AH8" s="7"/>
      <c r="AI8" s="7" t="s">
        <v>444</v>
      </c>
      <c r="AJ8" s="7"/>
      <c r="AK8" s="306"/>
      <c r="AL8" s="308"/>
    </row>
    <row customHeight="1" ht="15" r="9">
      <c r="B9" s="149"/>
      <c r="C9" s="8" t="s">
        <v>480</v>
      </c>
      <c r="D9" s="8"/>
      <c r="E9" s="8"/>
      <c r="F9" s="8"/>
      <c r="G9" s="8"/>
      <c r="H9" s="8"/>
      <c r="I9" s="8"/>
      <c r="J9" s="8"/>
      <c r="K9" s="8"/>
      <c r="L9" s="8"/>
      <c r="M9" s="8"/>
      <c r="N9" s="8"/>
      <c r="O9" s="8" t="s">
        <v>481</v>
      </c>
      <c r="P9" s="8"/>
      <c r="Q9" s="8"/>
      <c r="R9" s="8"/>
      <c r="S9" s="8"/>
      <c r="T9" s="8"/>
      <c r="U9" s="8"/>
      <c r="V9" s="8"/>
      <c r="W9" s="8"/>
      <c r="X9" s="8"/>
      <c r="Y9" s="8"/>
      <c r="Z9" s="8"/>
      <c r="AA9" s="8" t="s">
        <v>482</v>
      </c>
      <c r="AB9" s="8"/>
      <c r="AC9" s="8"/>
      <c r="AD9" s="8"/>
      <c r="AE9" s="8"/>
      <c r="AF9" s="8"/>
      <c r="AG9" s="8"/>
      <c r="AH9" s="8"/>
      <c r="AI9" s="8"/>
      <c r="AJ9" s="8"/>
      <c r="AK9" s="8"/>
      <c r="AL9" s="201"/>
    </row>
    <row customHeight="1" ht="15" r="10">
      <c r="B10" s="151"/>
      <c r="C10" s="61" t="s">
        <v>463</v>
      </c>
      <c r="D10" s="61" t="s">
        <v>298</v>
      </c>
      <c r="E10" s="61" t="s">
        <v>463</v>
      </c>
      <c r="F10" s="61" t="s">
        <v>298</v>
      </c>
      <c r="G10" s="61" t="s">
        <v>463</v>
      </c>
      <c r="H10" s="61" t="s">
        <v>298</v>
      </c>
      <c r="I10" s="61" t="s">
        <v>463</v>
      </c>
      <c r="J10" s="61" t="s">
        <v>298</v>
      </c>
      <c r="K10" s="61" t="s">
        <v>463</v>
      </c>
      <c r="L10" s="61" t="s">
        <v>298</v>
      </c>
      <c r="M10" s="61" t="s">
        <v>525</v>
      </c>
      <c r="N10" s="61" t="s">
        <v>298</v>
      </c>
      <c r="O10" s="61" t="s">
        <v>463</v>
      </c>
      <c r="P10" s="61" t="s">
        <v>298</v>
      </c>
      <c r="Q10" s="61" t="s">
        <v>463</v>
      </c>
      <c r="R10" s="61" t="s">
        <v>298</v>
      </c>
      <c r="S10" s="61" t="s">
        <v>463</v>
      </c>
      <c r="T10" s="61" t="s">
        <v>298</v>
      </c>
      <c r="U10" s="61" t="s">
        <v>463</v>
      </c>
      <c r="V10" s="61" t="s">
        <v>298</v>
      </c>
      <c r="W10" s="61" t="s">
        <v>463</v>
      </c>
      <c r="X10" s="61" t="s">
        <v>298</v>
      </c>
      <c r="Y10" s="61" t="s">
        <v>525</v>
      </c>
      <c r="Z10" s="61" t="s">
        <v>298</v>
      </c>
      <c r="AA10" s="61" t="s">
        <v>463</v>
      </c>
      <c r="AB10" s="61" t="s">
        <v>298</v>
      </c>
      <c r="AC10" s="61" t="s">
        <v>463</v>
      </c>
      <c r="AD10" s="61" t="s">
        <v>298</v>
      </c>
      <c r="AE10" s="61" t="s">
        <v>463</v>
      </c>
      <c r="AF10" s="61" t="s">
        <v>298</v>
      </c>
      <c r="AG10" s="61" t="s">
        <v>463</v>
      </c>
      <c r="AH10" s="61" t="s">
        <v>298</v>
      </c>
      <c r="AI10" s="61" t="s">
        <v>463</v>
      </c>
      <c r="AJ10" s="61" t="s">
        <v>298</v>
      </c>
      <c r="AK10" s="61" t="s">
        <v>525</v>
      </c>
      <c r="AL10" s="155" t="s">
        <v>298</v>
      </c>
    </row>
    <row customHeight="1" ht="13" r="11">
      <c r="A11" s="188"/>
      <c r="B11" s="176"/>
      <c r="C11" s="230" t="inlineStr">
        <is>
          <t>b.reg_t4wels.d_tt4g64aagree..no_controls</t>
        </is>
      </c>
      <c r="D11" s="428" t="inlineStr">
        <is>
          <t>se.reg_t4wels.d_tt4g64aagree..no_controls</t>
        </is>
      </c>
      <c r="E11" s="230" t="inlineStr">
        <is>
          <t>b.reg_t4wels.d_tt4g64gagree..no_controls</t>
        </is>
      </c>
      <c r="F11" s="428" t="inlineStr">
        <is>
          <t>se.reg_t4wels.d_tt4g64gagree..no_controls</t>
        </is>
      </c>
      <c r="G11" s="230" t="inlineStr">
        <is>
          <t>b.reg_t4wels.d_tt4g64iagree..no_controls</t>
        </is>
      </c>
      <c r="H11" s="428" t="inlineStr">
        <is>
          <t>se.reg_t4wels.d_tt4g64iagree..no_controls</t>
        </is>
      </c>
      <c r="I11" s="230" t="inlineStr">
        <is>
          <t>b.reg_t4wels.d_tt4g64jagree..no_controls</t>
        </is>
      </c>
      <c r="J11" s="428" t="inlineStr">
        <is>
          <t>se.reg_t4wels.d_tt4g64jagree..no_controls</t>
        </is>
      </c>
      <c r="K11" s="230" t="inlineStr">
        <is>
          <t>b.reg_t4wels.d_tt4g64kagree..no_controls</t>
        </is>
      </c>
      <c r="L11" s="428" t="inlineStr">
        <is>
          <t>se.reg_t4wels.d_tt4g64kagree..no_controls</t>
        </is>
      </c>
      <c r="M11" s="230" t="inlineStr">
        <is>
          <t>b.reg_t4wels.rsqr..no_controls</t>
        </is>
      </c>
      <c r="N11" s="428" t="inlineStr">
        <is>
          <t>se.reg_t4wels.rsqr..no_controls</t>
        </is>
      </c>
      <c r="O11" s="230" t="inlineStr">
        <is>
          <t>b.reg_t4wels.d_tt4g64aagree..tch_controls</t>
        </is>
      </c>
      <c r="P11" s="428" t="inlineStr">
        <is>
          <t>se.reg_t4wels.d_tt4g64aagree..tch_controls</t>
        </is>
      </c>
      <c r="Q11" s="230" t="inlineStr">
        <is>
          <t>b.reg_t4wels.d_tt4g64gagree..tch_controls</t>
        </is>
      </c>
      <c r="R11" s="428" t="inlineStr">
        <is>
          <t>se.reg_t4wels.d_tt4g64gagree..tch_controls</t>
        </is>
      </c>
      <c r="S11" s="230" t="inlineStr">
        <is>
          <t>b.reg_t4wels.d_tt4g64iagree..tch_controls</t>
        </is>
      </c>
      <c r="T11" s="428" t="inlineStr">
        <is>
          <t>se.reg_t4wels.d_tt4g64iagree..tch_controls</t>
        </is>
      </c>
      <c r="U11" s="230" t="inlineStr">
        <is>
          <t>b.reg_t4wels.d_tt4g64jagree..tch_controls</t>
        </is>
      </c>
      <c r="V11" s="428" t="inlineStr">
        <is>
          <t>se.reg_t4wels.d_tt4g64jagree..tch_controls</t>
        </is>
      </c>
      <c r="W11" s="230" t="inlineStr">
        <is>
          <t>b.reg_t4wels.d_tt4g64kagree..tch_controls</t>
        </is>
      </c>
      <c r="X11" s="428" t="inlineStr">
        <is>
          <t>se.reg_t4wels.d_tt4g64kagree..tch_controls</t>
        </is>
      </c>
      <c r="Y11" s="230" t="inlineStr">
        <is>
          <t>b.reg_t4wels.rsqr..tch_controls</t>
        </is>
      </c>
      <c r="Z11" s="428" t="inlineStr">
        <is>
          <t>se.reg_t4wels.rsqr..tch_controls</t>
        </is>
      </c>
      <c r="AA11" s="230" t="inlineStr">
        <is>
          <t>b.reg_t4wels.d_tt4g64aagree..tch_sch_controls</t>
        </is>
      </c>
      <c r="AB11" s="428" t="inlineStr">
        <is>
          <t>se.reg_t4wels.d_tt4g64aagree..tch_sch_controls</t>
        </is>
      </c>
      <c r="AC11" s="230" t="inlineStr">
        <is>
          <t>b.reg_t4wels.d_tt4g64gagree..tch_sch_controls</t>
        </is>
      </c>
      <c r="AD11" s="428" t="inlineStr">
        <is>
          <t>se.reg_t4wels.d_tt4g64gagree..tch_sch_controls</t>
        </is>
      </c>
      <c r="AE11" s="230" t="inlineStr">
        <is>
          <t>b.reg_t4wels.d_tt4g64iagree..tch_sch_controls</t>
        </is>
      </c>
      <c r="AF11" s="428" t="inlineStr">
        <is>
          <t>se.reg_t4wels.d_tt4g64iagree..tch_sch_controls</t>
        </is>
      </c>
      <c r="AG11" s="230" t="inlineStr">
        <is>
          <t>b.reg_t4wels.d_tt4g64jagree..tch_sch_controls</t>
        </is>
      </c>
      <c r="AH11" s="428" t="inlineStr">
        <is>
          <t>se.reg_t4wels.d_tt4g64jagree..tch_sch_controls</t>
        </is>
      </c>
      <c r="AI11" s="230" t="inlineStr">
        <is>
          <t>b.reg_t4wels.d_tt4g64kagree..tch_sch_controls</t>
        </is>
      </c>
      <c r="AJ11" s="428" t="inlineStr">
        <is>
          <t>se.reg_t4wels.d_tt4g64kagree..tch_sch_controls</t>
        </is>
      </c>
      <c r="AK11" s="230" t="inlineStr">
        <is>
          <t>b.reg_t4wels.rsqr..tch_sch_controls</t>
        </is>
      </c>
      <c r="AL11" s="436" t="inlineStr">
        <is>
          <t>se.reg_t4wels.rsqr..tch_sch_controls</t>
        </is>
      </c>
    </row>
    <row customHeight="1" ht="13" r="12">
      <c r="A12" s="181" t="s">
        <v>306</v>
      </c>
      <c r="B12" s="156" t="n">
        <v>2</v>
      </c>
      <c r="C12" s="218">
        <v>-1.45159737569186</v>
      </c>
      <c r="D12" s="422">
        <v>0.268287618305018</v>
      </c>
      <c r="E12" s="218">
        <v>-0.175296739077137</v>
      </c>
      <c r="F12" s="422">
        <v>0.282934354698999</v>
      </c>
      <c r="G12" s="218">
        <v>-0.569231419508316</v>
      </c>
      <c r="H12" s="422">
        <v>0.230752078000656</v>
      </c>
      <c r="I12" s="218">
        <v>0.271127090951931</v>
      </c>
      <c r="J12" s="422">
        <v>0.305441946063559</v>
      </c>
      <c r="K12" s="218">
        <v>-0.388107805258824</v>
      </c>
      <c r="L12" s="422">
        <v>0.29810289562937</v>
      </c>
      <c r="M12" s="218">
        <v>3.30318499580164</v>
      </c>
      <c r="N12" s="422">
        <v>0.849786806723055</v>
      </c>
      <c r="O12" s="218">
        <v>-1.43653882393701</v>
      </c>
      <c r="P12" s="422">
        <v>0.267109499057354</v>
      </c>
      <c r="Q12" s="218">
        <v>-0.226978559358942</v>
      </c>
      <c r="R12" s="422">
        <v>0.276828901422836</v>
      </c>
      <c r="S12" s="218">
        <v>-0.635275162536965</v>
      </c>
      <c r="T12" s="422">
        <v>0.233793671102082</v>
      </c>
      <c r="U12" s="218">
        <v>0.26894037879776</v>
      </c>
      <c r="V12" s="422">
        <v>0.298522260745188</v>
      </c>
      <c r="W12" s="218">
        <v>-0.374674199969103</v>
      </c>
      <c r="X12" s="422">
        <v>0.29137635369791</v>
      </c>
      <c r="Y12" s="218">
        <v>4.21072765509384</v>
      </c>
      <c r="Z12" s="422">
        <v>0.851854126941383</v>
      </c>
      <c r="AA12" s="218">
        <v>-1.41843674344754</v>
      </c>
      <c r="AB12" s="422">
        <v>0.264464844911109</v>
      </c>
      <c r="AC12" s="218">
        <v>-0.221990655675087</v>
      </c>
      <c r="AD12" s="422">
        <v>0.264880849492311</v>
      </c>
      <c r="AE12" s="218">
        <v>-0.673597956940941</v>
      </c>
      <c r="AF12" s="422">
        <v>0.227304935447764</v>
      </c>
      <c r="AG12" s="218">
        <v>0.292819765008617</v>
      </c>
      <c r="AH12" s="422">
        <v>0.281475469503086</v>
      </c>
      <c r="AI12" s="218">
        <v>-0.35147958104517</v>
      </c>
      <c r="AJ12" s="422">
        <v>0.28911880598412</v>
      </c>
      <c r="AK12" s="218">
        <v>6.5811724338792</v>
      </c>
      <c r="AL12" s="430">
        <v>1.20397067990408</v>
      </c>
    </row>
    <row customHeight="1" ht="13" r="13">
      <c r="A13" s="181" t="s">
        <v>307</v>
      </c>
      <c r="B13" s="156" t="n">
        <v>2</v>
      </c>
      <c r="C13" s="218">
        <v>-0.662254131873576</v>
      </c>
      <c r="D13" s="422">
        <v>0.0984413784289781</v>
      </c>
      <c r="E13" s="218">
        <v>-0.53538503106821</v>
      </c>
      <c r="F13" s="422">
        <v>0.111623561585544</v>
      </c>
      <c r="G13" s="218">
        <v>-0.382157375978416</v>
      </c>
      <c r="H13" s="422">
        <v>0.145743741693506</v>
      </c>
      <c r="I13" s="218">
        <v>-0.149972075503362</v>
      </c>
      <c r="J13" s="422">
        <v>0.125461483875603</v>
      </c>
      <c r="K13" s="218">
        <v>-0.21285171281656</v>
      </c>
      <c r="L13" s="422">
        <v>0.115470216950538</v>
      </c>
      <c r="M13" s="218">
        <v>11.2867456949093</v>
      </c>
      <c r="N13" s="422">
        <v>1.32108935594267</v>
      </c>
      <c r="O13" s="218">
        <v>-0.638774282707635</v>
      </c>
      <c r="P13" s="422">
        <v>0.0990634500908294</v>
      </c>
      <c r="Q13" s="218">
        <v>-0.509940565809201</v>
      </c>
      <c r="R13" s="422">
        <v>0.11257661623529</v>
      </c>
      <c r="S13" s="218">
        <v>-0.384448081099589</v>
      </c>
      <c r="T13" s="422">
        <v>0.143899859826047</v>
      </c>
      <c r="U13" s="218">
        <v>-0.172982234034597</v>
      </c>
      <c r="V13" s="422">
        <v>0.124911427025614</v>
      </c>
      <c r="W13" s="218">
        <v>-0.213387753229673</v>
      </c>
      <c r="X13" s="422">
        <v>0.11668217305831</v>
      </c>
      <c r="Y13" s="218">
        <v>12.5379577200302</v>
      </c>
      <c r="Z13" s="422">
        <v>1.22307788639349</v>
      </c>
      <c r="AA13" s="218">
        <v>-0.679445323997622</v>
      </c>
      <c r="AB13" s="422">
        <v>0.096371674957233</v>
      </c>
      <c r="AC13" s="218">
        <v>-0.496297683144556</v>
      </c>
      <c r="AD13" s="422">
        <v>0.115115199488899</v>
      </c>
      <c r="AE13" s="218">
        <v>-0.374317565844797</v>
      </c>
      <c r="AF13" s="422">
        <v>0.140226171216416</v>
      </c>
      <c r="AG13" s="218">
        <v>-0.165168026480744</v>
      </c>
      <c r="AH13" s="422">
        <v>0.124468879395729</v>
      </c>
      <c r="AI13" s="218">
        <v>-0.198167266271523</v>
      </c>
      <c r="AJ13" s="422">
        <v>0.11850840772727</v>
      </c>
      <c r="AK13" s="218">
        <v>13.420092980245</v>
      </c>
      <c r="AL13" s="430">
        <v>1.30978861720857</v>
      </c>
    </row>
    <row customHeight="1" ht="13" r="14">
      <c r="A14" s="181" t="s">
        <v>308</v>
      </c>
      <c r="B14" s="156" t="n">
        <v>2</v>
      </c>
      <c r="C14" s="218">
        <v>-0.491471659321773</v>
      </c>
      <c r="D14" s="422">
        <v>0.107987773295997</v>
      </c>
      <c r="E14" s="218">
        <v>-0.373296609266604</v>
      </c>
      <c r="F14" s="422">
        <v>0.0834995155339667</v>
      </c>
      <c r="G14" s="218">
        <v>-0.229905825203937</v>
      </c>
      <c r="H14" s="422">
        <v>0.0795192336631324</v>
      </c>
      <c r="I14" s="218">
        <v>-0.117084898832648</v>
      </c>
      <c r="J14" s="422">
        <v>0.11330539787147</v>
      </c>
      <c r="K14" s="218">
        <v>-0.227672141155029</v>
      </c>
      <c r="L14" s="422">
        <v>0.153593670620559</v>
      </c>
      <c r="M14" s="218">
        <v>4.03911117955595</v>
      </c>
      <c r="N14" s="422">
        <v>0.812879021961648</v>
      </c>
      <c r="O14" s="218">
        <v>-0.478704576890727</v>
      </c>
      <c r="P14" s="422">
        <v>0.105789414263191</v>
      </c>
      <c r="Q14" s="218">
        <v>-0.349776891252746</v>
      </c>
      <c r="R14" s="422">
        <v>0.0809551179106322</v>
      </c>
      <c r="S14" s="218">
        <v>-0.264945582934608</v>
      </c>
      <c r="T14" s="422">
        <v>0.0799229360486568</v>
      </c>
      <c r="U14" s="218">
        <v>-0.12791635983124</v>
      </c>
      <c r="V14" s="422">
        <v>0.113008835355882</v>
      </c>
      <c r="W14" s="218">
        <v>-0.240960777324178</v>
      </c>
      <c r="X14" s="422">
        <v>0.157562641425989</v>
      </c>
      <c r="Y14" s="218">
        <v>5.32811911873958</v>
      </c>
      <c r="Z14" s="422">
        <v>0.891157759001224</v>
      </c>
      <c r="AA14" s="218">
        <v>-0.439399847628327</v>
      </c>
      <c r="AB14" s="422">
        <v>0.101740423717443</v>
      </c>
      <c r="AC14" s="218">
        <v>-0.339858780935401</v>
      </c>
      <c r="AD14" s="422">
        <v>0.0789550401595936</v>
      </c>
      <c r="AE14" s="218">
        <v>-0.267240164334729</v>
      </c>
      <c r="AF14" s="422">
        <v>0.0773957473597618</v>
      </c>
      <c r="AG14" s="218">
        <v>-0.130833669866419</v>
      </c>
      <c r="AH14" s="422">
        <v>0.107772900736677</v>
      </c>
      <c r="AI14" s="218">
        <v>-0.245131748069598</v>
      </c>
      <c r="AJ14" s="422">
        <v>0.161116402021392</v>
      </c>
      <c r="AK14" s="218">
        <v>6.75611738304736</v>
      </c>
      <c r="AL14" s="430">
        <v>1.08970936445942</v>
      </c>
    </row>
    <row customHeight="1" ht="13" r="15">
      <c r="A15" s="181" t="s">
        <v>309</v>
      </c>
      <c r="B15" s="156" t="n">
        <v>2</v>
      </c>
      <c r="C15" s="218">
        <v>-0.984791253229735</v>
      </c>
      <c r="D15" s="422">
        <v>0.174708992638224</v>
      </c>
      <c r="E15" s="218">
        <v>-0.571602807234472</v>
      </c>
      <c r="F15" s="422">
        <v>0.152222238173808</v>
      </c>
      <c r="G15" s="218">
        <v>-0.081916879979552</v>
      </c>
      <c r="H15" s="422">
        <v>0.1415725640264</v>
      </c>
      <c r="I15" s="218">
        <v>-0.118552619764525</v>
      </c>
      <c r="J15" s="422">
        <v>0.166676208495659</v>
      </c>
      <c r="K15" s="218">
        <v>-0.413631758913075</v>
      </c>
      <c r="L15" s="422">
        <v>0.155626949728256</v>
      </c>
      <c r="M15" s="218">
        <v>7.28739918741724</v>
      </c>
      <c r="N15" s="422">
        <v>1.21324952756891</v>
      </c>
      <c r="O15" s="218">
        <v>-0.988057770528197</v>
      </c>
      <c r="P15" s="422">
        <v>0.17335007464553</v>
      </c>
      <c r="Q15" s="218">
        <v>-0.578360450715567</v>
      </c>
      <c r="R15" s="422">
        <v>0.149801813156266</v>
      </c>
      <c r="S15" s="218">
        <v>-0.0760185368912895</v>
      </c>
      <c r="T15" s="422">
        <v>0.13988047185349</v>
      </c>
      <c r="U15" s="218">
        <v>-0.130306188877326</v>
      </c>
      <c r="V15" s="422">
        <v>0.16702690674257</v>
      </c>
      <c r="W15" s="218">
        <v>-0.416937101728242</v>
      </c>
      <c r="X15" s="422">
        <v>0.15566682153139</v>
      </c>
      <c r="Y15" s="218">
        <v>8.07010275778773</v>
      </c>
      <c r="Z15" s="422">
        <v>1.23727853690877</v>
      </c>
      <c r="AA15" s="218">
        <v>-0.961379864395785</v>
      </c>
      <c r="AB15" s="422">
        <v>0.17300973888385</v>
      </c>
      <c r="AC15" s="218">
        <v>-0.582815514112361</v>
      </c>
      <c r="AD15" s="422">
        <v>0.150162306319322</v>
      </c>
      <c r="AE15" s="218">
        <v>-0.0633801569753732</v>
      </c>
      <c r="AF15" s="422">
        <v>0.143373579243485</v>
      </c>
      <c r="AG15" s="218">
        <v>-0.111555553593411</v>
      </c>
      <c r="AH15" s="422">
        <v>0.169263344101431</v>
      </c>
      <c r="AI15" s="218">
        <v>-0.431428253436191</v>
      </c>
      <c r="AJ15" s="422">
        <v>0.155380357315501</v>
      </c>
      <c r="AK15" s="218">
        <v>9.16037282540393</v>
      </c>
      <c r="AL15" s="430">
        <v>1.33435289216034</v>
      </c>
    </row>
    <row customHeight="1" ht="13" r="16">
      <c r="A16" s="181" t="s">
        <v>310</v>
      </c>
      <c r="B16" s="156" t="n">
        <v>2</v>
      </c>
      <c r="C16" s="218">
        <v>-1.00589844270072</v>
      </c>
      <c r="D16" s="422">
        <v>0.107553488888351</v>
      </c>
      <c r="E16" s="218">
        <v>-0.393340218723545</v>
      </c>
      <c r="F16" s="422">
        <v>0.190447961756184</v>
      </c>
      <c r="G16" s="218">
        <v>-0.227357625667523</v>
      </c>
      <c r="H16" s="422">
        <v>0.197828213532484</v>
      </c>
      <c r="I16" s="218">
        <v>-0.465958059961931</v>
      </c>
      <c r="J16" s="422">
        <v>0.1943817322564</v>
      </c>
      <c r="K16" s="218">
        <v>-0.348496395616819</v>
      </c>
      <c r="L16" s="422">
        <v>0.221807373661609</v>
      </c>
      <c r="M16" s="218">
        <v>9.05352614127035</v>
      </c>
      <c r="N16" s="422">
        <v>1.02069449613092</v>
      </c>
      <c r="O16" s="218">
        <v>-0.891754050612445</v>
      </c>
      <c r="P16" s="422">
        <v>0.10268814567038</v>
      </c>
      <c r="Q16" s="218">
        <v>-0.355336301429684</v>
      </c>
      <c r="R16" s="422">
        <v>0.180948968423905</v>
      </c>
      <c r="S16" s="218">
        <v>-0.287198719067462</v>
      </c>
      <c r="T16" s="422">
        <v>0.182909589055504</v>
      </c>
      <c r="U16" s="218">
        <v>-0.526384271439482</v>
      </c>
      <c r="V16" s="422">
        <v>0.184369879243863</v>
      </c>
      <c r="W16" s="218">
        <v>-0.253297922640421</v>
      </c>
      <c r="X16" s="422">
        <v>0.215444863095737</v>
      </c>
      <c r="Y16" s="218">
        <v>13.5397218353406</v>
      </c>
      <c r="Z16" s="422">
        <v>1.19631588989698</v>
      </c>
      <c r="AA16" s="218">
        <v>-0.961315960094611</v>
      </c>
      <c r="AB16" s="422">
        <v>0.103697793426885</v>
      </c>
      <c r="AC16" s="218">
        <v>-0.285438575915203</v>
      </c>
      <c r="AD16" s="422">
        <v>0.181156429990494</v>
      </c>
      <c r="AE16" s="218">
        <v>-0.236578600813695</v>
      </c>
      <c r="AF16" s="422">
        <v>0.177861217900071</v>
      </c>
      <c r="AG16" s="218">
        <v>-0.55133411507283</v>
      </c>
      <c r="AH16" s="422">
        <v>0.183928616755465</v>
      </c>
      <c r="AI16" s="218">
        <v>-0.319225564580646</v>
      </c>
      <c r="AJ16" s="422">
        <v>0.211659367121889</v>
      </c>
      <c r="AK16" s="218">
        <v>17.7367218943059</v>
      </c>
      <c r="AL16" s="430">
        <v>1.32408764551614</v>
      </c>
    </row>
    <row customHeight="1" ht="13" r="17">
      <c r="A17" s="181" t="s">
        <v>311</v>
      </c>
      <c r="B17" s="156" t="n">
        <v>2</v>
      </c>
      <c r="C17" s="218">
        <v>-0.486411319707906</v>
      </c>
      <c r="D17" s="422">
        <v>0.095326260777536</v>
      </c>
      <c r="E17" s="218">
        <v>-0.399194633794134</v>
      </c>
      <c r="F17" s="422">
        <v>0.0896106700528559</v>
      </c>
      <c r="G17" s="218">
        <v>-0.15905162594127</v>
      </c>
      <c r="H17" s="422">
        <v>0.103324364570868</v>
      </c>
      <c r="I17" s="218">
        <v>-0.216418698264556</v>
      </c>
      <c r="J17" s="422">
        <v>0.126819356442213</v>
      </c>
      <c r="K17" s="218">
        <v>-0.156877647920503</v>
      </c>
      <c r="L17" s="422">
        <v>0.102074117197845</v>
      </c>
      <c r="M17" s="218">
        <v>3.96348784043157</v>
      </c>
      <c r="N17" s="422">
        <v>0.689659125128467</v>
      </c>
      <c r="O17" s="218">
        <v>-0.473242518003657</v>
      </c>
      <c r="P17" s="422">
        <v>0.0956740671873378</v>
      </c>
      <c r="Q17" s="218">
        <v>-0.420667064141462</v>
      </c>
      <c r="R17" s="422">
        <v>0.0901900834528008</v>
      </c>
      <c r="S17" s="218">
        <v>-0.12987889979437</v>
      </c>
      <c r="T17" s="422">
        <v>0.101421039361447</v>
      </c>
      <c r="U17" s="218">
        <v>-0.221025466340781</v>
      </c>
      <c r="V17" s="422">
        <v>0.121838819089718</v>
      </c>
      <c r="W17" s="218">
        <v>-0.183606359230013</v>
      </c>
      <c r="X17" s="422">
        <v>0.102815225511823</v>
      </c>
      <c r="Y17" s="218">
        <v>6.08617402988934</v>
      </c>
      <c r="Z17" s="422">
        <v>0.731860558271588</v>
      </c>
      <c r="AA17" s="218">
        <v>-0.472721249519002</v>
      </c>
      <c r="AB17" s="422">
        <v>0.0946006899254854</v>
      </c>
      <c r="AC17" s="218">
        <v>-0.418152764015079</v>
      </c>
      <c r="AD17" s="422">
        <v>0.0891069837376936</v>
      </c>
      <c r="AE17" s="218">
        <v>-0.130644568862275</v>
      </c>
      <c r="AF17" s="422">
        <v>0.102057223151406</v>
      </c>
      <c r="AG17" s="218">
        <v>-0.220593543502116</v>
      </c>
      <c r="AH17" s="422">
        <v>0.120847109959299</v>
      </c>
      <c r="AI17" s="218">
        <v>-0.185985066423487</v>
      </c>
      <c r="AJ17" s="422">
        <v>0.104243979904157</v>
      </c>
      <c r="AK17" s="218">
        <v>6.17877391206233</v>
      </c>
      <c r="AL17" s="430">
        <v>0.772590715977654</v>
      </c>
    </row>
    <row customHeight="1" ht="13" r="18">
      <c r="A18" s="183" t="s">
        <v>312</v>
      </c>
      <c r="B18" s="156" t="n">
        <v>2</v>
      </c>
      <c r="C18" s="218">
        <v>-0.648729137388546</v>
      </c>
      <c r="D18" s="422">
        <v>0.1325299281314</v>
      </c>
      <c r="E18" s="218">
        <v>-0.153438050763412</v>
      </c>
      <c r="F18" s="422">
        <v>0.113450832370601</v>
      </c>
      <c r="G18" s="218">
        <v>-0.0937049659410286</v>
      </c>
      <c r="H18" s="422">
        <v>0.141211584900867</v>
      </c>
      <c r="I18" s="218">
        <v>-0.21818717571253</v>
      </c>
      <c r="J18" s="422">
        <v>0.150785333543351</v>
      </c>
      <c r="K18" s="218">
        <v>-0.202693166744316</v>
      </c>
      <c r="L18" s="422">
        <v>0.148027781887881</v>
      </c>
      <c r="M18" s="218">
        <v>3.89387721619529</v>
      </c>
      <c r="N18" s="422">
        <v>1.10523574191513</v>
      </c>
      <c r="O18" s="218">
        <v>-0.662730641632276</v>
      </c>
      <c r="P18" s="422">
        <v>0.134497122228859</v>
      </c>
      <c r="Q18" s="218">
        <v>-0.167854095474854</v>
      </c>
      <c r="R18" s="422">
        <v>0.118031927765083</v>
      </c>
      <c r="S18" s="218">
        <v>-0.0577021056828809</v>
      </c>
      <c r="T18" s="422">
        <v>0.143723388209726</v>
      </c>
      <c r="U18" s="218">
        <v>-0.237211800829788</v>
      </c>
      <c r="V18" s="422">
        <v>0.144137427364719</v>
      </c>
      <c r="W18" s="218">
        <v>-0.23044862226808</v>
      </c>
      <c r="X18" s="422">
        <v>0.14838941080653</v>
      </c>
      <c r="Y18" s="218">
        <v>6.80020852815156</v>
      </c>
      <c r="Z18" s="422">
        <v>1.24219321565021</v>
      </c>
      <c r="AA18" s="218">
        <v>-0.654005391757206</v>
      </c>
      <c r="AB18" s="422">
        <v>0.133314697456338</v>
      </c>
      <c r="AC18" s="218">
        <v>-0.159373907873288</v>
      </c>
      <c r="AD18" s="422">
        <v>0.116869885460393</v>
      </c>
      <c r="AE18" s="218">
        <v>-0.0606348541838085</v>
      </c>
      <c r="AF18" s="422">
        <v>0.144098272591626</v>
      </c>
      <c r="AG18" s="218">
        <v>-0.231754299304671</v>
      </c>
      <c r="AH18" s="422">
        <v>0.146344251569678</v>
      </c>
      <c r="AI18" s="218">
        <v>-0.231096285835177</v>
      </c>
      <c r="AJ18" s="422">
        <v>0.146221650788086</v>
      </c>
      <c r="AK18" s="218">
        <v>7.04687580911381</v>
      </c>
      <c r="AL18" s="430">
        <v>1.45898606471964</v>
      </c>
    </row>
    <row customHeight="1" ht="13" r="19">
      <c r="A19" s="183" t="s">
        <v>313</v>
      </c>
      <c r="B19" s="156" t="n">
        <v>2</v>
      </c>
      <c r="C19" s="218">
        <v>-0.392944946387872</v>
      </c>
      <c r="D19" s="422">
        <v>0.110740913481815</v>
      </c>
      <c r="E19" s="218">
        <v>-0.808583685953385</v>
      </c>
      <c r="F19" s="422">
        <v>0.119832715293574</v>
      </c>
      <c r="G19" s="218">
        <v>-0.206126108432216</v>
      </c>
      <c r="H19" s="422">
        <v>0.152079765963731</v>
      </c>
      <c r="I19" s="218">
        <v>-0.254094102005859</v>
      </c>
      <c r="J19" s="422">
        <v>0.152870306116832</v>
      </c>
      <c r="K19" s="218">
        <v>-0.150972596455457</v>
      </c>
      <c r="L19" s="422">
        <v>0.112815899685054</v>
      </c>
      <c r="M19" s="218">
        <v>6.64429956807768</v>
      </c>
      <c r="N19" s="422">
        <v>1.31501097672806</v>
      </c>
      <c r="O19" s="218">
        <v>-0.343088478391942</v>
      </c>
      <c r="P19" s="422">
        <v>0.113045596589043</v>
      </c>
      <c r="Q19" s="218">
        <v>-0.843089575803315</v>
      </c>
      <c r="R19" s="422">
        <v>0.122466905180078</v>
      </c>
      <c r="S19" s="218">
        <v>-0.177720399781982</v>
      </c>
      <c r="T19" s="422">
        <v>0.149427164513715</v>
      </c>
      <c r="U19" s="218">
        <v>-0.253713437742359</v>
      </c>
      <c r="V19" s="422">
        <v>0.146028776439642</v>
      </c>
      <c r="W19" s="218">
        <v>-0.17045439362421</v>
      </c>
      <c r="X19" s="422">
        <v>0.114005570318334</v>
      </c>
      <c r="Y19" s="218">
        <v>8.10483726765799</v>
      </c>
      <c r="Z19" s="422">
        <v>1.30623609184272</v>
      </c>
      <c r="AA19" s="218">
        <v>-0.353221660163354</v>
      </c>
      <c r="AB19" s="422">
        <v>0.115469581381948</v>
      </c>
      <c r="AC19" s="218">
        <v>-0.835430204811406</v>
      </c>
      <c r="AD19" s="422">
        <v>0.120240579098905</v>
      </c>
      <c r="AE19" s="218">
        <v>-0.16663084284077</v>
      </c>
      <c r="AF19" s="422">
        <v>0.14885519972474</v>
      </c>
      <c r="AG19" s="218">
        <v>-0.251386774071622</v>
      </c>
      <c r="AH19" s="422">
        <v>0.14746214067306</v>
      </c>
      <c r="AI19" s="218">
        <v>-0.164871616160454</v>
      </c>
      <c r="AJ19" s="422">
        <v>0.113980347234452</v>
      </c>
      <c r="AK19" s="218">
        <v>8.22592869151306</v>
      </c>
      <c r="AL19" s="430">
        <v>1.41440641167104</v>
      </c>
    </row>
    <row customHeight="1" ht="13" r="20">
      <c r="A20" s="181" t="s">
        <v>314</v>
      </c>
      <c r="B20" s="156" t="n">
        <v>2</v>
      </c>
      <c r="C20" s="218">
        <v>-0.800721684509968</v>
      </c>
      <c r="D20" s="422">
        <v>0.13832812861039</v>
      </c>
      <c r="E20" s="218">
        <v>-0.262785967159601</v>
      </c>
      <c r="F20" s="422">
        <v>0.132739098371736</v>
      </c>
      <c r="G20" s="218">
        <v>-0.447385975789383</v>
      </c>
      <c r="H20" s="422">
        <v>0.125892979440843</v>
      </c>
      <c r="I20" s="218">
        <v>-0.039330912799451</v>
      </c>
      <c r="J20" s="422">
        <v>0.16123728093369</v>
      </c>
      <c r="K20" s="218">
        <v>-0.453744172335634</v>
      </c>
      <c r="L20" s="422">
        <v>0.161266769966361</v>
      </c>
      <c r="M20" s="218">
        <v>7.78094473890574</v>
      </c>
      <c r="N20" s="422">
        <v>1.27130901762119</v>
      </c>
      <c r="O20" s="218">
        <v>-0.779824401422326</v>
      </c>
      <c r="P20" s="422">
        <v>0.137821186637012</v>
      </c>
      <c r="Q20" s="218">
        <v>-0.265117271449449</v>
      </c>
      <c r="R20" s="422">
        <v>0.131694345532011</v>
      </c>
      <c r="S20" s="218">
        <v>-0.468386270866309</v>
      </c>
      <c r="T20" s="422">
        <v>0.124502560060221</v>
      </c>
      <c r="U20" s="218">
        <v>-0.0349111633824227</v>
      </c>
      <c r="V20" s="422">
        <v>0.159934217425071</v>
      </c>
      <c r="W20" s="218">
        <v>-0.437859344468827</v>
      </c>
      <c r="X20" s="422">
        <v>0.157454251533281</v>
      </c>
      <c r="Y20" s="218">
        <v>8.20771197928566</v>
      </c>
      <c r="Z20" s="422">
        <v>1.23489198162151</v>
      </c>
      <c r="AA20" s="218">
        <v>-0.814676792570997</v>
      </c>
      <c r="AB20" s="422">
        <v>0.131162810270854</v>
      </c>
      <c r="AC20" s="218">
        <v>-0.156667015794972</v>
      </c>
      <c r="AD20" s="422">
        <v>0.125352375895406</v>
      </c>
      <c r="AE20" s="218">
        <v>-0.404258123673202</v>
      </c>
      <c r="AF20" s="422">
        <v>0.110459447548076</v>
      </c>
      <c r="AG20" s="218">
        <v>-0.0818939119680701</v>
      </c>
      <c r="AH20" s="422">
        <v>0.149699623478983</v>
      </c>
      <c r="AI20" s="218">
        <v>-0.356284780034111</v>
      </c>
      <c r="AJ20" s="422">
        <v>0.150343156454455</v>
      </c>
      <c r="AK20" s="218">
        <v>15.7832402007656</v>
      </c>
      <c r="AL20" s="430">
        <v>1.63818108617953</v>
      </c>
    </row>
    <row customHeight="1" ht="13" r="21">
      <c r="A21" s="181" t="s">
        <v>315</v>
      </c>
      <c r="B21" s="156" t="n">
        <v>2</v>
      </c>
      <c r="C21" s="218">
        <v>-1.27018437260142</v>
      </c>
      <c r="D21" s="422">
        <v>0.159807143758064</v>
      </c>
      <c r="E21" s="218">
        <v>0.0528406327214381</v>
      </c>
      <c r="F21" s="422">
        <v>0.255133712226948</v>
      </c>
      <c r="G21" s="218">
        <v>0.106581936646012</v>
      </c>
      <c r="H21" s="422">
        <v>0.183366988744302</v>
      </c>
      <c r="I21" s="218">
        <v>-0.996656739135962</v>
      </c>
      <c r="J21" s="422">
        <v>0.212907714576355</v>
      </c>
      <c r="K21" s="218">
        <v>-0.465987989085637</v>
      </c>
      <c r="L21" s="422">
        <v>0.187370998870968</v>
      </c>
      <c r="M21" s="218">
        <v>6.78834269565553</v>
      </c>
      <c r="N21" s="422">
        <v>1.04115624173959</v>
      </c>
      <c r="O21" s="218">
        <v>-1.23362451534901</v>
      </c>
      <c r="P21" s="422">
        <v>0.160610368210074</v>
      </c>
      <c r="Q21" s="218">
        <v>0.0980767281670152</v>
      </c>
      <c r="R21" s="422">
        <v>0.249860096151479</v>
      </c>
      <c r="S21" s="218">
        <v>0.0598350332355371</v>
      </c>
      <c r="T21" s="422">
        <v>0.174045584905066</v>
      </c>
      <c r="U21" s="218">
        <v>-1.0032068833387</v>
      </c>
      <c r="V21" s="422">
        <v>0.209431382918005</v>
      </c>
      <c r="W21" s="218">
        <v>-0.513088634480427</v>
      </c>
      <c r="X21" s="422">
        <v>0.174377116774982</v>
      </c>
      <c r="Y21" s="218">
        <v>11.1722534523882</v>
      </c>
      <c r="Z21" s="422">
        <v>1.11036026671096</v>
      </c>
      <c r="AA21" s="218">
        <v>-1.23307791695202</v>
      </c>
      <c r="AB21" s="422">
        <v>0.161491696178558</v>
      </c>
      <c r="AC21" s="218">
        <v>0.131513078543519</v>
      </c>
      <c r="AD21" s="422">
        <v>0.243297707232654</v>
      </c>
      <c r="AE21" s="218">
        <v>0.0435251981921476</v>
      </c>
      <c r="AF21" s="422">
        <v>0.168588698121058</v>
      </c>
      <c r="AG21" s="218">
        <v>-1.01049086811643</v>
      </c>
      <c r="AH21" s="422">
        <v>0.21014371847271</v>
      </c>
      <c r="AI21" s="218">
        <v>-0.55171743489488</v>
      </c>
      <c r="AJ21" s="422">
        <v>0.17993458978807</v>
      </c>
      <c r="AK21" s="218">
        <v>11.5060349625567</v>
      </c>
      <c r="AL21" s="430">
        <v>1.18444933377496</v>
      </c>
    </row>
    <row customHeight="1" ht="13" r="22">
      <c r="A22" s="181" t="s">
        <v>316</v>
      </c>
      <c r="B22" s="156" t="n">
        <v>2</v>
      </c>
      <c r="C22" s="218">
        <v>-0.87185014989803</v>
      </c>
      <c r="D22" s="422">
        <v>0.174842595940579</v>
      </c>
      <c r="E22" s="218">
        <v>-0.808742010386652</v>
      </c>
      <c r="F22" s="422">
        <v>0.167241257496754</v>
      </c>
      <c r="G22" s="218">
        <v>-0.629268592159601</v>
      </c>
      <c r="H22" s="422">
        <v>0.151916507430678</v>
      </c>
      <c r="I22" s="218">
        <v>-0.0653690711409335</v>
      </c>
      <c r="J22" s="422">
        <v>0.190443327213106</v>
      </c>
      <c r="K22" s="218">
        <v>-0.230048475256447</v>
      </c>
      <c r="L22" s="422">
        <v>0.167540485225478</v>
      </c>
      <c r="M22" s="218">
        <v>17.6182492407086</v>
      </c>
      <c r="N22" s="422">
        <v>2.06936328530935</v>
      </c>
      <c r="O22" s="218">
        <v>-0.866235855456173</v>
      </c>
      <c r="P22" s="422">
        <v>0.167857010944151</v>
      </c>
      <c r="Q22" s="218">
        <v>-0.749086139917099</v>
      </c>
      <c r="R22" s="422">
        <v>0.161729341112122</v>
      </c>
      <c r="S22" s="218">
        <v>-0.757734192089913</v>
      </c>
      <c r="T22" s="422">
        <v>0.160689847570581</v>
      </c>
      <c r="U22" s="218">
        <v>-0.0384543990868238</v>
      </c>
      <c r="V22" s="422">
        <v>0.197892803006899</v>
      </c>
      <c r="W22" s="218">
        <v>-0.196545164947777</v>
      </c>
      <c r="X22" s="422">
        <v>0.187604088749815</v>
      </c>
      <c r="Y22" s="218">
        <v>20.5495865193032</v>
      </c>
      <c r="Z22" s="422">
        <v>2.37880213891086</v>
      </c>
      <c r="AA22" s="218">
        <v>-0.89590986180479</v>
      </c>
      <c r="AB22" s="422">
        <v>0.169574934319906</v>
      </c>
      <c r="AC22" s="218">
        <v>-0.675106271571179</v>
      </c>
      <c r="AD22" s="422">
        <v>0.161049491670717</v>
      </c>
      <c r="AE22" s="218">
        <v>-0.736433316634956</v>
      </c>
      <c r="AF22" s="422">
        <v>0.163401343074133</v>
      </c>
      <c r="AG22" s="218">
        <v>-0.0361993369440057</v>
      </c>
      <c r="AH22" s="422">
        <v>0.198946946698527</v>
      </c>
      <c r="AI22" s="218">
        <v>-0.178122298879685</v>
      </c>
      <c r="AJ22" s="422">
        <v>0.175054147549547</v>
      </c>
      <c r="AK22" s="218">
        <v>21.8467449789236</v>
      </c>
      <c r="AL22" s="430">
        <v>2.32321755062917</v>
      </c>
    </row>
    <row customHeight="1" ht="13" r="23">
      <c r="A23" s="181" t="s">
        <v>317</v>
      </c>
      <c r="B23" s="156" t="n">
        <v>2</v>
      </c>
      <c r="C23" s="218">
        <v>-0.774708034308658</v>
      </c>
      <c r="D23" s="422">
        <v>0.139150627489978</v>
      </c>
      <c r="E23" s="218">
        <v>-0.405028369107719</v>
      </c>
      <c r="F23" s="422">
        <v>0.1614201400961</v>
      </c>
      <c r="G23" s="218">
        <v>-0.199800302491954</v>
      </c>
      <c r="H23" s="422">
        <v>0.182071052581149</v>
      </c>
      <c r="I23" s="218">
        <v>-0.393086845395304</v>
      </c>
      <c r="J23" s="422">
        <v>0.198425548625415</v>
      </c>
      <c r="K23" s="218">
        <v>-0.220860943782699</v>
      </c>
      <c r="L23" s="422">
        <v>0.203120840204838</v>
      </c>
      <c r="M23" s="218">
        <v>6.5839713274496</v>
      </c>
      <c r="N23" s="422">
        <v>1.27375775465288</v>
      </c>
      <c r="O23" s="218">
        <v>-0.727635716630695</v>
      </c>
      <c r="P23" s="422">
        <v>0.134417065401936</v>
      </c>
      <c r="Q23" s="218">
        <v>-0.419674997510897</v>
      </c>
      <c r="R23" s="422">
        <v>0.154381928531878</v>
      </c>
      <c r="S23" s="218">
        <v>-0.218121916056193</v>
      </c>
      <c r="T23" s="422">
        <v>0.173284846177681</v>
      </c>
      <c r="U23" s="218">
        <v>-0.321698296853913</v>
      </c>
      <c r="V23" s="422">
        <v>0.194505146779121</v>
      </c>
      <c r="W23" s="218">
        <v>-0.19435993660537</v>
      </c>
      <c r="X23" s="422">
        <v>0.197855274616549</v>
      </c>
      <c r="Y23" s="218">
        <v>9.92787164480372</v>
      </c>
      <c r="Z23" s="422">
        <v>1.87978080217118</v>
      </c>
      <c r="AA23" s="218">
        <v>-0.720677977174441</v>
      </c>
      <c r="AB23" s="422">
        <v>0.12533220632018</v>
      </c>
      <c r="AC23" s="218">
        <v>-0.326819158175464</v>
      </c>
      <c r="AD23" s="422">
        <v>0.15507297999244</v>
      </c>
      <c r="AE23" s="218">
        <v>-0.22136891771226</v>
      </c>
      <c r="AF23" s="422">
        <v>0.1760829109318</v>
      </c>
      <c r="AG23" s="218">
        <v>-0.377116547223647</v>
      </c>
      <c r="AH23" s="422">
        <v>0.197247491666727</v>
      </c>
      <c r="AI23" s="218">
        <v>-0.191425105571841</v>
      </c>
      <c r="AJ23" s="422">
        <v>0.1967076919775</v>
      </c>
      <c r="AK23" s="218">
        <v>11.7609769627413</v>
      </c>
      <c r="AL23" s="430">
        <v>2.07276091437175</v>
      </c>
    </row>
    <row customHeight="1" ht="13" r="24">
      <c r="A24" s="181" t="s">
        <v>318</v>
      </c>
      <c r="B24" s="156" t="n">
        <v>2</v>
      </c>
      <c r="C24" s="218">
        <v>-0.46929554629099</v>
      </c>
      <c r="D24" s="422">
        <v>0.124269657209144</v>
      </c>
      <c r="E24" s="218">
        <v>-0.464567843535197</v>
      </c>
      <c r="F24" s="422">
        <v>0.130066653504778</v>
      </c>
      <c r="G24" s="218">
        <v>-0.496530191686441</v>
      </c>
      <c r="H24" s="422">
        <v>0.133772450178714</v>
      </c>
      <c r="I24" s="218">
        <v>0.067565095101628</v>
      </c>
      <c r="J24" s="422">
        <v>0.191039200857474</v>
      </c>
      <c r="K24" s="218">
        <v>-0.209222836711397</v>
      </c>
      <c r="L24" s="422">
        <v>0.179032309862252</v>
      </c>
      <c r="M24" s="218">
        <v>7.13458697472253</v>
      </c>
      <c r="N24" s="422">
        <v>1.41952694128143</v>
      </c>
      <c r="O24" s="218">
        <v>-0.43192424504717</v>
      </c>
      <c r="P24" s="422">
        <v>0.117122196506672</v>
      </c>
      <c r="Q24" s="218">
        <v>-0.403969437799601</v>
      </c>
      <c r="R24" s="422">
        <v>0.133059041098322</v>
      </c>
      <c r="S24" s="218">
        <v>-0.46602588706582</v>
      </c>
      <c r="T24" s="422">
        <v>0.13469105239544</v>
      </c>
      <c r="U24" s="218">
        <v>0.0646609685507292</v>
      </c>
      <c r="V24" s="422">
        <v>0.191594912734214</v>
      </c>
      <c r="W24" s="218">
        <v>-0.197726152681896</v>
      </c>
      <c r="X24" s="422">
        <v>0.184089303588653</v>
      </c>
      <c r="Y24" s="218">
        <v>10.5662945163784</v>
      </c>
      <c r="Z24" s="422">
        <v>1.49719791358095</v>
      </c>
      <c r="AA24" s="218">
        <v>-0.557874188508776</v>
      </c>
      <c r="AB24" s="422">
        <v>0.11151580816468</v>
      </c>
      <c r="AC24" s="218">
        <v>-0.257603347230408</v>
      </c>
      <c r="AD24" s="422">
        <v>0.119571725021914</v>
      </c>
      <c r="AE24" s="218">
        <v>-0.41315752350764</v>
      </c>
      <c r="AF24" s="422">
        <v>0.134556938062622</v>
      </c>
      <c r="AG24" s="218">
        <v>0.102774892683649</v>
      </c>
      <c r="AH24" s="422">
        <v>0.184599278595126</v>
      </c>
      <c r="AI24" s="218">
        <v>-0.211404224162556</v>
      </c>
      <c r="AJ24" s="422">
        <v>0.165532231386527</v>
      </c>
      <c r="AK24" s="218">
        <v>15.4888779984322</v>
      </c>
      <c r="AL24" s="430">
        <v>1.77061212979535</v>
      </c>
    </row>
    <row customHeight="1" ht="13" r="25">
      <c r="A25" s="181" t="s">
        <v>319</v>
      </c>
      <c r="B25" s="156" t="n">
        <v>2</v>
      </c>
      <c r="C25" s="218">
        <v>-0.886852408932685</v>
      </c>
      <c r="D25" s="422">
        <v>0.134746382100367</v>
      </c>
      <c r="E25" s="218">
        <v>-0.326123349078416</v>
      </c>
      <c r="F25" s="422">
        <v>0.138809430075461</v>
      </c>
      <c r="G25" s="218">
        <v>-0.189186557117421</v>
      </c>
      <c r="H25" s="422">
        <v>0.114441593876809</v>
      </c>
      <c r="I25" s="218">
        <v>-0.191877654522988</v>
      </c>
      <c r="J25" s="422">
        <v>0.132360703442193</v>
      </c>
      <c r="K25" s="218">
        <v>-0.056409258297957</v>
      </c>
      <c r="L25" s="422">
        <v>0.170413505646595</v>
      </c>
      <c r="M25" s="218">
        <v>7.21353030311339</v>
      </c>
      <c r="N25" s="422">
        <v>1.02796344424349</v>
      </c>
      <c r="O25" s="218">
        <v>-0.869458802798758</v>
      </c>
      <c r="P25" s="422">
        <v>0.133506541913694</v>
      </c>
      <c r="Q25" s="218">
        <v>-0.339427783996279</v>
      </c>
      <c r="R25" s="422">
        <v>0.139762012520981</v>
      </c>
      <c r="S25" s="218">
        <v>-0.161142309857339</v>
      </c>
      <c r="T25" s="422">
        <v>0.115594511384616</v>
      </c>
      <c r="U25" s="218">
        <v>-0.184578423929964</v>
      </c>
      <c r="V25" s="422">
        <v>0.134733735388667</v>
      </c>
      <c r="W25" s="218">
        <v>-0.0826658149362164</v>
      </c>
      <c r="X25" s="422">
        <v>0.167539158091493</v>
      </c>
      <c r="Y25" s="218">
        <v>8.78498952275275</v>
      </c>
      <c r="Z25" s="422">
        <v>1.17040032608054</v>
      </c>
      <c r="AA25" s="218">
        <v>-0.858635050597108</v>
      </c>
      <c r="AB25" s="422">
        <v>0.132552334352179</v>
      </c>
      <c r="AC25" s="218">
        <v>-0.347975518423834</v>
      </c>
      <c r="AD25" s="422">
        <v>0.140205890087232</v>
      </c>
      <c r="AE25" s="218">
        <v>-0.168049234721877</v>
      </c>
      <c r="AF25" s="422">
        <v>0.115085285599376</v>
      </c>
      <c r="AG25" s="218">
        <v>-0.193947415268464</v>
      </c>
      <c r="AH25" s="422">
        <v>0.134803770407176</v>
      </c>
      <c r="AI25" s="218">
        <v>-0.107559355042295</v>
      </c>
      <c r="AJ25" s="422">
        <v>0.164101974429587</v>
      </c>
      <c r="AK25" s="218">
        <v>9.52720744666324</v>
      </c>
      <c r="AL25" s="430">
        <v>1.1980652585574</v>
      </c>
    </row>
    <row customHeight="1" ht="13" r="26">
      <c r="A26" s="181" t="s">
        <v>320</v>
      </c>
      <c r="B26" s="156" t="n">
        <v>2</v>
      </c>
      <c r="C26" s="218">
        <v>-0.804378834741252</v>
      </c>
      <c r="D26" s="422">
        <v>0.150169042843183</v>
      </c>
      <c r="E26" s="218">
        <v>-0.323113954095894</v>
      </c>
      <c r="F26" s="422">
        <v>0.18237527328068</v>
      </c>
      <c r="G26" s="218">
        <v>-0.00777752432841276</v>
      </c>
      <c r="H26" s="422">
        <v>0.17632336923199</v>
      </c>
      <c r="I26" s="218">
        <v>0.242809047690567</v>
      </c>
      <c r="J26" s="422">
        <v>0.1907690955088</v>
      </c>
      <c r="K26" s="218">
        <v>-0.45584698712347</v>
      </c>
      <c r="L26" s="422">
        <v>0.18139178760415</v>
      </c>
      <c r="M26" s="218">
        <v>5.69536760659861</v>
      </c>
      <c r="N26" s="422">
        <v>1.38835356437977</v>
      </c>
      <c r="O26" s="218">
        <v>-0.770218460977415</v>
      </c>
      <c r="P26" s="422">
        <v>0.153434968069949</v>
      </c>
      <c r="Q26" s="218">
        <v>-0.319047247411697</v>
      </c>
      <c r="R26" s="422">
        <v>0.185109772380796</v>
      </c>
      <c r="S26" s="218">
        <v>0.00463453825560083</v>
      </c>
      <c r="T26" s="422">
        <v>0.178395820867884</v>
      </c>
      <c r="U26" s="218">
        <v>0.202117340801708</v>
      </c>
      <c r="V26" s="422">
        <v>0.188291945941859</v>
      </c>
      <c r="W26" s="218">
        <v>-0.448222077328011</v>
      </c>
      <c r="X26" s="422">
        <v>0.179867417384487</v>
      </c>
      <c r="Y26" s="218">
        <v>7.08577924689953</v>
      </c>
      <c r="Z26" s="422">
        <v>1.57505606817446</v>
      </c>
      <c r="AA26" s="218">
        <v>-0.792439710571941</v>
      </c>
      <c r="AB26" s="422">
        <v>0.158073987881069</v>
      </c>
      <c r="AC26" s="218">
        <v>-0.312950117935288</v>
      </c>
      <c r="AD26" s="422">
        <v>0.183720950465261</v>
      </c>
      <c r="AE26" s="218">
        <v>0.00906052811469359</v>
      </c>
      <c r="AF26" s="422">
        <v>0.176048143319345</v>
      </c>
      <c r="AG26" s="218">
        <v>0.200355046317891</v>
      </c>
      <c r="AH26" s="422">
        <v>0.188650835111665</v>
      </c>
      <c r="AI26" s="218">
        <v>-0.450994238117971</v>
      </c>
      <c r="AJ26" s="422">
        <v>0.1798480239689</v>
      </c>
      <c r="AK26" s="218">
        <v>7.35199128384669</v>
      </c>
      <c r="AL26" s="430">
        <v>1.65353461495184</v>
      </c>
    </row>
    <row customHeight="1" ht="13" r="27">
      <c r="A27" s="181" t="s">
        <v>321</v>
      </c>
      <c r="B27" s="156" t="n">
        <v>2</v>
      </c>
      <c r="C27" s="218">
        <v>-0.661543447707797</v>
      </c>
      <c r="D27" s="422">
        <v>0.0883640857313649</v>
      </c>
      <c r="E27" s="218">
        <v>-0.191571501228612</v>
      </c>
      <c r="F27" s="422">
        <v>0.1047706095294</v>
      </c>
      <c r="G27" s="218">
        <v>-0.241862096318453</v>
      </c>
      <c r="H27" s="422">
        <v>0.0858891185759191</v>
      </c>
      <c r="I27" s="218">
        <v>-0.253344968672639</v>
      </c>
      <c r="J27" s="422">
        <v>0.0899038988073372</v>
      </c>
      <c r="K27" s="218">
        <v>-0.227813299541563</v>
      </c>
      <c r="L27" s="422">
        <v>0.0811624553731574</v>
      </c>
      <c r="M27" s="218">
        <v>4.49209888309032</v>
      </c>
      <c r="N27" s="422">
        <v>0.694038467383694</v>
      </c>
      <c r="O27" s="218">
        <v>-0.635135654833978</v>
      </c>
      <c r="P27" s="422">
        <v>0.0894441376411127</v>
      </c>
      <c r="Q27" s="218">
        <v>-0.197386961394991</v>
      </c>
      <c r="R27" s="422">
        <v>0.103828003815497</v>
      </c>
      <c r="S27" s="218">
        <v>-0.24205020075869</v>
      </c>
      <c r="T27" s="422">
        <v>0.0842390970385077</v>
      </c>
      <c r="U27" s="218">
        <v>-0.242009925741672</v>
      </c>
      <c r="V27" s="422">
        <v>0.0870540107864683</v>
      </c>
      <c r="W27" s="218">
        <v>-0.224354607342781</v>
      </c>
      <c r="X27" s="422">
        <v>0.083721612918544</v>
      </c>
      <c r="Y27" s="218">
        <v>5.64205213878968</v>
      </c>
      <c r="Z27" s="422">
        <v>0.735869672589455</v>
      </c>
      <c r="AA27" s="218">
        <v>-0.629015570182961</v>
      </c>
      <c r="AB27" s="422">
        <v>0.0898173562421845</v>
      </c>
      <c r="AC27" s="218">
        <v>-0.189436860690526</v>
      </c>
      <c r="AD27" s="422">
        <v>0.10432912088336</v>
      </c>
      <c r="AE27" s="218">
        <v>-0.232383328843569</v>
      </c>
      <c r="AF27" s="422">
        <v>0.0844853139724621</v>
      </c>
      <c r="AG27" s="218">
        <v>-0.233452275095169</v>
      </c>
      <c r="AH27" s="422">
        <v>0.0874185089020245</v>
      </c>
      <c r="AI27" s="218">
        <v>-0.227035849085969</v>
      </c>
      <c r="AJ27" s="422">
        <v>0.0840271343414823</v>
      </c>
      <c r="AK27" s="218">
        <v>5.81728949069201</v>
      </c>
      <c r="AL27" s="430">
        <v>0.743459557285776</v>
      </c>
    </row>
    <row customHeight="1" ht="13" r="28">
      <c r="A28" s="181" t="s">
        <v>322</v>
      </c>
      <c r="B28" s="156" t="n">
        <v>2</v>
      </c>
      <c r="C28" s="218">
        <v>-0.882705776927426</v>
      </c>
      <c r="D28" s="422">
        <v>0.115963893397568</v>
      </c>
      <c r="E28" s="218">
        <v>-0.100400228488211</v>
      </c>
      <c r="F28" s="422">
        <v>0.131310478600328</v>
      </c>
      <c r="G28" s="218">
        <v>-0.575938896421098</v>
      </c>
      <c r="H28" s="422">
        <v>0.13213711623217</v>
      </c>
      <c r="I28" s="218">
        <v>-0.161958531192668</v>
      </c>
      <c r="J28" s="422">
        <v>0.142447469777539</v>
      </c>
      <c r="K28" s="218">
        <v>0.0328099501111284</v>
      </c>
      <c r="L28" s="422">
        <v>0.190878338846359</v>
      </c>
      <c r="M28" s="218">
        <v>7.22603758746013</v>
      </c>
      <c r="N28" s="422">
        <v>1.36050356971574</v>
      </c>
      <c r="O28" s="218">
        <v>-0.869637054056971</v>
      </c>
      <c r="P28" s="422">
        <v>0.115783938085756</v>
      </c>
      <c r="Q28" s="218">
        <v>-0.117045898861768</v>
      </c>
      <c r="R28" s="422">
        <v>0.130145499501599</v>
      </c>
      <c r="S28" s="218">
        <v>-0.572051710143957</v>
      </c>
      <c r="T28" s="422">
        <v>0.131053954147166</v>
      </c>
      <c r="U28" s="218">
        <v>-0.150383824463856</v>
      </c>
      <c r="V28" s="422">
        <v>0.142727369044465</v>
      </c>
      <c r="W28" s="218">
        <v>0.033477153587441</v>
      </c>
      <c r="X28" s="422">
        <v>0.191358519529074</v>
      </c>
      <c r="Y28" s="218">
        <v>8.01473759247214</v>
      </c>
      <c r="Z28" s="422">
        <v>1.44815161166516</v>
      </c>
      <c r="AA28" s="218">
        <v>-0.815330738074924</v>
      </c>
      <c r="AB28" s="422">
        <v>0.117169347954696</v>
      </c>
      <c r="AC28" s="218">
        <v>-0.07768804340069</v>
      </c>
      <c r="AD28" s="422">
        <v>0.12546745874456</v>
      </c>
      <c r="AE28" s="218">
        <v>-0.583951271110163</v>
      </c>
      <c r="AF28" s="422">
        <v>0.132708061013515</v>
      </c>
      <c r="AG28" s="218">
        <v>-0.119067863158059</v>
      </c>
      <c r="AH28" s="422">
        <v>0.147618119179285</v>
      </c>
      <c r="AI28" s="218">
        <v>0.0332925802368257</v>
      </c>
      <c r="AJ28" s="422">
        <v>0.187922505046258</v>
      </c>
      <c r="AK28" s="218">
        <v>10.185267724974</v>
      </c>
      <c r="AL28" s="430">
        <v>1.58124873053955</v>
      </c>
    </row>
    <row customHeight="1" ht="13" r="29">
      <c r="A29" s="181" t="s">
        <v>323</v>
      </c>
      <c r="B29" s="156" t="n">
        <v>2</v>
      </c>
      <c r="C29" s="218">
        <v>-0.556261386863434</v>
      </c>
      <c r="D29" s="422">
        <v>0.142006346064988</v>
      </c>
      <c r="E29" s="218">
        <v>-0.223484944522954</v>
      </c>
      <c r="F29" s="422">
        <v>0.129144690203584</v>
      </c>
      <c r="G29" s="218">
        <v>-0.184156899343693</v>
      </c>
      <c r="H29" s="422">
        <v>0.111793499312919</v>
      </c>
      <c r="I29" s="218">
        <v>-0.152511189186744</v>
      </c>
      <c r="J29" s="422">
        <v>0.118323462877915</v>
      </c>
      <c r="K29" s="218">
        <v>-0.0450791405218008</v>
      </c>
      <c r="L29" s="422">
        <v>0.147785688743634</v>
      </c>
      <c r="M29" s="218">
        <v>3.05221552851294</v>
      </c>
      <c r="N29" s="422">
        <v>0.779445305508963</v>
      </c>
      <c r="O29" s="218">
        <v>-0.53787961176645</v>
      </c>
      <c r="P29" s="422">
        <v>0.139679099381031</v>
      </c>
      <c r="Q29" s="218">
        <v>-0.215613278052675</v>
      </c>
      <c r="R29" s="422">
        <v>0.126249282938719</v>
      </c>
      <c r="S29" s="218">
        <v>-0.13162896332131</v>
      </c>
      <c r="T29" s="422">
        <v>0.108020015776064</v>
      </c>
      <c r="U29" s="218">
        <v>-0.094457735885946</v>
      </c>
      <c r="V29" s="422">
        <v>0.119841217826563</v>
      </c>
      <c r="W29" s="218">
        <v>-0.0988071937953326</v>
      </c>
      <c r="X29" s="422">
        <v>0.140021197225741</v>
      </c>
      <c r="Y29" s="218">
        <v>7.86541487951702</v>
      </c>
      <c r="Z29" s="422">
        <v>1.04416601677085</v>
      </c>
      <c r="AA29" s="218">
        <v>-0.498985049146184</v>
      </c>
      <c r="AB29" s="422">
        <v>0.142680408865895</v>
      </c>
      <c r="AC29" s="218">
        <v>-0.207148903938399</v>
      </c>
      <c r="AD29" s="422">
        <v>0.125114515476394</v>
      </c>
      <c r="AE29" s="218">
        <v>-0.140028717617519</v>
      </c>
      <c r="AF29" s="422">
        <v>0.108174504133024</v>
      </c>
      <c r="AG29" s="218">
        <v>-0.118853538266109</v>
      </c>
      <c r="AH29" s="422">
        <v>0.119928839203925</v>
      </c>
      <c r="AI29" s="218">
        <v>-0.107014549664799</v>
      </c>
      <c r="AJ29" s="422">
        <v>0.139722080336937</v>
      </c>
      <c r="AK29" s="218">
        <v>8.86445155715467</v>
      </c>
      <c r="AL29" s="430">
        <v>1.09448375266309</v>
      </c>
    </row>
    <row customHeight="1" ht="13" r="30">
      <c r="A30" s="181" t="s">
        <v>324</v>
      </c>
      <c r="B30" s="156" t="n">
        <v>2</v>
      </c>
      <c r="C30" s="218">
        <v>-0.636028910780767</v>
      </c>
      <c r="D30" s="422">
        <v>0.0899858042479607</v>
      </c>
      <c r="E30" s="218">
        <v>-0.19590862456158</v>
      </c>
      <c r="F30" s="422">
        <v>0.116243257094256</v>
      </c>
      <c r="G30" s="218">
        <v>-0.153592507038309</v>
      </c>
      <c r="H30" s="422">
        <v>0.0658040269938148</v>
      </c>
      <c r="I30" s="218">
        <v>0.0215498740199207</v>
      </c>
      <c r="J30" s="422">
        <v>0.0917526704460766</v>
      </c>
      <c r="K30" s="218">
        <v>-0.158230957107377</v>
      </c>
      <c r="L30" s="422">
        <v>0.0687763870212077</v>
      </c>
      <c r="M30" s="218">
        <v>3.85632982359142</v>
      </c>
      <c r="N30" s="422">
        <v>0.77528616697306</v>
      </c>
      <c r="O30" s="218">
        <v>-0.610874304430763</v>
      </c>
      <c r="P30" s="422">
        <v>0.0852530973902821</v>
      </c>
      <c r="Q30" s="218">
        <v>-0.234061501292606</v>
      </c>
      <c r="R30" s="422">
        <v>0.113901978997406</v>
      </c>
      <c r="S30" s="218">
        <v>-0.135523539088617</v>
      </c>
      <c r="T30" s="422">
        <v>0.0694856637225225</v>
      </c>
      <c r="U30" s="218">
        <v>0.02296229282997</v>
      </c>
      <c r="V30" s="422">
        <v>0.093056171644666</v>
      </c>
      <c r="W30" s="218">
        <v>-0.146771577858044</v>
      </c>
      <c r="X30" s="422">
        <v>0.0657721464349698</v>
      </c>
      <c r="Y30" s="218">
        <v>7.48074277672209</v>
      </c>
      <c r="Z30" s="422">
        <v>0.891436195972764</v>
      </c>
      <c r="AA30" s="218">
        <v>-0.616290134305807</v>
      </c>
      <c r="AB30" s="422">
        <v>0.0838122289250385</v>
      </c>
      <c r="AC30" s="218">
        <v>-0.238627669154986</v>
      </c>
      <c r="AD30" s="422">
        <v>0.113380060467645</v>
      </c>
      <c r="AE30" s="218">
        <v>-0.139155699135289</v>
      </c>
      <c r="AF30" s="422">
        <v>0.069764538172906</v>
      </c>
      <c r="AG30" s="218">
        <v>0.0320884373955277</v>
      </c>
      <c r="AH30" s="422">
        <v>0.0954830328938211</v>
      </c>
      <c r="AI30" s="218">
        <v>-0.142351834112735</v>
      </c>
      <c r="AJ30" s="422">
        <v>0.0664138320090303</v>
      </c>
      <c r="AK30" s="218">
        <v>7.81388501353723</v>
      </c>
      <c r="AL30" s="430">
        <v>0.912666709023263</v>
      </c>
    </row>
    <row customHeight="1" ht="13" r="31">
      <c r="A31" s="181" t="s">
        <v>325</v>
      </c>
      <c r="B31" s="156" t="n">
        <v>2</v>
      </c>
      <c r="C31" s="218">
        <v>-0.465142111046702</v>
      </c>
      <c r="D31" s="422">
        <v>0.121259842288581</v>
      </c>
      <c r="E31" s="218">
        <v>-0.385743512954444</v>
      </c>
      <c r="F31" s="422">
        <v>0.125797981126507</v>
      </c>
      <c r="G31" s="218">
        <v>-0.232219990824157</v>
      </c>
      <c r="H31" s="422">
        <v>0.10924831050454</v>
      </c>
      <c r="I31" s="218">
        <v>-0.340891907248362</v>
      </c>
      <c r="J31" s="422">
        <v>0.133952441309587</v>
      </c>
      <c r="K31" s="218">
        <v>-0.0832743257555805</v>
      </c>
      <c r="L31" s="422">
        <v>0.105812449176283</v>
      </c>
      <c r="M31" s="218">
        <v>4.32554588567084</v>
      </c>
      <c r="N31" s="422">
        <v>0.933503593749431</v>
      </c>
      <c r="O31" s="218">
        <v>-0.479292617835866</v>
      </c>
      <c r="P31" s="422">
        <v>0.118592459981481</v>
      </c>
      <c r="Q31" s="218">
        <v>-0.356632368324687</v>
      </c>
      <c r="R31" s="422">
        <v>0.1219331991349</v>
      </c>
      <c r="S31" s="218">
        <v>-0.230386093251657</v>
      </c>
      <c r="T31" s="422">
        <v>0.105980673164522</v>
      </c>
      <c r="U31" s="218">
        <v>-0.37433923699959</v>
      </c>
      <c r="V31" s="422">
        <v>0.132494483154003</v>
      </c>
      <c r="W31" s="218">
        <v>-0.0676836695905719</v>
      </c>
      <c r="X31" s="422">
        <v>0.102462210248695</v>
      </c>
      <c r="Y31" s="218">
        <v>7.64063692026712</v>
      </c>
      <c r="Z31" s="422">
        <v>1.14489474179672</v>
      </c>
      <c r="AA31" s="218">
        <v>-0.520658631274131</v>
      </c>
      <c r="AB31" s="422">
        <v>0.118740591022083</v>
      </c>
      <c r="AC31" s="218">
        <v>-0.306612667633037</v>
      </c>
      <c r="AD31" s="422">
        <v>0.12594140641939</v>
      </c>
      <c r="AE31" s="218">
        <v>-0.206991988157612</v>
      </c>
      <c r="AF31" s="422">
        <v>0.105381421869428</v>
      </c>
      <c r="AG31" s="218">
        <v>-0.374262757815365</v>
      </c>
      <c r="AH31" s="422">
        <v>0.129996555058501</v>
      </c>
      <c r="AI31" s="218">
        <v>-0.0621548519860732</v>
      </c>
      <c r="AJ31" s="422">
        <v>0.101839195118586</v>
      </c>
      <c r="AK31" s="218">
        <v>8.62083491769247</v>
      </c>
      <c r="AL31" s="430">
        <v>1.18802373387031</v>
      </c>
    </row>
    <row customHeight="1" ht="13" r="32">
      <c r="A32" s="181" t="s">
        <v>326</v>
      </c>
      <c r="B32" s="156" t="n">
        <v>2</v>
      </c>
      <c r="C32" s="218">
        <v>-0.909517379001049</v>
      </c>
      <c r="D32" s="422">
        <v>0.160468111218156</v>
      </c>
      <c r="E32" s="218">
        <v>-0.308887562288779</v>
      </c>
      <c r="F32" s="422">
        <v>0.136555932250361</v>
      </c>
      <c r="G32" s="218">
        <v>-0.157885137925787</v>
      </c>
      <c r="H32" s="422">
        <v>0.115678593756051</v>
      </c>
      <c r="I32" s="218">
        <v>0.00119801416385763</v>
      </c>
      <c r="J32" s="422">
        <v>0.123305125964475</v>
      </c>
      <c r="K32" s="218">
        <v>-0.267230585412041</v>
      </c>
      <c r="L32" s="422">
        <v>0.121287388540156</v>
      </c>
      <c r="M32" s="218">
        <v>3.92070983876545</v>
      </c>
      <c r="N32" s="422">
        <v>0.723950551017338</v>
      </c>
      <c r="O32" s="218">
        <v>-0.906826414178803</v>
      </c>
      <c r="P32" s="422">
        <v>0.159978665345043</v>
      </c>
      <c r="Q32" s="218">
        <v>-0.314378357143351</v>
      </c>
      <c r="R32" s="422">
        <v>0.13536432363802</v>
      </c>
      <c r="S32" s="218">
        <v>-0.153435630288004</v>
      </c>
      <c r="T32" s="422">
        <v>0.114475077282753</v>
      </c>
      <c r="U32" s="218">
        <v>-0.0111640046951725</v>
      </c>
      <c r="V32" s="422">
        <v>0.121232619609038</v>
      </c>
      <c r="W32" s="218">
        <v>-0.266331007386404</v>
      </c>
      <c r="X32" s="422">
        <v>0.120452718706508</v>
      </c>
      <c r="Y32" s="218">
        <v>4.48189580699439</v>
      </c>
      <c r="Z32" s="422">
        <v>0.753111527275291</v>
      </c>
      <c r="AA32" s="218">
        <v>-0.89724760951987</v>
      </c>
      <c r="AB32" s="422">
        <v>0.153490403946608</v>
      </c>
      <c r="AC32" s="218">
        <v>-0.35358511067915</v>
      </c>
      <c r="AD32" s="422">
        <v>0.135142980165527</v>
      </c>
      <c r="AE32" s="218">
        <v>-0.165861912744023</v>
      </c>
      <c r="AF32" s="422">
        <v>0.111887264327019</v>
      </c>
      <c r="AG32" s="218">
        <v>0.0161955517737667</v>
      </c>
      <c r="AH32" s="422">
        <v>0.116773901570664</v>
      </c>
      <c r="AI32" s="218">
        <v>-0.257752081857857</v>
      </c>
      <c r="AJ32" s="422">
        <v>0.11926575718738</v>
      </c>
      <c r="AK32" s="218">
        <v>6.15826346733973</v>
      </c>
      <c r="AL32" s="430">
        <v>1.08531228633611</v>
      </c>
    </row>
    <row customHeight="1" ht="13" r="33">
      <c r="A33" s="181" t="s">
        <v>327</v>
      </c>
      <c r="B33" s="156" t="n">
        <v>2</v>
      </c>
      <c r="C33" s="218">
        <v>-0.734495482108988</v>
      </c>
      <c r="D33" s="422">
        <v>0.164673621179264</v>
      </c>
      <c r="E33" s="218">
        <v>0.0165560540047177</v>
      </c>
      <c r="F33" s="422">
        <v>0.239545828155595</v>
      </c>
      <c r="G33" s="218">
        <v>-0.432645191992147</v>
      </c>
      <c r="H33" s="422">
        <v>0.22203282239781</v>
      </c>
      <c r="I33" s="218">
        <v>-0.0546519766838322</v>
      </c>
      <c r="J33" s="422">
        <v>0.18282420401149</v>
      </c>
      <c r="K33" s="218">
        <v>-0.390421781585399</v>
      </c>
      <c r="L33" s="422">
        <v>0.186018064616035</v>
      </c>
      <c r="M33" s="218">
        <v>6.0472048396307</v>
      </c>
      <c r="N33" s="422">
        <v>1.89963242054829</v>
      </c>
      <c r="O33" s="218">
        <v>-0.743067938327795</v>
      </c>
      <c r="P33" s="422">
        <v>0.17038639439798</v>
      </c>
      <c r="Q33" s="218">
        <v>-0.108818337875963</v>
      </c>
      <c r="R33" s="422">
        <v>0.232033895066616</v>
      </c>
      <c r="S33" s="218">
        <v>-0.417948855648214</v>
      </c>
      <c r="T33" s="422">
        <v>0.215615507852354</v>
      </c>
      <c r="U33" s="218">
        <v>-0.0479798729219664</v>
      </c>
      <c r="V33" s="422">
        <v>0.187174535923516</v>
      </c>
      <c r="W33" s="218">
        <v>-0.33621886674054</v>
      </c>
      <c r="X33" s="422">
        <v>0.187864017802155</v>
      </c>
      <c r="Y33" s="218">
        <v>10.1545323573504</v>
      </c>
      <c r="Z33" s="422">
        <v>2.25548121161701</v>
      </c>
      <c r="AA33" s="218">
        <v>-0.707575589282827</v>
      </c>
      <c r="AB33" s="422">
        <v>0.175110514096804</v>
      </c>
      <c r="AC33" s="218">
        <v>-0.118212927603962</v>
      </c>
      <c r="AD33" s="422">
        <v>0.235283201442769</v>
      </c>
      <c r="AE33" s="218">
        <v>-0.418251375961595</v>
      </c>
      <c r="AF33" s="422">
        <v>0.216424828955081</v>
      </c>
      <c r="AG33" s="218">
        <v>-0.0618034197388941</v>
      </c>
      <c r="AH33" s="422">
        <v>0.188670474731471</v>
      </c>
      <c r="AI33" s="218">
        <v>-0.34815269279636</v>
      </c>
      <c r="AJ33" s="422">
        <v>0.187603932921919</v>
      </c>
      <c r="AK33" s="218">
        <v>10.4655687291444</v>
      </c>
      <c r="AL33" s="430">
        <v>2.39402679024923</v>
      </c>
    </row>
    <row customHeight="1" ht="13" r="34">
      <c r="A34" s="181" t="s">
        <v>328</v>
      </c>
      <c r="B34" s="156" t="n">
        <v>2</v>
      </c>
      <c r="C34" s="218">
        <v>-0.815168800894937</v>
      </c>
      <c r="D34" s="422">
        <v>0.105583616271454</v>
      </c>
      <c r="E34" s="218">
        <v>-0.266319182879969</v>
      </c>
      <c r="F34" s="422">
        <v>0.19064688289812</v>
      </c>
      <c r="G34" s="218">
        <v>-0.188693581095035</v>
      </c>
      <c r="H34" s="422">
        <v>0.164470954265565</v>
      </c>
      <c r="I34" s="218">
        <v>0.0605648331821554</v>
      </c>
      <c r="J34" s="422">
        <v>0.156356514098735</v>
      </c>
      <c r="K34" s="218">
        <v>-0.325963683088278</v>
      </c>
      <c r="L34" s="422">
        <v>0.149135192372735</v>
      </c>
      <c r="M34" s="218">
        <v>7.71540072485002</v>
      </c>
      <c r="N34" s="422">
        <v>1.49664219154898</v>
      </c>
      <c r="O34" s="218">
        <v>-0.830914897449534</v>
      </c>
      <c r="P34" s="422">
        <v>0.105345223184888</v>
      </c>
      <c r="Q34" s="218">
        <v>-0.268281853213027</v>
      </c>
      <c r="R34" s="422">
        <v>0.191235168914331</v>
      </c>
      <c r="S34" s="218">
        <v>-0.231431857731146</v>
      </c>
      <c r="T34" s="422">
        <v>0.160881788642066</v>
      </c>
      <c r="U34" s="218">
        <v>0.04653135274176</v>
      </c>
      <c r="V34" s="422">
        <v>0.155735441942972</v>
      </c>
      <c r="W34" s="218">
        <v>-0.326717769428659</v>
      </c>
      <c r="X34" s="422">
        <v>0.1456187306712</v>
      </c>
      <c r="Y34" s="218">
        <v>8.46530840171065</v>
      </c>
      <c r="Z34" s="422">
        <v>1.44190438342056</v>
      </c>
      <c r="AA34" s="218">
        <v>-0.774719551244602</v>
      </c>
      <c r="AB34" s="422">
        <v>0.10356454703774</v>
      </c>
      <c r="AC34" s="218">
        <v>-0.317099267888477</v>
      </c>
      <c r="AD34" s="422">
        <v>0.203685754745113</v>
      </c>
      <c r="AE34" s="218">
        <v>-0.267466400266304</v>
      </c>
      <c r="AF34" s="422">
        <v>0.155395176938977</v>
      </c>
      <c r="AG34" s="218">
        <v>0.0505290814532176</v>
      </c>
      <c r="AH34" s="422">
        <v>0.160374015224757</v>
      </c>
      <c r="AI34" s="218">
        <v>-0.322274421756312</v>
      </c>
      <c r="AJ34" s="422">
        <v>0.144130183001897</v>
      </c>
      <c r="AK34" s="218">
        <v>9.3392456660677</v>
      </c>
      <c r="AL34" s="430">
        <v>1.67749915001347</v>
      </c>
    </row>
    <row customHeight="1" ht="13" r="35">
      <c r="A35" s="181" t="s">
        <v>329</v>
      </c>
      <c r="B35" s="156" t="n">
        <v>2</v>
      </c>
      <c r="C35" s="218">
        <v>-0.65040806596806</v>
      </c>
      <c r="D35" s="422">
        <v>0.0987918353086423</v>
      </c>
      <c r="E35" s="218">
        <v>-0.295293628388427</v>
      </c>
      <c r="F35" s="422">
        <v>0.111029578347608</v>
      </c>
      <c r="G35" s="218">
        <v>-0.146820611248346</v>
      </c>
      <c r="H35" s="422">
        <v>0.0759467885570336</v>
      </c>
      <c r="I35" s="218">
        <v>-0.328336055431931</v>
      </c>
      <c r="J35" s="422">
        <v>0.105150547035844</v>
      </c>
      <c r="K35" s="218">
        <v>-0.207454403014575</v>
      </c>
      <c r="L35" s="422">
        <v>0.105237862285529</v>
      </c>
      <c r="M35" s="218">
        <v>7.04981894171497</v>
      </c>
      <c r="N35" s="422">
        <v>1.09927058405162</v>
      </c>
      <c r="O35" s="218">
        <v>-0.680044245236255</v>
      </c>
      <c r="P35" s="422">
        <v>0.0952641206709001</v>
      </c>
      <c r="Q35" s="218">
        <v>-0.268794740274936</v>
      </c>
      <c r="R35" s="422">
        <v>0.10689190891639</v>
      </c>
      <c r="S35" s="218">
        <v>-0.157719096785173</v>
      </c>
      <c r="T35" s="422">
        <v>0.0736144777158274</v>
      </c>
      <c r="U35" s="218">
        <v>-0.331053856269327</v>
      </c>
      <c r="V35" s="422">
        <v>0.101436846983179</v>
      </c>
      <c r="W35" s="218">
        <v>-0.17863591979486</v>
      </c>
      <c r="X35" s="422">
        <v>0.106586667365314</v>
      </c>
      <c r="Y35" s="218">
        <v>9.19876608847213</v>
      </c>
      <c r="Z35" s="422">
        <v>1.27445780603184</v>
      </c>
      <c r="AA35" s="218">
        <v>-0.67375462512894</v>
      </c>
      <c r="AB35" s="422">
        <v>0.0943072980465451</v>
      </c>
      <c r="AC35" s="218">
        <v>-0.271716707667891</v>
      </c>
      <c r="AD35" s="422">
        <v>0.104333749093899</v>
      </c>
      <c r="AE35" s="218">
        <v>-0.154730606316178</v>
      </c>
      <c r="AF35" s="422">
        <v>0.0729081068345874</v>
      </c>
      <c r="AG35" s="218">
        <v>-0.324569152183183</v>
      </c>
      <c r="AH35" s="422">
        <v>0.103370651152974</v>
      </c>
      <c r="AI35" s="218">
        <v>-0.176205057281693</v>
      </c>
      <c r="AJ35" s="422">
        <v>0.106018202607326</v>
      </c>
      <c r="AK35" s="218">
        <v>9.68892748103919</v>
      </c>
      <c r="AL35" s="430">
        <v>1.301635585035</v>
      </c>
    </row>
    <row customHeight="1" ht="13" r="36">
      <c r="A36" s="181" t="s">
        <v>330</v>
      </c>
      <c r="B36" s="156" t="n">
        <v>2</v>
      </c>
      <c r="C36" s="218">
        <v>-0.598814672258442</v>
      </c>
      <c r="D36" s="422">
        <v>0.0952380427012956</v>
      </c>
      <c r="E36" s="218">
        <v>-0.264628128206626</v>
      </c>
      <c r="F36" s="422">
        <v>0.0836252617473452</v>
      </c>
      <c r="G36" s="218">
        <v>-0.171043074983561</v>
      </c>
      <c r="H36" s="422">
        <v>0.0891653666576852</v>
      </c>
      <c r="I36" s="218">
        <v>-0.326535089848959</v>
      </c>
      <c r="J36" s="422">
        <v>0.109599416652334</v>
      </c>
      <c r="K36" s="218">
        <v>-0.400232228231566</v>
      </c>
      <c r="L36" s="422">
        <v>0.104271627977229</v>
      </c>
      <c r="M36" s="218">
        <v>8.3763164588462</v>
      </c>
      <c r="N36" s="422">
        <v>1.03477188838406</v>
      </c>
      <c r="O36" s="218">
        <v>-0.562463545926168</v>
      </c>
      <c r="P36" s="422">
        <v>0.0917611073258261</v>
      </c>
      <c r="Q36" s="218">
        <v>-0.246370976023559</v>
      </c>
      <c r="R36" s="422">
        <v>0.0822866030071934</v>
      </c>
      <c r="S36" s="218">
        <v>-0.183405501239298</v>
      </c>
      <c r="T36" s="422">
        <v>0.089890117967067</v>
      </c>
      <c r="U36" s="218">
        <v>-0.33278731450598</v>
      </c>
      <c r="V36" s="422">
        <v>0.108699953781103</v>
      </c>
      <c r="W36" s="218">
        <v>-0.375950608274243</v>
      </c>
      <c r="X36" s="422">
        <v>0.104179932450569</v>
      </c>
      <c r="Y36" s="218">
        <v>10.6541511457327</v>
      </c>
      <c r="Z36" s="422">
        <v>1.0253510602723</v>
      </c>
      <c r="AA36" s="218">
        <v>-0.595800655095032</v>
      </c>
      <c r="AB36" s="422">
        <v>0.0879409442303675</v>
      </c>
      <c r="AC36" s="218">
        <v>-0.213846395045263</v>
      </c>
      <c r="AD36" s="422">
        <v>0.0822491489451838</v>
      </c>
      <c r="AE36" s="218">
        <v>-0.194358259265155</v>
      </c>
      <c r="AF36" s="422">
        <v>0.0885822751730685</v>
      </c>
      <c r="AG36" s="218">
        <v>-0.349966098522922</v>
      </c>
      <c r="AH36" s="422">
        <v>0.108008417508253</v>
      </c>
      <c r="AI36" s="218">
        <v>-0.365567100505082</v>
      </c>
      <c r="AJ36" s="422">
        <v>0.105324381703416</v>
      </c>
      <c r="AK36" s="218">
        <v>11.6182492148402</v>
      </c>
      <c r="AL36" s="430">
        <v>1.10867067509575</v>
      </c>
    </row>
    <row customHeight="1" ht="13" r="37">
      <c r="A37" s="181" t="s">
        <v>331</v>
      </c>
      <c r="B37" s="156" t="n">
        <v>2</v>
      </c>
      <c r="C37" s="218">
        <v>-0.693463721218274</v>
      </c>
      <c r="D37" s="422">
        <v>0.103980089113264</v>
      </c>
      <c r="E37" s="218">
        <v>-0.711306800941269</v>
      </c>
      <c r="F37" s="422">
        <v>0.114503476025408</v>
      </c>
      <c r="G37" s="218">
        <v>-0.669321433196613</v>
      </c>
      <c r="H37" s="422">
        <v>0.104990961658147</v>
      </c>
      <c r="I37" s="218">
        <v>-0.284718932146264</v>
      </c>
      <c r="J37" s="422">
        <v>0.131200646885002</v>
      </c>
      <c r="K37" s="218">
        <v>-0.288611600576731</v>
      </c>
      <c r="L37" s="422">
        <v>0.168752737129696</v>
      </c>
      <c r="M37" s="218">
        <v>9.81018942505932</v>
      </c>
      <c r="N37" s="422">
        <v>1.03756054105095</v>
      </c>
      <c r="O37" s="218">
        <v>-0.675146768178704</v>
      </c>
      <c r="P37" s="422">
        <v>0.10292873592435</v>
      </c>
      <c r="Q37" s="218">
        <v>-0.728972854267439</v>
      </c>
      <c r="R37" s="422">
        <v>0.111779692850287</v>
      </c>
      <c r="S37" s="218">
        <v>-0.620792550058534</v>
      </c>
      <c r="T37" s="422">
        <v>0.103185775428697</v>
      </c>
      <c r="U37" s="218">
        <v>-0.264273711299905</v>
      </c>
      <c r="V37" s="422">
        <v>0.13024305559977</v>
      </c>
      <c r="W37" s="218">
        <v>-0.343735837685375</v>
      </c>
      <c r="X37" s="422">
        <v>0.164167134243636</v>
      </c>
      <c r="Y37" s="218">
        <v>11.6997157341523</v>
      </c>
      <c r="Z37" s="422">
        <v>1.06347662824032</v>
      </c>
      <c r="AA37" s="218">
        <v>-0.670486202751798</v>
      </c>
      <c r="AB37" s="422">
        <v>0.102958848327422</v>
      </c>
      <c r="AC37" s="218">
        <v>-0.740812822277669</v>
      </c>
      <c r="AD37" s="422">
        <v>0.113177743101087</v>
      </c>
      <c r="AE37" s="218">
        <v>-0.615913890111432</v>
      </c>
      <c r="AF37" s="422">
        <v>0.104721958988455</v>
      </c>
      <c r="AG37" s="218">
        <v>-0.273877311834495</v>
      </c>
      <c r="AH37" s="422">
        <v>0.129118400856686</v>
      </c>
      <c r="AI37" s="218">
        <v>-0.344560884479163</v>
      </c>
      <c r="AJ37" s="422">
        <v>0.164757074541039</v>
      </c>
      <c r="AK37" s="218">
        <v>12.1799697333927</v>
      </c>
      <c r="AL37" s="430">
        <v>1.08448195775896</v>
      </c>
    </row>
    <row customHeight="1" ht="13" r="38">
      <c r="A38" s="181" t="s">
        <v>332</v>
      </c>
      <c r="B38" s="156" t="n">
        <v>2</v>
      </c>
      <c r="C38" s="218">
        <v>-0.860535421988793</v>
      </c>
      <c r="D38" s="422">
        <v>0.117924321240589</v>
      </c>
      <c r="E38" s="218">
        <v>-0.235055414617855</v>
      </c>
      <c r="F38" s="422">
        <v>0.119597945628943</v>
      </c>
      <c r="G38" s="218">
        <v>-0.00011947602087673</v>
      </c>
      <c r="H38" s="422">
        <v>0.152002544782834</v>
      </c>
      <c r="I38" s="218">
        <v>-0.0992788033688162</v>
      </c>
      <c r="J38" s="422">
        <v>0.134868740484442</v>
      </c>
      <c r="K38" s="218">
        <v>-0.115674667325395</v>
      </c>
      <c r="L38" s="422">
        <v>0.153928943089431</v>
      </c>
      <c r="M38" s="218">
        <v>6.3269167857586</v>
      </c>
      <c r="N38" s="422">
        <v>1.0872220650749</v>
      </c>
      <c r="O38" s="218">
        <v>-0.832953774191143</v>
      </c>
      <c r="P38" s="422">
        <v>0.113702993844275</v>
      </c>
      <c r="Q38" s="218">
        <v>-0.217635987706932</v>
      </c>
      <c r="R38" s="422">
        <v>0.118167089936982</v>
      </c>
      <c r="S38" s="218">
        <v>0.0333184008269471</v>
      </c>
      <c r="T38" s="422">
        <v>0.152906563023257</v>
      </c>
      <c r="U38" s="218">
        <v>-0.106025443355862</v>
      </c>
      <c r="V38" s="422">
        <v>0.132212270784793</v>
      </c>
      <c r="W38" s="218">
        <v>-0.186575723013209</v>
      </c>
      <c r="X38" s="422">
        <v>0.155977393894829</v>
      </c>
      <c r="Y38" s="218">
        <v>7.95739261333717</v>
      </c>
      <c r="Z38" s="422">
        <v>1.12637579023735</v>
      </c>
      <c r="AA38" s="218">
        <v>-0.841994854338416</v>
      </c>
      <c r="AB38" s="422">
        <v>0.115386386506525</v>
      </c>
      <c r="AC38" s="218">
        <v>-0.201539314029924</v>
      </c>
      <c r="AD38" s="422">
        <v>0.118996792493379</v>
      </c>
      <c r="AE38" s="218">
        <v>0.0211477833521908</v>
      </c>
      <c r="AF38" s="422">
        <v>0.155689708916583</v>
      </c>
      <c r="AG38" s="218">
        <v>-0.105395428360519</v>
      </c>
      <c r="AH38" s="422">
        <v>0.131805975135963</v>
      </c>
      <c r="AI38" s="218">
        <v>-0.193966820834136</v>
      </c>
      <c r="AJ38" s="422">
        <v>0.156350543004125</v>
      </c>
      <c r="AK38" s="218">
        <v>8.13622141972109</v>
      </c>
      <c r="AL38" s="430">
        <v>1.0940569730359</v>
      </c>
    </row>
    <row customHeight="1" ht="13" r="39">
      <c r="A39" s="181" t="s">
        <v>333</v>
      </c>
      <c r="B39" s="156" t="n">
        <v>2</v>
      </c>
      <c r="C39" s="218">
        <v>-0.901828665037586</v>
      </c>
      <c r="D39" s="422">
        <v>0.16024687112154</v>
      </c>
      <c r="E39" s="218">
        <v>-0.272390818900387</v>
      </c>
      <c r="F39" s="422">
        <v>0.164085462057271</v>
      </c>
      <c r="G39" s="218">
        <v>-0.227347791338444</v>
      </c>
      <c r="H39" s="422">
        <v>0.15210376504453</v>
      </c>
      <c r="I39" s="218">
        <v>-0.203903550980975</v>
      </c>
      <c r="J39" s="422">
        <v>0.244777073760888</v>
      </c>
      <c r="K39" s="218">
        <v>-0.208282959123517</v>
      </c>
      <c r="L39" s="422">
        <v>0.195135336805765</v>
      </c>
      <c r="M39" s="218">
        <v>6.1942215016318</v>
      </c>
      <c r="N39" s="422">
        <v>1.39247769423427</v>
      </c>
      <c r="O39" s="218">
        <v>-0.902439920244804</v>
      </c>
      <c r="P39" s="422">
        <v>0.159399869932064</v>
      </c>
      <c r="Q39" s="218">
        <v>-0.259957450049576</v>
      </c>
      <c r="R39" s="422">
        <v>0.161305007345589</v>
      </c>
      <c r="S39" s="218">
        <v>-0.203582592702848</v>
      </c>
      <c r="T39" s="422">
        <v>0.15298348715333</v>
      </c>
      <c r="U39" s="218">
        <v>-0.219832754902218</v>
      </c>
      <c r="V39" s="422">
        <v>0.241078032736585</v>
      </c>
      <c r="W39" s="218">
        <v>-0.217397457648084</v>
      </c>
      <c r="X39" s="422">
        <v>0.192125041294005</v>
      </c>
      <c r="Y39" s="218">
        <v>6.67405392750924</v>
      </c>
      <c r="Z39" s="422">
        <v>1.4735256077894</v>
      </c>
      <c r="AA39" s="218">
        <v>-0.807733073792696</v>
      </c>
      <c r="AB39" s="422">
        <v>0.158474664163869</v>
      </c>
      <c r="AC39" s="218">
        <v>-0.28980304570093</v>
      </c>
      <c r="AD39" s="422">
        <v>0.159607537694441</v>
      </c>
      <c r="AE39" s="218">
        <v>-0.227767642095805</v>
      </c>
      <c r="AF39" s="422">
        <v>0.156502303188224</v>
      </c>
      <c r="AG39" s="218">
        <v>-0.253100352030245</v>
      </c>
      <c r="AH39" s="422">
        <v>0.244550545234896</v>
      </c>
      <c r="AI39" s="218">
        <v>-0.202091974764182</v>
      </c>
      <c r="AJ39" s="422">
        <v>0.190099816931217</v>
      </c>
      <c r="AK39" s="218">
        <v>8.44068769374291</v>
      </c>
      <c r="AL39" s="430">
        <v>1.71309392586216</v>
      </c>
    </row>
    <row customHeight="1" ht="13" r="40">
      <c r="A40" s="181" t="s">
        <v>334</v>
      </c>
      <c r="B40" s="156" t="n">
        <v>2</v>
      </c>
      <c r="C40" s="218">
        <v>-0.653463607343246</v>
      </c>
      <c r="D40" s="422">
        <v>0.141131482383982</v>
      </c>
      <c r="E40" s="218">
        <v>-0.184470632785909</v>
      </c>
      <c r="F40" s="422">
        <v>0.166544762891561</v>
      </c>
      <c r="G40" s="218">
        <v>-0.306056779058906</v>
      </c>
      <c r="H40" s="422">
        <v>0.125941186956958</v>
      </c>
      <c r="I40" s="218">
        <v>-0.220647708743345</v>
      </c>
      <c r="J40" s="422">
        <v>0.122933067096184</v>
      </c>
      <c r="K40" s="218">
        <v>0.418255783565828</v>
      </c>
      <c r="L40" s="422">
        <v>0.235085406970239</v>
      </c>
      <c r="M40" s="218">
        <v>2.94573350276422</v>
      </c>
      <c r="N40" s="422">
        <v>0.822473329954694</v>
      </c>
      <c r="O40" s="218">
        <v>-0.659679064922005</v>
      </c>
      <c r="P40" s="422">
        <v>0.136134175687367</v>
      </c>
      <c r="Q40" s="218">
        <v>-0.232597013622924</v>
      </c>
      <c r="R40" s="422">
        <v>0.162773369073283</v>
      </c>
      <c r="S40" s="218">
        <v>-0.297313918700478</v>
      </c>
      <c r="T40" s="422">
        <v>0.123162010164931</v>
      </c>
      <c r="U40" s="218">
        <v>-0.150979222197783</v>
      </c>
      <c r="V40" s="422">
        <v>0.113151924885577</v>
      </c>
      <c r="W40" s="218">
        <v>0.238695594043176</v>
      </c>
      <c r="X40" s="422">
        <v>0.226688811623282</v>
      </c>
      <c r="Y40" s="218">
        <v>5.1246215863531</v>
      </c>
      <c r="Z40" s="422">
        <v>1.00211909482094</v>
      </c>
      <c r="AA40" s="218">
        <v>-0.671458440502443</v>
      </c>
      <c r="AB40" s="422">
        <v>0.132687502574531</v>
      </c>
      <c r="AC40" s="218">
        <v>-0.226222922095649</v>
      </c>
      <c r="AD40" s="422">
        <v>0.163891968728678</v>
      </c>
      <c r="AE40" s="218">
        <v>-0.348435400543651</v>
      </c>
      <c r="AF40" s="422">
        <v>0.120635733882171</v>
      </c>
      <c r="AG40" s="218">
        <v>-0.127858085981093</v>
      </c>
      <c r="AH40" s="422">
        <v>0.116058412474473</v>
      </c>
      <c r="AI40" s="218">
        <v>0.187486379879506</v>
      </c>
      <c r="AJ40" s="422">
        <v>0.206850838596782</v>
      </c>
      <c r="AK40" s="218">
        <v>6.03161045026838</v>
      </c>
      <c r="AL40" s="430">
        <v>0.969604382183571</v>
      </c>
    </row>
    <row customHeight="1" ht="13" r="41">
      <c r="A41" s="181" t="s">
        <v>335</v>
      </c>
      <c r="B41" s="156" t="n">
        <v>2</v>
      </c>
      <c r="C41" s="218">
        <v>-0.884781222506778</v>
      </c>
      <c r="D41" s="422">
        <v>0.100195393546723</v>
      </c>
      <c r="E41" s="218">
        <v>-0.267924364082961</v>
      </c>
      <c r="F41" s="422">
        <v>0.145148769901317</v>
      </c>
      <c r="G41" s="218">
        <v>-0.528013687717619</v>
      </c>
      <c r="H41" s="422">
        <v>0.137485996419157</v>
      </c>
      <c r="I41" s="218">
        <v>-0.160750427764493</v>
      </c>
      <c r="J41" s="422">
        <v>0.1321528531811</v>
      </c>
      <c r="K41" s="218">
        <v>-0.102136632569027</v>
      </c>
      <c r="L41" s="422">
        <v>0.143654290051208</v>
      </c>
      <c r="M41" s="218">
        <v>7.70128903644406</v>
      </c>
      <c r="N41" s="422">
        <v>1.09120831148755</v>
      </c>
      <c r="O41" s="218">
        <v>-0.886304505984715</v>
      </c>
      <c r="P41" s="422">
        <v>0.0972746481866378</v>
      </c>
      <c r="Q41" s="218">
        <v>-0.267954591693396</v>
      </c>
      <c r="R41" s="422">
        <v>0.152440685589775</v>
      </c>
      <c r="S41" s="218">
        <v>-0.482754267678734</v>
      </c>
      <c r="T41" s="422">
        <v>0.134925854682785</v>
      </c>
      <c r="U41" s="218">
        <v>-0.149376772840378</v>
      </c>
      <c r="V41" s="422">
        <v>0.130916950638501</v>
      </c>
      <c r="W41" s="218">
        <v>-0.123605638348772</v>
      </c>
      <c r="X41" s="422">
        <v>0.139184219978149</v>
      </c>
      <c r="Y41" s="218">
        <v>10.3167165984939</v>
      </c>
      <c r="Z41" s="422">
        <v>1.2099636124906</v>
      </c>
      <c r="AA41" s="218">
        <v>-0.895517558359926</v>
      </c>
      <c r="AB41" s="422">
        <v>0.0960530993461428</v>
      </c>
      <c r="AC41" s="218">
        <v>-0.260112382438383</v>
      </c>
      <c r="AD41" s="422">
        <v>0.151911765850064</v>
      </c>
      <c r="AE41" s="218">
        <v>-0.484955858499811</v>
      </c>
      <c r="AF41" s="422">
        <v>0.134352355640569</v>
      </c>
      <c r="AG41" s="218">
        <v>-0.146738902218587</v>
      </c>
      <c r="AH41" s="422">
        <v>0.129743059326407</v>
      </c>
      <c r="AI41" s="218">
        <v>-0.135197155669521</v>
      </c>
      <c r="AJ41" s="422">
        <v>0.137941001495269</v>
      </c>
      <c r="AK41" s="218">
        <v>10.5717728692972</v>
      </c>
      <c r="AL41" s="430">
        <v>1.24553451333587</v>
      </c>
    </row>
    <row customHeight="1" ht="13" r="42">
      <c r="A42" s="181" t="s">
        <v>336</v>
      </c>
      <c r="B42" s="156" t="n">
        <v>2</v>
      </c>
      <c r="C42" s="218">
        <v>-0.451203597457838</v>
      </c>
      <c r="D42" s="422">
        <v>0.116541542588078</v>
      </c>
      <c r="E42" s="218">
        <v>-0.313912771399128</v>
      </c>
      <c r="F42" s="422">
        <v>0.153705570540134</v>
      </c>
      <c r="G42" s="218">
        <v>-0.50028594180697</v>
      </c>
      <c r="H42" s="422">
        <v>0.13316856646646</v>
      </c>
      <c r="I42" s="218">
        <v>0.0454729325837206</v>
      </c>
      <c r="J42" s="422">
        <v>0.160487382501431</v>
      </c>
      <c r="K42" s="218">
        <v>0.0255915030041704</v>
      </c>
      <c r="L42" s="422">
        <v>0.128040174923174</v>
      </c>
      <c r="M42" s="218">
        <v>5.07795897683566</v>
      </c>
      <c r="N42" s="422">
        <v>0.959876907753701</v>
      </c>
      <c r="O42" s="218">
        <v>-0.426819129692717</v>
      </c>
      <c r="P42" s="422">
        <v>0.112953255375933</v>
      </c>
      <c r="Q42" s="218">
        <v>-0.314104856155929</v>
      </c>
      <c r="R42" s="422">
        <v>0.151618856492129</v>
      </c>
      <c r="S42" s="218">
        <v>-0.499951696551009</v>
      </c>
      <c r="T42" s="422">
        <v>0.130976393640996</v>
      </c>
      <c r="U42" s="218">
        <v>0.00772900730407886</v>
      </c>
      <c r="V42" s="422">
        <v>0.155841089595346</v>
      </c>
      <c r="W42" s="218">
        <v>0.0462318102394798</v>
      </c>
      <c r="X42" s="422">
        <v>0.125642299191408</v>
      </c>
      <c r="Y42" s="218">
        <v>6.34695629241633</v>
      </c>
      <c r="Z42" s="422">
        <v>0.997213890428884</v>
      </c>
      <c r="AA42" s="218">
        <v>-0.411253130775654</v>
      </c>
      <c r="AB42" s="422">
        <v>0.112894247763503</v>
      </c>
      <c r="AC42" s="218">
        <v>-0.333806383849603</v>
      </c>
      <c r="AD42" s="422">
        <v>0.153497964648542</v>
      </c>
      <c r="AE42" s="218">
        <v>-0.481335963706862</v>
      </c>
      <c r="AF42" s="422">
        <v>0.136841150290579</v>
      </c>
      <c r="AG42" s="218">
        <v>-0.0246419842059905</v>
      </c>
      <c r="AH42" s="422">
        <v>0.159514231637959</v>
      </c>
      <c r="AI42" s="218">
        <v>0.0468299524771681</v>
      </c>
      <c r="AJ42" s="422">
        <v>0.124330728100135</v>
      </c>
      <c r="AK42" s="218">
        <v>7.64257777989318</v>
      </c>
      <c r="AL42" s="430">
        <v>1.13393135566284</v>
      </c>
    </row>
    <row customHeight="1" ht="13" r="43">
      <c r="A43" s="181" t="s">
        <v>337</v>
      </c>
      <c r="B43" s="156" t="n">
        <v>2</v>
      </c>
      <c r="C43" s="218">
        <v>-0.92522934311629</v>
      </c>
      <c r="D43" s="422">
        <v>0.285283777921949</v>
      </c>
      <c r="E43" s="218">
        <v>-0.156245223570228</v>
      </c>
      <c r="F43" s="422">
        <v>0.262149879402146</v>
      </c>
      <c r="G43" s="218">
        <v>-0.299266753844831</v>
      </c>
      <c r="H43" s="422">
        <v>0.288362497573548</v>
      </c>
      <c r="I43" s="218">
        <v>-0.397613712554348</v>
      </c>
      <c r="J43" s="422">
        <v>0.259038349578936</v>
      </c>
      <c r="K43" s="218">
        <v>-0.714423638108666</v>
      </c>
      <c r="L43" s="422">
        <v>0.415948173780574</v>
      </c>
      <c r="M43" s="218">
        <v>8.53429811916977</v>
      </c>
      <c r="N43" s="422">
        <v>2.24682841264483</v>
      </c>
      <c r="O43" s="218">
        <v>-0.880730501311682</v>
      </c>
      <c r="P43" s="422">
        <v>0.283731828205259</v>
      </c>
      <c r="Q43" s="218">
        <v>-0.123849606678433</v>
      </c>
      <c r="R43" s="422">
        <v>0.256840376470322</v>
      </c>
      <c r="S43" s="218">
        <v>-0.305060637062026</v>
      </c>
      <c r="T43" s="422">
        <v>0.296838763341628</v>
      </c>
      <c r="U43" s="218">
        <v>-0.417933527006492</v>
      </c>
      <c r="V43" s="422">
        <v>0.259755738453617</v>
      </c>
      <c r="W43" s="218">
        <v>-0.728202717264484</v>
      </c>
      <c r="X43" s="422">
        <v>0.422587593876564</v>
      </c>
      <c r="Y43" s="218">
        <v>9.20897895034528</v>
      </c>
      <c r="Z43" s="422">
        <v>2.28564391200843</v>
      </c>
      <c r="AA43" s="218">
        <v>-0.87108945114923</v>
      </c>
      <c r="AB43" s="422">
        <v>0.284728991102814</v>
      </c>
      <c r="AC43" s="218">
        <v>-0.138810195719829</v>
      </c>
      <c r="AD43" s="422">
        <v>0.261592918190466</v>
      </c>
      <c r="AE43" s="218">
        <v>-0.290031960362418</v>
      </c>
      <c r="AF43" s="422">
        <v>0.289184870623355</v>
      </c>
      <c r="AG43" s="218">
        <v>-0.398433837733262</v>
      </c>
      <c r="AH43" s="422">
        <v>0.262674513291651</v>
      </c>
      <c r="AI43" s="218">
        <v>-0.717906424239784</v>
      </c>
      <c r="AJ43" s="422">
        <v>0.424768216982373</v>
      </c>
      <c r="AK43" s="218">
        <v>9.67748081767627</v>
      </c>
      <c r="AL43" s="430">
        <v>2.35807950152976</v>
      </c>
    </row>
    <row customHeight="1" ht="13" r="44">
      <c r="A44" s="181" t="s">
        <v>338</v>
      </c>
      <c r="B44" s="156" t="n">
        <v>2</v>
      </c>
      <c r="C44" s="218">
        <v>-0.639696103864057</v>
      </c>
      <c r="D44" s="422">
        <v>0.0996245128158495</v>
      </c>
      <c r="E44" s="218">
        <v>-0.433349770583998</v>
      </c>
      <c r="F44" s="422">
        <v>0.114197528403567</v>
      </c>
      <c r="G44" s="218">
        <v>-0.324809058045707</v>
      </c>
      <c r="H44" s="422">
        <v>0.104120407734922</v>
      </c>
      <c r="I44" s="218">
        <v>-0.19622645433912</v>
      </c>
      <c r="J44" s="422">
        <v>0.107617470966913</v>
      </c>
      <c r="K44" s="218">
        <v>-0.178691396271584</v>
      </c>
      <c r="L44" s="422">
        <v>0.0885428169775624</v>
      </c>
      <c r="M44" s="218">
        <v>6.15933145429352</v>
      </c>
      <c r="N44" s="422">
        <v>1.11412414878625</v>
      </c>
      <c r="O44" s="218">
        <v>-0.65031390017097</v>
      </c>
      <c r="P44" s="422">
        <v>0.100214258653081</v>
      </c>
      <c r="Q44" s="218">
        <v>-0.4456897786693</v>
      </c>
      <c r="R44" s="422">
        <v>0.115032152348792</v>
      </c>
      <c r="S44" s="218">
        <v>-0.310696847715466</v>
      </c>
      <c r="T44" s="422">
        <v>0.101712327401079</v>
      </c>
      <c r="U44" s="218">
        <v>-0.195511497763451</v>
      </c>
      <c r="V44" s="422">
        <v>0.108027953570534</v>
      </c>
      <c r="W44" s="218">
        <v>-0.179671845037626</v>
      </c>
      <c r="X44" s="422">
        <v>0.0857889454625112</v>
      </c>
      <c r="Y44" s="218">
        <v>6.94545606872581</v>
      </c>
      <c r="Z44" s="422">
        <v>1.25732212342882</v>
      </c>
      <c r="AA44" s="218">
        <v>-0.640336687769698</v>
      </c>
      <c r="AB44" s="422">
        <v>0.099718246577528</v>
      </c>
      <c r="AC44" s="218">
        <v>-0.435594848211113</v>
      </c>
      <c r="AD44" s="422">
        <v>0.11194305370122</v>
      </c>
      <c r="AE44" s="218">
        <v>-0.242083700961097</v>
      </c>
      <c r="AF44" s="422">
        <v>0.0949467903801838</v>
      </c>
      <c r="AG44" s="218">
        <v>-0.226433296688868</v>
      </c>
      <c r="AH44" s="422">
        <v>0.115912924616671</v>
      </c>
      <c r="AI44" s="218">
        <v>-0.0928708831985871</v>
      </c>
      <c r="AJ44" s="422">
        <v>0.080163646394207</v>
      </c>
      <c r="AK44" s="218">
        <v>11.4202047105289</v>
      </c>
      <c r="AL44" s="430">
        <v>1.90003441253604</v>
      </c>
    </row>
    <row customHeight="1" ht="13" r="45">
      <c r="A45" s="181" t="s">
        <v>339</v>
      </c>
      <c r="B45" s="156" t="n">
        <v>2</v>
      </c>
      <c r="C45" s="218">
        <v>-0.370863290297153</v>
      </c>
      <c r="D45" s="422">
        <v>0.110555037675521</v>
      </c>
      <c r="E45" s="218">
        <v>-0.515631515409258</v>
      </c>
      <c r="F45" s="422">
        <v>0.12918939235175</v>
      </c>
      <c r="G45" s="218">
        <v>-0.205061680232534</v>
      </c>
      <c r="H45" s="422">
        <v>0.107967307672115</v>
      </c>
      <c r="I45" s="218">
        <v>-0.196172006537682</v>
      </c>
      <c r="J45" s="422">
        <v>0.16511278858244</v>
      </c>
      <c r="K45" s="218">
        <v>-0.309616507778608</v>
      </c>
      <c r="L45" s="422">
        <v>0.138479302954994</v>
      </c>
      <c r="M45" s="218">
        <v>6.32921452466575</v>
      </c>
      <c r="N45" s="422">
        <v>1.05022132523691</v>
      </c>
      <c r="O45" s="218">
        <v>-0.376444447811875</v>
      </c>
      <c r="P45" s="422">
        <v>0.110335777083231</v>
      </c>
      <c r="Q45" s="218">
        <v>-0.495147199790245</v>
      </c>
      <c r="R45" s="422">
        <v>0.130313760792676</v>
      </c>
      <c r="S45" s="218">
        <v>-0.176316995935488</v>
      </c>
      <c r="T45" s="422">
        <v>0.10929943821786</v>
      </c>
      <c r="U45" s="218">
        <v>-0.194522817163973</v>
      </c>
      <c r="V45" s="422">
        <v>0.163114868941947</v>
      </c>
      <c r="W45" s="218">
        <v>-0.34044931961092</v>
      </c>
      <c r="X45" s="422">
        <v>0.139254188774431</v>
      </c>
      <c r="Y45" s="218">
        <v>7.2703896044442</v>
      </c>
      <c r="Z45" s="422">
        <v>1.12633731482114</v>
      </c>
      <c r="AA45" s="218">
        <v>-0.359515604248459</v>
      </c>
      <c r="AB45" s="422">
        <v>0.111172607050884</v>
      </c>
      <c r="AC45" s="218">
        <v>-0.474050563542721</v>
      </c>
      <c r="AD45" s="422">
        <v>0.130573559793359</v>
      </c>
      <c r="AE45" s="218">
        <v>-0.165046962869061</v>
      </c>
      <c r="AF45" s="422">
        <v>0.109034987914386</v>
      </c>
      <c r="AG45" s="218">
        <v>-0.207318468765236</v>
      </c>
      <c r="AH45" s="422">
        <v>0.165475706634619</v>
      </c>
      <c r="AI45" s="218">
        <v>-0.331222720387095</v>
      </c>
      <c r="AJ45" s="422">
        <v>0.136182030869538</v>
      </c>
      <c r="AK45" s="218">
        <v>8.78750175493105</v>
      </c>
      <c r="AL45" s="430">
        <v>1.29941035870031</v>
      </c>
    </row>
    <row customHeight="1" ht="13" r="46">
      <c r="A46" s="181" t="s">
        <v>340</v>
      </c>
      <c r="B46" s="156" t="n">
        <v>2</v>
      </c>
      <c r="C46" s="218">
        <v>-0.912239411803021</v>
      </c>
      <c r="D46" s="422">
        <v>0.15457139025257</v>
      </c>
      <c r="E46" s="218">
        <v>-0.37514372878873</v>
      </c>
      <c r="F46" s="422">
        <v>0.15724966384144</v>
      </c>
      <c r="G46" s="218">
        <v>-0.223588291074675</v>
      </c>
      <c r="H46" s="422">
        <v>0.140412541058112</v>
      </c>
      <c r="I46" s="218">
        <v>0.0375433660864429</v>
      </c>
      <c r="J46" s="422">
        <v>0.254065118754584</v>
      </c>
      <c r="K46" s="218">
        <v>-0.365008444997822</v>
      </c>
      <c r="L46" s="422">
        <v>0.174662814727565</v>
      </c>
      <c r="M46" s="218">
        <v>6.70334860913011</v>
      </c>
      <c r="N46" s="422">
        <v>1.20204485440586</v>
      </c>
      <c r="O46" s="218">
        <v>-0.925391167860206</v>
      </c>
      <c r="P46" s="422">
        <v>0.153520439866374</v>
      </c>
      <c r="Q46" s="218">
        <v>-0.377073152064791</v>
      </c>
      <c r="R46" s="422">
        <v>0.155805868140212</v>
      </c>
      <c r="S46" s="218">
        <v>-0.211417815817696</v>
      </c>
      <c r="T46" s="422">
        <v>0.145530360985752</v>
      </c>
      <c r="U46" s="218">
        <v>0.0183303249</v>
      </c>
      <c r="V46" s="422">
        <v>0.251143632744976</v>
      </c>
      <c r="W46" s="218">
        <v>-0.35826483129109</v>
      </c>
      <c r="X46" s="422">
        <v>0.172353317316684</v>
      </c>
      <c r="Y46" s="218">
        <v>8.39078516966827</v>
      </c>
      <c r="Z46" s="422">
        <v>1.12301529904139</v>
      </c>
      <c r="AA46" s="218">
        <v>-0.906544765677646</v>
      </c>
      <c r="AB46" s="422">
        <v>0.155745927464816</v>
      </c>
      <c r="AC46" s="218">
        <v>-0.375228570443785</v>
      </c>
      <c r="AD46" s="422">
        <v>0.157958299923362</v>
      </c>
      <c r="AE46" s="218">
        <v>-0.196999862727986</v>
      </c>
      <c r="AF46" s="422">
        <v>0.148357997197147</v>
      </c>
      <c r="AG46" s="218">
        <v>-0.0272498119997225</v>
      </c>
      <c r="AH46" s="422">
        <v>0.220152380326481</v>
      </c>
      <c r="AI46" s="218">
        <v>-0.368133479522996</v>
      </c>
      <c r="AJ46" s="422">
        <v>0.175067404213049</v>
      </c>
      <c r="AK46" s="218">
        <v>9.42914783712784</v>
      </c>
      <c r="AL46" s="430">
        <v>1.19769721997106</v>
      </c>
    </row>
    <row customHeight="1" ht="13" r="47">
      <c r="A47" s="181" t="s">
        <v>341</v>
      </c>
      <c r="B47" s="156" t="n">
        <v>2</v>
      </c>
      <c r="C47" s="218">
        <v>-0.373345362020646</v>
      </c>
      <c r="D47" s="422">
        <v>0.0782384289325037</v>
      </c>
      <c r="E47" s="218">
        <v>-0.360249114673123</v>
      </c>
      <c r="F47" s="422">
        <v>0.0826573337842671</v>
      </c>
      <c r="G47" s="218">
        <v>-0.237353366083611</v>
      </c>
      <c r="H47" s="422">
        <v>0.0787212300233382</v>
      </c>
      <c r="I47" s="218">
        <v>-0.109109127176618</v>
      </c>
      <c r="J47" s="422">
        <v>0.120286014543611</v>
      </c>
      <c r="K47" s="218">
        <v>0.119988773284991</v>
      </c>
      <c r="L47" s="422">
        <v>0.122857846693693</v>
      </c>
      <c r="M47" s="218">
        <v>3.92914286729152</v>
      </c>
      <c r="N47" s="422">
        <v>0.727261480676929</v>
      </c>
      <c r="O47" s="218">
        <v>-0.396024737799972</v>
      </c>
      <c r="P47" s="422">
        <v>0.0750063797375782</v>
      </c>
      <c r="Q47" s="218">
        <v>-0.342743045823141</v>
      </c>
      <c r="R47" s="422">
        <v>0.0834924077014975</v>
      </c>
      <c r="S47" s="218">
        <v>-0.201605125051483</v>
      </c>
      <c r="T47" s="422">
        <v>0.0773432755043394</v>
      </c>
      <c r="U47" s="218">
        <v>-0.154301290493746</v>
      </c>
      <c r="V47" s="422">
        <v>0.116451766291478</v>
      </c>
      <c r="W47" s="218">
        <v>0.0960892948811463</v>
      </c>
      <c r="X47" s="422">
        <v>0.119417947445515</v>
      </c>
      <c r="Y47" s="218">
        <v>6.28415304828598</v>
      </c>
      <c r="Z47" s="422">
        <v>0.944976405254503</v>
      </c>
      <c r="AA47" s="218">
        <v>-0.418866319940649</v>
      </c>
      <c r="AB47" s="422">
        <v>0.0750655225553489</v>
      </c>
      <c r="AC47" s="218">
        <v>-0.329151878312796</v>
      </c>
      <c r="AD47" s="422">
        <v>0.0826597351455248</v>
      </c>
      <c r="AE47" s="218">
        <v>-0.190215581515786</v>
      </c>
      <c r="AF47" s="422">
        <v>0.0776684875667256</v>
      </c>
      <c r="AG47" s="218">
        <v>-0.169799195671314</v>
      </c>
      <c r="AH47" s="422">
        <v>0.113538460324974</v>
      </c>
      <c r="AI47" s="218">
        <v>0.0843036859252944</v>
      </c>
      <c r="AJ47" s="422">
        <v>0.120311113295802</v>
      </c>
      <c r="AK47" s="218">
        <v>6.85135774435272</v>
      </c>
      <c r="AL47" s="430">
        <v>1.04848713558202</v>
      </c>
    </row>
    <row customHeight="1" ht="13" r="48">
      <c r="A48" s="181" t="s">
        <v>342</v>
      </c>
      <c r="B48" s="156" t="n">
        <v>2</v>
      </c>
      <c r="C48" s="218">
        <v>-0.450513652877625</v>
      </c>
      <c r="D48" s="422">
        <v>0.106302226756972</v>
      </c>
      <c r="E48" s="218">
        <v>-0.548518796261978</v>
      </c>
      <c r="F48" s="422">
        <v>0.147294307453737</v>
      </c>
      <c r="G48" s="218">
        <v>-0.253951368004751</v>
      </c>
      <c r="H48" s="422">
        <v>0.0900368332610136</v>
      </c>
      <c r="I48" s="218">
        <v>-0.548051964723779</v>
      </c>
      <c r="J48" s="422">
        <v>0.133717851580755</v>
      </c>
      <c r="K48" s="218">
        <v>-0.523764838930168</v>
      </c>
      <c r="L48" s="422">
        <v>0.139098849075986</v>
      </c>
      <c r="M48" s="218">
        <v>8.18213970409922</v>
      </c>
      <c r="N48" s="422">
        <v>1.3333023898001</v>
      </c>
      <c r="O48" s="218">
        <v>-0.451299803655627</v>
      </c>
      <c r="P48" s="422">
        <v>0.110268163456006</v>
      </c>
      <c r="Q48" s="218">
        <v>-0.564372854214517</v>
      </c>
      <c r="R48" s="422">
        <v>0.146468780432563</v>
      </c>
      <c r="S48" s="218">
        <v>-0.197312464734469</v>
      </c>
      <c r="T48" s="422">
        <v>0.0904148150403818</v>
      </c>
      <c r="U48" s="218">
        <v>-0.524951152958202</v>
      </c>
      <c r="V48" s="422">
        <v>0.137986022410157</v>
      </c>
      <c r="W48" s="218">
        <v>-0.544632085076238</v>
      </c>
      <c r="X48" s="422">
        <v>0.141293706754814</v>
      </c>
      <c r="Y48" s="218">
        <v>11.5494866105929</v>
      </c>
      <c r="Z48" s="422">
        <v>1.45311156327986</v>
      </c>
      <c r="AA48" s="218">
        <v>-0.435689951532904</v>
      </c>
      <c r="AB48" s="422">
        <v>0.111678223823892</v>
      </c>
      <c r="AC48" s="218">
        <v>-0.571653577008284</v>
      </c>
      <c r="AD48" s="422">
        <v>0.15055872731682</v>
      </c>
      <c r="AE48" s="218">
        <v>-0.188376328499219</v>
      </c>
      <c r="AF48" s="422">
        <v>0.0906966212739867</v>
      </c>
      <c r="AG48" s="218">
        <v>-0.526183877646306</v>
      </c>
      <c r="AH48" s="422">
        <v>0.137325985246289</v>
      </c>
      <c r="AI48" s="218">
        <v>-0.555364132018122</v>
      </c>
      <c r="AJ48" s="422">
        <v>0.140108679416339</v>
      </c>
      <c r="AK48" s="218">
        <v>11.9229577879083</v>
      </c>
      <c r="AL48" s="430">
        <v>1.51355940518058</v>
      </c>
    </row>
    <row customHeight="1" ht="13" r="49">
      <c r="A49" s="181" t="s">
        <v>343</v>
      </c>
      <c r="B49" s="156" t="n">
        <v>2</v>
      </c>
      <c r="C49" s="218">
        <v>-1.1090569842224</v>
      </c>
      <c r="D49" s="422">
        <v>0.126120534835639</v>
      </c>
      <c r="E49" s="218">
        <v>-0.450039653876604</v>
      </c>
      <c r="F49" s="422">
        <v>0.222993771953072</v>
      </c>
      <c r="G49" s="218">
        <v>-0.223586137609623</v>
      </c>
      <c r="H49" s="422">
        <v>0.228420472838857</v>
      </c>
      <c r="I49" s="218">
        <v>0.291323305251305</v>
      </c>
      <c r="J49" s="422">
        <v>0.324842109727063</v>
      </c>
      <c r="K49" s="218">
        <v>-0.575489817993278</v>
      </c>
      <c r="L49" s="422">
        <v>0.281132840311978</v>
      </c>
      <c r="M49" s="218">
        <v>6.99534037340483</v>
      </c>
      <c r="N49" s="422">
        <v>1.0744889359036</v>
      </c>
      <c r="O49" s="218">
        <v>-1.09344523383999</v>
      </c>
      <c r="P49" s="422">
        <v>0.126209920727872</v>
      </c>
      <c r="Q49" s="218">
        <v>-0.45470755008597</v>
      </c>
      <c r="R49" s="422">
        <v>0.22126327442104</v>
      </c>
      <c r="S49" s="218">
        <v>-0.233295021464824</v>
      </c>
      <c r="T49" s="422">
        <v>0.228026871482781</v>
      </c>
      <c r="U49" s="218">
        <v>0.229705210876392</v>
      </c>
      <c r="V49" s="422">
        <v>0.31860863949234</v>
      </c>
      <c r="W49" s="218">
        <v>-0.612319562168975</v>
      </c>
      <c r="X49" s="422">
        <v>0.280817940326535</v>
      </c>
      <c r="Y49" s="218">
        <v>7.87480066092092</v>
      </c>
      <c r="Z49" s="422">
        <v>1.11154247636647</v>
      </c>
      <c r="AA49" s="218">
        <v>-1.06283200367438</v>
      </c>
      <c r="AB49" s="422">
        <v>0.132567300801</v>
      </c>
      <c r="AC49" s="218">
        <v>-0.452616669195517</v>
      </c>
      <c r="AD49" s="422">
        <v>0.225848777052834</v>
      </c>
      <c r="AE49" s="218">
        <v>-0.180204875728142</v>
      </c>
      <c r="AF49" s="422">
        <v>0.230885164594034</v>
      </c>
      <c r="AG49" s="218">
        <v>0.26500910699</v>
      </c>
      <c r="AH49" s="422">
        <v>0.316148760289892</v>
      </c>
      <c r="AI49" s="218">
        <v>-0.660996055275296</v>
      </c>
      <c r="AJ49" s="422">
        <v>0.283886414984398</v>
      </c>
      <c r="AK49" s="218">
        <v>9.25510076400774</v>
      </c>
      <c r="AL49" s="430">
        <v>1.18305266344384</v>
      </c>
    </row>
    <row customHeight="1" ht="13" r="50">
      <c r="A50" s="181" t="s">
        <v>344</v>
      </c>
      <c r="B50" s="156" t="n">
        <v>2</v>
      </c>
      <c r="C50" s="218">
        <v>-0.943928897493795</v>
      </c>
      <c r="D50" s="422">
        <v>0.118763239161592</v>
      </c>
      <c r="E50" s="218">
        <v>-0.0827234535919291</v>
      </c>
      <c r="F50" s="422">
        <v>0.132930391338787</v>
      </c>
      <c r="G50" s="218">
        <v>-0.572828113124693</v>
      </c>
      <c r="H50" s="422">
        <v>0.108233857811633</v>
      </c>
      <c r="I50" s="218">
        <v>-0.217467118506052</v>
      </c>
      <c r="J50" s="422">
        <v>0.138885866710659</v>
      </c>
      <c r="K50" s="218">
        <v>-0.314485651154172</v>
      </c>
      <c r="L50" s="422">
        <v>0.148101449670722</v>
      </c>
      <c r="M50" s="218">
        <v>9.82691082218316</v>
      </c>
      <c r="N50" s="422">
        <v>1.10457028252516</v>
      </c>
      <c r="O50" s="218">
        <v>-0.840840328346636</v>
      </c>
      <c r="P50" s="422">
        <v>0.115593080601779</v>
      </c>
      <c r="Q50" s="218">
        <v>-0.183344960499517</v>
      </c>
      <c r="R50" s="422">
        <v>0.12705864033586</v>
      </c>
      <c r="S50" s="218">
        <v>-0.486488441033968</v>
      </c>
      <c r="T50" s="422">
        <v>0.10641852661921</v>
      </c>
      <c r="U50" s="218">
        <v>-0.194965939319063</v>
      </c>
      <c r="V50" s="422">
        <v>0.144226361784415</v>
      </c>
      <c r="W50" s="218">
        <v>-0.33181297344964</v>
      </c>
      <c r="X50" s="422">
        <v>0.14870355005899</v>
      </c>
      <c r="Y50" s="218">
        <v>13.5846360189696</v>
      </c>
      <c r="Z50" s="422">
        <v>1.08155080885743</v>
      </c>
      <c r="AA50" s="218">
        <v>-0.831993349557154</v>
      </c>
      <c r="AB50" s="422">
        <v>0.114196817834634</v>
      </c>
      <c r="AC50" s="218">
        <v>-0.17993862210786</v>
      </c>
      <c r="AD50" s="422">
        <v>0.126277836777918</v>
      </c>
      <c r="AE50" s="218">
        <v>-0.488218391086351</v>
      </c>
      <c r="AF50" s="422">
        <v>0.103427129154395</v>
      </c>
      <c r="AG50" s="218">
        <v>-0.200507165505616</v>
      </c>
      <c r="AH50" s="422">
        <v>0.142918992249952</v>
      </c>
      <c r="AI50" s="218">
        <v>-0.32656714526962</v>
      </c>
      <c r="AJ50" s="422">
        <v>0.147681969606356</v>
      </c>
      <c r="AK50" s="218">
        <v>13.8445107426377</v>
      </c>
      <c r="AL50" s="430">
        <v>1.0956906029239</v>
      </c>
    </row>
    <row customHeight="1" ht="13" r="51">
      <c r="A51" s="181" t="s">
        <v>345</v>
      </c>
      <c r="B51" s="156" t="n">
        <v>2</v>
      </c>
      <c r="C51" s="218">
        <v>-0.682179925372628</v>
      </c>
      <c r="D51" s="422">
        <v>0.119943185025525</v>
      </c>
      <c r="E51" s="218">
        <v>-0.788346016625763</v>
      </c>
      <c r="F51" s="422">
        <v>0.100528278009264</v>
      </c>
      <c r="G51" s="218">
        <v>-0.271252805270192</v>
      </c>
      <c r="H51" s="422">
        <v>0.188372197065082</v>
      </c>
      <c r="I51" s="218">
        <v>-0.125428025379791</v>
      </c>
      <c r="J51" s="422">
        <v>0.172545558561891</v>
      </c>
      <c r="K51" s="218">
        <v>-0.270559556934568</v>
      </c>
      <c r="L51" s="422">
        <v>0.169369109879367</v>
      </c>
      <c r="M51" s="218">
        <v>7.98815147311792</v>
      </c>
      <c r="N51" s="422">
        <v>0.9226137774509</v>
      </c>
      <c r="O51" s="218">
        <v>-0.678072963588957</v>
      </c>
      <c r="P51" s="422">
        <v>0.117582877704008</v>
      </c>
      <c r="Q51" s="218">
        <v>-0.751668233318575</v>
      </c>
      <c r="R51" s="422">
        <v>0.0997168870970981</v>
      </c>
      <c r="S51" s="218">
        <v>-0.292184216501472</v>
      </c>
      <c r="T51" s="422">
        <v>0.185474373761103</v>
      </c>
      <c r="U51" s="218">
        <v>-0.158218625709959</v>
      </c>
      <c r="V51" s="422">
        <v>0.170917116020437</v>
      </c>
      <c r="W51" s="218">
        <v>-0.264008668244009</v>
      </c>
      <c r="X51" s="422">
        <v>0.169293561723168</v>
      </c>
      <c r="Y51" s="218">
        <v>9.09254176545465</v>
      </c>
      <c r="Z51" s="422">
        <v>0.998568163012497</v>
      </c>
      <c r="AA51" s="218">
        <v>-0.687477512896692</v>
      </c>
      <c r="AB51" s="422">
        <v>0.117956024693959</v>
      </c>
      <c r="AC51" s="218">
        <v>-0.734031009108139</v>
      </c>
      <c r="AD51" s="422">
        <v>0.0985550817789403</v>
      </c>
      <c r="AE51" s="218">
        <v>-0.280432182227841</v>
      </c>
      <c r="AF51" s="422">
        <v>0.183352070675323</v>
      </c>
      <c r="AG51" s="218">
        <v>-0.130753787319329</v>
      </c>
      <c r="AH51" s="422">
        <v>0.170673233730566</v>
      </c>
      <c r="AI51" s="218">
        <v>-0.282046712042317</v>
      </c>
      <c r="AJ51" s="422">
        <v>0.16835993490045</v>
      </c>
      <c r="AK51" s="218">
        <v>10.1053843741541</v>
      </c>
      <c r="AL51" s="430">
        <v>1.0636316904617</v>
      </c>
    </row>
    <row customHeight="1" ht="13" r="52">
      <c r="A52" s="181" t="s">
        <v>346</v>
      </c>
      <c r="B52" s="156" t="n">
        <v>2</v>
      </c>
      <c r="C52" s="218">
        <v>-0.596575970392427</v>
      </c>
      <c r="D52" s="422">
        <v>0.0951968063090677</v>
      </c>
      <c r="E52" s="218">
        <v>-0.5839660981562</v>
      </c>
      <c r="F52" s="422">
        <v>0.131488551670022</v>
      </c>
      <c r="G52" s="218">
        <v>0.192729062212963</v>
      </c>
      <c r="H52" s="422">
        <v>0.140572036328397</v>
      </c>
      <c r="I52" s="218">
        <v>0.00177328854675705</v>
      </c>
      <c r="J52" s="422">
        <v>0.14171466192849</v>
      </c>
      <c r="K52" s="218">
        <v>-0.475020450933549</v>
      </c>
      <c r="L52" s="422">
        <v>0.115580710039836</v>
      </c>
      <c r="M52" s="218">
        <v>6.29863565387576</v>
      </c>
      <c r="N52" s="422">
        <v>1.163344588839</v>
      </c>
      <c r="O52" s="218">
        <v>-0.589008087512527</v>
      </c>
      <c r="P52" s="422">
        <v>0.096471376293252</v>
      </c>
      <c r="Q52" s="218">
        <v>-0.54609053475676</v>
      </c>
      <c r="R52" s="422">
        <v>0.132544738846135</v>
      </c>
      <c r="S52" s="218">
        <v>0.202430300355854</v>
      </c>
      <c r="T52" s="422">
        <v>0.145367847494435</v>
      </c>
      <c r="U52" s="218">
        <v>-0.0401266720329036</v>
      </c>
      <c r="V52" s="422">
        <v>0.136638913699028</v>
      </c>
      <c r="W52" s="218">
        <v>-0.427317987033897</v>
      </c>
      <c r="X52" s="422">
        <v>0.116423179692068</v>
      </c>
      <c r="Y52" s="218">
        <v>8.91497934666872</v>
      </c>
      <c r="Z52" s="422">
        <v>1.45010884935527</v>
      </c>
      <c r="AA52" s="218">
        <v>-0.694418005997606</v>
      </c>
      <c r="AB52" s="422">
        <v>0.0977510749456371</v>
      </c>
      <c r="AC52" s="218">
        <v>-0.518747646006579</v>
      </c>
      <c r="AD52" s="422">
        <v>0.134062088278921</v>
      </c>
      <c r="AE52" s="218">
        <v>0.174008726985929</v>
      </c>
      <c r="AF52" s="422">
        <v>0.14637392219673</v>
      </c>
      <c r="AG52" s="218">
        <v>0.02678990993474</v>
      </c>
      <c r="AH52" s="422">
        <v>0.140091257890157</v>
      </c>
      <c r="AI52" s="218">
        <v>-0.505428779280746</v>
      </c>
      <c r="AJ52" s="422">
        <v>0.116863512398532</v>
      </c>
      <c r="AK52" s="218">
        <v>11.1829416136219</v>
      </c>
      <c r="AL52" s="430">
        <v>1.83112927003579</v>
      </c>
    </row>
    <row customHeight="1" ht="13" r="53">
      <c r="A53" s="181" t="s">
        <v>347</v>
      </c>
      <c r="B53" s="156" t="n">
        <v>2</v>
      </c>
      <c r="C53" s="218">
        <v>-0.647953278610845</v>
      </c>
      <c r="D53" s="422">
        <v>0.0854995310232456</v>
      </c>
      <c r="E53" s="218">
        <v>-0.255189021696069</v>
      </c>
      <c r="F53" s="422">
        <v>0.121970815904531</v>
      </c>
      <c r="G53" s="218">
        <v>-0.129951248507553</v>
      </c>
      <c r="H53" s="422">
        <v>0.081806532407496</v>
      </c>
      <c r="I53" s="218">
        <v>-0.24919268825043</v>
      </c>
      <c r="J53" s="422">
        <v>0.108164197906568</v>
      </c>
      <c r="K53" s="218">
        <v>-0.0996994586268625</v>
      </c>
      <c r="L53" s="422">
        <v>0.094316681224337</v>
      </c>
      <c r="M53" s="218">
        <v>4.97691046520825</v>
      </c>
      <c r="N53" s="422">
        <v>0.854923334887537</v>
      </c>
      <c r="O53" s="218">
        <v>-0.645890720986701</v>
      </c>
      <c r="P53" s="422">
        <v>0.0848677793530041</v>
      </c>
      <c r="Q53" s="218">
        <v>-0.262033893018831</v>
      </c>
      <c r="R53" s="422">
        <v>0.122177379767818</v>
      </c>
      <c r="S53" s="218">
        <v>-0.132526638275395</v>
      </c>
      <c r="T53" s="422">
        <v>0.0802844489537945</v>
      </c>
      <c r="U53" s="218">
        <v>-0.248047309816121</v>
      </c>
      <c r="V53" s="422">
        <v>0.105957081738542</v>
      </c>
      <c r="W53" s="218">
        <v>-0.0859958870181295</v>
      </c>
      <c r="X53" s="422">
        <v>0.0921735604969255</v>
      </c>
      <c r="Y53" s="218">
        <v>5.80613681276545</v>
      </c>
      <c r="Z53" s="422">
        <v>0.922598923197391</v>
      </c>
      <c r="AA53" s="218">
        <v>-0.640129466300201</v>
      </c>
      <c r="AB53" s="422">
        <v>0.0861141421222709</v>
      </c>
      <c r="AC53" s="218">
        <v>-0.259072119665379</v>
      </c>
      <c r="AD53" s="422">
        <v>0.125006925978196</v>
      </c>
      <c r="AE53" s="218">
        <v>-0.132187734252966</v>
      </c>
      <c r="AF53" s="422">
        <v>0.0800137293359341</v>
      </c>
      <c r="AG53" s="218">
        <v>-0.233854799571965</v>
      </c>
      <c r="AH53" s="422">
        <v>0.106998042822163</v>
      </c>
      <c r="AI53" s="218">
        <v>-0.0988947854340317</v>
      </c>
      <c r="AJ53" s="422">
        <v>0.092162224522596</v>
      </c>
      <c r="AK53" s="218">
        <v>6.19882636474993</v>
      </c>
      <c r="AL53" s="430">
        <v>0.982221262086133</v>
      </c>
    </row>
    <row customHeight="1" ht="13" r="54">
      <c r="A54" s="181" t="s">
        <v>348</v>
      </c>
      <c r="B54" s="156" t="n">
        <v>2</v>
      </c>
      <c r="C54" s="218">
        <v>-0.838173339205366</v>
      </c>
      <c r="D54" s="422">
        <v>0.124485675201081</v>
      </c>
      <c r="E54" s="218">
        <v>-0.0354140682500912</v>
      </c>
      <c r="F54" s="422">
        <v>0.145387867705939</v>
      </c>
      <c r="G54" s="218">
        <v>-0.303154279214946</v>
      </c>
      <c r="H54" s="422">
        <v>0.109664841900262</v>
      </c>
      <c r="I54" s="218">
        <v>0.0395133299308905</v>
      </c>
      <c r="J54" s="422">
        <v>0.132389743408772</v>
      </c>
      <c r="K54" s="218">
        <v>-0.285994416315175</v>
      </c>
      <c r="L54" s="422">
        <v>0.136748420223242</v>
      </c>
      <c r="M54" s="218">
        <v>4.92125350524639</v>
      </c>
      <c r="N54" s="422">
        <v>1.06830011312557</v>
      </c>
      <c r="O54" s="218">
        <v>-0.801403902475593</v>
      </c>
      <c r="P54" s="422">
        <v>0.123392562886396</v>
      </c>
      <c r="Q54" s="218">
        <v>-0.0872359214630185</v>
      </c>
      <c r="R54" s="422">
        <v>0.142677736274024</v>
      </c>
      <c r="S54" s="218">
        <v>-0.322705204936852</v>
      </c>
      <c r="T54" s="422">
        <v>0.105528973810234</v>
      </c>
      <c r="U54" s="218">
        <v>0.0993529934237786</v>
      </c>
      <c r="V54" s="422">
        <v>0.129073768545197</v>
      </c>
      <c r="W54" s="218">
        <v>-0.261657916744906</v>
      </c>
      <c r="X54" s="422">
        <v>0.138798070276616</v>
      </c>
      <c r="Y54" s="218">
        <v>7.90877859470189</v>
      </c>
      <c r="Z54" s="422">
        <v>1.40362286074523</v>
      </c>
      <c r="AA54" s="218">
        <v>-0.811091355468005</v>
      </c>
      <c r="AB54" s="422">
        <v>0.124045135437397</v>
      </c>
      <c r="AC54" s="218">
        <v>-0.088364881855936</v>
      </c>
      <c r="AD54" s="422">
        <v>0.144424050918551</v>
      </c>
      <c r="AE54" s="218">
        <v>-0.318573051763451</v>
      </c>
      <c r="AF54" s="422">
        <v>0.10634473542397</v>
      </c>
      <c r="AG54" s="218">
        <v>0.0985227365901807</v>
      </c>
      <c r="AH54" s="422">
        <v>0.13059278757981</v>
      </c>
      <c r="AI54" s="218">
        <v>-0.266203985139668</v>
      </c>
      <c r="AJ54" s="422">
        <v>0.140145639536647</v>
      </c>
      <c r="AK54" s="218">
        <v>8.13390733522681</v>
      </c>
      <c r="AL54" s="430">
        <v>1.4024035338302</v>
      </c>
    </row>
    <row customHeight="1" ht="13" r="55">
      <c r="A55" s="181" t="s">
        <v>349</v>
      </c>
      <c r="B55" s="156" t="n">
        <v>2</v>
      </c>
      <c r="C55" s="218">
        <v>-0.865916367643749</v>
      </c>
      <c r="D55" s="422">
        <v>0.151382340110075</v>
      </c>
      <c r="E55" s="218">
        <v>-0.28760833229485</v>
      </c>
      <c r="F55" s="422">
        <v>0.16552715214389</v>
      </c>
      <c r="G55" s="218">
        <v>-0.378535172658829</v>
      </c>
      <c r="H55" s="422">
        <v>0.217757703713947</v>
      </c>
      <c r="I55" s="218">
        <v>-0.0328756094363532</v>
      </c>
      <c r="J55" s="422">
        <v>0.207269322863929</v>
      </c>
      <c r="K55" s="218">
        <v>-0.404994430114465</v>
      </c>
      <c r="L55" s="422">
        <v>0.204700114945746</v>
      </c>
      <c r="M55" s="218">
        <v>8.29401622764095</v>
      </c>
      <c r="N55" s="422">
        <v>1.38286920911581</v>
      </c>
      <c r="O55" s="218">
        <v>-0.840416199721172</v>
      </c>
      <c r="P55" s="422">
        <v>0.155029653535911</v>
      </c>
      <c r="Q55" s="218">
        <v>-0.276269920361331</v>
      </c>
      <c r="R55" s="422">
        <v>0.171157529711363</v>
      </c>
      <c r="S55" s="218">
        <v>-0.407602232248184</v>
      </c>
      <c r="T55" s="422">
        <v>0.217798842258746</v>
      </c>
      <c r="U55" s="218">
        <v>-0.0426792736115404</v>
      </c>
      <c r="V55" s="422">
        <v>0.21029239051707</v>
      </c>
      <c r="W55" s="218">
        <v>-0.385040201202326</v>
      </c>
      <c r="X55" s="422">
        <v>0.202249655214463</v>
      </c>
      <c r="Y55" s="218">
        <v>9.43117572042181</v>
      </c>
      <c r="Z55" s="422">
        <v>1.3552536374311</v>
      </c>
      <c r="AA55" s="218">
        <v>-0.833636275834947</v>
      </c>
      <c r="AB55" s="422">
        <v>0.148450484776236</v>
      </c>
      <c r="AC55" s="218">
        <v>-0.283315711783046</v>
      </c>
      <c r="AD55" s="422">
        <v>0.166101863895648</v>
      </c>
      <c r="AE55" s="218">
        <v>-0.372217493658714</v>
      </c>
      <c r="AF55" s="422">
        <v>0.210122801577222</v>
      </c>
      <c r="AG55" s="218">
        <v>-0.0184286683003361</v>
      </c>
      <c r="AH55" s="422">
        <v>0.210680020516751</v>
      </c>
      <c r="AI55" s="218">
        <v>-0.399158946675503</v>
      </c>
      <c r="AJ55" s="422">
        <v>0.201220817185379</v>
      </c>
      <c r="AK55" s="218">
        <v>10.1535353376809</v>
      </c>
      <c r="AL55" s="430">
        <v>1.54959126959955</v>
      </c>
    </row>
    <row customHeight="1" ht="13" r="56">
      <c r="A56" s="181" t="s">
        <v>350</v>
      </c>
      <c r="B56" s="156" t="n">
        <v>2</v>
      </c>
      <c r="C56" s="218">
        <v>-0.684879860063962</v>
      </c>
      <c r="D56" s="422">
        <v>0.0910404766511017</v>
      </c>
      <c r="E56" s="218">
        <v>-0.154152577076887</v>
      </c>
      <c r="F56" s="422">
        <v>0.109367139378528</v>
      </c>
      <c r="G56" s="218">
        <v>-0.274619218130774</v>
      </c>
      <c r="H56" s="422">
        <v>0.0661247183976996</v>
      </c>
      <c r="I56" s="218">
        <v>-0.158876159998654</v>
      </c>
      <c r="J56" s="422">
        <v>0.0908603043238554</v>
      </c>
      <c r="K56" s="218">
        <v>-0.280570769511977</v>
      </c>
      <c r="L56" s="422">
        <v>0.0975606506810425</v>
      </c>
      <c r="M56" s="218">
        <v>5.85198036217247</v>
      </c>
      <c r="N56" s="422">
        <v>0.931170525838377</v>
      </c>
      <c r="O56" s="218">
        <v>-0.643131779305659</v>
      </c>
      <c r="P56" s="422">
        <v>0.0946330368997923</v>
      </c>
      <c r="Q56" s="218">
        <v>-0.157991610415571</v>
      </c>
      <c r="R56" s="422">
        <v>0.108659762042484</v>
      </c>
      <c r="S56" s="218">
        <v>-0.306595557320507</v>
      </c>
      <c r="T56" s="422">
        <v>0.067898842801086</v>
      </c>
      <c r="U56" s="218">
        <v>-0.160904111231524</v>
      </c>
      <c r="V56" s="422">
        <v>0.0923741024096429</v>
      </c>
      <c r="W56" s="218">
        <v>-0.250532228908912</v>
      </c>
      <c r="X56" s="422">
        <v>0.0899711562968356</v>
      </c>
      <c r="Y56" s="218">
        <v>7.66134925538742</v>
      </c>
      <c r="Z56" s="422">
        <v>1.07074925211782</v>
      </c>
      <c r="AA56" s="218">
        <v>-0.636725174878255</v>
      </c>
      <c r="AB56" s="422">
        <v>0.100473887655118</v>
      </c>
      <c r="AC56" s="218">
        <v>-0.161101782719676</v>
      </c>
      <c r="AD56" s="422">
        <v>0.110395772404346</v>
      </c>
      <c r="AE56" s="218">
        <v>-0.301448067949204</v>
      </c>
      <c r="AF56" s="422">
        <v>0.0690662498840278</v>
      </c>
      <c r="AG56" s="218">
        <v>-0.168161182842936</v>
      </c>
      <c r="AH56" s="422">
        <v>0.0922182807141665</v>
      </c>
      <c r="AI56" s="218">
        <v>-0.245863277148017</v>
      </c>
      <c r="AJ56" s="422">
        <v>0.0899580862391344</v>
      </c>
      <c r="AK56" s="218">
        <v>8.15343386277257</v>
      </c>
      <c r="AL56" s="430">
        <v>1.18158248934916</v>
      </c>
    </row>
    <row customHeight="1" ht="13" r="57">
      <c r="A57" s="181" t="s">
        <v>351</v>
      </c>
      <c r="B57" s="156" t="n">
        <v>2</v>
      </c>
      <c r="C57" s="218">
        <v>-0.870242536180265</v>
      </c>
      <c r="D57" s="422">
        <v>0.131167745218253</v>
      </c>
      <c r="E57" s="218">
        <v>-0.641346158412284</v>
      </c>
      <c r="F57" s="422">
        <v>0.15535532403588</v>
      </c>
      <c r="G57" s="218">
        <v>-0.19121741915903</v>
      </c>
      <c r="H57" s="422">
        <v>0.171444328847184</v>
      </c>
      <c r="I57" s="218">
        <v>-0.0767758049983776</v>
      </c>
      <c r="J57" s="422">
        <v>0.149185242038232</v>
      </c>
      <c r="K57" s="218">
        <v>-0.22499645476575</v>
      </c>
      <c r="L57" s="422">
        <v>0.124496757456654</v>
      </c>
      <c r="M57" s="218">
        <v>8.16282706165616</v>
      </c>
      <c r="N57" s="422">
        <v>1.48183636741791</v>
      </c>
      <c r="O57" s="218">
        <v>-0.825761818965757</v>
      </c>
      <c r="P57" s="422">
        <v>0.129502820417148</v>
      </c>
      <c r="Q57" s="218">
        <v>-0.690181983086162</v>
      </c>
      <c r="R57" s="422">
        <v>0.150910199782031</v>
      </c>
      <c r="S57" s="218">
        <v>-0.240583972806943</v>
      </c>
      <c r="T57" s="422">
        <v>0.166877535457903</v>
      </c>
      <c r="U57" s="218">
        <v>-0.0390545175141261</v>
      </c>
      <c r="V57" s="422">
        <v>0.147376528236421</v>
      </c>
      <c r="W57" s="218">
        <v>-0.252850499715088</v>
      </c>
      <c r="X57" s="422">
        <v>0.125576804420512</v>
      </c>
      <c r="Y57" s="218">
        <v>10.9527554825014</v>
      </c>
      <c r="Z57" s="422">
        <v>1.56193046240074</v>
      </c>
      <c r="AA57" s="218">
        <v>-0.828493249957319</v>
      </c>
      <c r="AB57" s="422">
        <v>0.129644592942231</v>
      </c>
      <c r="AC57" s="218">
        <v>-0.693475849126985</v>
      </c>
      <c r="AD57" s="422">
        <v>0.154131845464004</v>
      </c>
      <c r="AE57" s="218">
        <v>-0.244345420911332</v>
      </c>
      <c r="AF57" s="422">
        <v>0.164455460295587</v>
      </c>
      <c r="AG57" s="218">
        <v>-0.0324207385221598</v>
      </c>
      <c r="AH57" s="422">
        <v>0.141857664768581</v>
      </c>
      <c r="AI57" s="218">
        <v>-0.241900264873637</v>
      </c>
      <c r="AJ57" s="422">
        <v>0.121309015848894</v>
      </c>
      <c r="AK57" s="218">
        <v>11.095814523556</v>
      </c>
      <c r="AL57" s="430">
        <v>1.64577618326795</v>
      </c>
    </row>
    <row customHeight="1" ht="13" r="58">
      <c r="A58" s="181" t="s">
        <v>352</v>
      </c>
      <c r="B58" s="156" t="n">
        <v>2</v>
      </c>
      <c r="C58" s="218">
        <v>-0.600489629238082</v>
      </c>
      <c r="D58" s="422">
        <v>0.0977168942199043</v>
      </c>
      <c r="E58" s="218">
        <v>-0.344769238572931</v>
      </c>
      <c r="F58" s="422">
        <v>0.109206694682828</v>
      </c>
      <c r="G58" s="218">
        <v>-0.319072638750561</v>
      </c>
      <c r="H58" s="422">
        <v>0.102453853257467</v>
      </c>
      <c r="I58" s="218">
        <v>-0.195475981333691</v>
      </c>
      <c r="J58" s="422">
        <v>0.0989440694253134</v>
      </c>
      <c r="K58" s="218">
        <v>-0.0795033518150476</v>
      </c>
      <c r="L58" s="422">
        <v>0.10172514647041</v>
      </c>
      <c r="M58" s="218">
        <v>7.76908699079337</v>
      </c>
      <c r="N58" s="422">
        <v>1.01662352383271</v>
      </c>
      <c r="O58" s="218">
        <v>-0.593957638752003</v>
      </c>
      <c r="P58" s="422">
        <v>0.09385961085807</v>
      </c>
      <c r="Q58" s="218">
        <v>-0.356739516001835</v>
      </c>
      <c r="R58" s="422">
        <v>0.104148970654307</v>
      </c>
      <c r="S58" s="218">
        <v>-0.285184305586704</v>
      </c>
      <c r="T58" s="422">
        <v>0.0984577036121268</v>
      </c>
      <c r="U58" s="218">
        <v>-0.204141658971565</v>
      </c>
      <c r="V58" s="422">
        <v>0.100751101042992</v>
      </c>
      <c r="W58" s="218">
        <v>-0.0706019738675075</v>
      </c>
      <c r="X58" s="422">
        <v>0.0986302350295476</v>
      </c>
      <c r="Y58" s="218">
        <v>9.18214805469312</v>
      </c>
      <c r="Z58" s="422">
        <v>0.989530589271318</v>
      </c>
      <c r="AA58" s="218">
        <v>-0.572337772083598</v>
      </c>
      <c r="AB58" s="422">
        <v>0.0919578080020871</v>
      </c>
      <c r="AC58" s="218">
        <v>-0.360004698563691</v>
      </c>
      <c r="AD58" s="422">
        <v>0.102620710689636</v>
      </c>
      <c r="AE58" s="218">
        <v>-0.28059299792544</v>
      </c>
      <c r="AF58" s="422">
        <v>0.0970785575152422</v>
      </c>
      <c r="AG58" s="218">
        <v>-0.215720734736692</v>
      </c>
      <c r="AH58" s="422">
        <v>0.10041954052155</v>
      </c>
      <c r="AI58" s="218">
        <v>-0.0762175897288091</v>
      </c>
      <c r="AJ58" s="422">
        <v>0.0967435097709252</v>
      </c>
      <c r="AK58" s="218">
        <v>9.76575531319841</v>
      </c>
      <c r="AL58" s="430">
        <v>0.989408033122098</v>
      </c>
    </row>
    <row customHeight="1" ht="13" r="59">
      <c r="A59" s="181" t="s">
        <v>353</v>
      </c>
      <c r="B59" s="156" t="n">
        <v>2</v>
      </c>
      <c r="C59" s="218">
        <v>-1.1971786703306</v>
      </c>
      <c r="D59" s="422">
        <v>0.129657808662671</v>
      </c>
      <c r="E59" s="218">
        <v>-0.694125166346206</v>
      </c>
      <c r="F59" s="422">
        <v>0.162481456864251</v>
      </c>
      <c r="G59" s="218">
        <v>-0.523539561726232</v>
      </c>
      <c r="H59" s="422">
        <v>0.167453984822941</v>
      </c>
      <c r="I59" s="218">
        <v>-0.143537948762199</v>
      </c>
      <c r="J59" s="422">
        <v>0.256407517582036</v>
      </c>
      <c r="K59" s="218">
        <v>-0.204459480932115</v>
      </c>
      <c r="L59" s="422">
        <v>0.226860433570381</v>
      </c>
      <c r="M59" s="218">
        <v>11.9593653889235</v>
      </c>
      <c r="N59" s="422">
        <v>2.02474296786633</v>
      </c>
      <c r="O59" s="218">
        <v>-1.18603374041677</v>
      </c>
      <c r="P59" s="422">
        <v>0.129692289065487</v>
      </c>
      <c r="Q59" s="218">
        <v>-0.680338569408967</v>
      </c>
      <c r="R59" s="422">
        <v>0.163882159335049</v>
      </c>
      <c r="S59" s="218">
        <v>-0.540399581654278</v>
      </c>
      <c r="T59" s="422">
        <v>0.164339661084578</v>
      </c>
      <c r="U59" s="218">
        <v>-0.134195406322968</v>
      </c>
      <c r="V59" s="422">
        <v>0.258758482668453</v>
      </c>
      <c r="W59" s="218">
        <v>-0.199366339916154</v>
      </c>
      <c r="X59" s="422">
        <v>0.222265331714724</v>
      </c>
      <c r="Y59" s="218">
        <v>12.1163695032273</v>
      </c>
      <c r="Z59" s="422">
        <v>2.05674491745331</v>
      </c>
      <c r="AA59" s="218">
        <v>-1.20143983658839</v>
      </c>
      <c r="AB59" s="422">
        <v>0.12949464913039</v>
      </c>
      <c r="AC59" s="218">
        <v>-0.740685958985375</v>
      </c>
      <c r="AD59" s="422">
        <v>0.161336754344663</v>
      </c>
      <c r="AE59" s="218">
        <v>-0.561197564407344</v>
      </c>
      <c r="AF59" s="422">
        <v>0.170563713038268</v>
      </c>
      <c r="AG59" s="218">
        <v>-0.110572295134678</v>
      </c>
      <c r="AH59" s="422">
        <v>0.245074574593036</v>
      </c>
      <c r="AI59" s="218">
        <v>-0.195378027132486</v>
      </c>
      <c r="AJ59" s="422">
        <v>0.219107068944535</v>
      </c>
      <c r="AK59" s="218">
        <v>13.9762564561973</v>
      </c>
      <c r="AL59" s="430">
        <v>2.29325007060255</v>
      </c>
    </row>
    <row customHeight="1" ht="13" r="60">
      <c r="A60" s="181" t="s">
        <v>354</v>
      </c>
      <c r="B60" s="156" t="n">
        <v>2</v>
      </c>
      <c r="C60" s="218">
        <v>-0.950142531964067</v>
      </c>
      <c r="D60" s="422">
        <v>0.200137681721437</v>
      </c>
      <c r="E60" s="218">
        <v>-0.51946568302462</v>
      </c>
      <c r="F60" s="422">
        <v>0.210676258787723</v>
      </c>
      <c r="G60" s="218">
        <v>-0.780396269244913</v>
      </c>
      <c r="H60" s="422">
        <v>0.270293451515269</v>
      </c>
      <c r="I60" s="218">
        <v>-0.176000858036675</v>
      </c>
      <c r="J60" s="422">
        <v>0.183169298585573</v>
      </c>
      <c r="K60" s="218">
        <v>-0.0501783381830821</v>
      </c>
      <c r="L60" s="422">
        <v>0.247641003330345</v>
      </c>
      <c r="M60" s="218">
        <v>15.5292616915071</v>
      </c>
      <c r="N60" s="422">
        <v>2.59523528503879</v>
      </c>
      <c r="O60" s="218">
        <v>-0.877173052273741</v>
      </c>
      <c r="P60" s="422">
        <v>0.20037784589781</v>
      </c>
      <c r="Q60" s="218">
        <v>-0.524306977942232</v>
      </c>
      <c r="R60" s="422">
        <v>0.198937550148138</v>
      </c>
      <c r="S60" s="218">
        <v>-0.688161020005433</v>
      </c>
      <c r="T60" s="422">
        <v>0.250533058505488</v>
      </c>
      <c r="U60" s="218">
        <v>-0.259583286232508</v>
      </c>
      <c r="V60" s="422">
        <v>0.187869237132461</v>
      </c>
      <c r="W60" s="218">
        <v>0.0113387411957101</v>
      </c>
      <c r="X60" s="422">
        <v>0.225090534370295</v>
      </c>
      <c r="Y60" s="218">
        <v>19.222517737486</v>
      </c>
      <c r="Z60" s="422">
        <v>3.16823710273015</v>
      </c>
      <c r="AA60" s="218">
        <v>-0.808592908048667</v>
      </c>
      <c r="AB60" s="422">
        <v>0.194532286766931</v>
      </c>
      <c r="AC60" s="218">
        <v>-0.359051091254115</v>
      </c>
      <c r="AD60" s="422">
        <v>0.200685851046874</v>
      </c>
      <c r="AE60" s="218">
        <v>-0.777909348021653</v>
      </c>
      <c r="AF60" s="422">
        <v>0.223893083703693</v>
      </c>
      <c r="AG60" s="218">
        <v>-0.240445143664606</v>
      </c>
      <c r="AH60" s="422">
        <v>0.204110233674518</v>
      </c>
      <c r="AI60" s="218">
        <v>-0.0938196379231233</v>
      </c>
      <c r="AJ60" s="422">
        <v>0.17346029099138</v>
      </c>
      <c r="AK60" s="218">
        <v>22.9496785168437</v>
      </c>
      <c r="AL60" s="430">
        <v>3.411655501858</v>
      </c>
    </row>
    <row customHeight="1" ht="13" r="61">
      <c r="A61" s="181" t="s">
        <v>355</v>
      </c>
      <c r="B61" s="156" t="n">
        <v>2</v>
      </c>
      <c r="C61" s="218">
        <v>-0.715892081914234</v>
      </c>
      <c r="D61" s="422">
        <v>0.18588697495629</v>
      </c>
      <c r="E61" s="218">
        <v>0.0391091275972429</v>
      </c>
      <c r="F61" s="422">
        <v>0.176455827558964</v>
      </c>
      <c r="G61" s="218">
        <v>-0.457465385453141</v>
      </c>
      <c r="H61" s="422">
        <v>0.20768745440075</v>
      </c>
      <c r="I61" s="218">
        <v>-0.458054948920059</v>
      </c>
      <c r="J61" s="422">
        <v>0.227826032875068</v>
      </c>
      <c r="K61" s="218">
        <v>-0.088208468946289</v>
      </c>
      <c r="L61" s="422">
        <v>0.246718198299806</v>
      </c>
      <c r="M61" s="218">
        <v>2.1150821616874</v>
      </c>
      <c r="N61" s="422">
        <v>0.484601760134272</v>
      </c>
      <c r="O61" s="218">
        <v>-0.706378056298015</v>
      </c>
      <c r="P61" s="422">
        <v>0.186381655331844</v>
      </c>
      <c r="Q61" s="218">
        <v>0.0448663177912914</v>
      </c>
      <c r="R61" s="422">
        <v>0.177327200288001</v>
      </c>
      <c r="S61" s="218">
        <v>-0.456309503735379</v>
      </c>
      <c r="T61" s="422">
        <v>0.207419422889034</v>
      </c>
      <c r="U61" s="218">
        <v>-0.465686284202898</v>
      </c>
      <c r="V61" s="422">
        <v>0.22963198942084</v>
      </c>
      <c r="W61" s="218">
        <v>-0.0652123407170831</v>
      </c>
      <c r="X61" s="422">
        <v>0.24789137732251</v>
      </c>
      <c r="Y61" s="218">
        <v>2.3443513726053</v>
      </c>
      <c r="Z61" s="422">
        <v>0.484651951576826</v>
      </c>
      <c r="AA61" s="218">
        <v>-0.69740313093145</v>
      </c>
      <c r="AB61" s="422">
        <v>0.183146187958746</v>
      </c>
      <c r="AC61" s="218">
        <v>0.0189226803556884</v>
      </c>
      <c r="AD61" s="422">
        <v>0.175447136818593</v>
      </c>
      <c r="AE61" s="218">
        <v>-0.443580197286127</v>
      </c>
      <c r="AF61" s="422">
        <v>0.206808818850354</v>
      </c>
      <c r="AG61" s="218">
        <v>-0.480965309833198</v>
      </c>
      <c r="AH61" s="422">
        <v>0.227837383855249</v>
      </c>
      <c r="AI61" s="218">
        <v>-0.0534019395892774</v>
      </c>
      <c r="AJ61" s="422">
        <v>0.244811773221761</v>
      </c>
      <c r="AK61" s="218">
        <v>2.71415149336329</v>
      </c>
      <c r="AL61" s="430">
        <v>0.613906917759525</v>
      </c>
    </row>
    <row customHeight="1" ht="13" r="62">
      <c r="A62" s="181" t="s">
        <v>356</v>
      </c>
      <c r="B62" s="156" t="n">
        <v>2</v>
      </c>
      <c r="C62" s="218" t="inlineStr">
        <is>
          <t>m</t>
        </is>
      </c>
      <c r="D62" s="422" t="inlineStr">
        <is>
          <t>m</t>
        </is>
      </c>
      <c r="E62" s="218" t="inlineStr">
        <is>
          <t>m</t>
        </is>
      </c>
      <c r="F62" s="422" t="inlineStr">
        <is>
          <t>m</t>
        </is>
      </c>
      <c r="G62" s="218" t="inlineStr">
        <is>
          <t>m</t>
        </is>
      </c>
      <c r="H62" s="422" t="inlineStr">
        <is>
          <t>m</t>
        </is>
      </c>
      <c r="I62" s="218" t="inlineStr">
        <is>
          <t>m</t>
        </is>
      </c>
      <c r="J62" s="422" t="inlineStr">
        <is>
          <t>m</t>
        </is>
      </c>
      <c r="K62" s="218" t="inlineStr">
        <is>
          <t>m</t>
        </is>
      </c>
      <c r="L62" s="422" t="inlineStr">
        <is>
          <t>m</t>
        </is>
      </c>
      <c r="M62" s="218" t="inlineStr">
        <is>
          <t>m</t>
        </is>
      </c>
      <c r="N62" s="422" t="inlineStr">
        <is>
          <t>m</t>
        </is>
      </c>
      <c r="O62" s="218" t="inlineStr">
        <is>
          <t>m</t>
        </is>
      </c>
      <c r="P62" s="422" t="inlineStr">
        <is>
          <t>m</t>
        </is>
      </c>
      <c r="Q62" s="218" t="inlineStr">
        <is>
          <t>m</t>
        </is>
      </c>
      <c r="R62" s="422" t="inlineStr">
        <is>
          <t>m</t>
        </is>
      </c>
      <c r="S62" s="218" t="inlineStr">
        <is>
          <t>m</t>
        </is>
      </c>
      <c r="T62" s="422" t="inlineStr">
        <is>
          <t>m</t>
        </is>
      </c>
      <c r="U62" s="218" t="inlineStr">
        <is>
          <t>m</t>
        </is>
      </c>
      <c r="V62" s="422" t="inlineStr">
        <is>
          <t>m</t>
        </is>
      </c>
      <c r="W62" s="218" t="inlineStr">
        <is>
          <t>m</t>
        </is>
      </c>
      <c r="X62" s="422" t="inlineStr">
        <is>
          <t>m</t>
        </is>
      </c>
      <c r="Y62" s="218" t="inlineStr">
        <is>
          <t>m</t>
        </is>
      </c>
      <c r="Z62" s="422" t="inlineStr">
        <is>
          <t>m</t>
        </is>
      </c>
      <c r="AA62" s="218" t="inlineStr">
        <is>
          <t>m</t>
        </is>
      </c>
      <c r="AB62" s="422" t="inlineStr">
        <is>
          <t>m</t>
        </is>
      </c>
      <c r="AC62" s="218" t="inlineStr">
        <is>
          <t>m</t>
        </is>
      </c>
      <c r="AD62" s="422" t="inlineStr">
        <is>
          <t>m</t>
        </is>
      </c>
      <c r="AE62" s="218" t="inlineStr">
        <is>
          <t>m</t>
        </is>
      </c>
      <c r="AF62" s="422" t="inlineStr">
        <is>
          <t>m</t>
        </is>
      </c>
      <c r="AG62" s="218" t="inlineStr">
        <is>
          <t>m</t>
        </is>
      </c>
      <c r="AH62" s="422" t="inlineStr">
        <is>
          <t>m</t>
        </is>
      </c>
      <c r="AI62" s="218" t="inlineStr">
        <is>
          <t>m</t>
        </is>
      </c>
      <c r="AJ62" s="422" t="inlineStr">
        <is>
          <t>m</t>
        </is>
      </c>
      <c r="AK62" s="218" t="inlineStr">
        <is>
          <t>m</t>
        </is>
      </c>
      <c r="AL62" s="430" t="inlineStr">
        <is>
          <t>m</t>
        </is>
      </c>
    </row>
    <row customHeight="1" ht="13" r="63">
      <c r="A63" s="184" t="s">
        <v>357</v>
      </c>
      <c r="B63" s="157" t="n">
        <v>2</v>
      </c>
      <c r="C63" s="219">
        <v>-0.701567521329022</v>
      </c>
      <c r="D63" s="423">
        <v>0.0238497872678055</v>
      </c>
      <c r="E63" s="219">
        <v>-0.317595398468698</v>
      </c>
      <c r="F63" s="423">
        <v>0.0268978594118331</v>
      </c>
      <c r="G63" s="219">
        <v>-0.291670910133914</v>
      </c>
      <c r="H63" s="423">
        <v>0.0259056602798889</v>
      </c>
      <c r="I63" s="219">
        <v>-0.13993830942919</v>
      </c>
      <c r="J63" s="423">
        <v>0.0275806310354937</v>
      </c>
      <c r="K63" s="219">
        <v>-0.162812673668482</v>
      </c>
      <c r="L63" s="423">
        <v>0.0285088848811716</v>
      </c>
      <c r="M63" s="219">
        <v>6.72242894992159</v>
      </c>
      <c r="N63" s="423">
        <v>0.238861216644314</v>
      </c>
      <c r="O63" s="219">
        <v>-0.68741946823319</v>
      </c>
      <c r="P63" s="423">
        <v>0.0235066948686861</v>
      </c>
      <c r="Q63" s="219">
        <v>-0.322110854138052</v>
      </c>
      <c r="R63" s="423">
        <v>0.0264164511844655</v>
      </c>
      <c r="S63" s="219">
        <v>-0.289343164172216</v>
      </c>
      <c r="T63" s="423">
        <v>0.0253579244370827</v>
      </c>
      <c r="U63" s="219">
        <v>-0.136549192882898</v>
      </c>
      <c r="V63" s="423">
        <v>0.0274468974677597</v>
      </c>
      <c r="W63" s="219">
        <v>-0.165131158497425</v>
      </c>
      <c r="X63" s="423">
        <v>0.0281967249962787</v>
      </c>
      <c r="Y63" s="219">
        <v>9.01487394854987</v>
      </c>
      <c r="Z63" s="423">
        <v>0.271707737074944</v>
      </c>
      <c r="AA63" s="219">
        <v>-0.686191054349754</v>
      </c>
      <c r="AB63" s="423">
        <v>0.0233181416365104</v>
      </c>
      <c r="AC63" s="219">
        <v>-0.300782890714103</v>
      </c>
      <c r="AD63" s="423">
        <v>0.0265682419920558</v>
      </c>
      <c r="AE63" s="219">
        <v>-0.292624339150858</v>
      </c>
      <c r="AF63" s="423">
        <v>0.0249811047195218</v>
      </c>
      <c r="AG63" s="219">
        <v>-0.136274798239625</v>
      </c>
      <c r="AH63" s="423">
        <v>0.0271994228430185</v>
      </c>
      <c r="AI63" s="219">
        <v>-0.171624388839181</v>
      </c>
      <c r="AJ63" s="423">
        <v>0.027180967055756</v>
      </c>
      <c r="AK63" s="219">
        <v>10.0496701375944</v>
      </c>
      <c r="AL63" s="432">
        <v>0.290091162215421</v>
      </c>
    </row>
    <row customHeight="1" ht="13" r="64">
      <c r="A64" s="185" t="s">
        <v>358</v>
      </c>
      <c r="B64" s="158" t="n">
        <v>2</v>
      </c>
      <c r="C64" s="220">
        <v>-0.671858301713858</v>
      </c>
      <c r="D64" s="424">
        <v>0.0379539926544192</v>
      </c>
      <c r="E64" s="220">
        <v>-0.308815134597892</v>
      </c>
      <c r="F64" s="424">
        <v>0.0410514121836159</v>
      </c>
      <c r="G64" s="220">
        <v>-0.222978498695388</v>
      </c>
      <c r="H64" s="424">
        <v>0.0327398468669447</v>
      </c>
      <c r="I64" s="220">
        <v>-0.209235963932564</v>
      </c>
      <c r="J64" s="424">
        <v>0.0500663204949209</v>
      </c>
      <c r="K64" s="220">
        <v>-0.222493266968015</v>
      </c>
      <c r="L64" s="424">
        <v>0.0404306538711722</v>
      </c>
      <c r="M64" s="220">
        <v>5.77061306277582</v>
      </c>
      <c r="N64" s="424">
        <v>0.336098813493791</v>
      </c>
      <c r="O64" s="220">
        <v>-0.669109062036444</v>
      </c>
      <c r="P64" s="424">
        <v>0.0377345842322182</v>
      </c>
      <c r="Q64" s="220">
        <v>-0.304380868078854</v>
      </c>
      <c r="R64" s="424">
        <v>0.0403502692171116</v>
      </c>
      <c r="S64" s="220">
        <v>-0.223403541898442</v>
      </c>
      <c r="T64" s="424">
        <v>0.0329563314811585</v>
      </c>
      <c r="U64" s="220">
        <v>-0.216224144184868</v>
      </c>
      <c r="V64" s="424">
        <v>0.049545764081405</v>
      </c>
      <c r="W64" s="220">
        <v>-0.216437472335008</v>
      </c>
      <c r="X64" s="424">
        <v>0.0396360225076436</v>
      </c>
      <c r="Y64" s="220">
        <v>7.95136718696121</v>
      </c>
      <c r="Z64" s="424">
        <v>0.370012972040925</v>
      </c>
      <c r="AA64" s="220">
        <v>-0.667001627881352</v>
      </c>
      <c r="AB64" s="424">
        <v>0.0382634734974132</v>
      </c>
      <c r="AC64" s="220">
        <v>-0.296954310976719</v>
      </c>
      <c r="AD64" s="424">
        <v>0.0408192851585797</v>
      </c>
      <c r="AE64" s="220">
        <v>-0.216880191658291</v>
      </c>
      <c r="AF64" s="424">
        <v>0.0332078455440694</v>
      </c>
      <c r="AG64" s="220">
        <v>-0.22176890942859</v>
      </c>
      <c r="AH64" s="424">
        <v>0.0459406630724644</v>
      </c>
      <c r="AI64" s="220">
        <v>-0.218706387381195</v>
      </c>
      <c r="AJ64" s="424">
        <v>0.0398358307718264</v>
      </c>
      <c r="AK64" s="220">
        <v>8.66775672429292</v>
      </c>
      <c r="AL64" s="433">
        <v>0.39223775604371</v>
      </c>
    </row>
    <row customHeight="1" ht="13" r="65">
      <c r="A65" s="186" t="s">
        <v>359</v>
      </c>
      <c r="B65" s="159" t="n">
        <v>2</v>
      </c>
      <c r="C65" s="221">
        <v>-0.76438072332354</v>
      </c>
      <c r="D65" s="425">
        <v>0.0198383516304509</v>
      </c>
      <c r="E65" s="221">
        <v>-0.341115696909647</v>
      </c>
      <c r="F65" s="425">
        <v>0.0224932565310732</v>
      </c>
      <c r="G65" s="221">
        <v>-0.291789807488747</v>
      </c>
      <c r="H65" s="425">
        <v>0.0218372427772865</v>
      </c>
      <c r="I65" s="221">
        <v>-0.157130311417403</v>
      </c>
      <c r="J65" s="425">
        <v>0.0246558846592539</v>
      </c>
      <c r="K65" s="221">
        <v>-0.239774663551541</v>
      </c>
      <c r="L65" s="425">
        <v>0.0253227531266736</v>
      </c>
      <c r="M65" s="221">
        <v>6.92484860673404</v>
      </c>
      <c r="N65" s="425">
        <v>0.179754677436067</v>
      </c>
      <c r="O65" s="221">
        <v>-0.746399823931495</v>
      </c>
      <c r="P65" s="425">
        <v>0.01968254195157</v>
      </c>
      <c r="Q65" s="221">
        <v>-0.342975666633068</v>
      </c>
      <c r="R65" s="425">
        <v>0.0221799543930992</v>
      </c>
      <c r="S65" s="221">
        <v>-0.289653736279586</v>
      </c>
      <c r="T65" s="425">
        <v>0.0215857152217772</v>
      </c>
      <c r="U65" s="221">
        <v>-0.160637934652495</v>
      </c>
      <c r="V65" s="425">
        <v>0.024486884336226</v>
      </c>
      <c r="W65" s="221">
        <v>-0.241212956245772</v>
      </c>
      <c r="X65" s="425">
        <v>0.0250923001730638</v>
      </c>
      <c r="Y65" s="221">
        <v>8.90680780493435</v>
      </c>
      <c r="Z65" s="425">
        <v>0.198085016189683</v>
      </c>
      <c r="AA65" s="221">
        <v>-0.745258848407801</v>
      </c>
      <c r="AB65" s="425">
        <v>0.0195832197743616</v>
      </c>
      <c r="AC65" s="221">
        <v>-0.328591807119479</v>
      </c>
      <c r="AD65" s="425">
        <v>0.0221460595220191</v>
      </c>
      <c r="AE65" s="221">
        <v>-0.286594456873039</v>
      </c>
      <c r="AF65" s="425">
        <v>0.0213036497209618</v>
      </c>
      <c r="AG65" s="221">
        <v>-0.160310082150738</v>
      </c>
      <c r="AH65" s="425">
        <v>0.0242727934234658</v>
      </c>
      <c r="AI65" s="221">
        <v>-0.24630650786842</v>
      </c>
      <c r="AJ65" s="425">
        <v>0.0246677653140366</v>
      </c>
      <c r="AK65" s="221">
        <v>10.2143978296293</v>
      </c>
      <c r="AL65" s="434">
        <v>0.216761795266418</v>
      </c>
    </row>
    <row customHeight="1" ht="13" r="66">
      <c r="A66" s="181" t="s">
        <v>360</v>
      </c>
      <c r="B66" s="156" t="n">
        <v>2</v>
      </c>
      <c r="C66" s="218">
        <v>-0.991892696521495</v>
      </c>
      <c r="D66" s="422">
        <v>0.226966954950593</v>
      </c>
      <c r="E66" s="218">
        <v>-0.323679096090396</v>
      </c>
      <c r="F66" s="422">
        <v>0.232492400454695</v>
      </c>
      <c r="G66" s="218">
        <v>-0.593889541383581</v>
      </c>
      <c r="H66" s="422">
        <v>0.307391921458329</v>
      </c>
      <c r="I66" s="218">
        <v>-0.297748608856061</v>
      </c>
      <c r="J66" s="422">
        <v>0.347647127071904</v>
      </c>
      <c r="K66" s="218">
        <v>-0.100024743282816</v>
      </c>
      <c r="L66" s="422">
        <v>0.26754906113028</v>
      </c>
      <c r="M66" s="218">
        <v>9.86664984919613</v>
      </c>
      <c r="N66" s="422">
        <v>2.74159627663343</v>
      </c>
      <c r="O66" s="218">
        <v>-0.975923020047234</v>
      </c>
      <c r="P66" s="422">
        <v>0.215602379668973</v>
      </c>
      <c r="Q66" s="218">
        <v>-0.3103101878748</v>
      </c>
      <c r="R66" s="422">
        <v>0.218486045528898</v>
      </c>
      <c r="S66" s="218">
        <v>-0.661254346127394</v>
      </c>
      <c r="T66" s="422">
        <v>0.269590540016422</v>
      </c>
      <c r="U66" s="218">
        <v>-0.264670683599428</v>
      </c>
      <c r="V66" s="422">
        <v>0.311135392848181</v>
      </c>
      <c r="W66" s="218">
        <v>-0.0498665282738589</v>
      </c>
      <c r="X66" s="422">
        <v>0.239597337419766</v>
      </c>
      <c r="Y66" s="218">
        <v>14.0397112184977</v>
      </c>
      <c r="Z66" s="422">
        <v>3.16801008790998</v>
      </c>
      <c r="AA66" s="218">
        <v>-0.906214538077999</v>
      </c>
      <c r="AB66" s="422">
        <v>0.193409464311434</v>
      </c>
      <c r="AC66" s="218">
        <v>-0.241122943413535</v>
      </c>
      <c r="AD66" s="422">
        <v>0.225237942971126</v>
      </c>
      <c r="AE66" s="218">
        <v>-0.652158495242699</v>
      </c>
      <c r="AF66" s="422">
        <v>0.259735815718772</v>
      </c>
      <c r="AG66" s="218">
        <v>-0.27522179750791</v>
      </c>
      <c r="AH66" s="422">
        <v>0.300667602081253</v>
      </c>
      <c r="AI66" s="218">
        <v>-0.0886302285801089</v>
      </c>
      <c r="AJ66" s="422">
        <v>0.231797201843798</v>
      </c>
      <c r="AK66" s="218">
        <v>18.2027084816024</v>
      </c>
      <c r="AL66" s="430">
        <v>3.12846238797577</v>
      </c>
    </row>
    <row customHeight="1" ht="13" r="67">
      <c r="A67" s="181" t="s">
        <v>361</v>
      </c>
      <c r="B67" s="156" t="n">
        <v>2</v>
      </c>
      <c r="C67" s="218">
        <v>-0.743321103727858</v>
      </c>
      <c r="D67" s="422">
        <v>0.179234058026651</v>
      </c>
      <c r="E67" s="218">
        <v>-0.0896613972112054</v>
      </c>
      <c r="F67" s="422">
        <v>0.182622565880775</v>
      </c>
      <c r="G67" s="218">
        <v>-0.680887459510601</v>
      </c>
      <c r="H67" s="422">
        <v>0.159007075985432</v>
      </c>
      <c r="I67" s="218">
        <v>-0.117936557681214</v>
      </c>
      <c r="J67" s="422">
        <v>0.23382967052409</v>
      </c>
      <c r="K67" s="218">
        <v>-0.0559088062953837</v>
      </c>
      <c r="L67" s="422">
        <v>0.170697826351812</v>
      </c>
      <c r="M67" s="218">
        <v>7.68739924047104</v>
      </c>
      <c r="N67" s="422">
        <v>2.04182773332209</v>
      </c>
      <c r="O67" s="218">
        <v>-0.734878148087993</v>
      </c>
      <c r="P67" s="422">
        <v>0.176974723867551</v>
      </c>
      <c r="Q67" s="218">
        <v>-0.0721244040199727</v>
      </c>
      <c r="R67" s="422">
        <v>0.174663068974443</v>
      </c>
      <c r="S67" s="218">
        <v>-0.697565394576784</v>
      </c>
      <c r="T67" s="422">
        <v>0.157739993784658</v>
      </c>
      <c r="U67" s="218">
        <v>-0.11216110098491</v>
      </c>
      <c r="V67" s="422">
        <v>0.237046360839093</v>
      </c>
      <c r="W67" s="218">
        <v>-0.0242497097158681</v>
      </c>
      <c r="X67" s="422">
        <v>0.17391171666238</v>
      </c>
      <c r="Y67" s="218">
        <v>8.30575335139883</v>
      </c>
      <c r="Z67" s="422">
        <v>2.25575424813203</v>
      </c>
      <c r="AA67" s="218">
        <v>-0.706070431275033</v>
      </c>
      <c r="AB67" s="422">
        <v>0.186200965849038</v>
      </c>
      <c r="AC67" s="218">
        <v>-0.0991039251393605</v>
      </c>
      <c r="AD67" s="422">
        <v>0.178477792524408</v>
      </c>
      <c r="AE67" s="218">
        <v>-0.692949106578963</v>
      </c>
      <c r="AF67" s="422">
        <v>0.159297226688668</v>
      </c>
      <c r="AG67" s="218">
        <v>-0.127864568719387</v>
      </c>
      <c r="AH67" s="422">
        <v>0.238630795977596</v>
      </c>
      <c r="AI67" s="218">
        <v>-0.0180416491635538</v>
      </c>
      <c r="AJ67" s="422">
        <v>0.174496016512668</v>
      </c>
      <c r="AK67" s="218">
        <v>8.95399856001452</v>
      </c>
      <c r="AL67" s="430">
        <v>2.54638597079533</v>
      </c>
    </row>
    <row customHeight="1" ht="13" r="68">
      <c r="A68" s="181" t="s">
        <v>362</v>
      </c>
      <c r="B68" s="156" t="n">
        <v>2</v>
      </c>
      <c r="C68" s="218">
        <v>-0.583753227183447</v>
      </c>
      <c r="D68" s="422">
        <v>0.125285915508849</v>
      </c>
      <c r="E68" s="218">
        <v>-0.351780958639268</v>
      </c>
      <c r="F68" s="422">
        <v>0.192526404091436</v>
      </c>
      <c r="G68" s="218">
        <v>-0.0559452531973356</v>
      </c>
      <c r="H68" s="422">
        <v>0.25911048967595</v>
      </c>
      <c r="I68" s="218">
        <v>0.115742535384487</v>
      </c>
      <c r="J68" s="422">
        <v>0.21796453395204</v>
      </c>
      <c r="K68" s="218">
        <v>-0.631376739114573</v>
      </c>
      <c r="L68" s="422">
        <v>0.212177854407402</v>
      </c>
      <c r="M68" s="218">
        <v>7.0762803398728</v>
      </c>
      <c r="N68" s="422">
        <v>2.56049384890227</v>
      </c>
      <c r="O68" s="218">
        <v>-0.563383211578893</v>
      </c>
      <c r="P68" s="422">
        <v>0.132489745280171</v>
      </c>
      <c r="Q68" s="218">
        <v>-0.258426213761126</v>
      </c>
      <c r="R68" s="422">
        <v>0.182847896422472</v>
      </c>
      <c r="S68" s="218">
        <v>-0.11995306485692</v>
      </c>
      <c r="T68" s="422">
        <v>0.267953792888691</v>
      </c>
      <c r="U68" s="218">
        <v>0.062262210385653</v>
      </c>
      <c r="V68" s="422">
        <v>0.23301665904684</v>
      </c>
      <c r="W68" s="218">
        <v>-0.616509288805835</v>
      </c>
      <c r="X68" s="422">
        <v>0.219720964096263</v>
      </c>
      <c r="Y68" s="218">
        <v>8.50240859857413</v>
      </c>
      <c r="Z68" s="422">
        <v>2.70706398537587</v>
      </c>
      <c r="AA68" s="218">
        <v>-0.630257205505967</v>
      </c>
      <c r="AB68" s="422">
        <v>0.133928379563477</v>
      </c>
      <c r="AC68" s="218">
        <v>-0.220825443252993</v>
      </c>
      <c r="AD68" s="422">
        <v>0.188318408647555</v>
      </c>
      <c r="AE68" s="218">
        <v>-0.122296358318586</v>
      </c>
      <c r="AF68" s="422">
        <v>0.283856264653223</v>
      </c>
      <c r="AG68" s="218">
        <v>0.0487812938093475</v>
      </c>
      <c r="AH68" s="422">
        <v>0.226493502840841</v>
      </c>
      <c r="AI68" s="218">
        <v>-0.544605642126357</v>
      </c>
      <c r="AJ68" s="422">
        <v>0.217725073405967</v>
      </c>
      <c r="AK68" s="218">
        <v>13.1107752614638</v>
      </c>
      <c r="AL68" s="430">
        <v>4.25782850834452</v>
      </c>
    </row>
    <row customHeight="1" ht="13" r="69">
      <c r="A69" s="187" t="s">
        <v>363</v>
      </c>
      <c r="B69" s="171" t="n">
        <v>2</v>
      </c>
      <c r="C69" s="228">
        <v>-0.516610445185895</v>
      </c>
      <c r="D69" s="427">
        <v>0.215800072987012</v>
      </c>
      <c r="E69" s="228">
        <v>-0.478236463000427</v>
      </c>
      <c r="F69" s="427">
        <v>0.184456072379666</v>
      </c>
      <c r="G69" s="228">
        <v>-0.088323683514249</v>
      </c>
      <c r="H69" s="427">
        <v>0.240253459512393</v>
      </c>
      <c r="I69" s="228">
        <v>-0.0998801579610272</v>
      </c>
      <c r="J69" s="427">
        <v>0.205715935263034</v>
      </c>
      <c r="K69" s="228">
        <v>-0.142635293525615</v>
      </c>
      <c r="L69" s="427">
        <v>0.207529736016019</v>
      </c>
      <c r="M69" s="228">
        <v>4.50393243663132</v>
      </c>
      <c r="N69" s="427">
        <v>1.99086118123525</v>
      </c>
      <c r="O69" s="228">
        <v>-0.507717755135273</v>
      </c>
      <c r="P69" s="427">
        <v>0.222118583788363</v>
      </c>
      <c r="Q69" s="228">
        <v>-0.505362113979531</v>
      </c>
      <c r="R69" s="427">
        <v>0.178993542235999</v>
      </c>
      <c r="S69" s="228">
        <v>-0.0894090470124258</v>
      </c>
      <c r="T69" s="427">
        <v>0.237898693651513</v>
      </c>
      <c r="U69" s="228">
        <v>-0.143999631510271</v>
      </c>
      <c r="V69" s="427">
        <v>0.209852328061682</v>
      </c>
      <c r="W69" s="228">
        <v>-0.114439858430497</v>
      </c>
      <c r="X69" s="427">
        <v>0.216923556870254</v>
      </c>
      <c r="Y69" s="228">
        <v>7.12081905506767</v>
      </c>
      <c r="Z69" s="427">
        <v>1.99859730616848</v>
      </c>
      <c r="AA69" s="228">
        <v>-0.500924567742293</v>
      </c>
      <c r="AB69" s="427">
        <v>0.213601796542865</v>
      </c>
      <c r="AC69" s="228">
        <v>-0.514264798074264</v>
      </c>
      <c r="AD69" s="427">
        <v>0.181222743985593</v>
      </c>
      <c r="AE69" s="228">
        <v>-0.08097339697672</v>
      </c>
      <c r="AF69" s="427">
        <v>0.240955798593044</v>
      </c>
      <c r="AG69" s="228">
        <v>-0.145057167578046</v>
      </c>
      <c r="AH69" s="427">
        <v>0.209957548822231</v>
      </c>
      <c r="AI69" s="228">
        <v>-0.11101938422907</v>
      </c>
      <c r="AJ69" s="427">
        <v>0.208278740445218</v>
      </c>
      <c r="AK69" s="228">
        <v>7.35306050136655</v>
      </c>
      <c r="AL69" s="435">
        <v>2.29325862084947</v>
      </c>
    </row>
    <row customHeight="1" ht="13" r="70">
      <c r="A70" s="181"/>
      <c r="B70" s="160"/>
      <c r="C70" s="218" t="inlineStr">
        <is>
          <t>b.reg_t4wels.d_tt4g64aagree..no_controls</t>
        </is>
      </c>
      <c r="D70" s="422" t="inlineStr">
        <is>
          <t>se.reg_t4wels.d_tt4g64aagree..no_controls</t>
        </is>
      </c>
      <c r="E70" s="218" t="inlineStr">
        <is>
          <t>b.reg_t4wels.d_tt4g64gagree..no_controls</t>
        </is>
      </c>
      <c r="F70" s="422" t="inlineStr">
        <is>
          <t>se.reg_t4wels.d_tt4g64gagree..no_controls</t>
        </is>
      </c>
      <c r="G70" s="218" t="inlineStr">
        <is>
          <t>b.reg_t4wels.d_tt4g64iagree..no_controls</t>
        </is>
      </c>
      <c r="H70" s="422" t="inlineStr">
        <is>
          <t>se.reg_t4wels.d_tt4g64iagree..no_controls</t>
        </is>
      </c>
      <c r="I70" s="218" t="inlineStr">
        <is>
          <t>b.reg_t4wels.d_tt4g64jagree..no_controls</t>
        </is>
      </c>
      <c r="J70" s="422" t="inlineStr">
        <is>
          <t>se.reg_t4wels.d_tt4g64jagree..no_controls</t>
        </is>
      </c>
      <c r="K70" s="218" t="inlineStr">
        <is>
          <t>b.reg_t4wels.d_tt4g64kagree..no_controls</t>
        </is>
      </c>
      <c r="L70" s="422" t="inlineStr">
        <is>
          <t>se.reg_t4wels.d_tt4g64kagree..no_controls</t>
        </is>
      </c>
      <c r="M70" s="218" t="inlineStr">
        <is>
          <t>b.reg_t4wels.rsqr..no_controls</t>
        </is>
      </c>
      <c r="N70" s="422" t="inlineStr">
        <is>
          <t>se.reg_t4wels.rsqr..no_controls</t>
        </is>
      </c>
      <c r="O70" s="218" t="inlineStr">
        <is>
          <t>b.reg_t4wels.d_tt4g64aagree..tch_controls</t>
        </is>
      </c>
      <c r="P70" s="422" t="inlineStr">
        <is>
          <t>se.reg_t4wels.d_tt4g64aagree..tch_controls</t>
        </is>
      </c>
      <c r="Q70" s="218" t="inlineStr">
        <is>
          <t>b.reg_t4wels.d_tt4g64gagree..tch_controls</t>
        </is>
      </c>
      <c r="R70" s="422" t="inlineStr">
        <is>
          <t>se.reg_t4wels.d_tt4g64gagree..tch_controls</t>
        </is>
      </c>
      <c r="S70" s="218" t="inlineStr">
        <is>
          <t>b.reg_t4wels.d_tt4g64iagree..tch_controls</t>
        </is>
      </c>
      <c r="T70" s="422" t="inlineStr">
        <is>
          <t>se.reg_t4wels.d_tt4g64iagree..tch_controls</t>
        </is>
      </c>
      <c r="U70" s="218" t="inlineStr">
        <is>
          <t>b.reg_t4wels.d_tt4g64jagree..tch_controls</t>
        </is>
      </c>
      <c r="V70" s="422" t="inlineStr">
        <is>
          <t>se.reg_t4wels.d_tt4g64jagree..tch_controls</t>
        </is>
      </c>
      <c r="W70" s="218" t="inlineStr">
        <is>
          <t>b.reg_t4wels.d_tt4g64kagree..tch_controls</t>
        </is>
      </c>
      <c r="X70" s="422" t="inlineStr">
        <is>
          <t>se.reg_t4wels.d_tt4g64kagree..tch_controls</t>
        </is>
      </c>
      <c r="Y70" s="218" t="inlineStr">
        <is>
          <t>b.reg_t4wels.rsqr..tch_controls</t>
        </is>
      </c>
      <c r="Z70" s="422" t="inlineStr">
        <is>
          <t>se.reg_t4wels.rsqr..tch_controls</t>
        </is>
      </c>
      <c r="AA70" s="218" t="inlineStr">
        <is>
          <t>b.reg_t4wels.d_tt4g64aagree..tch_sch_controls</t>
        </is>
      </c>
      <c r="AB70" s="422" t="inlineStr">
        <is>
          <t>se.reg_t4wels.d_tt4g64aagree..tch_sch_controls</t>
        </is>
      </c>
      <c r="AC70" s="218" t="inlineStr">
        <is>
          <t>b.reg_t4wels.d_tt4g64gagree..tch_sch_controls</t>
        </is>
      </c>
      <c r="AD70" s="422" t="inlineStr">
        <is>
          <t>se.reg_t4wels.d_tt4g64gagree..tch_sch_controls</t>
        </is>
      </c>
      <c r="AE70" s="218" t="inlineStr">
        <is>
          <t>b.reg_t4wels.d_tt4g64iagree..tch_sch_controls</t>
        </is>
      </c>
      <c r="AF70" s="422" t="inlineStr">
        <is>
          <t>se.reg_t4wels.d_tt4g64iagree..tch_sch_controls</t>
        </is>
      </c>
      <c r="AG70" s="218" t="inlineStr">
        <is>
          <t>b.reg_t4wels.d_tt4g64jagree..tch_sch_controls</t>
        </is>
      </c>
      <c r="AH70" s="422" t="inlineStr">
        <is>
          <t>se.reg_t4wels.d_tt4g64jagree..tch_sch_controls</t>
        </is>
      </c>
      <c r="AI70" s="218" t="inlineStr">
        <is>
          <t>b.reg_t4wels.d_tt4g64kagree..tch_sch_controls</t>
        </is>
      </c>
      <c r="AJ70" s="422" t="inlineStr">
        <is>
          <t>se.reg_t4wels.d_tt4g64kagree..tch_sch_controls</t>
        </is>
      </c>
      <c r="AK70" s="218" t="inlineStr">
        <is>
          <t>b.reg_t4wels.rsqr..tch_sch_controls</t>
        </is>
      </c>
      <c r="AL70" s="430" t="inlineStr">
        <is>
          <t>se.reg_t4wels.rsqr..tch_sch_controls</t>
        </is>
      </c>
    </row>
    <row customHeight="1" ht="13" r="71">
      <c r="A71" s="181" t="s">
        <v>307</v>
      </c>
      <c r="B71" s="160" t="n">
        <v>1</v>
      </c>
      <c r="C71" s="218">
        <v>-0.699263164884923</v>
      </c>
      <c r="D71" s="422">
        <v>0.150137140839064</v>
      </c>
      <c r="E71" s="218">
        <v>-0.390533076076846</v>
      </c>
      <c r="F71" s="422">
        <v>0.1090279332871</v>
      </c>
      <c r="G71" s="218">
        <v>-0.327818611544849</v>
      </c>
      <c r="H71" s="422">
        <v>0.17364309657769</v>
      </c>
      <c r="I71" s="218">
        <v>-0.100155618134061</v>
      </c>
      <c r="J71" s="422">
        <v>0.176806164828893</v>
      </c>
      <c r="K71" s="218">
        <v>-0.232418470959005</v>
      </c>
      <c r="L71" s="422">
        <v>0.12501136795991</v>
      </c>
      <c r="M71" s="218">
        <v>8.38750697499374</v>
      </c>
      <c r="N71" s="422">
        <v>1.30024155566906</v>
      </c>
      <c r="O71" s="218">
        <v>-0.71628732784035</v>
      </c>
      <c r="P71" s="422">
        <v>0.149966165224806</v>
      </c>
      <c r="Q71" s="218">
        <v>-0.39100643009073</v>
      </c>
      <c r="R71" s="422">
        <v>0.109714922325893</v>
      </c>
      <c r="S71" s="218">
        <v>-0.317654218896957</v>
      </c>
      <c r="T71" s="422">
        <v>0.173626353612457</v>
      </c>
      <c r="U71" s="218">
        <v>-0.09265483797553</v>
      </c>
      <c r="V71" s="422">
        <v>0.17785802847525</v>
      </c>
      <c r="W71" s="218">
        <v>-0.232762244161594</v>
      </c>
      <c r="X71" s="422">
        <v>0.12715388285335</v>
      </c>
      <c r="Y71" s="218">
        <v>8.84566159644163</v>
      </c>
      <c r="Z71" s="422">
        <v>1.35565619543293</v>
      </c>
      <c r="AA71" s="218">
        <v>-0.784721954052365</v>
      </c>
      <c r="AB71" s="422">
        <v>0.14678962448945</v>
      </c>
      <c r="AC71" s="218">
        <v>-0.386031725156544</v>
      </c>
      <c r="AD71" s="422">
        <v>0.11455960171262</v>
      </c>
      <c r="AE71" s="218">
        <v>-0.248859581527067</v>
      </c>
      <c r="AF71" s="422">
        <v>0.167572796914008</v>
      </c>
      <c r="AG71" s="218">
        <v>-0.0789357293185423</v>
      </c>
      <c r="AH71" s="422">
        <v>0.176924187677717</v>
      </c>
      <c r="AI71" s="218">
        <v>-0.250321021519323</v>
      </c>
      <c r="AJ71" s="422">
        <v>0.131560671859868</v>
      </c>
      <c r="AK71" s="218">
        <v>10.6123809056188</v>
      </c>
      <c r="AL71" s="430">
        <v>1.61114851406805</v>
      </c>
    </row>
    <row customHeight="1" ht="13" r="72">
      <c r="A72" s="181" t="s">
        <v>311</v>
      </c>
      <c r="B72" s="160" t="n">
        <v>1</v>
      </c>
      <c r="C72" s="218">
        <v>-0.58054026915553</v>
      </c>
      <c r="D72" s="422">
        <v>0.0893391421458465</v>
      </c>
      <c r="E72" s="218">
        <v>-0.370325994110127</v>
      </c>
      <c r="F72" s="422">
        <v>0.109753719655235</v>
      </c>
      <c r="G72" s="218">
        <v>-0.160591539889134</v>
      </c>
      <c r="H72" s="422">
        <v>0.104949708222846</v>
      </c>
      <c r="I72" s="218">
        <v>-0.144601647453142</v>
      </c>
      <c r="J72" s="422">
        <v>0.11616058740358</v>
      </c>
      <c r="K72" s="218">
        <v>-0.135647289811169</v>
      </c>
      <c r="L72" s="422">
        <v>0.0985898708404682</v>
      </c>
      <c r="M72" s="218">
        <v>3.24504490392008</v>
      </c>
      <c r="N72" s="422">
        <v>0.664920128326105</v>
      </c>
      <c r="O72" s="218">
        <v>-0.565471363872973</v>
      </c>
      <c r="P72" s="422">
        <v>0.088280292788234</v>
      </c>
      <c r="Q72" s="218">
        <v>-0.386304108705066</v>
      </c>
      <c r="R72" s="422">
        <v>0.11183255707699</v>
      </c>
      <c r="S72" s="218">
        <v>-0.176010644466652</v>
      </c>
      <c r="T72" s="422">
        <v>0.104670395537243</v>
      </c>
      <c r="U72" s="218">
        <v>-0.146703874650308</v>
      </c>
      <c r="V72" s="422">
        <v>0.117103527617177</v>
      </c>
      <c r="W72" s="218">
        <v>-0.162629164016315</v>
      </c>
      <c r="X72" s="422">
        <v>0.102688356989655</v>
      </c>
      <c r="Y72" s="218">
        <v>5.20715706869944</v>
      </c>
      <c r="Z72" s="422">
        <v>0.726110494703407</v>
      </c>
      <c r="AA72" s="218">
        <v>-0.562166189745622</v>
      </c>
      <c r="AB72" s="422">
        <v>0.0899106016478414</v>
      </c>
      <c r="AC72" s="218">
        <v>-0.392198493298579</v>
      </c>
      <c r="AD72" s="422">
        <v>0.111828976616309</v>
      </c>
      <c r="AE72" s="218">
        <v>-0.177296383867806</v>
      </c>
      <c r="AF72" s="422">
        <v>0.104633071156175</v>
      </c>
      <c r="AG72" s="218">
        <v>-0.13689634257602</v>
      </c>
      <c r="AH72" s="422">
        <v>0.117053230892423</v>
      </c>
      <c r="AI72" s="218">
        <v>-0.154301766550595</v>
      </c>
      <c r="AJ72" s="422">
        <v>0.103823971843595</v>
      </c>
      <c r="AK72" s="218">
        <v>5.48215873304693</v>
      </c>
      <c r="AL72" s="430">
        <v>0.786624272978319</v>
      </c>
    </row>
    <row customHeight="1" ht="13" r="73">
      <c r="A73" s="183" t="s">
        <v>313</v>
      </c>
      <c r="B73" s="160" t="n">
        <v>1</v>
      </c>
      <c r="C73" s="218">
        <v>-0.812188443930962</v>
      </c>
      <c r="D73" s="422">
        <v>0.148157815270363</v>
      </c>
      <c r="E73" s="218">
        <v>-0.247123453800662</v>
      </c>
      <c r="F73" s="422">
        <v>0.145882646686202</v>
      </c>
      <c r="G73" s="218">
        <v>-0.272496125296265</v>
      </c>
      <c r="H73" s="422">
        <v>0.142628017279503</v>
      </c>
      <c r="I73" s="218">
        <v>-0.119101961698437</v>
      </c>
      <c r="J73" s="422">
        <v>0.144616385641833</v>
      </c>
      <c r="K73" s="218">
        <v>-0.0303288975860196</v>
      </c>
      <c r="L73" s="422">
        <v>0.163243702769675</v>
      </c>
      <c r="M73" s="218">
        <v>4.37803841411077</v>
      </c>
      <c r="N73" s="422">
        <v>1.11959092634773</v>
      </c>
      <c r="O73" s="218">
        <v>-0.789407864026343</v>
      </c>
      <c r="P73" s="422">
        <v>0.145620975020172</v>
      </c>
      <c r="Q73" s="218">
        <v>-0.266840147767493</v>
      </c>
      <c r="R73" s="422">
        <v>0.148634248635092</v>
      </c>
      <c r="S73" s="218">
        <v>-0.283067513391983</v>
      </c>
      <c r="T73" s="422">
        <v>0.143973257498153</v>
      </c>
      <c r="U73" s="218">
        <v>-0.115956981835596</v>
      </c>
      <c r="V73" s="422">
        <v>0.142240687509488</v>
      </c>
      <c r="W73" s="218">
        <v>-0.058902344491205</v>
      </c>
      <c r="X73" s="422">
        <v>0.16980593373516</v>
      </c>
      <c r="Y73" s="218">
        <v>5.62407329973373</v>
      </c>
      <c r="Z73" s="422">
        <v>1.16939421269483</v>
      </c>
      <c r="AA73" s="218">
        <v>-0.776424118121366</v>
      </c>
      <c r="AB73" s="422">
        <v>0.150200599548359</v>
      </c>
      <c r="AC73" s="218">
        <v>-0.27380049429659</v>
      </c>
      <c r="AD73" s="422">
        <v>0.149593320866881</v>
      </c>
      <c r="AE73" s="218">
        <v>-0.265791491405872</v>
      </c>
      <c r="AF73" s="422">
        <v>0.14539130021493</v>
      </c>
      <c r="AG73" s="218">
        <v>-0.109132508597863</v>
      </c>
      <c r="AH73" s="422">
        <v>0.144740777419201</v>
      </c>
      <c r="AI73" s="218">
        <v>-0.0367182664515475</v>
      </c>
      <c r="AJ73" s="422">
        <v>0.172588904197429</v>
      </c>
      <c r="AK73" s="218">
        <v>6.06921820936291</v>
      </c>
      <c r="AL73" s="430">
        <v>1.36987116307176</v>
      </c>
    </row>
    <row customHeight="1" ht="13" r="74">
      <c r="A74" s="181" t="s">
        <v>314</v>
      </c>
      <c r="B74" s="160" t="n">
        <v>1</v>
      </c>
      <c r="C74" s="218">
        <v>-0.791594162727482</v>
      </c>
      <c r="D74" s="422">
        <v>0.132667426618887</v>
      </c>
      <c r="E74" s="218">
        <v>-0.227301578710781</v>
      </c>
      <c r="F74" s="422">
        <v>0.152402168896396</v>
      </c>
      <c r="G74" s="218">
        <v>-0.279522665381635</v>
      </c>
      <c r="H74" s="422">
        <v>0.155662201774636</v>
      </c>
      <c r="I74" s="218">
        <v>-0.264599081852519</v>
      </c>
      <c r="J74" s="422">
        <v>0.211472846390396</v>
      </c>
      <c r="K74" s="218">
        <v>-0.464551833314644</v>
      </c>
      <c r="L74" s="422">
        <v>0.171226859813184</v>
      </c>
      <c r="M74" s="218">
        <v>7.79388152493466</v>
      </c>
      <c r="N74" s="422">
        <v>1.35593981871544</v>
      </c>
      <c r="O74" s="218">
        <v>-0.768825546971057</v>
      </c>
      <c r="P74" s="422">
        <v>0.134376784942258</v>
      </c>
      <c r="Q74" s="218">
        <v>-0.250445208156215</v>
      </c>
      <c r="R74" s="422">
        <v>0.150974553053116</v>
      </c>
      <c r="S74" s="218">
        <v>-0.316323653254355</v>
      </c>
      <c r="T74" s="422">
        <v>0.15297125860659</v>
      </c>
      <c r="U74" s="218">
        <v>-0.227532198328505</v>
      </c>
      <c r="V74" s="422">
        <v>0.207047185204524</v>
      </c>
      <c r="W74" s="218">
        <v>-0.421597482477897</v>
      </c>
      <c r="X74" s="422">
        <v>0.169876087726093</v>
      </c>
      <c r="Y74" s="218">
        <v>9.35174018255452</v>
      </c>
      <c r="Z74" s="422">
        <v>1.58635296083689</v>
      </c>
      <c r="AA74" s="218">
        <v>-0.849275151873485</v>
      </c>
      <c r="AB74" s="422">
        <v>0.128684349717477</v>
      </c>
      <c r="AC74" s="218">
        <v>-0.235071066701418</v>
      </c>
      <c r="AD74" s="422">
        <v>0.148251503134847</v>
      </c>
      <c r="AE74" s="218">
        <v>-0.276634885019855</v>
      </c>
      <c r="AF74" s="422">
        <v>0.149865508831205</v>
      </c>
      <c r="AG74" s="218">
        <v>-0.199023901364631</v>
      </c>
      <c r="AH74" s="422">
        <v>0.210159107903674</v>
      </c>
      <c r="AI74" s="218">
        <v>-0.368405861862709</v>
      </c>
      <c r="AJ74" s="422">
        <v>0.172788631799238</v>
      </c>
      <c r="AK74" s="218">
        <v>12.100279465697</v>
      </c>
      <c r="AL74" s="430">
        <v>1.84852566440725</v>
      </c>
    </row>
    <row customHeight="1" ht="13" r="75">
      <c r="A75" s="181" t="s">
        <v>325</v>
      </c>
      <c r="B75" s="160" t="n">
        <v>1</v>
      </c>
      <c r="C75" s="218">
        <v>-0.259722069791026</v>
      </c>
      <c r="D75" s="422">
        <v>0.219650477748474</v>
      </c>
      <c r="E75" s="218">
        <v>-0.480245548413735</v>
      </c>
      <c r="F75" s="422">
        <v>0.201096965391171</v>
      </c>
      <c r="G75" s="218">
        <v>-0.249251626649044</v>
      </c>
      <c r="H75" s="422">
        <v>0.155335165401</v>
      </c>
      <c r="I75" s="218">
        <v>-0.211967943456581</v>
      </c>
      <c r="J75" s="422">
        <v>0.174467113575936</v>
      </c>
      <c r="K75" s="218">
        <v>-0.0395090921267557</v>
      </c>
      <c r="L75" s="422">
        <v>0.190001211572087</v>
      </c>
      <c r="M75" s="218">
        <v>3.0388319425417</v>
      </c>
      <c r="N75" s="422">
        <v>1.43717125751008</v>
      </c>
      <c r="O75" s="218">
        <v>-0.218684074276816</v>
      </c>
      <c r="P75" s="422">
        <v>0.213801348843577</v>
      </c>
      <c r="Q75" s="218">
        <v>-0.515969848397795</v>
      </c>
      <c r="R75" s="422">
        <v>0.197553024117042</v>
      </c>
      <c r="S75" s="218">
        <v>-0.282801310707068</v>
      </c>
      <c r="T75" s="422">
        <v>0.153106972767913</v>
      </c>
      <c r="U75" s="218">
        <v>-0.220834748432686</v>
      </c>
      <c r="V75" s="422">
        <v>0.173517343234501</v>
      </c>
      <c r="W75" s="218">
        <v>-0.0101892543417437</v>
      </c>
      <c r="X75" s="422">
        <v>0.182538542007569</v>
      </c>
      <c r="Y75" s="218">
        <v>4.76029386134908</v>
      </c>
      <c r="Z75" s="422">
        <v>1.55175791697864</v>
      </c>
      <c r="AA75" s="218">
        <v>-0.311622305946929</v>
      </c>
      <c r="AB75" s="422">
        <v>0.201913801668179</v>
      </c>
      <c r="AC75" s="218">
        <v>-0.52376212315428</v>
      </c>
      <c r="AD75" s="422">
        <v>0.190329914321447</v>
      </c>
      <c r="AE75" s="218">
        <v>-0.273745420203797</v>
      </c>
      <c r="AF75" s="422">
        <v>0.151540594075531</v>
      </c>
      <c r="AG75" s="218">
        <v>-0.200558968156938</v>
      </c>
      <c r="AH75" s="422">
        <v>0.168919644980557</v>
      </c>
      <c r="AI75" s="218">
        <v>0.0402376866023429</v>
      </c>
      <c r="AJ75" s="422">
        <v>0.181673978971966</v>
      </c>
      <c r="AK75" s="218">
        <v>6.59946010573</v>
      </c>
      <c r="AL75" s="430">
        <v>1.54743980704163</v>
      </c>
    </row>
    <row customHeight="1" ht="13" r="76">
      <c r="A76" s="181" t="s">
        <v>330</v>
      </c>
      <c r="B76" s="160" t="n">
        <v>1</v>
      </c>
      <c r="C76" s="218">
        <v>-0.738197121250027</v>
      </c>
      <c r="D76" s="422">
        <v>0.0908177760483685</v>
      </c>
      <c r="E76" s="218">
        <v>-0.256113305695657</v>
      </c>
      <c r="F76" s="422">
        <v>0.0978009206557732</v>
      </c>
      <c r="G76" s="218">
        <v>-0.234672817187122</v>
      </c>
      <c r="H76" s="422">
        <v>0.0949943903699897</v>
      </c>
      <c r="I76" s="218">
        <v>-0.326702701880054</v>
      </c>
      <c r="J76" s="422">
        <v>0.121492183194987</v>
      </c>
      <c r="K76" s="218">
        <v>-0.211823069062318</v>
      </c>
      <c r="L76" s="422">
        <v>0.107220635582405</v>
      </c>
      <c r="M76" s="218">
        <v>6.85198760204462</v>
      </c>
      <c r="N76" s="422">
        <v>0.965329554968305</v>
      </c>
      <c r="O76" s="218">
        <v>-0.70170297636558</v>
      </c>
      <c r="P76" s="422">
        <v>0.0872139918254853</v>
      </c>
      <c r="Q76" s="218">
        <v>-0.238963273053797</v>
      </c>
      <c r="R76" s="422">
        <v>0.0961366912381012</v>
      </c>
      <c r="S76" s="218">
        <v>-0.246466432405618</v>
      </c>
      <c r="T76" s="422">
        <v>0.0904919029568224</v>
      </c>
      <c r="U76" s="218">
        <v>-0.312555852773506</v>
      </c>
      <c r="V76" s="422">
        <v>0.11933092972924</v>
      </c>
      <c r="W76" s="218">
        <v>-0.230023346121864</v>
      </c>
      <c r="X76" s="422">
        <v>0.104739744457475</v>
      </c>
      <c r="Y76" s="218">
        <v>9.25827219646709</v>
      </c>
      <c r="Z76" s="422">
        <v>1.05309297387669</v>
      </c>
      <c r="AA76" s="218">
        <v>-0.688012627235487</v>
      </c>
      <c r="AB76" s="422">
        <v>0.0892709299563789</v>
      </c>
      <c r="AC76" s="218">
        <v>-0.236188780967964</v>
      </c>
      <c r="AD76" s="422">
        <v>0.0950919657569837</v>
      </c>
      <c r="AE76" s="218">
        <v>-0.240546082099936</v>
      </c>
      <c r="AF76" s="422">
        <v>0.0904303903057572</v>
      </c>
      <c r="AG76" s="218">
        <v>-0.314202732486455</v>
      </c>
      <c r="AH76" s="422">
        <v>0.120046328742555</v>
      </c>
      <c r="AI76" s="218">
        <v>-0.226446961269719</v>
      </c>
      <c r="AJ76" s="422">
        <v>0.103589954177489</v>
      </c>
      <c r="AK76" s="218">
        <v>9.63221432350031</v>
      </c>
      <c r="AL76" s="430">
        <v>1.13007118820853</v>
      </c>
    </row>
    <row customHeight="1" ht="13" r="77">
      <c r="A77" s="181" t="s">
        <v>332</v>
      </c>
      <c r="B77" s="160" t="n">
        <v>1</v>
      </c>
      <c r="C77" s="218">
        <v>-0.643924661962466</v>
      </c>
      <c r="D77" s="422">
        <v>0.163865234261751</v>
      </c>
      <c r="E77" s="218">
        <v>-0.348494624904862</v>
      </c>
      <c r="F77" s="422">
        <v>0.141013675149717</v>
      </c>
      <c r="G77" s="218">
        <v>-0.138082127909208</v>
      </c>
      <c r="H77" s="422">
        <v>0.249375777830561</v>
      </c>
      <c r="I77" s="218">
        <v>0.0729085371995407</v>
      </c>
      <c r="J77" s="422">
        <v>0.198420831110805</v>
      </c>
      <c r="K77" s="218">
        <v>-0.344196258624412</v>
      </c>
      <c r="L77" s="422">
        <v>0.199577756468323</v>
      </c>
      <c r="M77" s="218">
        <v>4.14438215965793</v>
      </c>
      <c r="N77" s="422">
        <v>0.968836096532441</v>
      </c>
      <c r="O77" s="218">
        <v>-0.564183375695323</v>
      </c>
      <c r="P77" s="422">
        <v>0.166374014347456</v>
      </c>
      <c r="Q77" s="218">
        <v>-0.299549487888072</v>
      </c>
      <c r="R77" s="422">
        <v>0.140794312075779</v>
      </c>
      <c r="S77" s="218">
        <v>-0.132082507649467</v>
      </c>
      <c r="T77" s="422">
        <v>0.244449019262942</v>
      </c>
      <c r="U77" s="218">
        <v>0.0560721893769029</v>
      </c>
      <c r="V77" s="422">
        <v>0.200686994351784</v>
      </c>
      <c r="W77" s="218">
        <v>-0.337443848777084</v>
      </c>
      <c r="X77" s="422">
        <v>0.199045978422706</v>
      </c>
      <c r="Y77" s="218">
        <v>5.86426467787846</v>
      </c>
      <c r="Z77" s="422">
        <v>1.07270389343646</v>
      </c>
      <c r="AA77" s="218">
        <v>-0.557118087288551</v>
      </c>
      <c r="AB77" s="422">
        <v>0.16815026066814</v>
      </c>
      <c r="AC77" s="218">
        <v>-0.283298142365867</v>
      </c>
      <c r="AD77" s="422">
        <v>0.140295010316608</v>
      </c>
      <c r="AE77" s="218">
        <v>-0.146070992731773</v>
      </c>
      <c r="AF77" s="422">
        <v>0.245270075382595</v>
      </c>
      <c r="AG77" s="218">
        <v>0.0486123319182108</v>
      </c>
      <c r="AH77" s="422">
        <v>0.202317989076948</v>
      </c>
      <c r="AI77" s="218">
        <v>-0.330504325060237</v>
      </c>
      <c r="AJ77" s="422">
        <v>0.198482801169818</v>
      </c>
      <c r="AK77" s="218">
        <v>6.05224673298232</v>
      </c>
      <c r="AL77" s="430">
        <v>1.14974638713167</v>
      </c>
    </row>
    <row customHeight="1" ht="13" r="78">
      <c r="A78" s="181" t="s">
        <v>338</v>
      </c>
      <c r="B78" s="160" t="n">
        <v>1</v>
      </c>
      <c r="C78" s="218">
        <v>-0.550127555304687</v>
      </c>
      <c r="D78" s="422">
        <v>0.132426836634473</v>
      </c>
      <c r="E78" s="218">
        <v>-0.571726433752461</v>
      </c>
      <c r="F78" s="422">
        <v>0.165890944694574</v>
      </c>
      <c r="G78" s="218">
        <v>-0.138563594465113</v>
      </c>
      <c r="H78" s="422">
        <v>0.116673032672895</v>
      </c>
      <c r="I78" s="218">
        <v>-0.342689923573761</v>
      </c>
      <c r="J78" s="422">
        <v>0.125071966324777</v>
      </c>
      <c r="K78" s="218">
        <v>-0.392317107142529</v>
      </c>
      <c r="L78" s="422">
        <v>0.119599242271334</v>
      </c>
      <c r="M78" s="218">
        <v>7.33476414155838</v>
      </c>
      <c r="N78" s="422">
        <v>1.15253774114761</v>
      </c>
      <c r="O78" s="218">
        <v>-0.559741809037142</v>
      </c>
      <c r="P78" s="422">
        <v>0.130320963721729</v>
      </c>
      <c r="Q78" s="218">
        <v>-0.550606248693139</v>
      </c>
      <c r="R78" s="422">
        <v>0.159680855506991</v>
      </c>
      <c r="S78" s="218">
        <v>-0.0562521037888264</v>
      </c>
      <c r="T78" s="422">
        <v>0.116286639292051</v>
      </c>
      <c r="U78" s="218">
        <v>-0.362747501762536</v>
      </c>
      <c r="V78" s="422">
        <v>0.126878851070829</v>
      </c>
      <c r="W78" s="218">
        <v>-0.468581886404457</v>
      </c>
      <c r="X78" s="422">
        <v>0.119012611393044</v>
      </c>
      <c r="Y78" s="218">
        <v>12.908949660002</v>
      </c>
      <c r="Z78" s="422">
        <v>1.49572926062605</v>
      </c>
      <c r="AA78" s="218">
        <v>-0.649196477027957</v>
      </c>
      <c r="AB78" s="422">
        <v>0.124355870699028</v>
      </c>
      <c r="AC78" s="218">
        <v>-0.544090256895156</v>
      </c>
      <c r="AD78" s="422">
        <v>0.155019028671889</v>
      </c>
      <c r="AE78" s="218">
        <v>-0.0232250455970169</v>
      </c>
      <c r="AF78" s="422">
        <v>0.111378766916556</v>
      </c>
      <c r="AG78" s="218">
        <v>-0.334861949574094</v>
      </c>
      <c r="AH78" s="422">
        <v>0.125967520603456</v>
      </c>
      <c r="AI78" s="218">
        <v>-0.397189657574824</v>
      </c>
      <c r="AJ78" s="422">
        <v>0.115268442041282</v>
      </c>
      <c r="AK78" s="218">
        <v>15.7097541476216</v>
      </c>
      <c r="AL78" s="430">
        <v>1.6757485218476</v>
      </c>
    </row>
    <row customHeight="1" ht="13" r="79">
      <c r="A79" s="181" t="s">
        <v>343</v>
      </c>
      <c r="B79" s="160" t="n">
        <v>1</v>
      </c>
      <c r="C79" s="218">
        <v>-0.974297401686455</v>
      </c>
      <c r="D79" s="422">
        <v>0.142313084228592</v>
      </c>
      <c r="E79" s="218">
        <v>-0.793584216246612</v>
      </c>
      <c r="F79" s="422">
        <v>0.264904495902633</v>
      </c>
      <c r="G79" s="218">
        <v>-0.314978794367955</v>
      </c>
      <c r="H79" s="422">
        <v>0.262817279177468</v>
      </c>
      <c r="I79" s="218">
        <v>-0.125155653682165</v>
      </c>
      <c r="J79" s="422">
        <v>0.35978182493084</v>
      </c>
      <c r="K79" s="218">
        <v>-0.0410212874533656</v>
      </c>
      <c r="L79" s="422">
        <v>0.352874034079045</v>
      </c>
      <c r="M79" s="218">
        <v>5.42931509113476</v>
      </c>
      <c r="N79" s="422">
        <v>1.27381836866193</v>
      </c>
      <c r="O79" s="218">
        <v>-0.95524117705643</v>
      </c>
      <c r="P79" s="422">
        <v>0.146154534099577</v>
      </c>
      <c r="Q79" s="218">
        <v>-0.823096179256491</v>
      </c>
      <c r="R79" s="422">
        <v>0.261169008616508</v>
      </c>
      <c r="S79" s="218">
        <v>-0.331069180048442</v>
      </c>
      <c r="T79" s="422">
        <v>0.262261413476248</v>
      </c>
      <c r="U79" s="218">
        <v>-0.146836231058215</v>
      </c>
      <c r="V79" s="422">
        <v>0.362222885320785</v>
      </c>
      <c r="W79" s="218">
        <v>-0.0376731824730096</v>
      </c>
      <c r="X79" s="422">
        <v>0.359723124515808</v>
      </c>
      <c r="Y79" s="218">
        <v>5.86796271979829</v>
      </c>
      <c r="Z79" s="422">
        <v>1.3442152616257</v>
      </c>
      <c r="AA79" s="218">
        <v>-0.930394129176466</v>
      </c>
      <c r="AB79" s="422">
        <v>0.144353201722647</v>
      </c>
      <c r="AC79" s="218">
        <v>-0.870712510918705</v>
      </c>
      <c r="AD79" s="422">
        <v>0.270332244856409</v>
      </c>
      <c r="AE79" s="218">
        <v>-0.311049409348507</v>
      </c>
      <c r="AF79" s="422">
        <v>0.262196880492219</v>
      </c>
      <c r="AG79" s="218">
        <v>-0.134656801761807</v>
      </c>
      <c r="AH79" s="422">
        <v>0.361931713220528</v>
      </c>
      <c r="AI79" s="218">
        <v>-0.0178113323961293</v>
      </c>
      <c r="AJ79" s="422">
        <v>0.363431397921866</v>
      </c>
      <c r="AK79" s="218">
        <v>6.63879845333911</v>
      </c>
      <c r="AL79" s="430">
        <v>1.44213578846487</v>
      </c>
    </row>
    <row customHeight="1" ht="13" r="80">
      <c r="A80" s="181" t="s">
        <v>348</v>
      </c>
      <c r="B80" s="160" t="n">
        <v>1</v>
      </c>
      <c r="C80" s="218">
        <v>-0.636533002220889</v>
      </c>
      <c r="D80" s="422">
        <v>0.145365136659985</v>
      </c>
      <c r="E80" s="218">
        <v>-0.251906141092239</v>
      </c>
      <c r="F80" s="422">
        <v>0.150493335018666</v>
      </c>
      <c r="G80" s="218">
        <v>-0.141105133268188</v>
      </c>
      <c r="H80" s="422">
        <v>0.13062625643292</v>
      </c>
      <c r="I80" s="218">
        <v>-0.165974168994204</v>
      </c>
      <c r="J80" s="422">
        <v>0.152408579476077</v>
      </c>
      <c r="K80" s="218">
        <v>-0.409236645906539</v>
      </c>
      <c r="L80" s="422">
        <v>0.133896074599259</v>
      </c>
      <c r="M80" s="218">
        <v>4.95702944554661</v>
      </c>
      <c r="N80" s="422">
        <v>1.08253387998941</v>
      </c>
      <c r="O80" s="218">
        <v>-0.621942146812698</v>
      </c>
      <c r="P80" s="422">
        <v>0.146460240885824</v>
      </c>
      <c r="Q80" s="218">
        <v>-0.24781546289166</v>
      </c>
      <c r="R80" s="422">
        <v>0.150966288984474</v>
      </c>
      <c r="S80" s="218">
        <v>-0.13601469277938</v>
      </c>
      <c r="T80" s="422">
        <v>0.127673366824162</v>
      </c>
      <c r="U80" s="218">
        <v>-0.16148780162882</v>
      </c>
      <c r="V80" s="422">
        <v>0.154967616820193</v>
      </c>
      <c r="W80" s="218">
        <v>-0.388446053523369</v>
      </c>
      <c r="X80" s="422">
        <v>0.131844722598269</v>
      </c>
      <c r="Y80" s="218">
        <v>5.57007599453181</v>
      </c>
      <c r="Z80" s="422">
        <v>1.09800352040565</v>
      </c>
      <c r="AA80" s="218">
        <v>-0.620842636876891</v>
      </c>
      <c r="AB80" s="422">
        <v>0.146186565649326</v>
      </c>
      <c r="AC80" s="218">
        <v>-0.25273963149236</v>
      </c>
      <c r="AD80" s="422">
        <v>0.150716849192895</v>
      </c>
      <c r="AE80" s="218">
        <v>-0.128533126440758</v>
      </c>
      <c r="AF80" s="422">
        <v>0.127536923681786</v>
      </c>
      <c r="AG80" s="218">
        <v>-0.160719254603479</v>
      </c>
      <c r="AH80" s="422">
        <v>0.154352287678472</v>
      </c>
      <c r="AI80" s="218">
        <v>-0.38738283564799</v>
      </c>
      <c r="AJ80" s="422">
        <v>0.130413135139096</v>
      </c>
      <c r="AK80" s="218">
        <v>5.77712336645653</v>
      </c>
      <c r="AL80" s="430">
        <v>1.14013911214618</v>
      </c>
    </row>
    <row customHeight="1" ht="13" r="81">
      <c r="A81" s="181" t="s">
        <v>350</v>
      </c>
      <c r="B81" s="160" t="n">
        <v>1</v>
      </c>
      <c r="C81" s="218">
        <v>-0.871207019728858</v>
      </c>
      <c r="D81" s="422">
        <v>0.1209288664627</v>
      </c>
      <c r="E81" s="218">
        <v>-0.145541404340751</v>
      </c>
      <c r="F81" s="422">
        <v>0.128401932913397</v>
      </c>
      <c r="G81" s="218">
        <v>-0.166323101771408</v>
      </c>
      <c r="H81" s="422">
        <v>0.0864598082215474</v>
      </c>
      <c r="I81" s="218">
        <v>-0.0927008551912355</v>
      </c>
      <c r="J81" s="422">
        <v>0.112601926232714</v>
      </c>
      <c r="K81" s="218">
        <v>-0.454010940371722</v>
      </c>
      <c r="L81" s="422">
        <v>0.1613388220559</v>
      </c>
      <c r="M81" s="218">
        <v>6.59739145128379</v>
      </c>
      <c r="N81" s="422">
        <v>1.17423384029654</v>
      </c>
      <c r="O81" s="218">
        <v>-0.847325508431658</v>
      </c>
      <c r="P81" s="422">
        <v>0.119506738455592</v>
      </c>
      <c r="Q81" s="218">
        <v>-0.147341915297359</v>
      </c>
      <c r="R81" s="422">
        <v>0.128580373155072</v>
      </c>
      <c r="S81" s="218">
        <v>-0.163843703675172</v>
      </c>
      <c r="T81" s="422">
        <v>0.0885621170842943</v>
      </c>
      <c r="U81" s="218">
        <v>-0.0924041199051168</v>
      </c>
      <c r="V81" s="422">
        <v>0.11556856540523</v>
      </c>
      <c r="W81" s="218">
        <v>-0.46543094604904</v>
      </c>
      <c r="X81" s="422">
        <v>0.16174759227048</v>
      </c>
      <c r="Y81" s="218">
        <v>7.24103100108773</v>
      </c>
      <c r="Z81" s="422">
        <v>1.15084302316277</v>
      </c>
      <c r="AA81" s="218">
        <v>-0.770742164568467</v>
      </c>
      <c r="AB81" s="422">
        <v>0.12578461284875</v>
      </c>
      <c r="AC81" s="218">
        <v>-0.175619896396019</v>
      </c>
      <c r="AD81" s="422">
        <v>0.128310689867776</v>
      </c>
      <c r="AE81" s="218">
        <v>-0.160382282929459</v>
      </c>
      <c r="AF81" s="422">
        <v>0.0862569049928929</v>
      </c>
      <c r="AG81" s="218">
        <v>-0.10634792413069</v>
      </c>
      <c r="AH81" s="422">
        <v>0.109911928511891</v>
      </c>
      <c r="AI81" s="218">
        <v>-0.427147899421502</v>
      </c>
      <c r="AJ81" s="422">
        <v>0.158387943684307</v>
      </c>
      <c r="AK81" s="218">
        <v>7.93336759851319</v>
      </c>
      <c r="AL81" s="430">
        <v>1.21011320845153</v>
      </c>
    </row>
    <row customHeight="1" ht="13" r="82">
      <c r="A82" s="181" t="s">
        <v>352</v>
      </c>
      <c r="B82" s="160" t="n">
        <v>1</v>
      </c>
      <c r="C82" s="218">
        <v>-0.534302479969447</v>
      </c>
      <c r="D82" s="422">
        <v>0.110542954504742</v>
      </c>
      <c r="E82" s="218">
        <v>-0.381283206086634</v>
      </c>
      <c r="F82" s="422">
        <v>0.120309179964535</v>
      </c>
      <c r="G82" s="218">
        <v>-0.113002481331456</v>
      </c>
      <c r="H82" s="422">
        <v>0.125424929989151</v>
      </c>
      <c r="I82" s="218">
        <v>-0.405238122072791</v>
      </c>
      <c r="J82" s="422">
        <v>0.166616647559031</v>
      </c>
      <c r="K82" s="218">
        <v>-0.162323002949758</v>
      </c>
      <c r="L82" s="422">
        <v>0.121927731962665</v>
      </c>
      <c r="M82" s="218">
        <v>7.6176306569504</v>
      </c>
      <c r="N82" s="422">
        <v>1.29243085047422</v>
      </c>
      <c r="O82" s="218">
        <v>-0.550752696274759</v>
      </c>
      <c r="P82" s="422">
        <v>0.108390783624394</v>
      </c>
      <c r="Q82" s="218">
        <v>-0.354372734176859</v>
      </c>
      <c r="R82" s="422">
        <v>0.117398626543106</v>
      </c>
      <c r="S82" s="218">
        <v>-0.0918252667362631</v>
      </c>
      <c r="T82" s="422">
        <v>0.117189791220627</v>
      </c>
      <c r="U82" s="218">
        <v>-0.395950418412128</v>
      </c>
      <c r="V82" s="422">
        <v>0.156384285200397</v>
      </c>
      <c r="W82" s="218">
        <v>-0.138597858810687</v>
      </c>
      <c r="X82" s="422">
        <v>0.125993732417656</v>
      </c>
      <c r="Y82" s="218">
        <v>9.90959141491577</v>
      </c>
      <c r="Z82" s="422">
        <v>1.44855437527339</v>
      </c>
      <c r="AA82" s="218">
        <v>-0.540229198630706</v>
      </c>
      <c r="AB82" s="422">
        <v>0.110647437889261</v>
      </c>
      <c r="AC82" s="218">
        <v>-0.344894029373912</v>
      </c>
      <c r="AD82" s="422">
        <v>0.115853875619438</v>
      </c>
      <c r="AE82" s="218">
        <v>-0.112513673894357</v>
      </c>
      <c r="AF82" s="422">
        <v>0.114635293736719</v>
      </c>
      <c r="AG82" s="218">
        <v>-0.383292330744873</v>
      </c>
      <c r="AH82" s="422">
        <v>0.154849533931076</v>
      </c>
      <c r="AI82" s="218">
        <v>-0.134955871120571</v>
      </c>
      <c r="AJ82" s="422">
        <v>0.124233358101616</v>
      </c>
      <c r="AK82" s="218">
        <v>10.597809477849</v>
      </c>
      <c r="AL82" s="430">
        <v>1.58447046304602</v>
      </c>
    </row>
    <row customHeight="1" ht="13" r="83">
      <c r="A83" s="181" t="s">
        <v>353</v>
      </c>
      <c r="B83" s="160" t="n">
        <v>1</v>
      </c>
      <c r="C83" s="218">
        <v>-1.18854235672686</v>
      </c>
      <c r="D83" s="422">
        <v>0.124175055625752</v>
      </c>
      <c r="E83" s="218">
        <v>-0.664728320231831</v>
      </c>
      <c r="F83" s="422">
        <v>0.220265247582807</v>
      </c>
      <c r="G83" s="218">
        <v>-0.794930851033991</v>
      </c>
      <c r="H83" s="422">
        <v>0.193285790191059</v>
      </c>
      <c r="I83" s="218">
        <v>0.771911060534951</v>
      </c>
      <c r="J83" s="422">
        <v>0.215968925949492</v>
      </c>
      <c r="K83" s="218">
        <v>-0.478038270109778</v>
      </c>
      <c r="L83" s="422">
        <v>0.167391340720588</v>
      </c>
      <c r="M83" s="218">
        <v>11.8640129546602</v>
      </c>
      <c r="N83" s="422">
        <v>1.44107995755995</v>
      </c>
      <c r="O83" s="218">
        <v>-1.21988873520161</v>
      </c>
      <c r="P83" s="422">
        <v>0.120806016861032</v>
      </c>
      <c r="Q83" s="218">
        <v>-0.650357759392797</v>
      </c>
      <c r="R83" s="422">
        <v>0.223630326298829</v>
      </c>
      <c r="S83" s="218">
        <v>-0.77914142548541</v>
      </c>
      <c r="T83" s="422">
        <v>0.194373926272937</v>
      </c>
      <c r="U83" s="218">
        <v>0.744195713836067</v>
      </c>
      <c r="V83" s="422">
        <v>0.215149606626266</v>
      </c>
      <c r="W83" s="218">
        <v>-0.498863593277445</v>
      </c>
      <c r="X83" s="422">
        <v>0.166325393446478</v>
      </c>
      <c r="Y83" s="218">
        <v>12.6616138962696</v>
      </c>
      <c r="Z83" s="422">
        <v>1.37008184537153</v>
      </c>
      <c r="AA83" s="218">
        <v>-1.21169480768838</v>
      </c>
      <c r="AB83" s="422">
        <v>0.123897433805081</v>
      </c>
      <c r="AC83" s="218">
        <v>-0.682726605063361</v>
      </c>
      <c r="AD83" s="422">
        <v>0.227770776303906</v>
      </c>
      <c r="AE83" s="218">
        <v>-0.761389086697491</v>
      </c>
      <c r="AF83" s="422">
        <v>0.193760198388615</v>
      </c>
      <c r="AG83" s="218">
        <v>0.717973268302519</v>
      </c>
      <c r="AH83" s="422">
        <v>0.212780704303032</v>
      </c>
      <c r="AI83" s="218">
        <v>-0.492101437333473</v>
      </c>
      <c r="AJ83" s="422">
        <v>0.161820218378423</v>
      </c>
      <c r="AK83" s="218">
        <v>15.2559824956133</v>
      </c>
      <c r="AL83" s="430">
        <v>1.58147392967719</v>
      </c>
    </row>
    <row customHeight="1" ht="13" r="84">
      <c r="A84" s="77" t="s">
        <v>364</v>
      </c>
      <c r="B84" s="161" t="n">
        <v>1</v>
      </c>
      <c r="C84" s="222">
        <v>-0.705687605450721</v>
      </c>
      <c r="D84" s="426">
        <v>0.0401951134761237</v>
      </c>
      <c r="E84" s="222">
        <v>-0.406815320805211</v>
      </c>
      <c r="F84" s="426">
        <v>0.0469093268583498</v>
      </c>
      <c r="G84" s="222">
        <v>-0.254903612066592</v>
      </c>
      <c r="H84" s="426">
        <v>0.0472179608845956</v>
      </c>
      <c r="I84" s="222">
        <v>-0.111247176546335</v>
      </c>
      <c r="J84" s="426">
        <v>0.0546098299990322</v>
      </c>
      <c r="K84" s="222">
        <v>-0.280424438986</v>
      </c>
      <c r="L84" s="426">
        <v>0.0505362299898056</v>
      </c>
      <c r="M84" s="222">
        <v>6.43848157076891</v>
      </c>
      <c r="N84" s="426">
        <v>0.345165374702272</v>
      </c>
      <c r="O84" s="222">
        <v>-0.690837228153033</v>
      </c>
      <c r="P84" s="426">
        <v>0.0399442155048045</v>
      </c>
      <c r="Q84" s="222">
        <v>-0.404652387999998</v>
      </c>
      <c r="R84" s="426">
        <v>0.0465663817940596</v>
      </c>
      <c r="S84" s="222">
        <v>-0.252457094991134</v>
      </c>
      <c r="T84" s="426">
        <v>0.0466852715886481</v>
      </c>
      <c r="U84" s="222">
        <v>-0.113286640142865</v>
      </c>
      <c r="V84" s="426">
        <v>0.0545345695172873</v>
      </c>
      <c r="W84" s="222">
        <v>-0.282686571702875</v>
      </c>
      <c r="X84" s="426">
        <v>0.050698559607151</v>
      </c>
      <c r="Y84" s="222">
        <v>8.12055118916628</v>
      </c>
      <c r="Z84" s="426">
        <v>0.373597498627502</v>
      </c>
      <c r="AA84" s="222">
        <v>-0.706334644175942</v>
      </c>
      <c r="AB84" s="426">
        <v>0.039466204270981</v>
      </c>
      <c r="AC84" s="222">
        <v>-0.41061110514868</v>
      </c>
      <c r="AD84" s="426">
        <v>0.0467075750275055</v>
      </c>
      <c r="AE84" s="222">
        <v>-0.238353830863152</v>
      </c>
      <c r="AF84" s="426">
        <v>0.0462729394368922</v>
      </c>
      <c r="AG84" s="222">
        <v>-0.1069091945414</v>
      </c>
      <c r="AH84" s="426">
        <v>0.0543311388997408</v>
      </c>
      <c r="AI84" s="222">
        <v>-0.262194273596227</v>
      </c>
      <c r="AJ84" s="426">
        <v>0.0507005441826162</v>
      </c>
      <c r="AK84" s="222">
        <v>9.36596465049733</v>
      </c>
      <c r="AL84" s="431">
        <v>0.410698578021736</v>
      </c>
    </row>
    <row customHeight="1" ht="13" r="85">
      <c r="A85" s="181" t="s">
        <v>65</v>
      </c>
      <c r="B85" s="160" t="n">
        <v>1</v>
      </c>
      <c r="C85" s="218">
        <v>-0.386809568176708</v>
      </c>
      <c r="D85" s="422">
        <v>0.130554139100252</v>
      </c>
      <c r="E85" s="218">
        <v>-0.438739261859552</v>
      </c>
      <c r="F85" s="422">
        <v>0.143745099513561</v>
      </c>
      <c r="G85" s="218">
        <v>-0.0752362271589411</v>
      </c>
      <c r="H85" s="422">
        <v>0.145593382424192</v>
      </c>
      <c r="I85" s="218">
        <v>-0.128884060688847</v>
      </c>
      <c r="J85" s="422">
        <v>0.177427759407193</v>
      </c>
      <c r="K85" s="218">
        <v>-0.242647580914954</v>
      </c>
      <c r="L85" s="422">
        <v>0.148494775207498</v>
      </c>
      <c r="M85" s="218">
        <v>2.71210694120316</v>
      </c>
      <c r="N85" s="422">
        <v>0.905917550513367</v>
      </c>
      <c r="O85" s="218">
        <v>-0.382623271833464</v>
      </c>
      <c r="P85" s="422">
        <v>0.132680314431761</v>
      </c>
      <c r="Q85" s="218">
        <v>-0.453501542854852</v>
      </c>
      <c r="R85" s="422">
        <v>0.147206512863364</v>
      </c>
      <c r="S85" s="218">
        <v>-0.0972549635715565</v>
      </c>
      <c r="T85" s="422">
        <v>0.143432911945235</v>
      </c>
      <c r="U85" s="218">
        <v>-0.134304573695587</v>
      </c>
      <c r="V85" s="422">
        <v>0.179989596059332</v>
      </c>
      <c r="W85" s="218">
        <v>-0.267949908361805</v>
      </c>
      <c r="X85" s="422">
        <v>0.154771728291644</v>
      </c>
      <c r="Y85" s="218">
        <v>5.31324984503352</v>
      </c>
      <c r="Z85" s="422">
        <v>1.13638424207666</v>
      </c>
      <c r="AA85" s="218">
        <v>-0.408780395903048</v>
      </c>
      <c r="AB85" s="422">
        <v>0.135338203249029</v>
      </c>
      <c r="AC85" s="218">
        <v>-0.464784583661986</v>
      </c>
      <c r="AD85" s="422">
        <v>0.146364266775905</v>
      </c>
      <c r="AE85" s="218">
        <v>-0.0960950603393987</v>
      </c>
      <c r="AF85" s="422">
        <v>0.14235574589756</v>
      </c>
      <c r="AG85" s="218">
        <v>-0.132574741389548</v>
      </c>
      <c r="AH85" s="422">
        <v>0.179981649824356</v>
      </c>
      <c r="AI85" s="218">
        <v>-0.24679448132377</v>
      </c>
      <c r="AJ85" s="422">
        <v>0.154508132688888</v>
      </c>
      <c r="AK85" s="218">
        <v>5.6845647126232</v>
      </c>
      <c r="AL85" s="430">
        <v>1.16817294209308</v>
      </c>
    </row>
    <row customHeight="1" ht="13" r="86">
      <c r="A86" s="181" t="s">
        <v>361</v>
      </c>
      <c r="B86" s="160" t="n">
        <v>1</v>
      </c>
      <c r="C86" s="218">
        <v>-0.581651394798571</v>
      </c>
      <c r="D86" s="422">
        <v>0.340918336261809</v>
      </c>
      <c r="E86" s="218">
        <v>-0.731824838891636</v>
      </c>
      <c r="F86" s="422">
        <v>0.222482808429117</v>
      </c>
      <c r="G86" s="218">
        <v>-0.551198794286303</v>
      </c>
      <c r="H86" s="422">
        <v>0.22499773770141</v>
      </c>
      <c r="I86" s="218">
        <v>-0.269878986551195</v>
      </c>
      <c r="J86" s="422">
        <v>0.266911209980807</v>
      </c>
      <c r="K86" s="218">
        <v>0.247324013030925</v>
      </c>
      <c r="L86" s="422">
        <v>0.21981351233459</v>
      </c>
      <c r="M86" s="218">
        <v>4.64411908707432</v>
      </c>
      <c r="N86" s="422">
        <v>1.83524168008609</v>
      </c>
      <c r="O86" s="218">
        <v>-0.567713495431726</v>
      </c>
      <c r="P86" s="422">
        <v>0.337681428629168</v>
      </c>
      <c r="Q86" s="218">
        <v>-0.769281563634099</v>
      </c>
      <c r="R86" s="422">
        <v>0.218621618653455</v>
      </c>
      <c r="S86" s="218">
        <v>-0.551236579633842</v>
      </c>
      <c r="T86" s="422">
        <v>0.230319907705685</v>
      </c>
      <c r="U86" s="218">
        <v>-0.278051973663962</v>
      </c>
      <c r="V86" s="422">
        <v>0.267966903092306</v>
      </c>
      <c r="W86" s="218">
        <v>0.247062948429132</v>
      </c>
      <c r="X86" s="422">
        <v>0.221364255002418</v>
      </c>
      <c r="Y86" s="218">
        <v>4.82056427591706</v>
      </c>
      <c r="Z86" s="422">
        <v>1.84814206803662</v>
      </c>
      <c r="AA86" s="218">
        <v>-0.543253427934467</v>
      </c>
      <c r="AB86" s="422">
        <v>0.340884934916541</v>
      </c>
      <c r="AC86" s="218">
        <v>-0.750946527662461</v>
      </c>
      <c r="AD86" s="422">
        <v>0.219124549142328</v>
      </c>
      <c r="AE86" s="218">
        <v>-0.566132196009444</v>
      </c>
      <c r="AF86" s="422">
        <v>0.236594135430476</v>
      </c>
      <c r="AG86" s="218">
        <v>-0.278922939286801</v>
      </c>
      <c r="AH86" s="422">
        <v>0.268748174919273</v>
      </c>
      <c r="AI86" s="218">
        <v>0.247752746462759</v>
      </c>
      <c r="AJ86" s="422">
        <v>0.224109369146908</v>
      </c>
      <c r="AK86" s="218">
        <v>5.02299407165087</v>
      </c>
      <c r="AL86" s="430">
        <v>2.04941016472328</v>
      </c>
    </row>
    <row customHeight="1" ht="13" r="87">
      <c r="A87" s="187" t="s">
        <v>362</v>
      </c>
      <c r="B87" s="175" t="n">
        <v>1</v>
      </c>
      <c r="C87" s="228">
        <v>-0.637707533399354</v>
      </c>
      <c r="D87" s="427">
        <v>0.152566703859295</v>
      </c>
      <c r="E87" s="228">
        <v>-0.169228987524376</v>
      </c>
      <c r="F87" s="427">
        <v>0.219223828816104</v>
      </c>
      <c r="G87" s="228">
        <v>-1.04696036445471</v>
      </c>
      <c r="H87" s="427">
        <v>0.258689504715026</v>
      </c>
      <c r="I87" s="228">
        <v>-0.2108996084566</v>
      </c>
      <c r="J87" s="427">
        <v>0.222369492920637</v>
      </c>
      <c r="K87" s="228">
        <v>-0.209534742793188</v>
      </c>
      <c r="L87" s="427">
        <v>0.14972720322563</v>
      </c>
      <c r="M87" s="228">
        <v>8.68812707462054</v>
      </c>
      <c r="N87" s="427">
        <v>1.88880456933939</v>
      </c>
      <c r="O87" s="228">
        <v>-0.615729289683571</v>
      </c>
      <c r="P87" s="427">
        <v>0.153558740782712</v>
      </c>
      <c r="Q87" s="228">
        <v>-0.187619886899233</v>
      </c>
      <c r="R87" s="427">
        <v>0.217525289100265</v>
      </c>
      <c r="S87" s="228">
        <v>-1.04806575840799</v>
      </c>
      <c r="T87" s="427">
        <v>0.250374836826283</v>
      </c>
      <c r="U87" s="228">
        <v>-0.190785636187591</v>
      </c>
      <c r="V87" s="427">
        <v>0.22562750787274</v>
      </c>
      <c r="W87" s="228">
        <v>-0.198115992736049</v>
      </c>
      <c r="X87" s="427">
        <v>0.148951125298205</v>
      </c>
      <c r="Y87" s="228">
        <v>9.30089519584806</v>
      </c>
      <c r="Z87" s="427">
        <v>2.06646848273456</v>
      </c>
      <c r="AA87" s="228">
        <v>-0.595433587630001</v>
      </c>
      <c r="AB87" s="427">
        <v>0.153421080404529</v>
      </c>
      <c r="AC87" s="228">
        <v>-0.168991222425456</v>
      </c>
      <c r="AD87" s="427">
        <v>0.204772016980612</v>
      </c>
      <c r="AE87" s="228">
        <v>-1.04661547954389</v>
      </c>
      <c r="AF87" s="427">
        <v>0.248511344197782</v>
      </c>
      <c r="AG87" s="228">
        <v>-0.183378793387883</v>
      </c>
      <c r="AH87" s="427">
        <v>0.231542342365969</v>
      </c>
      <c r="AI87" s="228">
        <v>-0.208783764852384</v>
      </c>
      <c r="AJ87" s="427">
        <v>0.15317301759279</v>
      </c>
      <c r="AK87" s="228">
        <v>10.0450871451162</v>
      </c>
      <c r="AL87" s="435">
        <v>2.22447153364287</v>
      </c>
    </row>
    <row customHeight="1" ht="13" r="88">
      <c r="A88" s="181"/>
      <c r="B88" s="162"/>
      <c r="C88" s="218" t="inlineStr">
        <is>
          <t>b.reg_t4wels.d_tt4g64aagree..no_controls</t>
        </is>
      </c>
      <c r="D88" s="422" t="inlineStr">
        <is>
          <t>se.reg_t4wels.d_tt4g64aagree..no_controls</t>
        </is>
      </c>
      <c r="E88" s="218" t="inlineStr">
        <is>
          <t>b.reg_t4wels.d_tt4g64gagree..no_controls</t>
        </is>
      </c>
      <c r="F88" s="422" t="inlineStr">
        <is>
          <t>se.reg_t4wels.d_tt4g64gagree..no_controls</t>
        </is>
      </c>
      <c r="G88" s="218" t="inlineStr">
        <is>
          <t>b.reg_t4wels.d_tt4g64iagree..no_controls</t>
        </is>
      </c>
      <c r="H88" s="422" t="inlineStr">
        <is>
          <t>se.reg_t4wels.d_tt4g64iagree..no_controls</t>
        </is>
      </c>
      <c r="I88" s="218" t="inlineStr">
        <is>
          <t>b.reg_t4wels.d_tt4g64jagree..no_controls</t>
        </is>
      </c>
      <c r="J88" s="422" t="inlineStr">
        <is>
          <t>se.reg_t4wels.d_tt4g64jagree..no_controls</t>
        </is>
      </c>
      <c r="K88" s="218" t="inlineStr">
        <is>
          <t>b.reg_t4wels.d_tt4g64kagree..no_controls</t>
        </is>
      </c>
      <c r="L88" s="422" t="inlineStr">
        <is>
          <t>se.reg_t4wels.d_tt4g64kagree..no_controls</t>
        </is>
      </c>
      <c r="M88" s="218" t="inlineStr">
        <is>
          <t>b.reg_t4wels.rsqr..no_controls</t>
        </is>
      </c>
      <c r="N88" s="422" t="inlineStr">
        <is>
          <t>se.reg_t4wels.rsqr..no_controls</t>
        </is>
      </c>
      <c r="O88" s="218" t="inlineStr">
        <is>
          <t>b.reg_t4wels.d_tt4g64aagree..tch_controls</t>
        </is>
      </c>
      <c r="P88" s="422" t="inlineStr">
        <is>
          <t>se.reg_t4wels.d_tt4g64aagree..tch_controls</t>
        </is>
      </c>
      <c r="Q88" s="218" t="inlineStr">
        <is>
          <t>b.reg_t4wels.d_tt4g64gagree..tch_controls</t>
        </is>
      </c>
      <c r="R88" s="422" t="inlineStr">
        <is>
          <t>se.reg_t4wels.d_tt4g64gagree..tch_controls</t>
        </is>
      </c>
      <c r="S88" s="218" t="inlineStr">
        <is>
          <t>b.reg_t4wels.d_tt4g64iagree..tch_controls</t>
        </is>
      </c>
      <c r="T88" s="422" t="inlineStr">
        <is>
          <t>se.reg_t4wels.d_tt4g64iagree..tch_controls</t>
        </is>
      </c>
      <c r="U88" s="218" t="inlineStr">
        <is>
          <t>b.reg_t4wels.d_tt4g64jagree..tch_controls</t>
        </is>
      </c>
      <c r="V88" s="422" t="inlineStr">
        <is>
          <t>se.reg_t4wels.d_tt4g64jagree..tch_controls</t>
        </is>
      </c>
      <c r="W88" s="218" t="inlineStr">
        <is>
          <t>b.reg_t4wels.d_tt4g64kagree..tch_controls</t>
        </is>
      </c>
      <c r="X88" s="422" t="inlineStr">
        <is>
          <t>se.reg_t4wels.d_tt4g64kagree..tch_controls</t>
        </is>
      </c>
      <c r="Y88" s="218" t="inlineStr">
        <is>
          <t>b.reg_t4wels.rsqr..tch_controls</t>
        </is>
      </c>
      <c r="Z88" s="422" t="inlineStr">
        <is>
          <t>se.reg_t4wels.rsqr..tch_controls</t>
        </is>
      </c>
      <c r="AA88" s="218" t="inlineStr">
        <is>
          <t>b.reg_t4wels.d_tt4g64aagree..tch_sch_controls</t>
        </is>
      </c>
      <c r="AB88" s="422" t="inlineStr">
        <is>
          <t>se.reg_t4wels.d_tt4g64aagree..tch_sch_controls</t>
        </is>
      </c>
      <c r="AC88" s="218" t="inlineStr">
        <is>
          <t>b.reg_t4wels.d_tt4g64gagree..tch_sch_controls</t>
        </is>
      </c>
      <c r="AD88" s="422" t="inlineStr">
        <is>
          <t>se.reg_t4wels.d_tt4g64gagree..tch_sch_controls</t>
        </is>
      </c>
      <c r="AE88" s="218" t="inlineStr">
        <is>
          <t>b.reg_t4wels.d_tt4g64iagree..tch_sch_controls</t>
        </is>
      </c>
      <c r="AF88" s="422" t="inlineStr">
        <is>
          <t>se.reg_t4wels.d_tt4g64iagree..tch_sch_controls</t>
        </is>
      </c>
      <c r="AG88" s="218" t="inlineStr">
        <is>
          <t>b.reg_t4wels.d_tt4g64jagree..tch_sch_controls</t>
        </is>
      </c>
      <c r="AH88" s="422" t="inlineStr">
        <is>
          <t>se.reg_t4wels.d_tt4g64jagree..tch_sch_controls</t>
        </is>
      </c>
      <c r="AI88" s="218" t="inlineStr">
        <is>
          <t>b.reg_t4wels.d_tt4g64kagree..tch_sch_controls</t>
        </is>
      </c>
      <c r="AJ88" s="422" t="inlineStr">
        <is>
          <t>se.reg_t4wels.d_tt4g64kagree..tch_sch_controls</t>
        </is>
      </c>
      <c r="AK88" s="218" t="inlineStr">
        <is>
          <t>b.reg_t4wels.rsqr..tch_sch_controls</t>
        </is>
      </c>
      <c r="AL88" s="430" t="inlineStr">
        <is>
          <t>se.reg_t4wels.rsqr..tch_sch_controls</t>
        </is>
      </c>
    </row>
    <row customHeight="1" ht="13" r="89">
      <c r="A89" s="181" t="s">
        <v>319</v>
      </c>
      <c r="B89" s="162" t="n">
        <v>3</v>
      </c>
      <c r="C89" s="218">
        <v>-0.968857255684557</v>
      </c>
      <c r="D89" s="422">
        <v>0.124536628988056</v>
      </c>
      <c r="E89" s="218">
        <v>-0.150882957326416</v>
      </c>
      <c r="F89" s="422">
        <v>0.129257844080664</v>
      </c>
      <c r="G89" s="218">
        <v>-0.438595105756605</v>
      </c>
      <c r="H89" s="422">
        <v>0.103346098496749</v>
      </c>
      <c r="I89" s="218">
        <v>-0.0481678694231026</v>
      </c>
      <c r="J89" s="422">
        <v>0.108512877899031</v>
      </c>
      <c r="K89" s="218">
        <v>-0.12060146709661</v>
      </c>
      <c r="L89" s="422">
        <v>0.102329338657088</v>
      </c>
      <c r="M89" s="218">
        <v>9.23213293964786</v>
      </c>
      <c r="N89" s="422">
        <v>1.31551133384715</v>
      </c>
      <c r="O89" s="218">
        <v>-0.939579137291404</v>
      </c>
      <c r="P89" s="422">
        <v>0.123665418923057</v>
      </c>
      <c r="Q89" s="218">
        <v>-0.174188952110363</v>
      </c>
      <c r="R89" s="422">
        <v>0.130057328728558</v>
      </c>
      <c r="S89" s="218">
        <v>-0.411938446242682</v>
      </c>
      <c r="T89" s="422">
        <v>0.101329988327937</v>
      </c>
      <c r="U89" s="218">
        <v>-0.0334521471675131</v>
      </c>
      <c r="V89" s="422">
        <v>0.107053029791335</v>
      </c>
      <c r="W89" s="218">
        <v>-0.141119148195807</v>
      </c>
      <c r="X89" s="422">
        <v>0.105920145774581</v>
      </c>
      <c r="Y89" s="218">
        <v>11.9264963581214</v>
      </c>
      <c r="Z89" s="422">
        <v>1.27319586756091</v>
      </c>
      <c r="AA89" s="218">
        <v>-0.938381617043019</v>
      </c>
      <c r="AB89" s="422">
        <v>0.123144802163414</v>
      </c>
      <c r="AC89" s="218">
        <v>-0.174814924515354</v>
      </c>
      <c r="AD89" s="422">
        <v>0.130597635699801</v>
      </c>
      <c r="AE89" s="218">
        <v>-0.412353463328761</v>
      </c>
      <c r="AF89" s="422">
        <v>0.101699958089531</v>
      </c>
      <c r="AG89" s="218">
        <v>-0.0347513887377043</v>
      </c>
      <c r="AH89" s="422">
        <v>0.107537274674646</v>
      </c>
      <c r="AI89" s="218">
        <v>-0.141261261253583</v>
      </c>
      <c r="AJ89" s="422">
        <v>0.106928834708685</v>
      </c>
      <c r="AK89" s="218">
        <v>11.9384094336706</v>
      </c>
      <c r="AL89" s="430">
        <v>1.31493301504785</v>
      </c>
    </row>
    <row customHeight="1" ht="13" r="90">
      <c r="A90" s="181" t="s">
        <v>322</v>
      </c>
      <c r="B90" s="162" t="n">
        <v>3</v>
      </c>
      <c r="C90" s="218">
        <v>-0.539269832664644</v>
      </c>
      <c r="D90" s="422">
        <v>0.104532799937268</v>
      </c>
      <c r="E90" s="218">
        <v>-0.119416005853554</v>
      </c>
      <c r="F90" s="422">
        <v>0.169703858044692</v>
      </c>
      <c r="G90" s="218">
        <v>-0.227890705010446</v>
      </c>
      <c r="H90" s="422">
        <v>0.136246379002507</v>
      </c>
      <c r="I90" s="218">
        <v>-0.144277140881816</v>
      </c>
      <c r="J90" s="422">
        <v>0.148016021741921</v>
      </c>
      <c r="K90" s="218">
        <v>-0.0762960016775728</v>
      </c>
      <c r="L90" s="422">
        <v>0.187041330979162</v>
      </c>
      <c r="M90" s="218">
        <v>3.75064213465409</v>
      </c>
      <c r="N90" s="422">
        <v>1.13403792971595</v>
      </c>
      <c r="O90" s="218">
        <v>-0.547605186268265</v>
      </c>
      <c r="P90" s="422">
        <v>0.104531535990387</v>
      </c>
      <c r="Q90" s="218">
        <v>-0.143614952661348</v>
      </c>
      <c r="R90" s="422">
        <v>0.160452338954425</v>
      </c>
      <c r="S90" s="218">
        <v>-0.229514724582318</v>
      </c>
      <c r="T90" s="422">
        <v>0.137625324018905</v>
      </c>
      <c r="U90" s="218">
        <v>-0.159948069480457</v>
      </c>
      <c r="V90" s="422">
        <v>0.144536167857597</v>
      </c>
      <c r="W90" s="218">
        <v>-0.160514474294868</v>
      </c>
      <c r="X90" s="422">
        <v>0.193616569110818</v>
      </c>
      <c r="Y90" s="218">
        <v>5.68997196306796</v>
      </c>
      <c r="Z90" s="422">
        <v>1.19503868617467</v>
      </c>
      <c r="AA90" s="218">
        <v>-0.534951330273539</v>
      </c>
      <c r="AB90" s="422">
        <v>0.105336824095669</v>
      </c>
      <c r="AC90" s="218">
        <v>-0.147203835133431</v>
      </c>
      <c r="AD90" s="422">
        <v>0.152755431906474</v>
      </c>
      <c r="AE90" s="218">
        <v>-0.234921353687881</v>
      </c>
      <c r="AF90" s="422">
        <v>0.138183014278298</v>
      </c>
      <c r="AG90" s="218">
        <v>-0.152762304347927</v>
      </c>
      <c r="AH90" s="422">
        <v>0.143995995706238</v>
      </c>
      <c r="AI90" s="218">
        <v>-0.147038598403848</v>
      </c>
      <c r="AJ90" s="422">
        <v>0.188606539602635</v>
      </c>
      <c r="AK90" s="218">
        <v>6.23416036760131</v>
      </c>
      <c r="AL90" s="430">
        <v>1.21447388421701</v>
      </c>
    </row>
    <row customHeight="1" ht="13" r="91">
      <c r="A91" s="181" t="s">
        <v>66</v>
      </c>
      <c r="B91" s="162" t="n">
        <v>3</v>
      </c>
      <c r="C91" s="218">
        <v>-0.790815014020538</v>
      </c>
      <c r="D91" s="422">
        <v>0.111524314206845</v>
      </c>
      <c r="E91" s="218">
        <v>-0.280891933961762</v>
      </c>
      <c r="F91" s="422">
        <v>0.130959926803909</v>
      </c>
      <c r="G91" s="218">
        <v>-0.26316903032518</v>
      </c>
      <c r="H91" s="422">
        <v>0.128546772088248</v>
      </c>
      <c r="I91" s="218">
        <v>-0.116754317036833</v>
      </c>
      <c r="J91" s="422">
        <v>0.122727382484321</v>
      </c>
      <c r="K91" s="218">
        <v>0.214770631465634</v>
      </c>
      <c r="L91" s="422">
        <v>0.122051047589039</v>
      </c>
      <c r="M91" s="218">
        <v>6.08070339608384</v>
      </c>
      <c r="N91" s="422">
        <v>1.00986428405505</v>
      </c>
      <c r="O91" s="218">
        <v>-0.763987718686454</v>
      </c>
      <c r="P91" s="422">
        <v>0.111234435064932</v>
      </c>
      <c r="Q91" s="218">
        <v>-0.276181606820219</v>
      </c>
      <c r="R91" s="422">
        <v>0.129171156789747</v>
      </c>
      <c r="S91" s="218">
        <v>-0.247816717573718</v>
      </c>
      <c r="T91" s="422">
        <v>0.12932159052282</v>
      </c>
      <c r="U91" s="218">
        <v>-0.105941785463531</v>
      </c>
      <c r="V91" s="422">
        <v>0.123900220076775</v>
      </c>
      <c r="W91" s="218">
        <v>0.179859362187962</v>
      </c>
      <c r="X91" s="422">
        <v>0.12352011658052</v>
      </c>
      <c r="Y91" s="218">
        <v>7.91663855694326</v>
      </c>
      <c r="Z91" s="422">
        <v>1.0879931529361</v>
      </c>
      <c r="AA91" s="218">
        <v>-0.755604992015962</v>
      </c>
      <c r="AB91" s="422">
        <v>0.108386328964536</v>
      </c>
      <c r="AC91" s="218">
        <v>-0.26588154187307</v>
      </c>
      <c r="AD91" s="422">
        <v>0.125764861689233</v>
      </c>
      <c r="AE91" s="218">
        <v>-0.242479968074494</v>
      </c>
      <c r="AF91" s="422">
        <v>0.130311435673169</v>
      </c>
      <c r="AG91" s="218">
        <v>-0.117910809012899</v>
      </c>
      <c r="AH91" s="422">
        <v>0.12666621012273</v>
      </c>
      <c r="AI91" s="218">
        <v>0.188718859112535</v>
      </c>
      <c r="AJ91" s="422">
        <v>0.125278587178159</v>
      </c>
      <c r="AK91" s="218">
        <v>8.51051014496797</v>
      </c>
      <c r="AL91" s="430">
        <v>1.31572572828347</v>
      </c>
    </row>
    <row customHeight="1" ht="13" r="92">
      <c r="A92" s="181" t="s">
        <v>341</v>
      </c>
      <c r="B92" s="162" t="n">
        <v>3</v>
      </c>
      <c r="C92" s="218">
        <v>-0.338412142948319</v>
      </c>
      <c r="D92" s="422">
        <v>0.0737496443807154</v>
      </c>
      <c r="E92" s="218">
        <v>-0.218712949819576</v>
      </c>
      <c r="F92" s="422">
        <v>0.0860745068443612</v>
      </c>
      <c r="G92" s="218">
        <v>-0.370429625800802</v>
      </c>
      <c r="H92" s="422">
        <v>0.0853569146321589</v>
      </c>
      <c r="I92" s="218">
        <v>-0.179991272301933</v>
      </c>
      <c r="J92" s="422">
        <v>0.106953630212702</v>
      </c>
      <c r="K92" s="218">
        <v>-0.0821172606762478</v>
      </c>
      <c r="L92" s="422">
        <v>0.0881394182888547</v>
      </c>
      <c r="M92" s="218">
        <v>4.43948458407483</v>
      </c>
      <c r="N92" s="422">
        <v>0.651866342270962</v>
      </c>
      <c r="O92" s="218">
        <v>-0.36063677502715</v>
      </c>
      <c r="P92" s="422">
        <v>0.0727598053050268</v>
      </c>
      <c r="Q92" s="218">
        <v>-0.203471435548975</v>
      </c>
      <c r="R92" s="422">
        <v>0.0845504578894718</v>
      </c>
      <c r="S92" s="218">
        <v>-0.318461135813732</v>
      </c>
      <c r="T92" s="422">
        <v>0.0818483801783722</v>
      </c>
      <c r="U92" s="218">
        <v>-0.232145130522048</v>
      </c>
      <c r="V92" s="422">
        <v>0.104409158951758</v>
      </c>
      <c r="W92" s="218">
        <v>-0.0800434231453375</v>
      </c>
      <c r="X92" s="422">
        <v>0.0870242628069997</v>
      </c>
      <c r="Y92" s="218">
        <v>7.44928007131497</v>
      </c>
      <c r="Z92" s="422">
        <v>0.889693258967167</v>
      </c>
      <c r="AA92" s="218">
        <v>-0.368546723982265</v>
      </c>
      <c r="AB92" s="422">
        <v>0.0734585618389362</v>
      </c>
      <c r="AC92" s="218">
        <v>-0.179301460696644</v>
      </c>
      <c r="AD92" s="422">
        <v>0.0869130703472628</v>
      </c>
      <c r="AE92" s="218">
        <v>-0.31639346668861</v>
      </c>
      <c r="AF92" s="422">
        <v>0.0820382530424504</v>
      </c>
      <c r="AG92" s="218">
        <v>-0.243313093702434</v>
      </c>
      <c r="AH92" s="422">
        <v>0.103783234991737</v>
      </c>
      <c r="AI92" s="218">
        <v>-0.0923869223518147</v>
      </c>
      <c r="AJ92" s="422">
        <v>0.0877624956243048</v>
      </c>
      <c r="AK92" s="218">
        <v>8.02523001131895</v>
      </c>
      <c r="AL92" s="430">
        <v>0.938359095592236</v>
      </c>
    </row>
    <row customHeight="1" ht="13" r="93">
      <c r="A93" s="181" t="s">
        <v>343</v>
      </c>
      <c r="B93" s="162" t="n">
        <v>3</v>
      </c>
      <c r="C93" s="218">
        <v>-1.0087637874013</v>
      </c>
      <c r="D93" s="422">
        <v>0.127065742589067</v>
      </c>
      <c r="E93" s="218">
        <v>-0.17798915582564</v>
      </c>
      <c r="F93" s="422">
        <v>0.249700618629011</v>
      </c>
      <c r="G93" s="218">
        <v>-0.208137280571482</v>
      </c>
      <c r="H93" s="422">
        <v>0.249068933954372</v>
      </c>
      <c r="I93" s="218">
        <v>-0.280742147709363</v>
      </c>
      <c r="J93" s="422">
        <v>0.246272950690868</v>
      </c>
      <c r="K93" s="218">
        <v>-0.442959145275301</v>
      </c>
      <c r="L93" s="422">
        <v>0.260390713376503</v>
      </c>
      <c r="M93" s="218">
        <v>6.42217361408934</v>
      </c>
      <c r="N93" s="422">
        <v>1.32006443199112</v>
      </c>
      <c r="O93" s="218">
        <v>-0.978017415464351</v>
      </c>
      <c r="P93" s="422">
        <v>0.12492312190398</v>
      </c>
      <c r="Q93" s="218">
        <v>-0.190140159604545</v>
      </c>
      <c r="R93" s="422">
        <v>0.245684861349703</v>
      </c>
      <c r="S93" s="218">
        <v>-0.213314291664184</v>
      </c>
      <c r="T93" s="422">
        <v>0.244431941835545</v>
      </c>
      <c r="U93" s="218">
        <v>-0.352068902012993</v>
      </c>
      <c r="V93" s="422">
        <v>0.243587749950922</v>
      </c>
      <c r="W93" s="218">
        <v>-0.467774689218008</v>
      </c>
      <c r="X93" s="422">
        <v>0.26034418229311</v>
      </c>
      <c r="Y93" s="218">
        <v>7.38653116823327</v>
      </c>
      <c r="Z93" s="422">
        <v>1.40692950580736</v>
      </c>
      <c r="AA93" s="218">
        <v>-0.968421630916206</v>
      </c>
      <c r="AB93" s="422">
        <v>0.12701548789854</v>
      </c>
      <c r="AC93" s="218">
        <v>-0.165535869478094</v>
      </c>
      <c r="AD93" s="422">
        <v>0.244985735343807</v>
      </c>
      <c r="AE93" s="218">
        <v>-0.219282414560443</v>
      </c>
      <c r="AF93" s="422">
        <v>0.243838417036869</v>
      </c>
      <c r="AG93" s="218">
        <v>-0.361105334349732</v>
      </c>
      <c r="AH93" s="422">
        <v>0.244460504647137</v>
      </c>
      <c r="AI93" s="218">
        <v>-0.466465823469448</v>
      </c>
      <c r="AJ93" s="422">
        <v>0.261766501679483</v>
      </c>
      <c r="AK93" s="218">
        <v>7.6163172924336</v>
      </c>
      <c r="AL93" s="430">
        <v>1.41585401484242</v>
      </c>
    </row>
    <row customHeight="1" ht="13" r="94">
      <c r="A94" s="181" t="s">
        <v>348</v>
      </c>
      <c r="B94" s="162" t="n">
        <v>3</v>
      </c>
      <c r="C94" s="218">
        <v>-0.900960277308435</v>
      </c>
      <c r="D94" s="422">
        <v>0.128075033863027</v>
      </c>
      <c r="E94" s="218">
        <v>-0.311311631182424</v>
      </c>
      <c r="F94" s="422">
        <v>0.123435146489688</v>
      </c>
      <c r="G94" s="218">
        <v>-0.285124711334592</v>
      </c>
      <c r="H94" s="422">
        <v>0.112507678770195</v>
      </c>
      <c r="I94" s="218">
        <v>-0.123575950512645</v>
      </c>
      <c r="J94" s="422">
        <v>0.118316966443829</v>
      </c>
      <c r="K94" s="218">
        <v>-0.170012811721313</v>
      </c>
      <c r="L94" s="422">
        <v>0.12054993895693</v>
      </c>
      <c r="M94" s="218">
        <v>8.89077733678004</v>
      </c>
      <c r="N94" s="422">
        <v>1.16912543035301</v>
      </c>
      <c r="O94" s="218">
        <v>-0.852003481314554</v>
      </c>
      <c r="P94" s="422">
        <v>0.127297560381958</v>
      </c>
      <c r="Q94" s="218">
        <v>-0.339081546664292</v>
      </c>
      <c r="R94" s="422">
        <v>0.125685812052468</v>
      </c>
      <c r="S94" s="218">
        <v>-0.277188243709995</v>
      </c>
      <c r="T94" s="422">
        <v>0.114703949313087</v>
      </c>
      <c r="U94" s="218">
        <v>-0.127924035544932</v>
      </c>
      <c r="V94" s="422">
        <v>0.116419436315703</v>
      </c>
      <c r="W94" s="218">
        <v>-0.179651353612299</v>
      </c>
      <c r="X94" s="422">
        <v>0.120539631575637</v>
      </c>
      <c r="Y94" s="218">
        <v>10.3794153358563</v>
      </c>
      <c r="Z94" s="422">
        <v>1.37209878395498</v>
      </c>
      <c r="AA94" s="218">
        <v>-0.858958068031932</v>
      </c>
      <c r="AB94" s="422">
        <v>0.126781441226494</v>
      </c>
      <c r="AC94" s="218">
        <v>-0.34504570463329</v>
      </c>
      <c r="AD94" s="422">
        <v>0.124715162144884</v>
      </c>
      <c r="AE94" s="218">
        <v>-0.265303142539817</v>
      </c>
      <c r="AF94" s="422">
        <v>0.11531197024684</v>
      </c>
      <c r="AG94" s="218">
        <v>-0.132525943734823</v>
      </c>
      <c r="AH94" s="422">
        <v>0.116815828778115</v>
      </c>
      <c r="AI94" s="218">
        <v>-0.175612111059903</v>
      </c>
      <c r="AJ94" s="422">
        <v>0.122506579270495</v>
      </c>
      <c r="AK94" s="218">
        <v>10.651776784143</v>
      </c>
      <c r="AL94" s="430">
        <v>1.44024187809977</v>
      </c>
    </row>
    <row customHeight="1" ht="13" r="95">
      <c r="A95" s="181" t="s">
        <v>352</v>
      </c>
      <c r="B95" s="162" t="n">
        <v>3</v>
      </c>
      <c r="C95" s="218">
        <v>-0.545458918595871</v>
      </c>
      <c r="D95" s="422">
        <v>0.0792972548090409</v>
      </c>
      <c r="E95" s="218">
        <v>-0.322090654674185</v>
      </c>
      <c r="F95" s="422">
        <v>0.0817561835183007</v>
      </c>
      <c r="G95" s="218">
        <v>-0.167083166508948</v>
      </c>
      <c r="H95" s="422">
        <v>0.0733258491843541</v>
      </c>
      <c r="I95" s="218">
        <v>-0.31851157024146</v>
      </c>
      <c r="J95" s="422">
        <v>0.104660578252901</v>
      </c>
      <c r="K95" s="218">
        <v>-0.257208632384553</v>
      </c>
      <c r="L95" s="422">
        <v>0.103722956788884</v>
      </c>
      <c r="M95" s="218">
        <v>9.03218770239223</v>
      </c>
      <c r="N95" s="422">
        <v>0.940348290908825</v>
      </c>
      <c r="O95" s="218">
        <v>-0.554269382190958</v>
      </c>
      <c r="P95" s="422">
        <v>0.0770003525964388</v>
      </c>
      <c r="Q95" s="218">
        <v>-0.320347161258406</v>
      </c>
      <c r="R95" s="422">
        <v>0.0797032664346299</v>
      </c>
      <c r="S95" s="218">
        <v>-0.155857272533165</v>
      </c>
      <c r="T95" s="422">
        <v>0.0733557187520155</v>
      </c>
      <c r="U95" s="218">
        <v>-0.331843255496895</v>
      </c>
      <c r="V95" s="422">
        <v>0.10255582485406</v>
      </c>
      <c r="W95" s="218">
        <v>-0.249415936601422</v>
      </c>
      <c r="X95" s="422">
        <v>0.103401297512612</v>
      </c>
      <c r="Y95" s="218">
        <v>10.8047472821013</v>
      </c>
      <c r="Z95" s="422">
        <v>1.03469116154622</v>
      </c>
      <c r="AA95" s="218">
        <v>-0.549969134418153</v>
      </c>
      <c r="AB95" s="422">
        <v>0.0755434307847869</v>
      </c>
      <c r="AC95" s="218">
        <v>-0.323023357409723</v>
      </c>
      <c r="AD95" s="422">
        <v>0.0772335068115237</v>
      </c>
      <c r="AE95" s="218">
        <v>-0.157227150208934</v>
      </c>
      <c r="AF95" s="422">
        <v>0.0731498213937185</v>
      </c>
      <c r="AG95" s="218">
        <v>-0.326014718758537</v>
      </c>
      <c r="AH95" s="422">
        <v>0.103610267091152</v>
      </c>
      <c r="AI95" s="218">
        <v>-0.258528175876415</v>
      </c>
      <c r="AJ95" s="422">
        <v>0.105096946212552</v>
      </c>
      <c r="AK95" s="218">
        <v>10.9471977550628</v>
      </c>
      <c r="AL95" s="430">
        <v>1.06219707511736</v>
      </c>
    </row>
    <row customHeight="1" ht="13" r="96">
      <c r="A96" s="181" t="s">
        <v>353</v>
      </c>
      <c r="B96" s="162" t="n">
        <v>3</v>
      </c>
      <c r="C96" s="218">
        <v>-1.09752558813117</v>
      </c>
      <c r="D96" s="422">
        <v>0.146634664403571</v>
      </c>
      <c r="E96" s="218">
        <v>-0.501090272497481</v>
      </c>
      <c r="F96" s="422">
        <v>0.335075152839875</v>
      </c>
      <c r="G96" s="218">
        <v>-0.641298984664806</v>
      </c>
      <c r="H96" s="422">
        <v>0.331207715800743</v>
      </c>
      <c r="I96" s="218">
        <v>-0.00123121109076117</v>
      </c>
      <c r="J96" s="422">
        <v>0.242006140729911</v>
      </c>
      <c r="K96" s="218">
        <v>-0.375495626731833</v>
      </c>
      <c r="L96" s="422">
        <v>0.204094198445603</v>
      </c>
      <c r="M96" s="218">
        <v>11.4803356220905</v>
      </c>
      <c r="N96" s="422">
        <v>1.55058067835205</v>
      </c>
      <c r="O96" s="218">
        <v>-1.08760111247541</v>
      </c>
      <c r="P96" s="422">
        <v>0.144298475226548</v>
      </c>
      <c r="Q96" s="218">
        <v>-0.489768683146046</v>
      </c>
      <c r="R96" s="422">
        <v>0.330949289175341</v>
      </c>
      <c r="S96" s="218">
        <v>-0.685593308774845</v>
      </c>
      <c r="T96" s="422">
        <v>0.333234112509233</v>
      </c>
      <c r="U96" s="218">
        <v>0.0023788539723287</v>
      </c>
      <c r="V96" s="422">
        <v>0.235948329569073</v>
      </c>
      <c r="W96" s="218">
        <v>-0.355317026611708</v>
      </c>
      <c r="X96" s="422">
        <v>0.201062842967955</v>
      </c>
      <c r="Y96" s="218">
        <v>11.8512150619081</v>
      </c>
      <c r="Z96" s="422">
        <v>1.67053048588617</v>
      </c>
      <c r="AA96" s="218">
        <v>-1.13054982281127</v>
      </c>
      <c r="AB96" s="422">
        <v>0.140398159060689</v>
      </c>
      <c r="AC96" s="218">
        <v>-0.532527197143331</v>
      </c>
      <c r="AD96" s="422">
        <v>0.313443045948204</v>
      </c>
      <c r="AE96" s="218">
        <v>-0.638787661454485</v>
      </c>
      <c r="AF96" s="422">
        <v>0.321407125685519</v>
      </c>
      <c r="AG96" s="218">
        <v>0.0156338342067214</v>
      </c>
      <c r="AH96" s="422">
        <v>0.233314964291868</v>
      </c>
      <c r="AI96" s="218">
        <v>-0.42373601307021</v>
      </c>
      <c r="AJ96" s="422">
        <v>0.186664499446376</v>
      </c>
      <c r="AK96" s="218">
        <v>14.1559394276014</v>
      </c>
      <c r="AL96" s="430">
        <v>1.47881017128804</v>
      </c>
    </row>
    <row customHeight="1" ht="13" r="97">
      <c r="A97" s="78" t="s">
        <v>445</v>
      </c>
      <c r="B97" s="212" t="n">
        <v>3</v>
      </c>
      <c r="C97" s="232">
        <v>-0.773757852094355</v>
      </c>
      <c r="D97" s="429">
        <v>0.040437424186897</v>
      </c>
      <c r="E97" s="232">
        <v>-0.26029819514263</v>
      </c>
      <c r="F97" s="429">
        <v>0.0645431515992649</v>
      </c>
      <c r="G97" s="232">
        <v>-0.325216076246608</v>
      </c>
      <c r="H97" s="429">
        <v>0.0615962293594849</v>
      </c>
      <c r="I97" s="232">
        <v>-0.151656434899739</v>
      </c>
      <c r="J97" s="429">
        <v>0.0565070455190983</v>
      </c>
      <c r="K97" s="232">
        <v>-0.163740039262225</v>
      </c>
      <c r="L97" s="429">
        <v>0.0563012646002732</v>
      </c>
      <c r="M97" s="232">
        <v>7.4160546662266</v>
      </c>
      <c r="N97" s="429">
        <v>0.411919049630629</v>
      </c>
      <c r="O97" s="232">
        <v>-0.760462526089818</v>
      </c>
      <c r="P97" s="429">
        <v>0.040009496174401</v>
      </c>
      <c r="Q97" s="232">
        <v>-0.267099312226774</v>
      </c>
      <c r="R97" s="429">
        <v>0.0635575338081321</v>
      </c>
      <c r="S97" s="232">
        <v>-0.31746051761183</v>
      </c>
      <c r="T97" s="429">
        <v>0.0614870073737609</v>
      </c>
      <c r="U97" s="232">
        <v>-0.167618058964505</v>
      </c>
      <c r="V97" s="429">
        <v>0.0555767178843103</v>
      </c>
      <c r="W97" s="232">
        <v>-0.181747086186436</v>
      </c>
      <c r="X97" s="429">
        <v>0.0565911717132499</v>
      </c>
      <c r="Y97" s="232">
        <v>9.17553697469332</v>
      </c>
      <c r="Z97" s="429">
        <v>0.446300627131932</v>
      </c>
      <c r="AA97" s="232">
        <v>-0.763172914936543</v>
      </c>
      <c r="AB97" s="429">
        <v>0.039731356955224</v>
      </c>
      <c r="AC97" s="232">
        <v>-0.266666736360367</v>
      </c>
      <c r="AD97" s="429">
        <v>0.0616877325829804</v>
      </c>
      <c r="AE97" s="232">
        <v>-0.310843577567928</v>
      </c>
      <c r="AF97" s="429">
        <v>0.0605387573502146</v>
      </c>
      <c r="AG97" s="232">
        <v>-0.169093719804667</v>
      </c>
      <c r="AH97" s="429">
        <v>0.0555782439829698</v>
      </c>
      <c r="AI97" s="232">
        <v>-0.189538755796586</v>
      </c>
      <c r="AJ97" s="429">
        <v>0.0558767825973255</v>
      </c>
      <c r="AK97" s="232">
        <v>9.75994265209994</v>
      </c>
      <c r="AL97" s="437">
        <v>0.454314886699713</v>
      </c>
    </row>
    <row r="99">
      <c r="A99" s="91" t="s">
        <v>571</v>
      </c>
    </row>
    <row r="100">
      <c r="A100" s="91" t="s">
        <v>567</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5">
    <mergeCell ref="B7:B10"/>
    <mergeCell ref="C7:L7"/>
    <mergeCell ref="C8:D8"/>
    <mergeCell ref="E8:F8"/>
    <mergeCell ref="G8:H8"/>
    <mergeCell ref="I8:J8"/>
    <mergeCell ref="K8:L8"/>
    <mergeCell ref="M7:N8"/>
    <mergeCell ref="C9:N9"/>
    <mergeCell ref="O7:X7"/>
    <mergeCell ref="O8:P8"/>
    <mergeCell ref="Q8:R8"/>
    <mergeCell ref="S8:T8"/>
    <mergeCell ref="U8:V8"/>
    <mergeCell ref="W8:X8"/>
    <mergeCell ref="Y7:Z8"/>
    <mergeCell ref="O9:Z9"/>
    <mergeCell ref="AA7:AJ7"/>
    <mergeCell ref="AA8:AB8"/>
    <mergeCell ref="AC8:AD8"/>
    <mergeCell ref="AE8:AF8"/>
    <mergeCell ref="AG8:AH8"/>
    <mergeCell ref="AI8:AJ8"/>
    <mergeCell ref="AK7:AL8"/>
    <mergeCell ref="AA9:AL9"/>
  </mergeCells>
  <conditionalFormatting sqref="C1:C200">
    <cfRule type="expression" dxfId="103" priority="15">
      <formula>ABS(C1/D1)&gt;1.95996398454005</formula>
    </cfRule>
  </conditionalFormatting>
  <conditionalFormatting sqref="E1:E200">
    <cfRule type="expression" dxfId="103" priority="14">
      <formula>ABS(E1/F1)&gt;1.95996398454005</formula>
    </cfRule>
  </conditionalFormatting>
  <conditionalFormatting sqref="G1:G200">
    <cfRule type="expression" dxfId="103" priority="13">
      <formula>ABS(G1/H1)&gt;1.95996398454005</formula>
    </cfRule>
  </conditionalFormatting>
  <conditionalFormatting sqref="I1:I200">
    <cfRule type="expression" dxfId="103" priority="12">
      <formula>ABS(I1/J1)&gt;1.95996398454005</formula>
    </cfRule>
  </conditionalFormatting>
  <conditionalFormatting sqref="K1:K200">
    <cfRule type="expression" dxfId="103" priority="11">
      <formula>ABS(K1/L1)&gt;1.95996398454005</formula>
    </cfRule>
  </conditionalFormatting>
  <conditionalFormatting sqref="O1:O200">
    <cfRule type="expression" dxfId="103" priority="10">
      <formula>ABS(O1/P1)&gt;1.95996398454005</formula>
    </cfRule>
  </conditionalFormatting>
  <conditionalFormatting sqref="Q1:Q200">
    <cfRule type="expression" dxfId="103" priority="9">
      <formula>ABS(Q1/R1)&gt;1.95996398454005</formula>
    </cfRule>
  </conditionalFormatting>
  <conditionalFormatting sqref="S1:S200">
    <cfRule type="expression" dxfId="103" priority="8">
      <formula>ABS(S1/T1)&gt;1.95996398454005</formula>
    </cfRule>
  </conditionalFormatting>
  <conditionalFormatting sqref="U1:U200">
    <cfRule type="expression" dxfId="103" priority="7">
      <formula>ABS(U1/V1)&gt;1.95996398454005</formula>
    </cfRule>
  </conditionalFormatting>
  <conditionalFormatting sqref="W1:W200">
    <cfRule type="expression" dxfId="103" priority="6">
      <formula>ABS(W1/X1)&gt;1.95996398454005</formula>
    </cfRule>
  </conditionalFormatting>
  <conditionalFormatting sqref="AA1:AA200">
    <cfRule type="expression" dxfId="103" priority="5">
      <formula>ABS(AA1/AB1)&gt;1.95996398454005</formula>
    </cfRule>
  </conditionalFormatting>
  <conditionalFormatting sqref="AC1:AC200">
    <cfRule type="expression" dxfId="103" priority="4">
      <formula>ABS(AC1/AD1)&gt;1.95996398454005</formula>
    </cfRule>
  </conditionalFormatting>
  <conditionalFormatting sqref="AE1:AE200">
    <cfRule type="expression" dxfId="103" priority="3">
      <formula>ABS(AE1/AF1)&gt;1.95996398454005</formula>
    </cfRule>
  </conditionalFormatting>
  <conditionalFormatting sqref="AG1:AG200">
    <cfRule type="expression" dxfId="103" priority="2">
      <formula>ABS(AG1/AH1)&gt;1.95996398454005</formula>
    </cfRule>
  </conditionalFormatting>
  <conditionalFormatting sqref="AI1:AI200">
    <cfRule type="expression" dxfId="103" priority="1">
      <formula>ABS(AI1/AJ1)&gt;1.95996398454005</formula>
    </cfRule>
  </conditionalFormatting>
  <pageMargins left="0.7" right="0.7" top="0.75" bottom="0.75" header="0.3" footer="0.3"/>
  <pageSetup paperSize="9" orientation="portrait" horizontalDpi="300" verticalDpi="300"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250</v>
      </c>
    </row>
    <row r="2">
      <c r="A2" s="38" t="s">
        <v>251</v>
      </c>
    </row>
    <row r="3">
      <c r="A3" s="46" t="s">
        <v>450</v>
      </c>
    </row>
    <row r="4">
      <c r="A4" s="54" t="str">
        <f>=HYPERLINK("#'TOC'!A1", "Back to TOC")</f>
      </c>
    </row>
    <row customHeight="1" ht="45" r="7">
      <c r="B7" s="150" t="s">
        <v>295</v>
      </c>
      <c r="C7" s="148" t="s">
        <v>574</v>
      </c>
      <c r="D7" s="148"/>
      <c r="E7" s="148"/>
      <c r="F7" s="148"/>
      <c r="G7" s="148"/>
      <c r="H7" s="148"/>
      <c r="I7" s="148"/>
      <c r="J7" s="148"/>
      <c r="K7" s="148"/>
      <c r="L7" s="148"/>
      <c r="M7" s="307" t="s">
        <v>523</v>
      </c>
      <c r="N7" s="307"/>
      <c r="O7" s="148" t="s">
        <v>574</v>
      </c>
      <c r="P7" s="148"/>
      <c r="Q7" s="148"/>
      <c r="R7" s="148"/>
      <c r="S7" s="148"/>
      <c r="T7" s="148"/>
      <c r="U7" s="148"/>
      <c r="V7" s="148"/>
      <c r="W7" s="148"/>
      <c r="X7" s="148"/>
      <c r="Y7" s="307" t="s">
        <v>523</v>
      </c>
      <c r="Z7" s="307"/>
      <c r="AA7" s="148" t="s">
        <v>574</v>
      </c>
      <c r="AB7" s="148"/>
      <c r="AC7" s="148"/>
      <c r="AD7" s="148"/>
      <c r="AE7" s="148"/>
      <c r="AF7" s="148"/>
      <c r="AG7" s="148"/>
      <c r="AH7" s="148"/>
      <c r="AI7" s="148"/>
      <c r="AJ7" s="148"/>
      <c r="AK7" s="307" t="s">
        <v>523</v>
      </c>
      <c r="AL7" s="309"/>
    </row>
    <row customHeight="1" ht="75" r="8">
      <c r="B8" s="149"/>
      <c r="C8" s="7" t="s">
        <v>436</v>
      </c>
      <c r="D8" s="7"/>
      <c r="E8" s="7" t="s">
        <v>441</v>
      </c>
      <c r="F8" s="7"/>
      <c r="G8" s="7" t="s">
        <v>442</v>
      </c>
      <c r="H8" s="7"/>
      <c r="I8" s="7" t="s">
        <v>443</v>
      </c>
      <c r="J8" s="7"/>
      <c r="K8" s="7" t="s">
        <v>444</v>
      </c>
      <c r="L8" s="7"/>
      <c r="M8" s="306"/>
      <c r="N8" s="306"/>
      <c r="O8" s="7" t="s">
        <v>436</v>
      </c>
      <c r="P8" s="7"/>
      <c r="Q8" s="7" t="s">
        <v>441</v>
      </c>
      <c r="R8" s="7"/>
      <c r="S8" s="7" t="s">
        <v>442</v>
      </c>
      <c r="T8" s="7"/>
      <c r="U8" s="7" t="s">
        <v>443</v>
      </c>
      <c r="V8" s="7"/>
      <c r="W8" s="7" t="s">
        <v>444</v>
      </c>
      <c r="X8" s="7"/>
      <c r="Y8" s="306"/>
      <c r="Z8" s="306"/>
      <c r="AA8" s="7" t="s">
        <v>436</v>
      </c>
      <c r="AB8" s="7"/>
      <c r="AC8" s="7" t="s">
        <v>441</v>
      </c>
      <c r="AD8" s="7"/>
      <c r="AE8" s="7" t="s">
        <v>442</v>
      </c>
      <c r="AF8" s="7"/>
      <c r="AG8" s="7" t="s">
        <v>443</v>
      </c>
      <c r="AH8" s="7"/>
      <c r="AI8" s="7" t="s">
        <v>444</v>
      </c>
      <c r="AJ8" s="7"/>
      <c r="AK8" s="306"/>
      <c r="AL8" s="308"/>
    </row>
    <row customHeight="1" ht="15" r="9">
      <c r="B9" s="149"/>
      <c r="C9" s="8" t="s">
        <v>480</v>
      </c>
      <c r="D9" s="8"/>
      <c r="E9" s="8"/>
      <c r="F9" s="8"/>
      <c r="G9" s="8"/>
      <c r="H9" s="8"/>
      <c r="I9" s="8"/>
      <c r="J9" s="8"/>
      <c r="K9" s="8"/>
      <c r="L9" s="8"/>
      <c r="M9" s="8"/>
      <c r="N9" s="8"/>
      <c r="O9" s="8" t="s">
        <v>481</v>
      </c>
      <c r="P9" s="8"/>
      <c r="Q9" s="8"/>
      <c r="R9" s="8"/>
      <c r="S9" s="8"/>
      <c r="T9" s="8"/>
      <c r="U9" s="8"/>
      <c r="V9" s="8"/>
      <c r="W9" s="8"/>
      <c r="X9" s="8"/>
      <c r="Y9" s="8"/>
      <c r="Z9" s="8"/>
      <c r="AA9" s="8" t="s">
        <v>482</v>
      </c>
      <c r="AB9" s="8"/>
      <c r="AC9" s="8"/>
      <c r="AD9" s="8"/>
      <c r="AE9" s="8"/>
      <c r="AF9" s="8"/>
      <c r="AG9" s="8"/>
      <c r="AH9" s="8"/>
      <c r="AI9" s="8"/>
      <c r="AJ9" s="8"/>
      <c r="AK9" s="8"/>
      <c r="AL9" s="201"/>
    </row>
    <row customHeight="1" ht="15" r="10">
      <c r="B10" s="151"/>
      <c r="C10" s="61" t="s">
        <v>463</v>
      </c>
      <c r="D10" s="61" t="s">
        <v>298</v>
      </c>
      <c r="E10" s="61" t="s">
        <v>463</v>
      </c>
      <c r="F10" s="61" t="s">
        <v>298</v>
      </c>
      <c r="G10" s="61" t="s">
        <v>463</v>
      </c>
      <c r="H10" s="61" t="s">
        <v>298</v>
      </c>
      <c r="I10" s="61" t="s">
        <v>463</v>
      </c>
      <c r="J10" s="61" t="s">
        <v>298</v>
      </c>
      <c r="K10" s="61" t="s">
        <v>463</v>
      </c>
      <c r="L10" s="61" t="s">
        <v>298</v>
      </c>
      <c r="M10" s="61" t="s">
        <v>525</v>
      </c>
      <c r="N10" s="61" t="s">
        <v>298</v>
      </c>
      <c r="O10" s="61" t="s">
        <v>463</v>
      </c>
      <c r="P10" s="61" t="s">
        <v>298</v>
      </c>
      <c r="Q10" s="61" t="s">
        <v>463</v>
      </c>
      <c r="R10" s="61" t="s">
        <v>298</v>
      </c>
      <c r="S10" s="61" t="s">
        <v>463</v>
      </c>
      <c r="T10" s="61" t="s">
        <v>298</v>
      </c>
      <c r="U10" s="61" t="s">
        <v>463</v>
      </c>
      <c r="V10" s="61" t="s">
        <v>298</v>
      </c>
      <c r="W10" s="61" t="s">
        <v>463</v>
      </c>
      <c r="X10" s="61" t="s">
        <v>298</v>
      </c>
      <c r="Y10" s="61" t="s">
        <v>525</v>
      </c>
      <c r="Z10" s="61" t="s">
        <v>298</v>
      </c>
      <c r="AA10" s="61" t="s">
        <v>463</v>
      </c>
      <c r="AB10" s="61" t="s">
        <v>298</v>
      </c>
      <c r="AC10" s="61" t="s">
        <v>463</v>
      </c>
      <c r="AD10" s="61" t="s">
        <v>298</v>
      </c>
      <c r="AE10" s="61" t="s">
        <v>463</v>
      </c>
      <c r="AF10" s="61" t="s">
        <v>298</v>
      </c>
      <c r="AG10" s="61" t="s">
        <v>463</v>
      </c>
      <c r="AH10" s="61" t="s">
        <v>298</v>
      </c>
      <c r="AI10" s="61" t="s">
        <v>463</v>
      </c>
      <c r="AJ10" s="61" t="s">
        <v>298</v>
      </c>
      <c r="AK10" s="61" t="s">
        <v>525</v>
      </c>
      <c r="AL10" s="155" t="s">
        <v>298</v>
      </c>
    </row>
    <row customHeight="1" ht="13" r="11">
      <c r="A11" s="188"/>
      <c r="B11" s="176"/>
      <c r="C11" s="230" t="inlineStr">
        <is>
          <t>b.reg_t4autch.d_tt4g64aagree..no_controls</t>
        </is>
      </c>
      <c r="D11" s="444" t="inlineStr">
        <is>
          <t>se.reg_t4autch.d_tt4g64aagree..no_controls</t>
        </is>
      </c>
      <c r="E11" s="230" t="inlineStr">
        <is>
          <t>b.reg_t4autch.d_tt4g64gagree..no_controls</t>
        </is>
      </c>
      <c r="F11" s="444" t="inlineStr">
        <is>
          <t>se.reg_t4autch.d_tt4g64gagree..no_controls</t>
        </is>
      </c>
      <c r="G11" s="230" t="inlineStr">
        <is>
          <t>b.reg_t4autch.d_tt4g64iagree..no_controls</t>
        </is>
      </c>
      <c r="H11" s="444" t="inlineStr">
        <is>
          <t>se.reg_t4autch.d_tt4g64iagree..no_controls</t>
        </is>
      </c>
      <c r="I11" s="230" t="inlineStr">
        <is>
          <t>b.reg_t4autch.d_tt4g64jagree..no_controls</t>
        </is>
      </c>
      <c r="J11" s="444" t="inlineStr">
        <is>
          <t>se.reg_t4autch.d_tt4g64jagree..no_controls</t>
        </is>
      </c>
      <c r="K11" s="230" t="inlineStr">
        <is>
          <t>b.reg_t4autch.d_tt4g64kagree..no_controls</t>
        </is>
      </c>
      <c r="L11" s="444" t="inlineStr">
        <is>
          <t>se.reg_t4autch.d_tt4g64kagree..no_controls</t>
        </is>
      </c>
      <c r="M11" s="230" t="inlineStr">
        <is>
          <t>b.reg_t4autch.rsqr..no_controls</t>
        </is>
      </c>
      <c r="N11" s="444" t="inlineStr">
        <is>
          <t>se.reg_t4autch.rsqr..no_controls</t>
        </is>
      </c>
      <c r="O11" s="230" t="inlineStr">
        <is>
          <t>b.reg_t4autch.d_tt4g64aagree..tch_controls</t>
        </is>
      </c>
      <c r="P11" s="444" t="inlineStr">
        <is>
          <t>se.reg_t4autch.d_tt4g64aagree..tch_controls</t>
        </is>
      </c>
      <c r="Q11" s="230" t="inlineStr">
        <is>
          <t>b.reg_t4autch.d_tt4g64gagree..tch_controls</t>
        </is>
      </c>
      <c r="R11" s="444" t="inlineStr">
        <is>
          <t>se.reg_t4autch.d_tt4g64gagree..tch_controls</t>
        </is>
      </c>
      <c r="S11" s="230" t="inlineStr">
        <is>
          <t>b.reg_t4autch.d_tt4g64iagree..tch_controls</t>
        </is>
      </c>
      <c r="T11" s="444" t="inlineStr">
        <is>
          <t>se.reg_t4autch.d_tt4g64iagree..tch_controls</t>
        </is>
      </c>
      <c r="U11" s="230" t="inlineStr">
        <is>
          <t>b.reg_t4autch.d_tt4g64jagree..tch_controls</t>
        </is>
      </c>
      <c r="V11" s="444" t="inlineStr">
        <is>
          <t>se.reg_t4autch.d_tt4g64jagree..tch_controls</t>
        </is>
      </c>
      <c r="W11" s="230" t="inlineStr">
        <is>
          <t>b.reg_t4autch.d_tt4g64kagree..tch_controls</t>
        </is>
      </c>
      <c r="X11" s="444" t="inlineStr">
        <is>
          <t>se.reg_t4autch.d_tt4g64kagree..tch_controls</t>
        </is>
      </c>
      <c r="Y11" s="230" t="inlineStr">
        <is>
          <t>b.reg_t4autch.rsqr..tch_controls</t>
        </is>
      </c>
      <c r="Z11" s="444" t="inlineStr">
        <is>
          <t>se.reg_t4autch.rsqr..tch_controls</t>
        </is>
      </c>
      <c r="AA11" s="230" t="inlineStr">
        <is>
          <t>b.reg_t4autch.d_tt4g64aagree..tch_sch_controls</t>
        </is>
      </c>
      <c r="AB11" s="444" t="inlineStr">
        <is>
          <t>se.reg_t4autch.d_tt4g64aagree..tch_sch_controls</t>
        </is>
      </c>
      <c r="AC11" s="230" t="inlineStr">
        <is>
          <t>b.reg_t4autch.d_tt4g64gagree..tch_sch_controls</t>
        </is>
      </c>
      <c r="AD11" s="444" t="inlineStr">
        <is>
          <t>se.reg_t4autch.d_tt4g64gagree..tch_sch_controls</t>
        </is>
      </c>
      <c r="AE11" s="230" t="inlineStr">
        <is>
          <t>b.reg_t4autch.d_tt4g64iagree..tch_sch_controls</t>
        </is>
      </c>
      <c r="AF11" s="444" t="inlineStr">
        <is>
          <t>se.reg_t4autch.d_tt4g64iagree..tch_sch_controls</t>
        </is>
      </c>
      <c r="AG11" s="230" t="inlineStr">
        <is>
          <t>b.reg_t4autch.d_tt4g64jagree..tch_sch_controls</t>
        </is>
      </c>
      <c r="AH11" s="444" t="inlineStr">
        <is>
          <t>se.reg_t4autch.d_tt4g64jagree..tch_sch_controls</t>
        </is>
      </c>
      <c r="AI11" s="230" t="inlineStr">
        <is>
          <t>b.reg_t4autch.d_tt4g64kagree..tch_sch_controls</t>
        </is>
      </c>
      <c r="AJ11" s="444" t="inlineStr">
        <is>
          <t>se.reg_t4autch.d_tt4g64kagree..tch_sch_controls</t>
        </is>
      </c>
      <c r="AK11" s="230" t="inlineStr">
        <is>
          <t>b.reg_t4autch.rsqr..tch_sch_controls</t>
        </is>
      </c>
      <c r="AL11" s="452" t="inlineStr">
        <is>
          <t>se.reg_t4autch.rsqr..tch_sch_controls</t>
        </is>
      </c>
    </row>
    <row customHeight="1" ht="13" r="12">
      <c r="A12" s="181" t="s">
        <v>306</v>
      </c>
      <c r="B12" s="156" t="n">
        <v>2</v>
      </c>
      <c r="C12" s="218">
        <v>1.0006941934147</v>
      </c>
      <c r="D12" s="438">
        <v>0.262887351437585</v>
      </c>
      <c r="E12" s="218">
        <v>0.824618643996762</v>
      </c>
      <c r="F12" s="438">
        <v>0.307794568095721</v>
      </c>
      <c r="G12" s="218">
        <v>0.1295242996369</v>
      </c>
      <c r="H12" s="438">
        <v>0.303767503374801</v>
      </c>
      <c r="I12" s="218">
        <v>-0.00694128764078089</v>
      </c>
      <c r="J12" s="438">
        <v>0.486940665764332</v>
      </c>
      <c r="K12" s="218">
        <v>0.399890530564585</v>
      </c>
      <c r="L12" s="438">
        <v>0.327034568191116</v>
      </c>
      <c r="M12" s="218">
        <v>2.25751078226343</v>
      </c>
      <c r="N12" s="438">
        <v>0.560903497435876</v>
      </c>
      <c r="O12" s="218">
        <v>1.03746365945007</v>
      </c>
      <c r="P12" s="438">
        <v>0.26312491236388</v>
      </c>
      <c r="Q12" s="218">
        <v>0.746431505294793</v>
      </c>
      <c r="R12" s="438">
        <v>0.313140857020881</v>
      </c>
      <c r="S12" s="218">
        <v>0.0818029766004038</v>
      </c>
      <c r="T12" s="438">
        <v>0.300925183915749</v>
      </c>
      <c r="U12" s="218">
        <v>0.00977458571509302</v>
      </c>
      <c r="V12" s="438">
        <v>0.482743950303406</v>
      </c>
      <c r="W12" s="218">
        <v>0.414463230182438</v>
      </c>
      <c r="X12" s="438">
        <v>0.322243400814236</v>
      </c>
      <c r="Y12" s="218">
        <v>2.71037264952536</v>
      </c>
      <c r="Z12" s="438">
        <v>0.706984897857838</v>
      </c>
      <c r="AA12" s="218">
        <v>1.01198202718493</v>
      </c>
      <c r="AB12" s="438">
        <v>0.264427511248567</v>
      </c>
      <c r="AC12" s="218">
        <v>0.761169740656029</v>
      </c>
      <c r="AD12" s="438">
        <v>0.316269276985511</v>
      </c>
      <c r="AE12" s="218">
        <v>0.0479796060647849</v>
      </c>
      <c r="AF12" s="438">
        <v>0.294429427718343</v>
      </c>
      <c r="AG12" s="218">
        <v>0.0587005489182566</v>
      </c>
      <c r="AH12" s="438">
        <v>0.474287806492443</v>
      </c>
      <c r="AI12" s="218">
        <v>0.382215416619923</v>
      </c>
      <c r="AJ12" s="438">
        <v>0.319374279791829</v>
      </c>
      <c r="AK12" s="218">
        <v>3.32366616110376</v>
      </c>
      <c r="AL12" s="446">
        <v>0.854271274563484</v>
      </c>
    </row>
    <row customHeight="1" ht="13" r="13">
      <c r="A13" s="181" t="s">
        <v>307</v>
      </c>
      <c r="B13" s="156" t="n">
        <v>2</v>
      </c>
      <c r="C13" s="218">
        <v>0.441972181419998</v>
      </c>
      <c r="D13" s="438">
        <v>0.134041041167827</v>
      </c>
      <c r="E13" s="218">
        <v>0.0973726913970915</v>
      </c>
      <c r="F13" s="438">
        <v>0.162693575460182</v>
      </c>
      <c r="G13" s="218">
        <v>0.381502012464502</v>
      </c>
      <c r="H13" s="438">
        <v>0.185729207694085</v>
      </c>
      <c r="I13" s="218">
        <v>-0.176781023710392</v>
      </c>
      <c r="J13" s="438">
        <v>0.18710190754615</v>
      </c>
      <c r="K13" s="218">
        <v>0.109968385319311</v>
      </c>
      <c r="L13" s="438">
        <v>0.173963642072876</v>
      </c>
      <c r="M13" s="218">
        <v>2.43251828732652</v>
      </c>
      <c r="N13" s="438">
        <v>1.11867331361658</v>
      </c>
      <c r="O13" s="218">
        <v>0.452482900418825</v>
      </c>
      <c r="P13" s="438">
        <v>0.132526863776604</v>
      </c>
      <c r="Q13" s="218">
        <v>0.0843844951037943</v>
      </c>
      <c r="R13" s="438">
        <v>0.158852430150308</v>
      </c>
      <c r="S13" s="218">
        <v>0.384140450854019</v>
      </c>
      <c r="T13" s="438">
        <v>0.184472230113141</v>
      </c>
      <c r="U13" s="218">
        <v>-0.174784497068293</v>
      </c>
      <c r="V13" s="438">
        <v>0.187133995003586</v>
      </c>
      <c r="W13" s="218">
        <v>0.090120580649621</v>
      </c>
      <c r="X13" s="438">
        <v>0.175095180160948</v>
      </c>
      <c r="Y13" s="218">
        <v>3.18476383777761</v>
      </c>
      <c r="Z13" s="438">
        <v>1.33820313923861</v>
      </c>
      <c r="AA13" s="218">
        <v>0.420357153325079</v>
      </c>
      <c r="AB13" s="438">
        <v>0.132987875962903</v>
      </c>
      <c r="AC13" s="218">
        <v>0.112270433885316</v>
      </c>
      <c r="AD13" s="438">
        <v>0.154609274494968</v>
      </c>
      <c r="AE13" s="218">
        <v>0.393256771514345</v>
      </c>
      <c r="AF13" s="438">
        <v>0.185233495888556</v>
      </c>
      <c r="AG13" s="218">
        <v>-0.141807816928793</v>
      </c>
      <c r="AH13" s="438">
        <v>0.18938779317492</v>
      </c>
      <c r="AI13" s="218">
        <v>0.0789656448944262</v>
      </c>
      <c r="AJ13" s="438">
        <v>0.172481732420802</v>
      </c>
      <c r="AK13" s="218">
        <v>3.84055125696035</v>
      </c>
      <c r="AL13" s="446">
        <v>1.49581128153315</v>
      </c>
    </row>
    <row customHeight="1" ht="13" r="14">
      <c r="A14" s="181" t="s">
        <v>308</v>
      </c>
      <c r="B14" s="156" t="n">
        <v>2</v>
      </c>
      <c r="C14" s="218">
        <v>0.417579451310907</v>
      </c>
      <c r="D14" s="438">
        <v>0.108918052388213</v>
      </c>
      <c r="E14" s="218">
        <v>-0.0452324979180498</v>
      </c>
      <c r="F14" s="438">
        <v>0.0872201816152616</v>
      </c>
      <c r="G14" s="218">
        <v>0.0484450235121524</v>
      </c>
      <c r="H14" s="438">
        <v>0.0919634426192914</v>
      </c>
      <c r="I14" s="218">
        <v>0.0679673773912007</v>
      </c>
      <c r="J14" s="438">
        <v>0.10086990369668</v>
      </c>
      <c r="K14" s="218">
        <v>0.784186595176559</v>
      </c>
      <c r="L14" s="438">
        <v>0.196063128314086</v>
      </c>
      <c r="M14" s="218">
        <v>2.59470834199208</v>
      </c>
      <c r="N14" s="438">
        <v>0.793506532982802</v>
      </c>
      <c r="O14" s="218">
        <v>0.412900759042213</v>
      </c>
      <c r="P14" s="438">
        <v>0.109857648159233</v>
      </c>
      <c r="Q14" s="218">
        <v>-0.0419992786132618</v>
      </c>
      <c r="R14" s="438">
        <v>0.0871819040389052</v>
      </c>
      <c r="S14" s="218">
        <v>0.0648021308648924</v>
      </c>
      <c r="T14" s="438">
        <v>0.0894680986928349</v>
      </c>
      <c r="U14" s="218">
        <v>0.0662122832975561</v>
      </c>
      <c r="V14" s="438">
        <v>0.100677211282514</v>
      </c>
      <c r="W14" s="218">
        <v>0.76134631601375</v>
      </c>
      <c r="X14" s="438">
        <v>0.195803745400398</v>
      </c>
      <c r="Y14" s="218">
        <v>2.86277159817222</v>
      </c>
      <c r="Z14" s="438">
        <v>0.825966589820679</v>
      </c>
      <c r="AA14" s="218">
        <v>0.422987512610382</v>
      </c>
      <c r="AB14" s="438">
        <v>0.11123652106726</v>
      </c>
      <c r="AC14" s="218">
        <v>-0.0403403736799758</v>
      </c>
      <c r="AD14" s="438">
        <v>0.0864674416827595</v>
      </c>
      <c r="AE14" s="218">
        <v>0.062148928095039</v>
      </c>
      <c r="AF14" s="438">
        <v>0.090065607413602</v>
      </c>
      <c r="AG14" s="218">
        <v>0.0743341657211018</v>
      </c>
      <c r="AH14" s="438">
        <v>0.102403490471169</v>
      </c>
      <c r="AI14" s="218">
        <v>0.760634896993699</v>
      </c>
      <c r="AJ14" s="438">
        <v>0.196924321453552</v>
      </c>
      <c r="AK14" s="218">
        <v>3.1110709508917</v>
      </c>
      <c r="AL14" s="446">
        <v>0.8830031752734</v>
      </c>
    </row>
    <row customHeight="1" ht="13" r="15">
      <c r="A15" s="181" t="s">
        <v>309</v>
      </c>
      <c r="B15" s="156" t="n">
        <v>2</v>
      </c>
      <c r="C15" s="218">
        <v>0.668458065919821</v>
      </c>
      <c r="D15" s="438">
        <v>0.177213695614604</v>
      </c>
      <c r="E15" s="218">
        <v>0.155671377453763</v>
      </c>
      <c r="F15" s="438">
        <v>0.215796607981056</v>
      </c>
      <c r="G15" s="218">
        <v>0.531535369296338</v>
      </c>
      <c r="H15" s="438">
        <v>0.19534683729649</v>
      </c>
      <c r="I15" s="218">
        <v>0.350543111220392</v>
      </c>
      <c r="J15" s="438">
        <v>0.193004163005671</v>
      </c>
      <c r="K15" s="218">
        <v>-0.13370015143306</v>
      </c>
      <c r="L15" s="438">
        <v>0.186212261805051</v>
      </c>
      <c r="M15" s="218">
        <v>3.22983082834425</v>
      </c>
      <c r="N15" s="438">
        <v>0.973521388586508</v>
      </c>
      <c r="O15" s="218">
        <v>0.675980890116921</v>
      </c>
      <c r="P15" s="438">
        <v>0.178994320222354</v>
      </c>
      <c r="Q15" s="218">
        <v>0.151422198768583</v>
      </c>
      <c r="R15" s="438">
        <v>0.211865351784925</v>
      </c>
      <c r="S15" s="218">
        <v>0.529067012499836</v>
      </c>
      <c r="T15" s="438">
        <v>0.195013992538935</v>
      </c>
      <c r="U15" s="218">
        <v>0.345049498646</v>
      </c>
      <c r="V15" s="438">
        <v>0.194464814379022</v>
      </c>
      <c r="W15" s="218">
        <v>-0.132574319584354</v>
      </c>
      <c r="X15" s="438">
        <v>0.185522124926766</v>
      </c>
      <c r="Y15" s="218">
        <v>3.68085291152996</v>
      </c>
      <c r="Z15" s="438">
        <v>1.05174918891289</v>
      </c>
      <c r="AA15" s="218">
        <v>0.66258423652745</v>
      </c>
      <c r="AB15" s="438">
        <v>0.177358103183417</v>
      </c>
      <c r="AC15" s="218">
        <v>0.156761744210716</v>
      </c>
      <c r="AD15" s="438">
        <v>0.212306790033066</v>
      </c>
      <c r="AE15" s="218">
        <v>0.515905523874325</v>
      </c>
      <c r="AF15" s="438">
        <v>0.196246245671023</v>
      </c>
      <c r="AG15" s="218">
        <v>0.366088220372339</v>
      </c>
      <c r="AH15" s="438">
        <v>0.196129799298299</v>
      </c>
      <c r="AI15" s="218">
        <v>-0.145112655679197</v>
      </c>
      <c r="AJ15" s="438">
        <v>0.185968781073652</v>
      </c>
      <c r="AK15" s="218">
        <v>4.2310374416184</v>
      </c>
      <c r="AL15" s="446">
        <v>1.18047884490522</v>
      </c>
    </row>
    <row customHeight="1" ht="13" r="16">
      <c r="A16" s="181" t="s">
        <v>310</v>
      </c>
      <c r="B16" s="156" t="n">
        <v>2</v>
      </c>
      <c r="C16" s="218">
        <v>0.627694342823781</v>
      </c>
      <c r="D16" s="438">
        <v>0.146112086279756</v>
      </c>
      <c r="E16" s="218">
        <v>-0.123078641804832</v>
      </c>
      <c r="F16" s="438">
        <v>0.205801227946588</v>
      </c>
      <c r="G16" s="218">
        <v>0.614251761724588</v>
      </c>
      <c r="H16" s="438">
        <v>0.232044969264686</v>
      </c>
      <c r="I16" s="218">
        <v>0.676314978946848</v>
      </c>
      <c r="J16" s="438">
        <v>0.239471892778964</v>
      </c>
      <c r="K16" s="218">
        <v>0.0477307512804771</v>
      </c>
      <c r="L16" s="438">
        <v>0.262048029414155</v>
      </c>
      <c r="M16" s="218">
        <v>6.56249141014712</v>
      </c>
      <c r="N16" s="438">
        <v>1.31402815217342</v>
      </c>
      <c r="O16" s="218">
        <v>0.672631687070249</v>
      </c>
      <c r="P16" s="438">
        <v>0.146602622195625</v>
      </c>
      <c r="Q16" s="218">
        <v>-0.218755359050678</v>
      </c>
      <c r="R16" s="438">
        <v>0.205252966695272</v>
      </c>
      <c r="S16" s="218">
        <v>0.590320126290246</v>
      </c>
      <c r="T16" s="438">
        <v>0.229499357561873</v>
      </c>
      <c r="U16" s="218">
        <v>0.617709362073146</v>
      </c>
      <c r="V16" s="438">
        <v>0.24096534503215</v>
      </c>
      <c r="W16" s="218">
        <v>0.0724519466120299</v>
      </c>
      <c r="X16" s="438">
        <v>0.262917504413094</v>
      </c>
      <c r="Y16" s="218">
        <v>8.42809951520803</v>
      </c>
      <c r="Z16" s="438">
        <v>1.46372582498417</v>
      </c>
      <c r="AA16" s="218">
        <v>0.64581532878152</v>
      </c>
      <c r="AB16" s="438">
        <v>0.142112038482845</v>
      </c>
      <c r="AC16" s="218">
        <v>-0.202606354369718</v>
      </c>
      <c r="AD16" s="438">
        <v>0.205319492255785</v>
      </c>
      <c r="AE16" s="218">
        <v>0.598139736914449</v>
      </c>
      <c r="AF16" s="438">
        <v>0.228290660339523</v>
      </c>
      <c r="AG16" s="218">
        <v>0.605477810753211</v>
      </c>
      <c r="AH16" s="438">
        <v>0.241755290851354</v>
      </c>
      <c r="AI16" s="218">
        <v>0.0726744148753833</v>
      </c>
      <c r="AJ16" s="438">
        <v>0.265158147924327</v>
      </c>
      <c r="AK16" s="218">
        <v>9.82709304790636</v>
      </c>
      <c r="AL16" s="446">
        <v>1.57834208730491</v>
      </c>
    </row>
    <row customHeight="1" ht="13" r="17">
      <c r="A17" s="181" t="s">
        <v>311</v>
      </c>
      <c r="B17" s="156" t="n">
        <v>2</v>
      </c>
      <c r="C17" s="218">
        <v>0.332942170314127</v>
      </c>
      <c r="D17" s="438">
        <v>0.103003251870778</v>
      </c>
      <c r="E17" s="218">
        <v>0.197756896923417</v>
      </c>
      <c r="F17" s="438">
        <v>0.126104831891634</v>
      </c>
      <c r="G17" s="218">
        <v>-0.0813953638613222</v>
      </c>
      <c r="H17" s="438">
        <v>0.122178295095765</v>
      </c>
      <c r="I17" s="218">
        <v>0.0887366719177966</v>
      </c>
      <c r="J17" s="438">
        <v>0.144089074217871</v>
      </c>
      <c r="K17" s="218">
        <v>0.159022618857343</v>
      </c>
      <c r="L17" s="438">
        <v>0.108095381734816</v>
      </c>
      <c r="M17" s="218">
        <v>1.17909782998085</v>
      </c>
      <c r="N17" s="438">
        <v>0.520969160893503</v>
      </c>
      <c r="O17" s="218">
        <v>0.352732886425567</v>
      </c>
      <c r="P17" s="438">
        <v>0.103955427164321</v>
      </c>
      <c r="Q17" s="218">
        <v>0.164058693000816</v>
      </c>
      <c r="R17" s="438">
        <v>0.124882045650872</v>
      </c>
      <c r="S17" s="218">
        <v>-0.0577994711454114</v>
      </c>
      <c r="T17" s="438">
        <v>0.120954901797084</v>
      </c>
      <c r="U17" s="218">
        <v>0.105479945089868</v>
      </c>
      <c r="V17" s="438">
        <v>0.14400517782273</v>
      </c>
      <c r="W17" s="218">
        <v>0.15576930227334</v>
      </c>
      <c r="X17" s="438">
        <v>0.109891300550629</v>
      </c>
      <c r="Y17" s="218">
        <v>2.36086965275317</v>
      </c>
      <c r="Z17" s="438">
        <v>0.713535395285168</v>
      </c>
      <c r="AA17" s="218">
        <v>0.355916547974331</v>
      </c>
      <c r="AB17" s="438">
        <v>0.104012543213859</v>
      </c>
      <c r="AC17" s="218">
        <v>0.181026571753215</v>
      </c>
      <c r="AD17" s="438">
        <v>0.126073944686117</v>
      </c>
      <c r="AE17" s="218">
        <v>-0.0513026877507005</v>
      </c>
      <c r="AF17" s="438">
        <v>0.120166142868326</v>
      </c>
      <c r="AG17" s="218">
        <v>0.106207671400774</v>
      </c>
      <c r="AH17" s="438">
        <v>0.142145668878814</v>
      </c>
      <c r="AI17" s="218">
        <v>0.159846112579366</v>
      </c>
      <c r="AJ17" s="438">
        <v>0.110153331792252</v>
      </c>
      <c r="AK17" s="218">
        <v>2.65168787499399</v>
      </c>
      <c r="AL17" s="446">
        <v>0.817192271030688</v>
      </c>
    </row>
    <row customHeight="1" ht="13" r="18">
      <c r="A18" s="183" t="s">
        <v>312</v>
      </c>
      <c r="B18" s="156" t="n">
        <v>2</v>
      </c>
      <c r="C18" s="218">
        <v>0.219322564459903</v>
      </c>
      <c r="D18" s="438">
        <v>0.139615065019972</v>
      </c>
      <c r="E18" s="218">
        <v>0.0675053893465551</v>
      </c>
      <c r="F18" s="438">
        <v>0.169089643930387</v>
      </c>
      <c r="G18" s="218">
        <v>-0.066328849541164</v>
      </c>
      <c r="H18" s="438">
        <v>0.169748299785027</v>
      </c>
      <c r="I18" s="218">
        <v>0.15758585924191</v>
      </c>
      <c r="J18" s="438">
        <v>0.175325071606172</v>
      </c>
      <c r="K18" s="218">
        <v>0.105366429275099</v>
      </c>
      <c r="L18" s="438">
        <v>0.152483230554986</v>
      </c>
      <c r="M18" s="218">
        <v>0.496463212949091</v>
      </c>
      <c r="N18" s="438">
        <v>0.475710789106065</v>
      </c>
      <c r="O18" s="218">
        <v>0.209899623799438</v>
      </c>
      <c r="P18" s="438">
        <v>0.143013922203489</v>
      </c>
      <c r="Q18" s="218">
        <v>0.041323523226241</v>
      </c>
      <c r="R18" s="438">
        <v>0.164936973731208</v>
      </c>
      <c r="S18" s="218">
        <v>-0.0433995384590498</v>
      </c>
      <c r="T18" s="438">
        <v>0.170563017454622</v>
      </c>
      <c r="U18" s="218">
        <v>0.157054027078406</v>
      </c>
      <c r="V18" s="438">
        <v>0.178448312012108</v>
      </c>
      <c r="W18" s="218">
        <v>0.100764264220669</v>
      </c>
      <c r="X18" s="438">
        <v>0.157092038107688</v>
      </c>
      <c r="Y18" s="218">
        <v>2.15485171044449</v>
      </c>
      <c r="Z18" s="438">
        <v>0.899524809978701</v>
      </c>
      <c r="AA18" s="218">
        <v>0.21489439704209</v>
      </c>
      <c r="AB18" s="438">
        <v>0.13989941019526</v>
      </c>
      <c r="AC18" s="218">
        <v>0.0470440150912832</v>
      </c>
      <c r="AD18" s="438">
        <v>0.171748656320798</v>
      </c>
      <c r="AE18" s="218">
        <v>-0.0462796746820442</v>
      </c>
      <c r="AF18" s="438">
        <v>0.169934770647598</v>
      </c>
      <c r="AG18" s="218">
        <v>0.158213878012905</v>
      </c>
      <c r="AH18" s="438">
        <v>0.184140738423105</v>
      </c>
      <c r="AI18" s="218">
        <v>0.113055999797629</v>
      </c>
      <c r="AJ18" s="438">
        <v>0.159654207551085</v>
      </c>
      <c r="AK18" s="218">
        <v>2.7900393562487</v>
      </c>
      <c r="AL18" s="446">
        <v>1.08587773838468</v>
      </c>
    </row>
    <row customHeight="1" ht="13" r="19">
      <c r="A19" s="183" t="s">
        <v>313</v>
      </c>
      <c r="B19" s="156" t="n">
        <v>2</v>
      </c>
      <c r="C19" s="218">
        <v>0.228292800154211</v>
      </c>
      <c r="D19" s="438">
        <v>0.147372946940317</v>
      </c>
      <c r="E19" s="218">
        <v>0.413709380884251</v>
      </c>
      <c r="F19" s="438">
        <v>0.156423725117018</v>
      </c>
      <c r="G19" s="218">
        <v>-0.0709525554436984</v>
      </c>
      <c r="H19" s="438">
        <v>0.180430291102222</v>
      </c>
      <c r="I19" s="218">
        <v>-0.052436113261452</v>
      </c>
      <c r="J19" s="438">
        <v>0.215564896452127</v>
      </c>
      <c r="K19" s="218">
        <v>0.188002759441542</v>
      </c>
      <c r="L19" s="438">
        <v>0.155729894090724</v>
      </c>
      <c r="M19" s="218">
        <v>1.41322709507657</v>
      </c>
      <c r="N19" s="438">
        <v>0.996100696361601</v>
      </c>
      <c r="O19" s="218">
        <v>0.278053442197766</v>
      </c>
      <c r="P19" s="438">
        <v>0.147480864615146</v>
      </c>
      <c r="Q19" s="218">
        <v>0.385896342000967</v>
      </c>
      <c r="R19" s="438">
        <v>0.157189395191082</v>
      </c>
      <c r="S19" s="218">
        <v>-0.017507019086797</v>
      </c>
      <c r="T19" s="438">
        <v>0.178284520903547</v>
      </c>
      <c r="U19" s="218">
        <v>-0.0538138505041962</v>
      </c>
      <c r="V19" s="438">
        <v>0.213709947385155</v>
      </c>
      <c r="W19" s="218">
        <v>0.183360269705897</v>
      </c>
      <c r="X19" s="438">
        <v>0.150331679710525</v>
      </c>
      <c r="Y19" s="218">
        <v>3.22064178135174</v>
      </c>
      <c r="Z19" s="438">
        <v>1.33211919921505</v>
      </c>
      <c r="AA19" s="218">
        <v>0.30062051186274</v>
      </c>
      <c r="AB19" s="438">
        <v>0.141412128148434</v>
      </c>
      <c r="AC19" s="218">
        <v>0.427639383187031</v>
      </c>
      <c r="AD19" s="438">
        <v>0.147400848111787</v>
      </c>
      <c r="AE19" s="218">
        <v>-0.00413082160967725</v>
      </c>
      <c r="AF19" s="438">
        <v>0.183161075224417</v>
      </c>
      <c r="AG19" s="218">
        <v>-0.040278402407946</v>
      </c>
      <c r="AH19" s="438">
        <v>0.209504932881432</v>
      </c>
      <c r="AI19" s="218">
        <v>0.136372719711266</v>
      </c>
      <c r="AJ19" s="438">
        <v>0.158380020083608</v>
      </c>
      <c r="AK19" s="218">
        <v>4.36206414504033</v>
      </c>
      <c r="AL19" s="446">
        <v>1.30007553412496</v>
      </c>
    </row>
    <row customHeight="1" ht="13" r="20">
      <c r="A20" s="181" t="s">
        <v>314</v>
      </c>
      <c r="B20" s="156" t="n">
        <v>2</v>
      </c>
      <c r="C20" s="218">
        <v>0.482719272020831</v>
      </c>
      <c r="D20" s="438">
        <v>0.169585985306197</v>
      </c>
      <c r="E20" s="218">
        <v>0.363520000424208</v>
      </c>
      <c r="F20" s="438">
        <v>0.204032794593739</v>
      </c>
      <c r="G20" s="218">
        <v>0.224410735360998</v>
      </c>
      <c r="H20" s="438">
        <v>0.194476781467372</v>
      </c>
      <c r="I20" s="218">
        <v>-0.00120239981301562</v>
      </c>
      <c r="J20" s="438">
        <v>0.223048902773933</v>
      </c>
      <c r="K20" s="218">
        <v>0.635128165476023</v>
      </c>
      <c r="L20" s="438">
        <v>0.304327566819586</v>
      </c>
      <c r="M20" s="218">
        <v>5.0623603774657</v>
      </c>
      <c r="N20" s="438">
        <v>1.5537687309498</v>
      </c>
      <c r="O20" s="218">
        <v>0.446032483172314</v>
      </c>
      <c r="P20" s="438">
        <v>0.163224435714899</v>
      </c>
      <c r="Q20" s="218">
        <v>0.384928928296995</v>
      </c>
      <c r="R20" s="438">
        <v>0.203888791811015</v>
      </c>
      <c r="S20" s="218">
        <v>0.245752455271882</v>
      </c>
      <c r="T20" s="438">
        <v>0.194242752124825</v>
      </c>
      <c r="U20" s="218">
        <v>-0.000592056601721753</v>
      </c>
      <c r="V20" s="438">
        <v>0.222796626611982</v>
      </c>
      <c r="W20" s="218">
        <v>0.605002956317365</v>
      </c>
      <c r="X20" s="438">
        <v>0.304838919468738</v>
      </c>
      <c r="Y20" s="218">
        <v>6.03052752978642</v>
      </c>
      <c r="Z20" s="438">
        <v>1.51983177492841</v>
      </c>
      <c r="AA20" s="218">
        <v>0.428099994190463</v>
      </c>
      <c r="AB20" s="438">
        <v>0.16258946958902</v>
      </c>
      <c r="AC20" s="218">
        <v>0.339413461464595</v>
      </c>
      <c r="AD20" s="438">
        <v>0.203477867069419</v>
      </c>
      <c r="AE20" s="218">
        <v>0.208919549717491</v>
      </c>
      <c r="AF20" s="438">
        <v>0.193858628232221</v>
      </c>
      <c r="AG20" s="218">
        <v>-0.000332144926275134</v>
      </c>
      <c r="AH20" s="438">
        <v>0.219983777356192</v>
      </c>
      <c r="AI20" s="218">
        <v>0.579851158407458</v>
      </c>
      <c r="AJ20" s="438">
        <v>0.309694047838194</v>
      </c>
      <c r="AK20" s="218">
        <v>7.74899782998664</v>
      </c>
      <c r="AL20" s="446">
        <v>1.73102245977463</v>
      </c>
    </row>
    <row customHeight="1" ht="13" r="21">
      <c r="A21" s="181" t="s">
        <v>315</v>
      </c>
      <c r="B21" s="156" t="n">
        <v>2</v>
      </c>
      <c r="C21" s="218">
        <v>-0.0579550862475091</v>
      </c>
      <c r="D21" s="438">
        <v>0.204834644242045</v>
      </c>
      <c r="E21" s="218">
        <v>0.263708734958078</v>
      </c>
      <c r="F21" s="438">
        <v>0.267130412758338</v>
      </c>
      <c r="G21" s="218">
        <v>0.293957059871094</v>
      </c>
      <c r="H21" s="438">
        <v>0.18939041363064</v>
      </c>
      <c r="I21" s="218">
        <v>0.149383163155805</v>
      </c>
      <c r="J21" s="438">
        <v>0.279276482923609</v>
      </c>
      <c r="K21" s="218">
        <v>0.34839409025747</v>
      </c>
      <c r="L21" s="438">
        <v>0.2956155422765</v>
      </c>
      <c r="M21" s="218">
        <v>0.97181828076789</v>
      </c>
      <c r="N21" s="438">
        <v>0.587506710738836</v>
      </c>
      <c r="O21" s="218">
        <v>-0.0421909374889214</v>
      </c>
      <c r="P21" s="438">
        <v>0.203559390973091</v>
      </c>
      <c r="Q21" s="218">
        <v>0.275770228901199</v>
      </c>
      <c r="R21" s="438">
        <v>0.264874210723509</v>
      </c>
      <c r="S21" s="218">
        <v>0.260527301927222</v>
      </c>
      <c r="T21" s="438">
        <v>0.185786853016209</v>
      </c>
      <c r="U21" s="218">
        <v>0.158534265748347</v>
      </c>
      <c r="V21" s="438">
        <v>0.273714700681427</v>
      </c>
      <c r="W21" s="218">
        <v>0.33291457443013</v>
      </c>
      <c r="X21" s="438">
        <v>0.295931810943034</v>
      </c>
      <c r="Y21" s="218">
        <v>1.83185713622098</v>
      </c>
      <c r="Z21" s="438">
        <v>0.910650774418369</v>
      </c>
      <c r="AA21" s="218">
        <v>-0.0186706727131623</v>
      </c>
      <c r="AB21" s="438">
        <v>0.207718352201652</v>
      </c>
      <c r="AC21" s="218">
        <v>0.237076344412261</v>
      </c>
      <c r="AD21" s="438">
        <v>0.258703750636387</v>
      </c>
      <c r="AE21" s="218">
        <v>0.265282597042171</v>
      </c>
      <c r="AF21" s="438">
        <v>0.185374935570896</v>
      </c>
      <c r="AG21" s="218">
        <v>0.172789602821534</v>
      </c>
      <c r="AH21" s="438">
        <v>0.264772716819321</v>
      </c>
      <c r="AI21" s="218">
        <v>0.352492422603317</v>
      </c>
      <c r="AJ21" s="438">
        <v>0.295465159403387</v>
      </c>
      <c r="AK21" s="218">
        <v>2.86584729970549</v>
      </c>
      <c r="AL21" s="446">
        <v>1.10753722839056</v>
      </c>
    </row>
    <row customHeight="1" ht="13" r="22">
      <c r="A22" s="181" t="s">
        <v>316</v>
      </c>
      <c r="B22" s="156" t="n">
        <v>2</v>
      </c>
      <c r="C22" s="218">
        <v>0.567562057736001</v>
      </c>
      <c r="D22" s="438">
        <v>0.235939915755224</v>
      </c>
      <c r="E22" s="218">
        <v>0.148870641645183</v>
      </c>
      <c r="F22" s="438">
        <v>0.216547046092551</v>
      </c>
      <c r="G22" s="218">
        <v>0.288800620585822</v>
      </c>
      <c r="H22" s="438">
        <v>0.277764718294346</v>
      </c>
      <c r="I22" s="218">
        <v>-0.248191457459176</v>
      </c>
      <c r="J22" s="438">
        <v>0.246116772852232</v>
      </c>
      <c r="K22" s="218">
        <v>-0.153562844917371</v>
      </c>
      <c r="L22" s="438">
        <v>0.212414959812301</v>
      </c>
      <c r="M22" s="218">
        <v>2.68769430498229</v>
      </c>
      <c r="N22" s="438">
        <v>1.5673961788906</v>
      </c>
      <c r="O22" s="218">
        <v>0.558802494640811</v>
      </c>
      <c r="P22" s="438">
        <v>0.24590554882126</v>
      </c>
      <c r="Q22" s="218">
        <v>0.16817317645587</v>
      </c>
      <c r="R22" s="438">
        <v>0.213352122896703</v>
      </c>
      <c r="S22" s="218">
        <v>0.341361461339211</v>
      </c>
      <c r="T22" s="438">
        <v>0.283163008393634</v>
      </c>
      <c r="U22" s="218">
        <v>-0.232246253103369</v>
      </c>
      <c r="V22" s="438">
        <v>0.242906694625438</v>
      </c>
      <c r="W22" s="218">
        <v>-0.178972453190218</v>
      </c>
      <c r="X22" s="438">
        <v>0.212282799405206</v>
      </c>
      <c r="Y22" s="218">
        <v>4.53515883663658</v>
      </c>
      <c r="Z22" s="438">
        <v>1.81848317765307</v>
      </c>
      <c r="AA22" s="218">
        <v>0.540644452132537</v>
      </c>
      <c r="AB22" s="438">
        <v>0.250841204074827</v>
      </c>
      <c r="AC22" s="218">
        <v>0.187853529632515</v>
      </c>
      <c r="AD22" s="438">
        <v>0.200249402141413</v>
      </c>
      <c r="AE22" s="218">
        <v>0.361048273488653</v>
      </c>
      <c r="AF22" s="438">
        <v>0.290407412497403</v>
      </c>
      <c r="AG22" s="218">
        <v>-0.213506215365906</v>
      </c>
      <c r="AH22" s="438">
        <v>0.230046631796242</v>
      </c>
      <c r="AI22" s="218">
        <v>-0.161328581008396</v>
      </c>
      <c r="AJ22" s="438">
        <v>0.208386772994339</v>
      </c>
      <c r="AK22" s="218">
        <v>4.95881011457863</v>
      </c>
      <c r="AL22" s="446">
        <v>2.07918421849694</v>
      </c>
    </row>
    <row customHeight="1" ht="13" r="23">
      <c r="A23" s="181" t="s">
        <v>317</v>
      </c>
      <c r="B23" s="156" t="n">
        <v>2</v>
      </c>
      <c r="C23" s="218">
        <v>0.326756387228763</v>
      </c>
      <c r="D23" s="438">
        <v>0.147200207165903</v>
      </c>
      <c r="E23" s="218">
        <v>0.108675995584586</v>
      </c>
      <c r="F23" s="438">
        <v>0.205652596277563</v>
      </c>
      <c r="G23" s="218">
        <v>0.0840467056958511</v>
      </c>
      <c r="H23" s="438">
        <v>0.262770827461495</v>
      </c>
      <c r="I23" s="218">
        <v>-0.512461172139861</v>
      </c>
      <c r="J23" s="438">
        <v>0.324988812642765</v>
      </c>
      <c r="K23" s="218">
        <v>-0.031356832887867</v>
      </c>
      <c r="L23" s="438">
        <v>0.239632292721344</v>
      </c>
      <c r="M23" s="218">
        <v>1.02508898845446</v>
      </c>
      <c r="N23" s="438">
        <v>0.758839330613176</v>
      </c>
      <c r="O23" s="218">
        <v>0.33960803671619</v>
      </c>
      <c r="P23" s="438">
        <v>0.144673759865566</v>
      </c>
      <c r="Q23" s="218">
        <v>0.105552883476977</v>
      </c>
      <c r="R23" s="438">
        <v>0.206423985235525</v>
      </c>
      <c r="S23" s="218">
        <v>0.0735882516860821</v>
      </c>
      <c r="T23" s="438">
        <v>0.265592478668662</v>
      </c>
      <c r="U23" s="218">
        <v>-0.498156589163502</v>
      </c>
      <c r="V23" s="438">
        <v>0.329552848834658</v>
      </c>
      <c r="W23" s="218">
        <v>-0.0354943635900045</v>
      </c>
      <c r="X23" s="438">
        <v>0.241623543156817</v>
      </c>
      <c r="Y23" s="218">
        <v>1.32151907975833</v>
      </c>
      <c r="Z23" s="438">
        <v>0.839609109571192</v>
      </c>
      <c r="AA23" s="218">
        <v>0.377640008928328</v>
      </c>
      <c r="AB23" s="438">
        <v>0.153990606974242</v>
      </c>
      <c r="AC23" s="218">
        <v>0.0951629907288707</v>
      </c>
      <c r="AD23" s="438">
        <v>0.209584035591688</v>
      </c>
      <c r="AE23" s="218">
        <v>0.0971087343771269</v>
      </c>
      <c r="AF23" s="438">
        <v>0.25412291319336</v>
      </c>
      <c r="AG23" s="218">
        <v>-0.53821619432065</v>
      </c>
      <c r="AH23" s="438">
        <v>0.329394690200885</v>
      </c>
      <c r="AI23" s="218">
        <v>0.0255019218153772</v>
      </c>
      <c r="AJ23" s="438">
        <v>0.239433066240858</v>
      </c>
      <c r="AK23" s="218">
        <v>2.9772142786785</v>
      </c>
      <c r="AL23" s="446">
        <v>1.43026061533075</v>
      </c>
    </row>
    <row customHeight="1" ht="13" r="24">
      <c r="A24" s="181" t="s">
        <v>318</v>
      </c>
      <c r="B24" s="156" t="n">
        <v>2</v>
      </c>
      <c r="C24" s="218">
        <v>0.290345355542503</v>
      </c>
      <c r="D24" s="438">
        <v>0.161486735324193</v>
      </c>
      <c r="E24" s="218">
        <v>0.424677967467154</v>
      </c>
      <c r="F24" s="438">
        <v>0.184867720027257</v>
      </c>
      <c r="G24" s="218">
        <v>0.167153052400222</v>
      </c>
      <c r="H24" s="438">
        <v>0.171369563535799</v>
      </c>
      <c r="I24" s="218">
        <v>0.584669130428532</v>
      </c>
      <c r="J24" s="438">
        <v>0.215293760417561</v>
      </c>
      <c r="K24" s="218">
        <v>-0.104218296618093</v>
      </c>
      <c r="L24" s="438">
        <v>0.213881616995269</v>
      </c>
      <c r="M24" s="218">
        <v>5.60426632822662</v>
      </c>
      <c r="N24" s="438">
        <v>1.63751935516821</v>
      </c>
      <c r="O24" s="218">
        <v>0.280571322072844</v>
      </c>
      <c r="P24" s="438">
        <v>0.1498211226821</v>
      </c>
      <c r="Q24" s="218">
        <v>0.372787718077986</v>
      </c>
      <c r="R24" s="438">
        <v>0.179300929432378</v>
      </c>
      <c r="S24" s="218">
        <v>0.167141143623787</v>
      </c>
      <c r="T24" s="438">
        <v>0.167833539542649</v>
      </c>
      <c r="U24" s="218">
        <v>0.572806171034844</v>
      </c>
      <c r="V24" s="438">
        <v>0.208897808058301</v>
      </c>
      <c r="W24" s="218">
        <v>-0.111101096870815</v>
      </c>
      <c r="X24" s="438">
        <v>0.225139719031209</v>
      </c>
      <c r="Y24" s="218">
        <v>6.9684671324407</v>
      </c>
      <c r="Z24" s="438">
        <v>2.02737076660793</v>
      </c>
      <c r="AA24" s="218">
        <v>0.421647354051209</v>
      </c>
      <c r="AB24" s="438">
        <v>0.136830867465225</v>
      </c>
      <c r="AC24" s="218">
        <v>0.225636734659265</v>
      </c>
      <c r="AD24" s="438">
        <v>0.142665000647605</v>
      </c>
      <c r="AE24" s="218">
        <v>0.107819218494852</v>
      </c>
      <c r="AF24" s="438">
        <v>0.170734197745087</v>
      </c>
      <c r="AG24" s="218">
        <v>0.484814665185365</v>
      </c>
      <c r="AH24" s="438">
        <v>0.191787485761564</v>
      </c>
      <c r="AI24" s="218">
        <v>-0.043000731116497</v>
      </c>
      <c r="AJ24" s="438">
        <v>0.205694365310874</v>
      </c>
      <c r="AK24" s="218">
        <v>10.4557156379284</v>
      </c>
      <c r="AL24" s="446">
        <v>2.62401263634461</v>
      </c>
    </row>
    <row customHeight="1" ht="13" r="25">
      <c r="A25" s="181" t="s">
        <v>319</v>
      </c>
      <c r="B25" s="156" t="n">
        <v>2</v>
      </c>
      <c r="C25" s="218">
        <v>0.688660949362451</v>
      </c>
      <c r="D25" s="438">
        <v>0.164660360294641</v>
      </c>
      <c r="E25" s="218">
        <v>-0.0202803135026069</v>
      </c>
      <c r="F25" s="438">
        <v>0.176134788171263</v>
      </c>
      <c r="G25" s="218">
        <v>0.0363511720210692</v>
      </c>
      <c r="H25" s="438">
        <v>0.154959784761415</v>
      </c>
      <c r="I25" s="218">
        <v>0.207102073206026</v>
      </c>
      <c r="J25" s="438">
        <v>0.186882175775795</v>
      </c>
      <c r="K25" s="218">
        <v>-0.281588014653796</v>
      </c>
      <c r="L25" s="438">
        <v>0.188790989171728</v>
      </c>
      <c r="M25" s="218">
        <v>2.46923220946806</v>
      </c>
      <c r="N25" s="438">
        <v>0.774717861547354</v>
      </c>
      <c r="O25" s="218">
        <v>0.701585645692979</v>
      </c>
      <c r="P25" s="438">
        <v>0.164181684188431</v>
      </c>
      <c r="Q25" s="218">
        <v>-0.0320829835041907</v>
      </c>
      <c r="R25" s="438">
        <v>0.179190451937791</v>
      </c>
      <c r="S25" s="218">
        <v>0.0822326888768209</v>
      </c>
      <c r="T25" s="438">
        <v>0.156740630984842</v>
      </c>
      <c r="U25" s="218">
        <v>0.189454934142394</v>
      </c>
      <c r="V25" s="438">
        <v>0.182534677454881</v>
      </c>
      <c r="W25" s="218">
        <v>-0.304890459689431</v>
      </c>
      <c r="X25" s="438">
        <v>0.180847116797782</v>
      </c>
      <c r="Y25" s="218">
        <v>3.46648014804068</v>
      </c>
      <c r="Z25" s="438">
        <v>0.984891172597037</v>
      </c>
      <c r="AA25" s="218">
        <v>0.69650463951507</v>
      </c>
      <c r="AB25" s="438">
        <v>0.168050558053908</v>
      </c>
      <c r="AC25" s="218">
        <v>-0.0320283932994881</v>
      </c>
      <c r="AD25" s="438">
        <v>0.180273507137806</v>
      </c>
      <c r="AE25" s="218">
        <v>0.0682400891070554</v>
      </c>
      <c r="AF25" s="438">
        <v>0.15843691810423</v>
      </c>
      <c r="AG25" s="218">
        <v>0.187428775760209</v>
      </c>
      <c r="AH25" s="438">
        <v>0.183222312217874</v>
      </c>
      <c r="AI25" s="218">
        <v>-0.307336630321197</v>
      </c>
      <c r="AJ25" s="438">
        <v>0.180792744713867</v>
      </c>
      <c r="AK25" s="218">
        <v>4.10260754561684</v>
      </c>
      <c r="AL25" s="446">
        <v>1.17085766358259</v>
      </c>
    </row>
    <row customHeight="1" ht="13" r="26">
      <c r="A26" s="181" t="s">
        <v>320</v>
      </c>
      <c r="B26" s="156" t="n">
        <v>2</v>
      </c>
      <c r="C26" s="218">
        <v>0.239896507057311</v>
      </c>
      <c r="D26" s="438">
        <v>0.204323958355612</v>
      </c>
      <c r="E26" s="218">
        <v>0.180849611509387</v>
      </c>
      <c r="F26" s="438">
        <v>0.204152782239225</v>
      </c>
      <c r="G26" s="218">
        <v>0.651115917119884</v>
      </c>
      <c r="H26" s="438">
        <v>0.224562896237547</v>
      </c>
      <c r="I26" s="218">
        <v>-0.124527635429808</v>
      </c>
      <c r="J26" s="438">
        <v>0.210235424414787</v>
      </c>
      <c r="K26" s="218">
        <v>-0.147227939466519</v>
      </c>
      <c r="L26" s="438">
        <v>0.234027001289728</v>
      </c>
      <c r="M26" s="218">
        <v>2.93826935252569</v>
      </c>
      <c r="N26" s="438">
        <v>1.10336132537495</v>
      </c>
      <c r="O26" s="218">
        <v>0.27209540949612</v>
      </c>
      <c r="P26" s="438">
        <v>0.201351252590946</v>
      </c>
      <c r="Q26" s="218">
        <v>0.170733804579484</v>
      </c>
      <c r="R26" s="438">
        <v>0.202300091856315</v>
      </c>
      <c r="S26" s="218">
        <v>0.632373411167442</v>
      </c>
      <c r="T26" s="438">
        <v>0.22092747986995</v>
      </c>
      <c r="U26" s="218">
        <v>-0.154505457779073</v>
      </c>
      <c r="V26" s="438">
        <v>0.210592406541428</v>
      </c>
      <c r="W26" s="218">
        <v>-0.133449766883262</v>
      </c>
      <c r="X26" s="438">
        <v>0.237874541494277</v>
      </c>
      <c r="Y26" s="218">
        <v>5.02468207176475</v>
      </c>
      <c r="Z26" s="438">
        <v>1.39865348630263</v>
      </c>
      <c r="AA26" s="218">
        <v>0.505753013258131</v>
      </c>
      <c r="AB26" s="438">
        <v>0.188608565473774</v>
      </c>
      <c r="AC26" s="218">
        <v>0.0530364401906472</v>
      </c>
      <c r="AD26" s="438">
        <v>0.189860259068041</v>
      </c>
      <c r="AE26" s="218">
        <v>0.565433047431959</v>
      </c>
      <c r="AF26" s="438">
        <v>0.211058884760491</v>
      </c>
      <c r="AG26" s="218">
        <v>-0.143462340475352</v>
      </c>
      <c r="AH26" s="438">
        <v>0.208153579855046</v>
      </c>
      <c r="AI26" s="218">
        <v>-0.125556121910372</v>
      </c>
      <c r="AJ26" s="438">
        <v>0.221780410441292</v>
      </c>
      <c r="AK26" s="218">
        <v>11.7091049100437</v>
      </c>
      <c r="AL26" s="446">
        <v>2.1515623692734</v>
      </c>
    </row>
    <row customHeight="1" ht="13" r="27">
      <c r="A27" s="181" t="s">
        <v>321</v>
      </c>
      <c r="B27" s="156" t="n">
        <v>2</v>
      </c>
      <c r="C27" s="218">
        <v>0.339521540994505</v>
      </c>
      <c r="D27" s="438">
        <v>0.113200293305525</v>
      </c>
      <c r="E27" s="218">
        <v>0.129291790642392</v>
      </c>
      <c r="F27" s="438">
        <v>0.128132097589499</v>
      </c>
      <c r="G27" s="218">
        <v>-0.070828010225839</v>
      </c>
      <c r="H27" s="438">
        <v>0.0836114037156951</v>
      </c>
      <c r="I27" s="218">
        <v>-0.094804388752227</v>
      </c>
      <c r="J27" s="438">
        <v>0.100808821440285</v>
      </c>
      <c r="K27" s="218">
        <v>-0.0696422924401788</v>
      </c>
      <c r="L27" s="438">
        <v>0.0890153900820104</v>
      </c>
      <c r="M27" s="218">
        <v>0.552669760842857</v>
      </c>
      <c r="N27" s="438">
        <v>0.285620902996531</v>
      </c>
      <c r="O27" s="218">
        <v>0.346982184208159</v>
      </c>
      <c r="P27" s="438">
        <v>0.111194593197503</v>
      </c>
      <c r="Q27" s="218">
        <v>0.124742929781236</v>
      </c>
      <c r="R27" s="438">
        <v>0.127800699930816</v>
      </c>
      <c r="S27" s="218">
        <v>-0.0636966501676201</v>
      </c>
      <c r="T27" s="438">
        <v>0.0819400268966224</v>
      </c>
      <c r="U27" s="218">
        <v>-0.0747245174480053</v>
      </c>
      <c r="V27" s="438">
        <v>0.102601663691221</v>
      </c>
      <c r="W27" s="218">
        <v>-0.0604552143326696</v>
      </c>
      <c r="X27" s="438">
        <v>0.0896040110385977</v>
      </c>
      <c r="Y27" s="218">
        <v>2.07308042232251</v>
      </c>
      <c r="Z27" s="438">
        <v>0.656698663914992</v>
      </c>
      <c r="AA27" s="218">
        <v>0.344214313488203</v>
      </c>
      <c r="AB27" s="438">
        <v>0.111610398982729</v>
      </c>
      <c r="AC27" s="218">
        <v>0.113655944114216</v>
      </c>
      <c r="AD27" s="438">
        <v>0.127666047790516</v>
      </c>
      <c r="AE27" s="218">
        <v>-0.0706630041503842</v>
      </c>
      <c r="AF27" s="438">
        <v>0.0810044864710035</v>
      </c>
      <c r="AG27" s="218">
        <v>-0.080654220877129</v>
      </c>
      <c r="AH27" s="438">
        <v>0.102992099363296</v>
      </c>
      <c r="AI27" s="218">
        <v>-0.0684142451931556</v>
      </c>
      <c r="AJ27" s="438">
        <v>0.0899921717197068</v>
      </c>
      <c r="AK27" s="218">
        <v>2.81314933200846</v>
      </c>
      <c r="AL27" s="446">
        <v>0.70766073988574</v>
      </c>
    </row>
    <row customHeight="1" ht="13" r="28">
      <c r="A28" s="181" t="s">
        <v>322</v>
      </c>
      <c r="B28" s="156" t="n">
        <v>2</v>
      </c>
      <c r="C28" s="218">
        <v>0.209626654849972</v>
      </c>
      <c r="D28" s="438">
        <v>0.203657657720434</v>
      </c>
      <c r="E28" s="218">
        <v>0.120396091476062</v>
      </c>
      <c r="F28" s="438">
        <v>0.190525062301368</v>
      </c>
      <c r="G28" s="218">
        <v>-0.124301306085927</v>
      </c>
      <c r="H28" s="438">
        <v>0.175140102350095</v>
      </c>
      <c r="I28" s="218">
        <v>-0.147656653392149</v>
      </c>
      <c r="J28" s="438">
        <v>0.212942952613322</v>
      </c>
      <c r="K28" s="218">
        <v>0.427818730687402</v>
      </c>
      <c r="L28" s="438">
        <v>0.228442696687125</v>
      </c>
      <c r="M28" s="218">
        <v>0.514301517248546</v>
      </c>
      <c r="N28" s="438">
        <v>0.523723235933026</v>
      </c>
      <c r="O28" s="218">
        <v>0.249858488867729</v>
      </c>
      <c r="P28" s="438">
        <v>0.205686053308607</v>
      </c>
      <c r="Q28" s="218">
        <v>0.0992024902489371</v>
      </c>
      <c r="R28" s="438">
        <v>0.195863086707516</v>
      </c>
      <c r="S28" s="218">
        <v>-0.109408771239596</v>
      </c>
      <c r="T28" s="438">
        <v>0.180115907972605</v>
      </c>
      <c r="U28" s="218">
        <v>-0.102491452379366</v>
      </c>
      <c r="V28" s="438">
        <v>0.221188567775761</v>
      </c>
      <c r="W28" s="218">
        <v>0.382841738252508</v>
      </c>
      <c r="X28" s="438">
        <v>0.219568513369574</v>
      </c>
      <c r="Y28" s="218">
        <v>1.83670648875223</v>
      </c>
      <c r="Z28" s="438">
        <v>0.922626155269261</v>
      </c>
      <c r="AA28" s="218">
        <v>0.234805950537162</v>
      </c>
      <c r="AB28" s="438">
        <v>0.204054947137281</v>
      </c>
      <c r="AC28" s="218">
        <v>0.0636210203149044</v>
      </c>
      <c r="AD28" s="438">
        <v>0.199460250728966</v>
      </c>
      <c r="AE28" s="218">
        <v>-0.0889050116551673</v>
      </c>
      <c r="AF28" s="438">
        <v>0.176422272024623</v>
      </c>
      <c r="AG28" s="218">
        <v>-0.111511836692081</v>
      </c>
      <c r="AH28" s="438">
        <v>0.217342744212042</v>
      </c>
      <c r="AI28" s="218">
        <v>0.400494011470092</v>
      </c>
      <c r="AJ28" s="438">
        <v>0.218926670486066</v>
      </c>
      <c r="AK28" s="218">
        <v>2.46351569789856</v>
      </c>
      <c r="AL28" s="446">
        <v>1.20744650511259</v>
      </c>
    </row>
    <row customHeight="1" ht="13" r="29">
      <c r="A29" s="181" t="s">
        <v>323</v>
      </c>
      <c r="B29" s="156" t="n">
        <v>2</v>
      </c>
      <c r="C29" s="218">
        <v>0.164127759985779</v>
      </c>
      <c r="D29" s="438">
        <v>0.174498030344697</v>
      </c>
      <c r="E29" s="218">
        <v>0.390269082913522</v>
      </c>
      <c r="F29" s="438">
        <v>0.162497241219975</v>
      </c>
      <c r="G29" s="218">
        <v>-0.232175385313105</v>
      </c>
      <c r="H29" s="438">
        <v>0.13863404312324</v>
      </c>
      <c r="I29" s="218">
        <v>0.14372277257975</v>
      </c>
      <c r="J29" s="438">
        <v>0.163506632946714</v>
      </c>
      <c r="K29" s="218">
        <v>-0.103642275007802</v>
      </c>
      <c r="L29" s="438">
        <v>0.166083413765857</v>
      </c>
      <c r="M29" s="218">
        <v>0.921105801865682</v>
      </c>
      <c r="N29" s="438">
        <v>0.620587914215762</v>
      </c>
      <c r="O29" s="218">
        <v>0.169675886719506</v>
      </c>
      <c r="P29" s="438">
        <v>0.173296842906361</v>
      </c>
      <c r="Q29" s="218">
        <v>0.395867007225641</v>
      </c>
      <c r="R29" s="438">
        <v>0.162199388918021</v>
      </c>
      <c r="S29" s="218">
        <v>-0.214238266887511</v>
      </c>
      <c r="T29" s="438">
        <v>0.138065369028036</v>
      </c>
      <c r="U29" s="218">
        <v>0.170548262945018</v>
      </c>
      <c r="V29" s="438">
        <v>0.159166816780818</v>
      </c>
      <c r="W29" s="218">
        <v>-0.135487710762333</v>
      </c>
      <c r="X29" s="438">
        <v>0.160213963396051</v>
      </c>
      <c r="Y29" s="218">
        <v>1.50078649495677</v>
      </c>
      <c r="Z29" s="438">
        <v>0.626153669916811</v>
      </c>
      <c r="AA29" s="218">
        <v>0.148673966330993</v>
      </c>
      <c r="AB29" s="438">
        <v>0.171355307959132</v>
      </c>
      <c r="AC29" s="218">
        <v>0.37685825323353</v>
      </c>
      <c r="AD29" s="438">
        <v>0.15682419119217</v>
      </c>
      <c r="AE29" s="218">
        <v>-0.207523821331877</v>
      </c>
      <c r="AF29" s="438">
        <v>0.13828550192768</v>
      </c>
      <c r="AG29" s="218">
        <v>0.179405574635742</v>
      </c>
      <c r="AH29" s="438">
        <v>0.161574008049923</v>
      </c>
      <c r="AI29" s="218">
        <v>-0.127414375609968</v>
      </c>
      <c r="AJ29" s="438">
        <v>0.161079399106282</v>
      </c>
      <c r="AK29" s="218">
        <v>1.9404130170079</v>
      </c>
      <c r="AL29" s="446">
        <v>0.821681443484485</v>
      </c>
    </row>
    <row customHeight="1" ht="13" r="30">
      <c r="A30" s="181" t="s">
        <v>324</v>
      </c>
      <c r="B30" s="156" t="n">
        <v>2</v>
      </c>
      <c r="C30" s="218">
        <v>0.307495858460845</v>
      </c>
      <c r="D30" s="438">
        <v>0.103208566522419</v>
      </c>
      <c r="E30" s="218">
        <v>0.250398867448738</v>
      </c>
      <c r="F30" s="438">
        <v>0.145667366510117</v>
      </c>
      <c r="G30" s="218">
        <v>-0.196045990573095</v>
      </c>
      <c r="H30" s="438">
        <v>0.093089326234072</v>
      </c>
      <c r="I30" s="218">
        <v>0.0417761274732942</v>
      </c>
      <c r="J30" s="438">
        <v>0.12771603290159</v>
      </c>
      <c r="K30" s="218">
        <v>0.0301153108810534</v>
      </c>
      <c r="L30" s="438">
        <v>0.10091183547684</v>
      </c>
      <c r="M30" s="218">
        <v>1.02951242987707</v>
      </c>
      <c r="N30" s="438">
        <v>0.396915557741942</v>
      </c>
      <c r="O30" s="218">
        <v>0.313056955307642</v>
      </c>
      <c r="P30" s="438">
        <v>0.10640221186263</v>
      </c>
      <c r="Q30" s="218">
        <v>0.241061325908972</v>
      </c>
      <c r="R30" s="438">
        <v>0.147957518838088</v>
      </c>
      <c r="S30" s="218">
        <v>-0.189804956253616</v>
      </c>
      <c r="T30" s="438">
        <v>0.0945780788952664</v>
      </c>
      <c r="U30" s="218">
        <v>0.0528547414519285</v>
      </c>
      <c r="V30" s="438">
        <v>0.125212185522799</v>
      </c>
      <c r="W30" s="218">
        <v>0.033029627008121</v>
      </c>
      <c r="X30" s="438">
        <v>0.100183248238166</v>
      </c>
      <c r="Y30" s="218">
        <v>1.84869034205386</v>
      </c>
      <c r="Z30" s="438">
        <v>0.611111048172207</v>
      </c>
      <c r="AA30" s="218">
        <v>0.297876844021776</v>
      </c>
      <c r="AB30" s="438">
        <v>0.109400522518837</v>
      </c>
      <c r="AC30" s="218">
        <v>0.238440527363709</v>
      </c>
      <c r="AD30" s="438">
        <v>0.148032906025901</v>
      </c>
      <c r="AE30" s="218">
        <v>-0.179716155725199</v>
      </c>
      <c r="AF30" s="438">
        <v>0.0927516239388446</v>
      </c>
      <c r="AG30" s="218">
        <v>0.0665571497249587</v>
      </c>
      <c r="AH30" s="438">
        <v>0.122151043504742</v>
      </c>
      <c r="AI30" s="218">
        <v>0.0387408269489794</v>
      </c>
      <c r="AJ30" s="438">
        <v>0.0996371429146318</v>
      </c>
      <c r="AK30" s="218">
        <v>2.14909716077059</v>
      </c>
      <c r="AL30" s="446">
        <v>0.813773113339315</v>
      </c>
    </row>
    <row customHeight="1" ht="13" r="31">
      <c r="A31" s="181" t="s">
        <v>325</v>
      </c>
      <c r="B31" s="156" t="n">
        <v>2</v>
      </c>
      <c r="C31" s="218">
        <v>0.0567597641522952</v>
      </c>
      <c r="D31" s="438">
        <v>0.136090563057264</v>
      </c>
      <c r="E31" s="218">
        <v>0.196525374254857</v>
      </c>
      <c r="F31" s="438">
        <v>0.170149482262714</v>
      </c>
      <c r="G31" s="218">
        <v>-0.0819906273862017</v>
      </c>
      <c r="H31" s="438">
        <v>0.125956097512024</v>
      </c>
      <c r="I31" s="218">
        <v>0.139005457443539</v>
      </c>
      <c r="J31" s="438">
        <v>0.169124028506179</v>
      </c>
      <c r="K31" s="218">
        <v>-0.274442960778892</v>
      </c>
      <c r="L31" s="438">
        <v>0.117527421460855</v>
      </c>
      <c r="M31" s="218">
        <v>0.571123352747126</v>
      </c>
      <c r="N31" s="438">
        <v>0.487508943510789</v>
      </c>
      <c r="O31" s="218">
        <v>0.0558792033824207</v>
      </c>
      <c r="P31" s="438">
        <v>0.133636728490733</v>
      </c>
      <c r="Q31" s="218">
        <v>0.175044386008867</v>
      </c>
      <c r="R31" s="438">
        <v>0.169667471386221</v>
      </c>
      <c r="S31" s="218">
        <v>-0.0615584188830644</v>
      </c>
      <c r="T31" s="438">
        <v>0.128339342901574</v>
      </c>
      <c r="U31" s="218">
        <v>0.143625585550634</v>
      </c>
      <c r="V31" s="438">
        <v>0.167128914191875</v>
      </c>
      <c r="W31" s="218">
        <v>-0.276320803371379</v>
      </c>
      <c r="X31" s="438">
        <v>0.118489005796694</v>
      </c>
      <c r="Y31" s="218">
        <v>1.14411605537952</v>
      </c>
      <c r="Z31" s="438">
        <v>0.721886670049499</v>
      </c>
      <c r="AA31" s="218">
        <v>0.0533681328002813</v>
      </c>
      <c r="AB31" s="438">
        <v>0.134553464280371</v>
      </c>
      <c r="AC31" s="218">
        <v>0.206088163611795</v>
      </c>
      <c r="AD31" s="438">
        <v>0.166803720467817</v>
      </c>
      <c r="AE31" s="218">
        <v>-0.0512795311882565</v>
      </c>
      <c r="AF31" s="438">
        <v>0.131508978953891</v>
      </c>
      <c r="AG31" s="218">
        <v>0.129546195137844</v>
      </c>
      <c r="AH31" s="438">
        <v>0.16942281911585</v>
      </c>
      <c r="AI31" s="218">
        <v>-0.281107090763505</v>
      </c>
      <c r="AJ31" s="438">
        <v>0.119409955482038</v>
      </c>
      <c r="AK31" s="218">
        <v>1.58564660746624</v>
      </c>
      <c r="AL31" s="446">
        <v>0.853066311898331</v>
      </c>
    </row>
    <row customHeight="1" ht="13" r="32">
      <c r="A32" s="181" t="s">
        <v>326</v>
      </c>
      <c r="B32" s="156" t="n">
        <v>2</v>
      </c>
      <c r="C32" s="218">
        <v>0.0754565565712079</v>
      </c>
      <c r="D32" s="438">
        <v>0.155644785864524</v>
      </c>
      <c r="E32" s="218">
        <v>0.34398984835064</v>
      </c>
      <c r="F32" s="438">
        <v>0.160297088301658</v>
      </c>
      <c r="G32" s="218">
        <v>0.322257311693762</v>
      </c>
      <c r="H32" s="438">
        <v>0.123256785746452</v>
      </c>
      <c r="I32" s="218">
        <v>-0.149402966116312</v>
      </c>
      <c r="J32" s="438">
        <v>0.151126586105839</v>
      </c>
      <c r="K32" s="218">
        <v>0.242300554486498</v>
      </c>
      <c r="L32" s="438">
        <v>0.133277929767138</v>
      </c>
      <c r="M32" s="218">
        <v>1.36201348775075</v>
      </c>
      <c r="N32" s="438">
        <v>0.499476236229027</v>
      </c>
      <c r="O32" s="218">
        <v>0.0806789645319162</v>
      </c>
      <c r="P32" s="438">
        <v>0.157021790047054</v>
      </c>
      <c r="Q32" s="218">
        <v>0.316869495442091</v>
      </c>
      <c r="R32" s="438">
        <v>0.165491827337141</v>
      </c>
      <c r="S32" s="218">
        <v>0.317916554467751</v>
      </c>
      <c r="T32" s="438">
        <v>0.121999499257375</v>
      </c>
      <c r="U32" s="218">
        <v>-0.175589573625997</v>
      </c>
      <c r="V32" s="438">
        <v>0.149234386579046</v>
      </c>
      <c r="W32" s="218">
        <v>0.245549257506793</v>
      </c>
      <c r="X32" s="438">
        <v>0.133461163819737</v>
      </c>
      <c r="Y32" s="218">
        <v>3.18490867836197</v>
      </c>
      <c r="Z32" s="438">
        <v>0.891321021772001</v>
      </c>
      <c r="AA32" s="218">
        <v>0.096274735265184</v>
      </c>
      <c r="AB32" s="438">
        <v>0.16012696254061</v>
      </c>
      <c r="AC32" s="218">
        <v>0.323474953993257</v>
      </c>
      <c r="AD32" s="438">
        <v>0.164158885845711</v>
      </c>
      <c r="AE32" s="218">
        <v>0.31705594130171</v>
      </c>
      <c r="AF32" s="438">
        <v>0.123696032629291</v>
      </c>
      <c r="AG32" s="218">
        <v>-0.170691820512817</v>
      </c>
      <c r="AH32" s="438">
        <v>0.151463566307946</v>
      </c>
      <c r="AI32" s="218">
        <v>0.238747182900048</v>
      </c>
      <c r="AJ32" s="438">
        <v>0.13483487571228</v>
      </c>
      <c r="AK32" s="218">
        <v>3.31251082809087</v>
      </c>
      <c r="AL32" s="446">
        <v>0.963152762912015</v>
      </c>
    </row>
    <row customHeight="1" ht="13" r="33">
      <c r="A33" s="181" t="s">
        <v>327</v>
      </c>
      <c r="B33" s="156" t="n">
        <v>2</v>
      </c>
      <c r="C33" s="218">
        <v>0.348161032439047</v>
      </c>
      <c r="D33" s="438">
        <v>0.211313948984757</v>
      </c>
      <c r="E33" s="218">
        <v>-0.220797302873558</v>
      </c>
      <c r="F33" s="438">
        <v>0.25178190632375</v>
      </c>
      <c r="G33" s="218">
        <v>0.302551924397843</v>
      </c>
      <c r="H33" s="438">
        <v>0.227839951953111</v>
      </c>
      <c r="I33" s="218">
        <v>-0.53160764116048</v>
      </c>
      <c r="J33" s="438">
        <v>0.23237434758345</v>
      </c>
      <c r="K33" s="218">
        <v>0.194641668241753</v>
      </c>
      <c r="L33" s="438">
        <v>0.278748515224381</v>
      </c>
      <c r="M33" s="218">
        <v>1.53024691022503</v>
      </c>
      <c r="N33" s="438">
        <v>0.984298179763621</v>
      </c>
      <c r="O33" s="218">
        <v>0.377184488956139</v>
      </c>
      <c r="P33" s="438">
        <v>0.212989544621017</v>
      </c>
      <c r="Q33" s="218">
        <v>-0.234562603771677</v>
      </c>
      <c r="R33" s="438">
        <v>0.263489382012366</v>
      </c>
      <c r="S33" s="218">
        <v>0.321562037918774</v>
      </c>
      <c r="T33" s="438">
        <v>0.226891820118478</v>
      </c>
      <c r="U33" s="218">
        <v>-0.547778487279856</v>
      </c>
      <c r="V33" s="438">
        <v>0.230276691569825</v>
      </c>
      <c r="W33" s="218">
        <v>0.173401593652851</v>
      </c>
      <c r="X33" s="438">
        <v>0.275488658520275</v>
      </c>
      <c r="Y33" s="218">
        <v>2.75457149975602</v>
      </c>
      <c r="Z33" s="438">
        <v>1.53520587387644</v>
      </c>
      <c r="AA33" s="218">
        <v>0.303557337401716</v>
      </c>
      <c r="AB33" s="438">
        <v>0.22005168085527</v>
      </c>
      <c r="AC33" s="218">
        <v>-0.178210384294354</v>
      </c>
      <c r="AD33" s="438">
        <v>0.260811880533663</v>
      </c>
      <c r="AE33" s="218">
        <v>0.289393033396912</v>
      </c>
      <c r="AF33" s="438">
        <v>0.230131498431607</v>
      </c>
      <c r="AG33" s="218">
        <v>-0.478014195887262</v>
      </c>
      <c r="AH33" s="438">
        <v>0.227417633975262</v>
      </c>
      <c r="AI33" s="218">
        <v>0.147532157065635</v>
      </c>
      <c r="AJ33" s="438">
        <v>0.27945316976515</v>
      </c>
      <c r="AK33" s="218">
        <v>4.15107848943319</v>
      </c>
      <c r="AL33" s="446">
        <v>1.87362383809112</v>
      </c>
    </row>
    <row customHeight="1" ht="13" r="34">
      <c r="A34" s="181" t="s">
        <v>328</v>
      </c>
      <c r="B34" s="156" t="n">
        <v>2</v>
      </c>
      <c r="C34" s="218">
        <v>0.497933063714594</v>
      </c>
      <c r="D34" s="438">
        <v>0.133277191208465</v>
      </c>
      <c r="E34" s="218">
        <v>0.487827786468312</v>
      </c>
      <c r="F34" s="438">
        <v>0.249671632851743</v>
      </c>
      <c r="G34" s="218">
        <v>-0.189091696040562</v>
      </c>
      <c r="H34" s="438">
        <v>0.171626783657493</v>
      </c>
      <c r="I34" s="218">
        <v>0.150505925229113</v>
      </c>
      <c r="J34" s="438">
        <v>0.216173212087799</v>
      </c>
      <c r="K34" s="218">
        <v>-0.168491778462899</v>
      </c>
      <c r="L34" s="438">
        <v>0.213389712797167</v>
      </c>
      <c r="M34" s="218">
        <v>2.22122364617696</v>
      </c>
      <c r="N34" s="438">
        <v>0.844281367613414</v>
      </c>
      <c r="O34" s="218">
        <v>0.500486716637601</v>
      </c>
      <c r="P34" s="438">
        <v>0.13173627134721</v>
      </c>
      <c r="Q34" s="218">
        <v>0.477514935623856</v>
      </c>
      <c r="R34" s="438">
        <v>0.244312796295262</v>
      </c>
      <c r="S34" s="218">
        <v>-0.178772513051997</v>
      </c>
      <c r="T34" s="438">
        <v>0.170176032563886</v>
      </c>
      <c r="U34" s="218">
        <v>0.171817621611061</v>
      </c>
      <c r="V34" s="438">
        <v>0.21361313322001</v>
      </c>
      <c r="W34" s="218">
        <v>-0.192657148588062</v>
      </c>
      <c r="X34" s="438">
        <v>0.212621339446414</v>
      </c>
      <c r="Y34" s="218">
        <v>2.92422355172279</v>
      </c>
      <c r="Z34" s="438">
        <v>0.889545672425029</v>
      </c>
      <c r="AA34" s="218">
        <v>0.479028740015388</v>
      </c>
      <c r="AB34" s="438">
        <v>0.136819637545714</v>
      </c>
      <c r="AC34" s="218">
        <v>0.489481208308076</v>
      </c>
      <c r="AD34" s="438">
        <v>0.249867851594571</v>
      </c>
      <c r="AE34" s="218">
        <v>-0.134765404693379</v>
      </c>
      <c r="AF34" s="438">
        <v>0.17345489987046</v>
      </c>
      <c r="AG34" s="218">
        <v>0.164099668088276</v>
      </c>
      <c r="AH34" s="438">
        <v>0.212499279483787</v>
      </c>
      <c r="AI34" s="218">
        <v>-0.169716622317376</v>
      </c>
      <c r="AJ34" s="438">
        <v>0.211584771102324</v>
      </c>
      <c r="AK34" s="218">
        <v>3.8087402604451</v>
      </c>
      <c r="AL34" s="446">
        <v>1.10721826280255</v>
      </c>
    </row>
    <row customHeight="1" ht="13" r="35">
      <c r="A35" s="181" t="s">
        <v>329</v>
      </c>
      <c r="B35" s="156" t="n">
        <v>2</v>
      </c>
      <c r="C35" s="218">
        <v>0.284534938830088</v>
      </c>
      <c r="D35" s="438">
        <v>0.103132344548656</v>
      </c>
      <c r="E35" s="218">
        <v>-0.0559409906212015</v>
      </c>
      <c r="F35" s="438">
        <v>0.12770953025373</v>
      </c>
      <c r="G35" s="218">
        <v>0.0317863302656925</v>
      </c>
      <c r="H35" s="438">
        <v>0.0874404238838135</v>
      </c>
      <c r="I35" s="218">
        <v>-0.200489447378735</v>
      </c>
      <c r="J35" s="438">
        <v>0.143875046038301</v>
      </c>
      <c r="K35" s="218">
        <v>0.101342014866958</v>
      </c>
      <c r="L35" s="438">
        <v>0.120668515036313</v>
      </c>
      <c r="M35" s="218">
        <v>0.546094886569379</v>
      </c>
      <c r="N35" s="438">
        <v>0.369416971313193</v>
      </c>
      <c r="O35" s="218">
        <v>0.303013756903441</v>
      </c>
      <c r="P35" s="438">
        <v>0.101767944656486</v>
      </c>
      <c r="Q35" s="218">
        <v>-0.0542857625861881</v>
      </c>
      <c r="R35" s="438">
        <v>0.126904443430245</v>
      </c>
      <c r="S35" s="218">
        <v>0.0445838312230724</v>
      </c>
      <c r="T35" s="438">
        <v>0.0861198993537391</v>
      </c>
      <c r="U35" s="218">
        <v>-0.160396554287931</v>
      </c>
      <c r="V35" s="438">
        <v>0.143331485614755</v>
      </c>
      <c r="W35" s="218">
        <v>0.0498505176820232</v>
      </c>
      <c r="X35" s="438">
        <v>0.120732736476058</v>
      </c>
      <c r="Y35" s="218">
        <v>1.58750586450509</v>
      </c>
      <c r="Z35" s="438">
        <v>0.630891293602031</v>
      </c>
      <c r="AA35" s="218">
        <v>0.30566531730502</v>
      </c>
      <c r="AB35" s="438">
        <v>0.102150637654384</v>
      </c>
      <c r="AC35" s="218">
        <v>-0.0540373736008189</v>
      </c>
      <c r="AD35" s="438">
        <v>0.126027670003964</v>
      </c>
      <c r="AE35" s="218">
        <v>0.0520290571049951</v>
      </c>
      <c r="AF35" s="438">
        <v>0.0850712775260978</v>
      </c>
      <c r="AG35" s="218">
        <v>-0.166464733197518</v>
      </c>
      <c r="AH35" s="438">
        <v>0.141839832682661</v>
      </c>
      <c r="AI35" s="218">
        <v>0.057483415716604</v>
      </c>
      <c r="AJ35" s="438">
        <v>0.119027723642932</v>
      </c>
      <c r="AK35" s="218">
        <v>1.65036889182084</v>
      </c>
      <c r="AL35" s="446">
        <v>0.724140620016807</v>
      </c>
    </row>
    <row customHeight="1" ht="13" r="36">
      <c r="A36" s="181" t="s">
        <v>330</v>
      </c>
      <c r="B36" s="156" t="n">
        <v>2</v>
      </c>
      <c r="C36" s="218">
        <v>0.352580456822014</v>
      </c>
      <c r="D36" s="438">
        <v>0.135228646686892</v>
      </c>
      <c r="E36" s="218">
        <v>0.153953268900717</v>
      </c>
      <c r="F36" s="438">
        <v>0.118111891738383</v>
      </c>
      <c r="G36" s="218">
        <v>-0.190908282766647</v>
      </c>
      <c r="H36" s="438">
        <v>0.11088857513082</v>
      </c>
      <c r="I36" s="218">
        <v>0.216469947725532</v>
      </c>
      <c r="J36" s="438">
        <v>0.143365794969997</v>
      </c>
      <c r="K36" s="218">
        <v>0.192610857325459</v>
      </c>
      <c r="L36" s="438">
        <v>0.126373572364914</v>
      </c>
      <c r="M36" s="218">
        <v>1.59657179709542</v>
      </c>
      <c r="N36" s="438">
        <v>0.651835894955719</v>
      </c>
      <c r="O36" s="218">
        <v>0.354347366384778</v>
      </c>
      <c r="P36" s="438">
        <v>0.134749477246975</v>
      </c>
      <c r="Q36" s="218">
        <v>0.158186504429565</v>
      </c>
      <c r="R36" s="438">
        <v>0.118738236502272</v>
      </c>
      <c r="S36" s="218">
        <v>-0.191173263911577</v>
      </c>
      <c r="T36" s="438">
        <v>0.111509043506475</v>
      </c>
      <c r="U36" s="218">
        <v>0.215777090533891</v>
      </c>
      <c r="V36" s="438">
        <v>0.144594235934505</v>
      </c>
      <c r="W36" s="218">
        <v>0.181891852961559</v>
      </c>
      <c r="X36" s="438">
        <v>0.126450299745906</v>
      </c>
      <c r="Y36" s="218">
        <v>1.74759309875981</v>
      </c>
      <c r="Z36" s="438">
        <v>0.72556635281281</v>
      </c>
      <c r="AA36" s="218">
        <v>0.36556398107482</v>
      </c>
      <c r="AB36" s="438">
        <v>0.135283343247471</v>
      </c>
      <c r="AC36" s="218">
        <v>0.141745528916694</v>
      </c>
      <c r="AD36" s="438">
        <v>0.118391273738396</v>
      </c>
      <c r="AE36" s="218">
        <v>-0.184457543299465</v>
      </c>
      <c r="AF36" s="438">
        <v>0.110709833957372</v>
      </c>
      <c r="AG36" s="218">
        <v>0.233957246118096</v>
      </c>
      <c r="AH36" s="438">
        <v>0.142324006108278</v>
      </c>
      <c r="AI36" s="218">
        <v>0.182651367000529</v>
      </c>
      <c r="AJ36" s="438">
        <v>0.127335137352817</v>
      </c>
      <c r="AK36" s="218">
        <v>2.00374975586253</v>
      </c>
      <c r="AL36" s="446">
        <v>0.77551809748166</v>
      </c>
    </row>
    <row customHeight="1" ht="13" r="37">
      <c r="A37" s="181" t="s">
        <v>331</v>
      </c>
      <c r="B37" s="156" t="n">
        <v>2</v>
      </c>
      <c r="C37" s="218">
        <v>0.222590192234487</v>
      </c>
      <c r="D37" s="438">
        <v>0.125186000797999</v>
      </c>
      <c r="E37" s="218">
        <v>0.256457010370901</v>
      </c>
      <c r="F37" s="438">
        <v>0.150755609489113</v>
      </c>
      <c r="G37" s="218">
        <v>0.685867146892878</v>
      </c>
      <c r="H37" s="438">
        <v>0.134974552614263</v>
      </c>
      <c r="I37" s="218">
        <v>0.322208513028923</v>
      </c>
      <c r="J37" s="438">
        <v>0.187474674645675</v>
      </c>
      <c r="K37" s="218">
        <v>0.375595540907705</v>
      </c>
      <c r="L37" s="438">
        <v>0.230214241623202</v>
      </c>
      <c r="M37" s="218">
        <v>3.07488522376625</v>
      </c>
      <c r="N37" s="438">
        <v>0.592221590092456</v>
      </c>
      <c r="O37" s="218">
        <v>0.224068514469497</v>
      </c>
      <c r="P37" s="438">
        <v>0.122975511990171</v>
      </c>
      <c r="Q37" s="218">
        <v>0.257107624252219</v>
      </c>
      <c r="R37" s="438">
        <v>0.146542825496339</v>
      </c>
      <c r="S37" s="218">
        <v>0.68656576166332</v>
      </c>
      <c r="T37" s="438">
        <v>0.134869287073319</v>
      </c>
      <c r="U37" s="218">
        <v>0.313805363524705</v>
      </c>
      <c r="V37" s="438">
        <v>0.186653352561472</v>
      </c>
      <c r="W37" s="218">
        <v>0.32782207556359</v>
      </c>
      <c r="X37" s="438">
        <v>0.231670943011645</v>
      </c>
      <c r="Y37" s="218">
        <v>3.88056672556541</v>
      </c>
      <c r="Z37" s="438">
        <v>0.622987273561962</v>
      </c>
      <c r="AA37" s="218">
        <v>0.21824732227369</v>
      </c>
      <c r="AB37" s="438">
        <v>0.123574997616866</v>
      </c>
      <c r="AC37" s="218">
        <v>0.239197471736925</v>
      </c>
      <c r="AD37" s="438">
        <v>0.143273229799179</v>
      </c>
      <c r="AE37" s="218">
        <v>0.680234856660408</v>
      </c>
      <c r="AF37" s="438">
        <v>0.134342655070971</v>
      </c>
      <c r="AG37" s="218">
        <v>0.324076775133286</v>
      </c>
      <c r="AH37" s="438">
        <v>0.186943136278199</v>
      </c>
      <c r="AI37" s="218">
        <v>0.321628329990102</v>
      </c>
      <c r="AJ37" s="438">
        <v>0.230012587334995</v>
      </c>
      <c r="AK37" s="218">
        <v>4.32939851462205</v>
      </c>
      <c r="AL37" s="446">
        <v>0.769089049783503</v>
      </c>
    </row>
    <row customHeight="1" ht="13" r="38">
      <c r="A38" s="181" t="s">
        <v>332</v>
      </c>
      <c r="B38" s="156" t="n">
        <v>2</v>
      </c>
      <c r="C38" s="218">
        <v>0.33091797091722</v>
      </c>
      <c r="D38" s="438">
        <v>0.165987314818738</v>
      </c>
      <c r="E38" s="218">
        <v>0.0264807267418086</v>
      </c>
      <c r="F38" s="438">
        <v>0.153867404698678</v>
      </c>
      <c r="G38" s="218">
        <v>0.30037065350801</v>
      </c>
      <c r="H38" s="438">
        <v>0.210987135604699</v>
      </c>
      <c r="I38" s="218">
        <v>-0.248733498803307</v>
      </c>
      <c r="J38" s="438">
        <v>0.203169778563327</v>
      </c>
      <c r="K38" s="218">
        <v>0.155270886365008</v>
      </c>
      <c r="L38" s="438">
        <v>0.237013629874748</v>
      </c>
      <c r="M38" s="218">
        <v>0.953774698748258</v>
      </c>
      <c r="N38" s="438">
        <v>0.538262428550305</v>
      </c>
      <c r="O38" s="218">
        <v>0.328254782239903</v>
      </c>
      <c r="P38" s="438">
        <v>0.161336398930523</v>
      </c>
      <c r="Q38" s="218">
        <v>0.0276992458196001</v>
      </c>
      <c r="R38" s="438">
        <v>0.147922272810437</v>
      </c>
      <c r="S38" s="218">
        <v>0.270963291093018</v>
      </c>
      <c r="T38" s="438">
        <v>0.203366934981118</v>
      </c>
      <c r="U38" s="218">
        <v>-0.185428788103452</v>
      </c>
      <c r="V38" s="438">
        <v>0.200255021077201</v>
      </c>
      <c r="W38" s="218">
        <v>0.158096060475795</v>
      </c>
      <c r="X38" s="438">
        <v>0.219709308627854</v>
      </c>
      <c r="Y38" s="218">
        <v>5.68479883196975</v>
      </c>
      <c r="Z38" s="438">
        <v>1.08689117578449</v>
      </c>
      <c r="AA38" s="218">
        <v>0.329059656717148</v>
      </c>
      <c r="AB38" s="438">
        <v>0.159847684240941</v>
      </c>
      <c r="AC38" s="218">
        <v>-0.00539764093176316</v>
      </c>
      <c r="AD38" s="438">
        <v>0.153509763101984</v>
      </c>
      <c r="AE38" s="218">
        <v>0.30301733570902</v>
      </c>
      <c r="AF38" s="438">
        <v>0.19978332047936</v>
      </c>
      <c r="AG38" s="218">
        <v>-0.196975501440156</v>
      </c>
      <c r="AH38" s="438">
        <v>0.200271200886316</v>
      </c>
      <c r="AI38" s="218">
        <v>0.171170726137862</v>
      </c>
      <c r="AJ38" s="438">
        <v>0.215670874004863</v>
      </c>
      <c r="AK38" s="218">
        <v>6.48618513005149</v>
      </c>
      <c r="AL38" s="446">
        <v>1.46024284386067</v>
      </c>
    </row>
    <row customHeight="1" ht="13" r="39">
      <c r="A39" s="181" t="s">
        <v>333</v>
      </c>
      <c r="B39" s="156" t="n">
        <v>2</v>
      </c>
      <c r="C39" s="218">
        <v>0.582681256228883</v>
      </c>
      <c r="D39" s="438">
        <v>0.217430406798107</v>
      </c>
      <c r="E39" s="218">
        <v>0.256988449334679</v>
      </c>
      <c r="F39" s="438">
        <v>0.233472128862834</v>
      </c>
      <c r="G39" s="218">
        <v>0.101913907959404</v>
      </c>
      <c r="H39" s="438">
        <v>0.211255101223887</v>
      </c>
      <c r="I39" s="218">
        <v>0.925092771205508</v>
      </c>
      <c r="J39" s="438">
        <v>0.257461742898952</v>
      </c>
      <c r="K39" s="218">
        <v>0.0759759885078749</v>
      </c>
      <c r="L39" s="438">
        <v>0.217898210159448</v>
      </c>
      <c r="M39" s="218">
        <v>3.79708098738809</v>
      </c>
      <c r="N39" s="438">
        <v>1.35646492454997</v>
      </c>
      <c r="O39" s="218">
        <v>0.581267977039026</v>
      </c>
      <c r="P39" s="438">
        <v>0.223390884297643</v>
      </c>
      <c r="Q39" s="218">
        <v>0.265301005299336</v>
      </c>
      <c r="R39" s="438">
        <v>0.233780549341237</v>
      </c>
      <c r="S39" s="218">
        <v>0.0744044096324459</v>
      </c>
      <c r="T39" s="438">
        <v>0.213710823437926</v>
      </c>
      <c r="U39" s="218">
        <v>0.930797794211076</v>
      </c>
      <c r="V39" s="438">
        <v>0.260037539345207</v>
      </c>
      <c r="W39" s="218">
        <v>0.0680631911424306</v>
      </c>
      <c r="X39" s="438">
        <v>0.220821742305525</v>
      </c>
      <c r="Y39" s="218">
        <v>4.20989408951059</v>
      </c>
      <c r="Z39" s="438">
        <v>1.31533225979461</v>
      </c>
      <c r="AA39" s="218">
        <v>0.580231847415756</v>
      </c>
      <c r="AB39" s="438">
        <v>0.221088852036526</v>
      </c>
      <c r="AC39" s="218">
        <v>0.249746215604411</v>
      </c>
      <c r="AD39" s="438">
        <v>0.231840113525795</v>
      </c>
      <c r="AE39" s="218">
        <v>0.0864744953729109</v>
      </c>
      <c r="AF39" s="438">
        <v>0.206531118436931</v>
      </c>
      <c r="AG39" s="218">
        <v>0.955177880313942</v>
      </c>
      <c r="AH39" s="438">
        <v>0.254623555219296</v>
      </c>
      <c r="AI39" s="218">
        <v>0.0800727734144974</v>
      </c>
      <c r="AJ39" s="438">
        <v>0.208757823432227</v>
      </c>
      <c r="AK39" s="218">
        <v>5.25105098834174</v>
      </c>
      <c r="AL39" s="446">
        <v>1.33226515456272</v>
      </c>
    </row>
    <row customHeight="1" ht="13" r="40">
      <c r="A40" s="181" t="s">
        <v>334</v>
      </c>
      <c r="B40" s="156" t="n">
        <v>2</v>
      </c>
      <c r="C40" s="218">
        <v>0.458193276419265</v>
      </c>
      <c r="D40" s="438">
        <v>0.168164638801499</v>
      </c>
      <c r="E40" s="218">
        <v>0.31229947269866</v>
      </c>
      <c r="F40" s="438">
        <v>0.186595119378989</v>
      </c>
      <c r="G40" s="218">
        <v>0.0266402590547347</v>
      </c>
      <c r="H40" s="438">
        <v>0.142908651892584</v>
      </c>
      <c r="I40" s="218">
        <v>-0.286388830704952</v>
      </c>
      <c r="J40" s="438">
        <v>0.148441842361951</v>
      </c>
      <c r="K40" s="218">
        <v>-0.222047598751464</v>
      </c>
      <c r="L40" s="438">
        <v>0.225508955337001</v>
      </c>
      <c r="M40" s="218">
        <v>1.09109685337758</v>
      </c>
      <c r="N40" s="438">
        <v>0.581601196024949</v>
      </c>
      <c r="O40" s="218">
        <v>0.435690480231743</v>
      </c>
      <c r="P40" s="438">
        <v>0.169336349404413</v>
      </c>
      <c r="Q40" s="218">
        <v>0.290924760354614</v>
      </c>
      <c r="R40" s="438">
        <v>0.18940336176942</v>
      </c>
      <c r="S40" s="218">
        <v>0.0378171996976566</v>
      </c>
      <c r="T40" s="438">
        <v>0.138946799241237</v>
      </c>
      <c r="U40" s="218">
        <v>-0.254747561019333</v>
      </c>
      <c r="V40" s="438">
        <v>0.146566863573642</v>
      </c>
      <c r="W40" s="218">
        <v>-0.302898943011285</v>
      </c>
      <c r="X40" s="438">
        <v>0.223886861324181</v>
      </c>
      <c r="Y40" s="218">
        <v>1.7768019876886</v>
      </c>
      <c r="Z40" s="438">
        <v>0.676348057960743</v>
      </c>
      <c r="AA40" s="218">
        <v>0.410565270555158</v>
      </c>
      <c r="AB40" s="438">
        <v>0.169325327798438</v>
      </c>
      <c r="AC40" s="218">
        <v>0.266710998344566</v>
      </c>
      <c r="AD40" s="438">
        <v>0.187252426162582</v>
      </c>
      <c r="AE40" s="218">
        <v>0.0824077561535847</v>
      </c>
      <c r="AF40" s="438">
        <v>0.136763766495075</v>
      </c>
      <c r="AG40" s="218">
        <v>-0.262244924847695</v>
      </c>
      <c r="AH40" s="438">
        <v>0.147143591000447</v>
      </c>
      <c r="AI40" s="218">
        <v>-0.306126892060917</v>
      </c>
      <c r="AJ40" s="438">
        <v>0.224868468538095</v>
      </c>
      <c r="AK40" s="218">
        <v>3.0327111931124</v>
      </c>
      <c r="AL40" s="446">
        <v>0.888639383013104</v>
      </c>
    </row>
    <row customHeight="1" ht="13" r="41">
      <c r="A41" s="181" t="s">
        <v>335</v>
      </c>
      <c r="B41" s="156" t="n">
        <v>2</v>
      </c>
      <c r="C41" s="218">
        <v>0.128563317293189</v>
      </c>
      <c r="D41" s="438">
        <v>0.224131625614645</v>
      </c>
      <c r="E41" s="218">
        <v>0.290349536745207</v>
      </c>
      <c r="F41" s="438">
        <v>0.185226661468071</v>
      </c>
      <c r="G41" s="218">
        <v>-0.0355321419616369</v>
      </c>
      <c r="H41" s="438">
        <v>0.151318702626473</v>
      </c>
      <c r="I41" s="218">
        <v>-0.093042210415375</v>
      </c>
      <c r="J41" s="438">
        <v>0.158353768515389</v>
      </c>
      <c r="K41" s="218">
        <v>0.692509243698041</v>
      </c>
      <c r="L41" s="438">
        <v>0.192753232851547</v>
      </c>
      <c r="M41" s="218">
        <v>1.36563354806335</v>
      </c>
      <c r="N41" s="438">
        <v>0.691516934690783</v>
      </c>
      <c r="O41" s="218">
        <v>0.113496715219691</v>
      </c>
      <c r="P41" s="438">
        <v>0.226167675411129</v>
      </c>
      <c r="Q41" s="218">
        <v>0.269363783970567</v>
      </c>
      <c r="R41" s="438">
        <v>0.176878337548221</v>
      </c>
      <c r="S41" s="218">
        <v>-0.0199809464268698</v>
      </c>
      <c r="T41" s="438">
        <v>0.147860576604088</v>
      </c>
      <c r="U41" s="218">
        <v>-0.0729438853628339</v>
      </c>
      <c r="V41" s="438">
        <v>0.155004829514374</v>
      </c>
      <c r="W41" s="218">
        <v>0.658656207594468</v>
      </c>
      <c r="X41" s="438">
        <v>0.192375471433871</v>
      </c>
      <c r="Y41" s="218">
        <v>2.51880544402152</v>
      </c>
      <c r="Z41" s="438">
        <v>0.843858464412451</v>
      </c>
      <c r="AA41" s="218">
        <v>0.125677475388561</v>
      </c>
      <c r="AB41" s="438">
        <v>0.224545742884649</v>
      </c>
      <c r="AC41" s="218">
        <v>0.248496882086273</v>
      </c>
      <c r="AD41" s="438">
        <v>0.176976851256287</v>
      </c>
      <c r="AE41" s="218">
        <v>-0.0205926019028119</v>
      </c>
      <c r="AF41" s="438">
        <v>0.152914062613125</v>
      </c>
      <c r="AG41" s="218">
        <v>-0.0667416720907286</v>
      </c>
      <c r="AH41" s="438">
        <v>0.157126472721914</v>
      </c>
      <c r="AI41" s="218">
        <v>0.682119316000865</v>
      </c>
      <c r="AJ41" s="438">
        <v>0.186041038263511</v>
      </c>
      <c r="AK41" s="218">
        <v>4.01538319421264</v>
      </c>
      <c r="AL41" s="446">
        <v>1.32642970220765</v>
      </c>
    </row>
    <row customHeight="1" ht="13" r="42">
      <c r="A42" s="181" t="s">
        <v>336</v>
      </c>
      <c r="B42" s="156" t="n">
        <v>2</v>
      </c>
      <c r="C42" s="218">
        <v>0.367686762999014</v>
      </c>
      <c r="D42" s="438">
        <v>0.152183857573293</v>
      </c>
      <c r="E42" s="218">
        <v>0.217657621919961</v>
      </c>
      <c r="F42" s="438">
        <v>0.178680389647637</v>
      </c>
      <c r="G42" s="218">
        <v>0.0396979693202643</v>
      </c>
      <c r="H42" s="438">
        <v>0.174463775821711</v>
      </c>
      <c r="I42" s="218">
        <v>-0.1197735417707</v>
      </c>
      <c r="J42" s="438">
        <v>0.195478488685601</v>
      </c>
      <c r="K42" s="218">
        <v>0.245151260985497</v>
      </c>
      <c r="L42" s="438">
        <v>0.166967876191163</v>
      </c>
      <c r="M42" s="218">
        <v>1.94082212098466</v>
      </c>
      <c r="N42" s="438">
        <v>0.992792281015801</v>
      </c>
      <c r="O42" s="218">
        <v>0.399054883681258</v>
      </c>
      <c r="P42" s="438">
        <v>0.154642503553327</v>
      </c>
      <c r="Q42" s="218">
        <v>0.159723356742877</v>
      </c>
      <c r="R42" s="438">
        <v>0.180236864737338</v>
      </c>
      <c r="S42" s="218">
        <v>0.0873818614876889</v>
      </c>
      <c r="T42" s="438">
        <v>0.17678042372373</v>
      </c>
      <c r="U42" s="218">
        <v>-0.141758804227548</v>
      </c>
      <c r="V42" s="438">
        <v>0.195794689713999</v>
      </c>
      <c r="W42" s="218">
        <v>0.262449230417254</v>
      </c>
      <c r="X42" s="438">
        <v>0.168475141215292</v>
      </c>
      <c r="Y42" s="218">
        <v>3.01487181225691</v>
      </c>
      <c r="Z42" s="438">
        <v>1.24882426822888</v>
      </c>
      <c r="AA42" s="218">
        <v>0.366867915523569</v>
      </c>
      <c r="AB42" s="438">
        <v>0.154204156374407</v>
      </c>
      <c r="AC42" s="218">
        <v>0.175034392661265</v>
      </c>
      <c r="AD42" s="438">
        <v>0.177394594256578</v>
      </c>
      <c r="AE42" s="218">
        <v>0.0507013466106237</v>
      </c>
      <c r="AF42" s="438">
        <v>0.173838386811931</v>
      </c>
      <c r="AG42" s="218">
        <v>-0.125905400984954</v>
      </c>
      <c r="AH42" s="438">
        <v>0.196249795687223</v>
      </c>
      <c r="AI42" s="218">
        <v>0.255162661561933</v>
      </c>
      <c r="AJ42" s="438">
        <v>0.166597375021052</v>
      </c>
      <c r="AK42" s="218">
        <v>3.95140549707074</v>
      </c>
      <c r="AL42" s="446">
        <v>1.45427762846994</v>
      </c>
    </row>
    <row customHeight="1" ht="13" r="43">
      <c r="A43" s="181" t="s">
        <v>337</v>
      </c>
      <c r="B43" s="156" t="n">
        <v>2</v>
      </c>
      <c r="C43" s="218">
        <v>-0.0384545353905192</v>
      </c>
      <c r="D43" s="438">
        <v>0.317825834383864</v>
      </c>
      <c r="E43" s="218">
        <v>0.166595648369749</v>
      </c>
      <c r="F43" s="438">
        <v>0.318626485594469</v>
      </c>
      <c r="G43" s="218">
        <v>0.396020339383903</v>
      </c>
      <c r="H43" s="438">
        <v>0.360680565671597</v>
      </c>
      <c r="I43" s="218">
        <v>-0.231587708785438</v>
      </c>
      <c r="J43" s="438">
        <v>0.351216628669847</v>
      </c>
      <c r="K43" s="218">
        <v>0.509344443222935</v>
      </c>
      <c r="L43" s="438">
        <v>0.50836641626709</v>
      </c>
      <c r="M43" s="218">
        <v>0.849397401049322</v>
      </c>
      <c r="N43" s="438">
        <v>0.948276083647365</v>
      </c>
      <c r="O43" s="218">
        <v>0.0278482370022152</v>
      </c>
      <c r="P43" s="438">
        <v>0.310997544926222</v>
      </c>
      <c r="Q43" s="218">
        <v>0.202565982273121</v>
      </c>
      <c r="R43" s="438">
        <v>0.314260708863022</v>
      </c>
      <c r="S43" s="218">
        <v>0.406480046567973</v>
      </c>
      <c r="T43" s="438">
        <v>0.358045665695406</v>
      </c>
      <c r="U43" s="218">
        <v>-0.187283439949545</v>
      </c>
      <c r="V43" s="438">
        <v>0.348693707804979</v>
      </c>
      <c r="W43" s="218">
        <v>0.420571543831025</v>
      </c>
      <c r="X43" s="438">
        <v>0.497520357797328</v>
      </c>
      <c r="Y43" s="218">
        <v>2.32347500429729</v>
      </c>
      <c r="Z43" s="438">
        <v>1.42160403341343</v>
      </c>
      <c r="AA43" s="218">
        <v>0.0344000135852512</v>
      </c>
      <c r="AB43" s="438">
        <v>0.309972178599603</v>
      </c>
      <c r="AC43" s="218">
        <v>0.202040551244772</v>
      </c>
      <c r="AD43" s="438">
        <v>0.319013589728902</v>
      </c>
      <c r="AE43" s="218">
        <v>0.429072783552792</v>
      </c>
      <c r="AF43" s="438">
        <v>0.352800626199254</v>
      </c>
      <c r="AG43" s="218">
        <v>-0.120498321078323</v>
      </c>
      <c r="AH43" s="438">
        <v>0.345860059256292</v>
      </c>
      <c r="AI43" s="218">
        <v>0.30007324868293</v>
      </c>
      <c r="AJ43" s="438">
        <v>0.492387346768275</v>
      </c>
      <c r="AK43" s="218">
        <v>4.38510035992722</v>
      </c>
      <c r="AL43" s="446">
        <v>1.84187888336102</v>
      </c>
    </row>
    <row customHeight="1" ht="13" r="44">
      <c r="A44" s="181" t="s">
        <v>338</v>
      </c>
      <c r="B44" s="156" t="n">
        <v>2</v>
      </c>
      <c r="C44" s="218">
        <v>0.16669166566022</v>
      </c>
      <c r="D44" s="438">
        <v>0.164369595014909</v>
      </c>
      <c r="E44" s="218">
        <v>0.477109475784288</v>
      </c>
      <c r="F44" s="438">
        <v>0.184275705547259</v>
      </c>
      <c r="G44" s="218">
        <v>0.229170219735223</v>
      </c>
      <c r="H44" s="438">
        <v>0.139919272398612</v>
      </c>
      <c r="I44" s="218">
        <v>-0.0479939837545346</v>
      </c>
      <c r="J44" s="438">
        <v>0.14216242283252</v>
      </c>
      <c r="K44" s="218">
        <v>0.375197871258696</v>
      </c>
      <c r="L44" s="438">
        <v>0.102849155831901</v>
      </c>
      <c r="M44" s="218">
        <v>3.20831775211068</v>
      </c>
      <c r="N44" s="438">
        <v>0.819836968586644</v>
      </c>
      <c r="O44" s="218">
        <v>0.166228324494894</v>
      </c>
      <c r="P44" s="438">
        <v>0.160172067254053</v>
      </c>
      <c r="Q44" s="218">
        <v>0.45124353094217</v>
      </c>
      <c r="R44" s="438">
        <v>0.179336780031816</v>
      </c>
      <c r="S44" s="218">
        <v>0.221343064847219</v>
      </c>
      <c r="T44" s="438">
        <v>0.141950531297195</v>
      </c>
      <c r="U44" s="218">
        <v>-0.0293639164796397</v>
      </c>
      <c r="V44" s="438">
        <v>0.145742186544093</v>
      </c>
      <c r="W44" s="218">
        <v>0.361612205975528</v>
      </c>
      <c r="X44" s="438">
        <v>0.104782622776892</v>
      </c>
      <c r="Y44" s="218">
        <v>3.52667212325784</v>
      </c>
      <c r="Z44" s="438">
        <v>0.911802042036055</v>
      </c>
      <c r="AA44" s="218">
        <v>0.189209726871089</v>
      </c>
      <c r="AB44" s="438">
        <v>0.153475516758808</v>
      </c>
      <c r="AC44" s="218">
        <v>0.409188360653252</v>
      </c>
      <c r="AD44" s="438">
        <v>0.164427426433997</v>
      </c>
      <c r="AE44" s="218">
        <v>0.161587600702103</v>
      </c>
      <c r="AF44" s="438">
        <v>0.139652479118097</v>
      </c>
      <c r="AG44" s="218">
        <v>0.0346078456718114</v>
      </c>
      <c r="AH44" s="438">
        <v>0.127022116974342</v>
      </c>
      <c r="AI44" s="218">
        <v>0.275036972837996</v>
      </c>
      <c r="AJ44" s="438">
        <v>0.100011572336608</v>
      </c>
      <c r="AK44" s="218">
        <v>6.75850471101449</v>
      </c>
      <c r="AL44" s="446">
        <v>1.66906589522647</v>
      </c>
    </row>
    <row customHeight="1" ht="13" r="45">
      <c r="A45" s="181" t="s">
        <v>339</v>
      </c>
      <c r="B45" s="156" t="n">
        <v>2</v>
      </c>
      <c r="C45" s="218">
        <v>-0.0677582637004009</v>
      </c>
      <c r="D45" s="438">
        <v>0.154571945056068</v>
      </c>
      <c r="E45" s="218">
        <v>0.432178334449092</v>
      </c>
      <c r="F45" s="438">
        <v>0.187299075290831</v>
      </c>
      <c r="G45" s="218">
        <v>0.35985815113193</v>
      </c>
      <c r="H45" s="438">
        <v>0.159847377637894</v>
      </c>
      <c r="I45" s="218">
        <v>0.264069066111198</v>
      </c>
      <c r="J45" s="438">
        <v>0.194748486207657</v>
      </c>
      <c r="K45" s="218">
        <v>0.215608310798367</v>
      </c>
      <c r="L45" s="438">
        <v>0.218586106485972</v>
      </c>
      <c r="M45" s="218">
        <v>2.59537537372959</v>
      </c>
      <c r="N45" s="438">
        <v>0.908099175989683</v>
      </c>
      <c r="O45" s="218">
        <v>-0.0626274287887631</v>
      </c>
      <c r="P45" s="438">
        <v>0.156168304681649</v>
      </c>
      <c r="Q45" s="218">
        <v>0.419743433863426</v>
      </c>
      <c r="R45" s="438">
        <v>0.189015245141089</v>
      </c>
      <c r="S45" s="218">
        <v>0.372826006570614</v>
      </c>
      <c r="T45" s="438">
        <v>0.158949080085581</v>
      </c>
      <c r="U45" s="218">
        <v>0.26283507082202</v>
      </c>
      <c r="V45" s="438">
        <v>0.194686815254027</v>
      </c>
      <c r="W45" s="218">
        <v>0.181773465152218</v>
      </c>
      <c r="X45" s="438">
        <v>0.215555749434583</v>
      </c>
      <c r="Y45" s="218">
        <v>3.04023890008228</v>
      </c>
      <c r="Z45" s="438">
        <v>0.993736401071665</v>
      </c>
      <c r="AA45" s="218">
        <v>-0.0513131087887986</v>
      </c>
      <c r="AB45" s="438">
        <v>0.157900361700959</v>
      </c>
      <c r="AC45" s="218">
        <v>0.423062188545215</v>
      </c>
      <c r="AD45" s="438">
        <v>0.187735408493903</v>
      </c>
      <c r="AE45" s="218">
        <v>0.371976245775557</v>
      </c>
      <c r="AF45" s="438">
        <v>0.161357963934825</v>
      </c>
      <c r="AG45" s="218">
        <v>0.247913404920902</v>
      </c>
      <c r="AH45" s="438">
        <v>0.195429201011396</v>
      </c>
      <c r="AI45" s="218">
        <v>0.185858929334567</v>
      </c>
      <c r="AJ45" s="438">
        <v>0.215186574621367</v>
      </c>
      <c r="AK45" s="218">
        <v>3.21510338330566</v>
      </c>
      <c r="AL45" s="446">
        <v>1.0496952389573</v>
      </c>
    </row>
    <row customHeight="1" ht="13" r="46">
      <c r="A46" s="181" t="s">
        <v>340</v>
      </c>
      <c r="B46" s="156" t="n">
        <v>2</v>
      </c>
      <c r="C46" s="218">
        <v>0.32888752971068</v>
      </c>
      <c r="D46" s="438">
        <v>0.187968255133338</v>
      </c>
      <c r="E46" s="218">
        <v>-0.0222418370210445</v>
      </c>
      <c r="F46" s="438">
        <v>0.204901135721776</v>
      </c>
      <c r="G46" s="218">
        <v>0.302629025042621</v>
      </c>
      <c r="H46" s="438">
        <v>0.144072297813381</v>
      </c>
      <c r="I46" s="218">
        <v>0.0954297121567282</v>
      </c>
      <c r="J46" s="438">
        <v>0.213544764237356</v>
      </c>
      <c r="K46" s="218">
        <v>-0.130984206276277</v>
      </c>
      <c r="L46" s="438">
        <v>0.236591834936448</v>
      </c>
      <c r="M46" s="218">
        <v>1.20261914207195</v>
      </c>
      <c r="N46" s="438">
        <v>0.736322547909821</v>
      </c>
      <c r="O46" s="218">
        <v>0.307188424476951</v>
      </c>
      <c r="P46" s="438">
        <v>0.184055459775155</v>
      </c>
      <c r="Q46" s="218">
        <v>-0.0438826369509933</v>
      </c>
      <c r="R46" s="438">
        <v>0.195245429949237</v>
      </c>
      <c r="S46" s="218">
        <v>0.341566725078184</v>
      </c>
      <c r="T46" s="438">
        <v>0.144340603801031</v>
      </c>
      <c r="U46" s="218">
        <v>0.0723163866872388</v>
      </c>
      <c r="V46" s="438">
        <v>0.209156723613381</v>
      </c>
      <c r="W46" s="218">
        <v>-0.142198215764453</v>
      </c>
      <c r="X46" s="438">
        <v>0.232594860462166</v>
      </c>
      <c r="Y46" s="218">
        <v>1.954243559006</v>
      </c>
      <c r="Z46" s="438">
        <v>0.854540051955685</v>
      </c>
      <c r="AA46" s="218">
        <v>0.34600495871568</v>
      </c>
      <c r="AB46" s="438">
        <v>0.180941194399399</v>
      </c>
      <c r="AC46" s="218">
        <v>-0.0196147009293156</v>
      </c>
      <c r="AD46" s="438">
        <v>0.197367178476594</v>
      </c>
      <c r="AE46" s="218">
        <v>0.308206407163928</v>
      </c>
      <c r="AF46" s="438">
        <v>0.143074854339947</v>
      </c>
      <c r="AG46" s="218">
        <v>0.0403376783665543</v>
      </c>
      <c r="AH46" s="438">
        <v>0.204617864571611</v>
      </c>
      <c r="AI46" s="218">
        <v>-0.154864298462252</v>
      </c>
      <c r="AJ46" s="438">
        <v>0.217623070173294</v>
      </c>
      <c r="AK46" s="218">
        <v>2.76175855828329</v>
      </c>
      <c r="AL46" s="446">
        <v>0.997949295395717</v>
      </c>
    </row>
    <row customHeight="1" ht="13" r="47">
      <c r="A47" s="181" t="s">
        <v>341</v>
      </c>
      <c r="B47" s="156" t="n">
        <v>2</v>
      </c>
      <c r="C47" s="218">
        <v>0.244901565811044</v>
      </c>
      <c r="D47" s="438">
        <v>0.0999520877441599</v>
      </c>
      <c r="E47" s="218">
        <v>0.133801103202064</v>
      </c>
      <c r="F47" s="438">
        <v>0.118043459383972</v>
      </c>
      <c r="G47" s="218">
        <v>0.00897920799825959</v>
      </c>
      <c r="H47" s="438">
        <v>0.104710166202516</v>
      </c>
      <c r="I47" s="218">
        <v>0.457623930509465</v>
      </c>
      <c r="J47" s="438">
        <v>0.168206673917424</v>
      </c>
      <c r="K47" s="218">
        <v>-0.186460615441083</v>
      </c>
      <c r="L47" s="438">
        <v>0.140270624745274</v>
      </c>
      <c r="M47" s="218">
        <v>1.70770185043174</v>
      </c>
      <c r="N47" s="438">
        <v>0.709107888182111</v>
      </c>
      <c r="O47" s="218">
        <v>0.238872299034124</v>
      </c>
      <c r="P47" s="438">
        <v>0.0992401427062371</v>
      </c>
      <c r="Q47" s="218">
        <v>0.140300885156876</v>
      </c>
      <c r="R47" s="438">
        <v>0.117983820530699</v>
      </c>
      <c r="S47" s="218">
        <v>0.0166689385229737</v>
      </c>
      <c r="T47" s="438">
        <v>0.104339642553269</v>
      </c>
      <c r="U47" s="218">
        <v>0.438163591133696</v>
      </c>
      <c r="V47" s="438">
        <v>0.167744028654851</v>
      </c>
      <c r="W47" s="218">
        <v>-0.190180020077218</v>
      </c>
      <c r="X47" s="438">
        <v>0.139139922975191</v>
      </c>
      <c r="Y47" s="218">
        <v>1.95178691681812</v>
      </c>
      <c r="Z47" s="438">
        <v>0.787214031097549</v>
      </c>
      <c r="AA47" s="218">
        <v>0.231361204219825</v>
      </c>
      <c r="AB47" s="438">
        <v>0.0993559442705481</v>
      </c>
      <c r="AC47" s="218">
        <v>0.150822352716654</v>
      </c>
      <c r="AD47" s="438">
        <v>0.116902435714748</v>
      </c>
      <c r="AE47" s="218">
        <v>0.0260703578916943</v>
      </c>
      <c r="AF47" s="438">
        <v>0.104363739541689</v>
      </c>
      <c r="AG47" s="218">
        <v>0.438577262167417</v>
      </c>
      <c r="AH47" s="438">
        <v>0.165175621787415</v>
      </c>
      <c r="AI47" s="218">
        <v>-0.200024836702829</v>
      </c>
      <c r="AJ47" s="438">
        <v>0.13811412810982</v>
      </c>
      <c r="AK47" s="218">
        <v>2.30209476071849</v>
      </c>
      <c r="AL47" s="446">
        <v>0.834703959930363</v>
      </c>
    </row>
    <row customHeight="1" ht="13" r="48">
      <c r="A48" s="181" t="s">
        <v>342</v>
      </c>
      <c r="B48" s="156" t="n">
        <v>2</v>
      </c>
      <c r="C48" s="218">
        <v>0.146214669914487</v>
      </c>
      <c r="D48" s="438">
        <v>0.18925147837278</v>
      </c>
      <c r="E48" s="218">
        <v>0.400518107774238</v>
      </c>
      <c r="F48" s="438">
        <v>0.226636027738742</v>
      </c>
      <c r="G48" s="218">
        <v>-0.167359946358216</v>
      </c>
      <c r="H48" s="438">
        <v>0.117479353817509</v>
      </c>
      <c r="I48" s="218">
        <v>0.170721167364712</v>
      </c>
      <c r="J48" s="438">
        <v>0.195339170713619</v>
      </c>
      <c r="K48" s="218">
        <v>0.132263425342995</v>
      </c>
      <c r="L48" s="438">
        <v>0.200241808920888</v>
      </c>
      <c r="M48" s="218">
        <v>0.923902258100111</v>
      </c>
      <c r="N48" s="438">
        <v>0.525241981024378</v>
      </c>
      <c r="O48" s="218">
        <v>0.185059478602083</v>
      </c>
      <c r="P48" s="438">
        <v>0.192690071611608</v>
      </c>
      <c r="Q48" s="218">
        <v>0.375633420692828</v>
      </c>
      <c r="R48" s="438">
        <v>0.224131759485392</v>
      </c>
      <c r="S48" s="218">
        <v>-0.124707844066459</v>
      </c>
      <c r="T48" s="438">
        <v>0.115724794436121</v>
      </c>
      <c r="U48" s="218">
        <v>0.119725027083406</v>
      </c>
      <c r="V48" s="438">
        <v>0.191194706191035</v>
      </c>
      <c r="W48" s="218">
        <v>0.103861042377815</v>
      </c>
      <c r="X48" s="438">
        <v>0.202381865118104</v>
      </c>
      <c r="Y48" s="218">
        <v>3.52909009348247</v>
      </c>
      <c r="Z48" s="438">
        <v>1.1545737771204</v>
      </c>
      <c r="AA48" s="218">
        <v>0.219399943682704</v>
      </c>
      <c r="AB48" s="438">
        <v>0.191380148048738</v>
      </c>
      <c r="AC48" s="218">
        <v>0.350008623079691</v>
      </c>
      <c r="AD48" s="438">
        <v>0.220010597450994</v>
      </c>
      <c r="AE48" s="218">
        <v>-0.111059331579066</v>
      </c>
      <c r="AF48" s="438">
        <v>0.114875223862497</v>
      </c>
      <c r="AG48" s="218">
        <v>0.104047482789074</v>
      </c>
      <c r="AH48" s="438">
        <v>0.188445839779978</v>
      </c>
      <c r="AI48" s="218">
        <v>0.125978922236458</v>
      </c>
      <c r="AJ48" s="438">
        <v>0.197707498604611</v>
      </c>
      <c r="AK48" s="218">
        <v>4.26180081864813</v>
      </c>
      <c r="AL48" s="446">
        <v>1.38980956371333</v>
      </c>
    </row>
    <row customHeight="1" ht="13" r="49">
      <c r="A49" s="181" t="s">
        <v>343</v>
      </c>
      <c r="B49" s="156" t="n">
        <v>2</v>
      </c>
      <c r="C49" s="218">
        <v>0.502882473242831</v>
      </c>
      <c r="D49" s="438">
        <v>0.213271344782544</v>
      </c>
      <c r="E49" s="218">
        <v>0.557971747173532</v>
      </c>
      <c r="F49" s="438">
        <v>0.39311953039247</v>
      </c>
      <c r="G49" s="218">
        <v>0.475329141211455</v>
      </c>
      <c r="H49" s="438">
        <v>0.428428687807182</v>
      </c>
      <c r="I49" s="218">
        <v>0.38735758877873</v>
      </c>
      <c r="J49" s="438">
        <v>0.381598203778001</v>
      </c>
      <c r="K49" s="218">
        <v>0.907283137564733</v>
      </c>
      <c r="L49" s="438">
        <v>0.325957734867416</v>
      </c>
      <c r="M49" s="218">
        <v>5.2504212165997</v>
      </c>
      <c r="N49" s="438">
        <v>1.33698944746654</v>
      </c>
      <c r="O49" s="218">
        <v>0.554311245590586</v>
      </c>
      <c r="P49" s="438">
        <v>0.219187107802228</v>
      </c>
      <c r="Q49" s="218">
        <v>0.444545201705661</v>
      </c>
      <c r="R49" s="438">
        <v>0.403366117422047</v>
      </c>
      <c r="S49" s="218">
        <v>0.485946002024294</v>
      </c>
      <c r="T49" s="438">
        <v>0.413487988179094</v>
      </c>
      <c r="U49" s="218">
        <v>0.245866092196409</v>
      </c>
      <c r="V49" s="438">
        <v>0.376252081448489</v>
      </c>
      <c r="W49" s="218">
        <v>0.829537255106587</v>
      </c>
      <c r="X49" s="438">
        <v>0.331684363995747</v>
      </c>
      <c r="Y49" s="218">
        <v>7.44568984767073</v>
      </c>
      <c r="Z49" s="438">
        <v>1.54157947398526</v>
      </c>
      <c r="AA49" s="218">
        <v>0.511378317125039</v>
      </c>
      <c r="AB49" s="438">
        <v>0.222002392672328</v>
      </c>
      <c r="AC49" s="218">
        <v>0.440774642400564</v>
      </c>
      <c r="AD49" s="438">
        <v>0.398468594263877</v>
      </c>
      <c r="AE49" s="218">
        <v>0.512050989249595</v>
      </c>
      <c r="AF49" s="438">
        <v>0.402729341474465</v>
      </c>
      <c r="AG49" s="218">
        <v>0.228638527233012</v>
      </c>
      <c r="AH49" s="438">
        <v>0.373652162346875</v>
      </c>
      <c r="AI49" s="218">
        <v>0.803786853021455</v>
      </c>
      <c r="AJ49" s="438">
        <v>0.331654242072558</v>
      </c>
      <c r="AK49" s="218">
        <v>8.51394522796773</v>
      </c>
      <c r="AL49" s="446">
        <v>1.78576538257854</v>
      </c>
    </row>
    <row customHeight="1" ht="13" r="50">
      <c r="A50" s="181" t="s">
        <v>344</v>
      </c>
      <c r="B50" s="156" t="n">
        <v>2</v>
      </c>
      <c r="C50" s="218">
        <v>0.668315261214554</v>
      </c>
      <c r="D50" s="438">
        <v>0.162755685429311</v>
      </c>
      <c r="E50" s="218">
        <v>0.232922452504898</v>
      </c>
      <c r="F50" s="438">
        <v>0.148285894389775</v>
      </c>
      <c r="G50" s="218">
        <v>-0.160747619801038</v>
      </c>
      <c r="H50" s="438">
        <v>0.147763008576266</v>
      </c>
      <c r="I50" s="218">
        <v>0.127472463404955</v>
      </c>
      <c r="J50" s="438">
        <v>0.169309587220175</v>
      </c>
      <c r="K50" s="218">
        <v>0.165322723607593</v>
      </c>
      <c r="L50" s="438">
        <v>0.173220699958028</v>
      </c>
      <c r="M50" s="218">
        <v>2.48063231260161</v>
      </c>
      <c r="N50" s="438">
        <v>0.771564848976504</v>
      </c>
      <c r="O50" s="218">
        <v>0.706965824627196</v>
      </c>
      <c r="P50" s="438">
        <v>0.164276496612848</v>
      </c>
      <c r="Q50" s="218">
        <v>0.201204310758409</v>
      </c>
      <c r="R50" s="438">
        <v>0.146023618589115</v>
      </c>
      <c r="S50" s="218">
        <v>-0.139877861206397</v>
      </c>
      <c r="T50" s="438">
        <v>0.146970237927501</v>
      </c>
      <c r="U50" s="218">
        <v>0.134036507452068</v>
      </c>
      <c r="V50" s="438">
        <v>0.170901540260279</v>
      </c>
      <c r="W50" s="218">
        <v>0.169768155704034</v>
      </c>
      <c r="X50" s="438">
        <v>0.170051007811107</v>
      </c>
      <c r="Y50" s="218">
        <v>3.1345621685238</v>
      </c>
      <c r="Z50" s="438">
        <v>0.779214443047248</v>
      </c>
      <c r="AA50" s="218">
        <v>0.702114764594373</v>
      </c>
      <c r="AB50" s="438">
        <v>0.164068033364567</v>
      </c>
      <c r="AC50" s="218">
        <v>0.184187271922347</v>
      </c>
      <c r="AD50" s="438">
        <v>0.146369142254128</v>
      </c>
      <c r="AE50" s="218">
        <v>-0.151798962456007</v>
      </c>
      <c r="AF50" s="438">
        <v>0.147337442956238</v>
      </c>
      <c r="AG50" s="218">
        <v>0.144584288682877</v>
      </c>
      <c r="AH50" s="438">
        <v>0.170359957721924</v>
      </c>
      <c r="AI50" s="218">
        <v>0.168354804739351</v>
      </c>
      <c r="AJ50" s="438">
        <v>0.170380397544314</v>
      </c>
      <c r="AK50" s="218">
        <v>3.47401737724398</v>
      </c>
      <c r="AL50" s="446">
        <v>0.789324157173534</v>
      </c>
    </row>
    <row customHeight="1" ht="13" r="51">
      <c r="A51" s="181" t="s">
        <v>345</v>
      </c>
      <c r="B51" s="156" t="n">
        <v>2</v>
      </c>
      <c r="C51" s="218">
        <v>0.418598864243958</v>
      </c>
      <c r="D51" s="438">
        <v>0.157266855840989</v>
      </c>
      <c r="E51" s="218">
        <v>0.218778977555362</v>
      </c>
      <c r="F51" s="438">
        <v>0.166111390768173</v>
      </c>
      <c r="G51" s="218">
        <v>-0.198671993299942</v>
      </c>
      <c r="H51" s="438">
        <v>0.297321257740708</v>
      </c>
      <c r="I51" s="218">
        <v>0.413186939626092</v>
      </c>
      <c r="J51" s="438">
        <v>0.258368986713705</v>
      </c>
      <c r="K51" s="218">
        <v>0.184328533874539</v>
      </c>
      <c r="L51" s="438">
        <v>0.251894764332852</v>
      </c>
      <c r="M51" s="218">
        <v>1.29590558115792</v>
      </c>
      <c r="N51" s="438">
        <v>0.417030489560262</v>
      </c>
      <c r="O51" s="218">
        <v>0.426222577470461</v>
      </c>
      <c r="P51" s="438">
        <v>0.158413933169947</v>
      </c>
      <c r="Q51" s="218">
        <v>0.225297119669025</v>
      </c>
      <c r="R51" s="438">
        <v>0.168432925046167</v>
      </c>
      <c r="S51" s="218">
        <v>-0.228295829263559</v>
      </c>
      <c r="T51" s="438">
        <v>0.290741931795311</v>
      </c>
      <c r="U51" s="218">
        <v>0.40364765202946</v>
      </c>
      <c r="V51" s="438">
        <v>0.260191192467892</v>
      </c>
      <c r="W51" s="218">
        <v>0.199432227757717</v>
      </c>
      <c r="X51" s="438">
        <v>0.248499727680054</v>
      </c>
      <c r="Y51" s="218">
        <v>1.77936245307101</v>
      </c>
      <c r="Z51" s="438">
        <v>0.54429542219921</v>
      </c>
      <c r="AA51" s="218">
        <v>0.42045814833344</v>
      </c>
      <c r="AB51" s="438">
        <v>0.157562877924338</v>
      </c>
      <c r="AC51" s="218">
        <v>0.232673402150386</v>
      </c>
      <c r="AD51" s="438">
        <v>0.168108433077394</v>
      </c>
      <c r="AE51" s="218">
        <v>-0.231388945264914</v>
      </c>
      <c r="AF51" s="438">
        <v>0.290443443817808</v>
      </c>
      <c r="AG51" s="218">
        <v>0.404437028603754</v>
      </c>
      <c r="AH51" s="438">
        <v>0.259186669870527</v>
      </c>
      <c r="AI51" s="218">
        <v>0.199756080809684</v>
      </c>
      <c r="AJ51" s="438">
        <v>0.249446344869388</v>
      </c>
      <c r="AK51" s="218">
        <v>1.91451111406933</v>
      </c>
      <c r="AL51" s="446">
        <v>0.59951571601084</v>
      </c>
    </row>
    <row customHeight="1" ht="13" r="52">
      <c r="A52" s="181" t="s">
        <v>346</v>
      </c>
      <c r="B52" s="156" t="n">
        <v>2</v>
      </c>
      <c r="C52" s="218">
        <v>0.137047657491347</v>
      </c>
      <c r="D52" s="438">
        <v>0.111029263713642</v>
      </c>
      <c r="E52" s="218">
        <v>0.347383459414366</v>
      </c>
      <c r="F52" s="438">
        <v>0.167006480630681</v>
      </c>
      <c r="G52" s="218">
        <v>0.0221725246289437</v>
      </c>
      <c r="H52" s="438">
        <v>0.18699481663879</v>
      </c>
      <c r="I52" s="218">
        <v>0.340911209688672</v>
      </c>
      <c r="J52" s="438">
        <v>0.233708100204036</v>
      </c>
      <c r="K52" s="218">
        <v>0.142442021691303</v>
      </c>
      <c r="L52" s="438">
        <v>0.196512250961547</v>
      </c>
      <c r="M52" s="218">
        <v>2.12266135307985</v>
      </c>
      <c r="N52" s="438">
        <v>0.879453081733949</v>
      </c>
      <c r="O52" s="218">
        <v>0.144244967030862</v>
      </c>
      <c r="P52" s="438">
        <v>0.109352035133524</v>
      </c>
      <c r="Q52" s="218">
        <v>0.346335856453332</v>
      </c>
      <c r="R52" s="438">
        <v>0.164395938289983</v>
      </c>
      <c r="S52" s="218">
        <v>-0.00958184022485609</v>
      </c>
      <c r="T52" s="438">
        <v>0.191295490674189</v>
      </c>
      <c r="U52" s="218">
        <v>0.304592836874037</v>
      </c>
      <c r="V52" s="438">
        <v>0.223433223933371</v>
      </c>
      <c r="W52" s="218">
        <v>0.152555157617479</v>
      </c>
      <c r="X52" s="438">
        <v>0.195991130741308</v>
      </c>
      <c r="Y52" s="218">
        <v>3.2588813911958</v>
      </c>
      <c r="Z52" s="438">
        <v>1.14441839342859</v>
      </c>
      <c r="AA52" s="218">
        <v>0.20079268522867</v>
      </c>
      <c r="AB52" s="438">
        <v>0.109030216087374</v>
      </c>
      <c r="AC52" s="218">
        <v>0.336852101531132</v>
      </c>
      <c r="AD52" s="438">
        <v>0.160311130238627</v>
      </c>
      <c r="AE52" s="218">
        <v>0.0251354438485118</v>
      </c>
      <c r="AF52" s="438">
        <v>0.189003011299717</v>
      </c>
      <c r="AG52" s="218">
        <v>0.274375188245863</v>
      </c>
      <c r="AH52" s="438">
        <v>0.223458574506017</v>
      </c>
      <c r="AI52" s="218">
        <v>0.199093461479186</v>
      </c>
      <c r="AJ52" s="438">
        <v>0.198742787740631</v>
      </c>
      <c r="AK52" s="218">
        <v>4.46529615653141</v>
      </c>
      <c r="AL52" s="446">
        <v>1.39415607816648</v>
      </c>
    </row>
    <row customHeight="1" ht="13" r="53">
      <c r="A53" s="181" t="s">
        <v>347</v>
      </c>
      <c r="B53" s="156" t="n">
        <v>2</v>
      </c>
      <c r="C53" s="218">
        <v>0.121068421030994</v>
      </c>
      <c r="D53" s="438">
        <v>0.103713871618895</v>
      </c>
      <c r="E53" s="218">
        <v>0.35630852874932</v>
      </c>
      <c r="F53" s="438">
        <v>0.175255402859076</v>
      </c>
      <c r="G53" s="218">
        <v>-0.0876379878244357</v>
      </c>
      <c r="H53" s="438">
        <v>0.110026878365365</v>
      </c>
      <c r="I53" s="218">
        <v>-0.000536457785370944</v>
      </c>
      <c r="J53" s="438">
        <v>0.151652699764233</v>
      </c>
      <c r="K53" s="218">
        <v>0.0392513559831915</v>
      </c>
      <c r="L53" s="438">
        <v>0.126694506413098</v>
      </c>
      <c r="M53" s="218">
        <v>0.505759271633837</v>
      </c>
      <c r="N53" s="438">
        <v>0.39583052096969</v>
      </c>
      <c r="O53" s="218">
        <v>0.132481453866143</v>
      </c>
      <c r="P53" s="438">
        <v>0.102723441646404</v>
      </c>
      <c r="Q53" s="218">
        <v>0.328261323178068</v>
      </c>
      <c r="R53" s="438">
        <v>0.183761125418184</v>
      </c>
      <c r="S53" s="218">
        <v>-0.0944275782014183</v>
      </c>
      <c r="T53" s="438">
        <v>0.108206307431856</v>
      </c>
      <c r="U53" s="218">
        <v>0.00510626210518102</v>
      </c>
      <c r="V53" s="438">
        <v>0.151771459618991</v>
      </c>
      <c r="W53" s="218">
        <v>0.0326252694469307</v>
      </c>
      <c r="X53" s="438">
        <v>0.125213124898777</v>
      </c>
      <c r="Y53" s="218">
        <v>2.64286209015777</v>
      </c>
      <c r="Z53" s="438">
        <v>0.750382733996863</v>
      </c>
      <c r="AA53" s="218">
        <v>0.167141428732586</v>
      </c>
      <c r="AB53" s="438">
        <v>0.103406478726721</v>
      </c>
      <c r="AC53" s="218">
        <v>0.336663783586601</v>
      </c>
      <c r="AD53" s="438">
        <v>0.182625991619756</v>
      </c>
      <c r="AE53" s="218">
        <v>-0.0967726290539848</v>
      </c>
      <c r="AF53" s="438">
        <v>0.110948824545092</v>
      </c>
      <c r="AG53" s="218">
        <v>0.00427343778598191</v>
      </c>
      <c r="AH53" s="438">
        <v>0.153749460636459</v>
      </c>
      <c r="AI53" s="218">
        <v>0.0324020818789765</v>
      </c>
      <c r="AJ53" s="438">
        <v>0.124938203545814</v>
      </c>
      <c r="AK53" s="218">
        <v>3.40076928861466</v>
      </c>
      <c r="AL53" s="446">
        <v>0.835539990195519</v>
      </c>
    </row>
    <row customHeight="1" ht="13" r="54">
      <c r="A54" s="181" t="s">
        <v>348</v>
      </c>
      <c r="B54" s="156" t="n">
        <v>2</v>
      </c>
      <c r="C54" s="218">
        <v>0.139025704536015</v>
      </c>
      <c r="D54" s="438">
        <v>0.218679205249466</v>
      </c>
      <c r="E54" s="218">
        <v>0.243466123200719</v>
      </c>
      <c r="F54" s="438">
        <v>0.198981081185209</v>
      </c>
      <c r="G54" s="218">
        <v>0.305545938451485</v>
      </c>
      <c r="H54" s="438">
        <v>0.169063696770324</v>
      </c>
      <c r="I54" s="218">
        <v>-0.168474868407962</v>
      </c>
      <c r="J54" s="438">
        <v>0.177065105412232</v>
      </c>
      <c r="K54" s="218">
        <v>0.309437510114188</v>
      </c>
      <c r="L54" s="438">
        <v>0.18270003460829</v>
      </c>
      <c r="M54" s="218">
        <v>1.81182083631698</v>
      </c>
      <c r="N54" s="438">
        <v>1.2767577433412</v>
      </c>
      <c r="O54" s="218">
        <v>0.135801030201207</v>
      </c>
      <c r="P54" s="438">
        <v>0.221623067621031</v>
      </c>
      <c r="Q54" s="218">
        <v>0.215354615510402</v>
      </c>
      <c r="R54" s="438">
        <v>0.195229262103863</v>
      </c>
      <c r="S54" s="218">
        <v>0.301591685631768</v>
      </c>
      <c r="T54" s="438">
        <v>0.170450023093546</v>
      </c>
      <c r="U54" s="218">
        <v>-0.14866302807483</v>
      </c>
      <c r="V54" s="438">
        <v>0.178033656044745</v>
      </c>
      <c r="W54" s="218">
        <v>0.288004821932194</v>
      </c>
      <c r="X54" s="438">
        <v>0.185247110590967</v>
      </c>
      <c r="Y54" s="218">
        <v>3.50590569432703</v>
      </c>
      <c r="Z54" s="438">
        <v>1.527787427445</v>
      </c>
      <c r="AA54" s="218">
        <v>0.112505414147008</v>
      </c>
      <c r="AB54" s="438">
        <v>0.218233942562155</v>
      </c>
      <c r="AC54" s="218">
        <v>0.195252341183015</v>
      </c>
      <c r="AD54" s="438">
        <v>0.184972253310614</v>
      </c>
      <c r="AE54" s="218">
        <v>0.317718657707894</v>
      </c>
      <c r="AF54" s="438">
        <v>0.170507788832828</v>
      </c>
      <c r="AG54" s="218">
        <v>-0.145418853134543</v>
      </c>
      <c r="AH54" s="438">
        <v>0.176942025853086</v>
      </c>
      <c r="AI54" s="218">
        <v>0.278542073860412</v>
      </c>
      <c r="AJ54" s="438">
        <v>0.187804260213955</v>
      </c>
      <c r="AK54" s="218">
        <v>4.16498748990083</v>
      </c>
      <c r="AL54" s="446">
        <v>1.7382528067602</v>
      </c>
    </row>
    <row customHeight="1" ht="13" r="55">
      <c r="A55" s="181" t="s">
        <v>349</v>
      </c>
      <c r="B55" s="156" t="n">
        <v>2</v>
      </c>
      <c r="C55" s="218">
        <v>0.165491959946351</v>
      </c>
      <c r="D55" s="438">
        <v>0.193025473937858</v>
      </c>
      <c r="E55" s="218">
        <v>0.0613826767692257</v>
      </c>
      <c r="F55" s="438">
        <v>0.222019881133656</v>
      </c>
      <c r="G55" s="218">
        <v>0.313479134710974</v>
      </c>
      <c r="H55" s="438">
        <v>0.2158309001875</v>
      </c>
      <c r="I55" s="218">
        <v>0.521134431082103</v>
      </c>
      <c r="J55" s="438">
        <v>0.25849756799326</v>
      </c>
      <c r="K55" s="218">
        <v>0.334387470107936</v>
      </c>
      <c r="L55" s="438">
        <v>0.205356464444898</v>
      </c>
      <c r="M55" s="218">
        <v>4.18336777964933</v>
      </c>
      <c r="N55" s="438">
        <v>1.26025527644815</v>
      </c>
      <c r="O55" s="218">
        <v>0.167045751139719</v>
      </c>
      <c r="P55" s="438">
        <v>0.199421133049849</v>
      </c>
      <c r="Q55" s="218">
        <v>0.0714629601470215</v>
      </c>
      <c r="R55" s="438">
        <v>0.222430490874793</v>
      </c>
      <c r="S55" s="218">
        <v>0.309560459889408</v>
      </c>
      <c r="T55" s="438">
        <v>0.21465488493959</v>
      </c>
      <c r="U55" s="218">
        <v>0.520059777856414</v>
      </c>
      <c r="V55" s="438">
        <v>0.25522781728726</v>
      </c>
      <c r="W55" s="218">
        <v>0.322811399307606</v>
      </c>
      <c r="X55" s="438">
        <v>0.204914598080049</v>
      </c>
      <c r="Y55" s="218">
        <v>4.42705779587945</v>
      </c>
      <c r="Z55" s="438">
        <v>1.26850092885088</v>
      </c>
      <c r="AA55" s="218">
        <v>0.134130258260329</v>
      </c>
      <c r="AB55" s="438">
        <v>0.193598548457029</v>
      </c>
      <c r="AC55" s="218">
        <v>0.0885633681851948</v>
      </c>
      <c r="AD55" s="438">
        <v>0.218815464458349</v>
      </c>
      <c r="AE55" s="218">
        <v>0.285075176586481</v>
      </c>
      <c r="AF55" s="438">
        <v>0.209839734215851</v>
      </c>
      <c r="AG55" s="218">
        <v>0.49007230708163</v>
      </c>
      <c r="AH55" s="438">
        <v>0.251607119716262</v>
      </c>
      <c r="AI55" s="218">
        <v>0.317899668842032</v>
      </c>
      <c r="AJ55" s="438">
        <v>0.206319079101392</v>
      </c>
      <c r="AK55" s="218">
        <v>6.7023223041035</v>
      </c>
      <c r="AL55" s="446">
        <v>1.67172418785214</v>
      </c>
    </row>
    <row customHeight="1" ht="13" r="56">
      <c r="A56" s="181" t="s">
        <v>350</v>
      </c>
      <c r="B56" s="156" t="n">
        <v>2</v>
      </c>
      <c r="C56" s="218">
        <v>0.193872287193665</v>
      </c>
      <c r="D56" s="438">
        <v>0.0940557720568388</v>
      </c>
      <c r="E56" s="218">
        <v>0.125608089345994</v>
      </c>
      <c r="F56" s="438">
        <v>0.100927840285547</v>
      </c>
      <c r="G56" s="218">
        <v>0.158257910052374</v>
      </c>
      <c r="H56" s="438">
        <v>0.0889964284985837</v>
      </c>
      <c r="I56" s="218">
        <v>0.136682987592741</v>
      </c>
      <c r="J56" s="438">
        <v>0.101998210176731</v>
      </c>
      <c r="K56" s="218">
        <v>-0.0865598272394722</v>
      </c>
      <c r="L56" s="438">
        <v>0.117762998798254</v>
      </c>
      <c r="M56" s="218">
        <v>0.917757277208541</v>
      </c>
      <c r="N56" s="438">
        <v>0.37874752574472</v>
      </c>
      <c r="O56" s="218">
        <v>0.194462402208881</v>
      </c>
      <c r="P56" s="438">
        <v>0.0933690430473492</v>
      </c>
      <c r="Q56" s="218">
        <v>0.113238323502818</v>
      </c>
      <c r="R56" s="438">
        <v>0.101928069587564</v>
      </c>
      <c r="S56" s="218">
        <v>0.171343538028949</v>
      </c>
      <c r="T56" s="438">
        <v>0.0922564400147742</v>
      </c>
      <c r="U56" s="218">
        <v>0.137209418317307</v>
      </c>
      <c r="V56" s="438">
        <v>0.101757680004199</v>
      </c>
      <c r="W56" s="218">
        <v>-0.117166295656509</v>
      </c>
      <c r="X56" s="438">
        <v>0.11898056573813</v>
      </c>
      <c r="Y56" s="218">
        <v>1.39276838480916</v>
      </c>
      <c r="Z56" s="438">
        <v>0.517036152108753</v>
      </c>
      <c r="AA56" s="218">
        <v>0.199189291313563</v>
      </c>
      <c r="AB56" s="438">
        <v>0.0936728342194588</v>
      </c>
      <c r="AC56" s="218">
        <v>0.109630791552648</v>
      </c>
      <c r="AD56" s="438">
        <v>0.103263510651457</v>
      </c>
      <c r="AE56" s="218">
        <v>0.164317784818324</v>
      </c>
      <c r="AF56" s="438">
        <v>0.0929886505731365</v>
      </c>
      <c r="AG56" s="218">
        <v>0.140308200273249</v>
      </c>
      <c r="AH56" s="438">
        <v>0.101598976769244</v>
      </c>
      <c r="AI56" s="218">
        <v>-0.107316061434258</v>
      </c>
      <c r="AJ56" s="438">
        <v>0.117495348222153</v>
      </c>
      <c r="AK56" s="218">
        <v>1.54759696675465</v>
      </c>
      <c r="AL56" s="446">
        <v>0.648034995579475</v>
      </c>
    </row>
    <row customHeight="1" ht="13" r="57">
      <c r="A57" s="181" t="s">
        <v>351</v>
      </c>
      <c r="B57" s="156" t="n">
        <v>2</v>
      </c>
      <c r="C57" s="218">
        <v>0.0224788212881641</v>
      </c>
      <c r="D57" s="438">
        <v>0.126012894134005</v>
      </c>
      <c r="E57" s="218">
        <v>0.588032561326682</v>
      </c>
      <c r="F57" s="438">
        <v>0.212305019271584</v>
      </c>
      <c r="G57" s="218">
        <v>-0.303834436426529</v>
      </c>
      <c r="H57" s="438">
        <v>0.172097368225238</v>
      </c>
      <c r="I57" s="218">
        <v>-0.116420092067757</v>
      </c>
      <c r="J57" s="438">
        <v>0.172879763948818</v>
      </c>
      <c r="K57" s="218">
        <v>0.304472106893443</v>
      </c>
      <c r="L57" s="438">
        <v>0.17609056816983</v>
      </c>
      <c r="M57" s="218">
        <v>1.92896222277723</v>
      </c>
      <c r="N57" s="438">
        <v>0.958669540805044</v>
      </c>
      <c r="O57" s="218">
        <v>0.0471063044815059</v>
      </c>
      <c r="P57" s="438">
        <v>0.126139490016704</v>
      </c>
      <c r="Q57" s="218">
        <v>0.586373046083506</v>
      </c>
      <c r="R57" s="438">
        <v>0.210348439473702</v>
      </c>
      <c r="S57" s="218">
        <v>-0.322398674833815</v>
      </c>
      <c r="T57" s="438">
        <v>0.165354863602492</v>
      </c>
      <c r="U57" s="218">
        <v>-0.156071600334517</v>
      </c>
      <c r="V57" s="438">
        <v>0.172233730835318</v>
      </c>
      <c r="W57" s="218">
        <v>0.292826807534654</v>
      </c>
      <c r="X57" s="438">
        <v>0.175184099833591</v>
      </c>
      <c r="Y57" s="218">
        <v>3.3491193210145</v>
      </c>
      <c r="Z57" s="438">
        <v>1.19712478999329</v>
      </c>
      <c r="AA57" s="218">
        <v>0.0498252478266986</v>
      </c>
      <c r="AB57" s="438">
        <v>0.12480159010805</v>
      </c>
      <c r="AC57" s="218">
        <v>0.577930965671325</v>
      </c>
      <c r="AD57" s="438">
        <v>0.209683497580405</v>
      </c>
      <c r="AE57" s="218">
        <v>-0.335805225304823</v>
      </c>
      <c r="AF57" s="438">
        <v>0.163944028088981</v>
      </c>
      <c r="AG57" s="218">
        <v>-0.185821986823187</v>
      </c>
      <c r="AH57" s="438">
        <v>0.171265605790344</v>
      </c>
      <c r="AI57" s="218">
        <v>0.268497167064053</v>
      </c>
      <c r="AJ57" s="438">
        <v>0.185331009820645</v>
      </c>
      <c r="AK57" s="218">
        <v>4.00533566150395</v>
      </c>
      <c r="AL57" s="446">
        <v>1.3703599195949</v>
      </c>
    </row>
    <row customHeight="1" ht="13" r="58">
      <c r="A58" s="181" t="s">
        <v>352</v>
      </c>
      <c r="B58" s="156" t="n">
        <v>2</v>
      </c>
      <c r="C58" s="218">
        <v>0.18879434867324</v>
      </c>
      <c r="D58" s="438">
        <v>0.101249759199463</v>
      </c>
      <c r="E58" s="218">
        <v>-0.00806817916032878</v>
      </c>
      <c r="F58" s="438">
        <v>0.120527774244467</v>
      </c>
      <c r="G58" s="218">
        <v>0.442007228360272</v>
      </c>
      <c r="H58" s="438">
        <v>0.140830064825608</v>
      </c>
      <c r="I58" s="218">
        <v>0.197828247695758</v>
      </c>
      <c r="J58" s="438">
        <v>0.126660486296205</v>
      </c>
      <c r="K58" s="218">
        <v>0.245712914702445</v>
      </c>
      <c r="L58" s="438">
        <v>0.132539886491887</v>
      </c>
      <c r="M58" s="218">
        <v>3.66201726950838</v>
      </c>
      <c r="N58" s="438">
        <v>0.786319758749083</v>
      </c>
      <c r="O58" s="218">
        <v>0.185533204775989</v>
      </c>
      <c r="P58" s="438">
        <v>0.102404893422385</v>
      </c>
      <c r="Q58" s="218">
        <v>-0.00857471015717316</v>
      </c>
      <c r="R58" s="438">
        <v>0.119183657628125</v>
      </c>
      <c r="S58" s="218">
        <v>0.451486315996686</v>
      </c>
      <c r="T58" s="438">
        <v>0.143151330513484</v>
      </c>
      <c r="U58" s="218">
        <v>0.19894420654803</v>
      </c>
      <c r="V58" s="438">
        <v>0.127340445800051</v>
      </c>
      <c r="W58" s="218">
        <v>0.248661616794186</v>
      </c>
      <c r="X58" s="438">
        <v>0.134148901607871</v>
      </c>
      <c r="Y58" s="218">
        <v>3.8683647907532</v>
      </c>
      <c r="Z58" s="438">
        <v>0.79439468754509</v>
      </c>
      <c r="AA58" s="218">
        <v>0.210227571459983</v>
      </c>
      <c r="AB58" s="438">
        <v>0.101080314723732</v>
      </c>
      <c r="AC58" s="218">
        <v>0.00699696356085858</v>
      </c>
      <c r="AD58" s="438">
        <v>0.11428952384193</v>
      </c>
      <c r="AE58" s="218">
        <v>0.43302563446186</v>
      </c>
      <c r="AF58" s="438">
        <v>0.142866404954028</v>
      </c>
      <c r="AG58" s="218">
        <v>0.176752648986157</v>
      </c>
      <c r="AH58" s="438">
        <v>0.124972793927071</v>
      </c>
      <c r="AI58" s="218">
        <v>0.228400223393281</v>
      </c>
      <c r="AJ58" s="438">
        <v>0.129822389080998</v>
      </c>
      <c r="AK58" s="218">
        <v>5.18103333392411</v>
      </c>
      <c r="AL58" s="446">
        <v>0.911463440392109</v>
      </c>
    </row>
    <row customHeight="1" ht="13" r="59">
      <c r="A59" s="181" t="s">
        <v>353</v>
      </c>
      <c r="B59" s="156" t="n">
        <v>2</v>
      </c>
      <c r="C59" s="218">
        <v>0.728941915724007</v>
      </c>
      <c r="D59" s="438">
        <v>0.13950210679437</v>
      </c>
      <c r="E59" s="218">
        <v>0.0125686565019083</v>
      </c>
      <c r="F59" s="438">
        <v>0.428568750975318</v>
      </c>
      <c r="G59" s="218">
        <v>0.222848948648388</v>
      </c>
      <c r="H59" s="438">
        <v>0.382384651308657</v>
      </c>
      <c r="I59" s="218">
        <v>0.246102300075521</v>
      </c>
      <c r="J59" s="438">
        <v>0.259620300960321</v>
      </c>
      <c r="K59" s="218">
        <v>0.435065508186584</v>
      </c>
      <c r="L59" s="438">
        <v>0.21445514936839</v>
      </c>
      <c r="M59" s="218">
        <v>4.68369006924366</v>
      </c>
      <c r="N59" s="438">
        <v>1.25837014906913</v>
      </c>
      <c r="O59" s="218">
        <v>0.685285462973079</v>
      </c>
      <c r="P59" s="438">
        <v>0.131084982971483</v>
      </c>
      <c r="Q59" s="218">
        <v>-0.0377137192631423</v>
      </c>
      <c r="R59" s="438">
        <v>0.441977757041189</v>
      </c>
      <c r="S59" s="218">
        <v>0.294949860155071</v>
      </c>
      <c r="T59" s="438">
        <v>0.377232495962055</v>
      </c>
      <c r="U59" s="218">
        <v>0.136358813338792</v>
      </c>
      <c r="V59" s="438">
        <v>0.254740678792173</v>
      </c>
      <c r="W59" s="218">
        <v>0.48964184775096</v>
      </c>
      <c r="X59" s="438">
        <v>0.204998746752763</v>
      </c>
      <c r="Y59" s="218">
        <v>6.3232549235068</v>
      </c>
      <c r="Z59" s="438">
        <v>1.59699073370749</v>
      </c>
      <c r="AA59" s="218">
        <v>0.690627755239346</v>
      </c>
      <c r="AB59" s="438">
        <v>0.128435090960958</v>
      </c>
      <c r="AC59" s="218">
        <v>-0.0133524709198166</v>
      </c>
      <c r="AD59" s="438">
        <v>0.446472570729972</v>
      </c>
      <c r="AE59" s="218">
        <v>0.317189171218912</v>
      </c>
      <c r="AF59" s="438">
        <v>0.384819084252191</v>
      </c>
      <c r="AG59" s="218">
        <v>0.121550152407413</v>
      </c>
      <c r="AH59" s="438">
        <v>0.244225468172767</v>
      </c>
      <c r="AI59" s="218">
        <v>0.483202880644085</v>
      </c>
      <c r="AJ59" s="438">
        <v>0.215835632586264</v>
      </c>
      <c r="AK59" s="218">
        <v>6.69875356017888</v>
      </c>
      <c r="AL59" s="446">
        <v>1.63425774412991</v>
      </c>
    </row>
    <row customHeight="1" ht="13" r="60">
      <c r="A60" s="181" t="s">
        <v>354</v>
      </c>
      <c r="B60" s="156" t="n">
        <v>2</v>
      </c>
      <c r="C60" s="218">
        <v>0.280350367806304</v>
      </c>
      <c r="D60" s="438">
        <v>0.272957772563545</v>
      </c>
      <c r="E60" s="218">
        <v>0.794155885249029</v>
      </c>
      <c r="F60" s="438">
        <v>0.300176735475947</v>
      </c>
      <c r="G60" s="218">
        <v>-0.552549944120415</v>
      </c>
      <c r="H60" s="438">
        <v>0.432690793856255</v>
      </c>
      <c r="I60" s="218">
        <v>-0.0555994383119792</v>
      </c>
      <c r="J60" s="438">
        <v>0.415299236218807</v>
      </c>
      <c r="K60" s="218">
        <v>0.382343687502036</v>
      </c>
      <c r="L60" s="438">
        <v>0.307073491590715</v>
      </c>
      <c r="M60" s="218">
        <v>3.63356612778457</v>
      </c>
      <c r="N60" s="438">
        <v>2.3186145598864</v>
      </c>
      <c r="O60" s="218">
        <v>0.286132751546975</v>
      </c>
      <c r="P60" s="438">
        <v>0.263627456512675</v>
      </c>
      <c r="Q60" s="218">
        <v>0.786363094271916</v>
      </c>
      <c r="R60" s="438">
        <v>0.304904957251844</v>
      </c>
      <c r="S60" s="218">
        <v>-0.531339249940064</v>
      </c>
      <c r="T60" s="438">
        <v>0.420375076351685</v>
      </c>
      <c r="U60" s="218">
        <v>-0.0928412413089481</v>
      </c>
      <c r="V60" s="438">
        <v>0.397080346195583</v>
      </c>
      <c r="W60" s="218">
        <v>0.416183211761957</v>
      </c>
      <c r="X60" s="438">
        <v>0.28161707743822</v>
      </c>
      <c r="Y60" s="218">
        <v>3.9627164029157</v>
      </c>
      <c r="Z60" s="438">
        <v>2.51330802770464</v>
      </c>
      <c r="AA60" s="218">
        <v>0.280522318005718</v>
      </c>
      <c r="AB60" s="438">
        <v>0.270156935452992</v>
      </c>
      <c r="AC60" s="218">
        <v>0.685680039493173</v>
      </c>
      <c r="AD60" s="438">
        <v>0.29575060806167</v>
      </c>
      <c r="AE60" s="218">
        <v>-0.507047053544653</v>
      </c>
      <c r="AF60" s="438">
        <v>0.384671789835046</v>
      </c>
      <c r="AG60" s="218">
        <v>-0.0955952115986423</v>
      </c>
      <c r="AH60" s="438">
        <v>0.361920087330469</v>
      </c>
      <c r="AI60" s="218">
        <v>0.513830697021342</v>
      </c>
      <c r="AJ60" s="438">
        <v>0.257689321920658</v>
      </c>
      <c r="AK60" s="218">
        <v>5.15314994265765</v>
      </c>
      <c r="AL60" s="446">
        <v>3.00278754923307</v>
      </c>
    </row>
    <row customHeight="1" ht="13" r="61">
      <c r="A61" s="181" t="s">
        <v>355</v>
      </c>
      <c r="B61" s="156" t="n">
        <v>2</v>
      </c>
      <c r="C61" s="218">
        <v>0.0434489546912688</v>
      </c>
      <c r="D61" s="438">
        <v>0.198501975450321</v>
      </c>
      <c r="E61" s="218">
        <v>0.375127416461765</v>
      </c>
      <c r="F61" s="438">
        <v>0.236042127900664</v>
      </c>
      <c r="G61" s="218">
        <v>0.40986479000514</v>
      </c>
      <c r="H61" s="438">
        <v>0.287888117649112</v>
      </c>
      <c r="I61" s="218">
        <v>-0.0583295045530765</v>
      </c>
      <c r="J61" s="438">
        <v>0.243323109497691</v>
      </c>
      <c r="K61" s="218">
        <v>0.279944473311569</v>
      </c>
      <c r="L61" s="438">
        <v>0.342514687312194</v>
      </c>
      <c r="M61" s="218">
        <v>0.68648902030579</v>
      </c>
      <c r="N61" s="438">
        <v>0.437843260517837</v>
      </c>
      <c r="O61" s="218">
        <v>0.0236887378702504</v>
      </c>
      <c r="P61" s="438">
        <v>0.194618922616237</v>
      </c>
      <c r="Q61" s="218">
        <v>0.398163427001581</v>
      </c>
      <c r="R61" s="438">
        <v>0.232389218902539</v>
      </c>
      <c r="S61" s="218">
        <v>0.395057007898202</v>
      </c>
      <c r="T61" s="438">
        <v>0.283953203247237</v>
      </c>
      <c r="U61" s="218">
        <v>-0.0957430905851849</v>
      </c>
      <c r="V61" s="438">
        <v>0.239018861393004</v>
      </c>
      <c r="W61" s="218">
        <v>0.301699118311461</v>
      </c>
      <c r="X61" s="438">
        <v>0.344634724033525</v>
      </c>
      <c r="Y61" s="218">
        <v>1.02582584807905</v>
      </c>
      <c r="Z61" s="438">
        <v>0.509062734546633</v>
      </c>
      <c r="AA61" s="218">
        <v>0.0130068962447016</v>
      </c>
      <c r="AB61" s="438">
        <v>0.194777769690394</v>
      </c>
      <c r="AC61" s="218">
        <v>0.39199389477891</v>
      </c>
      <c r="AD61" s="438">
        <v>0.228067160758436</v>
      </c>
      <c r="AE61" s="218">
        <v>0.389699960837873</v>
      </c>
      <c r="AF61" s="438">
        <v>0.287574458632492</v>
      </c>
      <c r="AG61" s="218">
        <v>-0.124215069795808</v>
      </c>
      <c r="AH61" s="438">
        <v>0.23522828999136</v>
      </c>
      <c r="AI61" s="218">
        <v>0.309850241209987</v>
      </c>
      <c r="AJ61" s="438">
        <v>0.34017978564282</v>
      </c>
      <c r="AK61" s="218">
        <v>1.62387393109805</v>
      </c>
      <c r="AL61" s="446">
        <v>0.782731634366971</v>
      </c>
    </row>
    <row customHeight="1" ht="13" r="62">
      <c r="A62" s="181" t="s">
        <v>356</v>
      </c>
      <c r="B62" s="156" t="n">
        <v>2</v>
      </c>
      <c r="C62" s="218">
        <v>0.65811456875344</v>
      </c>
      <c r="D62" s="438">
        <v>0.245923195440268</v>
      </c>
      <c r="E62" s="218">
        <v>0.502578276853238</v>
      </c>
      <c r="F62" s="438">
        <v>0.570109946457682</v>
      </c>
      <c r="G62" s="218">
        <v>0.307784830083304</v>
      </c>
      <c r="H62" s="438">
        <v>0.187146651413156</v>
      </c>
      <c r="I62" s="218">
        <v>0.147463873770434</v>
      </c>
      <c r="J62" s="438">
        <v>0.219011931932193</v>
      </c>
      <c r="K62" s="218">
        <v>0.884472762761577</v>
      </c>
      <c r="L62" s="438">
        <v>0.266415609676669</v>
      </c>
      <c r="M62" s="218">
        <v>2.4845488968644</v>
      </c>
      <c r="N62" s="438">
        <v>0.664734813043308</v>
      </c>
      <c r="O62" s="218">
        <v>0.647608140053644</v>
      </c>
      <c r="P62" s="438">
        <v>0.24623357175357</v>
      </c>
      <c r="Q62" s="218">
        <v>0.523759758826275</v>
      </c>
      <c r="R62" s="438">
        <v>0.572268831765827</v>
      </c>
      <c r="S62" s="218">
        <v>0.307056278151626</v>
      </c>
      <c r="T62" s="438">
        <v>0.185749167976894</v>
      </c>
      <c r="U62" s="218">
        <v>0.146864709869871</v>
      </c>
      <c r="V62" s="438">
        <v>0.21819289146951</v>
      </c>
      <c r="W62" s="218">
        <v>0.854578638126217</v>
      </c>
      <c r="X62" s="438">
        <v>0.263406882335755</v>
      </c>
      <c r="Y62" s="218">
        <v>2.71884693487204</v>
      </c>
      <c r="Z62" s="438">
        <v>0.698811019973272</v>
      </c>
      <c r="AA62" s="218">
        <v>0.653181042267237</v>
      </c>
      <c r="AB62" s="438">
        <v>0.245941304584783</v>
      </c>
      <c r="AC62" s="218">
        <v>0.548298413989953</v>
      </c>
      <c r="AD62" s="438">
        <v>0.57947639630497</v>
      </c>
      <c r="AE62" s="218">
        <v>0.30853906940876</v>
      </c>
      <c r="AF62" s="438">
        <v>0.187117181635978</v>
      </c>
      <c r="AG62" s="218">
        <v>0.155811216406859</v>
      </c>
      <c r="AH62" s="438">
        <v>0.21599836270622</v>
      </c>
      <c r="AI62" s="218">
        <v>0.839848270713855</v>
      </c>
      <c r="AJ62" s="438">
        <v>0.260720155914594</v>
      </c>
      <c r="AK62" s="218">
        <v>2.85368153060638</v>
      </c>
      <c r="AL62" s="446">
        <v>0.707622206637875</v>
      </c>
    </row>
    <row customHeight="1" ht="13" r="63">
      <c r="A63" s="184" t="s">
        <v>357</v>
      </c>
      <c r="B63" s="157" t="n">
        <v>2</v>
      </c>
      <c r="C63" s="219">
        <v>0.275941068187127</v>
      </c>
      <c r="D63" s="439">
        <v>0.0308271878809125</v>
      </c>
      <c r="E63" s="219">
        <v>0.20623064900511</v>
      </c>
      <c r="F63" s="439">
        <v>0.034411378067242</v>
      </c>
      <c r="G63" s="219">
        <v>0.0379511863295514</v>
      </c>
      <c r="H63" s="439">
        <v>0.0338681992298113</v>
      </c>
      <c r="I63" s="219">
        <v>-0.0263026614245403</v>
      </c>
      <c r="J63" s="439">
        <v>0.0373304191757091</v>
      </c>
      <c r="K63" s="219">
        <v>0.10517018193627</v>
      </c>
      <c r="L63" s="439">
        <v>0.035868609378002</v>
      </c>
      <c r="M63" s="219">
        <v>1.67218321367719</v>
      </c>
      <c r="N63" s="439">
        <v>0.175642923724862</v>
      </c>
      <c r="O63" s="219">
        <v>0.279751194796255</v>
      </c>
      <c r="P63" s="439">
        <v>0.0307189185105937</v>
      </c>
      <c r="Q63" s="219">
        <v>0.194741486168655</v>
      </c>
      <c r="R63" s="439">
        <v>0.0343840526426948</v>
      </c>
      <c r="S63" s="219">
        <v>0.0471086961142321</v>
      </c>
      <c r="T63" s="439">
        <v>0.0335881770412798</v>
      </c>
      <c r="U63" s="219">
        <v>-0.0194815726760733</v>
      </c>
      <c r="V63" s="439">
        <v>0.0369266607890535</v>
      </c>
      <c r="W63" s="219">
        <v>0.0898489820861409</v>
      </c>
      <c r="X63" s="439">
        <v>0.0353637199498265</v>
      </c>
      <c r="Y63" s="219">
        <v>2.75718170583669</v>
      </c>
      <c r="Z63" s="439">
        <v>0.215282541731506</v>
      </c>
      <c r="AA63" s="219">
        <v>0.282603784605346</v>
      </c>
      <c r="AB63" s="439">
        <v>0.0308634518345673</v>
      </c>
      <c r="AC63" s="219">
        <v>0.186514833528676</v>
      </c>
      <c r="AD63" s="439">
        <v>0.0338371363761663</v>
      </c>
      <c r="AE63" s="219">
        <v>0.0513256748918237</v>
      </c>
      <c r="AF63" s="439">
        <v>0.0330051675625514</v>
      </c>
      <c r="AG63" s="219">
        <v>-0.0227590229676145</v>
      </c>
      <c r="AH63" s="439">
        <v>0.0360866447913812</v>
      </c>
      <c r="AI63" s="219">
        <v>0.0980091143730517</v>
      </c>
      <c r="AJ63" s="439">
        <v>0.0347779125223782</v>
      </c>
      <c r="AK63" s="219">
        <v>3.55275280276185</v>
      </c>
      <c r="AL63" s="448">
        <v>0.261869810067744</v>
      </c>
    </row>
    <row customHeight="1" ht="13" r="64">
      <c r="A64" s="185" t="s">
        <v>358</v>
      </c>
      <c r="B64" s="158" t="n">
        <v>2</v>
      </c>
      <c r="C64" s="220">
        <v>0.222471114613335</v>
      </c>
      <c r="D64" s="440">
        <v>0.044190550307742</v>
      </c>
      <c r="E64" s="220">
        <v>0.130968254542615</v>
      </c>
      <c r="F64" s="440">
        <v>0.0507666228821278</v>
      </c>
      <c r="G64" s="220">
        <v>0.0566341148413328</v>
      </c>
      <c r="H64" s="440">
        <v>0.0369273206289277</v>
      </c>
      <c r="I64" s="220">
        <v>0.0461742143391031</v>
      </c>
      <c r="J64" s="440">
        <v>0.0520527931533472</v>
      </c>
      <c r="K64" s="220">
        <v>0.0109935590372363</v>
      </c>
      <c r="L64" s="440">
        <v>0.0512287133335138</v>
      </c>
      <c r="M64" s="220">
        <v>1.00825644778031</v>
      </c>
      <c r="N64" s="440">
        <v>0.169031194028221</v>
      </c>
      <c r="O64" s="220">
        <v>0.226725147826236</v>
      </c>
      <c r="P64" s="440">
        <v>0.0435982403951942</v>
      </c>
      <c r="Q64" s="220">
        <v>0.117513755138614</v>
      </c>
      <c r="R64" s="440">
        <v>0.0498375691797547</v>
      </c>
      <c r="S64" s="220">
        <v>0.074180491920774</v>
      </c>
      <c r="T64" s="440">
        <v>0.0372065261157676</v>
      </c>
      <c r="U64" s="220">
        <v>0.0469384173675422</v>
      </c>
      <c r="V64" s="440">
        <v>0.0513939430100417</v>
      </c>
      <c r="W64" s="220">
        <v>-0.008815598838708</v>
      </c>
      <c r="X64" s="440">
        <v>0.0509332213305084</v>
      </c>
      <c r="Y64" s="220">
        <v>1.96525578236937</v>
      </c>
      <c r="Z64" s="440">
        <v>0.232775831308491</v>
      </c>
      <c r="AA64" s="220">
        <v>0.237092554394051</v>
      </c>
      <c r="AB64" s="440">
        <v>0.0433957601169923</v>
      </c>
      <c r="AC64" s="220">
        <v>0.121879990432646</v>
      </c>
      <c r="AD64" s="440">
        <v>0.0497721849252179</v>
      </c>
      <c r="AE64" s="220">
        <v>0.0717408391876576</v>
      </c>
      <c r="AF64" s="440">
        <v>0.0373115924470254</v>
      </c>
      <c r="AG64" s="220">
        <v>0.0388435747683986</v>
      </c>
      <c r="AH64" s="440">
        <v>0.0509734108943137</v>
      </c>
      <c r="AI64" s="220">
        <v>-0.00771648783021678</v>
      </c>
      <c r="AJ64" s="440">
        <v>0.0491866789264506</v>
      </c>
      <c r="AK64" s="220">
        <v>2.43478019122493</v>
      </c>
      <c r="AL64" s="449">
        <v>0.274271776872025</v>
      </c>
    </row>
    <row customHeight="1" ht="13" r="65">
      <c r="A65" s="186" t="s">
        <v>359</v>
      </c>
      <c r="B65" s="159" t="n">
        <v>2</v>
      </c>
      <c r="C65" s="221">
        <v>0.322511642625668</v>
      </c>
      <c r="D65" s="441">
        <v>0.0249422756893332</v>
      </c>
      <c r="E65" s="221">
        <v>0.239376637702244</v>
      </c>
      <c r="F65" s="441">
        <v>0.031678040693753</v>
      </c>
      <c r="G65" s="221">
        <v>0.133531752860844</v>
      </c>
      <c r="H65" s="441">
        <v>0.029506388605028</v>
      </c>
      <c r="I65" s="221">
        <v>0.0805823618460403</v>
      </c>
      <c r="J65" s="441">
        <v>0.0319492374396695</v>
      </c>
      <c r="K65" s="221">
        <v>0.183073588090497</v>
      </c>
      <c r="L65" s="441">
        <v>0.0317387012962151</v>
      </c>
      <c r="M65" s="221">
        <v>2.20852974197749</v>
      </c>
      <c r="N65" s="441">
        <v>0.133887065535791</v>
      </c>
      <c r="O65" s="221">
        <v>0.330472526331931</v>
      </c>
      <c r="P65" s="441">
        <v>0.0248832373201458</v>
      </c>
      <c r="Q65" s="221">
        <v>0.225323300391919</v>
      </c>
      <c r="R65" s="441">
        <v>0.0317669420493197</v>
      </c>
      <c r="S65" s="221">
        <v>0.139451390853974</v>
      </c>
      <c r="T65" s="441">
        <v>0.0292103517912706</v>
      </c>
      <c r="U65" s="221">
        <v>0.0755890421164601</v>
      </c>
      <c r="V65" s="441">
        <v>0.031658615678166</v>
      </c>
      <c r="W65" s="221">
        <v>0.169918719017401</v>
      </c>
      <c r="X65" s="441">
        <v>0.0314634893279358</v>
      </c>
      <c r="Y65" s="221">
        <v>3.25010343124323</v>
      </c>
      <c r="Z65" s="441">
        <v>0.160626352866964</v>
      </c>
      <c r="AA65" s="221">
        <v>0.335614373039697</v>
      </c>
      <c r="AB65" s="441">
        <v>0.0248596712567942</v>
      </c>
      <c r="AC65" s="221">
        <v>0.216469222777622</v>
      </c>
      <c r="AD65" s="441">
        <v>0.0315251011878138</v>
      </c>
      <c r="AE65" s="221">
        <v>0.138350679035837</v>
      </c>
      <c r="AF65" s="441">
        <v>0.0288685460019325</v>
      </c>
      <c r="AG65" s="221">
        <v>0.0764667379332585</v>
      </c>
      <c r="AH65" s="441">
        <v>0.0311185167781769</v>
      </c>
      <c r="AI65" s="221">
        <v>0.169817922289507</v>
      </c>
      <c r="AJ65" s="441">
        <v>0.0311475717915413</v>
      </c>
      <c r="AK65" s="221">
        <v>4.24758051806695</v>
      </c>
      <c r="AL65" s="450">
        <v>0.194912870357884</v>
      </c>
    </row>
    <row customHeight="1" ht="13" r="66">
      <c r="A66" s="181" t="s">
        <v>360</v>
      </c>
      <c r="B66" s="156" t="n">
        <v>2</v>
      </c>
      <c r="C66" s="218">
        <v>0.0477041177125992</v>
      </c>
      <c r="D66" s="438">
        <v>0.216196057721517</v>
      </c>
      <c r="E66" s="218">
        <v>-0.18073301875243</v>
      </c>
      <c r="F66" s="438">
        <v>0.348054292139413</v>
      </c>
      <c r="G66" s="218">
        <v>0.486956927221036</v>
      </c>
      <c r="H66" s="438">
        <v>0.299638726991197</v>
      </c>
      <c r="I66" s="218">
        <v>0.165813126881805</v>
      </c>
      <c r="J66" s="438">
        <v>0.334084286676629</v>
      </c>
      <c r="K66" s="218">
        <v>-0.0133246029833794</v>
      </c>
      <c r="L66" s="438">
        <v>0.246343764748171</v>
      </c>
      <c r="M66" s="218">
        <v>0.919383874324065</v>
      </c>
      <c r="N66" s="438">
        <v>1.08456652676381</v>
      </c>
      <c r="O66" s="218">
        <v>0.0485266771056575</v>
      </c>
      <c r="P66" s="438">
        <v>0.219867538387592</v>
      </c>
      <c r="Q66" s="218">
        <v>-0.165136227526079</v>
      </c>
      <c r="R66" s="438">
        <v>0.328469375141076</v>
      </c>
      <c r="S66" s="218">
        <v>0.490256461618336</v>
      </c>
      <c r="T66" s="438">
        <v>0.284762445121659</v>
      </c>
      <c r="U66" s="218">
        <v>0.131752100402442</v>
      </c>
      <c r="V66" s="438">
        <v>0.320172957228282</v>
      </c>
      <c r="W66" s="218">
        <v>0.0021383334792691</v>
      </c>
      <c r="X66" s="438">
        <v>0.223297834434412</v>
      </c>
      <c r="Y66" s="218">
        <v>2.06730797047755</v>
      </c>
      <c r="Z66" s="438">
        <v>2.27188279476801</v>
      </c>
      <c r="AA66" s="218">
        <v>0.0885662820955403</v>
      </c>
      <c r="AB66" s="438">
        <v>0.227925419977156</v>
      </c>
      <c r="AC66" s="218">
        <v>-0.386987387716834</v>
      </c>
      <c r="AD66" s="438">
        <v>0.34834050570018</v>
      </c>
      <c r="AE66" s="218">
        <v>0.440985736311911</v>
      </c>
      <c r="AF66" s="438">
        <v>0.29650129485899</v>
      </c>
      <c r="AG66" s="218">
        <v>0.0449969522349916</v>
      </c>
      <c r="AH66" s="438">
        <v>0.317689182234965</v>
      </c>
      <c r="AI66" s="218">
        <v>0.0686409901750667</v>
      </c>
      <c r="AJ66" s="438">
        <v>0.161616643980414</v>
      </c>
      <c r="AK66" s="218">
        <v>8.18485179011689</v>
      </c>
      <c r="AL66" s="446">
        <v>3.75268046913171</v>
      </c>
    </row>
    <row customHeight="1" ht="13" r="67">
      <c r="A67" s="181" t="s">
        <v>361</v>
      </c>
      <c r="B67" s="156" t="n">
        <v>2</v>
      </c>
      <c r="C67" s="218">
        <v>0.443147527797699</v>
      </c>
      <c r="D67" s="438">
        <v>0.300657637876074</v>
      </c>
      <c r="E67" s="218">
        <v>0.223543455237031</v>
      </c>
      <c r="F67" s="438">
        <v>0.30549174319326</v>
      </c>
      <c r="G67" s="218">
        <v>0.414450876647039</v>
      </c>
      <c r="H67" s="438">
        <v>0.303464031323786</v>
      </c>
      <c r="I67" s="218">
        <v>-0.260078261042439</v>
      </c>
      <c r="J67" s="438">
        <v>0.505578172436061</v>
      </c>
      <c r="K67" s="218">
        <v>0.412193227576153</v>
      </c>
      <c r="L67" s="438">
        <v>0.33104257575615</v>
      </c>
      <c r="M67" s="218">
        <v>2.58852559612764</v>
      </c>
      <c r="N67" s="438">
        <v>1.76623981014845</v>
      </c>
      <c r="O67" s="218">
        <v>0.47387936927957</v>
      </c>
      <c r="P67" s="438">
        <v>0.311307170032076</v>
      </c>
      <c r="Q67" s="218">
        <v>0.200481411483807</v>
      </c>
      <c r="R67" s="438">
        <v>0.299303192455592</v>
      </c>
      <c r="S67" s="218">
        <v>0.456129878347277</v>
      </c>
      <c r="T67" s="438">
        <v>0.292827809070049</v>
      </c>
      <c r="U67" s="218">
        <v>-0.272161742830857</v>
      </c>
      <c r="V67" s="438">
        <v>0.511347711783476</v>
      </c>
      <c r="W67" s="218">
        <v>0.391822637495078</v>
      </c>
      <c r="X67" s="438">
        <v>0.326762626979747</v>
      </c>
      <c r="Y67" s="218">
        <v>2.81134309959079</v>
      </c>
      <c r="Z67" s="438">
        <v>1.96720646680045</v>
      </c>
      <c r="AA67" s="218">
        <v>0.383979399632044</v>
      </c>
      <c r="AB67" s="438">
        <v>0.332833825632571</v>
      </c>
      <c r="AC67" s="218">
        <v>0.317792468972297</v>
      </c>
      <c r="AD67" s="438">
        <v>0.313926168849401</v>
      </c>
      <c r="AE67" s="218">
        <v>0.412079880643325</v>
      </c>
      <c r="AF67" s="438">
        <v>0.294782143720938</v>
      </c>
      <c r="AG67" s="218">
        <v>-0.242788053163711</v>
      </c>
      <c r="AH67" s="438">
        <v>0.511431103082546</v>
      </c>
      <c r="AI67" s="218">
        <v>0.422873483820887</v>
      </c>
      <c r="AJ67" s="438">
        <v>0.352458150250464</v>
      </c>
      <c r="AK67" s="218">
        <v>4.10698833604148</v>
      </c>
      <c r="AL67" s="446">
        <v>2.80180930109874</v>
      </c>
    </row>
    <row customHeight="1" ht="13" r="68">
      <c r="A68" s="181" t="s">
        <v>362</v>
      </c>
      <c r="B68" s="156" t="n">
        <v>2</v>
      </c>
      <c r="C68" s="218">
        <v>0.521587272354886</v>
      </c>
      <c r="D68" s="438">
        <v>0.212201716343851</v>
      </c>
      <c r="E68" s="218">
        <v>0.587087352723991</v>
      </c>
      <c r="F68" s="438">
        <v>0.218748636467286</v>
      </c>
      <c r="G68" s="218">
        <v>1.3491115516778</v>
      </c>
      <c r="H68" s="438">
        <v>0.429947161936798</v>
      </c>
      <c r="I68" s="218">
        <v>-0.613492785993298</v>
      </c>
      <c r="J68" s="438">
        <v>0.310947622039267</v>
      </c>
      <c r="K68" s="218">
        <v>0.264472012765078</v>
      </c>
      <c r="L68" s="438">
        <v>0.300602004924213</v>
      </c>
      <c r="M68" s="218">
        <v>10.5936455222114</v>
      </c>
      <c r="N68" s="438">
        <v>3.88514256359677</v>
      </c>
      <c r="O68" s="218">
        <v>0.46968549819716</v>
      </c>
      <c r="P68" s="438">
        <v>0.21538678511611</v>
      </c>
      <c r="Q68" s="218">
        <v>0.521391338704655</v>
      </c>
      <c r="R68" s="438">
        <v>0.208744923651156</v>
      </c>
      <c r="S68" s="218">
        <v>1.46881627082441</v>
      </c>
      <c r="T68" s="438">
        <v>0.456709963944055</v>
      </c>
      <c r="U68" s="218">
        <v>-0.524535980304978</v>
      </c>
      <c r="V68" s="438">
        <v>0.308602168739328</v>
      </c>
      <c r="W68" s="218">
        <v>0.24409248554653</v>
      </c>
      <c r="X68" s="438">
        <v>0.294350613123765</v>
      </c>
      <c r="Y68" s="218">
        <v>12.6237224958293</v>
      </c>
      <c r="Z68" s="438">
        <v>4.02217585764951</v>
      </c>
      <c r="AA68" s="218">
        <v>0.518524037641285</v>
      </c>
      <c r="AB68" s="438">
        <v>0.208007745115881</v>
      </c>
      <c r="AC68" s="218">
        <v>0.52593593700795</v>
      </c>
      <c r="AD68" s="438">
        <v>0.199386498716249</v>
      </c>
      <c r="AE68" s="218">
        <v>1.54493964001229</v>
      </c>
      <c r="AF68" s="438">
        <v>0.457633287068782</v>
      </c>
      <c r="AG68" s="218">
        <v>-0.583165195954511</v>
      </c>
      <c r="AH68" s="438">
        <v>0.294983439573675</v>
      </c>
      <c r="AI68" s="218">
        <v>0.2226876170357</v>
      </c>
      <c r="AJ68" s="438">
        <v>0.300297972421838</v>
      </c>
      <c r="AK68" s="218">
        <v>14.2840362860145</v>
      </c>
      <c r="AL68" s="446">
        <v>4.24003878209538</v>
      </c>
    </row>
    <row customHeight="1" ht="13" r="69">
      <c r="A69" s="187" t="s">
        <v>363</v>
      </c>
      <c r="B69" s="171" t="n">
        <v>2</v>
      </c>
      <c r="C69" s="228">
        <v>0.529526918967875</v>
      </c>
      <c r="D69" s="443">
        <v>0.217468086307176</v>
      </c>
      <c r="E69" s="228">
        <v>0.392234653662615</v>
      </c>
      <c r="F69" s="443">
        <v>0.28697678457657</v>
      </c>
      <c r="G69" s="228">
        <v>-0.535756890946583</v>
      </c>
      <c r="H69" s="443">
        <v>0.309137483573642</v>
      </c>
      <c r="I69" s="228">
        <v>0.0252530493211688</v>
      </c>
      <c r="J69" s="443">
        <v>0.279367871805802</v>
      </c>
      <c r="K69" s="228">
        <v>0.00137837513889428</v>
      </c>
      <c r="L69" s="443">
        <v>0.290844673546381</v>
      </c>
      <c r="M69" s="228">
        <v>2.324217142104</v>
      </c>
      <c r="N69" s="443">
        <v>1.64341763332387</v>
      </c>
      <c r="O69" s="228">
        <v>0.517037459506038</v>
      </c>
      <c r="P69" s="443">
        <v>0.210981079017198</v>
      </c>
      <c r="Q69" s="228">
        <v>0.356714455438501</v>
      </c>
      <c r="R69" s="443">
        <v>0.27959236426661</v>
      </c>
      <c r="S69" s="228">
        <v>-0.511782729689345</v>
      </c>
      <c r="T69" s="443">
        <v>0.305286034477942</v>
      </c>
      <c r="U69" s="228">
        <v>0.0383605316181897</v>
      </c>
      <c r="V69" s="443">
        <v>0.279469139327015</v>
      </c>
      <c r="W69" s="228">
        <v>0.0221718542325047</v>
      </c>
      <c r="X69" s="443">
        <v>0.290993554737169</v>
      </c>
      <c r="Y69" s="228">
        <v>4.62195302939809</v>
      </c>
      <c r="Z69" s="443">
        <v>2.14622090285221</v>
      </c>
      <c r="AA69" s="228">
        <v>0.569428638775081</v>
      </c>
      <c r="AB69" s="443">
        <v>0.175765089741962</v>
      </c>
      <c r="AC69" s="228">
        <v>0.335668847208444</v>
      </c>
      <c r="AD69" s="443">
        <v>0.268506009295634</v>
      </c>
      <c r="AE69" s="228">
        <v>-0.59030327054318</v>
      </c>
      <c r="AF69" s="443">
        <v>0.313208825481727</v>
      </c>
      <c r="AG69" s="228">
        <v>-0.0350692592788643</v>
      </c>
      <c r="AH69" s="443">
        <v>0.28152498969459</v>
      </c>
      <c r="AI69" s="228">
        <v>0.129914910787434</v>
      </c>
      <c r="AJ69" s="443">
        <v>0.31238509652178</v>
      </c>
      <c r="AK69" s="228">
        <v>6.65810398059785</v>
      </c>
      <c r="AL69" s="451">
        <v>2.43087878093679</v>
      </c>
    </row>
    <row customHeight="1" ht="13" r="70">
      <c r="A70" s="181"/>
      <c r="B70" s="160"/>
      <c r="C70" s="218" t="inlineStr">
        <is>
          <t>b.reg_t4autch.d_tt4g64aagree..no_controls</t>
        </is>
      </c>
      <c r="D70" s="438" t="inlineStr">
        <is>
          <t>se.reg_t4autch.d_tt4g64aagree..no_controls</t>
        </is>
      </c>
      <c r="E70" s="218" t="inlineStr">
        <is>
          <t>b.reg_t4autch.d_tt4g64gagree..no_controls</t>
        </is>
      </c>
      <c r="F70" s="438" t="inlineStr">
        <is>
          <t>se.reg_t4autch.d_tt4g64gagree..no_controls</t>
        </is>
      </c>
      <c r="G70" s="218" t="inlineStr">
        <is>
          <t>b.reg_t4autch.d_tt4g64iagree..no_controls</t>
        </is>
      </c>
      <c r="H70" s="438" t="inlineStr">
        <is>
          <t>se.reg_t4autch.d_tt4g64iagree..no_controls</t>
        </is>
      </c>
      <c r="I70" s="218" t="inlineStr">
        <is>
          <t>b.reg_t4autch.d_tt4g64jagree..no_controls</t>
        </is>
      </c>
      <c r="J70" s="438" t="inlineStr">
        <is>
          <t>se.reg_t4autch.d_tt4g64jagree..no_controls</t>
        </is>
      </c>
      <c r="K70" s="218" t="inlineStr">
        <is>
          <t>b.reg_t4autch.d_tt4g64kagree..no_controls</t>
        </is>
      </c>
      <c r="L70" s="438" t="inlineStr">
        <is>
          <t>se.reg_t4autch.d_tt4g64kagree..no_controls</t>
        </is>
      </c>
      <c r="M70" s="218" t="inlineStr">
        <is>
          <t>b.reg_t4autch.rsqr..no_controls</t>
        </is>
      </c>
      <c r="N70" s="438" t="inlineStr">
        <is>
          <t>se.reg_t4autch.rsqr..no_controls</t>
        </is>
      </c>
      <c r="O70" s="218" t="inlineStr">
        <is>
          <t>b.reg_t4autch.d_tt4g64aagree..tch_controls</t>
        </is>
      </c>
      <c r="P70" s="438" t="inlineStr">
        <is>
          <t>se.reg_t4autch.d_tt4g64aagree..tch_controls</t>
        </is>
      </c>
      <c r="Q70" s="218" t="inlineStr">
        <is>
          <t>b.reg_t4autch.d_tt4g64gagree..tch_controls</t>
        </is>
      </c>
      <c r="R70" s="438" t="inlineStr">
        <is>
          <t>se.reg_t4autch.d_tt4g64gagree..tch_controls</t>
        </is>
      </c>
      <c r="S70" s="218" t="inlineStr">
        <is>
          <t>b.reg_t4autch.d_tt4g64iagree..tch_controls</t>
        </is>
      </c>
      <c r="T70" s="438" t="inlineStr">
        <is>
          <t>se.reg_t4autch.d_tt4g64iagree..tch_controls</t>
        </is>
      </c>
      <c r="U70" s="218" t="inlineStr">
        <is>
          <t>b.reg_t4autch.d_tt4g64jagree..tch_controls</t>
        </is>
      </c>
      <c r="V70" s="438" t="inlineStr">
        <is>
          <t>se.reg_t4autch.d_tt4g64jagree..tch_controls</t>
        </is>
      </c>
      <c r="W70" s="218" t="inlineStr">
        <is>
          <t>b.reg_t4autch.d_tt4g64kagree..tch_controls</t>
        </is>
      </c>
      <c r="X70" s="438" t="inlineStr">
        <is>
          <t>se.reg_t4autch.d_tt4g64kagree..tch_controls</t>
        </is>
      </c>
      <c r="Y70" s="218" t="inlineStr">
        <is>
          <t>b.reg_t4autch.rsqr..tch_controls</t>
        </is>
      </c>
      <c r="Z70" s="438" t="inlineStr">
        <is>
          <t>se.reg_t4autch.rsqr..tch_controls</t>
        </is>
      </c>
      <c r="AA70" s="218" t="inlineStr">
        <is>
          <t>b.reg_t4autch.d_tt4g64aagree..tch_sch_controls</t>
        </is>
      </c>
      <c r="AB70" s="438" t="inlineStr">
        <is>
          <t>se.reg_t4autch.d_tt4g64aagree..tch_sch_controls</t>
        </is>
      </c>
      <c r="AC70" s="218" t="inlineStr">
        <is>
          <t>b.reg_t4autch.d_tt4g64gagree..tch_sch_controls</t>
        </is>
      </c>
      <c r="AD70" s="438" t="inlineStr">
        <is>
          <t>se.reg_t4autch.d_tt4g64gagree..tch_sch_controls</t>
        </is>
      </c>
      <c r="AE70" s="218" t="inlineStr">
        <is>
          <t>b.reg_t4autch.d_tt4g64iagree..tch_sch_controls</t>
        </is>
      </c>
      <c r="AF70" s="438" t="inlineStr">
        <is>
          <t>se.reg_t4autch.d_tt4g64iagree..tch_sch_controls</t>
        </is>
      </c>
      <c r="AG70" s="218" t="inlineStr">
        <is>
          <t>b.reg_t4autch.d_tt4g64jagree..tch_sch_controls</t>
        </is>
      </c>
      <c r="AH70" s="438" t="inlineStr">
        <is>
          <t>se.reg_t4autch.d_tt4g64jagree..tch_sch_controls</t>
        </is>
      </c>
      <c r="AI70" s="218" t="inlineStr">
        <is>
          <t>b.reg_t4autch.d_tt4g64kagree..tch_sch_controls</t>
        </is>
      </c>
      <c r="AJ70" s="438" t="inlineStr">
        <is>
          <t>se.reg_t4autch.d_tt4g64kagree..tch_sch_controls</t>
        </is>
      </c>
      <c r="AK70" s="218" t="inlineStr">
        <is>
          <t>b.reg_t4autch.rsqr..tch_sch_controls</t>
        </is>
      </c>
      <c r="AL70" s="446" t="inlineStr">
        <is>
          <t>se.reg_t4autch.rsqr..tch_sch_controls</t>
        </is>
      </c>
    </row>
    <row customHeight="1" ht="13" r="71">
      <c r="A71" s="181" t="s">
        <v>307</v>
      </c>
      <c r="B71" s="160" t="n">
        <v>1</v>
      </c>
      <c r="C71" s="218">
        <v>0.371831866432583</v>
      </c>
      <c r="D71" s="438">
        <v>0.181188079461881</v>
      </c>
      <c r="E71" s="218">
        <v>0.331418119743608</v>
      </c>
      <c r="F71" s="438">
        <v>0.2010304831068</v>
      </c>
      <c r="G71" s="218">
        <v>0.516353855121287</v>
      </c>
      <c r="H71" s="438">
        <v>0.252328878943071</v>
      </c>
      <c r="I71" s="218">
        <v>-0.439981934517243</v>
      </c>
      <c r="J71" s="438">
        <v>0.220422048317413</v>
      </c>
      <c r="K71" s="218">
        <v>0.356413317215226</v>
      </c>
      <c r="L71" s="438">
        <v>0.164704814055765</v>
      </c>
      <c r="M71" s="218">
        <v>3.53916905280278</v>
      </c>
      <c r="N71" s="438">
        <v>1.29382880378915</v>
      </c>
      <c r="O71" s="218">
        <v>0.33352225094062</v>
      </c>
      <c r="P71" s="438">
        <v>0.179360814980752</v>
      </c>
      <c r="Q71" s="218">
        <v>0.310858894999895</v>
      </c>
      <c r="R71" s="438">
        <v>0.201874207315111</v>
      </c>
      <c r="S71" s="218">
        <v>0.477773235553545</v>
      </c>
      <c r="T71" s="438">
        <v>0.253829495990188</v>
      </c>
      <c r="U71" s="218">
        <v>-0.420770449287528</v>
      </c>
      <c r="V71" s="438">
        <v>0.219927512846664</v>
      </c>
      <c r="W71" s="218">
        <v>0.391334417907566</v>
      </c>
      <c r="X71" s="438">
        <v>0.165828133498448</v>
      </c>
      <c r="Y71" s="218">
        <v>5.20281492339618</v>
      </c>
      <c r="Z71" s="438">
        <v>1.53880068249444</v>
      </c>
      <c r="AA71" s="218">
        <v>0.311706692993906</v>
      </c>
      <c r="AB71" s="438">
        <v>0.175815742013324</v>
      </c>
      <c r="AC71" s="218">
        <v>0.341589427566134</v>
      </c>
      <c r="AD71" s="438">
        <v>0.201163865933595</v>
      </c>
      <c r="AE71" s="218">
        <v>0.510980050912538</v>
      </c>
      <c r="AF71" s="438">
        <v>0.248138777552552</v>
      </c>
      <c r="AG71" s="218">
        <v>-0.427631791331597</v>
      </c>
      <c r="AH71" s="438">
        <v>0.222149321442585</v>
      </c>
      <c r="AI71" s="218">
        <v>0.344514765318818</v>
      </c>
      <c r="AJ71" s="438">
        <v>0.168230712849646</v>
      </c>
      <c r="AK71" s="218">
        <v>7.17455825050927</v>
      </c>
      <c r="AL71" s="446">
        <v>2.00377243825982</v>
      </c>
    </row>
    <row customHeight="1" ht="13" r="72">
      <c r="A72" s="181" t="s">
        <v>311</v>
      </c>
      <c r="B72" s="160" t="n">
        <v>1</v>
      </c>
      <c r="C72" s="218">
        <v>0.471481626840177</v>
      </c>
      <c r="D72" s="438">
        <v>0.136530186529092</v>
      </c>
      <c r="E72" s="218">
        <v>0.188963333695118</v>
      </c>
      <c r="F72" s="438">
        <v>0.126364182348121</v>
      </c>
      <c r="G72" s="218">
        <v>0.109720730501904</v>
      </c>
      <c r="H72" s="438">
        <v>0.129589672252097</v>
      </c>
      <c r="I72" s="218">
        <v>-0.21440552166014</v>
      </c>
      <c r="J72" s="438">
        <v>0.149094605033705</v>
      </c>
      <c r="K72" s="218">
        <v>0.310033412289667</v>
      </c>
      <c r="L72" s="438">
        <v>0.156026397984749</v>
      </c>
      <c r="M72" s="218">
        <v>1.49962869049065</v>
      </c>
      <c r="N72" s="438">
        <v>0.612375877290362</v>
      </c>
      <c r="O72" s="218">
        <v>0.487485481883618</v>
      </c>
      <c r="P72" s="438">
        <v>0.138689690200098</v>
      </c>
      <c r="Q72" s="218">
        <v>0.142151022557029</v>
      </c>
      <c r="R72" s="438">
        <v>0.128510659666467</v>
      </c>
      <c r="S72" s="218">
        <v>0.132401397530067</v>
      </c>
      <c r="T72" s="438">
        <v>0.128001398787199</v>
      </c>
      <c r="U72" s="218">
        <v>-0.208299857621262</v>
      </c>
      <c r="V72" s="438">
        <v>0.147273798527226</v>
      </c>
      <c r="W72" s="218">
        <v>0.316337038957469</v>
      </c>
      <c r="X72" s="438">
        <v>0.15647205484203</v>
      </c>
      <c r="Y72" s="218">
        <v>2.03624734012007</v>
      </c>
      <c r="Z72" s="438">
        <v>0.664914331583749</v>
      </c>
      <c r="AA72" s="218">
        <v>0.485122466337296</v>
      </c>
      <c r="AB72" s="438">
        <v>0.1408612597909</v>
      </c>
      <c r="AC72" s="218">
        <v>0.14073139917405</v>
      </c>
      <c r="AD72" s="438">
        <v>0.128736586069765</v>
      </c>
      <c r="AE72" s="218">
        <v>0.129388347395589</v>
      </c>
      <c r="AF72" s="438">
        <v>0.128605581682678</v>
      </c>
      <c r="AG72" s="218">
        <v>-0.202332118992955</v>
      </c>
      <c r="AH72" s="438">
        <v>0.146207581009768</v>
      </c>
      <c r="AI72" s="218">
        <v>0.313038971129847</v>
      </c>
      <c r="AJ72" s="438">
        <v>0.156535203708215</v>
      </c>
      <c r="AK72" s="218">
        <v>2.23540444039256</v>
      </c>
      <c r="AL72" s="446">
        <v>0.764989376592179</v>
      </c>
    </row>
    <row customHeight="1" ht="13" r="73">
      <c r="A73" s="183" t="s">
        <v>313</v>
      </c>
      <c r="B73" s="160" t="n">
        <v>1</v>
      </c>
      <c r="C73" s="218">
        <v>0.276825649120433</v>
      </c>
      <c r="D73" s="438">
        <v>0.205268792464033</v>
      </c>
      <c r="E73" s="218">
        <v>0.345276535108017</v>
      </c>
      <c r="F73" s="438">
        <v>0.224325376981093</v>
      </c>
      <c r="G73" s="218">
        <v>-0.118630607668642</v>
      </c>
      <c r="H73" s="438">
        <v>0.208255168772738</v>
      </c>
      <c r="I73" s="218">
        <v>-0.215583004749375</v>
      </c>
      <c r="J73" s="438">
        <v>0.18231511594664</v>
      </c>
      <c r="K73" s="218">
        <v>0.272788522636489</v>
      </c>
      <c r="L73" s="438">
        <v>0.199359890959312</v>
      </c>
      <c r="M73" s="218">
        <v>0.956111308422854</v>
      </c>
      <c r="N73" s="438">
        <v>0.640238416386934</v>
      </c>
      <c r="O73" s="218">
        <v>0.300609257432094</v>
      </c>
      <c r="P73" s="438">
        <v>0.205925485422564</v>
      </c>
      <c r="Q73" s="218">
        <v>0.29434116560214</v>
      </c>
      <c r="R73" s="438">
        <v>0.222197432183932</v>
      </c>
      <c r="S73" s="218">
        <v>-0.0932559689173849</v>
      </c>
      <c r="T73" s="438">
        <v>0.209200960969857</v>
      </c>
      <c r="U73" s="218">
        <v>-0.211175209307633</v>
      </c>
      <c r="V73" s="438">
        <v>0.178601696069069</v>
      </c>
      <c r="W73" s="218">
        <v>0.279124306966624</v>
      </c>
      <c r="X73" s="438">
        <v>0.199394130554887</v>
      </c>
      <c r="Y73" s="218">
        <v>1.60119250123109</v>
      </c>
      <c r="Z73" s="438">
        <v>0.826667719219232</v>
      </c>
      <c r="AA73" s="218">
        <v>0.294803478792195</v>
      </c>
      <c r="AB73" s="438">
        <v>0.209036776109368</v>
      </c>
      <c r="AC73" s="218">
        <v>0.300736845507579</v>
      </c>
      <c r="AD73" s="438">
        <v>0.218976624837472</v>
      </c>
      <c r="AE73" s="218">
        <v>-0.110469509552782</v>
      </c>
      <c r="AF73" s="438">
        <v>0.210636702599753</v>
      </c>
      <c r="AG73" s="218">
        <v>-0.185619084747427</v>
      </c>
      <c r="AH73" s="438">
        <v>0.176709129851224</v>
      </c>
      <c r="AI73" s="218">
        <v>0.227147548392617</v>
      </c>
      <c r="AJ73" s="438">
        <v>0.190986432683881</v>
      </c>
      <c r="AK73" s="218">
        <v>2.26463271931323</v>
      </c>
      <c r="AL73" s="446">
        <v>1.18450686592793</v>
      </c>
    </row>
    <row customHeight="1" ht="13" r="74">
      <c r="A74" s="181" t="s">
        <v>314</v>
      </c>
      <c r="B74" s="160" t="n">
        <v>1</v>
      </c>
      <c r="C74" s="218">
        <v>0.60234079742417</v>
      </c>
      <c r="D74" s="438">
        <v>0.16517629399875</v>
      </c>
      <c r="E74" s="218">
        <v>0.26160440276555</v>
      </c>
      <c r="F74" s="438">
        <v>0.169152583200062</v>
      </c>
      <c r="G74" s="218">
        <v>0.07932506491691</v>
      </c>
      <c r="H74" s="438">
        <v>0.219517214788547</v>
      </c>
      <c r="I74" s="218">
        <v>0.353633477747603</v>
      </c>
      <c r="J74" s="438">
        <v>0.214027326008036</v>
      </c>
      <c r="K74" s="218">
        <v>0.31740112251956</v>
      </c>
      <c r="L74" s="438">
        <v>0.299849389710003</v>
      </c>
      <c r="M74" s="218">
        <v>5.30814973559004</v>
      </c>
      <c r="N74" s="438">
        <v>1.3334503315319</v>
      </c>
      <c r="O74" s="218">
        <v>0.603793163555433</v>
      </c>
      <c r="P74" s="438">
        <v>0.166723233563542</v>
      </c>
      <c r="Q74" s="218">
        <v>0.304613764893584</v>
      </c>
      <c r="R74" s="438">
        <v>0.172382812534553</v>
      </c>
      <c r="S74" s="218">
        <v>0.108521508416402</v>
      </c>
      <c r="T74" s="438">
        <v>0.226403409826677</v>
      </c>
      <c r="U74" s="218">
        <v>0.311574882480265</v>
      </c>
      <c r="V74" s="438">
        <v>0.21105937955072</v>
      </c>
      <c r="W74" s="218">
        <v>0.250944267718806</v>
      </c>
      <c r="X74" s="438">
        <v>0.30474935013856</v>
      </c>
      <c r="Y74" s="218">
        <v>6.26620385664934</v>
      </c>
      <c r="Z74" s="438">
        <v>1.50937814007728</v>
      </c>
      <c r="AA74" s="218">
        <v>0.617654995871705</v>
      </c>
      <c r="AB74" s="438">
        <v>0.171294158107419</v>
      </c>
      <c r="AC74" s="218">
        <v>0.296176496492319</v>
      </c>
      <c r="AD74" s="438">
        <v>0.170431800848602</v>
      </c>
      <c r="AE74" s="218">
        <v>0.115730139594593</v>
      </c>
      <c r="AF74" s="438">
        <v>0.222496572440881</v>
      </c>
      <c r="AG74" s="218">
        <v>0.31451268728939</v>
      </c>
      <c r="AH74" s="438">
        <v>0.208771729882742</v>
      </c>
      <c r="AI74" s="218">
        <v>0.262513878869652</v>
      </c>
      <c r="AJ74" s="438">
        <v>0.308980337624553</v>
      </c>
      <c r="AK74" s="218">
        <v>6.4617917566468</v>
      </c>
      <c r="AL74" s="446">
        <v>1.68620096534922</v>
      </c>
    </row>
    <row customHeight="1" ht="13" r="75">
      <c r="A75" s="181" t="s">
        <v>325</v>
      </c>
      <c r="B75" s="160" t="n">
        <v>1</v>
      </c>
      <c r="C75" s="218">
        <v>0.153091953320487</v>
      </c>
      <c r="D75" s="438">
        <v>0.217170499615985</v>
      </c>
      <c r="E75" s="218">
        <v>0.0335844898086583</v>
      </c>
      <c r="F75" s="438">
        <v>0.22774740721534</v>
      </c>
      <c r="G75" s="218">
        <v>-0.30080649718517</v>
      </c>
      <c r="H75" s="438">
        <v>0.163337166674872</v>
      </c>
      <c r="I75" s="218">
        <v>0.226393751144916</v>
      </c>
      <c r="J75" s="438">
        <v>0.239459770754789</v>
      </c>
      <c r="K75" s="218">
        <v>-0.257199685647388</v>
      </c>
      <c r="L75" s="438">
        <v>0.171931901229108</v>
      </c>
      <c r="M75" s="218">
        <v>0.73647026811225</v>
      </c>
      <c r="N75" s="438">
        <v>0.567902568060307</v>
      </c>
      <c r="O75" s="218">
        <v>0.218659534497585</v>
      </c>
      <c r="P75" s="438">
        <v>0.220224522079774</v>
      </c>
      <c r="Q75" s="218">
        <v>-0.0230741481359083</v>
      </c>
      <c r="R75" s="438">
        <v>0.227657045144627</v>
      </c>
      <c r="S75" s="218">
        <v>-0.286034601997717</v>
      </c>
      <c r="T75" s="438">
        <v>0.160740959662164</v>
      </c>
      <c r="U75" s="218">
        <v>0.188536042367129</v>
      </c>
      <c r="V75" s="438">
        <v>0.234459573660287</v>
      </c>
      <c r="W75" s="218">
        <v>-0.214620078189058</v>
      </c>
      <c r="X75" s="438">
        <v>0.170558366150128</v>
      </c>
      <c r="Y75" s="218">
        <v>2.40239282376241</v>
      </c>
      <c r="Z75" s="438">
        <v>0.968104091231079</v>
      </c>
      <c r="AA75" s="218">
        <v>0.202253538559393</v>
      </c>
      <c r="AB75" s="438">
        <v>0.228347334986229</v>
      </c>
      <c r="AC75" s="218">
        <v>-0.038917017455167</v>
      </c>
      <c r="AD75" s="438">
        <v>0.230768275186648</v>
      </c>
      <c r="AE75" s="218">
        <v>-0.310800215924063</v>
      </c>
      <c r="AF75" s="438">
        <v>0.163555917080987</v>
      </c>
      <c r="AG75" s="218">
        <v>0.203498502742146</v>
      </c>
      <c r="AH75" s="438">
        <v>0.239488995378802</v>
      </c>
      <c r="AI75" s="218">
        <v>-0.21376799381454</v>
      </c>
      <c r="AJ75" s="438">
        <v>0.169279962394779</v>
      </c>
      <c r="AK75" s="218">
        <v>2.79177546732661</v>
      </c>
      <c r="AL75" s="446">
        <v>1.22947291452961</v>
      </c>
    </row>
    <row customHeight="1" ht="13" r="76">
      <c r="A76" s="181" t="s">
        <v>330</v>
      </c>
      <c r="B76" s="160" t="n">
        <v>1</v>
      </c>
      <c r="C76" s="218">
        <v>0.163878277655769</v>
      </c>
      <c r="D76" s="438">
        <v>0.143128863402134</v>
      </c>
      <c r="E76" s="218">
        <v>-0.125304373879855</v>
      </c>
      <c r="F76" s="438">
        <v>0.122550027836745</v>
      </c>
      <c r="G76" s="218">
        <v>0.10618909038319</v>
      </c>
      <c r="H76" s="438">
        <v>0.123609768092392</v>
      </c>
      <c r="I76" s="218">
        <v>-0.00336935069163004</v>
      </c>
      <c r="J76" s="438">
        <v>0.159787610235844</v>
      </c>
      <c r="K76" s="218">
        <v>0.208251792397879</v>
      </c>
      <c r="L76" s="438">
        <v>0.132270720678962</v>
      </c>
      <c r="M76" s="218">
        <v>0.41941991307261</v>
      </c>
      <c r="N76" s="438">
        <v>0.308479369199439</v>
      </c>
      <c r="O76" s="218">
        <v>0.141796744021652</v>
      </c>
      <c r="P76" s="438">
        <v>0.143596541642888</v>
      </c>
      <c r="Q76" s="218">
        <v>-0.152413933160505</v>
      </c>
      <c r="R76" s="438">
        <v>0.121742651699843</v>
      </c>
      <c r="S76" s="218">
        <v>0.0975211231931421</v>
      </c>
      <c r="T76" s="438">
        <v>0.127713278492164</v>
      </c>
      <c r="U76" s="218">
        <v>-0.0310957664713714</v>
      </c>
      <c r="V76" s="438">
        <v>0.158440515389243</v>
      </c>
      <c r="W76" s="218">
        <v>0.209701602604423</v>
      </c>
      <c r="X76" s="438">
        <v>0.129663558092775</v>
      </c>
      <c r="Y76" s="218">
        <v>3.55638688736384</v>
      </c>
      <c r="Z76" s="438">
        <v>0.921460410963715</v>
      </c>
      <c r="AA76" s="218">
        <v>0.132915044269266</v>
      </c>
      <c r="AB76" s="438">
        <v>0.143856303352257</v>
      </c>
      <c r="AC76" s="218">
        <v>-0.149588853237369</v>
      </c>
      <c r="AD76" s="438">
        <v>0.122124635312622</v>
      </c>
      <c r="AE76" s="218">
        <v>0.0916980003767891</v>
      </c>
      <c r="AF76" s="438">
        <v>0.12566743653952</v>
      </c>
      <c r="AG76" s="218">
        <v>-0.0342322644770133</v>
      </c>
      <c r="AH76" s="438">
        <v>0.158550026407318</v>
      </c>
      <c r="AI76" s="218">
        <v>0.207448087398603</v>
      </c>
      <c r="AJ76" s="438">
        <v>0.129124706176019</v>
      </c>
      <c r="AK76" s="218">
        <v>3.7553602921167</v>
      </c>
      <c r="AL76" s="446">
        <v>0.970201320210224</v>
      </c>
    </row>
    <row customHeight="1" ht="13" r="77">
      <c r="A77" s="181" t="s">
        <v>332</v>
      </c>
      <c r="B77" s="160" t="n">
        <v>1</v>
      </c>
      <c r="C77" s="218">
        <v>0.225915205804956</v>
      </c>
      <c r="D77" s="438">
        <v>0.190821979138142</v>
      </c>
      <c r="E77" s="218">
        <v>0.281333936960582</v>
      </c>
      <c r="F77" s="438">
        <v>0.17611159111973</v>
      </c>
      <c r="G77" s="218">
        <v>0.0469948201114565</v>
      </c>
      <c r="H77" s="438">
        <v>0.244990105499025</v>
      </c>
      <c r="I77" s="218">
        <v>0.117182061582216</v>
      </c>
      <c r="J77" s="438">
        <v>0.25111279319951</v>
      </c>
      <c r="K77" s="218">
        <v>-0.274086069121846</v>
      </c>
      <c r="L77" s="438">
        <v>0.264373626709551</v>
      </c>
      <c r="M77" s="218">
        <v>0.942400012750625</v>
      </c>
      <c r="N77" s="438">
        <v>0.553162758028144</v>
      </c>
      <c r="O77" s="218">
        <v>0.302210831015968</v>
      </c>
      <c r="P77" s="438">
        <v>0.187181321151391</v>
      </c>
      <c r="Q77" s="218">
        <v>0.353145529630998</v>
      </c>
      <c r="R77" s="438">
        <v>0.170134406911592</v>
      </c>
      <c r="S77" s="218">
        <v>0.0551300328445379</v>
      </c>
      <c r="T77" s="438">
        <v>0.24509143379583</v>
      </c>
      <c r="U77" s="218">
        <v>0.117065862690659</v>
      </c>
      <c r="V77" s="438">
        <v>0.243592826836852</v>
      </c>
      <c r="W77" s="218">
        <v>-0.241272431001752</v>
      </c>
      <c r="X77" s="438">
        <v>0.252263621657774</v>
      </c>
      <c r="Y77" s="218">
        <v>3.66929720066967</v>
      </c>
      <c r="Z77" s="438">
        <v>1.09579527579575</v>
      </c>
      <c r="AA77" s="218">
        <v>0.30931481725731</v>
      </c>
      <c r="AB77" s="438">
        <v>0.189030230138273</v>
      </c>
      <c r="AC77" s="218">
        <v>0.338575934635448</v>
      </c>
      <c r="AD77" s="438">
        <v>0.170253750956863</v>
      </c>
      <c r="AE77" s="218">
        <v>0.0484638718254828</v>
      </c>
      <c r="AF77" s="438">
        <v>0.249893434250247</v>
      </c>
      <c r="AG77" s="218">
        <v>0.115755975508906</v>
      </c>
      <c r="AH77" s="438">
        <v>0.243372365282911</v>
      </c>
      <c r="AI77" s="218">
        <v>-0.236430067813704</v>
      </c>
      <c r="AJ77" s="438">
        <v>0.250556528285824</v>
      </c>
      <c r="AK77" s="218">
        <v>3.96045736420785</v>
      </c>
      <c r="AL77" s="446">
        <v>1.23054463040579</v>
      </c>
    </row>
    <row customHeight="1" ht="13" r="78">
      <c r="A78" s="181" t="s">
        <v>338</v>
      </c>
      <c r="B78" s="160" t="n">
        <v>1</v>
      </c>
      <c r="C78" s="218">
        <v>0.187455283697068</v>
      </c>
      <c r="D78" s="438">
        <v>0.154413878917439</v>
      </c>
      <c r="E78" s="218">
        <v>0.209369748681631</v>
      </c>
      <c r="F78" s="438">
        <v>0.166844806880823</v>
      </c>
      <c r="G78" s="218">
        <v>0.297378532861594</v>
      </c>
      <c r="H78" s="438">
        <v>0.177210003705428</v>
      </c>
      <c r="I78" s="218">
        <v>0.298969811408118</v>
      </c>
      <c r="J78" s="438">
        <v>0.147468474946667</v>
      </c>
      <c r="K78" s="218">
        <v>0.42017709530909</v>
      </c>
      <c r="L78" s="438">
        <v>0.142332944798423</v>
      </c>
      <c r="M78" s="218">
        <v>3.86776123876343</v>
      </c>
      <c r="N78" s="438">
        <v>1.04518582087655</v>
      </c>
      <c r="O78" s="218">
        <v>0.186643852960488</v>
      </c>
      <c r="P78" s="438">
        <v>0.155791351821471</v>
      </c>
      <c r="Q78" s="218">
        <v>0.204077186009662</v>
      </c>
      <c r="R78" s="438">
        <v>0.167946783139597</v>
      </c>
      <c r="S78" s="218">
        <v>0.282963271978497</v>
      </c>
      <c r="T78" s="438">
        <v>0.180233492316613</v>
      </c>
      <c r="U78" s="218">
        <v>0.298037300888877</v>
      </c>
      <c r="V78" s="438">
        <v>0.146163840184872</v>
      </c>
      <c r="W78" s="218">
        <v>0.425284182502762</v>
      </c>
      <c r="X78" s="438">
        <v>0.145428659297352</v>
      </c>
      <c r="Y78" s="218">
        <v>4.07510332373981</v>
      </c>
      <c r="Z78" s="438">
        <v>1.07854847799524</v>
      </c>
      <c r="AA78" s="218">
        <v>0.321158413692109</v>
      </c>
      <c r="AB78" s="438">
        <v>0.146795482784256</v>
      </c>
      <c r="AC78" s="218">
        <v>0.160395321615267</v>
      </c>
      <c r="AD78" s="438">
        <v>0.164046516238801</v>
      </c>
      <c r="AE78" s="218">
        <v>0.236590890143405</v>
      </c>
      <c r="AF78" s="438">
        <v>0.185863928887802</v>
      </c>
      <c r="AG78" s="218">
        <v>0.272755572521361</v>
      </c>
      <c r="AH78" s="438">
        <v>0.159473389730412</v>
      </c>
      <c r="AI78" s="218">
        <v>0.299155426589074</v>
      </c>
      <c r="AJ78" s="438">
        <v>0.139728251335103</v>
      </c>
      <c r="AK78" s="218">
        <v>11.0279294327766</v>
      </c>
      <c r="AL78" s="446">
        <v>1.9599055309492</v>
      </c>
    </row>
    <row customHeight="1" ht="13" r="79">
      <c r="A79" s="181" t="s">
        <v>343</v>
      </c>
      <c r="B79" s="160" t="n">
        <v>1</v>
      </c>
      <c r="C79" s="218">
        <v>0.342986203703815</v>
      </c>
      <c r="D79" s="438">
        <v>0.213244649706863</v>
      </c>
      <c r="E79" s="218">
        <v>0.43837045572432</v>
      </c>
      <c r="F79" s="438">
        <v>0.331111829361819</v>
      </c>
      <c r="G79" s="218">
        <v>0.344015187374591</v>
      </c>
      <c r="H79" s="438">
        <v>0.358855368268311</v>
      </c>
      <c r="I79" s="218">
        <v>0.998309747781858</v>
      </c>
      <c r="J79" s="438">
        <v>0.429810261387915</v>
      </c>
      <c r="K79" s="218">
        <v>0.880039840403507</v>
      </c>
      <c r="L79" s="438">
        <v>0.477691719142828</v>
      </c>
      <c r="M79" s="218">
        <v>4.67650695655738</v>
      </c>
      <c r="N79" s="438">
        <v>1.2326104114394</v>
      </c>
      <c r="O79" s="218">
        <v>0.335314572377814</v>
      </c>
      <c r="P79" s="438">
        <v>0.212166698578942</v>
      </c>
      <c r="Q79" s="218">
        <v>0.370160999664136</v>
      </c>
      <c r="R79" s="438">
        <v>0.328734632266724</v>
      </c>
      <c r="S79" s="218">
        <v>0.395993772213047</v>
      </c>
      <c r="T79" s="438">
        <v>0.354242139007303</v>
      </c>
      <c r="U79" s="218">
        <v>0.947698267114707</v>
      </c>
      <c r="V79" s="438">
        <v>0.425317065452249</v>
      </c>
      <c r="W79" s="218">
        <v>0.817995438618253</v>
      </c>
      <c r="X79" s="438">
        <v>0.465317058452223</v>
      </c>
      <c r="Y79" s="218">
        <v>6.01162944910667</v>
      </c>
      <c r="Z79" s="438">
        <v>1.30139014076716</v>
      </c>
      <c r="AA79" s="218">
        <v>0.332844650597307</v>
      </c>
      <c r="AB79" s="438">
        <v>0.207507420733998</v>
      </c>
      <c r="AC79" s="218">
        <v>0.398776527118142</v>
      </c>
      <c r="AD79" s="438">
        <v>0.319618664693376</v>
      </c>
      <c r="AE79" s="218">
        <v>0.434932529526797</v>
      </c>
      <c r="AF79" s="438">
        <v>0.352532187985684</v>
      </c>
      <c r="AG79" s="218">
        <v>0.898525775915627</v>
      </c>
      <c r="AH79" s="438">
        <v>0.422516999021853</v>
      </c>
      <c r="AI79" s="218">
        <v>0.816721975612474</v>
      </c>
      <c r="AJ79" s="438">
        <v>0.467927498459921</v>
      </c>
      <c r="AK79" s="218">
        <v>6.9640175546729</v>
      </c>
      <c r="AL79" s="446">
        <v>1.4598659869092</v>
      </c>
    </row>
    <row customHeight="1" ht="13" r="80">
      <c r="A80" s="181" t="s">
        <v>348</v>
      </c>
      <c r="B80" s="160" t="n">
        <v>1</v>
      </c>
      <c r="C80" s="218">
        <v>0.75118623917922</v>
      </c>
      <c r="D80" s="438">
        <v>0.158001518690222</v>
      </c>
      <c r="E80" s="218">
        <v>-0.20221452634214</v>
      </c>
      <c r="F80" s="438">
        <v>0.1915991597129</v>
      </c>
      <c r="G80" s="218">
        <v>0.0894134931600517</v>
      </c>
      <c r="H80" s="438">
        <v>0.121091707224414</v>
      </c>
      <c r="I80" s="218">
        <v>0.0461157594087034</v>
      </c>
      <c r="J80" s="438">
        <v>0.161985315395061</v>
      </c>
      <c r="K80" s="218">
        <v>0.380203413464307</v>
      </c>
      <c r="L80" s="438">
        <v>0.148655517566597</v>
      </c>
      <c r="M80" s="218">
        <v>2.87422370843208</v>
      </c>
      <c r="N80" s="438">
        <v>0.929776796893177</v>
      </c>
      <c r="O80" s="218">
        <v>0.772734685067497</v>
      </c>
      <c r="P80" s="438">
        <v>0.165263884349524</v>
      </c>
      <c r="Q80" s="218">
        <v>-0.229502176616882</v>
      </c>
      <c r="R80" s="438">
        <v>0.190921746822661</v>
      </c>
      <c r="S80" s="218">
        <v>0.0633126809922213</v>
      </c>
      <c r="T80" s="438">
        <v>0.115893450383985</v>
      </c>
      <c r="U80" s="218">
        <v>0.0366393418425262</v>
      </c>
      <c r="V80" s="438">
        <v>0.162967389711004</v>
      </c>
      <c r="W80" s="218">
        <v>0.315910731827253</v>
      </c>
      <c r="X80" s="438">
        <v>0.14695533540107</v>
      </c>
      <c r="Y80" s="218">
        <v>7.18544305953257</v>
      </c>
      <c r="Z80" s="438">
        <v>1.27760925002471</v>
      </c>
      <c r="AA80" s="218">
        <v>0.769320780090947</v>
      </c>
      <c r="AB80" s="438">
        <v>0.162998278957018</v>
      </c>
      <c r="AC80" s="218">
        <v>-0.234863976405797</v>
      </c>
      <c r="AD80" s="438">
        <v>0.186928690367854</v>
      </c>
      <c r="AE80" s="218">
        <v>0.0772661825280127</v>
      </c>
      <c r="AF80" s="438">
        <v>0.116023450980788</v>
      </c>
      <c r="AG80" s="218">
        <v>0.046704280319893</v>
      </c>
      <c r="AH80" s="438">
        <v>0.163805390420469</v>
      </c>
      <c r="AI80" s="218">
        <v>0.295857200784318</v>
      </c>
      <c r="AJ80" s="438">
        <v>0.145953383980286</v>
      </c>
      <c r="AK80" s="218">
        <v>8.00011203653122</v>
      </c>
      <c r="AL80" s="446">
        <v>1.37399641476883</v>
      </c>
    </row>
    <row customHeight="1" ht="13" r="81">
      <c r="A81" s="181" t="s">
        <v>350</v>
      </c>
      <c r="B81" s="160" t="n">
        <v>1</v>
      </c>
      <c r="C81" s="218">
        <v>0.506526832443842</v>
      </c>
      <c r="D81" s="438">
        <v>0.177488371134065</v>
      </c>
      <c r="E81" s="218">
        <v>0.225080194188857</v>
      </c>
      <c r="F81" s="438">
        <v>0.187964815924865</v>
      </c>
      <c r="G81" s="218">
        <v>0.111260916521727</v>
      </c>
      <c r="H81" s="438">
        <v>0.101448387156638</v>
      </c>
      <c r="I81" s="218">
        <v>-0.0755731878745175</v>
      </c>
      <c r="J81" s="438">
        <v>0.158524554503868</v>
      </c>
      <c r="K81" s="218">
        <v>0.226477628010747</v>
      </c>
      <c r="L81" s="438">
        <v>0.132417225010149</v>
      </c>
      <c r="M81" s="218">
        <v>2.43229349541704</v>
      </c>
      <c r="N81" s="438">
        <v>0.843315501343313</v>
      </c>
      <c r="O81" s="218">
        <v>0.512127359694397</v>
      </c>
      <c r="P81" s="438">
        <v>0.174323838754631</v>
      </c>
      <c r="Q81" s="218">
        <v>0.196648285608957</v>
      </c>
      <c r="R81" s="438">
        <v>0.186415724879173</v>
      </c>
      <c r="S81" s="218">
        <v>0.123692863993188</v>
      </c>
      <c r="T81" s="438">
        <v>0.100675802891521</v>
      </c>
      <c r="U81" s="218">
        <v>-0.0744480029559598</v>
      </c>
      <c r="V81" s="438">
        <v>0.156290826741445</v>
      </c>
      <c r="W81" s="218">
        <v>0.213506233830766</v>
      </c>
      <c r="X81" s="438">
        <v>0.135091212618874</v>
      </c>
      <c r="Y81" s="218">
        <v>3.47692423081521</v>
      </c>
      <c r="Z81" s="438">
        <v>1.0755602685983</v>
      </c>
      <c r="AA81" s="218">
        <v>0.4243649118783</v>
      </c>
      <c r="AB81" s="438">
        <v>0.185998778554534</v>
      </c>
      <c r="AC81" s="218">
        <v>0.235117690973635</v>
      </c>
      <c r="AD81" s="438">
        <v>0.190258533314103</v>
      </c>
      <c r="AE81" s="218">
        <v>0.12421039138601</v>
      </c>
      <c r="AF81" s="438">
        <v>0.0986677229899858</v>
      </c>
      <c r="AG81" s="218">
        <v>-0.0771058333692511</v>
      </c>
      <c r="AH81" s="438">
        <v>0.149023276063538</v>
      </c>
      <c r="AI81" s="218">
        <v>0.173738908021801</v>
      </c>
      <c r="AJ81" s="438">
        <v>0.136374639907969</v>
      </c>
      <c r="AK81" s="218">
        <v>4.72716209808565</v>
      </c>
      <c r="AL81" s="446">
        <v>1.11926646053122</v>
      </c>
    </row>
    <row customHeight="1" ht="13" r="82">
      <c r="A82" s="181" t="s">
        <v>352</v>
      </c>
      <c r="B82" s="160" t="n">
        <v>1</v>
      </c>
      <c r="C82" s="218">
        <v>0.0053660949640145</v>
      </c>
      <c r="D82" s="438">
        <v>0.167001214848815</v>
      </c>
      <c r="E82" s="218">
        <v>0.0701007400749115</v>
      </c>
      <c r="F82" s="438">
        <v>0.140852078663171</v>
      </c>
      <c r="G82" s="218">
        <v>0.427049078456415</v>
      </c>
      <c r="H82" s="438">
        <v>0.146775184451603</v>
      </c>
      <c r="I82" s="218">
        <v>-0.207195034620145</v>
      </c>
      <c r="J82" s="438">
        <v>0.187787422021723</v>
      </c>
      <c r="K82" s="218">
        <v>0.508238778174028</v>
      </c>
      <c r="L82" s="438">
        <v>0.179718912096818</v>
      </c>
      <c r="M82" s="218">
        <v>2.63517545737442</v>
      </c>
      <c r="N82" s="438">
        <v>0.833256780933796</v>
      </c>
      <c r="O82" s="218">
        <v>0.000530122313160454</v>
      </c>
      <c r="P82" s="438">
        <v>0.162163189613231</v>
      </c>
      <c r="Q82" s="218">
        <v>0.0729939963356313</v>
      </c>
      <c r="R82" s="438">
        <v>0.139035600575092</v>
      </c>
      <c r="S82" s="218">
        <v>0.403096574800243</v>
      </c>
      <c r="T82" s="438">
        <v>0.140855577351668</v>
      </c>
      <c r="U82" s="218">
        <v>-0.184206268050217</v>
      </c>
      <c r="V82" s="438">
        <v>0.186723710333364</v>
      </c>
      <c r="W82" s="218">
        <v>0.491984844869259</v>
      </c>
      <c r="X82" s="438">
        <v>0.177818266190812</v>
      </c>
      <c r="Y82" s="218">
        <v>3.94877069122498</v>
      </c>
      <c r="Z82" s="438">
        <v>0.937674661726389</v>
      </c>
      <c r="AA82" s="218">
        <v>0.0139557715960046</v>
      </c>
      <c r="AB82" s="438">
        <v>0.161465849334998</v>
      </c>
      <c r="AC82" s="218">
        <v>0.0615656938651068</v>
      </c>
      <c r="AD82" s="438">
        <v>0.142391459881064</v>
      </c>
      <c r="AE82" s="218">
        <v>0.407410291926406</v>
      </c>
      <c r="AF82" s="438">
        <v>0.143159997517223</v>
      </c>
      <c r="AG82" s="218">
        <v>-0.185773888304392</v>
      </c>
      <c r="AH82" s="438">
        <v>0.185470663416938</v>
      </c>
      <c r="AI82" s="218">
        <v>0.490084209394208</v>
      </c>
      <c r="AJ82" s="438">
        <v>0.17853841463238</v>
      </c>
      <c r="AK82" s="218">
        <v>4.08296477589549</v>
      </c>
      <c r="AL82" s="446">
        <v>1.03204194025439</v>
      </c>
    </row>
    <row customHeight="1" ht="13" r="83">
      <c r="A83" s="181" t="s">
        <v>353</v>
      </c>
      <c r="B83" s="160" t="n">
        <v>1</v>
      </c>
      <c r="C83" s="218">
        <v>0.737563288011096</v>
      </c>
      <c r="D83" s="438">
        <v>0.156276648744516</v>
      </c>
      <c r="E83" s="218">
        <v>0.712859513963012</v>
      </c>
      <c r="F83" s="438">
        <v>0.238455149613678</v>
      </c>
      <c r="G83" s="218">
        <v>0.124986983511335</v>
      </c>
      <c r="H83" s="438">
        <v>0.236774199038937</v>
      </c>
      <c r="I83" s="218">
        <v>0.522810753091415</v>
      </c>
      <c r="J83" s="438">
        <v>0.31067382042205</v>
      </c>
      <c r="K83" s="218">
        <v>0.498492542091995</v>
      </c>
      <c r="L83" s="438">
        <v>0.240500076942999</v>
      </c>
      <c r="M83" s="218">
        <v>9.3308547413866</v>
      </c>
      <c r="N83" s="438">
        <v>2.69722015562856</v>
      </c>
      <c r="O83" s="218">
        <v>0.741304232129861</v>
      </c>
      <c r="P83" s="438">
        <v>0.166586442230666</v>
      </c>
      <c r="Q83" s="218">
        <v>0.649390554676056</v>
      </c>
      <c r="R83" s="438">
        <v>0.229612716962467</v>
      </c>
      <c r="S83" s="218">
        <v>0.0837144167629128</v>
      </c>
      <c r="T83" s="438">
        <v>0.233326566787193</v>
      </c>
      <c r="U83" s="218">
        <v>0.561464595381179</v>
      </c>
      <c r="V83" s="438">
        <v>0.288740804695706</v>
      </c>
      <c r="W83" s="218">
        <v>0.525952915835485</v>
      </c>
      <c r="X83" s="438">
        <v>0.236086835446645</v>
      </c>
      <c r="Y83" s="218">
        <v>10.610492020281</v>
      </c>
      <c r="Z83" s="438">
        <v>2.70671876512513</v>
      </c>
      <c r="AA83" s="218">
        <v>0.729744663703387</v>
      </c>
      <c r="AB83" s="438">
        <v>0.16290163829652</v>
      </c>
      <c r="AC83" s="218">
        <v>0.624053809763604</v>
      </c>
      <c r="AD83" s="438">
        <v>0.226807743360936</v>
      </c>
      <c r="AE83" s="218">
        <v>0.0989543085376615</v>
      </c>
      <c r="AF83" s="438">
        <v>0.234562986990563</v>
      </c>
      <c r="AG83" s="218">
        <v>0.542347796709206</v>
      </c>
      <c r="AH83" s="438">
        <v>0.286977387217401</v>
      </c>
      <c r="AI83" s="218">
        <v>0.50948391277666</v>
      </c>
      <c r="AJ83" s="438">
        <v>0.237358893301824</v>
      </c>
      <c r="AK83" s="218">
        <v>11.0649313337166</v>
      </c>
      <c r="AL83" s="446">
        <v>2.72075880383671</v>
      </c>
    </row>
    <row customHeight="1" ht="13" r="84">
      <c r="A84" s="77" t="s">
        <v>364</v>
      </c>
      <c r="B84" s="161" t="n">
        <v>1</v>
      </c>
      <c r="C84" s="222">
        <v>0.376635305789766</v>
      </c>
      <c r="D84" s="442">
        <v>0.0500631594399158</v>
      </c>
      <c r="E84" s="222">
        <v>0.202097169615354</v>
      </c>
      <c r="F84" s="442">
        <v>0.0570763287101714</v>
      </c>
      <c r="G84" s="222">
        <v>0.162656771311274</v>
      </c>
      <c r="H84" s="442">
        <v>0.0585335981470642</v>
      </c>
      <c r="I84" s="222">
        <v>0.135240861066763</v>
      </c>
      <c r="J84" s="442">
        <v>0.0672985110689967</v>
      </c>
      <c r="K84" s="222">
        <v>0.297870265592231</v>
      </c>
      <c r="L84" s="442">
        <v>0.0664867943409161</v>
      </c>
      <c r="M84" s="222">
        <v>3.18850443922916</v>
      </c>
      <c r="N84" s="442">
        <v>0.340623101875066</v>
      </c>
      <c r="O84" s="222">
        <v>0.386343569204841</v>
      </c>
      <c r="P84" s="442">
        <v>0.0503040733751161</v>
      </c>
      <c r="Q84" s="222">
        <v>0.183254164705221</v>
      </c>
      <c r="R84" s="442">
        <v>0.056648658503477</v>
      </c>
      <c r="S84" s="222">
        <v>0.161507189690007</v>
      </c>
      <c r="T84" s="442">
        <v>0.0583399114156712</v>
      </c>
      <c r="U84" s="222">
        <v>0.128516329031584</v>
      </c>
      <c r="V84" s="442">
        <v>0.0659069504792478</v>
      </c>
      <c r="W84" s="222">
        <v>0.291921597123436</v>
      </c>
      <c r="X84" s="442">
        <v>0.0655778621930412</v>
      </c>
      <c r="Y84" s="222">
        <v>4.87014215055514</v>
      </c>
      <c r="Z84" s="442">
        <v>0.390217903292097</v>
      </c>
      <c r="AA84" s="222">
        <v>0.387529728903911</v>
      </c>
      <c r="AB84" s="442">
        <v>0.0504868464594405</v>
      </c>
      <c r="AC84" s="222">
        <v>0.181134371175448</v>
      </c>
      <c r="AD84" s="442">
        <v>0.0562217118237133</v>
      </c>
      <c r="AE84" s="222">
        <v>0.163735399019102</v>
      </c>
      <c r="AF84" s="442">
        <v>0.0583417987032099</v>
      </c>
      <c r="AG84" s="222">
        <v>0.12225205787761</v>
      </c>
      <c r="AH84" s="442">
        <v>0.065922077207444</v>
      </c>
      <c r="AI84" s="222">
        <v>0.271863272855601</v>
      </c>
      <c r="AJ84" s="442">
        <v>0.0657740730927807</v>
      </c>
      <c r="AK84" s="222">
        <v>6.02053873357319</v>
      </c>
      <c r="AL84" s="447">
        <v>0.448697356440469</v>
      </c>
    </row>
    <row customHeight="1" ht="13" r="85">
      <c r="A85" s="181" t="s">
        <v>65</v>
      </c>
      <c r="B85" s="160" t="n">
        <v>1</v>
      </c>
      <c r="C85" s="218">
        <v>0.704980627386918</v>
      </c>
      <c r="D85" s="438">
        <v>0.191367847776969</v>
      </c>
      <c r="E85" s="218">
        <v>0.0674843692095319</v>
      </c>
      <c r="F85" s="438">
        <v>0.170399044678907</v>
      </c>
      <c r="G85" s="218">
        <v>0.232062670416311</v>
      </c>
      <c r="H85" s="438">
        <v>0.162710569520038</v>
      </c>
      <c r="I85" s="218">
        <v>-0.0722157247481895</v>
      </c>
      <c r="J85" s="438">
        <v>0.206182050453603</v>
      </c>
      <c r="K85" s="218">
        <v>0.24446225031159</v>
      </c>
      <c r="L85" s="438">
        <v>0.221874267739928</v>
      </c>
      <c r="M85" s="218">
        <v>2.61368795045381</v>
      </c>
      <c r="N85" s="438">
        <v>1.1760955625345</v>
      </c>
      <c r="O85" s="218">
        <v>0.714960863693249</v>
      </c>
      <c r="P85" s="438">
        <v>0.19458878455015</v>
      </c>
      <c r="Q85" s="218">
        <v>0.0260308116730486</v>
      </c>
      <c r="R85" s="438">
        <v>0.173239606155941</v>
      </c>
      <c r="S85" s="218">
        <v>0.255397255350868</v>
      </c>
      <c r="T85" s="438">
        <v>0.160167428994903</v>
      </c>
      <c r="U85" s="218">
        <v>-0.0731789503265164</v>
      </c>
      <c r="V85" s="438">
        <v>0.206380907157376</v>
      </c>
      <c r="W85" s="218">
        <v>0.252357941009957</v>
      </c>
      <c r="X85" s="438">
        <v>0.224422510738351</v>
      </c>
      <c r="Y85" s="218">
        <v>3.03477154298813</v>
      </c>
      <c r="Z85" s="438">
        <v>1.22232216055129</v>
      </c>
      <c r="AA85" s="218">
        <v>0.713141785150871</v>
      </c>
      <c r="AB85" s="438">
        <v>0.193718694755006</v>
      </c>
      <c r="AC85" s="218">
        <v>0.0335061022577227</v>
      </c>
      <c r="AD85" s="438">
        <v>0.172122044356642</v>
      </c>
      <c r="AE85" s="218">
        <v>0.265600974412977</v>
      </c>
      <c r="AF85" s="438">
        <v>0.161388053453162</v>
      </c>
      <c r="AG85" s="218">
        <v>-0.0738915100610597</v>
      </c>
      <c r="AH85" s="438">
        <v>0.200721276491337</v>
      </c>
      <c r="AI85" s="218">
        <v>0.254164117908262</v>
      </c>
      <c r="AJ85" s="438">
        <v>0.223663447718062</v>
      </c>
      <c r="AK85" s="218">
        <v>3.32400415147127</v>
      </c>
      <c r="AL85" s="446">
        <v>1.42005429080957</v>
      </c>
    </row>
    <row customHeight="1" ht="13" r="86">
      <c r="A86" s="181" t="s">
        <v>361</v>
      </c>
      <c r="B86" s="160" t="n">
        <v>1</v>
      </c>
      <c r="C86" s="218">
        <v>-0.612129669254187</v>
      </c>
      <c r="D86" s="438">
        <v>0.598248216230896</v>
      </c>
      <c r="E86" s="218">
        <v>0.560737133035797</v>
      </c>
      <c r="F86" s="438">
        <v>0.438130580892054</v>
      </c>
      <c r="G86" s="218">
        <v>0.268846118071893</v>
      </c>
      <c r="H86" s="438">
        <v>0.476284341944909</v>
      </c>
      <c r="I86" s="218">
        <v>0.247677883335873</v>
      </c>
      <c r="J86" s="438">
        <v>0.487735300640911</v>
      </c>
      <c r="K86" s="218">
        <v>0.0633554447879531</v>
      </c>
      <c r="L86" s="438">
        <v>0.401185204131293</v>
      </c>
      <c r="M86" s="218">
        <v>0.919276822606677</v>
      </c>
      <c r="N86" s="438">
        <v>1.09465551602653</v>
      </c>
      <c r="O86" s="218">
        <v>-0.507467349083818</v>
      </c>
      <c r="P86" s="438">
        <v>0.597522924434001</v>
      </c>
      <c r="Q86" s="218">
        <v>0.439223004880819</v>
      </c>
      <c r="R86" s="438">
        <v>0.441545080398845</v>
      </c>
      <c r="S86" s="218">
        <v>0.249815834891739</v>
      </c>
      <c r="T86" s="438">
        <v>0.480958565657227</v>
      </c>
      <c r="U86" s="218">
        <v>0.231110907366087</v>
      </c>
      <c r="V86" s="438">
        <v>0.478739361913964</v>
      </c>
      <c r="W86" s="218">
        <v>0.0614022403674337</v>
      </c>
      <c r="X86" s="438">
        <v>0.408887444096098</v>
      </c>
      <c r="Y86" s="218">
        <v>2.12565850512395</v>
      </c>
      <c r="Z86" s="438">
        <v>1.57897150022152</v>
      </c>
      <c r="AA86" s="218">
        <v>-0.412956978105386</v>
      </c>
      <c r="AB86" s="438">
        <v>0.579536306042919</v>
      </c>
      <c r="AC86" s="218">
        <v>0.413164024690104</v>
      </c>
      <c r="AD86" s="438">
        <v>0.437535164868448</v>
      </c>
      <c r="AE86" s="218">
        <v>0.288742006571123</v>
      </c>
      <c r="AF86" s="438">
        <v>0.460980048361209</v>
      </c>
      <c r="AG86" s="218">
        <v>0.321039702366436</v>
      </c>
      <c r="AH86" s="438">
        <v>0.48420490931432</v>
      </c>
      <c r="AI86" s="218">
        <v>0.0208449743634546</v>
      </c>
      <c r="AJ86" s="438">
        <v>0.39827286780665</v>
      </c>
      <c r="AK86" s="218">
        <v>2.89128245859087</v>
      </c>
      <c r="AL86" s="446">
        <v>2.21689022530616</v>
      </c>
    </row>
    <row customHeight="1" ht="13" r="87">
      <c r="A87" s="187" t="s">
        <v>362</v>
      </c>
      <c r="B87" s="175" t="n">
        <v>1</v>
      </c>
      <c r="C87" s="228">
        <v>0.145670641791861</v>
      </c>
      <c r="D87" s="443">
        <v>0.227326320657462</v>
      </c>
      <c r="E87" s="228">
        <v>0.471017720039657</v>
      </c>
      <c r="F87" s="443">
        <v>0.204974403087542</v>
      </c>
      <c r="G87" s="228">
        <v>-0.409229380156392</v>
      </c>
      <c r="H87" s="443">
        <v>0.27521561501321</v>
      </c>
      <c r="I87" s="228">
        <v>-0.0525688555477975</v>
      </c>
      <c r="J87" s="443">
        <v>0.291719488552771</v>
      </c>
      <c r="K87" s="228">
        <v>0.142556277106407</v>
      </c>
      <c r="L87" s="443">
        <v>0.289427785944427</v>
      </c>
      <c r="M87" s="228">
        <v>1.06554013302384</v>
      </c>
      <c r="N87" s="443">
        <v>0.915170016786376</v>
      </c>
      <c r="O87" s="228">
        <v>0.0731747310994111</v>
      </c>
      <c r="P87" s="443">
        <v>0.216857186887839</v>
      </c>
      <c r="Q87" s="228">
        <v>0.544761559754782</v>
      </c>
      <c r="R87" s="443">
        <v>0.210452430350066</v>
      </c>
      <c r="S87" s="228">
        <v>-0.378576902772888</v>
      </c>
      <c r="T87" s="443">
        <v>0.278847797594034</v>
      </c>
      <c r="U87" s="228">
        <v>-0.12525106673561</v>
      </c>
      <c r="V87" s="443">
        <v>0.288488380658792</v>
      </c>
      <c r="W87" s="228">
        <v>0.124110511044975</v>
      </c>
      <c r="X87" s="443">
        <v>0.272049608567593</v>
      </c>
      <c r="Y87" s="228">
        <v>3.30109072075946</v>
      </c>
      <c r="Z87" s="443">
        <v>1.77378356621968</v>
      </c>
      <c r="AA87" s="228">
        <v>0.033004267344793</v>
      </c>
      <c r="AB87" s="443">
        <v>0.219639778373268</v>
      </c>
      <c r="AC87" s="228">
        <v>0.556974633073549</v>
      </c>
      <c r="AD87" s="443">
        <v>0.208402255590463</v>
      </c>
      <c r="AE87" s="228">
        <v>-0.344593678488448</v>
      </c>
      <c r="AF87" s="443">
        <v>0.277477204546262</v>
      </c>
      <c r="AG87" s="228">
        <v>-0.150262961238632</v>
      </c>
      <c r="AH87" s="443">
        <v>0.287198017715737</v>
      </c>
      <c r="AI87" s="228">
        <v>0.108403010120669</v>
      </c>
      <c r="AJ87" s="443">
        <v>0.272388633700324</v>
      </c>
      <c r="AK87" s="228">
        <v>3.88229951211274</v>
      </c>
      <c r="AL87" s="451">
        <v>2.37167329912922</v>
      </c>
    </row>
    <row customHeight="1" ht="13" r="88">
      <c r="A88" s="181"/>
      <c r="B88" s="162"/>
      <c r="C88" s="218" t="inlineStr">
        <is>
          <t>b.reg_t4autch.d_tt4g64aagree..no_controls</t>
        </is>
      </c>
      <c r="D88" s="438" t="inlineStr">
        <is>
          <t>se.reg_t4autch.d_tt4g64aagree..no_controls</t>
        </is>
      </c>
      <c r="E88" s="218" t="inlineStr">
        <is>
          <t>b.reg_t4autch.d_tt4g64gagree..no_controls</t>
        </is>
      </c>
      <c r="F88" s="438" t="inlineStr">
        <is>
          <t>se.reg_t4autch.d_tt4g64gagree..no_controls</t>
        </is>
      </c>
      <c r="G88" s="218" t="inlineStr">
        <is>
          <t>b.reg_t4autch.d_tt4g64iagree..no_controls</t>
        </is>
      </c>
      <c r="H88" s="438" t="inlineStr">
        <is>
          <t>se.reg_t4autch.d_tt4g64iagree..no_controls</t>
        </is>
      </c>
      <c r="I88" s="218" t="inlineStr">
        <is>
          <t>b.reg_t4autch.d_tt4g64jagree..no_controls</t>
        </is>
      </c>
      <c r="J88" s="438" t="inlineStr">
        <is>
          <t>se.reg_t4autch.d_tt4g64jagree..no_controls</t>
        </is>
      </c>
      <c r="K88" s="218" t="inlineStr">
        <is>
          <t>b.reg_t4autch.d_tt4g64kagree..no_controls</t>
        </is>
      </c>
      <c r="L88" s="438" t="inlineStr">
        <is>
          <t>se.reg_t4autch.d_tt4g64kagree..no_controls</t>
        </is>
      </c>
      <c r="M88" s="218" t="inlineStr">
        <is>
          <t>b.reg_t4autch.rsqr..no_controls</t>
        </is>
      </c>
      <c r="N88" s="438" t="inlineStr">
        <is>
          <t>se.reg_t4autch.rsqr..no_controls</t>
        </is>
      </c>
      <c r="O88" s="218" t="inlineStr">
        <is>
          <t>b.reg_t4autch.d_tt4g64aagree..tch_controls</t>
        </is>
      </c>
      <c r="P88" s="438" t="inlineStr">
        <is>
          <t>se.reg_t4autch.d_tt4g64aagree..tch_controls</t>
        </is>
      </c>
      <c r="Q88" s="218" t="inlineStr">
        <is>
          <t>b.reg_t4autch.d_tt4g64gagree..tch_controls</t>
        </is>
      </c>
      <c r="R88" s="438" t="inlineStr">
        <is>
          <t>se.reg_t4autch.d_tt4g64gagree..tch_controls</t>
        </is>
      </c>
      <c r="S88" s="218" t="inlineStr">
        <is>
          <t>b.reg_t4autch.d_tt4g64iagree..tch_controls</t>
        </is>
      </c>
      <c r="T88" s="438" t="inlineStr">
        <is>
          <t>se.reg_t4autch.d_tt4g64iagree..tch_controls</t>
        </is>
      </c>
      <c r="U88" s="218" t="inlineStr">
        <is>
          <t>b.reg_t4autch.d_tt4g64jagree..tch_controls</t>
        </is>
      </c>
      <c r="V88" s="438" t="inlineStr">
        <is>
          <t>se.reg_t4autch.d_tt4g64jagree..tch_controls</t>
        </is>
      </c>
      <c r="W88" s="218" t="inlineStr">
        <is>
          <t>b.reg_t4autch.d_tt4g64kagree..tch_controls</t>
        </is>
      </c>
      <c r="X88" s="438" t="inlineStr">
        <is>
          <t>se.reg_t4autch.d_tt4g64kagree..tch_controls</t>
        </is>
      </c>
      <c r="Y88" s="218" t="inlineStr">
        <is>
          <t>b.reg_t4autch.rsqr..tch_controls</t>
        </is>
      </c>
      <c r="Z88" s="438" t="inlineStr">
        <is>
          <t>se.reg_t4autch.rsqr..tch_controls</t>
        </is>
      </c>
      <c r="AA88" s="218" t="inlineStr">
        <is>
          <t>b.reg_t4autch.d_tt4g64aagree..tch_sch_controls</t>
        </is>
      </c>
      <c r="AB88" s="438" t="inlineStr">
        <is>
          <t>se.reg_t4autch.d_tt4g64aagree..tch_sch_controls</t>
        </is>
      </c>
      <c r="AC88" s="218" t="inlineStr">
        <is>
          <t>b.reg_t4autch.d_tt4g64gagree..tch_sch_controls</t>
        </is>
      </c>
      <c r="AD88" s="438" t="inlineStr">
        <is>
          <t>se.reg_t4autch.d_tt4g64gagree..tch_sch_controls</t>
        </is>
      </c>
      <c r="AE88" s="218" t="inlineStr">
        <is>
          <t>b.reg_t4autch.d_tt4g64iagree..tch_sch_controls</t>
        </is>
      </c>
      <c r="AF88" s="438" t="inlineStr">
        <is>
          <t>se.reg_t4autch.d_tt4g64iagree..tch_sch_controls</t>
        </is>
      </c>
      <c r="AG88" s="218" t="inlineStr">
        <is>
          <t>b.reg_t4autch.d_tt4g64jagree..tch_sch_controls</t>
        </is>
      </c>
      <c r="AH88" s="438" t="inlineStr">
        <is>
          <t>se.reg_t4autch.d_tt4g64jagree..tch_sch_controls</t>
        </is>
      </c>
      <c r="AI88" s="218" t="inlineStr">
        <is>
          <t>b.reg_t4autch.d_tt4g64kagree..tch_sch_controls</t>
        </is>
      </c>
      <c r="AJ88" s="438" t="inlineStr">
        <is>
          <t>se.reg_t4autch.d_tt4g64kagree..tch_sch_controls</t>
        </is>
      </c>
      <c r="AK88" s="218" t="inlineStr">
        <is>
          <t>b.reg_t4autch.rsqr..tch_sch_controls</t>
        </is>
      </c>
      <c r="AL88" s="446" t="inlineStr">
        <is>
          <t>se.reg_t4autch.rsqr..tch_sch_controls</t>
        </is>
      </c>
    </row>
    <row customHeight="1" ht="13" r="89">
      <c r="A89" s="181" t="s">
        <v>319</v>
      </c>
      <c r="B89" s="162" t="n">
        <v>3</v>
      </c>
      <c r="C89" s="218">
        <v>0.0734049055326807</v>
      </c>
      <c r="D89" s="438">
        <v>0.177468773414502</v>
      </c>
      <c r="E89" s="218">
        <v>0.167199984577325</v>
      </c>
      <c r="F89" s="438">
        <v>0.155370882767944</v>
      </c>
      <c r="G89" s="218">
        <v>0.135714983988623</v>
      </c>
      <c r="H89" s="438">
        <v>0.109828039139887</v>
      </c>
      <c r="I89" s="218">
        <v>0.0455476999189818</v>
      </c>
      <c r="J89" s="438">
        <v>0.115149991655965</v>
      </c>
      <c r="K89" s="218">
        <v>0.0254254624018236</v>
      </c>
      <c r="L89" s="438">
        <v>0.157840119722578</v>
      </c>
      <c r="M89" s="218">
        <v>0.554228692943534</v>
      </c>
      <c r="N89" s="438">
        <v>0.389680605399548</v>
      </c>
      <c r="O89" s="218">
        <v>0.0915392009113468</v>
      </c>
      <c r="P89" s="438">
        <v>0.179010823916059</v>
      </c>
      <c r="Q89" s="218">
        <v>0.170717142322352</v>
      </c>
      <c r="R89" s="438">
        <v>0.158141266974148</v>
      </c>
      <c r="S89" s="218">
        <v>0.170433552032349</v>
      </c>
      <c r="T89" s="438">
        <v>0.110357851806653</v>
      </c>
      <c r="U89" s="218">
        <v>0.0219105496055852</v>
      </c>
      <c r="V89" s="438">
        <v>0.115688323777256</v>
      </c>
      <c r="W89" s="218">
        <v>-0.013253486938228</v>
      </c>
      <c r="X89" s="438">
        <v>0.162380822600863</v>
      </c>
      <c r="Y89" s="218">
        <v>1.26959854073415</v>
      </c>
      <c r="Z89" s="438">
        <v>0.512309923712536</v>
      </c>
      <c r="AA89" s="218">
        <v>0.0880942982436879</v>
      </c>
      <c r="AB89" s="438">
        <v>0.179516501959748</v>
      </c>
      <c r="AC89" s="218">
        <v>0.172429848098686</v>
      </c>
      <c r="AD89" s="438">
        <v>0.159085356225669</v>
      </c>
      <c r="AE89" s="218">
        <v>0.164312918806245</v>
      </c>
      <c r="AF89" s="438">
        <v>0.108838385840611</v>
      </c>
      <c r="AG89" s="218">
        <v>0.0116813266101593</v>
      </c>
      <c r="AH89" s="438">
        <v>0.114347895493088</v>
      </c>
      <c r="AI89" s="218">
        <v>-0.00205943878123561</v>
      </c>
      <c r="AJ89" s="438">
        <v>0.162177897912652</v>
      </c>
      <c r="AK89" s="218">
        <v>1.56593767880278</v>
      </c>
      <c r="AL89" s="446">
        <v>0.71791274679097</v>
      </c>
    </row>
    <row customHeight="1" ht="13" r="90">
      <c r="A90" s="181" t="s">
        <v>322</v>
      </c>
      <c r="B90" s="162" t="n">
        <v>3</v>
      </c>
      <c r="C90" s="218">
        <v>0.426113888139983</v>
      </c>
      <c r="D90" s="438">
        <v>0.186430470761622</v>
      </c>
      <c r="E90" s="218">
        <v>0.0756615081418365</v>
      </c>
      <c r="F90" s="438">
        <v>0.221892194048576</v>
      </c>
      <c r="G90" s="218">
        <v>0.0769431053583976</v>
      </c>
      <c r="H90" s="438">
        <v>0.2026435103154</v>
      </c>
      <c r="I90" s="218">
        <v>0.0762384201123603</v>
      </c>
      <c r="J90" s="438">
        <v>0.173718775684796</v>
      </c>
      <c r="K90" s="218">
        <v>0.622807199811737</v>
      </c>
      <c r="L90" s="438">
        <v>0.240108478712039</v>
      </c>
      <c r="M90" s="218">
        <v>2.5515778938055</v>
      </c>
      <c r="N90" s="438">
        <v>1.22345788441101</v>
      </c>
      <c r="O90" s="218">
        <v>0.424892188059514</v>
      </c>
      <c r="P90" s="438">
        <v>0.188423911568068</v>
      </c>
      <c r="Q90" s="218">
        <v>0.05435502238484</v>
      </c>
      <c r="R90" s="438">
        <v>0.221199354533881</v>
      </c>
      <c r="S90" s="218">
        <v>0.0527176270742612</v>
      </c>
      <c r="T90" s="438">
        <v>0.205635349347031</v>
      </c>
      <c r="U90" s="218">
        <v>0.0845083052047623</v>
      </c>
      <c r="V90" s="438">
        <v>0.17923893110414</v>
      </c>
      <c r="W90" s="218">
        <v>0.549367537007546</v>
      </c>
      <c r="X90" s="438">
        <v>0.230840000355371</v>
      </c>
      <c r="Y90" s="218">
        <v>3.39346763775</v>
      </c>
      <c r="Z90" s="438">
        <v>1.36615826157349</v>
      </c>
      <c r="AA90" s="218">
        <v>0.362246832904292</v>
      </c>
      <c r="AB90" s="438">
        <v>0.184765273502393</v>
      </c>
      <c r="AC90" s="218">
        <v>0.0747906752171819</v>
      </c>
      <c r="AD90" s="438">
        <v>0.223485433655414</v>
      </c>
      <c r="AE90" s="218">
        <v>0.0210395455665964</v>
      </c>
      <c r="AF90" s="438">
        <v>0.203884421864343</v>
      </c>
      <c r="AG90" s="218">
        <v>0.129874923467701</v>
      </c>
      <c r="AH90" s="438">
        <v>0.179137736585265</v>
      </c>
      <c r="AI90" s="218">
        <v>0.52759738028947</v>
      </c>
      <c r="AJ90" s="438">
        <v>0.222336078583358</v>
      </c>
      <c r="AK90" s="218">
        <v>5.03744164116061</v>
      </c>
      <c r="AL90" s="446">
        <v>1.72907779033686</v>
      </c>
    </row>
    <row customHeight="1" ht="13" r="91">
      <c r="A91" s="181" t="s">
        <v>66</v>
      </c>
      <c r="B91" s="162" t="n">
        <v>3</v>
      </c>
      <c r="C91" s="218">
        <v>0.0781106074530216</v>
      </c>
      <c r="D91" s="438">
        <v>0.1406408128761</v>
      </c>
      <c r="E91" s="218">
        <v>0.51067062555462</v>
      </c>
      <c r="F91" s="438">
        <v>0.176963385977752</v>
      </c>
      <c r="G91" s="218">
        <v>-0.111052180048281</v>
      </c>
      <c r="H91" s="438">
        <v>0.16373511770514</v>
      </c>
      <c r="I91" s="218">
        <v>0.125959259294757</v>
      </c>
      <c r="J91" s="438">
        <v>0.198784042883937</v>
      </c>
      <c r="K91" s="218">
        <v>0.146732933193966</v>
      </c>
      <c r="L91" s="438">
        <v>0.144775300280978</v>
      </c>
      <c r="M91" s="218">
        <v>1.69416048152629</v>
      </c>
      <c r="N91" s="438">
        <v>0.914449091199578</v>
      </c>
      <c r="O91" s="218">
        <v>0.0899769429703989</v>
      </c>
      <c r="P91" s="438">
        <v>0.140243953590465</v>
      </c>
      <c r="Q91" s="218">
        <v>0.510440455936487</v>
      </c>
      <c r="R91" s="438">
        <v>0.173262090104663</v>
      </c>
      <c r="S91" s="218">
        <v>-0.100994368318382</v>
      </c>
      <c r="T91" s="438">
        <v>0.164237943549694</v>
      </c>
      <c r="U91" s="218">
        <v>0.140731831862721</v>
      </c>
      <c r="V91" s="438">
        <v>0.19902762878124</v>
      </c>
      <c r="W91" s="218">
        <v>0.112151845800157</v>
      </c>
      <c r="X91" s="438">
        <v>0.142317971954248</v>
      </c>
      <c r="Y91" s="218">
        <v>2.29564287149975</v>
      </c>
      <c r="Z91" s="438">
        <v>0.951226229436553</v>
      </c>
      <c r="AA91" s="218">
        <v>0.0758114578615387</v>
      </c>
      <c r="AB91" s="438">
        <v>0.135885572552248</v>
      </c>
      <c r="AC91" s="218">
        <v>0.487292663566362</v>
      </c>
      <c r="AD91" s="438">
        <v>0.174161713253751</v>
      </c>
      <c r="AE91" s="218">
        <v>-0.0773013143596739</v>
      </c>
      <c r="AF91" s="438">
        <v>0.16296687888986</v>
      </c>
      <c r="AG91" s="218">
        <v>0.133382209902261</v>
      </c>
      <c r="AH91" s="438">
        <v>0.204211668500069</v>
      </c>
      <c r="AI91" s="218">
        <v>0.108302470569333</v>
      </c>
      <c r="AJ91" s="438">
        <v>0.143788895987225</v>
      </c>
      <c r="AK91" s="218">
        <v>2.75782895327145</v>
      </c>
      <c r="AL91" s="446">
        <v>1.11035474612709</v>
      </c>
    </row>
    <row customHeight="1" ht="13" r="92">
      <c r="A92" s="181" t="s">
        <v>341</v>
      </c>
      <c r="B92" s="162" t="n">
        <v>3</v>
      </c>
      <c r="C92" s="218">
        <v>0.154391276681355</v>
      </c>
      <c r="D92" s="438">
        <v>0.104015311738539</v>
      </c>
      <c r="E92" s="218">
        <v>0.0853848537083423</v>
      </c>
      <c r="F92" s="438">
        <v>0.0843591803793191</v>
      </c>
      <c r="G92" s="218">
        <v>0.221247062325681</v>
      </c>
      <c r="H92" s="438">
        <v>0.0921448158022768</v>
      </c>
      <c r="I92" s="218">
        <v>-0.0186173144710226</v>
      </c>
      <c r="J92" s="438">
        <v>0.127769156111544</v>
      </c>
      <c r="K92" s="218">
        <v>0.305002759652618</v>
      </c>
      <c r="L92" s="438">
        <v>0.113984515456042</v>
      </c>
      <c r="M92" s="218">
        <v>1.91708213052675</v>
      </c>
      <c r="N92" s="438">
        <v>0.598899618940046</v>
      </c>
      <c r="O92" s="218">
        <v>0.154841049960349</v>
      </c>
      <c r="P92" s="438">
        <v>0.1067187901156</v>
      </c>
      <c r="Q92" s="218">
        <v>0.0779891267483408</v>
      </c>
      <c r="R92" s="438">
        <v>0.0856894152186628</v>
      </c>
      <c r="S92" s="218">
        <v>0.20626995635904</v>
      </c>
      <c r="T92" s="438">
        <v>0.09184649042891</v>
      </c>
      <c r="U92" s="218">
        <v>-0.0247482934478431</v>
      </c>
      <c r="V92" s="438">
        <v>0.128578919556652</v>
      </c>
      <c r="W92" s="218">
        <v>0.291879351282047</v>
      </c>
      <c r="X92" s="438">
        <v>0.116645675015788</v>
      </c>
      <c r="Y92" s="218">
        <v>2.92222688085818</v>
      </c>
      <c r="Z92" s="438">
        <v>0.750073676737125</v>
      </c>
      <c r="AA92" s="218">
        <v>0.157527781759021</v>
      </c>
      <c r="AB92" s="438">
        <v>0.10533499291332</v>
      </c>
      <c r="AC92" s="218">
        <v>0.0456074037411569</v>
      </c>
      <c r="AD92" s="438">
        <v>0.0846570186347448</v>
      </c>
      <c r="AE92" s="218">
        <v>0.207154464244632</v>
      </c>
      <c r="AF92" s="438">
        <v>0.092488763818444</v>
      </c>
      <c r="AG92" s="218">
        <v>-0.00248125555102142</v>
      </c>
      <c r="AH92" s="438">
        <v>0.127564863124485</v>
      </c>
      <c r="AI92" s="218">
        <v>0.280733520515221</v>
      </c>
      <c r="AJ92" s="438">
        <v>0.115782952891364</v>
      </c>
      <c r="AK92" s="218">
        <v>3.92261894173535</v>
      </c>
      <c r="AL92" s="446">
        <v>0.83386931835067</v>
      </c>
    </row>
    <row customHeight="1" ht="13" r="93">
      <c r="A93" s="181" t="s">
        <v>343</v>
      </c>
      <c r="B93" s="162" t="n">
        <v>3</v>
      </c>
      <c r="C93" s="218">
        <v>0.71672070603393</v>
      </c>
      <c r="D93" s="438">
        <v>0.19428104700294</v>
      </c>
      <c r="E93" s="218">
        <v>0.652451989077053</v>
      </c>
      <c r="F93" s="438">
        <v>0.393788288530223</v>
      </c>
      <c r="G93" s="218">
        <v>0.313479960686286</v>
      </c>
      <c r="H93" s="438">
        <v>0.367066749357819</v>
      </c>
      <c r="I93" s="218">
        <v>-0.23587615503585</v>
      </c>
      <c r="J93" s="438">
        <v>0.333479959944672</v>
      </c>
      <c r="K93" s="218">
        <v>0.515861405741947</v>
      </c>
      <c r="L93" s="438">
        <v>0.341241865427406</v>
      </c>
      <c r="M93" s="218">
        <v>3.57127554784723</v>
      </c>
      <c r="N93" s="438">
        <v>1.08024365431617</v>
      </c>
      <c r="O93" s="218">
        <v>0.727424366987568</v>
      </c>
      <c r="P93" s="438">
        <v>0.194160172361571</v>
      </c>
      <c r="Q93" s="218">
        <v>0.601106881286162</v>
      </c>
      <c r="R93" s="438">
        <v>0.392045062891484</v>
      </c>
      <c r="S93" s="218">
        <v>0.37273422355247</v>
      </c>
      <c r="T93" s="438">
        <v>0.374858988741911</v>
      </c>
      <c r="U93" s="218">
        <v>-0.350058803011393</v>
      </c>
      <c r="V93" s="438">
        <v>0.332339402810413</v>
      </c>
      <c r="W93" s="218">
        <v>0.416622949603262</v>
      </c>
      <c r="X93" s="438">
        <v>0.333694749136517</v>
      </c>
      <c r="Y93" s="218">
        <v>5.31656064324297</v>
      </c>
      <c r="Z93" s="438">
        <v>1.28347436302766</v>
      </c>
      <c r="AA93" s="218">
        <v>0.726311993449893</v>
      </c>
      <c r="AB93" s="438">
        <v>0.195857044520161</v>
      </c>
      <c r="AC93" s="218">
        <v>0.592722304501359</v>
      </c>
      <c r="AD93" s="438">
        <v>0.389563318907988</v>
      </c>
      <c r="AE93" s="218">
        <v>0.400606317714587</v>
      </c>
      <c r="AF93" s="438">
        <v>0.370385821113474</v>
      </c>
      <c r="AG93" s="218">
        <v>-0.353893153424471</v>
      </c>
      <c r="AH93" s="438">
        <v>0.330502062022915</v>
      </c>
      <c r="AI93" s="218">
        <v>0.411400310743874</v>
      </c>
      <c r="AJ93" s="438">
        <v>0.33009210153693</v>
      </c>
      <c r="AK93" s="218">
        <v>5.74391614894172</v>
      </c>
      <c r="AL93" s="446">
        <v>1.3874878957316</v>
      </c>
    </row>
    <row customHeight="1" ht="13" r="94">
      <c r="A94" s="181" t="s">
        <v>348</v>
      </c>
      <c r="B94" s="162" t="n">
        <v>3</v>
      </c>
      <c r="C94" s="218">
        <v>0.340078175406036</v>
      </c>
      <c r="D94" s="438">
        <v>0.162742716510474</v>
      </c>
      <c r="E94" s="218">
        <v>-0.135205782435173</v>
      </c>
      <c r="F94" s="438">
        <v>0.158129358443811</v>
      </c>
      <c r="G94" s="218">
        <v>-0.0812092963383442</v>
      </c>
      <c r="H94" s="438">
        <v>0.142938864579863</v>
      </c>
      <c r="I94" s="218">
        <v>-0.117940395568581</v>
      </c>
      <c r="J94" s="438">
        <v>0.152388558111032</v>
      </c>
      <c r="K94" s="218">
        <v>0.29440392822286</v>
      </c>
      <c r="L94" s="438">
        <v>0.147174321715128</v>
      </c>
      <c r="M94" s="218">
        <v>0.725148696771246</v>
      </c>
      <c r="N94" s="438">
        <v>0.542892374608085</v>
      </c>
      <c r="O94" s="218">
        <v>0.370485608982642</v>
      </c>
      <c r="P94" s="438">
        <v>0.165281325579123</v>
      </c>
      <c r="Q94" s="218">
        <v>-0.11692765308063</v>
      </c>
      <c r="R94" s="438">
        <v>0.156040805671277</v>
      </c>
      <c r="S94" s="218">
        <v>-0.074700538845856</v>
      </c>
      <c r="T94" s="438">
        <v>0.145735492384884</v>
      </c>
      <c r="U94" s="218">
        <v>-0.117281466503254</v>
      </c>
      <c r="V94" s="438">
        <v>0.157223436039459</v>
      </c>
      <c r="W94" s="218">
        <v>0.270683270247299</v>
      </c>
      <c r="X94" s="438">
        <v>0.149715967225945</v>
      </c>
      <c r="Y94" s="218">
        <v>2.1535298814906</v>
      </c>
      <c r="Z94" s="438">
        <v>0.881490676283175</v>
      </c>
      <c r="AA94" s="218">
        <v>0.37653739153221</v>
      </c>
      <c r="AB94" s="438">
        <v>0.165750418014273</v>
      </c>
      <c r="AC94" s="218">
        <v>-0.126081517206673</v>
      </c>
      <c r="AD94" s="438">
        <v>0.154514450815481</v>
      </c>
      <c r="AE94" s="218">
        <v>-0.0658466879569757</v>
      </c>
      <c r="AF94" s="438">
        <v>0.148446489576715</v>
      </c>
      <c r="AG94" s="218">
        <v>-0.133668302121951</v>
      </c>
      <c r="AH94" s="438">
        <v>0.156797466151614</v>
      </c>
      <c r="AI94" s="218">
        <v>0.274774845976654</v>
      </c>
      <c r="AJ94" s="438">
        <v>0.149101976786972</v>
      </c>
      <c r="AK94" s="218">
        <v>2.4542467449581</v>
      </c>
      <c r="AL94" s="446">
        <v>0.987455369214284</v>
      </c>
    </row>
    <row customHeight="1" ht="13" r="95">
      <c r="A95" s="181" t="s">
        <v>352</v>
      </c>
      <c r="B95" s="162" t="n">
        <v>3</v>
      </c>
      <c r="C95" s="218">
        <v>-0.0295859534145121</v>
      </c>
      <c r="D95" s="438">
        <v>0.0991531040480697</v>
      </c>
      <c r="E95" s="218">
        <v>0.276217446269942</v>
      </c>
      <c r="F95" s="438">
        <v>0.106058398048045</v>
      </c>
      <c r="G95" s="218">
        <v>0.26052483077547</v>
      </c>
      <c r="H95" s="438">
        <v>0.126696369997744</v>
      </c>
      <c r="I95" s="218">
        <v>-0.186356692816503</v>
      </c>
      <c r="J95" s="438">
        <v>0.139337771786878</v>
      </c>
      <c r="K95" s="218">
        <v>0.456518484148302</v>
      </c>
      <c r="L95" s="438">
        <v>0.12498331258973</v>
      </c>
      <c r="M95" s="218">
        <v>2.45938199101023</v>
      </c>
      <c r="N95" s="438">
        <v>0.68491302084593</v>
      </c>
      <c r="O95" s="218">
        <v>-0.040222226708458</v>
      </c>
      <c r="P95" s="438">
        <v>0.0974840695675901</v>
      </c>
      <c r="Q95" s="218">
        <v>0.262794735694912</v>
      </c>
      <c r="R95" s="438">
        <v>0.108409163353107</v>
      </c>
      <c r="S95" s="218">
        <v>0.274964173424729</v>
      </c>
      <c r="T95" s="438">
        <v>0.128758859274718</v>
      </c>
      <c r="U95" s="218">
        <v>-0.188721253704547</v>
      </c>
      <c r="V95" s="438">
        <v>0.138905924498156</v>
      </c>
      <c r="W95" s="218">
        <v>0.469111724620727</v>
      </c>
      <c r="X95" s="438">
        <v>0.124590915376769</v>
      </c>
      <c r="Y95" s="218">
        <v>3.09374364242931</v>
      </c>
      <c r="Z95" s="438">
        <v>0.749713003717186</v>
      </c>
      <c r="AA95" s="218">
        <v>-0.033009843317553</v>
      </c>
      <c r="AB95" s="438">
        <v>0.0972475563505488</v>
      </c>
      <c r="AC95" s="218">
        <v>0.262855242852795</v>
      </c>
      <c r="AD95" s="438">
        <v>0.108086694207515</v>
      </c>
      <c r="AE95" s="218">
        <v>0.273679036938325</v>
      </c>
      <c r="AF95" s="438">
        <v>0.1290992124644</v>
      </c>
      <c r="AG95" s="218">
        <v>-0.176812202435192</v>
      </c>
      <c r="AH95" s="438">
        <v>0.138739366780085</v>
      </c>
      <c r="AI95" s="218">
        <v>0.435980043267514</v>
      </c>
      <c r="AJ95" s="438">
        <v>0.123787498258881</v>
      </c>
      <c r="AK95" s="218">
        <v>3.81129980617011</v>
      </c>
      <c r="AL95" s="446">
        <v>0.801264828475057</v>
      </c>
    </row>
    <row customHeight="1" ht="13" r="96">
      <c r="A96" s="181" t="s">
        <v>353</v>
      </c>
      <c r="B96" s="162" t="n">
        <v>3</v>
      </c>
      <c r="C96" s="218">
        <v>0.400580142665768</v>
      </c>
      <c r="D96" s="438">
        <v>0.181369180923386</v>
      </c>
      <c r="E96" s="218">
        <v>0.547599269679067</v>
      </c>
      <c r="F96" s="438">
        <v>0.180311501657473</v>
      </c>
      <c r="G96" s="218">
        <v>0.0165795574006296</v>
      </c>
      <c r="H96" s="438">
        <v>0.255721200795437</v>
      </c>
      <c r="I96" s="218">
        <v>0.677311779503685</v>
      </c>
      <c r="J96" s="438">
        <v>0.277967786950758</v>
      </c>
      <c r="K96" s="218">
        <v>-0.0261446931846893</v>
      </c>
      <c r="L96" s="438">
        <v>0.313546474983938</v>
      </c>
      <c r="M96" s="218">
        <v>4.21269689857454</v>
      </c>
      <c r="N96" s="438">
        <v>1.49299573058027</v>
      </c>
      <c r="O96" s="218">
        <v>0.395675912216334</v>
      </c>
      <c r="P96" s="438">
        <v>0.176734859005353</v>
      </c>
      <c r="Q96" s="218">
        <v>0.586286152720565</v>
      </c>
      <c r="R96" s="438">
        <v>0.189581280631048</v>
      </c>
      <c r="S96" s="218">
        <v>-0.0481594307343225</v>
      </c>
      <c r="T96" s="438">
        <v>0.239282167211772</v>
      </c>
      <c r="U96" s="218">
        <v>0.632905490445396</v>
      </c>
      <c r="V96" s="438">
        <v>0.273650929541312</v>
      </c>
      <c r="W96" s="218">
        <v>-0.054320027498184</v>
      </c>
      <c r="X96" s="438">
        <v>0.30769050584186</v>
      </c>
      <c r="Y96" s="218">
        <v>5.89029686103841</v>
      </c>
      <c r="Z96" s="438">
        <v>1.54024819770604</v>
      </c>
      <c r="AA96" s="218">
        <v>0.408082146251071</v>
      </c>
      <c r="AB96" s="438">
        <v>0.178319969880919</v>
      </c>
      <c r="AC96" s="218">
        <v>0.611998945444157</v>
      </c>
      <c r="AD96" s="438">
        <v>0.194954564627511</v>
      </c>
      <c r="AE96" s="218">
        <v>-0.0796865455864589</v>
      </c>
      <c r="AF96" s="438">
        <v>0.234074449780967</v>
      </c>
      <c r="AG96" s="218">
        <v>0.606927252908141</v>
      </c>
      <c r="AH96" s="438">
        <v>0.261690113699518</v>
      </c>
      <c r="AI96" s="218">
        <v>-0.020510770535713</v>
      </c>
      <c r="AJ96" s="438">
        <v>0.293878659553525</v>
      </c>
      <c r="AK96" s="218">
        <v>6.6321789410635</v>
      </c>
      <c r="AL96" s="446">
        <v>2.10850845487422</v>
      </c>
    </row>
    <row customHeight="1" ht="13" r="97">
      <c r="A97" s="78" t="s">
        <v>445</v>
      </c>
      <c r="B97" s="212" t="n">
        <v>3</v>
      </c>
      <c r="C97" s="232">
        <v>0.269976718562283</v>
      </c>
      <c r="D97" s="445">
        <v>0.0564312280735806</v>
      </c>
      <c r="E97" s="232">
        <v>0.272497486821627</v>
      </c>
      <c r="F97" s="445">
        <v>0.0724184347100527</v>
      </c>
      <c r="G97" s="232">
        <v>0.104028503018558</v>
      </c>
      <c r="H97" s="445">
        <v>0.0712654880646321</v>
      </c>
      <c r="I97" s="232">
        <v>0.0457833251172285</v>
      </c>
      <c r="J97" s="445">
        <v>0.0718494572134189</v>
      </c>
      <c r="K97" s="232">
        <v>0.292575934998571</v>
      </c>
      <c r="L97" s="445">
        <v>0.0758860632762288</v>
      </c>
      <c r="M97" s="232">
        <v>2.21069404162566</v>
      </c>
      <c r="N97" s="445">
        <v>0.330799189555279</v>
      </c>
      <c r="O97" s="232">
        <v>0.276826630422462</v>
      </c>
      <c r="P97" s="445">
        <v>0.0565077643359614</v>
      </c>
      <c r="Q97" s="232">
        <v>0.268345233001629</v>
      </c>
      <c r="R97" s="445">
        <v>0.0725691389675117</v>
      </c>
      <c r="S97" s="232">
        <v>0.106658149318036</v>
      </c>
      <c r="T97" s="445">
        <v>0.0713122016679295</v>
      </c>
      <c r="U97" s="232">
        <v>0.0249057950564285</v>
      </c>
      <c r="V97" s="445">
        <v>0.071916107033466</v>
      </c>
      <c r="W97" s="232">
        <v>0.255280395515578</v>
      </c>
      <c r="X97" s="445">
        <v>0.074736898514993</v>
      </c>
      <c r="Y97" s="232">
        <v>3.29188336988042</v>
      </c>
      <c r="Z97" s="445">
        <v>0.374062537909452</v>
      </c>
      <c r="AA97" s="232">
        <v>0.27020025733552</v>
      </c>
      <c r="AB97" s="445">
        <v>0.0563212066192023</v>
      </c>
      <c r="AC97" s="232">
        <v>0.265201945776878</v>
      </c>
      <c r="AD97" s="445">
        <v>0.0726805202444693</v>
      </c>
      <c r="AE97" s="232">
        <v>0.10549471692091</v>
      </c>
      <c r="AF97" s="445">
        <v>0.0706229533119208</v>
      </c>
      <c r="AG97" s="232">
        <v>0.0268763499194534</v>
      </c>
      <c r="AH97" s="445">
        <v>0.0712267895992828</v>
      </c>
      <c r="AI97" s="232">
        <v>0.25202729525564</v>
      </c>
      <c r="AJ97" s="445">
        <v>0.073175318952764</v>
      </c>
      <c r="AK97" s="232">
        <v>3.99068360701295</v>
      </c>
      <c r="AL97" s="453">
        <v>0.457939652410558</v>
      </c>
    </row>
    <row r="99">
      <c r="A99" s="91" t="s">
        <v>548</v>
      </c>
    </row>
    <row r="100">
      <c r="A100" s="91" t="s">
        <v>567</v>
      </c>
    </row>
    <row r="101">
      <c r="A101" s="91" t="s">
        <v>563</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25">
    <mergeCell ref="B7:B10"/>
    <mergeCell ref="C7:L7"/>
    <mergeCell ref="C8:D8"/>
    <mergeCell ref="E8:F8"/>
    <mergeCell ref="G8:H8"/>
    <mergeCell ref="I8:J8"/>
    <mergeCell ref="K8:L8"/>
    <mergeCell ref="M7:N8"/>
    <mergeCell ref="C9:N9"/>
    <mergeCell ref="O7:X7"/>
    <mergeCell ref="O8:P8"/>
    <mergeCell ref="Q8:R8"/>
    <mergeCell ref="S8:T8"/>
    <mergeCell ref="U8:V8"/>
    <mergeCell ref="W8:X8"/>
    <mergeCell ref="Y7:Z8"/>
    <mergeCell ref="O9:Z9"/>
    <mergeCell ref="AA7:AJ7"/>
    <mergeCell ref="AA8:AB8"/>
    <mergeCell ref="AC8:AD8"/>
    <mergeCell ref="AE8:AF8"/>
    <mergeCell ref="AG8:AH8"/>
    <mergeCell ref="AI8:AJ8"/>
    <mergeCell ref="AK7:AL8"/>
    <mergeCell ref="AA9:AL9"/>
  </mergeCells>
  <conditionalFormatting sqref="C1:C200">
    <cfRule type="expression" dxfId="103" priority="15">
      <formula>ABS(C1/D1)&gt;1.95996398454005</formula>
    </cfRule>
  </conditionalFormatting>
  <conditionalFormatting sqref="E1:E200">
    <cfRule type="expression" dxfId="103" priority="14">
      <formula>ABS(E1/F1)&gt;1.95996398454005</formula>
    </cfRule>
  </conditionalFormatting>
  <conditionalFormatting sqref="G1:G200">
    <cfRule type="expression" dxfId="103" priority="13">
      <formula>ABS(G1/H1)&gt;1.95996398454005</formula>
    </cfRule>
  </conditionalFormatting>
  <conditionalFormatting sqref="I1:I200">
    <cfRule type="expression" dxfId="103" priority="12">
      <formula>ABS(I1/J1)&gt;1.95996398454005</formula>
    </cfRule>
  </conditionalFormatting>
  <conditionalFormatting sqref="K1:K200">
    <cfRule type="expression" dxfId="103" priority="11">
      <formula>ABS(K1/L1)&gt;1.95996398454005</formula>
    </cfRule>
  </conditionalFormatting>
  <conditionalFormatting sqref="O1:O200">
    <cfRule type="expression" dxfId="103" priority="10">
      <formula>ABS(O1/P1)&gt;1.95996398454005</formula>
    </cfRule>
  </conditionalFormatting>
  <conditionalFormatting sqref="Q1:Q200">
    <cfRule type="expression" dxfId="103" priority="9">
      <formula>ABS(Q1/R1)&gt;1.95996398454005</formula>
    </cfRule>
  </conditionalFormatting>
  <conditionalFormatting sqref="S1:S200">
    <cfRule type="expression" dxfId="103" priority="8">
      <formula>ABS(S1/T1)&gt;1.95996398454005</formula>
    </cfRule>
  </conditionalFormatting>
  <conditionalFormatting sqref="U1:U200">
    <cfRule type="expression" dxfId="103" priority="7">
      <formula>ABS(U1/V1)&gt;1.95996398454005</formula>
    </cfRule>
  </conditionalFormatting>
  <conditionalFormatting sqref="W1:W200">
    <cfRule type="expression" dxfId="103" priority="6">
      <formula>ABS(W1/X1)&gt;1.95996398454005</formula>
    </cfRule>
  </conditionalFormatting>
  <conditionalFormatting sqref="AA1:AA200">
    <cfRule type="expression" dxfId="103" priority="5">
      <formula>ABS(AA1/AB1)&gt;1.95996398454005</formula>
    </cfRule>
  </conditionalFormatting>
  <conditionalFormatting sqref="AC1:AC200">
    <cfRule type="expression" dxfId="103" priority="4">
      <formula>ABS(AC1/AD1)&gt;1.95996398454005</formula>
    </cfRule>
  </conditionalFormatting>
  <conditionalFormatting sqref="AE1:AE200">
    <cfRule type="expression" dxfId="103" priority="3">
      <formula>ABS(AE1/AF1)&gt;1.95996398454005</formula>
    </cfRule>
  </conditionalFormatting>
  <conditionalFormatting sqref="AG1:AG200">
    <cfRule type="expression" dxfId="103" priority="2">
      <formula>ABS(AG1/AH1)&gt;1.95996398454005</formula>
    </cfRule>
  </conditionalFormatting>
  <conditionalFormatting sqref="AI1:AI200">
    <cfRule type="expression" dxfId="103" priority="1">
      <formula>ABS(AI1/AJ1)&gt;1.95996398454005</formula>
    </cfRule>
  </conditionalFormatting>
  <pageMargins left="0.7" right="0.7" top="0.75" bottom="0.75" header="0.3" footer="0.3"/>
  <pageSetup paperSize="9" orientation="portrait" horizontalDpi="300" verticalDpi="300"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252</v>
      </c>
    </row>
    <row r="2">
      <c r="A2" s="38" t="s">
        <v>253</v>
      </c>
    </row>
    <row r="3">
      <c r="A3" s="46" t="s">
        <v>450</v>
      </c>
    </row>
    <row r="4">
      <c r="A4" s="54" t="str">
        <f>=HYPERLINK("#'TOC'!A1", "Back to TOC")</f>
      </c>
    </row>
    <row customHeight="1" ht="30" r="8">
      <c r="B8" s="150" t="s">
        <v>295</v>
      </c>
      <c r="C8" s="148" t="s">
        <v>577</v>
      </c>
      <c r="D8" s="148"/>
      <c r="E8" s="148"/>
      <c r="F8" s="148"/>
      <c r="G8" s="148" t="s">
        <v>577</v>
      </c>
      <c r="H8" s="148"/>
      <c r="I8" s="148"/>
      <c r="J8" s="148"/>
      <c r="K8" s="148" t="s">
        <v>577</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b.reg_t4jobsat.d_tt4g79fagree..no_controls</t>
        </is>
      </c>
      <c r="D11" s="460" t="inlineStr">
        <is>
          <t>se.reg_t4jobsat.d_tt4g79fagree..no_controls</t>
        </is>
      </c>
      <c r="E11" s="230" t="inlineStr">
        <is>
          <t>b.reg_t4jobsat.rsqr..no_controls</t>
        </is>
      </c>
      <c r="F11" s="460" t="inlineStr">
        <is>
          <t>se.reg_t4jobsat.rsqr..no_controls</t>
        </is>
      </c>
      <c r="G11" s="230" t="inlineStr">
        <is>
          <t>b.reg_t4jobsat.d_tt4g79fagree..tch_controls</t>
        </is>
      </c>
      <c r="H11" s="460" t="inlineStr">
        <is>
          <t>se.reg_t4jobsat.d_tt4g79fagree..tch_controls</t>
        </is>
      </c>
      <c r="I11" s="230" t="inlineStr">
        <is>
          <t>b.reg_t4jobsat.rsqr..tch_controls</t>
        </is>
      </c>
      <c r="J11" s="460" t="inlineStr">
        <is>
          <t>se.reg_t4jobsat.rsqr..tch_controls</t>
        </is>
      </c>
      <c r="K11" s="230" t="inlineStr">
        <is>
          <t>b.reg_t4jobsat.d_tt4g79fagree..tch_sch_controls</t>
        </is>
      </c>
      <c r="L11" s="460" t="inlineStr">
        <is>
          <t>se.reg_t4jobsat.d_tt4g79fagree..tch_sch_controls</t>
        </is>
      </c>
      <c r="M11" s="230" t="inlineStr">
        <is>
          <t>b.reg_t4jobsat.rsqr..tch_sch_controls</t>
        </is>
      </c>
      <c r="N11" s="468" t="inlineStr">
        <is>
          <t>se.reg_t4jobsat.rsqr..tch_sch_controls</t>
        </is>
      </c>
    </row>
    <row customHeight="1" ht="13" r="12">
      <c r="A12" s="181" t="s">
        <v>306</v>
      </c>
      <c r="B12" s="156" t="n">
        <v>2</v>
      </c>
      <c r="C12" s="218">
        <v>0.610394972863373</v>
      </c>
      <c r="D12" s="454">
        <v>0.0916897016216364</v>
      </c>
      <c r="E12" s="218">
        <v>1.91971713458757</v>
      </c>
      <c r="F12" s="454">
        <v>0.5790630096799</v>
      </c>
      <c r="G12" s="218">
        <v>0.588208042809432</v>
      </c>
      <c r="H12" s="454">
        <v>0.0908683920167814</v>
      </c>
      <c r="I12" s="218">
        <v>3.39078770062283</v>
      </c>
      <c r="J12" s="454">
        <v>0.82455498725538</v>
      </c>
      <c r="K12" s="218">
        <v>0.592026005897418</v>
      </c>
      <c r="L12" s="454">
        <v>0.087532718470185</v>
      </c>
      <c r="M12" s="218">
        <v>5.31624972569794</v>
      </c>
      <c r="N12" s="462">
        <v>1.12164663715002</v>
      </c>
    </row>
    <row customHeight="1" ht="13" r="13">
      <c r="A13" s="181" t="s">
        <v>307</v>
      </c>
      <c r="B13" s="156" t="n">
        <v>2</v>
      </c>
      <c r="C13" s="218">
        <v>0.895209956010537</v>
      </c>
      <c r="D13" s="454">
        <v>0.144122047517793</v>
      </c>
      <c r="E13" s="218">
        <v>3.36275752666169</v>
      </c>
      <c r="F13" s="454">
        <v>1.04350620130961</v>
      </c>
      <c r="G13" s="218">
        <v>0.856469079504062</v>
      </c>
      <c r="H13" s="454">
        <v>0.139252544946256</v>
      </c>
      <c r="I13" s="218">
        <v>4.45082541083466</v>
      </c>
      <c r="J13" s="454">
        <v>1.1893410931064</v>
      </c>
      <c r="K13" s="218">
        <v>0.889830014466893</v>
      </c>
      <c r="L13" s="454">
        <v>0.139417986387905</v>
      </c>
      <c r="M13" s="218">
        <v>6.36802101521402</v>
      </c>
      <c r="N13" s="462">
        <v>1.43108011582366</v>
      </c>
    </row>
    <row customHeight="1" ht="13" r="14">
      <c r="A14" s="181" t="s">
        <v>308</v>
      </c>
      <c r="B14" s="156" t="n">
        <v>2</v>
      </c>
      <c r="C14" s="218">
        <v>0.574781970262223</v>
      </c>
      <c r="D14" s="454">
        <v>0.14716450660077</v>
      </c>
      <c r="E14" s="218">
        <v>0.64258571401377</v>
      </c>
      <c r="F14" s="454">
        <v>0.332472306204932</v>
      </c>
      <c r="G14" s="218">
        <v>0.586057942004801</v>
      </c>
      <c r="H14" s="454">
        <v>0.145357653196978</v>
      </c>
      <c r="I14" s="218">
        <v>1.13194940665867</v>
      </c>
      <c r="J14" s="454">
        <v>0.440251232387443</v>
      </c>
      <c r="K14" s="218">
        <v>0.5425274161391</v>
      </c>
      <c r="L14" s="454">
        <v>0.14323992747818</v>
      </c>
      <c r="M14" s="218">
        <v>3.03023597995994</v>
      </c>
      <c r="N14" s="462">
        <v>0.900458596904962</v>
      </c>
    </row>
    <row customHeight="1" ht="13" r="15">
      <c r="A15" s="181" t="s">
        <v>309</v>
      </c>
      <c r="B15" s="156" t="n">
        <v>2</v>
      </c>
      <c r="C15" s="218">
        <v>0.865278259122342</v>
      </c>
      <c r="D15" s="454">
        <v>0.101045702629602</v>
      </c>
      <c r="E15" s="218">
        <v>4.67944091367304</v>
      </c>
      <c r="F15" s="454">
        <v>1.06458971953048</v>
      </c>
      <c r="G15" s="218">
        <v>0.874444615543039</v>
      </c>
      <c r="H15" s="454">
        <v>0.101910393793343</v>
      </c>
      <c r="I15" s="218">
        <v>4.86352652814318</v>
      </c>
      <c r="J15" s="454">
        <v>1.07490806073375</v>
      </c>
      <c r="K15" s="218">
        <v>0.894114798470692</v>
      </c>
      <c r="L15" s="454">
        <v>0.0996723025601386</v>
      </c>
      <c r="M15" s="218">
        <v>5.53297140374365</v>
      </c>
      <c r="N15" s="462">
        <v>1.05620702394493</v>
      </c>
    </row>
    <row customHeight="1" ht="13" r="16">
      <c r="A16" s="181" t="s">
        <v>310</v>
      </c>
      <c r="B16" s="156" t="n">
        <v>2</v>
      </c>
      <c r="C16" s="218">
        <v>1.47660965210925</v>
      </c>
      <c r="D16" s="454">
        <v>0.106316566026839</v>
      </c>
      <c r="E16" s="218">
        <v>10.906832607054</v>
      </c>
      <c r="F16" s="454">
        <v>1.44488013866956</v>
      </c>
      <c r="G16" s="218">
        <v>1.4135404064768</v>
      </c>
      <c r="H16" s="454">
        <v>0.107793541452885</v>
      </c>
      <c r="I16" s="218">
        <v>13.655307212962</v>
      </c>
      <c r="J16" s="454">
        <v>1.58586672507072</v>
      </c>
      <c r="K16" s="218">
        <v>1.38601108536565</v>
      </c>
      <c r="L16" s="454">
        <v>0.108136586344541</v>
      </c>
      <c r="M16" s="218">
        <v>15.0654263707585</v>
      </c>
      <c r="N16" s="462">
        <v>1.59124744238347</v>
      </c>
    </row>
    <row customHeight="1" ht="13" r="17">
      <c r="A17" s="181" t="s">
        <v>311</v>
      </c>
      <c r="B17" s="156" t="n">
        <v>2</v>
      </c>
      <c r="C17" s="218">
        <v>0.554133851626644</v>
      </c>
      <c r="D17" s="454">
        <v>0.103389731915871</v>
      </c>
      <c r="E17" s="218">
        <v>1.1049593920607</v>
      </c>
      <c r="F17" s="454">
        <v>0.439315574972023</v>
      </c>
      <c r="G17" s="218">
        <v>0.554142921360095</v>
      </c>
      <c r="H17" s="454">
        <v>0.103984932674866</v>
      </c>
      <c r="I17" s="218">
        <v>2.21998056212677</v>
      </c>
      <c r="J17" s="454">
        <v>0.622755483857923</v>
      </c>
      <c r="K17" s="218">
        <v>0.529966499421587</v>
      </c>
      <c r="L17" s="454">
        <v>0.101584091535498</v>
      </c>
      <c r="M17" s="218">
        <v>4.39782958153228</v>
      </c>
      <c r="N17" s="462">
        <v>1.03625548005046</v>
      </c>
    </row>
    <row customHeight="1" ht="13" r="18">
      <c r="A18" s="183" t="s">
        <v>312</v>
      </c>
      <c r="B18" s="156" t="n">
        <v>2</v>
      </c>
      <c r="C18" s="218">
        <v>0.424965242372107</v>
      </c>
      <c r="D18" s="454">
        <v>0.116533155776715</v>
      </c>
      <c r="E18" s="218">
        <v>0.833626515808126</v>
      </c>
      <c r="F18" s="454">
        <v>0.455254505440752</v>
      </c>
      <c r="G18" s="218">
        <v>0.435592906580786</v>
      </c>
      <c r="H18" s="454">
        <v>0.117861225505998</v>
      </c>
      <c r="I18" s="218">
        <v>2.09288206696799</v>
      </c>
      <c r="J18" s="454">
        <v>0.768123956958959</v>
      </c>
      <c r="K18" s="218">
        <v>0.45336990701842</v>
      </c>
      <c r="L18" s="454">
        <v>0.118822931415018</v>
      </c>
      <c r="M18" s="218">
        <v>4.30845696984462</v>
      </c>
      <c r="N18" s="462">
        <v>1.37580821671951</v>
      </c>
    </row>
    <row customHeight="1" ht="13" r="19">
      <c r="A19" s="183" t="s">
        <v>313</v>
      </c>
      <c r="B19" s="156" t="n">
        <v>2</v>
      </c>
      <c r="C19" s="218">
        <v>0.817676497456196</v>
      </c>
      <c r="D19" s="454">
        <v>0.215131290981221</v>
      </c>
      <c r="E19" s="218">
        <v>1.19396178864732</v>
      </c>
      <c r="F19" s="454">
        <v>0.662395472119336</v>
      </c>
      <c r="G19" s="218">
        <v>0.738264068176797</v>
      </c>
      <c r="H19" s="454">
        <v>0.213686269330217</v>
      </c>
      <c r="I19" s="218">
        <v>2.30796159183999</v>
      </c>
      <c r="J19" s="454">
        <v>1.04969152694058</v>
      </c>
      <c r="K19" s="218">
        <v>0.690523648387726</v>
      </c>
      <c r="L19" s="454">
        <v>0.196680929576467</v>
      </c>
      <c r="M19" s="218">
        <v>4.24728147173047</v>
      </c>
      <c r="N19" s="462">
        <v>1.77565785093337</v>
      </c>
    </row>
    <row customHeight="1" ht="13" r="20">
      <c r="A20" s="181" t="s">
        <v>314</v>
      </c>
      <c r="B20" s="156" t="n">
        <v>2</v>
      </c>
      <c r="C20" s="218">
        <v>0.671829091196065</v>
      </c>
      <c r="D20" s="454">
        <v>0.111343948958129</v>
      </c>
      <c r="E20" s="218">
        <v>3.02845742364227</v>
      </c>
      <c r="F20" s="454">
        <v>0.943954617327835</v>
      </c>
      <c r="G20" s="218">
        <v>0.6313093476245</v>
      </c>
      <c r="H20" s="454">
        <v>0.109635351863243</v>
      </c>
      <c r="I20" s="218">
        <v>4.58759860260783</v>
      </c>
      <c r="J20" s="454">
        <v>1.22532755327612</v>
      </c>
      <c r="K20" s="218">
        <v>0.597908835531172</v>
      </c>
      <c r="L20" s="454">
        <v>0.111183705782289</v>
      </c>
      <c r="M20" s="218">
        <v>6.62487447305187</v>
      </c>
      <c r="N20" s="462">
        <v>1.58355933356038</v>
      </c>
    </row>
    <row customHeight="1" ht="13" r="21">
      <c r="A21" s="181" t="s">
        <v>315</v>
      </c>
      <c r="B21" s="156" t="n">
        <v>2</v>
      </c>
      <c r="C21" s="218">
        <v>0.804106809475009</v>
      </c>
      <c r="D21" s="454">
        <v>0.088233778230027</v>
      </c>
      <c r="E21" s="218">
        <v>3.9883887235743</v>
      </c>
      <c r="F21" s="454">
        <v>0.860095237216615</v>
      </c>
      <c r="G21" s="218">
        <v>0.799821147836855</v>
      </c>
      <c r="H21" s="454">
        <v>0.0897769851417467</v>
      </c>
      <c r="I21" s="218">
        <v>4.26057516514255</v>
      </c>
      <c r="J21" s="454">
        <v>0.892134366029647</v>
      </c>
      <c r="K21" s="218">
        <v>0.807074712076926</v>
      </c>
      <c r="L21" s="454">
        <v>0.0905610796562252</v>
      </c>
      <c r="M21" s="218">
        <v>5.18865263593605</v>
      </c>
      <c r="N21" s="462">
        <v>1.11609763278257</v>
      </c>
    </row>
    <row customHeight="1" ht="13" r="22">
      <c r="A22" s="181" t="s">
        <v>316</v>
      </c>
      <c r="B22" s="156" t="n">
        <v>2</v>
      </c>
      <c r="C22" s="218">
        <v>0.587288169663197</v>
      </c>
      <c r="D22" s="454">
        <v>0.172025872854581</v>
      </c>
      <c r="E22" s="218">
        <v>2.12194862861194</v>
      </c>
      <c r="F22" s="454">
        <v>1.26030946806273</v>
      </c>
      <c r="G22" s="218">
        <v>0.570383930878286</v>
      </c>
      <c r="H22" s="454">
        <v>0.185663854619751</v>
      </c>
      <c r="I22" s="218">
        <v>3.73587502409569</v>
      </c>
      <c r="J22" s="454">
        <v>1.62197754394932</v>
      </c>
      <c r="K22" s="218">
        <v>0.571808765193064</v>
      </c>
      <c r="L22" s="454">
        <v>0.182306994993407</v>
      </c>
      <c r="M22" s="218">
        <v>5.86944349267046</v>
      </c>
      <c r="N22" s="462">
        <v>2.29124176921621</v>
      </c>
    </row>
    <row customHeight="1" ht="13" r="23">
      <c r="A23" s="181" t="s">
        <v>317</v>
      </c>
      <c r="B23" s="156" t="n">
        <v>2</v>
      </c>
      <c r="C23" s="218">
        <v>0.464293223469402</v>
      </c>
      <c r="D23" s="454">
        <v>0.123577077170161</v>
      </c>
      <c r="E23" s="218">
        <v>1.55625956300712</v>
      </c>
      <c r="F23" s="454">
        <v>0.83564376173687</v>
      </c>
      <c r="G23" s="218">
        <v>0.473773882947125</v>
      </c>
      <c r="H23" s="454">
        <v>0.118580244244615</v>
      </c>
      <c r="I23" s="218">
        <v>7.113867235299</v>
      </c>
      <c r="J23" s="454">
        <v>1.5678474564229</v>
      </c>
      <c r="K23" s="218">
        <v>0.488747585009566</v>
      </c>
      <c r="L23" s="454">
        <v>0.110970058246847</v>
      </c>
      <c r="M23" s="218">
        <v>8.22283535916279</v>
      </c>
      <c r="N23" s="462">
        <v>1.7746013823403</v>
      </c>
    </row>
    <row customHeight="1" ht="13" r="24">
      <c r="A24" s="181" t="s">
        <v>318</v>
      </c>
      <c r="B24" s="156" t="n">
        <v>2</v>
      </c>
      <c r="C24" s="218">
        <v>0.600300445328454</v>
      </c>
      <c r="D24" s="454">
        <v>0.122201582457448</v>
      </c>
      <c r="E24" s="218">
        <v>1.93820173951832</v>
      </c>
      <c r="F24" s="454">
        <v>0.794591572901136</v>
      </c>
      <c r="G24" s="218">
        <v>0.540268984080367</v>
      </c>
      <c r="H24" s="454">
        <v>0.124665744833374</v>
      </c>
      <c r="I24" s="218">
        <v>3.14053039278725</v>
      </c>
      <c r="J24" s="454">
        <v>0.969533490344676</v>
      </c>
      <c r="K24" s="218">
        <v>0.536223939387935</v>
      </c>
      <c r="L24" s="454">
        <v>0.121138473061973</v>
      </c>
      <c r="M24" s="218">
        <v>4.37165316103147</v>
      </c>
      <c r="N24" s="462">
        <v>1.32054428628732</v>
      </c>
    </row>
    <row customHeight="1" ht="13" r="25">
      <c r="A25" s="181" t="s">
        <v>319</v>
      </c>
      <c r="B25" s="156" t="n">
        <v>2</v>
      </c>
      <c r="C25" s="218">
        <v>1.03385886622801</v>
      </c>
      <c r="D25" s="454">
        <v>0.200899834644674</v>
      </c>
      <c r="E25" s="218">
        <v>2.31800908845168</v>
      </c>
      <c r="F25" s="454">
        <v>0.877714775134788</v>
      </c>
      <c r="G25" s="218">
        <v>0.98881905385221</v>
      </c>
      <c r="H25" s="454">
        <v>0.202675468702968</v>
      </c>
      <c r="I25" s="218">
        <v>2.94465750489566</v>
      </c>
      <c r="J25" s="454">
        <v>0.928173207821441</v>
      </c>
      <c r="K25" s="218">
        <v>0.99806963284086</v>
      </c>
      <c r="L25" s="454">
        <v>0.199293387856414</v>
      </c>
      <c r="M25" s="218">
        <v>3.48425141050135</v>
      </c>
      <c r="N25" s="462">
        <v>1.02143109645609</v>
      </c>
    </row>
    <row customHeight="1" ht="13" r="26">
      <c r="A26" s="181" t="s">
        <v>320</v>
      </c>
      <c r="B26" s="156" t="n">
        <v>2</v>
      </c>
      <c r="C26" s="218">
        <v>0.543390084866405</v>
      </c>
      <c r="D26" s="454">
        <v>0.130946196900735</v>
      </c>
      <c r="E26" s="218">
        <v>1.9923587062152</v>
      </c>
      <c r="F26" s="454">
        <v>0.922232553471935</v>
      </c>
      <c r="G26" s="218">
        <v>0.533555267235454</v>
      </c>
      <c r="H26" s="454">
        <v>0.132504741546925</v>
      </c>
      <c r="I26" s="218">
        <v>2.30231080678777</v>
      </c>
      <c r="J26" s="454">
        <v>0.975021469390256</v>
      </c>
      <c r="K26" s="218">
        <v>0.557364603072261</v>
      </c>
      <c r="L26" s="454">
        <v>0.132903841412671</v>
      </c>
      <c r="M26" s="218">
        <v>3.79634523640984</v>
      </c>
      <c r="N26" s="462">
        <v>1.43829808211902</v>
      </c>
    </row>
    <row customHeight="1" ht="13" r="27">
      <c r="A27" s="181" t="s">
        <v>321</v>
      </c>
      <c r="B27" s="156" t="n">
        <v>2</v>
      </c>
      <c r="C27" s="218">
        <v>0.621688808305485</v>
      </c>
      <c r="D27" s="454">
        <v>0.0703448463781918</v>
      </c>
      <c r="E27" s="218">
        <v>1.66726707888256</v>
      </c>
      <c r="F27" s="454">
        <v>0.361756698075248</v>
      </c>
      <c r="G27" s="218">
        <v>0.617791601004896</v>
      </c>
      <c r="H27" s="454">
        <v>0.0714235753700499</v>
      </c>
      <c r="I27" s="218">
        <v>2.06601633541048</v>
      </c>
      <c r="J27" s="454">
        <v>0.434609089084109</v>
      </c>
      <c r="K27" s="218">
        <v>0.597280725581768</v>
      </c>
      <c r="L27" s="454">
        <v>0.0701838618942364</v>
      </c>
      <c r="M27" s="218">
        <v>2.63050108765863</v>
      </c>
      <c r="N27" s="462">
        <v>0.54421110519386</v>
      </c>
    </row>
    <row customHeight="1" ht="13" r="28">
      <c r="A28" s="181" t="s">
        <v>322</v>
      </c>
      <c r="B28" s="156" t="n">
        <v>2</v>
      </c>
      <c r="C28" s="218">
        <v>0.777373901471753</v>
      </c>
      <c r="D28" s="454">
        <v>0.137828481781402</v>
      </c>
      <c r="E28" s="218">
        <v>2.28470897435571</v>
      </c>
      <c r="F28" s="454">
        <v>0.810963002370019</v>
      </c>
      <c r="G28" s="218">
        <v>0.78955094671362</v>
      </c>
      <c r="H28" s="454">
        <v>0.142241186473725</v>
      </c>
      <c r="I28" s="218">
        <v>2.41906359354222</v>
      </c>
      <c r="J28" s="454">
        <v>0.877532062549504</v>
      </c>
      <c r="K28" s="218">
        <v>0.750280677826727</v>
      </c>
      <c r="L28" s="454">
        <v>0.132713323221425</v>
      </c>
      <c r="M28" s="218">
        <v>6.57710640605296</v>
      </c>
      <c r="N28" s="462">
        <v>1.94346264425752</v>
      </c>
    </row>
    <row customHeight="1" ht="13" r="29">
      <c r="A29" s="181" t="s">
        <v>323</v>
      </c>
      <c r="B29" s="156" t="n">
        <v>2</v>
      </c>
      <c r="C29" s="218">
        <v>0.679135462141079</v>
      </c>
      <c r="D29" s="454">
        <v>0.106440940031707</v>
      </c>
      <c r="E29" s="218">
        <v>3.36346619678976</v>
      </c>
      <c r="F29" s="454">
        <v>1.05769558500056</v>
      </c>
      <c r="G29" s="218">
        <v>0.676893234325825</v>
      </c>
      <c r="H29" s="454">
        <v>0.107803573396088</v>
      </c>
      <c r="I29" s="218">
        <v>4.22421325372249</v>
      </c>
      <c r="J29" s="454">
        <v>1.25025566519197</v>
      </c>
      <c r="K29" s="218">
        <v>0.666609470289899</v>
      </c>
      <c r="L29" s="454">
        <v>0.106627534082216</v>
      </c>
      <c r="M29" s="218">
        <v>4.68545775699725</v>
      </c>
      <c r="N29" s="462">
        <v>1.3602237760475</v>
      </c>
    </row>
    <row customHeight="1" ht="13" r="30">
      <c r="A30" s="181" t="s">
        <v>324</v>
      </c>
      <c r="B30" s="156" t="n">
        <v>2</v>
      </c>
      <c r="C30" s="218">
        <v>0.784835053406174</v>
      </c>
      <c r="D30" s="454">
        <v>0.098900109192337</v>
      </c>
      <c r="E30" s="218">
        <v>2.47121255649639</v>
      </c>
      <c r="F30" s="454">
        <v>0.617910616518639</v>
      </c>
      <c r="G30" s="218">
        <v>0.765947775805107</v>
      </c>
      <c r="H30" s="454">
        <v>0.0989019982694127</v>
      </c>
      <c r="I30" s="218">
        <v>2.79767362134181</v>
      </c>
      <c r="J30" s="454">
        <v>0.674977696661901</v>
      </c>
      <c r="K30" s="218">
        <v>0.756647042664211</v>
      </c>
      <c r="L30" s="454">
        <v>0.096685503886611</v>
      </c>
      <c r="M30" s="218">
        <v>3.19611158261415</v>
      </c>
      <c r="N30" s="462">
        <v>0.915425734703419</v>
      </c>
    </row>
    <row customHeight="1" ht="13" r="31">
      <c r="A31" s="181" t="s">
        <v>325</v>
      </c>
      <c r="B31" s="156" t="n">
        <v>2</v>
      </c>
      <c r="C31" s="218">
        <v>0.714365945566879</v>
      </c>
      <c r="D31" s="454">
        <v>0.144281150032066</v>
      </c>
      <c r="E31" s="218">
        <v>1.63189084039667</v>
      </c>
      <c r="F31" s="454">
        <v>0.682693806882573</v>
      </c>
      <c r="G31" s="218">
        <v>0.693872744477537</v>
      </c>
      <c r="H31" s="454">
        <v>0.144220839275528</v>
      </c>
      <c r="I31" s="218">
        <v>1.83306392020197</v>
      </c>
      <c r="J31" s="454">
        <v>0.750226889444009</v>
      </c>
      <c r="K31" s="218">
        <v>0.650680058421774</v>
      </c>
      <c r="L31" s="454">
        <v>0.130740306912463</v>
      </c>
      <c r="M31" s="218">
        <v>4.81375490874377</v>
      </c>
      <c r="N31" s="462">
        <v>1.56062501761024</v>
      </c>
    </row>
    <row customHeight="1" ht="13" r="32">
      <c r="A32" s="181" t="s">
        <v>326</v>
      </c>
      <c r="B32" s="156" t="n">
        <v>2</v>
      </c>
      <c r="C32" s="218">
        <v>1.02376365090364</v>
      </c>
      <c r="D32" s="454">
        <v>0.129181985741782</v>
      </c>
      <c r="E32" s="218">
        <v>2.89009024672822</v>
      </c>
      <c r="F32" s="454">
        <v>0.708814203112556</v>
      </c>
      <c r="G32" s="218">
        <v>1.05243766129212</v>
      </c>
      <c r="H32" s="454">
        <v>0.129637886534585</v>
      </c>
      <c r="I32" s="218">
        <v>3.44434796226606</v>
      </c>
      <c r="J32" s="454">
        <v>0.831744555135606</v>
      </c>
      <c r="K32" s="218">
        <v>1.06488406502378</v>
      </c>
      <c r="L32" s="454">
        <v>0.132702579950268</v>
      </c>
      <c r="M32" s="218">
        <v>3.87048026949955</v>
      </c>
      <c r="N32" s="462">
        <v>1.0126814199898</v>
      </c>
    </row>
    <row customHeight="1" ht="13" r="33">
      <c r="A33" s="181" t="s">
        <v>327</v>
      </c>
      <c r="B33" s="156" t="n">
        <v>2</v>
      </c>
      <c r="C33" s="218">
        <v>0.482443044934982</v>
      </c>
      <c r="D33" s="454">
        <v>0.156733276976828</v>
      </c>
      <c r="E33" s="218">
        <v>1.60117143691952</v>
      </c>
      <c r="F33" s="454">
        <v>1.06192568913402</v>
      </c>
      <c r="G33" s="218">
        <v>0.47797788980834</v>
      </c>
      <c r="H33" s="454">
        <v>0.158797899638407</v>
      </c>
      <c r="I33" s="218">
        <v>2.64218513353433</v>
      </c>
      <c r="J33" s="454">
        <v>1.39472058749216</v>
      </c>
      <c r="K33" s="218">
        <v>0.480059240368409</v>
      </c>
      <c r="L33" s="454">
        <v>0.156739448640399</v>
      </c>
      <c r="M33" s="218">
        <v>3.36251173426046</v>
      </c>
      <c r="N33" s="462">
        <v>1.66359312468978</v>
      </c>
    </row>
    <row customHeight="1" ht="13" r="34">
      <c r="A34" s="181" t="s">
        <v>328</v>
      </c>
      <c r="B34" s="156" t="n">
        <v>2</v>
      </c>
      <c r="C34" s="218">
        <v>0.716072068571695</v>
      </c>
      <c r="D34" s="454">
        <v>0.138776367703402</v>
      </c>
      <c r="E34" s="218">
        <v>3.16325293960954</v>
      </c>
      <c r="F34" s="454">
        <v>1.1996173927281</v>
      </c>
      <c r="G34" s="218">
        <v>0.723645705321331</v>
      </c>
      <c r="H34" s="454">
        <v>0.126438530085502</v>
      </c>
      <c r="I34" s="218">
        <v>3.39973717352118</v>
      </c>
      <c r="J34" s="454">
        <v>1.22267094663862</v>
      </c>
      <c r="K34" s="218">
        <v>0.730122816780142</v>
      </c>
      <c r="L34" s="454">
        <v>0.126206747877553</v>
      </c>
      <c r="M34" s="218">
        <v>4.2447577760263</v>
      </c>
      <c r="N34" s="462">
        <v>1.57551045562385</v>
      </c>
    </row>
    <row customHeight="1" ht="13" r="35">
      <c r="A35" s="181" t="s">
        <v>329</v>
      </c>
      <c r="B35" s="156" t="n">
        <v>2</v>
      </c>
      <c r="C35" s="218">
        <v>0.513961554328634</v>
      </c>
      <c r="D35" s="454">
        <v>0.0810972052679725</v>
      </c>
      <c r="E35" s="218">
        <v>1.68207556518297</v>
      </c>
      <c r="F35" s="454">
        <v>0.515356813066295</v>
      </c>
      <c r="G35" s="218">
        <v>0.511501848570946</v>
      </c>
      <c r="H35" s="454">
        <v>0.080767387787186</v>
      </c>
      <c r="I35" s="218">
        <v>1.8444651967296</v>
      </c>
      <c r="J35" s="454">
        <v>0.567183990225215</v>
      </c>
      <c r="K35" s="218">
        <v>0.513519516511479</v>
      </c>
      <c r="L35" s="454">
        <v>0.0823818731756635</v>
      </c>
      <c r="M35" s="218">
        <v>2.70174773581541</v>
      </c>
      <c r="N35" s="462">
        <v>0.68868943295306</v>
      </c>
    </row>
    <row customHeight="1" ht="13" r="36">
      <c r="A36" s="181" t="s">
        <v>330</v>
      </c>
      <c r="B36" s="156" t="n">
        <v>2</v>
      </c>
      <c r="C36" s="218">
        <v>1.12630904151007</v>
      </c>
      <c r="D36" s="454">
        <v>0.123780083157566</v>
      </c>
      <c r="E36" s="218">
        <v>3.12270294896938</v>
      </c>
      <c r="F36" s="454">
        <v>0.675067700024524</v>
      </c>
      <c r="G36" s="218">
        <v>1.15333731139935</v>
      </c>
      <c r="H36" s="454">
        <v>0.126519765004293</v>
      </c>
      <c r="I36" s="218">
        <v>5.30778175756007</v>
      </c>
      <c r="J36" s="454">
        <v>0.950316819626895</v>
      </c>
      <c r="K36" s="218">
        <v>1.15990741789751</v>
      </c>
      <c r="L36" s="454">
        <v>0.127283448725983</v>
      </c>
      <c r="M36" s="218">
        <v>7.15633429652743</v>
      </c>
      <c r="N36" s="462">
        <v>1.13574764962328</v>
      </c>
    </row>
    <row customHeight="1" ht="13" r="37">
      <c r="A37" s="181" t="s">
        <v>331</v>
      </c>
      <c r="B37" s="156" t="n">
        <v>2</v>
      </c>
      <c r="C37" s="218">
        <v>0.757750966479618</v>
      </c>
      <c r="D37" s="454">
        <v>0.0648132511114763</v>
      </c>
      <c r="E37" s="218">
        <v>4.33192672732194</v>
      </c>
      <c r="F37" s="454">
        <v>0.725527726176508</v>
      </c>
      <c r="G37" s="218">
        <v>0.759557922112414</v>
      </c>
      <c r="H37" s="454">
        <v>0.063911598479507</v>
      </c>
      <c r="I37" s="218">
        <v>6.61358768740589</v>
      </c>
      <c r="J37" s="454">
        <v>0.869396119476343</v>
      </c>
      <c r="K37" s="218">
        <v>0.754441440462717</v>
      </c>
      <c r="L37" s="454">
        <v>0.0650081520825978</v>
      </c>
      <c r="M37" s="218">
        <v>6.99589020684881</v>
      </c>
      <c r="N37" s="462">
        <v>0.881526497435263</v>
      </c>
    </row>
    <row customHeight="1" ht="13" r="38">
      <c r="A38" s="181" t="s">
        <v>332</v>
      </c>
      <c r="B38" s="156" t="n">
        <v>2</v>
      </c>
      <c r="C38" s="218">
        <v>1.0757558258759</v>
      </c>
      <c r="D38" s="454">
        <v>0.11726746136686</v>
      </c>
      <c r="E38" s="218">
        <v>3.96192472882369</v>
      </c>
      <c r="F38" s="454">
        <v>0.838797668647615</v>
      </c>
      <c r="G38" s="218">
        <v>0.995720899597322</v>
      </c>
      <c r="H38" s="454">
        <v>0.117128894466205</v>
      </c>
      <c r="I38" s="218">
        <v>5.74387761458652</v>
      </c>
      <c r="J38" s="454">
        <v>1.02403139433593</v>
      </c>
      <c r="K38" s="218">
        <v>1.02042713370793</v>
      </c>
      <c r="L38" s="454">
        <v>0.118709436486339</v>
      </c>
      <c r="M38" s="218">
        <v>5.89445575045076</v>
      </c>
      <c r="N38" s="462">
        <v>1.05915831809708</v>
      </c>
    </row>
    <row customHeight="1" ht="13" r="39">
      <c r="A39" s="181" t="s">
        <v>333</v>
      </c>
      <c r="B39" s="156" t="n">
        <v>2</v>
      </c>
      <c r="C39" s="218">
        <v>0.416978735728179</v>
      </c>
      <c r="D39" s="454">
        <v>0.09577342837434</v>
      </c>
      <c r="E39" s="218">
        <v>1.30204699220635</v>
      </c>
      <c r="F39" s="454">
        <v>0.603428324939372</v>
      </c>
      <c r="G39" s="218">
        <v>0.438395476758137</v>
      </c>
      <c r="H39" s="454">
        <v>0.0929990021214724</v>
      </c>
      <c r="I39" s="218">
        <v>3.69280655471065</v>
      </c>
      <c r="J39" s="454">
        <v>0.970043176059664</v>
      </c>
      <c r="K39" s="218">
        <v>0.441470395712616</v>
      </c>
      <c r="L39" s="454">
        <v>0.0933919086857988</v>
      </c>
      <c r="M39" s="218">
        <v>3.78395186969675</v>
      </c>
      <c r="N39" s="462">
        <v>1.04972130489705</v>
      </c>
    </row>
    <row customHeight="1" ht="13" r="40">
      <c r="A40" s="181" t="s">
        <v>334</v>
      </c>
      <c r="B40" s="156" t="n">
        <v>2</v>
      </c>
      <c r="C40" s="218">
        <v>0.85355172508248</v>
      </c>
      <c r="D40" s="454">
        <v>0.0943742816563546</v>
      </c>
      <c r="E40" s="218">
        <v>3.61557090237294</v>
      </c>
      <c r="F40" s="454">
        <v>0.759900671828501</v>
      </c>
      <c r="G40" s="218">
        <v>0.860738815933484</v>
      </c>
      <c r="H40" s="454">
        <v>0.0938448625879938</v>
      </c>
      <c r="I40" s="218">
        <v>3.97157856304362</v>
      </c>
      <c r="J40" s="454">
        <v>0.824540389501243</v>
      </c>
      <c r="K40" s="218">
        <v>0.828313424372665</v>
      </c>
      <c r="L40" s="454">
        <v>0.0930183327702985</v>
      </c>
      <c r="M40" s="218">
        <v>5.87488268840667</v>
      </c>
      <c r="N40" s="462">
        <v>1.1840026966692</v>
      </c>
    </row>
    <row customHeight="1" ht="13" r="41">
      <c r="A41" s="181" t="s">
        <v>335</v>
      </c>
      <c r="B41" s="156" t="n">
        <v>2</v>
      </c>
      <c r="C41" s="218">
        <v>0.788018010067357</v>
      </c>
      <c r="D41" s="454">
        <v>0.129214237599254</v>
      </c>
      <c r="E41" s="218">
        <v>2.33429269871926</v>
      </c>
      <c r="F41" s="454">
        <v>0.730205996805355</v>
      </c>
      <c r="G41" s="218">
        <v>0.788003093427092</v>
      </c>
      <c r="H41" s="454">
        <v>0.129084009441019</v>
      </c>
      <c r="I41" s="218">
        <v>2.68056014251339</v>
      </c>
      <c r="J41" s="454">
        <v>0.799203382253174</v>
      </c>
      <c r="K41" s="218">
        <v>0.829819711052106</v>
      </c>
      <c r="L41" s="454">
        <v>0.125304185000993</v>
      </c>
      <c r="M41" s="218">
        <v>4.10709663236305</v>
      </c>
      <c r="N41" s="462">
        <v>1.14277985290734</v>
      </c>
    </row>
    <row customHeight="1" ht="13" r="42">
      <c r="A42" s="181" t="s">
        <v>336</v>
      </c>
      <c r="B42" s="156" t="n">
        <v>2</v>
      </c>
      <c r="C42" s="218">
        <v>0.63467801043313</v>
      </c>
      <c r="D42" s="454">
        <v>0.12512691976109</v>
      </c>
      <c r="E42" s="218">
        <v>1.9394797227116</v>
      </c>
      <c r="F42" s="454">
        <v>0.747412359472379</v>
      </c>
      <c r="G42" s="218">
        <v>0.587930297916781</v>
      </c>
      <c r="H42" s="454">
        <v>0.126189371692386</v>
      </c>
      <c r="I42" s="218">
        <v>3.34007437702811</v>
      </c>
      <c r="J42" s="454">
        <v>0.956673666335449</v>
      </c>
      <c r="K42" s="218">
        <v>0.572140123662694</v>
      </c>
      <c r="L42" s="454">
        <v>0.128524067002244</v>
      </c>
      <c r="M42" s="218">
        <v>6.07101772712484</v>
      </c>
      <c r="N42" s="462">
        <v>1.33375431072558</v>
      </c>
    </row>
    <row customHeight="1" ht="13" r="43">
      <c r="A43" s="181" t="s">
        <v>337</v>
      </c>
      <c r="B43" s="156" t="n">
        <v>2</v>
      </c>
      <c r="C43" s="218">
        <v>1.29605023650496</v>
      </c>
      <c r="D43" s="454">
        <v>0.190177535319536</v>
      </c>
      <c r="E43" s="218">
        <v>6.41690628250604</v>
      </c>
      <c r="F43" s="454">
        <v>1.91816068445347</v>
      </c>
      <c r="G43" s="218">
        <v>1.30583447542946</v>
      </c>
      <c r="H43" s="454">
        <v>0.194935085827447</v>
      </c>
      <c r="I43" s="218">
        <v>7.51758576204418</v>
      </c>
      <c r="J43" s="454">
        <v>2.08585213940335</v>
      </c>
      <c r="K43" s="218">
        <v>1.30199573815589</v>
      </c>
      <c r="L43" s="454">
        <v>0.197938808933043</v>
      </c>
      <c r="M43" s="218">
        <v>8.03879362844588</v>
      </c>
      <c r="N43" s="462">
        <v>2.12309388929154</v>
      </c>
    </row>
    <row customHeight="1" ht="13" r="44">
      <c r="A44" s="181" t="s">
        <v>338</v>
      </c>
      <c r="B44" s="156" t="n">
        <v>2</v>
      </c>
      <c r="C44" s="218">
        <v>0.894229416101327</v>
      </c>
      <c r="D44" s="454">
        <v>0.116829291244238</v>
      </c>
      <c r="E44" s="218">
        <v>5.11984886546143</v>
      </c>
      <c r="F44" s="454">
        <v>1.27682819679523</v>
      </c>
      <c r="G44" s="218">
        <v>0.887836937100086</v>
      </c>
      <c r="H44" s="454">
        <v>0.114949035263475</v>
      </c>
      <c r="I44" s="218">
        <v>7.12567259854703</v>
      </c>
      <c r="J44" s="454">
        <v>1.59427743037996</v>
      </c>
      <c r="K44" s="218">
        <v>0.81290075344199</v>
      </c>
      <c r="L44" s="454">
        <v>0.0992805215228112</v>
      </c>
      <c r="M44" s="218">
        <v>10.5172271697902</v>
      </c>
      <c r="N44" s="462">
        <v>2.31120082375779</v>
      </c>
    </row>
    <row customHeight="1" ht="13" r="45">
      <c r="A45" s="181" t="s">
        <v>339</v>
      </c>
      <c r="B45" s="156" t="n">
        <v>2</v>
      </c>
      <c r="C45" s="218">
        <v>0.743395816056683</v>
      </c>
      <c r="D45" s="454">
        <v>0.0969483992425454</v>
      </c>
      <c r="E45" s="218">
        <v>3.20800779397058</v>
      </c>
      <c r="F45" s="454">
        <v>0.826915395873548</v>
      </c>
      <c r="G45" s="218">
        <v>0.739882442578407</v>
      </c>
      <c r="H45" s="454">
        <v>0.0997678179304347</v>
      </c>
      <c r="I45" s="218">
        <v>4.47897351501881</v>
      </c>
      <c r="J45" s="454">
        <v>1.00241897894344</v>
      </c>
      <c r="K45" s="218">
        <v>0.722034113190631</v>
      </c>
      <c r="L45" s="454">
        <v>0.0998358259691783</v>
      </c>
      <c r="M45" s="218">
        <v>5.27598528062245</v>
      </c>
      <c r="N45" s="462">
        <v>1.16879338589001</v>
      </c>
    </row>
    <row customHeight="1" ht="13" r="46">
      <c r="A46" s="181" t="s">
        <v>340</v>
      </c>
      <c r="B46" s="156" t="n">
        <v>2</v>
      </c>
      <c r="C46" s="218">
        <v>1.07891197229195</v>
      </c>
      <c r="D46" s="454">
        <v>0.162266223170136</v>
      </c>
      <c r="E46" s="218">
        <v>2.69266524755437</v>
      </c>
      <c r="F46" s="454">
        <v>0.799296714534515</v>
      </c>
      <c r="G46" s="218">
        <v>1.09869615113663</v>
      </c>
      <c r="H46" s="454">
        <v>0.162735912638908</v>
      </c>
      <c r="I46" s="218">
        <v>4.05807488425601</v>
      </c>
      <c r="J46" s="454">
        <v>1.04425885830345</v>
      </c>
      <c r="K46" s="218">
        <v>1.07817056170117</v>
      </c>
      <c r="L46" s="454">
        <v>0.161014371789157</v>
      </c>
      <c r="M46" s="218">
        <v>4.64838069065147</v>
      </c>
      <c r="N46" s="462">
        <v>1.15733866581911</v>
      </c>
    </row>
    <row customHeight="1" ht="13" r="47">
      <c r="A47" s="181" t="s">
        <v>341</v>
      </c>
      <c r="B47" s="156" t="n">
        <v>2</v>
      </c>
      <c r="C47" s="218">
        <v>0.495947492944234</v>
      </c>
      <c r="D47" s="454">
        <v>0.0801880635188327</v>
      </c>
      <c r="E47" s="218">
        <v>1.7821875126235</v>
      </c>
      <c r="F47" s="454">
        <v>0.590021654682567</v>
      </c>
      <c r="G47" s="218">
        <v>0.496980741980919</v>
      </c>
      <c r="H47" s="454">
        <v>0.0804657627495187</v>
      </c>
      <c r="I47" s="218">
        <v>2.46747030582282</v>
      </c>
      <c r="J47" s="454">
        <v>0.661087964742815</v>
      </c>
      <c r="K47" s="218">
        <v>0.501761934978559</v>
      </c>
      <c r="L47" s="454">
        <v>0.078736983615363</v>
      </c>
      <c r="M47" s="218">
        <v>3.10233352715207</v>
      </c>
      <c r="N47" s="462">
        <v>0.837309526806143</v>
      </c>
    </row>
    <row customHeight="1" ht="13" r="48">
      <c r="A48" s="181" t="s">
        <v>342</v>
      </c>
      <c r="B48" s="156" t="n">
        <v>2</v>
      </c>
      <c r="C48" s="218">
        <v>0.674437920977795</v>
      </c>
      <c r="D48" s="454">
        <v>0.0948240342370286</v>
      </c>
      <c r="E48" s="218">
        <v>3.1158925467287</v>
      </c>
      <c r="F48" s="454">
        <v>0.848337861714625</v>
      </c>
      <c r="G48" s="218">
        <v>0.680617297985429</v>
      </c>
      <c r="H48" s="454">
        <v>0.0948793702781115</v>
      </c>
      <c r="I48" s="218">
        <v>3.535506129247</v>
      </c>
      <c r="J48" s="454">
        <v>0.892819756617111</v>
      </c>
      <c r="K48" s="218">
        <v>0.699629948945895</v>
      </c>
      <c r="L48" s="454">
        <v>0.0949562262992808</v>
      </c>
      <c r="M48" s="218">
        <v>4.46748946860217</v>
      </c>
      <c r="N48" s="462">
        <v>1.11030312829016</v>
      </c>
    </row>
    <row customHeight="1" ht="13" r="49">
      <c r="A49" s="181" t="s">
        <v>343</v>
      </c>
      <c r="B49" s="156" t="n">
        <v>2</v>
      </c>
      <c r="C49" s="218">
        <v>1.20491422290567</v>
      </c>
      <c r="D49" s="454">
        <v>0.128806801169219</v>
      </c>
      <c r="E49" s="218">
        <v>6.59721864542951</v>
      </c>
      <c r="F49" s="454">
        <v>1.33604122170729</v>
      </c>
      <c r="G49" s="218">
        <v>1.20399495649333</v>
      </c>
      <c r="H49" s="454">
        <v>0.131505896345726</v>
      </c>
      <c r="I49" s="218">
        <v>8.15820891192416</v>
      </c>
      <c r="J49" s="454">
        <v>1.46902006472882</v>
      </c>
      <c r="K49" s="218">
        <v>1.1707110073856</v>
      </c>
      <c r="L49" s="454">
        <v>0.126926817271809</v>
      </c>
      <c r="M49" s="218">
        <v>9.76152509358542</v>
      </c>
      <c r="N49" s="462">
        <v>1.66351988078037</v>
      </c>
    </row>
    <row customHeight="1" ht="13" r="50">
      <c r="A50" s="181" t="s">
        <v>344</v>
      </c>
      <c r="B50" s="156" t="n">
        <v>2</v>
      </c>
      <c r="C50" s="218">
        <v>1.06435442082256</v>
      </c>
      <c r="D50" s="454">
        <v>0.101127056689523</v>
      </c>
      <c r="E50" s="218">
        <v>4.57751936309092</v>
      </c>
      <c r="F50" s="454">
        <v>0.843760287531249</v>
      </c>
      <c r="G50" s="218">
        <v>1.02760841175744</v>
      </c>
      <c r="H50" s="454">
        <v>0.101182544086826</v>
      </c>
      <c r="I50" s="218">
        <v>5.47555862793601</v>
      </c>
      <c r="J50" s="454">
        <v>0.913662391312764</v>
      </c>
      <c r="K50" s="218">
        <v>1.03502157708599</v>
      </c>
      <c r="L50" s="454">
        <v>0.100971982206963</v>
      </c>
      <c r="M50" s="218">
        <v>5.71663747822414</v>
      </c>
      <c r="N50" s="462">
        <v>0.90573056757555</v>
      </c>
    </row>
    <row customHeight="1" ht="13" r="51">
      <c r="A51" s="181" t="s">
        <v>345</v>
      </c>
      <c r="B51" s="156" t="n">
        <v>2</v>
      </c>
      <c r="C51" s="218">
        <v>1.06904867802225</v>
      </c>
      <c r="D51" s="454">
        <v>0.0782353356071837</v>
      </c>
      <c r="E51" s="218">
        <v>7.5693087738066</v>
      </c>
      <c r="F51" s="454">
        <v>0.987805343174785</v>
      </c>
      <c r="G51" s="218">
        <v>1.05721547824925</v>
      </c>
      <c r="H51" s="454">
        <v>0.0780680397227983</v>
      </c>
      <c r="I51" s="218">
        <v>8.0755343564393</v>
      </c>
      <c r="J51" s="454">
        <v>1.00695017209661</v>
      </c>
      <c r="K51" s="218">
        <v>1.06699979123969</v>
      </c>
      <c r="L51" s="454">
        <v>0.0759685472086184</v>
      </c>
      <c r="M51" s="218">
        <v>9.26621496419314</v>
      </c>
      <c r="N51" s="462">
        <v>1.09255490434468</v>
      </c>
    </row>
    <row customHeight="1" ht="13" r="52">
      <c r="A52" s="181" t="s">
        <v>346</v>
      </c>
      <c r="B52" s="156" t="n">
        <v>2</v>
      </c>
      <c r="C52" s="218">
        <v>1.13336469398583</v>
      </c>
      <c r="D52" s="454">
        <v>0.0914101286679908</v>
      </c>
      <c r="E52" s="218">
        <v>9.70017710791214</v>
      </c>
      <c r="F52" s="454">
        <v>1.47288208019169</v>
      </c>
      <c r="G52" s="218">
        <v>1.11523165650915</v>
      </c>
      <c r="H52" s="454">
        <v>0.0829029440452856</v>
      </c>
      <c r="I52" s="218">
        <v>10.1426273246652</v>
      </c>
      <c r="J52" s="454">
        <v>1.63109122763155</v>
      </c>
      <c r="K52" s="218">
        <v>1.09938611184524</v>
      </c>
      <c r="L52" s="454">
        <v>0.0774872289366724</v>
      </c>
      <c r="M52" s="218">
        <v>11.300734601392</v>
      </c>
      <c r="N52" s="462">
        <v>1.7836383248156</v>
      </c>
    </row>
    <row customHeight="1" ht="13" r="53">
      <c r="A53" s="181" t="s">
        <v>347</v>
      </c>
      <c r="B53" s="156" t="n">
        <v>2</v>
      </c>
      <c r="C53" s="218">
        <v>0.503404290912044</v>
      </c>
      <c r="D53" s="454">
        <v>0.118725855826395</v>
      </c>
      <c r="E53" s="218">
        <v>1.12359697567659</v>
      </c>
      <c r="F53" s="454">
        <v>0.512702501753573</v>
      </c>
      <c r="G53" s="218">
        <v>0.513967698494542</v>
      </c>
      <c r="H53" s="454">
        <v>0.118522084054975</v>
      </c>
      <c r="I53" s="218">
        <v>1.92938127020166</v>
      </c>
      <c r="J53" s="454">
        <v>0.598559104027158</v>
      </c>
      <c r="K53" s="218">
        <v>0.506072090900344</v>
      </c>
      <c r="L53" s="454">
        <v>0.116529207385652</v>
      </c>
      <c r="M53" s="218">
        <v>2.77971471985893</v>
      </c>
      <c r="N53" s="462">
        <v>0.927903747957572</v>
      </c>
    </row>
    <row customHeight="1" ht="13" r="54">
      <c r="A54" s="181" t="s">
        <v>348</v>
      </c>
      <c r="B54" s="156" t="n">
        <v>2</v>
      </c>
      <c r="C54" s="218">
        <v>0.886791866687195</v>
      </c>
      <c r="D54" s="454">
        <v>0.170455857889736</v>
      </c>
      <c r="E54" s="218">
        <v>2.43687127654985</v>
      </c>
      <c r="F54" s="454">
        <v>0.923684668358359</v>
      </c>
      <c r="G54" s="218">
        <v>0.881229593237412</v>
      </c>
      <c r="H54" s="454">
        <v>0.16608040863133</v>
      </c>
      <c r="I54" s="218">
        <v>3.27271134867453</v>
      </c>
      <c r="J54" s="454">
        <v>1.22215935095747</v>
      </c>
      <c r="K54" s="218">
        <v>0.871313819493466</v>
      </c>
      <c r="L54" s="454">
        <v>0.166588064542428</v>
      </c>
      <c r="M54" s="218">
        <v>3.46543772057538</v>
      </c>
      <c r="N54" s="462">
        <v>1.22266558465164</v>
      </c>
    </row>
    <row customHeight="1" ht="13" r="55">
      <c r="A55" s="181" t="s">
        <v>349</v>
      </c>
      <c r="B55" s="156" t="n">
        <v>2</v>
      </c>
      <c r="C55" s="218">
        <v>0.912781948643499</v>
      </c>
      <c r="D55" s="454">
        <v>0.127377899418337</v>
      </c>
      <c r="E55" s="218">
        <v>4.30490104951725</v>
      </c>
      <c r="F55" s="454">
        <v>1.14563438676004</v>
      </c>
      <c r="G55" s="218">
        <v>0.879810267538598</v>
      </c>
      <c r="H55" s="454">
        <v>0.125360725481025</v>
      </c>
      <c r="I55" s="218">
        <v>4.99500713106823</v>
      </c>
      <c r="J55" s="454">
        <v>1.25287938898134</v>
      </c>
      <c r="K55" s="218">
        <v>0.880344663445633</v>
      </c>
      <c r="L55" s="454">
        <v>0.124942353624808</v>
      </c>
      <c r="M55" s="218">
        <v>6.23997201550236</v>
      </c>
      <c r="N55" s="462">
        <v>1.42100184516501</v>
      </c>
    </row>
    <row customHeight="1" ht="13" r="56">
      <c r="A56" s="181" t="s">
        <v>350</v>
      </c>
      <c r="B56" s="156" t="n">
        <v>2</v>
      </c>
      <c r="C56" s="218">
        <v>0.438465417339234</v>
      </c>
      <c r="D56" s="454">
        <v>0.100674150229853</v>
      </c>
      <c r="E56" s="218">
        <v>0.673531803330326</v>
      </c>
      <c r="F56" s="454">
        <v>0.314121081890696</v>
      </c>
      <c r="G56" s="218">
        <v>0.435683422663315</v>
      </c>
      <c r="H56" s="454">
        <v>0.102435393479616</v>
      </c>
      <c r="I56" s="218">
        <v>2.01954961283365</v>
      </c>
      <c r="J56" s="454">
        <v>0.694474291127627</v>
      </c>
      <c r="K56" s="218">
        <v>0.426634588808408</v>
      </c>
      <c r="L56" s="454">
        <v>0.102700477478789</v>
      </c>
      <c r="M56" s="218">
        <v>2.40368113026029</v>
      </c>
      <c r="N56" s="462">
        <v>0.832340806604201</v>
      </c>
    </row>
    <row customHeight="1" ht="13" r="57">
      <c r="A57" s="181" t="s">
        <v>351</v>
      </c>
      <c r="B57" s="156" t="n">
        <v>2</v>
      </c>
      <c r="C57" s="218">
        <v>1.05996015010753</v>
      </c>
      <c r="D57" s="454">
        <v>0.209917269071964</v>
      </c>
      <c r="E57" s="218">
        <v>2.66429392340435</v>
      </c>
      <c r="F57" s="454">
        <v>0.978073144584463</v>
      </c>
      <c r="G57" s="218">
        <v>1.05172402059012</v>
      </c>
      <c r="H57" s="454">
        <v>0.206049861173129</v>
      </c>
      <c r="I57" s="218">
        <v>3.61372857817597</v>
      </c>
      <c r="J57" s="454">
        <v>1.07449017801077</v>
      </c>
      <c r="K57" s="218">
        <v>0.996787209390539</v>
      </c>
      <c r="L57" s="454">
        <v>0.201853397409462</v>
      </c>
      <c r="M57" s="218">
        <v>5.34057570696324</v>
      </c>
      <c r="N57" s="462">
        <v>1.55702652207813</v>
      </c>
    </row>
    <row customHeight="1" ht="13" r="58">
      <c r="A58" s="181" t="s">
        <v>352</v>
      </c>
      <c r="B58" s="156" t="n">
        <v>2</v>
      </c>
      <c r="C58" s="218">
        <v>0.955326529063173</v>
      </c>
      <c r="D58" s="454">
        <v>0.0849148141074663</v>
      </c>
      <c r="E58" s="218">
        <v>5.01246443704727</v>
      </c>
      <c r="F58" s="454">
        <v>0.848141385098305</v>
      </c>
      <c r="G58" s="218">
        <v>0.957424006149521</v>
      </c>
      <c r="H58" s="454">
        <v>0.0861350324621361</v>
      </c>
      <c r="I58" s="218">
        <v>5.61263523202541</v>
      </c>
      <c r="J58" s="454">
        <v>0.917641542250739</v>
      </c>
      <c r="K58" s="218">
        <v>0.945163187078577</v>
      </c>
      <c r="L58" s="454">
        <v>0.0899882603848958</v>
      </c>
      <c r="M58" s="218">
        <v>5.95080322974227</v>
      </c>
      <c r="N58" s="462">
        <v>1.07059644555001</v>
      </c>
    </row>
    <row customHeight="1" ht="13" r="59">
      <c r="A59" s="181" t="s">
        <v>353</v>
      </c>
      <c r="B59" s="156" t="n">
        <v>2</v>
      </c>
      <c r="C59" s="218">
        <v>1.20968732318439</v>
      </c>
      <c r="D59" s="454">
        <v>0.174288566638248</v>
      </c>
      <c r="E59" s="218">
        <v>7.24454209976063</v>
      </c>
      <c r="F59" s="454">
        <v>1.97510754932387</v>
      </c>
      <c r="G59" s="218">
        <v>1.19633710652917</v>
      </c>
      <c r="H59" s="454">
        <v>0.169897728122832</v>
      </c>
      <c r="I59" s="218">
        <v>7.87008515366043</v>
      </c>
      <c r="J59" s="454">
        <v>2.01254318697389</v>
      </c>
      <c r="K59" s="218">
        <v>1.18541247060335</v>
      </c>
      <c r="L59" s="454">
        <v>0.170654381501764</v>
      </c>
      <c r="M59" s="218">
        <v>8.17681404099447</v>
      </c>
      <c r="N59" s="462">
        <v>2.04370191183272</v>
      </c>
    </row>
    <row customHeight="1" ht="13" r="60">
      <c r="A60" s="181" t="s">
        <v>354</v>
      </c>
      <c r="B60" s="156" t="n">
        <v>2</v>
      </c>
      <c r="C60" s="218">
        <v>1.06812522747057</v>
      </c>
      <c r="D60" s="454">
        <v>0.277371288953591</v>
      </c>
      <c r="E60" s="218">
        <v>5.30335369072772</v>
      </c>
      <c r="F60" s="454">
        <v>2.82097944328688</v>
      </c>
      <c r="G60" s="218">
        <v>1.06609563658024</v>
      </c>
      <c r="H60" s="454">
        <v>0.266160248668252</v>
      </c>
      <c r="I60" s="218">
        <v>7.71936022867243</v>
      </c>
      <c r="J60" s="454">
        <v>3.62577059016849</v>
      </c>
      <c r="K60" s="218">
        <v>1.05712585427144</v>
      </c>
      <c r="L60" s="454">
        <v>0.163997254035119</v>
      </c>
      <c r="M60" s="218">
        <v>16.4603187329348</v>
      </c>
      <c r="N60" s="462">
        <v>4.58411744971238</v>
      </c>
    </row>
    <row customHeight="1" ht="13" r="61">
      <c r="A61" s="181" t="s">
        <v>355</v>
      </c>
      <c r="B61" s="156" t="n">
        <v>2</v>
      </c>
      <c r="C61" s="218">
        <v>1.08476200149633</v>
      </c>
      <c r="D61" s="454">
        <v>0.111808221531523</v>
      </c>
      <c r="E61" s="218">
        <v>5.10705909723776</v>
      </c>
      <c r="F61" s="454">
        <v>1.01026820966572</v>
      </c>
      <c r="G61" s="218">
        <v>1.04532912849928</v>
      </c>
      <c r="H61" s="454">
        <v>0.10841321499107</v>
      </c>
      <c r="I61" s="218">
        <v>6.77896750577007</v>
      </c>
      <c r="J61" s="454">
        <v>1.3049162933059</v>
      </c>
      <c r="K61" s="218">
        <v>1.03978873937157</v>
      </c>
      <c r="L61" s="454">
        <v>0.106423393548842</v>
      </c>
      <c r="M61" s="218">
        <v>7.64695364231156</v>
      </c>
      <c r="N61" s="462">
        <v>1.42348005734812</v>
      </c>
    </row>
    <row customHeight="1" ht="13" r="62">
      <c r="A62" s="181" t="s">
        <v>356</v>
      </c>
      <c r="B62" s="156" t="n">
        <v>2</v>
      </c>
      <c r="C62" s="218">
        <v>0.546999216672981</v>
      </c>
      <c r="D62" s="454">
        <v>0.0860612229659495</v>
      </c>
      <c r="E62" s="218">
        <v>1.65277481485326</v>
      </c>
      <c r="F62" s="454">
        <v>0.527058642956335</v>
      </c>
      <c r="G62" s="218">
        <v>0.549979323473417</v>
      </c>
      <c r="H62" s="454">
        <v>0.0866466280839706</v>
      </c>
      <c r="I62" s="218">
        <v>1.67903601749587</v>
      </c>
      <c r="J62" s="454">
        <v>0.547616211857309</v>
      </c>
      <c r="K62" s="218">
        <v>0.554453235332433</v>
      </c>
      <c r="L62" s="454">
        <v>0.088265792015534</v>
      </c>
      <c r="M62" s="218">
        <v>2.83361142200319</v>
      </c>
      <c r="N62" s="462">
        <v>0.942755984633782</v>
      </c>
    </row>
    <row customHeight="1" ht="13" r="63">
      <c r="A63" s="184" t="s">
        <v>357</v>
      </c>
      <c r="B63" s="157" t="n">
        <v>2</v>
      </c>
      <c r="C63" s="219">
        <v>0.752600542790464</v>
      </c>
      <c r="D63" s="455">
        <v>0.0265741908508625</v>
      </c>
      <c r="E63" s="219">
        <v>2.45204831648275</v>
      </c>
      <c r="F63" s="455">
        <v>0.183346361831158</v>
      </c>
      <c r="G63" s="219">
        <v>0.747789538492015</v>
      </c>
      <c r="H63" s="455">
        <v>0.0264100408559393</v>
      </c>
      <c r="I63" s="219">
        <v>3.51335199112734</v>
      </c>
      <c r="J63" s="455">
        <v>0.229193779754855</v>
      </c>
      <c r="K63" s="219">
        <v>0.740395732101446</v>
      </c>
      <c r="L63" s="455">
        <v>0.0248487302570184</v>
      </c>
      <c r="M63" s="219">
        <v>5.01949861752318</v>
      </c>
      <c r="N63" s="464">
        <v>0.29817796478942</v>
      </c>
    </row>
    <row customHeight="1" ht="13" r="64">
      <c r="A64" s="185" t="s">
        <v>358</v>
      </c>
      <c r="B64" s="158" t="n">
        <v>2</v>
      </c>
      <c r="C64" s="220">
        <v>0.694620117609595</v>
      </c>
      <c r="D64" s="456">
        <v>0.0403606863108743</v>
      </c>
      <c r="E64" s="220">
        <v>1.85745198914111</v>
      </c>
      <c r="F64" s="456">
        <v>0.196488196772966</v>
      </c>
      <c r="G64" s="220">
        <v>0.694616274586171</v>
      </c>
      <c r="H64" s="456">
        <v>0.0405042126575901</v>
      </c>
      <c r="I64" s="220">
        <v>2.55942064826192</v>
      </c>
      <c r="J64" s="456">
        <v>0.253059987573021</v>
      </c>
      <c r="K64" s="220">
        <v>0.680666084856754</v>
      </c>
      <c r="L64" s="456">
        <v>0.0393857403513071</v>
      </c>
      <c r="M64" s="220">
        <v>3.74714189270403</v>
      </c>
      <c r="N64" s="465">
        <v>0.354350843629416</v>
      </c>
    </row>
    <row customHeight="1" ht="13" r="65">
      <c r="A65" s="186" t="s">
        <v>359</v>
      </c>
      <c r="B65" s="159" t="n">
        <v>2</v>
      </c>
      <c r="C65" s="221">
        <v>0.815696244882004</v>
      </c>
      <c r="D65" s="457">
        <v>0.01856427836057</v>
      </c>
      <c r="E65" s="221">
        <v>3.41277793928055</v>
      </c>
      <c r="F65" s="457">
        <v>0.146641300772351</v>
      </c>
      <c r="G65" s="221">
        <v>0.806032175501899</v>
      </c>
      <c r="H65" s="457">
        <v>0.0184872964391643</v>
      </c>
      <c r="I65" s="221">
        <v>4.49682650886859</v>
      </c>
      <c r="J65" s="457">
        <v>0.173589961361256</v>
      </c>
      <c r="K65" s="221">
        <v>0.799183358160734</v>
      </c>
      <c r="L65" s="457">
        <v>0.0177537031938361</v>
      </c>
      <c r="M65" s="221">
        <v>5.84955209262372</v>
      </c>
      <c r="N65" s="466">
        <v>0.213815051873613</v>
      </c>
    </row>
    <row customHeight="1" ht="13" r="66">
      <c r="A66" s="181" t="s">
        <v>360</v>
      </c>
      <c r="B66" s="156" t="n">
        <v>2</v>
      </c>
      <c r="C66" s="218">
        <v>0.395871641871782</v>
      </c>
      <c r="D66" s="454">
        <v>0.266788481976425</v>
      </c>
      <c r="E66" s="218">
        <v>0.478650636166703</v>
      </c>
      <c r="F66" s="454">
        <v>0.62572127615032</v>
      </c>
      <c r="G66" s="218">
        <v>0.461213491318646</v>
      </c>
      <c r="H66" s="454">
        <v>0.262091851435672</v>
      </c>
      <c r="I66" s="218">
        <v>1.8558581233919</v>
      </c>
      <c r="J66" s="454">
        <v>2.16850206927585</v>
      </c>
      <c r="K66" s="218">
        <v>0.354418140060241</v>
      </c>
      <c r="L66" s="454">
        <v>0.271788540378501</v>
      </c>
      <c r="M66" s="218">
        <v>6.30512067673806</v>
      </c>
      <c r="N66" s="462">
        <v>2.90695083040308</v>
      </c>
    </row>
    <row customHeight="1" ht="13" r="67">
      <c r="A67" s="181" t="s">
        <v>361</v>
      </c>
      <c r="B67" s="156" t="n">
        <v>2</v>
      </c>
      <c r="C67" s="218">
        <v>0.514921509044364</v>
      </c>
      <c r="D67" s="454">
        <v>0.223648810347197</v>
      </c>
      <c r="E67" s="218">
        <v>1.54957155031262</v>
      </c>
      <c r="F67" s="454">
        <v>1.33635174973127</v>
      </c>
      <c r="G67" s="218">
        <v>0.472769138657758</v>
      </c>
      <c r="H67" s="454">
        <v>0.231827531690561</v>
      </c>
      <c r="I67" s="218">
        <v>2.85792843197933</v>
      </c>
      <c r="J67" s="454">
        <v>1.51751098226676</v>
      </c>
      <c r="K67" s="218">
        <v>0.489401576072029</v>
      </c>
      <c r="L67" s="454">
        <v>0.241097065242127</v>
      </c>
      <c r="M67" s="218">
        <v>3.99515803363716</v>
      </c>
      <c r="N67" s="462">
        <v>1.97812336561</v>
      </c>
    </row>
    <row customHeight="1" ht="13" r="68">
      <c r="A68" s="181" t="s">
        <v>362</v>
      </c>
      <c r="B68" s="156" t="n">
        <v>2</v>
      </c>
      <c r="C68" s="218">
        <v>0.711599982674585</v>
      </c>
      <c r="D68" s="454">
        <v>0.265183493710656</v>
      </c>
      <c r="E68" s="218">
        <v>2.13582835259631</v>
      </c>
      <c r="F68" s="454">
        <v>1.53825004030042</v>
      </c>
      <c r="G68" s="218">
        <v>0.707617672051237</v>
      </c>
      <c r="H68" s="454">
        <v>0.250439152729001</v>
      </c>
      <c r="I68" s="218">
        <v>3.07444325131333</v>
      </c>
      <c r="J68" s="454">
        <v>1.68624583041206</v>
      </c>
      <c r="K68" s="218">
        <v>0.583580780156992</v>
      </c>
      <c r="L68" s="454">
        <v>0.242399745246322</v>
      </c>
      <c r="M68" s="218">
        <v>5.77722847651117</v>
      </c>
      <c r="N68" s="462">
        <v>2.78928932297305</v>
      </c>
    </row>
    <row customHeight="1" ht="13" r="69">
      <c r="A69" s="187" t="s">
        <v>363</v>
      </c>
      <c r="B69" s="171" t="n">
        <v>2</v>
      </c>
      <c r="C69" s="228">
        <v>0.494010697253372</v>
      </c>
      <c r="D69" s="459">
        <v>0.233327018836038</v>
      </c>
      <c r="E69" s="228">
        <v>0.910839137616958</v>
      </c>
      <c r="F69" s="459">
        <v>0.949416868643691</v>
      </c>
      <c r="G69" s="228">
        <v>0.516982423726399</v>
      </c>
      <c r="H69" s="459">
        <v>0.232346422255371</v>
      </c>
      <c r="I69" s="228">
        <v>1.57271475280211</v>
      </c>
      <c r="J69" s="459">
        <v>1.18725467362624</v>
      </c>
      <c r="K69" s="228">
        <v>0.514941088001129</v>
      </c>
      <c r="L69" s="459">
        <v>0.235381538785988</v>
      </c>
      <c r="M69" s="228">
        <v>3.19438192757417</v>
      </c>
      <c r="N69" s="467">
        <v>2.60128387408416</v>
      </c>
    </row>
    <row customHeight="1" ht="13" r="70">
      <c r="A70" s="181"/>
      <c r="B70" s="160"/>
      <c r="C70" s="218" t="inlineStr">
        <is>
          <t>b.reg_t4jobsat.d_tt4g79fagree..no_controls</t>
        </is>
      </c>
      <c r="D70" s="454" t="inlineStr">
        <is>
          <t>se.reg_t4jobsat.d_tt4g79fagree..no_controls</t>
        </is>
      </c>
      <c r="E70" s="218" t="inlineStr">
        <is>
          <t>b.reg_t4jobsat.rsqr..no_controls</t>
        </is>
      </c>
      <c r="F70" s="454" t="inlineStr">
        <is>
          <t>se.reg_t4jobsat.rsqr..no_controls</t>
        </is>
      </c>
      <c r="G70" s="218" t="inlineStr">
        <is>
          <t>b.reg_t4jobsat.d_tt4g79fagree..tch_controls</t>
        </is>
      </c>
      <c r="H70" s="454" t="inlineStr">
        <is>
          <t>se.reg_t4jobsat.d_tt4g79fagree..tch_controls</t>
        </is>
      </c>
      <c r="I70" s="218" t="inlineStr">
        <is>
          <t>b.reg_t4jobsat.rsqr..tch_controls</t>
        </is>
      </c>
      <c r="J70" s="454" t="inlineStr">
        <is>
          <t>se.reg_t4jobsat.rsqr..tch_controls</t>
        </is>
      </c>
      <c r="K70" s="218" t="inlineStr">
        <is>
          <t>b.reg_t4jobsat.d_tt4g79fagree..tch_sch_controls</t>
        </is>
      </c>
      <c r="L70" s="454" t="inlineStr">
        <is>
          <t>se.reg_t4jobsat.d_tt4g79fagree..tch_sch_controls</t>
        </is>
      </c>
      <c r="M70" s="218" t="inlineStr">
        <is>
          <t>b.reg_t4jobsat.rsqr..tch_sch_controls</t>
        </is>
      </c>
      <c r="N70" s="462" t="inlineStr">
        <is>
          <t>se.reg_t4jobsat.rsqr..tch_sch_controls</t>
        </is>
      </c>
    </row>
    <row customHeight="1" ht="13" r="71">
      <c r="A71" s="181" t="s">
        <v>307</v>
      </c>
      <c r="B71" s="160" t="n">
        <v>1</v>
      </c>
      <c r="C71" s="218">
        <v>0.806157281227127</v>
      </c>
      <c r="D71" s="454">
        <v>0.161972095680338</v>
      </c>
      <c r="E71" s="218">
        <v>3.11063006251751</v>
      </c>
      <c r="F71" s="454">
        <v>1.22243853435009</v>
      </c>
      <c r="G71" s="218">
        <v>0.834071058369273</v>
      </c>
      <c r="H71" s="454">
        <v>0.157668960617307</v>
      </c>
      <c r="I71" s="218">
        <v>4.22427001487706</v>
      </c>
      <c r="J71" s="454">
        <v>1.33503994531873</v>
      </c>
      <c r="K71" s="218">
        <v>0.842218005792031</v>
      </c>
      <c r="L71" s="454">
        <v>0.152854084904053</v>
      </c>
      <c r="M71" s="218">
        <v>4.79057537944919</v>
      </c>
      <c r="N71" s="462">
        <v>1.39132945901549</v>
      </c>
    </row>
    <row customHeight="1" ht="13" r="72">
      <c r="A72" s="181" t="s">
        <v>311</v>
      </c>
      <c r="B72" s="160" t="n">
        <v>1</v>
      </c>
      <c r="C72" s="218">
        <v>0.587897432514011</v>
      </c>
      <c r="D72" s="454">
        <v>0.10061049000192</v>
      </c>
      <c r="E72" s="218">
        <v>1.7183818635919</v>
      </c>
      <c r="F72" s="454">
        <v>0.579578263999951</v>
      </c>
      <c r="G72" s="218">
        <v>0.588832347450162</v>
      </c>
      <c r="H72" s="454">
        <v>0.0996530189538039</v>
      </c>
      <c r="I72" s="218">
        <v>2.22235959165784</v>
      </c>
      <c r="J72" s="454">
        <v>0.642810741032297</v>
      </c>
      <c r="K72" s="218">
        <v>0.562079135385426</v>
      </c>
      <c r="L72" s="454">
        <v>0.101640105116449</v>
      </c>
      <c r="M72" s="218">
        <v>3.76986947083007</v>
      </c>
      <c r="N72" s="462">
        <v>0.9874436480131</v>
      </c>
    </row>
    <row customHeight="1" ht="13" r="73">
      <c r="A73" s="183" t="s">
        <v>313</v>
      </c>
      <c r="B73" s="160" t="n">
        <v>1</v>
      </c>
      <c r="C73" s="218">
        <v>0.669898906376241</v>
      </c>
      <c r="D73" s="454">
        <v>0.149197654596365</v>
      </c>
      <c r="E73" s="218">
        <v>1.32798322958304</v>
      </c>
      <c r="F73" s="454">
        <v>0.598367963889994</v>
      </c>
      <c r="G73" s="218">
        <v>0.685869373785937</v>
      </c>
      <c r="H73" s="454">
        <v>0.151097102458117</v>
      </c>
      <c r="I73" s="218">
        <v>1.65567853586916</v>
      </c>
      <c r="J73" s="454">
        <v>0.788705472903811</v>
      </c>
      <c r="K73" s="218">
        <v>0.622795010873052</v>
      </c>
      <c r="L73" s="454">
        <v>0.147074931666193</v>
      </c>
      <c r="M73" s="218">
        <v>3.95979979879127</v>
      </c>
      <c r="N73" s="462">
        <v>1.59794718062114</v>
      </c>
    </row>
    <row customHeight="1" ht="13" r="74">
      <c r="A74" s="181" t="s">
        <v>314</v>
      </c>
      <c r="B74" s="160" t="n">
        <v>1</v>
      </c>
      <c r="C74" s="218">
        <v>0.652834860533466</v>
      </c>
      <c r="D74" s="454">
        <v>0.111138341319146</v>
      </c>
      <c r="E74" s="218">
        <v>3.02026070172051</v>
      </c>
      <c r="F74" s="454">
        <v>0.990602702466644</v>
      </c>
      <c r="G74" s="218">
        <v>0.660608719068886</v>
      </c>
      <c r="H74" s="454">
        <v>0.114132675628438</v>
      </c>
      <c r="I74" s="218">
        <v>5.12596854927107</v>
      </c>
      <c r="J74" s="454">
        <v>1.30385919051947</v>
      </c>
      <c r="K74" s="218">
        <v>0.645099949005281</v>
      </c>
      <c r="L74" s="454">
        <v>0.110897409355101</v>
      </c>
      <c r="M74" s="218">
        <v>6.2203919178929</v>
      </c>
      <c r="N74" s="462">
        <v>1.59515017924545</v>
      </c>
    </row>
    <row customHeight="1" ht="13" r="75">
      <c r="A75" s="181" t="s">
        <v>325</v>
      </c>
      <c r="B75" s="160" t="n">
        <v>1</v>
      </c>
      <c r="C75" s="218">
        <v>0.300431335461902</v>
      </c>
      <c r="D75" s="454">
        <v>0.152280208873219</v>
      </c>
      <c r="E75" s="218">
        <v>0.342401853276199</v>
      </c>
      <c r="F75" s="454">
        <v>0.357070522892072</v>
      </c>
      <c r="G75" s="218">
        <v>0.29685504545586</v>
      </c>
      <c r="H75" s="454">
        <v>0.157057421180653</v>
      </c>
      <c r="I75" s="218">
        <v>1.65233377632078</v>
      </c>
      <c r="J75" s="454">
        <v>0.962881927091368</v>
      </c>
      <c r="K75" s="218">
        <v>0.264149326836977</v>
      </c>
      <c r="L75" s="454">
        <v>0.155062907785932</v>
      </c>
      <c r="M75" s="218">
        <v>3.1840211083306</v>
      </c>
      <c r="N75" s="462">
        <v>1.54915596458302</v>
      </c>
    </row>
    <row customHeight="1" ht="13" r="76">
      <c r="A76" s="181" t="s">
        <v>330</v>
      </c>
      <c r="B76" s="160" t="n">
        <v>1</v>
      </c>
      <c r="C76" s="218">
        <v>0.967885095430543</v>
      </c>
      <c r="D76" s="454">
        <v>0.136952603860774</v>
      </c>
      <c r="E76" s="218">
        <v>2.90782146573071</v>
      </c>
      <c r="F76" s="454">
        <v>0.789949202356043</v>
      </c>
      <c r="G76" s="218">
        <v>0.988418097541525</v>
      </c>
      <c r="H76" s="454">
        <v>0.134543732331345</v>
      </c>
      <c r="I76" s="218">
        <v>4.53276626997908</v>
      </c>
      <c r="J76" s="454">
        <v>1.01466427677789</v>
      </c>
      <c r="K76" s="218">
        <v>0.980321392421376</v>
      </c>
      <c r="L76" s="454">
        <v>0.133744602295427</v>
      </c>
      <c r="M76" s="218">
        <v>4.7687973666891</v>
      </c>
      <c r="N76" s="462">
        <v>1.1652577988495</v>
      </c>
    </row>
    <row customHeight="1" ht="13" r="77">
      <c r="A77" s="181" t="s">
        <v>332</v>
      </c>
      <c r="B77" s="160" t="n">
        <v>1</v>
      </c>
      <c r="C77" s="218">
        <v>1.21735534250434</v>
      </c>
      <c r="D77" s="454">
        <v>0.18871642057688</v>
      </c>
      <c r="E77" s="218">
        <v>2.98359590267766</v>
      </c>
      <c r="F77" s="454">
        <v>0.909588693958</v>
      </c>
      <c r="G77" s="218">
        <v>1.13117007606683</v>
      </c>
      <c r="H77" s="454">
        <v>0.182710573780508</v>
      </c>
      <c r="I77" s="218">
        <v>5.32462210589731</v>
      </c>
      <c r="J77" s="454">
        <v>1.20131685127067</v>
      </c>
      <c r="K77" s="218">
        <v>1.12983951012237</v>
      </c>
      <c r="L77" s="454">
        <v>0.179854422820931</v>
      </c>
      <c r="M77" s="218">
        <v>6.43976525828071</v>
      </c>
      <c r="N77" s="462">
        <v>1.46568617278835</v>
      </c>
    </row>
    <row customHeight="1" ht="13" r="78">
      <c r="A78" s="181" t="s">
        <v>338</v>
      </c>
      <c r="B78" s="160" t="n">
        <v>1</v>
      </c>
      <c r="C78" s="218">
        <v>0.722674971602755</v>
      </c>
      <c r="D78" s="454">
        <v>0.0972014832325872</v>
      </c>
      <c r="E78" s="218">
        <v>3.71055425140338</v>
      </c>
      <c r="F78" s="454">
        <v>0.931194679790764</v>
      </c>
      <c r="G78" s="218">
        <v>0.67678553952746</v>
      </c>
      <c r="H78" s="454">
        <v>0.0986680105236355</v>
      </c>
      <c r="I78" s="218">
        <v>5.84571055421379</v>
      </c>
      <c r="J78" s="454">
        <v>1.19436530051547</v>
      </c>
      <c r="K78" s="218">
        <v>0.607931566987647</v>
      </c>
      <c r="L78" s="454">
        <v>0.0954446817157474</v>
      </c>
      <c r="M78" s="218">
        <v>9.04213502734663</v>
      </c>
      <c r="N78" s="462">
        <v>1.73015686183019</v>
      </c>
    </row>
    <row customHeight="1" ht="13" r="79">
      <c r="A79" s="181" t="s">
        <v>343</v>
      </c>
      <c r="B79" s="160" t="n">
        <v>1</v>
      </c>
      <c r="C79" s="218">
        <v>1.08623715036445</v>
      </c>
      <c r="D79" s="454">
        <v>0.131926508449671</v>
      </c>
      <c r="E79" s="218">
        <v>5.40240963469507</v>
      </c>
      <c r="F79" s="454">
        <v>1.25405137073041</v>
      </c>
      <c r="G79" s="218">
        <v>1.05777378814621</v>
      </c>
      <c r="H79" s="454">
        <v>0.135265726960487</v>
      </c>
      <c r="I79" s="218">
        <v>7.23951936789613</v>
      </c>
      <c r="J79" s="454">
        <v>1.34553304672845</v>
      </c>
      <c r="K79" s="218">
        <v>1.04929850400526</v>
      </c>
      <c r="L79" s="454">
        <v>0.137580501608894</v>
      </c>
      <c r="M79" s="218">
        <v>8.00397137296264</v>
      </c>
      <c r="N79" s="462">
        <v>1.52805872191472</v>
      </c>
    </row>
    <row customHeight="1" ht="13" r="80">
      <c r="A80" s="181" t="s">
        <v>348</v>
      </c>
      <c r="B80" s="160" t="n">
        <v>1</v>
      </c>
      <c r="C80" s="218">
        <v>0.423235783543458</v>
      </c>
      <c r="D80" s="454">
        <v>0.127876538413165</v>
      </c>
      <c r="E80" s="218">
        <v>0.6730637466745</v>
      </c>
      <c r="F80" s="454">
        <v>0.3976030359273</v>
      </c>
      <c r="G80" s="218">
        <v>0.479433010602868</v>
      </c>
      <c r="H80" s="454">
        <v>0.121926450745862</v>
      </c>
      <c r="I80" s="218">
        <v>2.74397991765785</v>
      </c>
      <c r="J80" s="454">
        <v>0.741964129488428</v>
      </c>
      <c r="K80" s="218">
        <v>0.482833982711527</v>
      </c>
      <c r="L80" s="454">
        <v>0.121087755306321</v>
      </c>
      <c r="M80" s="218">
        <v>3.21101469633146</v>
      </c>
      <c r="N80" s="462">
        <v>0.816746264893004</v>
      </c>
    </row>
    <row customHeight="1" ht="13" r="81">
      <c r="A81" s="181" t="s">
        <v>350</v>
      </c>
      <c r="B81" s="160" t="n">
        <v>1</v>
      </c>
      <c r="C81" s="218">
        <v>0.189708009960392</v>
      </c>
      <c r="D81" s="454">
        <v>0.0877631940638723</v>
      </c>
      <c r="E81" s="218">
        <v>0.170224068958642</v>
      </c>
      <c r="F81" s="454">
        <v>0.161914002302584</v>
      </c>
      <c r="G81" s="218">
        <v>0.179604539394595</v>
      </c>
      <c r="H81" s="454">
        <v>0.0868752915493086</v>
      </c>
      <c r="I81" s="218">
        <v>0.548543619577558</v>
      </c>
      <c r="J81" s="454">
        <v>0.368587617004317</v>
      </c>
      <c r="K81" s="218">
        <v>0.169506166093342</v>
      </c>
      <c r="L81" s="454">
        <v>0.0882113672464121</v>
      </c>
      <c r="M81" s="218">
        <v>1.31280627778031</v>
      </c>
      <c r="N81" s="462">
        <v>0.712803997255317</v>
      </c>
    </row>
    <row customHeight="1" ht="13" r="82">
      <c r="A82" s="181" t="s">
        <v>352</v>
      </c>
      <c r="B82" s="160" t="n">
        <v>1</v>
      </c>
      <c r="C82" s="218">
        <v>0.846129180771456</v>
      </c>
      <c r="D82" s="454">
        <v>0.103901154852176</v>
      </c>
      <c r="E82" s="218">
        <v>4.25399885491074</v>
      </c>
      <c r="F82" s="454">
        <v>1.0270443205513</v>
      </c>
      <c r="G82" s="218">
        <v>0.789326762360194</v>
      </c>
      <c r="H82" s="454">
        <v>0.100637746692996</v>
      </c>
      <c r="I82" s="218">
        <v>6.42477760879138</v>
      </c>
      <c r="J82" s="454">
        <v>1.22366941484671</v>
      </c>
      <c r="K82" s="218">
        <v>0.778530724320205</v>
      </c>
      <c r="L82" s="454">
        <v>0.101792859107264</v>
      </c>
      <c r="M82" s="218">
        <v>7.87706440893772</v>
      </c>
      <c r="N82" s="462">
        <v>1.2896053889322</v>
      </c>
    </row>
    <row customHeight="1" ht="13" r="83">
      <c r="A83" s="181" t="s">
        <v>353</v>
      </c>
      <c r="B83" s="160" t="n">
        <v>1</v>
      </c>
      <c r="C83" s="218">
        <v>1.00503119484275</v>
      </c>
      <c r="D83" s="454">
        <v>0.1471162999498</v>
      </c>
      <c r="E83" s="218">
        <v>5.69080842339862</v>
      </c>
      <c r="F83" s="454">
        <v>1.69436873463154</v>
      </c>
      <c r="G83" s="218">
        <v>0.99936755455658</v>
      </c>
      <c r="H83" s="454">
        <v>0.149886368886389</v>
      </c>
      <c r="I83" s="218">
        <v>6.86582431878826</v>
      </c>
      <c r="J83" s="454">
        <v>1.37811412163161</v>
      </c>
      <c r="K83" s="218">
        <v>0.996729481874977</v>
      </c>
      <c r="L83" s="454">
        <v>0.156274314730944</v>
      </c>
      <c r="M83" s="218">
        <v>7.27271555054344</v>
      </c>
      <c r="N83" s="462">
        <v>1.43027093024558</v>
      </c>
    </row>
    <row customHeight="1" ht="13" r="84">
      <c r="A84" s="77" t="s">
        <v>364</v>
      </c>
      <c r="B84" s="161" t="n">
        <v>1</v>
      </c>
      <c r="C84" s="222">
        <v>0.733798136563054</v>
      </c>
      <c r="D84" s="458">
        <v>0.0381530635762461</v>
      </c>
      <c r="E84" s="222">
        <v>2.83201256912962</v>
      </c>
      <c r="F84" s="458">
        <v>0.275633228990188</v>
      </c>
      <c r="G84" s="222">
        <v>0.72352054487837</v>
      </c>
      <c r="H84" s="458">
        <v>0.0379151231100756</v>
      </c>
      <c r="I84" s="222">
        <v>4.39588964124401</v>
      </c>
      <c r="J84" s="458">
        <v>0.318583388821628</v>
      </c>
      <c r="K84" s="222">
        <v>0.709044812129702</v>
      </c>
      <c r="L84" s="458">
        <v>0.0377802559180212</v>
      </c>
      <c r="M84" s="222">
        <v>5.49109398628123</v>
      </c>
      <c r="N84" s="463">
        <v>0.387061757833441</v>
      </c>
    </row>
    <row customHeight="1" ht="13" r="85">
      <c r="A85" s="181" t="s">
        <v>65</v>
      </c>
      <c r="B85" s="160" t="n">
        <v>1</v>
      </c>
      <c r="C85" s="218">
        <v>0.409931380274388</v>
      </c>
      <c r="D85" s="454">
        <v>0.135804407647484</v>
      </c>
      <c r="E85" s="218">
        <v>1.03403796031758</v>
      </c>
      <c r="F85" s="454">
        <v>0.711479581109036</v>
      </c>
      <c r="G85" s="218">
        <v>0.409490721561176</v>
      </c>
      <c r="H85" s="454">
        <v>0.135348010741803</v>
      </c>
      <c r="I85" s="218">
        <v>1.90360502922511</v>
      </c>
      <c r="J85" s="454">
        <v>0.911704975499758</v>
      </c>
      <c r="K85" s="218">
        <v>0.401225332711993</v>
      </c>
      <c r="L85" s="454">
        <v>0.136240687328801</v>
      </c>
      <c r="M85" s="218">
        <v>3.46854273571285</v>
      </c>
      <c r="N85" s="462">
        <v>1.40694759065828</v>
      </c>
    </row>
    <row customHeight="1" ht="13" r="86">
      <c r="A86" s="181" t="s">
        <v>361</v>
      </c>
      <c r="B86" s="160" t="n">
        <v>1</v>
      </c>
      <c r="C86" s="218">
        <v>0.463752566816431</v>
      </c>
      <c r="D86" s="454">
        <v>0.139954994659482</v>
      </c>
      <c r="E86" s="218">
        <v>1.46197890605244</v>
      </c>
      <c r="F86" s="454">
        <v>0.852957999981038</v>
      </c>
      <c r="G86" s="218">
        <v>0.461569776540209</v>
      </c>
      <c r="H86" s="454">
        <v>0.135831382436753</v>
      </c>
      <c r="I86" s="218">
        <v>2.05198967013067</v>
      </c>
      <c r="J86" s="454">
        <v>1.07858999952477</v>
      </c>
      <c r="K86" s="218">
        <v>0.45374117324935</v>
      </c>
      <c r="L86" s="454">
        <v>0.133052416250375</v>
      </c>
      <c r="M86" s="218">
        <v>2.65566089495974</v>
      </c>
      <c r="N86" s="462">
        <v>1.31243731956572</v>
      </c>
    </row>
    <row customHeight="1" ht="13" r="87">
      <c r="A87" s="187" t="s">
        <v>362</v>
      </c>
      <c r="B87" s="175" t="n">
        <v>1</v>
      </c>
      <c r="C87" s="228">
        <v>0.547784949250342</v>
      </c>
      <c r="D87" s="459">
        <v>0.132005880879516</v>
      </c>
      <c r="E87" s="228">
        <v>1.66810546804687</v>
      </c>
      <c r="F87" s="459">
        <v>0.825697658868148</v>
      </c>
      <c r="G87" s="228">
        <v>0.573095675467781</v>
      </c>
      <c r="H87" s="459">
        <v>0.129453970112125</v>
      </c>
      <c r="I87" s="228">
        <v>3.98691175409439</v>
      </c>
      <c r="J87" s="459">
        <v>1.59042318821867</v>
      </c>
      <c r="K87" s="228">
        <v>0.649175184339436</v>
      </c>
      <c r="L87" s="459">
        <v>0.135173620427189</v>
      </c>
      <c r="M87" s="228">
        <v>5.524778691679</v>
      </c>
      <c r="N87" s="467">
        <v>2.0749488000975</v>
      </c>
    </row>
    <row customHeight="1" ht="13" r="88">
      <c r="A88" s="181"/>
      <c r="B88" s="162"/>
      <c r="C88" s="218" t="inlineStr">
        <is>
          <t>b.reg_t4jobsat.d_tt4g79fagree..no_controls</t>
        </is>
      </c>
      <c r="D88" s="454" t="inlineStr">
        <is>
          <t>se.reg_t4jobsat.d_tt4g79fagree..no_controls</t>
        </is>
      </c>
      <c r="E88" s="218" t="inlineStr">
        <is>
          <t>b.reg_t4jobsat.rsqr..no_controls</t>
        </is>
      </c>
      <c r="F88" s="454" t="inlineStr">
        <is>
          <t>se.reg_t4jobsat.rsqr..no_controls</t>
        </is>
      </c>
      <c r="G88" s="218" t="inlineStr">
        <is>
          <t>b.reg_t4jobsat.d_tt4g79fagree..tch_controls</t>
        </is>
      </c>
      <c r="H88" s="454" t="inlineStr">
        <is>
          <t>se.reg_t4jobsat.d_tt4g79fagree..tch_controls</t>
        </is>
      </c>
      <c r="I88" s="218" t="inlineStr">
        <is>
          <t>b.reg_t4jobsat.rsqr..tch_controls</t>
        </is>
      </c>
      <c r="J88" s="454" t="inlineStr">
        <is>
          <t>se.reg_t4jobsat.rsqr..tch_controls</t>
        </is>
      </c>
      <c r="K88" s="218" t="inlineStr">
        <is>
          <t>b.reg_t4jobsat.d_tt4g79fagree..tch_sch_controls</t>
        </is>
      </c>
      <c r="L88" s="454" t="inlineStr">
        <is>
          <t>se.reg_t4jobsat.d_tt4g79fagree..tch_sch_controls</t>
        </is>
      </c>
      <c r="M88" s="218" t="inlineStr">
        <is>
          <t>b.reg_t4jobsat.rsqr..tch_sch_controls</t>
        </is>
      </c>
      <c r="N88" s="462" t="inlineStr">
        <is>
          <t>se.reg_t4jobsat.rsqr..tch_sch_controls</t>
        </is>
      </c>
    </row>
    <row customHeight="1" ht="13" r="89">
      <c r="A89" s="181" t="s">
        <v>319</v>
      </c>
      <c r="B89" s="162" t="n">
        <v>3</v>
      </c>
      <c r="C89" s="218">
        <v>0.924838496859214</v>
      </c>
      <c r="D89" s="454">
        <v>0.156308998489596</v>
      </c>
      <c r="E89" s="218">
        <v>2.24569517539198</v>
      </c>
      <c r="F89" s="454">
        <v>0.753395560315368</v>
      </c>
      <c r="G89" s="218">
        <v>0.89315393869088</v>
      </c>
      <c r="H89" s="454">
        <v>0.15603096597878</v>
      </c>
      <c r="I89" s="218">
        <v>3.16349159841478</v>
      </c>
      <c r="J89" s="454">
        <v>0.854980913855059</v>
      </c>
      <c r="K89" s="218">
        <v>0.889760185699586</v>
      </c>
      <c r="L89" s="454">
        <v>0.153382292501251</v>
      </c>
      <c r="M89" s="218">
        <v>3.87652148520152</v>
      </c>
      <c r="N89" s="462">
        <v>1.10532920029878</v>
      </c>
    </row>
    <row customHeight="1" ht="13" r="90">
      <c r="A90" s="181" t="s">
        <v>322</v>
      </c>
      <c r="B90" s="162" t="n">
        <v>3</v>
      </c>
      <c r="C90" s="218">
        <v>0.633184825209217</v>
      </c>
      <c r="D90" s="454">
        <v>0.183886807066361</v>
      </c>
      <c r="E90" s="218">
        <v>1.77775705124013</v>
      </c>
      <c r="F90" s="454">
        <v>1.08225482477346</v>
      </c>
      <c r="G90" s="218">
        <v>0.67364305833279</v>
      </c>
      <c r="H90" s="454">
        <v>0.182063405733155</v>
      </c>
      <c r="I90" s="218">
        <v>2.58299531026151</v>
      </c>
      <c r="J90" s="454">
        <v>1.13134809955898</v>
      </c>
      <c r="K90" s="218">
        <v>0.637627706456698</v>
      </c>
      <c r="L90" s="454">
        <v>0.183518597597238</v>
      </c>
      <c r="M90" s="218">
        <v>5.33900027821057</v>
      </c>
      <c r="N90" s="462">
        <v>2.02901164674611</v>
      </c>
    </row>
    <row customHeight="1" ht="13" r="91">
      <c r="A91" s="181" t="s">
        <v>66</v>
      </c>
      <c r="B91" s="162" t="n">
        <v>3</v>
      </c>
      <c r="C91" s="218">
        <v>0.521605466346447</v>
      </c>
      <c r="D91" s="454">
        <v>0.104921714222267</v>
      </c>
      <c r="E91" s="218">
        <v>1.36546832731953</v>
      </c>
      <c r="F91" s="454">
        <v>0.545638990857029</v>
      </c>
      <c r="G91" s="218">
        <v>0.494613685828712</v>
      </c>
      <c r="H91" s="454">
        <v>0.10700664922187</v>
      </c>
      <c r="I91" s="218">
        <v>2.65638240220083</v>
      </c>
      <c r="J91" s="454">
        <v>0.809949206547355</v>
      </c>
      <c r="K91" s="218">
        <v>0.503194055132289</v>
      </c>
      <c r="L91" s="454">
        <v>0.108349261262029</v>
      </c>
      <c r="M91" s="218">
        <v>4.24387189700696</v>
      </c>
      <c r="N91" s="462">
        <v>1.12702723428743</v>
      </c>
    </row>
    <row customHeight="1" ht="13" r="92">
      <c r="A92" s="181" t="s">
        <v>341</v>
      </c>
      <c r="B92" s="162" t="n">
        <v>3</v>
      </c>
      <c r="C92" s="218">
        <v>0.558931646387496</v>
      </c>
      <c r="D92" s="454">
        <v>0.0793462568669824</v>
      </c>
      <c r="E92" s="218">
        <v>2.19190968043445</v>
      </c>
      <c r="F92" s="454">
        <v>0.612604166161181</v>
      </c>
      <c r="G92" s="218">
        <v>0.547298212861127</v>
      </c>
      <c r="H92" s="454">
        <v>0.0797662261699939</v>
      </c>
      <c r="I92" s="218">
        <v>3.3161310543576</v>
      </c>
      <c r="J92" s="454">
        <v>0.794770718032889</v>
      </c>
      <c r="K92" s="218">
        <v>0.552767065454692</v>
      </c>
      <c r="L92" s="454">
        <v>0.0801481201062157</v>
      </c>
      <c r="M92" s="218">
        <v>3.64671145861569</v>
      </c>
      <c r="N92" s="462">
        <v>0.873753615719113</v>
      </c>
    </row>
    <row customHeight="1" ht="13" r="93">
      <c r="A93" s="181" t="s">
        <v>343</v>
      </c>
      <c r="B93" s="162" t="n">
        <v>3</v>
      </c>
      <c r="C93" s="218">
        <v>1.26128367036852</v>
      </c>
      <c r="D93" s="454">
        <v>0.133301574344741</v>
      </c>
      <c r="E93" s="218">
        <v>7.14965424819445</v>
      </c>
      <c r="F93" s="454">
        <v>1.38140193144805</v>
      </c>
      <c r="G93" s="218">
        <v>1.2944647453286</v>
      </c>
      <c r="H93" s="454">
        <v>0.130865422417755</v>
      </c>
      <c r="I93" s="218">
        <v>8.94899877041638</v>
      </c>
      <c r="J93" s="454">
        <v>1.63084282221929</v>
      </c>
      <c r="K93" s="218">
        <v>1.28740708042487</v>
      </c>
      <c r="L93" s="454">
        <v>0.132456913194247</v>
      </c>
      <c r="M93" s="218">
        <v>9.52057644169592</v>
      </c>
      <c r="N93" s="462">
        <v>1.75215888250541</v>
      </c>
    </row>
    <row customHeight="1" ht="13" r="94">
      <c r="A94" s="181" t="s">
        <v>348</v>
      </c>
      <c r="B94" s="162" t="n">
        <v>3</v>
      </c>
      <c r="C94" s="218">
        <v>0.958963113502976</v>
      </c>
      <c r="D94" s="454">
        <v>0.142727484741741</v>
      </c>
      <c r="E94" s="218">
        <v>3.81692788176065</v>
      </c>
      <c r="F94" s="454">
        <v>1.11156372265775</v>
      </c>
      <c r="G94" s="218">
        <v>0.935062271394007</v>
      </c>
      <c r="H94" s="454">
        <v>0.145641086150776</v>
      </c>
      <c r="I94" s="218">
        <v>4.60000686476767</v>
      </c>
      <c r="J94" s="454">
        <v>1.19870699776459</v>
      </c>
      <c r="K94" s="218">
        <v>0.939544054239861</v>
      </c>
      <c r="L94" s="454">
        <v>0.143868100833651</v>
      </c>
      <c r="M94" s="218">
        <v>5.32412418593782</v>
      </c>
      <c r="N94" s="462">
        <v>1.30225912011132</v>
      </c>
    </row>
    <row customHeight="1" ht="13" r="95">
      <c r="A95" s="181" t="s">
        <v>352</v>
      </c>
      <c r="B95" s="162" t="n">
        <v>3</v>
      </c>
      <c r="C95" s="218">
        <v>0.660668340594795</v>
      </c>
      <c r="D95" s="454">
        <v>0.0909543663744636</v>
      </c>
      <c r="E95" s="218">
        <v>2.44341025035547</v>
      </c>
      <c r="F95" s="454">
        <v>0.674452956021426</v>
      </c>
      <c r="G95" s="218">
        <v>0.659389657448761</v>
      </c>
      <c r="H95" s="454">
        <v>0.0918031696590922</v>
      </c>
      <c r="I95" s="218">
        <v>3.96903202262765</v>
      </c>
      <c r="J95" s="454">
        <v>0.845537916307016</v>
      </c>
      <c r="K95" s="218">
        <v>0.683920228648374</v>
      </c>
      <c r="L95" s="454">
        <v>0.0912173088370388</v>
      </c>
      <c r="M95" s="218">
        <v>4.73124547638353</v>
      </c>
      <c r="N95" s="462">
        <v>1.00966652528934</v>
      </c>
    </row>
    <row customHeight="1" ht="13" r="96">
      <c r="A96" s="181" t="s">
        <v>353</v>
      </c>
      <c r="B96" s="162" t="n">
        <v>3</v>
      </c>
      <c r="C96" s="218">
        <v>1.45410409538017</v>
      </c>
      <c r="D96" s="454">
        <v>0.141397099697685</v>
      </c>
      <c r="E96" s="218">
        <v>10.5704929114515</v>
      </c>
      <c r="F96" s="454">
        <v>1.8318331431137</v>
      </c>
      <c r="G96" s="218">
        <v>1.45714839573686</v>
      </c>
      <c r="H96" s="454">
        <v>0.145533221560045</v>
      </c>
      <c r="I96" s="218">
        <v>11.5262081039715</v>
      </c>
      <c r="J96" s="454">
        <v>1.8133342799752</v>
      </c>
      <c r="K96" s="218">
        <v>1.45783119111438</v>
      </c>
      <c r="L96" s="454">
        <v>0.143055922603392</v>
      </c>
      <c r="M96" s="218">
        <v>12.0045115881639</v>
      </c>
      <c r="N96" s="462">
        <v>1.79834142607837</v>
      </c>
    </row>
    <row customHeight="1" ht="13" r="97">
      <c r="A97" s="78" t="s">
        <v>445</v>
      </c>
      <c r="B97" s="212" t="n">
        <v>3</v>
      </c>
      <c r="C97" s="232">
        <v>0.871697456831104</v>
      </c>
      <c r="D97" s="461">
        <v>0.0470965657925637</v>
      </c>
      <c r="E97" s="232">
        <v>3.94516444076852</v>
      </c>
      <c r="F97" s="461">
        <v>0.3825537300625</v>
      </c>
      <c r="G97" s="232">
        <v>0.869346745702717</v>
      </c>
      <c r="H97" s="461">
        <v>0.0473105837067963</v>
      </c>
      <c r="I97" s="232">
        <v>5.09540576587724</v>
      </c>
      <c r="J97" s="461">
        <v>0.422016762348171</v>
      </c>
      <c r="K97" s="232">
        <v>0.869006445896344</v>
      </c>
      <c r="L97" s="461">
        <v>0.047169399774144</v>
      </c>
      <c r="M97" s="232">
        <v>6.08582035140198</v>
      </c>
      <c r="N97" s="469">
        <v>0.506082914000503</v>
      </c>
    </row>
    <row r="99">
      <c r="A99" s="91" t="s">
        <v>556</v>
      </c>
    </row>
    <row r="100">
      <c r="A100" s="91" t="s">
        <v>567</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254</v>
      </c>
    </row>
    <row r="2">
      <c r="A2" s="38" t="s">
        <v>255</v>
      </c>
    </row>
    <row r="3">
      <c r="A3" s="46" t="s">
        <v>450</v>
      </c>
    </row>
    <row r="4">
      <c r="A4" s="54" t="str">
        <f>=HYPERLINK("#'TOC'!A1", "Back to TOC")</f>
      </c>
    </row>
    <row customHeight="1" ht="15" r="8">
      <c r="B8" s="150" t="s">
        <v>295</v>
      </c>
      <c r="C8" s="148" t="s">
        <v>580</v>
      </c>
      <c r="D8" s="148"/>
      <c r="E8" s="148"/>
      <c r="F8" s="148"/>
      <c r="G8" s="148" t="s">
        <v>580</v>
      </c>
      <c r="H8" s="148"/>
      <c r="I8" s="148"/>
      <c r="J8" s="148"/>
      <c r="K8" s="148" t="s">
        <v>580</v>
      </c>
      <c r="L8" s="148"/>
      <c r="M8" s="148"/>
      <c r="N8" s="154"/>
    </row>
    <row customHeight="1" ht="30" r="9">
      <c r="B9" s="149"/>
      <c r="C9" s="8" t="s">
        <v>581</v>
      </c>
      <c r="D9" s="8"/>
      <c r="E9" s="8"/>
      <c r="F9" s="8"/>
      <c r="G9" s="8" t="s">
        <v>582</v>
      </c>
      <c r="H9" s="8"/>
      <c r="I9" s="8"/>
      <c r="J9" s="8"/>
      <c r="K9" s="8" t="s">
        <v>583</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b.reg_t4fulfil.t4autch..no_controls</t>
        </is>
      </c>
      <c r="D11" s="476" t="inlineStr">
        <is>
          <t>se.reg_t4fulfil.t4autch..no_controls</t>
        </is>
      </c>
      <c r="E11" s="230" t="inlineStr">
        <is>
          <t>b.reg_t4fulfil.rsqr..no_controls</t>
        </is>
      </c>
      <c r="F11" s="476" t="inlineStr">
        <is>
          <t>se.reg_t4fulfil.rsqr..no_controls</t>
        </is>
      </c>
      <c r="G11" s="230" t="inlineStr">
        <is>
          <t>b.reg_t4fulfil.t4autch..tch_controls</t>
        </is>
      </c>
      <c r="H11" s="476" t="inlineStr">
        <is>
          <t>se.reg_t4fulfil.t4autch..tch_controls</t>
        </is>
      </c>
      <c r="I11" s="230" t="inlineStr">
        <is>
          <t>b.reg_t4fulfil.rsqr..tch_controls</t>
        </is>
      </c>
      <c r="J11" s="476" t="inlineStr">
        <is>
          <t>se.reg_t4fulfil.rsqr..tch_controls</t>
        </is>
      </c>
      <c r="K11" s="230" t="inlineStr">
        <is>
          <t>b.reg_t4fulfil.t4autch..tch_sch_controls</t>
        </is>
      </c>
      <c r="L11" s="476" t="inlineStr">
        <is>
          <t>se.reg_t4fulfil.t4autch..tch_sch_controls</t>
        </is>
      </c>
      <c r="M11" s="230" t="inlineStr">
        <is>
          <t>b.reg_t4fulfil.rsqr..tch_sch_controls</t>
        </is>
      </c>
      <c r="N11" s="484" t="inlineStr">
        <is>
          <t>se.reg_t4fulfil.rsqr..tch_sch_controls</t>
        </is>
      </c>
    </row>
    <row customHeight="1" ht="13" r="12">
      <c r="A12" s="181" t="s">
        <v>306</v>
      </c>
      <c r="B12" s="156" t="n">
        <v>2</v>
      </c>
      <c r="C12" s="218">
        <v>0.273315123890401</v>
      </c>
      <c r="D12" s="470">
        <v>0.0184665143087422</v>
      </c>
      <c r="E12" s="218">
        <v>12.8818179420717</v>
      </c>
      <c r="F12" s="470">
        <v>1.65699767728659</v>
      </c>
      <c r="G12" s="218">
        <v>0.267771212116995</v>
      </c>
      <c r="H12" s="470">
        <v>0.0183041778061012</v>
      </c>
      <c r="I12" s="218">
        <v>15.0234243195071</v>
      </c>
      <c r="J12" s="470">
        <v>1.79849864198043</v>
      </c>
      <c r="K12" s="218">
        <v>0.26647344909457</v>
      </c>
      <c r="L12" s="470">
        <v>0.0187150414948018</v>
      </c>
      <c r="M12" s="218">
        <v>15.5578884486778</v>
      </c>
      <c r="N12" s="478">
        <v>1.82371312850919</v>
      </c>
    </row>
    <row customHeight="1" ht="13" r="13">
      <c r="A13" s="181" t="s">
        <v>307</v>
      </c>
      <c r="B13" s="156" t="n">
        <v>2</v>
      </c>
      <c r="C13" s="218">
        <v>0.261109553901476</v>
      </c>
      <c r="D13" s="470">
        <v>0.0271343411871833</v>
      </c>
      <c r="E13" s="218">
        <v>7.69388035421353</v>
      </c>
      <c r="F13" s="470">
        <v>1.50489215762967</v>
      </c>
      <c r="G13" s="218">
        <v>0.257683515896425</v>
      </c>
      <c r="H13" s="470">
        <v>0.0278003245540718</v>
      </c>
      <c r="I13" s="218">
        <v>8.78947846704318</v>
      </c>
      <c r="J13" s="470">
        <v>1.5117928040846</v>
      </c>
      <c r="K13" s="218">
        <v>0.26308875946957</v>
      </c>
      <c r="L13" s="470">
        <v>0.0282176137045281</v>
      </c>
      <c r="M13" s="218">
        <v>9.85895703367096</v>
      </c>
      <c r="N13" s="478">
        <v>1.66311585967731</v>
      </c>
    </row>
    <row customHeight="1" ht="13" r="14">
      <c r="A14" s="181" t="s">
        <v>308</v>
      </c>
      <c r="B14" s="156" t="n">
        <v>2</v>
      </c>
      <c r="C14" s="218">
        <v>0.144077874994981</v>
      </c>
      <c r="D14" s="470">
        <v>0.0262514571566444</v>
      </c>
      <c r="E14" s="218">
        <v>1.93906419276258</v>
      </c>
      <c r="F14" s="470">
        <v>0.69964965247867</v>
      </c>
      <c r="G14" s="218">
        <v>0.137432841003571</v>
      </c>
      <c r="H14" s="470">
        <v>0.0252516524989843</v>
      </c>
      <c r="I14" s="218">
        <v>3.83715794362452</v>
      </c>
      <c r="J14" s="470">
        <v>0.897551949969498</v>
      </c>
      <c r="K14" s="218">
        <v>0.139441872138881</v>
      </c>
      <c r="L14" s="470">
        <v>0.0250984477370055</v>
      </c>
      <c r="M14" s="218">
        <v>4.43086552622539</v>
      </c>
      <c r="N14" s="478">
        <v>0.979573494301023</v>
      </c>
    </row>
    <row customHeight="1" ht="13" r="15">
      <c r="A15" s="181" t="s">
        <v>309</v>
      </c>
      <c r="B15" s="156" t="n">
        <v>2</v>
      </c>
      <c r="C15" s="218">
        <v>0.285820136876025</v>
      </c>
      <c r="D15" s="470">
        <v>0.022295568455744</v>
      </c>
      <c r="E15" s="218">
        <v>12.8435455684216</v>
      </c>
      <c r="F15" s="470">
        <v>1.87117358221667</v>
      </c>
      <c r="G15" s="218">
        <v>0.285281703952787</v>
      </c>
      <c r="H15" s="470">
        <v>0.0222396700540102</v>
      </c>
      <c r="I15" s="218">
        <v>13.225995165775</v>
      </c>
      <c r="J15" s="470">
        <v>1.90634061025098</v>
      </c>
      <c r="K15" s="218">
        <v>0.28534590590109</v>
      </c>
      <c r="L15" s="470">
        <v>0.0216534603359571</v>
      </c>
      <c r="M15" s="218">
        <v>14.4987952910688</v>
      </c>
      <c r="N15" s="478">
        <v>1.94451792361291</v>
      </c>
    </row>
    <row customHeight="1" ht="13" r="16">
      <c r="A16" s="181" t="s">
        <v>310</v>
      </c>
      <c r="B16" s="156" t="n">
        <v>2</v>
      </c>
      <c r="C16" s="218">
        <v>0.349604973269023</v>
      </c>
      <c r="D16" s="470">
        <v>0.0239005995700622</v>
      </c>
      <c r="E16" s="218">
        <v>17.6448888082382</v>
      </c>
      <c r="F16" s="470">
        <v>1.88555929398295</v>
      </c>
      <c r="G16" s="218">
        <v>0.34022682097063</v>
      </c>
      <c r="H16" s="470">
        <v>0.0238410573004315</v>
      </c>
      <c r="I16" s="218">
        <v>19.1251234615989</v>
      </c>
      <c r="J16" s="470">
        <v>1.90889374055128</v>
      </c>
      <c r="K16" s="218">
        <v>0.336526842991871</v>
      </c>
      <c r="L16" s="470">
        <v>0.0238053623078053</v>
      </c>
      <c r="M16" s="218">
        <v>21.7794573471727</v>
      </c>
      <c r="N16" s="478">
        <v>1.93947407846363</v>
      </c>
    </row>
    <row customHeight="1" ht="13" r="17">
      <c r="A17" s="181" t="s">
        <v>311</v>
      </c>
      <c r="B17" s="156" t="n">
        <v>2</v>
      </c>
      <c r="C17" s="218">
        <v>0.191389172953898</v>
      </c>
      <c r="D17" s="470">
        <v>0.0219835527736337</v>
      </c>
      <c r="E17" s="218">
        <v>4.77071900362913</v>
      </c>
      <c r="F17" s="470">
        <v>1.09205260901079</v>
      </c>
      <c r="G17" s="218">
        <v>0.178583267216439</v>
      </c>
      <c r="H17" s="470">
        <v>0.0223012156490934</v>
      </c>
      <c r="I17" s="218">
        <v>6.75362340912306</v>
      </c>
      <c r="J17" s="470">
        <v>1.14867064265533</v>
      </c>
      <c r="K17" s="218">
        <v>0.179102120858744</v>
      </c>
      <c r="L17" s="470">
        <v>0.0219960984381275</v>
      </c>
      <c r="M17" s="218">
        <v>7.18984220093026</v>
      </c>
      <c r="N17" s="478">
        <v>1.23828965444068</v>
      </c>
    </row>
    <row customHeight="1" ht="13" r="18">
      <c r="A18" s="183" t="s">
        <v>312</v>
      </c>
      <c r="B18" s="156" t="n">
        <v>2</v>
      </c>
      <c r="C18" s="218">
        <v>0.147648994220749</v>
      </c>
      <c r="D18" s="470">
        <v>0.0315516824419802</v>
      </c>
      <c r="E18" s="218">
        <v>2.70081259467169</v>
      </c>
      <c r="F18" s="470">
        <v>1.22270224989146</v>
      </c>
      <c r="G18" s="218">
        <v>0.126912534950552</v>
      </c>
      <c r="H18" s="470">
        <v>0.0313604783903121</v>
      </c>
      <c r="I18" s="218">
        <v>6.70345499780413</v>
      </c>
      <c r="J18" s="470">
        <v>1.45955869310726</v>
      </c>
      <c r="K18" s="218">
        <v>0.128971046965172</v>
      </c>
      <c r="L18" s="470">
        <v>0.0316015421879049</v>
      </c>
      <c r="M18" s="218">
        <v>7.16713106445164</v>
      </c>
      <c r="N18" s="478">
        <v>1.60396749586173</v>
      </c>
    </row>
    <row customHeight="1" ht="13" r="19">
      <c r="A19" s="183" t="s">
        <v>313</v>
      </c>
      <c r="B19" s="156" t="n">
        <v>2</v>
      </c>
      <c r="C19" s="218">
        <v>0.199557476662734</v>
      </c>
      <c r="D19" s="470">
        <v>0.0278683884629513</v>
      </c>
      <c r="E19" s="218">
        <v>5.90932432867679</v>
      </c>
      <c r="F19" s="470">
        <v>1.50152709541973</v>
      </c>
      <c r="G19" s="218">
        <v>0.199389077354189</v>
      </c>
      <c r="H19" s="470">
        <v>0.0280782073164468</v>
      </c>
      <c r="I19" s="218">
        <v>7.22703979984831</v>
      </c>
      <c r="J19" s="470">
        <v>1.69058512278847</v>
      </c>
      <c r="K19" s="218">
        <v>0.20230727444905</v>
      </c>
      <c r="L19" s="470">
        <v>0.0284587068620237</v>
      </c>
      <c r="M19" s="218">
        <v>7.46526234795162</v>
      </c>
      <c r="N19" s="478">
        <v>1.75692361525515</v>
      </c>
    </row>
    <row customHeight="1" ht="13" r="20">
      <c r="A20" s="181" t="s">
        <v>314</v>
      </c>
      <c r="B20" s="156" t="n">
        <v>2</v>
      </c>
      <c r="C20" s="218">
        <v>0.289991723508044</v>
      </c>
      <c r="D20" s="470">
        <v>0.0243618174984461</v>
      </c>
      <c r="E20" s="218">
        <v>11.7338514083471</v>
      </c>
      <c r="F20" s="470">
        <v>1.7353662178442</v>
      </c>
      <c r="G20" s="218">
        <v>0.283427504321765</v>
      </c>
      <c r="H20" s="470">
        <v>0.0243747930296916</v>
      </c>
      <c r="I20" s="218">
        <v>13.5951454983948</v>
      </c>
      <c r="J20" s="470">
        <v>1.75552296202847</v>
      </c>
      <c r="K20" s="218">
        <v>0.281581065522579</v>
      </c>
      <c r="L20" s="470">
        <v>0.0255216424964354</v>
      </c>
      <c r="M20" s="218">
        <v>15.8414123684814</v>
      </c>
      <c r="N20" s="478">
        <v>1.98591047209855</v>
      </c>
    </row>
    <row customHeight="1" ht="13" r="21">
      <c r="A21" s="181" t="s">
        <v>315</v>
      </c>
      <c r="B21" s="156" t="n">
        <v>2</v>
      </c>
      <c r="C21" s="218">
        <v>0.569722210054483</v>
      </c>
      <c r="D21" s="470">
        <v>0.0208347264230867</v>
      </c>
      <c r="E21" s="218">
        <v>33.3311725089877</v>
      </c>
      <c r="F21" s="470">
        <v>2.29272642371836</v>
      </c>
      <c r="G21" s="218">
        <v>0.569793353723911</v>
      </c>
      <c r="H21" s="470">
        <v>0.0211846848340823</v>
      </c>
      <c r="I21" s="218">
        <v>33.4692484498955</v>
      </c>
      <c r="J21" s="470">
        <v>2.27060812556048</v>
      </c>
      <c r="K21" s="218">
        <v>0.565519220193644</v>
      </c>
      <c r="L21" s="470">
        <v>0.0214036873435198</v>
      </c>
      <c r="M21" s="218">
        <v>33.8212044758441</v>
      </c>
      <c r="N21" s="478">
        <v>2.28346626423003</v>
      </c>
    </row>
    <row customHeight="1" ht="13" r="22">
      <c r="A22" s="181" t="s">
        <v>316</v>
      </c>
      <c r="B22" s="156" t="n">
        <v>2</v>
      </c>
      <c r="C22" s="218">
        <v>0.324066486170066</v>
      </c>
      <c r="D22" s="470">
        <v>0.0366907397857631</v>
      </c>
      <c r="E22" s="218">
        <v>11.4768551961172</v>
      </c>
      <c r="F22" s="470">
        <v>2.38461796847223</v>
      </c>
      <c r="G22" s="218">
        <v>0.333489716468174</v>
      </c>
      <c r="H22" s="470">
        <v>0.0357885544978891</v>
      </c>
      <c r="I22" s="218">
        <v>13.1411656641218</v>
      </c>
      <c r="J22" s="470">
        <v>2.94500467249098</v>
      </c>
      <c r="K22" s="218">
        <v>0.334435352321217</v>
      </c>
      <c r="L22" s="470">
        <v>0.0358757216632705</v>
      </c>
      <c r="M22" s="218">
        <v>14.4101702288674</v>
      </c>
      <c r="N22" s="478">
        <v>2.99017512290536</v>
      </c>
    </row>
    <row customHeight="1" ht="13" r="23">
      <c r="A23" s="181" t="s">
        <v>317</v>
      </c>
      <c r="B23" s="156" t="n">
        <v>2</v>
      </c>
      <c r="C23" s="218">
        <v>0.443453291269347</v>
      </c>
      <c r="D23" s="470">
        <v>0.0357041409302468</v>
      </c>
      <c r="E23" s="218">
        <v>17.0079327669471</v>
      </c>
      <c r="F23" s="470">
        <v>2.37594729204108</v>
      </c>
      <c r="G23" s="218">
        <v>0.441594403069504</v>
      </c>
      <c r="H23" s="470">
        <v>0.0352155483282854</v>
      </c>
      <c r="I23" s="218">
        <v>17.8848770185041</v>
      </c>
      <c r="J23" s="470">
        <v>2.50163887323082</v>
      </c>
      <c r="K23" s="218">
        <v>0.444113179951457</v>
      </c>
      <c r="L23" s="470">
        <v>0.0346298608812534</v>
      </c>
      <c r="M23" s="218">
        <v>19.336837406276</v>
      </c>
      <c r="N23" s="478">
        <v>2.46376547777366</v>
      </c>
    </row>
    <row customHeight="1" ht="13" r="24">
      <c r="A24" s="181" t="s">
        <v>318</v>
      </c>
      <c r="B24" s="156" t="n">
        <v>2</v>
      </c>
      <c r="C24" s="218">
        <v>0.403292579883175</v>
      </c>
      <c r="D24" s="470">
        <v>0.0400137089531101</v>
      </c>
      <c r="E24" s="218">
        <v>15.8012007605841</v>
      </c>
      <c r="F24" s="470">
        <v>3.18404326309823</v>
      </c>
      <c r="G24" s="218">
        <v>0.396833765368832</v>
      </c>
      <c r="H24" s="470">
        <v>0.040247870491822</v>
      </c>
      <c r="I24" s="218">
        <v>16.1053192640825</v>
      </c>
      <c r="J24" s="470">
        <v>3.17391827866787</v>
      </c>
      <c r="K24" s="218">
        <v>0.393410989141734</v>
      </c>
      <c r="L24" s="470">
        <v>0.0427468226705823</v>
      </c>
      <c r="M24" s="218">
        <v>16.5931158467397</v>
      </c>
      <c r="N24" s="478">
        <v>3.2144060055405</v>
      </c>
    </row>
    <row customHeight="1" ht="13" r="25">
      <c r="A25" s="181" t="s">
        <v>319</v>
      </c>
      <c r="B25" s="156" t="n">
        <v>2</v>
      </c>
      <c r="C25" s="218">
        <v>0.303855012885408</v>
      </c>
      <c r="D25" s="470">
        <v>0.0258940021283641</v>
      </c>
      <c r="E25" s="218">
        <v>10.4715701110254</v>
      </c>
      <c r="F25" s="470">
        <v>1.65706816873052</v>
      </c>
      <c r="G25" s="218">
        <v>0.300134916662672</v>
      </c>
      <c r="H25" s="470">
        <v>0.026020747958242</v>
      </c>
      <c r="I25" s="218">
        <v>10.8639634924782</v>
      </c>
      <c r="J25" s="470">
        <v>1.69983956300046</v>
      </c>
      <c r="K25" s="218">
        <v>0.307517676886536</v>
      </c>
      <c r="L25" s="470">
        <v>0.0263119694322281</v>
      </c>
      <c r="M25" s="218">
        <v>11.7933264825101</v>
      </c>
      <c r="N25" s="478">
        <v>1.74663126040208</v>
      </c>
    </row>
    <row customHeight="1" ht="13" r="26">
      <c r="A26" s="181" t="s">
        <v>320</v>
      </c>
      <c r="B26" s="156" t="n">
        <v>2</v>
      </c>
      <c r="C26" s="218">
        <v>0.303070548169725</v>
      </c>
      <c r="D26" s="470">
        <v>0.0342795128224555</v>
      </c>
      <c r="E26" s="218">
        <v>8.8288979897742</v>
      </c>
      <c r="F26" s="470">
        <v>1.99828066664282</v>
      </c>
      <c r="G26" s="218">
        <v>0.292375824893852</v>
      </c>
      <c r="H26" s="470">
        <v>0.0357456857016962</v>
      </c>
      <c r="I26" s="218">
        <v>10.2514347498015</v>
      </c>
      <c r="J26" s="470">
        <v>2.06126106195301</v>
      </c>
      <c r="K26" s="218">
        <v>0.28541659338496</v>
      </c>
      <c r="L26" s="470">
        <v>0.038051568068243</v>
      </c>
      <c r="M26" s="218">
        <v>10.4820823210589</v>
      </c>
      <c r="N26" s="478">
        <v>2.07563164364113</v>
      </c>
    </row>
    <row customHeight="1" ht="13" r="27">
      <c r="A27" s="181" t="s">
        <v>321</v>
      </c>
      <c r="B27" s="156" t="n">
        <v>2</v>
      </c>
      <c r="C27" s="218">
        <v>0.227420574557634</v>
      </c>
      <c r="D27" s="470">
        <v>0.0178803203875267</v>
      </c>
      <c r="E27" s="218">
        <v>5.10124170275124</v>
      </c>
      <c r="F27" s="470">
        <v>0.836829024028365</v>
      </c>
      <c r="G27" s="218">
        <v>0.220095189158251</v>
      </c>
      <c r="H27" s="470">
        <v>0.0173925564779964</v>
      </c>
      <c r="I27" s="218">
        <v>8.43506726919489</v>
      </c>
      <c r="J27" s="470">
        <v>0.976395273592617</v>
      </c>
      <c r="K27" s="218">
        <v>0.219700874387938</v>
      </c>
      <c r="L27" s="470">
        <v>0.0175861611281487</v>
      </c>
      <c r="M27" s="218">
        <v>8.53128429887052</v>
      </c>
      <c r="N27" s="478">
        <v>0.987389689355453</v>
      </c>
    </row>
    <row customHeight="1" ht="13" r="28">
      <c r="A28" s="181" t="s">
        <v>322</v>
      </c>
      <c r="B28" s="156" t="n">
        <v>2</v>
      </c>
      <c r="C28" s="218">
        <v>0.098654790395726</v>
      </c>
      <c r="D28" s="470">
        <v>0.0218557015780055</v>
      </c>
      <c r="E28" s="218">
        <v>1.75901928321523</v>
      </c>
      <c r="F28" s="470">
        <v>0.768163791455516</v>
      </c>
      <c r="G28" s="218">
        <v>0.09080645249764</v>
      </c>
      <c r="H28" s="470">
        <v>0.0221976036506109</v>
      </c>
      <c r="I28" s="218">
        <v>3.44910473763394</v>
      </c>
      <c r="J28" s="470">
        <v>0.99727998520759</v>
      </c>
      <c r="K28" s="218">
        <v>0.0867243011742125</v>
      </c>
      <c r="L28" s="470">
        <v>0.0222407046088617</v>
      </c>
      <c r="M28" s="218">
        <v>4.38514134898406</v>
      </c>
      <c r="N28" s="478">
        <v>1.24464271077451</v>
      </c>
    </row>
    <row customHeight="1" ht="13" r="29">
      <c r="A29" s="181" t="s">
        <v>323</v>
      </c>
      <c r="B29" s="156" t="n">
        <v>2</v>
      </c>
      <c r="C29" s="218">
        <v>0.271105234884515</v>
      </c>
      <c r="D29" s="470">
        <v>0.0279342996040612</v>
      </c>
      <c r="E29" s="218">
        <v>7.88638033576733</v>
      </c>
      <c r="F29" s="470">
        <v>1.60346999343747</v>
      </c>
      <c r="G29" s="218">
        <v>0.269755773032142</v>
      </c>
      <c r="H29" s="470">
        <v>0.0282819326196417</v>
      </c>
      <c r="I29" s="218">
        <v>8.59350423239797</v>
      </c>
      <c r="J29" s="470">
        <v>1.610750610893</v>
      </c>
      <c r="K29" s="218">
        <v>0.272883286811468</v>
      </c>
      <c r="L29" s="470">
        <v>0.028290707676409</v>
      </c>
      <c r="M29" s="218">
        <v>8.8296721984842</v>
      </c>
      <c r="N29" s="478">
        <v>1.64863559970267</v>
      </c>
    </row>
    <row customHeight="1" ht="13" r="30">
      <c r="A30" s="181" t="s">
        <v>324</v>
      </c>
      <c r="B30" s="156" t="n">
        <v>2</v>
      </c>
      <c r="C30" s="218">
        <v>0.189600093179239</v>
      </c>
      <c r="D30" s="470">
        <v>0.0252684953465784</v>
      </c>
      <c r="E30" s="218">
        <v>3.99564712848409</v>
      </c>
      <c r="F30" s="470">
        <v>1.06656090716133</v>
      </c>
      <c r="G30" s="218">
        <v>0.183103498424299</v>
      </c>
      <c r="H30" s="470">
        <v>0.0257443124535104</v>
      </c>
      <c r="I30" s="218">
        <v>4.64432012676589</v>
      </c>
      <c r="J30" s="470">
        <v>1.05361167222341</v>
      </c>
      <c r="K30" s="218">
        <v>0.186400488930283</v>
      </c>
      <c r="L30" s="470">
        <v>0.0256289070773798</v>
      </c>
      <c r="M30" s="218">
        <v>5.31483798575449</v>
      </c>
      <c r="N30" s="478">
        <v>1.04023451253841</v>
      </c>
    </row>
    <row customHeight="1" ht="13" r="31">
      <c r="A31" s="181" t="s">
        <v>325</v>
      </c>
      <c r="B31" s="156" t="n">
        <v>2</v>
      </c>
      <c r="C31" s="218">
        <v>0.163539670140529</v>
      </c>
      <c r="D31" s="470">
        <v>0.0246387967468563</v>
      </c>
      <c r="E31" s="218">
        <v>3.39778059504351</v>
      </c>
      <c r="F31" s="470">
        <v>1.01598442330213</v>
      </c>
      <c r="G31" s="218">
        <v>0.157381587148459</v>
      </c>
      <c r="H31" s="470">
        <v>0.0242231699635311</v>
      </c>
      <c r="I31" s="218">
        <v>4.53977631698005</v>
      </c>
      <c r="J31" s="470">
        <v>1.09153550502275</v>
      </c>
      <c r="K31" s="218">
        <v>0.160064744287414</v>
      </c>
      <c r="L31" s="470">
        <v>0.0240592103264228</v>
      </c>
      <c r="M31" s="218">
        <v>5.60622013267293</v>
      </c>
      <c r="N31" s="478">
        <v>1.21838610970902</v>
      </c>
    </row>
    <row customHeight="1" ht="13" r="32">
      <c r="A32" s="181" t="s">
        <v>326</v>
      </c>
      <c r="B32" s="156" t="n">
        <v>2</v>
      </c>
      <c r="C32" s="218">
        <v>0.183882006746836</v>
      </c>
      <c r="D32" s="470">
        <v>0.0241398991321344</v>
      </c>
      <c r="E32" s="218">
        <v>4.92276510189657</v>
      </c>
      <c r="F32" s="470">
        <v>1.23110520223595</v>
      </c>
      <c r="G32" s="218">
        <v>0.171557970017449</v>
      </c>
      <c r="H32" s="470">
        <v>0.0245684434126784</v>
      </c>
      <c r="I32" s="218">
        <v>6.81530047414169</v>
      </c>
      <c r="J32" s="470">
        <v>1.35356708905883</v>
      </c>
      <c r="K32" s="218">
        <v>0.171157215630463</v>
      </c>
      <c r="L32" s="470">
        <v>0.0244114106377452</v>
      </c>
      <c r="M32" s="218">
        <v>7.0240377261721</v>
      </c>
      <c r="N32" s="478">
        <v>1.43970825781414</v>
      </c>
    </row>
    <row customHeight="1" ht="13" r="33">
      <c r="A33" s="181" t="s">
        <v>327</v>
      </c>
      <c r="B33" s="156" t="n">
        <v>2</v>
      </c>
      <c r="C33" s="218">
        <v>0.174157782463617</v>
      </c>
      <c r="D33" s="470">
        <v>0.0411971308528527</v>
      </c>
      <c r="E33" s="218">
        <v>2.73825581539215</v>
      </c>
      <c r="F33" s="470">
        <v>1.2651172760157</v>
      </c>
      <c r="G33" s="218">
        <v>0.151047055700148</v>
      </c>
      <c r="H33" s="470">
        <v>0.0401361075201694</v>
      </c>
      <c r="I33" s="218">
        <v>7.99699205681004</v>
      </c>
      <c r="J33" s="470">
        <v>1.85733375538327</v>
      </c>
      <c r="K33" s="218">
        <v>0.152106163918677</v>
      </c>
      <c r="L33" s="470">
        <v>0.0404539834947689</v>
      </c>
      <c r="M33" s="218">
        <v>8.32841490269477</v>
      </c>
      <c r="N33" s="478">
        <v>2.01111446711386</v>
      </c>
    </row>
    <row customHeight="1" ht="13" r="34">
      <c r="A34" s="181" t="s">
        <v>328</v>
      </c>
      <c r="B34" s="156" t="n">
        <v>2</v>
      </c>
      <c r="C34" s="218">
        <v>0.283793081222321</v>
      </c>
      <c r="D34" s="470">
        <v>0.0369907227891648</v>
      </c>
      <c r="E34" s="218">
        <v>7.19409791867718</v>
      </c>
      <c r="F34" s="470">
        <v>1.88979103162757</v>
      </c>
      <c r="G34" s="218">
        <v>0.287151742175058</v>
      </c>
      <c r="H34" s="470">
        <v>0.0374534691469614</v>
      </c>
      <c r="I34" s="218">
        <v>8.37526709968897</v>
      </c>
      <c r="J34" s="470">
        <v>2.02064876289605</v>
      </c>
      <c r="K34" s="218">
        <v>0.294414310191575</v>
      </c>
      <c r="L34" s="470">
        <v>0.0364484253219861</v>
      </c>
      <c r="M34" s="218">
        <v>10.0216872958495</v>
      </c>
      <c r="N34" s="478">
        <v>2.3042491630595</v>
      </c>
    </row>
    <row customHeight="1" ht="13" r="35">
      <c r="A35" s="181" t="s">
        <v>329</v>
      </c>
      <c r="B35" s="156" t="n">
        <v>2</v>
      </c>
      <c r="C35" s="218">
        <v>0.30696477027622</v>
      </c>
      <c r="D35" s="470">
        <v>0.0166658969805214</v>
      </c>
      <c r="E35" s="218">
        <v>11.0267821891137</v>
      </c>
      <c r="F35" s="470">
        <v>1.2296268167992</v>
      </c>
      <c r="G35" s="218">
        <v>0.297781845484106</v>
      </c>
      <c r="H35" s="470">
        <v>0.0168979643896667</v>
      </c>
      <c r="I35" s="218">
        <v>12.6667358673308</v>
      </c>
      <c r="J35" s="470">
        <v>1.30312795976989</v>
      </c>
      <c r="K35" s="218">
        <v>0.297837128241918</v>
      </c>
      <c r="L35" s="470">
        <v>0.0166786613971503</v>
      </c>
      <c r="M35" s="218">
        <v>13.0833762522376</v>
      </c>
      <c r="N35" s="478">
        <v>1.39409765011436</v>
      </c>
    </row>
    <row customHeight="1" ht="13" r="36">
      <c r="A36" s="181" t="s">
        <v>330</v>
      </c>
      <c r="B36" s="156" t="n">
        <v>2</v>
      </c>
      <c r="C36" s="218">
        <v>0.341960265330173</v>
      </c>
      <c r="D36" s="470">
        <v>0.023141181263674</v>
      </c>
      <c r="E36" s="218">
        <v>12.7423630792291</v>
      </c>
      <c r="F36" s="470">
        <v>1.57013029658765</v>
      </c>
      <c r="G36" s="218">
        <v>0.343588941274733</v>
      </c>
      <c r="H36" s="470">
        <v>0.0232150027332369</v>
      </c>
      <c r="I36" s="218">
        <v>13.0823388148611</v>
      </c>
      <c r="J36" s="470">
        <v>1.57645321995378</v>
      </c>
      <c r="K36" s="218">
        <v>0.343849462481352</v>
      </c>
      <c r="L36" s="470">
        <v>0.023210057274965</v>
      </c>
      <c r="M36" s="218">
        <v>13.1397690777648</v>
      </c>
      <c r="N36" s="478">
        <v>1.57230037843066</v>
      </c>
    </row>
    <row customHeight="1" ht="13" r="37">
      <c r="A37" s="181" t="s">
        <v>331</v>
      </c>
      <c r="B37" s="156" t="n">
        <v>2</v>
      </c>
      <c r="C37" s="218">
        <v>0.405113823928776</v>
      </c>
      <c r="D37" s="470">
        <v>0.0184612091806279</v>
      </c>
      <c r="E37" s="218">
        <v>20.4216169844123</v>
      </c>
      <c r="F37" s="470">
        <v>1.63726558237826</v>
      </c>
      <c r="G37" s="218">
        <v>0.397693702619262</v>
      </c>
      <c r="H37" s="470">
        <v>0.0186208911421465</v>
      </c>
      <c r="I37" s="218">
        <v>21.161751090514</v>
      </c>
      <c r="J37" s="470">
        <v>1.55379062867894</v>
      </c>
      <c r="K37" s="218">
        <v>0.393495840974638</v>
      </c>
      <c r="L37" s="470">
        <v>0.0178675172096757</v>
      </c>
      <c r="M37" s="218">
        <v>21.6982536967116</v>
      </c>
      <c r="N37" s="478">
        <v>1.69189464973634</v>
      </c>
    </row>
    <row customHeight="1" ht="13" r="38">
      <c r="A38" s="181" t="s">
        <v>332</v>
      </c>
      <c r="B38" s="156" t="n">
        <v>2</v>
      </c>
      <c r="C38" s="218">
        <v>0.388497779891725</v>
      </c>
      <c r="D38" s="470">
        <v>0.0281379257748188</v>
      </c>
      <c r="E38" s="218">
        <v>12.9403704418764</v>
      </c>
      <c r="F38" s="470">
        <v>1.74963602125137</v>
      </c>
      <c r="G38" s="218">
        <v>0.386094886240516</v>
      </c>
      <c r="H38" s="470">
        <v>0.028119091447715</v>
      </c>
      <c r="I38" s="218">
        <v>13.2478554055024</v>
      </c>
      <c r="J38" s="470">
        <v>1.77958907457007</v>
      </c>
      <c r="K38" s="218">
        <v>0.387536019268003</v>
      </c>
      <c r="L38" s="470">
        <v>0.0273488281057775</v>
      </c>
      <c r="M38" s="218">
        <v>14.3097381748701</v>
      </c>
      <c r="N38" s="478">
        <v>1.90135021520202</v>
      </c>
    </row>
    <row customHeight="1" ht="13" r="39">
      <c r="A39" s="181" t="s">
        <v>333</v>
      </c>
      <c r="B39" s="156" t="n">
        <v>2</v>
      </c>
      <c r="C39" s="218">
        <v>0.471265615737332</v>
      </c>
      <c r="D39" s="470">
        <v>0.0434611704540875</v>
      </c>
      <c r="E39" s="218">
        <v>30.1962463974716</v>
      </c>
      <c r="F39" s="470">
        <v>4.19225600109314</v>
      </c>
      <c r="G39" s="218">
        <v>0.471796899441024</v>
      </c>
      <c r="H39" s="470">
        <v>0.0428030981949411</v>
      </c>
      <c r="I39" s="218">
        <v>31.1272217170325</v>
      </c>
      <c r="J39" s="470">
        <v>4.10962842090316</v>
      </c>
      <c r="K39" s="218">
        <v>0.471909491604854</v>
      </c>
      <c r="L39" s="470">
        <v>0.0425339145492387</v>
      </c>
      <c r="M39" s="218">
        <v>31.554717953382</v>
      </c>
      <c r="N39" s="478">
        <v>4.11011468170588</v>
      </c>
    </row>
    <row customHeight="1" ht="13" r="40">
      <c r="A40" s="181" t="s">
        <v>334</v>
      </c>
      <c r="B40" s="156" t="n">
        <v>2</v>
      </c>
      <c r="C40" s="218">
        <v>0.198641030335446</v>
      </c>
      <c r="D40" s="470">
        <v>0.0256724631807775</v>
      </c>
      <c r="E40" s="218">
        <v>4.42745386993107</v>
      </c>
      <c r="F40" s="470">
        <v>1.20129443004805</v>
      </c>
      <c r="G40" s="218">
        <v>0.196803240695287</v>
      </c>
      <c r="H40" s="470">
        <v>0.025944180583097</v>
      </c>
      <c r="I40" s="218">
        <v>4.56013516747126</v>
      </c>
      <c r="J40" s="470">
        <v>1.21981002243531</v>
      </c>
      <c r="K40" s="218">
        <v>0.200390830555515</v>
      </c>
      <c r="L40" s="470">
        <v>0.026492821460817</v>
      </c>
      <c r="M40" s="218">
        <v>4.92460791212511</v>
      </c>
      <c r="N40" s="478">
        <v>1.27075614597261</v>
      </c>
    </row>
    <row customHeight="1" ht="13" r="41">
      <c r="A41" s="181" t="s">
        <v>335</v>
      </c>
      <c r="B41" s="156" t="n">
        <v>2</v>
      </c>
      <c r="C41" s="218">
        <v>0.296845191484543</v>
      </c>
      <c r="D41" s="470">
        <v>0.0391354692072777</v>
      </c>
      <c r="E41" s="218">
        <v>9.17387092177824</v>
      </c>
      <c r="F41" s="470">
        <v>2.49509199092328</v>
      </c>
      <c r="G41" s="218">
        <v>0.297945385843992</v>
      </c>
      <c r="H41" s="470">
        <v>0.0372306615578781</v>
      </c>
      <c r="I41" s="218">
        <v>9.54143781300666</v>
      </c>
      <c r="J41" s="470">
        <v>2.38451843246727</v>
      </c>
      <c r="K41" s="218">
        <v>0.296158846337588</v>
      </c>
      <c r="L41" s="470">
        <v>0.0367431634698849</v>
      </c>
      <c r="M41" s="218">
        <v>11.2815315659845</v>
      </c>
      <c r="N41" s="478">
        <v>1.95563094138182</v>
      </c>
    </row>
    <row customHeight="1" ht="13" r="42">
      <c r="A42" s="181" t="s">
        <v>336</v>
      </c>
      <c r="B42" s="156" t="n">
        <v>2</v>
      </c>
      <c r="C42" s="218">
        <v>0.325471712243428</v>
      </c>
      <c r="D42" s="470">
        <v>0.0334644075307826</v>
      </c>
      <c r="E42" s="218">
        <v>10.3461457773657</v>
      </c>
      <c r="F42" s="470">
        <v>1.99466052912403</v>
      </c>
      <c r="G42" s="218">
        <v>0.321901378534299</v>
      </c>
      <c r="H42" s="470">
        <v>0.0337786954292314</v>
      </c>
      <c r="I42" s="218">
        <v>11.9899509636462</v>
      </c>
      <c r="J42" s="470">
        <v>2.0544313637397</v>
      </c>
      <c r="K42" s="218">
        <v>0.32238009872945</v>
      </c>
      <c r="L42" s="470">
        <v>0.0339738913418343</v>
      </c>
      <c r="M42" s="218">
        <v>12.1486678405481</v>
      </c>
      <c r="N42" s="478">
        <v>2.12112388410845</v>
      </c>
    </row>
    <row customHeight="1" ht="13" r="43">
      <c r="A43" s="181" t="s">
        <v>337</v>
      </c>
      <c r="B43" s="156" t="n">
        <v>2</v>
      </c>
      <c r="C43" s="218">
        <v>0.44168335183332</v>
      </c>
      <c r="D43" s="470">
        <v>0.0413326666750763</v>
      </c>
      <c r="E43" s="218">
        <v>21.9511238631937</v>
      </c>
      <c r="F43" s="470">
        <v>3.60022296689419</v>
      </c>
      <c r="G43" s="218">
        <v>0.439697732562454</v>
      </c>
      <c r="H43" s="470">
        <v>0.0396824856241489</v>
      </c>
      <c r="I43" s="218">
        <v>23.7529663539817</v>
      </c>
      <c r="J43" s="470">
        <v>3.50427955572168</v>
      </c>
      <c r="K43" s="218">
        <v>0.434932745450992</v>
      </c>
      <c r="L43" s="470">
        <v>0.0392094314236643</v>
      </c>
      <c r="M43" s="218">
        <v>24.0914758797261</v>
      </c>
      <c r="N43" s="478">
        <v>3.51340711090501</v>
      </c>
    </row>
    <row customHeight="1" ht="13" r="44">
      <c r="A44" s="181" t="s">
        <v>338</v>
      </c>
      <c r="B44" s="156" t="n">
        <v>2</v>
      </c>
      <c r="C44" s="218">
        <v>0.319382176930518</v>
      </c>
      <c r="D44" s="470">
        <v>0.0224700940154302</v>
      </c>
      <c r="E44" s="218">
        <v>12.8205501186617</v>
      </c>
      <c r="F44" s="470">
        <v>1.61783338370333</v>
      </c>
      <c r="G44" s="218">
        <v>0.318458496160038</v>
      </c>
      <c r="H44" s="470">
        <v>0.0227639856402577</v>
      </c>
      <c r="I44" s="218">
        <v>13.2986302754091</v>
      </c>
      <c r="J44" s="470">
        <v>1.68237887692618</v>
      </c>
      <c r="K44" s="218">
        <v>0.306643884069742</v>
      </c>
      <c r="L44" s="470">
        <v>0.0225628057142805</v>
      </c>
      <c r="M44" s="218">
        <v>13.9781327942299</v>
      </c>
      <c r="N44" s="478">
        <v>1.80799766802246</v>
      </c>
    </row>
    <row customHeight="1" ht="13" r="45">
      <c r="A45" s="181" t="s">
        <v>339</v>
      </c>
      <c r="B45" s="156" t="n">
        <v>2</v>
      </c>
      <c r="C45" s="218">
        <v>0.443903386845393</v>
      </c>
      <c r="D45" s="470">
        <v>0.0214217282808901</v>
      </c>
      <c r="E45" s="218">
        <v>23.1105165581966</v>
      </c>
      <c r="F45" s="470">
        <v>2.16688113342968</v>
      </c>
      <c r="G45" s="218">
        <v>0.438972242024145</v>
      </c>
      <c r="H45" s="470">
        <v>0.0214113289561072</v>
      </c>
      <c r="I45" s="218">
        <v>24.3859011438846</v>
      </c>
      <c r="J45" s="470">
        <v>2.06566349987157</v>
      </c>
      <c r="K45" s="218">
        <v>0.438258541793559</v>
      </c>
      <c r="L45" s="470">
        <v>0.0213005602859667</v>
      </c>
      <c r="M45" s="218">
        <v>24.7328916881748</v>
      </c>
      <c r="N45" s="478">
        <v>2.05385314071164</v>
      </c>
    </row>
    <row customHeight="1" ht="13" r="46">
      <c r="A46" s="181" t="s">
        <v>340</v>
      </c>
      <c r="B46" s="156" t="n">
        <v>2</v>
      </c>
      <c r="C46" s="218">
        <v>0.368296554324771</v>
      </c>
      <c r="D46" s="470">
        <v>0.0299442066151746</v>
      </c>
      <c r="E46" s="218">
        <v>13.2242949090463</v>
      </c>
      <c r="F46" s="470">
        <v>2.08769985962861</v>
      </c>
      <c r="G46" s="218">
        <v>0.36679415203319</v>
      </c>
      <c r="H46" s="470">
        <v>0.029339602437704</v>
      </c>
      <c r="I46" s="218">
        <v>13.8048025928819</v>
      </c>
      <c r="J46" s="470">
        <v>2.12151066570987</v>
      </c>
      <c r="K46" s="218">
        <v>0.364825627951115</v>
      </c>
      <c r="L46" s="470">
        <v>0.0294588521146327</v>
      </c>
      <c r="M46" s="218">
        <v>14.1223374546269</v>
      </c>
      <c r="N46" s="478">
        <v>2.14485007590416</v>
      </c>
    </row>
    <row customHeight="1" ht="13" r="47">
      <c r="A47" s="181" t="s">
        <v>341</v>
      </c>
      <c r="B47" s="156" t="n">
        <v>2</v>
      </c>
      <c r="C47" s="218">
        <v>0.408151999553389</v>
      </c>
      <c r="D47" s="470">
        <v>0.0184553993693627</v>
      </c>
      <c r="E47" s="218">
        <v>16.158810535957</v>
      </c>
      <c r="F47" s="470">
        <v>1.35714256956684</v>
      </c>
      <c r="G47" s="218">
        <v>0.407124634906982</v>
      </c>
      <c r="H47" s="470">
        <v>0.0186496249703457</v>
      </c>
      <c r="I47" s="218">
        <v>16.4244573544678</v>
      </c>
      <c r="J47" s="470">
        <v>1.39260854684641</v>
      </c>
      <c r="K47" s="218">
        <v>0.408483020865068</v>
      </c>
      <c r="L47" s="470">
        <v>0.0183525595738651</v>
      </c>
      <c r="M47" s="218">
        <v>16.8708514561113</v>
      </c>
      <c r="N47" s="478">
        <v>1.42125865909775</v>
      </c>
    </row>
    <row customHeight="1" ht="13" r="48">
      <c r="A48" s="181" t="s">
        <v>342</v>
      </c>
      <c r="B48" s="156" t="n">
        <v>2</v>
      </c>
      <c r="C48" s="218">
        <v>0.455909741158202</v>
      </c>
      <c r="D48" s="470">
        <v>0.023956151139812</v>
      </c>
      <c r="E48" s="218">
        <v>18.692715753956</v>
      </c>
      <c r="F48" s="470">
        <v>1.86108628195122</v>
      </c>
      <c r="G48" s="218">
        <v>0.452789568824368</v>
      </c>
      <c r="H48" s="470">
        <v>0.0246320417824208</v>
      </c>
      <c r="I48" s="218">
        <v>18.8951254435469</v>
      </c>
      <c r="J48" s="470">
        <v>1.85342370855862</v>
      </c>
      <c r="K48" s="218">
        <v>0.453074030263349</v>
      </c>
      <c r="L48" s="470">
        <v>0.0248988060791041</v>
      </c>
      <c r="M48" s="218">
        <v>19.2596919941656</v>
      </c>
      <c r="N48" s="478">
        <v>1.84524674739273</v>
      </c>
    </row>
    <row customHeight="1" ht="13" r="49">
      <c r="A49" s="181" t="s">
        <v>343</v>
      </c>
      <c r="B49" s="156" t="n">
        <v>2</v>
      </c>
      <c r="C49" s="218">
        <v>0.469402394049724</v>
      </c>
      <c r="D49" s="470">
        <v>0.0217368637234429</v>
      </c>
      <c r="E49" s="218">
        <v>25.5448306191239</v>
      </c>
      <c r="F49" s="470">
        <v>2.36924089435185</v>
      </c>
      <c r="G49" s="218">
        <v>0.445110847505405</v>
      </c>
      <c r="H49" s="470">
        <v>0.0216878952664245</v>
      </c>
      <c r="I49" s="218">
        <v>27.8888871018861</v>
      </c>
      <c r="J49" s="470">
        <v>2.39432217873262</v>
      </c>
      <c r="K49" s="218">
        <v>0.440394605152955</v>
      </c>
      <c r="L49" s="470">
        <v>0.0218697687193918</v>
      </c>
      <c r="M49" s="218">
        <v>28.0947667923395</v>
      </c>
      <c r="N49" s="478">
        <v>2.41650491020163</v>
      </c>
    </row>
    <row customHeight="1" ht="13" r="50">
      <c r="A50" s="181" t="s">
        <v>344</v>
      </c>
      <c r="B50" s="156" t="n">
        <v>2</v>
      </c>
      <c r="C50" s="218">
        <v>0.327734732389117</v>
      </c>
      <c r="D50" s="470">
        <v>0.0244952958119993</v>
      </c>
      <c r="E50" s="218">
        <v>12.6650026459607</v>
      </c>
      <c r="F50" s="470">
        <v>1.82093892334905</v>
      </c>
      <c r="G50" s="218">
        <v>0.329744340452337</v>
      </c>
      <c r="H50" s="470">
        <v>0.0241604780030344</v>
      </c>
      <c r="I50" s="218">
        <v>13.3859605559762</v>
      </c>
      <c r="J50" s="470">
        <v>1.79508787648563</v>
      </c>
      <c r="K50" s="218">
        <v>0.330530057340394</v>
      </c>
      <c r="L50" s="470">
        <v>0.0241334761312475</v>
      </c>
      <c r="M50" s="218">
        <v>13.5551411950665</v>
      </c>
      <c r="N50" s="478">
        <v>1.77238516371746</v>
      </c>
    </row>
    <row customHeight="1" ht="13" r="51">
      <c r="A51" s="181" t="s">
        <v>345</v>
      </c>
      <c r="B51" s="156" t="n">
        <v>2</v>
      </c>
      <c r="C51" s="218">
        <v>0.514275015962858</v>
      </c>
      <c r="D51" s="470">
        <v>0.0202261974526626</v>
      </c>
      <c r="E51" s="218">
        <v>26.5029061365939</v>
      </c>
      <c r="F51" s="470">
        <v>1.99318350113187</v>
      </c>
      <c r="G51" s="218">
        <v>0.511505629426489</v>
      </c>
      <c r="H51" s="470">
        <v>0.0203362712312266</v>
      </c>
      <c r="I51" s="218">
        <v>26.9991949107121</v>
      </c>
      <c r="J51" s="470">
        <v>1.96150169180602</v>
      </c>
      <c r="K51" s="218">
        <v>0.510140765702508</v>
      </c>
      <c r="L51" s="470">
        <v>0.0204774721089054</v>
      </c>
      <c r="M51" s="218">
        <v>27.7508664657075</v>
      </c>
      <c r="N51" s="478">
        <v>1.94667264723958</v>
      </c>
    </row>
    <row customHeight="1" ht="13" r="52">
      <c r="A52" s="181" t="s">
        <v>346</v>
      </c>
      <c r="B52" s="156" t="n">
        <v>2</v>
      </c>
      <c r="C52" s="218">
        <v>0.349696452708914</v>
      </c>
      <c r="D52" s="470">
        <v>0.0275414946964818</v>
      </c>
      <c r="E52" s="218">
        <v>11.4188462835608</v>
      </c>
      <c r="F52" s="470">
        <v>1.52138303161322</v>
      </c>
      <c r="G52" s="218">
        <v>0.340488765715029</v>
      </c>
      <c r="H52" s="470">
        <v>0.0263696083616782</v>
      </c>
      <c r="I52" s="218">
        <v>13.2947372648445</v>
      </c>
      <c r="J52" s="470">
        <v>1.89885900002586</v>
      </c>
      <c r="K52" s="218">
        <v>0.332675810942051</v>
      </c>
      <c r="L52" s="470">
        <v>0.0244652574818515</v>
      </c>
      <c r="M52" s="218">
        <v>16.1201570741839</v>
      </c>
      <c r="N52" s="478">
        <v>3.60970629058848</v>
      </c>
    </row>
    <row customHeight="1" ht="13" r="53">
      <c r="A53" s="181" t="s">
        <v>347</v>
      </c>
      <c r="B53" s="156" t="n">
        <v>2</v>
      </c>
      <c r="C53" s="218">
        <v>0.261814547944372</v>
      </c>
      <c r="D53" s="470">
        <v>0.0173789420990632</v>
      </c>
      <c r="E53" s="218">
        <v>8.33853841532352</v>
      </c>
      <c r="F53" s="470">
        <v>1.06079257155107</v>
      </c>
      <c r="G53" s="218">
        <v>0.249627259623148</v>
      </c>
      <c r="H53" s="470">
        <v>0.0176384465800291</v>
      </c>
      <c r="I53" s="218">
        <v>9.3511369327759</v>
      </c>
      <c r="J53" s="470">
        <v>1.12670363569234</v>
      </c>
      <c r="K53" s="218">
        <v>0.24966183500256</v>
      </c>
      <c r="L53" s="470">
        <v>0.018103278796335</v>
      </c>
      <c r="M53" s="218">
        <v>9.82534960562731</v>
      </c>
      <c r="N53" s="478">
        <v>1.25196752168259</v>
      </c>
    </row>
    <row customHeight="1" ht="13" r="54">
      <c r="A54" s="181" t="s">
        <v>348</v>
      </c>
      <c r="B54" s="156" t="n">
        <v>2</v>
      </c>
      <c r="C54" s="218">
        <v>0.269865301603091</v>
      </c>
      <c r="D54" s="470">
        <v>0.0306307492802414</v>
      </c>
      <c r="E54" s="218">
        <v>8.39691394534815</v>
      </c>
      <c r="F54" s="470">
        <v>1.83686350067772</v>
      </c>
      <c r="G54" s="218">
        <v>0.256630723490817</v>
      </c>
      <c r="H54" s="470">
        <v>0.0295748386666017</v>
      </c>
      <c r="I54" s="218">
        <v>10.9114416751031</v>
      </c>
      <c r="J54" s="470">
        <v>2.03716272866971</v>
      </c>
      <c r="K54" s="218">
        <v>0.25530084556337</v>
      </c>
      <c r="L54" s="470">
        <v>0.0267737226985412</v>
      </c>
      <c r="M54" s="218">
        <v>12.0069487147061</v>
      </c>
      <c r="N54" s="478">
        <v>2.52278507727954</v>
      </c>
    </row>
    <row customHeight="1" ht="13" r="55">
      <c r="A55" s="181" t="s">
        <v>349</v>
      </c>
      <c r="B55" s="156" t="n">
        <v>2</v>
      </c>
      <c r="C55" s="218">
        <v>0.492055472508813</v>
      </c>
      <c r="D55" s="470">
        <v>0.0276382416322725</v>
      </c>
      <c r="E55" s="218">
        <v>23.5624248956474</v>
      </c>
      <c r="F55" s="470">
        <v>2.618775949109</v>
      </c>
      <c r="G55" s="218">
        <v>0.491188084280972</v>
      </c>
      <c r="H55" s="470">
        <v>0.027425776296994</v>
      </c>
      <c r="I55" s="218">
        <v>23.8974471334701</v>
      </c>
      <c r="J55" s="470">
        <v>2.53459134530293</v>
      </c>
      <c r="K55" s="218">
        <v>0.47250659086183</v>
      </c>
      <c r="L55" s="470">
        <v>0.0287550340386947</v>
      </c>
      <c r="M55" s="218">
        <v>26.2448506399083</v>
      </c>
      <c r="N55" s="478">
        <v>2.48053735709484</v>
      </c>
    </row>
    <row customHeight="1" ht="13" r="56">
      <c r="A56" s="181" t="s">
        <v>350</v>
      </c>
      <c r="B56" s="156" t="n">
        <v>2</v>
      </c>
      <c r="C56" s="218">
        <v>0.255717559649756</v>
      </c>
      <c r="D56" s="470">
        <v>0.0189170755726974</v>
      </c>
      <c r="E56" s="218">
        <v>6.94901857649239</v>
      </c>
      <c r="F56" s="470">
        <v>0.955671617992668</v>
      </c>
      <c r="G56" s="218">
        <v>0.252211782372358</v>
      </c>
      <c r="H56" s="470">
        <v>0.0184226643277887</v>
      </c>
      <c r="I56" s="218">
        <v>8.3497701524291</v>
      </c>
      <c r="J56" s="470">
        <v>1.02436220776603</v>
      </c>
      <c r="K56" s="218">
        <v>0.253798404049851</v>
      </c>
      <c r="L56" s="470">
        <v>0.0176797942404351</v>
      </c>
      <c r="M56" s="218">
        <v>8.97839717483188</v>
      </c>
      <c r="N56" s="478">
        <v>1.04661618572166</v>
      </c>
    </row>
    <row customHeight="1" ht="13" r="57">
      <c r="A57" s="181" t="s">
        <v>351</v>
      </c>
      <c r="B57" s="156" t="n">
        <v>2</v>
      </c>
      <c r="C57" s="218">
        <v>0.244216824034468</v>
      </c>
      <c r="D57" s="470">
        <v>0.0313863262977802</v>
      </c>
      <c r="E57" s="218">
        <v>5.70051175130848</v>
      </c>
      <c r="F57" s="470">
        <v>1.42004530085889</v>
      </c>
      <c r="G57" s="218">
        <v>0.24197652743153</v>
      </c>
      <c r="H57" s="470">
        <v>0.0308610879405233</v>
      </c>
      <c r="I57" s="218">
        <v>5.8707582295222</v>
      </c>
      <c r="J57" s="470">
        <v>1.45212808978395</v>
      </c>
      <c r="K57" s="218">
        <v>0.233521406737555</v>
      </c>
      <c r="L57" s="470">
        <v>0.0316617719123883</v>
      </c>
      <c r="M57" s="218">
        <v>7.2862575907416</v>
      </c>
      <c r="N57" s="478">
        <v>1.97340471560232</v>
      </c>
    </row>
    <row customHeight="1" ht="13" r="58">
      <c r="A58" s="181" t="s">
        <v>352</v>
      </c>
      <c r="B58" s="156" t="n">
        <v>2</v>
      </c>
      <c r="C58" s="218">
        <v>0.494859896342765</v>
      </c>
      <c r="D58" s="470">
        <v>0.0213884655078875</v>
      </c>
      <c r="E58" s="218">
        <v>28.0543977382815</v>
      </c>
      <c r="F58" s="470">
        <v>2.13152609907994</v>
      </c>
      <c r="G58" s="218">
        <v>0.493460071386007</v>
      </c>
      <c r="H58" s="470">
        <v>0.0213894840514232</v>
      </c>
      <c r="I58" s="218">
        <v>28.2106346588947</v>
      </c>
      <c r="J58" s="470">
        <v>2.16358783490205</v>
      </c>
      <c r="K58" s="218">
        <v>0.489536569572193</v>
      </c>
      <c r="L58" s="470">
        <v>0.0217226973393942</v>
      </c>
      <c r="M58" s="218">
        <v>28.4083069995969</v>
      </c>
      <c r="N58" s="478">
        <v>2.16031463730187</v>
      </c>
    </row>
    <row customHeight="1" ht="13" r="59">
      <c r="A59" s="181" t="s">
        <v>353</v>
      </c>
      <c r="B59" s="156" t="n">
        <v>2</v>
      </c>
      <c r="C59" s="218">
        <v>0.267526475552426</v>
      </c>
      <c r="D59" s="470">
        <v>0.0247927588770844</v>
      </c>
      <c r="E59" s="218">
        <v>11.2788732844889</v>
      </c>
      <c r="F59" s="470">
        <v>1.78807854015667</v>
      </c>
      <c r="G59" s="218">
        <v>0.268221625842712</v>
      </c>
      <c r="H59" s="470">
        <v>0.0234807736471207</v>
      </c>
      <c r="I59" s="218">
        <v>11.5368591569955</v>
      </c>
      <c r="J59" s="470">
        <v>1.78273844408933</v>
      </c>
      <c r="K59" s="218">
        <v>0.267805957009484</v>
      </c>
      <c r="L59" s="470">
        <v>0.0237708027187954</v>
      </c>
      <c r="M59" s="218">
        <v>12.065434070522</v>
      </c>
      <c r="N59" s="478">
        <v>1.82226993321604</v>
      </c>
    </row>
    <row customHeight="1" ht="13" r="60">
      <c r="A60" s="181" t="s">
        <v>354</v>
      </c>
      <c r="B60" s="156" t="n">
        <v>2</v>
      </c>
      <c r="C60" s="218">
        <v>0.171675092075863</v>
      </c>
      <c r="D60" s="470">
        <v>0.0328027058037734</v>
      </c>
      <c r="E60" s="218">
        <v>4.33885514498547</v>
      </c>
      <c r="F60" s="470">
        <v>2.01543492135891</v>
      </c>
      <c r="G60" s="218">
        <v>0.172839519516155</v>
      </c>
      <c r="H60" s="470">
        <v>0.0340356039705883</v>
      </c>
      <c r="I60" s="218">
        <v>4.94938016534347</v>
      </c>
      <c r="J60" s="470">
        <v>2.56800048707454</v>
      </c>
      <c r="K60" s="218">
        <v>0.182160583813288</v>
      </c>
      <c r="L60" s="470">
        <v>0.0323253174608788</v>
      </c>
      <c r="M60" s="218">
        <v>8.37743563875934</v>
      </c>
      <c r="N60" s="478">
        <v>2.85763991871816</v>
      </c>
    </row>
    <row customHeight="1" ht="13" r="61">
      <c r="A61" s="181" t="s">
        <v>355</v>
      </c>
      <c r="B61" s="156" t="n">
        <v>2</v>
      </c>
      <c r="C61" s="218">
        <v>0.546471522325868</v>
      </c>
      <c r="D61" s="470">
        <v>0.030760170393174</v>
      </c>
      <c r="E61" s="218">
        <v>27.3412617814054</v>
      </c>
      <c r="F61" s="470">
        <v>2.74708729381017</v>
      </c>
      <c r="G61" s="218">
        <v>0.546207592179599</v>
      </c>
      <c r="H61" s="470">
        <v>0.030882745841317</v>
      </c>
      <c r="I61" s="218">
        <v>27.5881500441984</v>
      </c>
      <c r="J61" s="470">
        <v>2.71711689385259</v>
      </c>
      <c r="K61" s="218">
        <v>0.544284952483797</v>
      </c>
      <c r="L61" s="470">
        <v>0.0301229174089869</v>
      </c>
      <c r="M61" s="218">
        <v>27.815847702013</v>
      </c>
      <c r="N61" s="478">
        <v>2.7329939255315</v>
      </c>
    </row>
    <row customHeight="1" ht="13" r="62">
      <c r="A62" s="181" t="s">
        <v>356</v>
      </c>
      <c r="B62" s="156" t="n">
        <v>2</v>
      </c>
      <c r="C62" s="218">
        <v>0.390845603346463</v>
      </c>
      <c r="D62" s="470">
        <v>0.0174460634110531</v>
      </c>
      <c r="E62" s="218">
        <v>18.1172538350435</v>
      </c>
      <c r="F62" s="470">
        <v>1.39223901040665</v>
      </c>
      <c r="G62" s="218">
        <v>0.389271155388405</v>
      </c>
      <c r="H62" s="470">
        <v>0.0174822008428699</v>
      </c>
      <c r="I62" s="218">
        <v>18.2189093517887</v>
      </c>
      <c r="J62" s="470">
        <v>1.38290110673107</v>
      </c>
      <c r="K62" s="218">
        <v>0.39168020853857</v>
      </c>
      <c r="L62" s="470">
        <v>0.0171968420879314</v>
      </c>
      <c r="M62" s="218">
        <v>19.5768357230245</v>
      </c>
      <c r="N62" s="478">
        <v>1.42587526996714</v>
      </c>
    </row>
    <row customHeight="1" ht="13" r="63">
      <c r="A63" s="184" t="s">
        <v>357</v>
      </c>
      <c r="B63" s="157" t="n">
        <v>2</v>
      </c>
      <c r="C63" s="219">
        <v>0.272853666874442</v>
      </c>
      <c r="D63" s="471">
        <v>0.00546242197038764</v>
      </c>
      <c r="E63" s="219">
        <v>8.78359339533897</v>
      </c>
      <c r="F63" s="471">
        <v>0.320915090081188</v>
      </c>
      <c r="G63" s="219">
        <v>0.268125768425008</v>
      </c>
      <c r="H63" s="471">
        <v>0.00542907006026091</v>
      </c>
      <c r="I63" s="219">
        <v>10.012290329989</v>
      </c>
      <c r="J63" s="471">
        <v>0.344348738169831</v>
      </c>
      <c r="K63" s="219">
        <v>0.268892749616778</v>
      </c>
      <c r="L63" s="471">
        <v>0.0054082064730338</v>
      </c>
      <c r="M63" s="219">
        <v>10.8324441388954</v>
      </c>
      <c r="N63" s="480">
        <v>0.362288128714675</v>
      </c>
    </row>
    <row customHeight="1" ht="13" r="64">
      <c r="A64" s="185" t="s">
        <v>358</v>
      </c>
      <c r="B64" s="158" t="n">
        <v>2</v>
      </c>
      <c r="C64" s="220">
        <v>0.275841911984999</v>
      </c>
      <c r="D64" s="472">
        <v>0.00748321211480346</v>
      </c>
      <c r="E64" s="220">
        <v>8.95247163335007</v>
      </c>
      <c r="F64" s="472">
        <v>0.450817521774828</v>
      </c>
      <c r="G64" s="220">
        <v>0.270406286896114</v>
      </c>
      <c r="H64" s="472">
        <v>0.00737897296666558</v>
      </c>
      <c r="I64" s="220">
        <v>10.1579134233097</v>
      </c>
      <c r="J64" s="472">
        <v>0.468204353908952</v>
      </c>
      <c r="K64" s="220">
        <v>0.270718349610418</v>
      </c>
      <c r="L64" s="472">
        <v>0.00732136340345501</v>
      </c>
      <c r="M64" s="220">
        <v>10.7363053874142</v>
      </c>
      <c r="N64" s="481">
        <v>0.485846840224533</v>
      </c>
    </row>
    <row customHeight="1" ht="13" r="65">
      <c r="A65" s="186" t="s">
        <v>359</v>
      </c>
      <c r="B65" s="159" t="n">
        <v>2</v>
      </c>
      <c r="C65" s="221">
        <v>0.32577890228131</v>
      </c>
      <c r="D65" s="473">
        <v>0.00395198910820654</v>
      </c>
      <c r="E65" s="221">
        <v>13.0380220601245</v>
      </c>
      <c r="F65" s="473">
        <v>0.27578623779673</v>
      </c>
      <c r="G65" s="221">
        <v>0.321254186634171</v>
      </c>
      <c r="H65" s="473">
        <v>0.00393018818056795</v>
      </c>
      <c r="I65" s="221">
        <v>14.1491401337763</v>
      </c>
      <c r="J65" s="473">
        <v>0.284232722295428</v>
      </c>
      <c r="K65" s="221">
        <v>0.320391807643805</v>
      </c>
      <c r="L65" s="473">
        <v>0.00392740123185096</v>
      </c>
      <c r="M65" s="221">
        <v>14.9987324488713</v>
      </c>
      <c r="N65" s="482">
        <v>0.29947628417892</v>
      </c>
    </row>
    <row customHeight="1" ht="13" r="66">
      <c r="A66" s="181" t="s">
        <v>360</v>
      </c>
      <c r="B66" s="156" t="n">
        <v>2</v>
      </c>
      <c r="C66" s="218">
        <v>0.238081605132688</v>
      </c>
      <c r="D66" s="470">
        <v>0.0448237077079009</v>
      </c>
      <c r="E66" s="218">
        <v>5.90114067266748</v>
      </c>
      <c r="F66" s="470">
        <v>2.11691497395942</v>
      </c>
      <c r="G66" s="218">
        <v>0.236349875048788</v>
      </c>
      <c r="H66" s="470">
        <v>0.0434676825879419</v>
      </c>
      <c r="I66" s="218">
        <v>6.98219063610122</v>
      </c>
      <c r="J66" s="470">
        <v>2.29089910374985</v>
      </c>
      <c r="K66" s="218">
        <v>0.244120731115401</v>
      </c>
      <c r="L66" s="470">
        <v>0.0469445733586297</v>
      </c>
      <c r="M66" s="218">
        <v>7.88161634395238</v>
      </c>
      <c r="N66" s="478">
        <v>2.52637938042168</v>
      </c>
    </row>
    <row customHeight="1" ht="13" r="67">
      <c r="A67" s="181" t="s">
        <v>361</v>
      </c>
      <c r="B67" s="156" t="n">
        <v>2</v>
      </c>
      <c r="C67" s="218">
        <v>0.324686468694876</v>
      </c>
      <c r="D67" s="470">
        <v>0.0388052904891102</v>
      </c>
      <c r="E67" s="218">
        <v>13.8555004523662</v>
      </c>
      <c r="F67" s="470">
        <v>2.92739407909287</v>
      </c>
      <c r="G67" s="218">
        <v>0.326439095170632</v>
      </c>
      <c r="H67" s="470">
        <v>0.0399226040542671</v>
      </c>
      <c r="I67" s="218">
        <v>15.275397281713</v>
      </c>
      <c r="J67" s="470">
        <v>3.00854615776275</v>
      </c>
      <c r="K67" s="218">
        <v>0.313606295329638</v>
      </c>
      <c r="L67" s="470">
        <v>0.0393389851241062</v>
      </c>
      <c r="M67" s="218">
        <v>18.3464492495807</v>
      </c>
      <c r="N67" s="478">
        <v>3.46292292322249</v>
      </c>
    </row>
    <row customHeight="1" ht="13" r="68">
      <c r="A68" s="181" t="s">
        <v>362</v>
      </c>
      <c r="B68" s="156" t="n">
        <v>2</v>
      </c>
      <c r="C68" s="218">
        <v>0.245844387017835</v>
      </c>
      <c r="D68" s="470">
        <v>0.0439372941914266</v>
      </c>
      <c r="E68" s="218">
        <v>7.19942096757557</v>
      </c>
      <c r="F68" s="470">
        <v>2.42593737841509</v>
      </c>
      <c r="G68" s="218">
        <v>0.229406328262594</v>
      </c>
      <c r="H68" s="470">
        <v>0.0449313071457421</v>
      </c>
      <c r="I68" s="218">
        <v>9.83564655883797</v>
      </c>
      <c r="J68" s="470">
        <v>2.91717951139737</v>
      </c>
      <c r="K68" s="218">
        <v>0.225434090219084</v>
      </c>
      <c r="L68" s="470">
        <v>0.0466849132161047</v>
      </c>
      <c r="M68" s="218">
        <v>11.1301958935265</v>
      </c>
      <c r="N68" s="478">
        <v>3.64506649565016</v>
      </c>
    </row>
    <row customHeight="1" ht="13" r="69">
      <c r="A69" s="187" t="s">
        <v>363</v>
      </c>
      <c r="B69" s="171" t="n">
        <v>2</v>
      </c>
      <c r="C69" s="228">
        <v>0.23525622502301</v>
      </c>
      <c r="D69" s="475">
        <v>0.0341284135202165</v>
      </c>
      <c r="E69" s="228">
        <v>6.56340358162552</v>
      </c>
      <c r="F69" s="475">
        <v>1.83099607909988</v>
      </c>
      <c r="G69" s="228">
        <v>0.23018542006561</v>
      </c>
      <c r="H69" s="475">
        <v>0.0344733824770154</v>
      </c>
      <c r="I69" s="228">
        <v>7.29495038810766</v>
      </c>
      <c r="J69" s="475">
        <v>1.87391803706437</v>
      </c>
      <c r="K69" s="228">
        <v>0.21885815252308</v>
      </c>
      <c r="L69" s="475">
        <v>0.0362078342270087</v>
      </c>
      <c r="M69" s="228">
        <v>8.50821307368168</v>
      </c>
      <c r="N69" s="483">
        <v>2.30503294636013</v>
      </c>
    </row>
    <row customHeight="1" ht="13" r="70">
      <c r="A70" s="181"/>
      <c r="B70" s="160"/>
      <c r="C70" s="218" t="inlineStr">
        <is>
          <t>b.reg_t4fulfil.t4autch..no_controls</t>
        </is>
      </c>
      <c r="D70" s="470" t="inlineStr">
        <is>
          <t>se.reg_t4fulfil.t4autch..no_controls</t>
        </is>
      </c>
      <c r="E70" s="218" t="inlineStr">
        <is>
          <t>b.reg_t4fulfil.rsqr..no_controls</t>
        </is>
      </c>
      <c r="F70" s="470" t="inlineStr">
        <is>
          <t>se.reg_t4fulfil.rsqr..no_controls</t>
        </is>
      </c>
      <c r="G70" s="218" t="inlineStr">
        <is>
          <t>b.reg_t4fulfil.t4autch..tch_controls</t>
        </is>
      </c>
      <c r="H70" s="470" t="inlineStr">
        <is>
          <t>se.reg_t4fulfil.t4autch..tch_controls</t>
        </is>
      </c>
      <c r="I70" s="218" t="inlineStr">
        <is>
          <t>b.reg_t4fulfil.rsqr..tch_controls</t>
        </is>
      </c>
      <c r="J70" s="470" t="inlineStr">
        <is>
          <t>se.reg_t4fulfil.rsqr..tch_controls</t>
        </is>
      </c>
      <c r="K70" s="218" t="inlineStr">
        <is>
          <t>b.reg_t4fulfil.t4autch..tch_sch_controls</t>
        </is>
      </c>
      <c r="L70" s="470" t="inlineStr">
        <is>
          <t>se.reg_t4fulfil.t4autch..tch_sch_controls</t>
        </is>
      </c>
      <c r="M70" s="218" t="inlineStr">
        <is>
          <t>b.reg_t4fulfil.rsqr..tch_sch_controls</t>
        </is>
      </c>
      <c r="N70" s="478" t="inlineStr">
        <is>
          <t>se.reg_t4fulfil.rsqr..tch_sch_controls</t>
        </is>
      </c>
    </row>
    <row customHeight="1" ht="13" r="71">
      <c r="A71" s="181" t="s">
        <v>307</v>
      </c>
      <c r="B71" s="160" t="n">
        <v>1</v>
      </c>
      <c r="C71" s="218">
        <v>0.24628345242585</v>
      </c>
      <c r="D71" s="470">
        <v>0.0327621774117951</v>
      </c>
      <c r="E71" s="218">
        <v>6.83430943753135</v>
      </c>
      <c r="F71" s="470">
        <v>1.79533447495388</v>
      </c>
      <c r="G71" s="218">
        <v>0.24178579077303</v>
      </c>
      <c r="H71" s="470">
        <v>0.0326625510241287</v>
      </c>
      <c r="I71" s="218">
        <v>7.39704205801948</v>
      </c>
      <c r="J71" s="470">
        <v>1.7771510424162</v>
      </c>
      <c r="K71" s="218">
        <v>0.248869634426646</v>
      </c>
      <c r="L71" s="470">
        <v>0.0333920293868445</v>
      </c>
      <c r="M71" s="218">
        <v>8.17310427750472</v>
      </c>
      <c r="N71" s="478">
        <v>1.85860342804215</v>
      </c>
    </row>
    <row customHeight="1" ht="13" r="72">
      <c r="A72" s="181" t="s">
        <v>311</v>
      </c>
      <c r="B72" s="160" t="n">
        <v>1</v>
      </c>
      <c r="C72" s="218">
        <v>0.151429808743022</v>
      </c>
      <c r="D72" s="470">
        <v>0.0198277405295512</v>
      </c>
      <c r="E72" s="218">
        <v>3.15026886057667</v>
      </c>
      <c r="F72" s="470">
        <v>0.822841704862767</v>
      </c>
      <c r="G72" s="218">
        <v>0.149980384811717</v>
      </c>
      <c r="H72" s="470">
        <v>0.0198685533380105</v>
      </c>
      <c r="I72" s="218">
        <v>4.3755103766196</v>
      </c>
      <c r="J72" s="470">
        <v>0.852184891640896</v>
      </c>
      <c r="K72" s="218">
        <v>0.151620399391745</v>
      </c>
      <c r="L72" s="470">
        <v>0.0202222124605251</v>
      </c>
      <c r="M72" s="218">
        <v>5.46718579971431</v>
      </c>
      <c r="N72" s="478">
        <v>0.971676046258039</v>
      </c>
    </row>
    <row customHeight="1" ht="13" r="73">
      <c r="A73" s="183" t="s">
        <v>313</v>
      </c>
      <c r="B73" s="160" t="n">
        <v>1</v>
      </c>
      <c r="C73" s="218">
        <v>0.132114950951581</v>
      </c>
      <c r="D73" s="470">
        <v>0.0201228464251354</v>
      </c>
      <c r="E73" s="218">
        <v>3.14435906530821</v>
      </c>
      <c r="F73" s="470">
        <v>0.961893503189139</v>
      </c>
      <c r="G73" s="218">
        <v>0.133352203427978</v>
      </c>
      <c r="H73" s="470">
        <v>0.0205765365345141</v>
      </c>
      <c r="I73" s="218">
        <v>3.28736060475831</v>
      </c>
      <c r="J73" s="470">
        <v>0.98258443078381</v>
      </c>
      <c r="K73" s="218">
        <v>0.130870151893042</v>
      </c>
      <c r="L73" s="470">
        <v>0.0216110183545617</v>
      </c>
      <c r="M73" s="218">
        <v>3.7236174337358</v>
      </c>
      <c r="N73" s="478">
        <v>0.97074936663879</v>
      </c>
    </row>
    <row customHeight="1" ht="13" r="74">
      <c r="A74" s="181" t="s">
        <v>314</v>
      </c>
      <c r="B74" s="160" t="n">
        <v>1</v>
      </c>
      <c r="C74" s="218">
        <v>0.290931176558927</v>
      </c>
      <c r="D74" s="470">
        <v>0.0228677696118059</v>
      </c>
      <c r="E74" s="218">
        <v>11.8852381044695</v>
      </c>
      <c r="F74" s="470">
        <v>1.77730687015853</v>
      </c>
      <c r="G74" s="218">
        <v>0.291873558891762</v>
      </c>
      <c r="H74" s="470">
        <v>0.0240677934594263</v>
      </c>
      <c r="I74" s="218">
        <v>12.5306303675846</v>
      </c>
      <c r="J74" s="470">
        <v>1.74510957939687</v>
      </c>
      <c r="K74" s="218">
        <v>0.288765282854106</v>
      </c>
      <c r="L74" s="470">
        <v>0.0222950132008311</v>
      </c>
      <c r="M74" s="218">
        <v>15.2150948171777</v>
      </c>
      <c r="N74" s="478">
        <v>2.10463705113514</v>
      </c>
    </row>
    <row customHeight="1" ht="13" r="75">
      <c r="A75" s="181" t="s">
        <v>325</v>
      </c>
      <c r="B75" s="160" t="n">
        <v>1</v>
      </c>
      <c r="C75" s="218">
        <v>0.184601139979007</v>
      </c>
      <c r="D75" s="470">
        <v>0.0308868221257754</v>
      </c>
      <c r="E75" s="218">
        <v>4.6907610421789</v>
      </c>
      <c r="F75" s="470">
        <v>1.52106622695334</v>
      </c>
      <c r="G75" s="218">
        <v>0.178743777556295</v>
      </c>
      <c r="H75" s="470">
        <v>0.0311072322795222</v>
      </c>
      <c r="I75" s="218">
        <v>5.4013133824619</v>
      </c>
      <c r="J75" s="470">
        <v>1.56303006319626</v>
      </c>
      <c r="K75" s="218">
        <v>0.180399771495836</v>
      </c>
      <c r="L75" s="470">
        <v>0.0307923203966841</v>
      </c>
      <c r="M75" s="218">
        <v>6.20474274540912</v>
      </c>
      <c r="N75" s="478">
        <v>1.6270399776373</v>
      </c>
    </row>
    <row customHeight="1" ht="13" r="76">
      <c r="A76" s="181" t="s">
        <v>330</v>
      </c>
      <c r="B76" s="160" t="n">
        <v>1</v>
      </c>
      <c r="C76" s="218">
        <v>0.348081268045608</v>
      </c>
      <c r="D76" s="470">
        <v>0.0236576674510456</v>
      </c>
      <c r="E76" s="218">
        <v>13.1920344287129</v>
      </c>
      <c r="F76" s="470">
        <v>1.62617604862121</v>
      </c>
      <c r="G76" s="218">
        <v>0.345943302767661</v>
      </c>
      <c r="H76" s="470">
        <v>0.0237419429309896</v>
      </c>
      <c r="I76" s="218">
        <v>13.4493384106386</v>
      </c>
      <c r="J76" s="470">
        <v>1.58944418762354</v>
      </c>
      <c r="K76" s="218">
        <v>0.348490654093364</v>
      </c>
      <c r="L76" s="470">
        <v>0.023834436265277</v>
      </c>
      <c r="M76" s="218">
        <v>13.9274524830977</v>
      </c>
      <c r="N76" s="478">
        <v>1.71830438426486</v>
      </c>
    </row>
    <row customHeight="1" ht="13" r="77">
      <c r="A77" s="181" t="s">
        <v>332</v>
      </c>
      <c r="B77" s="160" t="n">
        <v>1</v>
      </c>
      <c r="C77" s="218">
        <v>0.354196920829292</v>
      </c>
      <c r="D77" s="470">
        <v>0.0353416740093204</v>
      </c>
      <c r="E77" s="218">
        <v>10.2614039061728</v>
      </c>
      <c r="F77" s="470">
        <v>1.88793743993015</v>
      </c>
      <c r="G77" s="218">
        <v>0.366350716642976</v>
      </c>
      <c r="H77" s="470">
        <v>0.0356877993492747</v>
      </c>
      <c r="I77" s="218">
        <v>12.574114764956</v>
      </c>
      <c r="J77" s="470">
        <v>2.06884416961226</v>
      </c>
      <c r="K77" s="218">
        <v>0.372863805217051</v>
      </c>
      <c r="L77" s="470">
        <v>0.033072840315166</v>
      </c>
      <c r="M77" s="218">
        <v>14.0156749056173</v>
      </c>
      <c r="N77" s="478">
        <v>2.21978522925071</v>
      </c>
    </row>
    <row customHeight="1" ht="13" r="78">
      <c r="A78" s="181" t="s">
        <v>338</v>
      </c>
      <c r="B78" s="160" t="n">
        <v>1</v>
      </c>
      <c r="C78" s="218">
        <v>0.275111581857352</v>
      </c>
      <c r="D78" s="470">
        <v>0.02362633198546</v>
      </c>
      <c r="E78" s="218">
        <v>11.1224234726333</v>
      </c>
      <c r="F78" s="470">
        <v>1.65548680353345</v>
      </c>
      <c r="G78" s="218">
        <v>0.270958606512537</v>
      </c>
      <c r="H78" s="470">
        <v>0.0237081440589526</v>
      </c>
      <c r="I78" s="218">
        <v>11.7331605827597</v>
      </c>
      <c r="J78" s="470">
        <v>1.65219156528458</v>
      </c>
      <c r="K78" s="218">
        <v>0.265749154743358</v>
      </c>
      <c r="L78" s="470">
        <v>0.0273515147730019</v>
      </c>
      <c r="M78" s="218">
        <v>12.0847135453953</v>
      </c>
      <c r="N78" s="478">
        <v>1.61281493841206</v>
      </c>
    </row>
    <row customHeight="1" ht="13" r="79">
      <c r="A79" s="181" t="s">
        <v>343</v>
      </c>
      <c r="B79" s="160" t="n">
        <v>1</v>
      </c>
      <c r="C79" s="218">
        <v>0.475397115462179</v>
      </c>
      <c r="D79" s="470">
        <v>0.0209933950170651</v>
      </c>
      <c r="E79" s="218">
        <v>27.8250506028349</v>
      </c>
      <c r="F79" s="470">
        <v>2.04394773113013</v>
      </c>
      <c r="G79" s="218">
        <v>0.455554208039008</v>
      </c>
      <c r="H79" s="470">
        <v>0.0213165249421222</v>
      </c>
      <c r="I79" s="218">
        <v>30.6267348543086</v>
      </c>
      <c r="J79" s="470">
        <v>1.89968357864335</v>
      </c>
      <c r="K79" s="218">
        <v>0.452021032479045</v>
      </c>
      <c r="L79" s="470">
        <v>0.0214495216783972</v>
      </c>
      <c r="M79" s="218">
        <v>31.0548273420397</v>
      </c>
      <c r="N79" s="478">
        <v>1.94184365884838</v>
      </c>
    </row>
    <row customHeight="1" ht="13" r="80">
      <c r="A80" s="181" t="s">
        <v>348</v>
      </c>
      <c r="B80" s="160" t="n">
        <v>1</v>
      </c>
      <c r="C80" s="218">
        <v>0.258863676643599</v>
      </c>
      <c r="D80" s="470">
        <v>0.0282719213308646</v>
      </c>
      <c r="E80" s="218">
        <v>7.46570898920492</v>
      </c>
      <c r="F80" s="470">
        <v>1.60013086145262</v>
      </c>
      <c r="G80" s="218">
        <v>0.238750776380725</v>
      </c>
      <c r="H80" s="470">
        <v>0.0285872963669734</v>
      </c>
      <c r="I80" s="218">
        <v>9.25411824977905</v>
      </c>
      <c r="J80" s="470">
        <v>1.6952034552131</v>
      </c>
      <c r="K80" s="218">
        <v>0.236793930486254</v>
      </c>
      <c r="L80" s="470">
        <v>0.0287888324957113</v>
      </c>
      <c r="M80" s="218">
        <v>9.85777567746402</v>
      </c>
      <c r="N80" s="478">
        <v>1.76224786664409</v>
      </c>
    </row>
    <row customHeight="1" ht="13" r="81">
      <c r="A81" s="181" t="s">
        <v>350</v>
      </c>
      <c r="B81" s="160" t="n">
        <v>1</v>
      </c>
      <c r="C81" s="218">
        <v>0.340650141294708</v>
      </c>
      <c r="D81" s="470">
        <v>0.0225609855835295</v>
      </c>
      <c r="E81" s="218">
        <v>12.5932620270338</v>
      </c>
      <c r="F81" s="470">
        <v>1.56481518463042</v>
      </c>
      <c r="G81" s="218">
        <v>0.339468875169465</v>
      </c>
      <c r="H81" s="470">
        <v>0.0215452336213337</v>
      </c>
      <c r="I81" s="218">
        <v>13.3891281095314</v>
      </c>
      <c r="J81" s="470">
        <v>1.62714815610491</v>
      </c>
      <c r="K81" s="218">
        <v>0.336334968743337</v>
      </c>
      <c r="L81" s="470">
        <v>0.0211752137156983</v>
      </c>
      <c r="M81" s="218">
        <v>14.9760091178733</v>
      </c>
      <c r="N81" s="478">
        <v>1.59800017409353</v>
      </c>
    </row>
    <row customHeight="1" ht="13" r="82">
      <c r="A82" s="181" t="s">
        <v>352</v>
      </c>
      <c r="B82" s="160" t="n">
        <v>1</v>
      </c>
      <c r="C82" s="218">
        <v>0.514571626280687</v>
      </c>
      <c r="D82" s="470">
        <v>0.0256577593227284</v>
      </c>
      <c r="E82" s="218">
        <v>27.5584412437508</v>
      </c>
      <c r="F82" s="470">
        <v>2.28009107988968</v>
      </c>
      <c r="G82" s="218">
        <v>0.513148636346553</v>
      </c>
      <c r="H82" s="470">
        <v>0.0254405845789532</v>
      </c>
      <c r="I82" s="218">
        <v>27.797406345552</v>
      </c>
      <c r="J82" s="470">
        <v>2.28426558677908</v>
      </c>
      <c r="K82" s="218">
        <v>0.511878751870633</v>
      </c>
      <c r="L82" s="470">
        <v>0.0251080495352488</v>
      </c>
      <c r="M82" s="218">
        <v>27.9562996087663</v>
      </c>
      <c r="N82" s="478">
        <v>2.28155019188731</v>
      </c>
    </row>
    <row customHeight="1" ht="13" r="83">
      <c r="A83" s="181" t="s">
        <v>353</v>
      </c>
      <c r="B83" s="160" t="n">
        <v>1</v>
      </c>
      <c r="C83" s="218">
        <v>0.271145605219937</v>
      </c>
      <c r="D83" s="470">
        <v>0.0289507089603727</v>
      </c>
      <c r="E83" s="218">
        <v>11.6791294206136</v>
      </c>
      <c r="F83" s="470">
        <v>2.3013358724223</v>
      </c>
      <c r="G83" s="218">
        <v>0.268912458426891</v>
      </c>
      <c r="H83" s="470">
        <v>0.0287607980358251</v>
      </c>
      <c r="I83" s="218">
        <v>12.3345146149948</v>
      </c>
      <c r="J83" s="470">
        <v>2.33404909537174</v>
      </c>
      <c r="K83" s="218">
        <v>0.263502382795959</v>
      </c>
      <c r="L83" s="470">
        <v>0.0291958768043788</v>
      </c>
      <c r="M83" s="218">
        <v>12.84426383837</v>
      </c>
      <c r="N83" s="478">
        <v>2.27221745438219</v>
      </c>
    </row>
    <row customHeight="1" ht="13" r="84">
      <c r="A84" s="77" t="s">
        <v>364</v>
      </c>
      <c r="B84" s="161" t="n">
        <v>1</v>
      </c>
      <c r="C84" s="222">
        <v>0.309271959445014</v>
      </c>
      <c r="D84" s="474">
        <v>0.00770814835307876</v>
      </c>
      <c r="E84" s="222">
        <v>12.3548359613094</v>
      </c>
      <c r="F84" s="474">
        <v>0.513727521772973</v>
      </c>
      <c r="G84" s="222">
        <v>0.305122591026552</v>
      </c>
      <c r="H84" s="474">
        <v>0.00773615559710403</v>
      </c>
      <c r="I84" s="222">
        <v>13.4052510097672</v>
      </c>
      <c r="J84" s="474">
        <v>0.518443981744121</v>
      </c>
      <c r="K84" s="222">
        <v>0.304774147383111</v>
      </c>
      <c r="L84" s="474">
        <v>0.00772769213150656</v>
      </c>
      <c r="M84" s="222">
        <v>14.3147620132024</v>
      </c>
      <c r="N84" s="479">
        <v>0.538483132069686</v>
      </c>
    </row>
    <row customHeight="1" ht="13" r="85">
      <c r="A85" s="181" t="s">
        <v>65</v>
      </c>
      <c r="B85" s="160" t="n">
        <v>1</v>
      </c>
      <c r="C85" s="218">
        <v>0.190773955961883</v>
      </c>
      <c r="D85" s="470">
        <v>0.0315158483946046</v>
      </c>
      <c r="E85" s="218">
        <v>4.55419712690968</v>
      </c>
      <c r="F85" s="470">
        <v>1.44382248737211</v>
      </c>
      <c r="G85" s="218">
        <v>0.188121546442108</v>
      </c>
      <c r="H85" s="470">
        <v>0.0305605208510405</v>
      </c>
      <c r="I85" s="218">
        <v>7.81036332435562</v>
      </c>
      <c r="J85" s="470">
        <v>1.60775448339645</v>
      </c>
      <c r="K85" s="218">
        <v>0.190960689919485</v>
      </c>
      <c r="L85" s="470">
        <v>0.0303870861793051</v>
      </c>
      <c r="M85" s="218">
        <v>9.1379686368117</v>
      </c>
      <c r="N85" s="478">
        <v>1.67911421159707</v>
      </c>
    </row>
    <row customHeight="1" ht="13" r="86">
      <c r="A86" s="181" t="s">
        <v>361</v>
      </c>
      <c r="B86" s="160" t="n">
        <v>1</v>
      </c>
      <c r="C86" s="218">
        <v>0.307962795939845</v>
      </c>
      <c r="D86" s="470">
        <v>0.0263892513060801</v>
      </c>
      <c r="E86" s="218">
        <v>17.3953037442299</v>
      </c>
      <c r="F86" s="470">
        <v>2.72156868653889</v>
      </c>
      <c r="G86" s="218">
        <v>0.30406068245476</v>
      </c>
      <c r="H86" s="470">
        <v>0.0265273193522639</v>
      </c>
      <c r="I86" s="218">
        <v>19.0963123701874</v>
      </c>
      <c r="J86" s="470">
        <v>2.7669193983996</v>
      </c>
      <c r="K86" s="218">
        <v>0.304707689478122</v>
      </c>
      <c r="L86" s="470">
        <v>0.0262977967741412</v>
      </c>
      <c r="M86" s="218">
        <v>19.2522408870225</v>
      </c>
      <c r="N86" s="478">
        <v>2.77409727224588</v>
      </c>
    </row>
    <row customHeight="1" ht="13" r="87">
      <c r="A87" s="187" t="s">
        <v>362</v>
      </c>
      <c r="B87" s="175" t="n">
        <v>1</v>
      </c>
      <c r="C87" s="228">
        <v>0.213629277159819</v>
      </c>
      <c r="D87" s="475">
        <v>0.0447429776936214</v>
      </c>
      <c r="E87" s="228">
        <v>4.60023927550274</v>
      </c>
      <c r="F87" s="475">
        <v>1.88391266800674</v>
      </c>
      <c r="G87" s="228">
        <v>0.191249028713736</v>
      </c>
      <c r="H87" s="475">
        <v>0.0440991420896499</v>
      </c>
      <c r="I87" s="228">
        <v>7.26324566508739</v>
      </c>
      <c r="J87" s="475">
        <v>2.1533959853067</v>
      </c>
      <c r="K87" s="228">
        <v>0.193342457608468</v>
      </c>
      <c r="L87" s="475">
        <v>0.0438130292200766</v>
      </c>
      <c r="M87" s="228">
        <v>7.86961062240229</v>
      </c>
      <c r="N87" s="483">
        <v>2.37917476602196</v>
      </c>
    </row>
    <row customHeight="1" ht="13" r="88">
      <c r="A88" s="181"/>
      <c r="B88" s="162"/>
      <c r="C88" s="218" t="inlineStr">
        <is>
          <t>b.reg_t4fulfil.t4autch..no_controls</t>
        </is>
      </c>
      <c r="D88" s="470" t="inlineStr">
        <is>
          <t>se.reg_t4fulfil.t4autch..no_controls</t>
        </is>
      </c>
      <c r="E88" s="218" t="inlineStr">
        <is>
          <t>b.reg_t4fulfil.rsqr..no_controls</t>
        </is>
      </c>
      <c r="F88" s="470" t="inlineStr">
        <is>
          <t>se.reg_t4fulfil.rsqr..no_controls</t>
        </is>
      </c>
      <c r="G88" s="218" t="inlineStr">
        <is>
          <t>b.reg_t4fulfil.t4autch..tch_controls</t>
        </is>
      </c>
      <c r="H88" s="470" t="inlineStr">
        <is>
          <t>se.reg_t4fulfil.t4autch..tch_controls</t>
        </is>
      </c>
      <c r="I88" s="218" t="inlineStr">
        <is>
          <t>b.reg_t4fulfil.rsqr..tch_controls</t>
        </is>
      </c>
      <c r="J88" s="470" t="inlineStr">
        <is>
          <t>se.reg_t4fulfil.rsqr..tch_controls</t>
        </is>
      </c>
      <c r="K88" s="218" t="inlineStr">
        <is>
          <t>b.reg_t4fulfil.t4autch..tch_sch_controls</t>
        </is>
      </c>
      <c r="L88" s="470" t="inlineStr">
        <is>
          <t>se.reg_t4fulfil.t4autch..tch_sch_controls</t>
        </is>
      </c>
      <c r="M88" s="218" t="inlineStr">
        <is>
          <t>b.reg_t4fulfil.rsqr..tch_sch_controls</t>
        </is>
      </c>
      <c r="N88" s="478" t="inlineStr">
        <is>
          <t>se.reg_t4fulfil.rsqr..tch_sch_controls</t>
        </is>
      </c>
    </row>
    <row customHeight="1" ht="13" r="89">
      <c r="A89" s="181" t="s">
        <v>319</v>
      </c>
      <c r="B89" s="162" t="n">
        <v>3</v>
      </c>
      <c r="C89" s="218">
        <v>0.268277896482587</v>
      </c>
      <c r="D89" s="470">
        <v>0.0220994793742653</v>
      </c>
      <c r="E89" s="218">
        <v>8.10671710091778</v>
      </c>
      <c r="F89" s="470">
        <v>1.31862211677301</v>
      </c>
      <c r="G89" s="218">
        <v>0.26040288855122</v>
      </c>
      <c r="H89" s="470">
        <v>0.0221326002300093</v>
      </c>
      <c r="I89" s="218">
        <v>9.5152516756724</v>
      </c>
      <c r="J89" s="470">
        <v>1.32759946275607</v>
      </c>
      <c r="K89" s="218">
        <v>0.262528408052072</v>
      </c>
      <c r="L89" s="470">
        <v>0.0226327978843368</v>
      </c>
      <c r="M89" s="218">
        <v>10.287070708841</v>
      </c>
      <c r="N89" s="478">
        <v>1.32367604019923</v>
      </c>
    </row>
    <row customHeight="1" ht="13" r="90">
      <c r="A90" s="181" t="s">
        <v>322</v>
      </c>
      <c r="B90" s="162" t="n">
        <v>3</v>
      </c>
      <c r="C90" s="218">
        <v>0.0566385699998284</v>
      </c>
      <c r="D90" s="470">
        <v>0.030372891720283</v>
      </c>
      <c r="E90" s="218">
        <v>0.497141065999136</v>
      </c>
      <c r="F90" s="470">
        <v>0.527906413609744</v>
      </c>
      <c r="G90" s="218">
        <v>0.0562410298378131</v>
      </c>
      <c r="H90" s="470">
        <v>0.0306220383460455</v>
      </c>
      <c r="I90" s="218">
        <v>0.842546428036728</v>
      </c>
      <c r="J90" s="470">
        <v>0.753890661274536</v>
      </c>
      <c r="K90" s="218">
        <v>0.0509832475939693</v>
      </c>
      <c r="L90" s="470">
        <v>0.0310960709935037</v>
      </c>
      <c r="M90" s="218">
        <v>2.06860842978799</v>
      </c>
      <c r="N90" s="478">
        <v>0.932570283408479</v>
      </c>
    </row>
    <row customHeight="1" ht="13" r="91">
      <c r="A91" s="181" t="s">
        <v>66</v>
      </c>
      <c r="B91" s="162" t="n">
        <v>3</v>
      </c>
      <c r="C91" s="218">
        <v>0.127592667216306</v>
      </c>
      <c r="D91" s="470">
        <v>0.0217805795765187</v>
      </c>
      <c r="E91" s="218">
        <v>1.79668616127982</v>
      </c>
      <c r="F91" s="470">
        <v>0.587350355366841</v>
      </c>
      <c r="G91" s="218">
        <v>0.123657016932139</v>
      </c>
      <c r="H91" s="470">
        <v>0.0225908236459409</v>
      </c>
      <c r="I91" s="218">
        <v>3.08539598135665</v>
      </c>
      <c r="J91" s="470">
        <v>0.997709797992593</v>
      </c>
      <c r="K91" s="218">
        <v>0.124745166758433</v>
      </c>
      <c r="L91" s="470">
        <v>0.0234565535442068</v>
      </c>
      <c r="M91" s="218">
        <v>4.15388107057183</v>
      </c>
      <c r="N91" s="478">
        <v>1.09027137525114</v>
      </c>
    </row>
    <row customHeight="1" ht="13" r="92">
      <c r="A92" s="181" t="s">
        <v>341</v>
      </c>
      <c r="B92" s="162" t="n">
        <v>3</v>
      </c>
      <c r="C92" s="218">
        <v>0.374152485554632</v>
      </c>
      <c r="D92" s="470">
        <v>0.0189135610232488</v>
      </c>
      <c r="E92" s="218">
        <v>12.8387844698457</v>
      </c>
      <c r="F92" s="470">
        <v>1.23942704471312</v>
      </c>
      <c r="G92" s="218">
        <v>0.373359582627231</v>
      </c>
      <c r="H92" s="470">
        <v>0.0188200311364843</v>
      </c>
      <c r="I92" s="218">
        <v>13.0204878011491</v>
      </c>
      <c r="J92" s="470">
        <v>1.25452550706973</v>
      </c>
      <c r="K92" s="218">
        <v>0.373855793044856</v>
      </c>
      <c r="L92" s="470">
        <v>0.0187484740447603</v>
      </c>
      <c r="M92" s="218">
        <v>13.275692930841</v>
      </c>
      <c r="N92" s="478">
        <v>1.25928385186046</v>
      </c>
    </row>
    <row customHeight="1" ht="13" r="93">
      <c r="A93" s="181" t="s">
        <v>343</v>
      </c>
      <c r="B93" s="162" t="n">
        <v>3</v>
      </c>
      <c r="C93" s="218">
        <v>0.503657274538031</v>
      </c>
      <c r="D93" s="470">
        <v>0.0322008773101301</v>
      </c>
      <c r="E93" s="218">
        <v>27.6671828928724</v>
      </c>
      <c r="F93" s="470">
        <v>2.86021542432172</v>
      </c>
      <c r="G93" s="218">
        <v>0.4865299251685</v>
      </c>
      <c r="H93" s="470">
        <v>0.0329643917190508</v>
      </c>
      <c r="I93" s="218">
        <v>30.141006756419</v>
      </c>
      <c r="J93" s="470">
        <v>2.66376414858479</v>
      </c>
      <c r="K93" s="218">
        <v>0.483555562753344</v>
      </c>
      <c r="L93" s="470">
        <v>0.032833808469296</v>
      </c>
      <c r="M93" s="218">
        <v>30.5697891887902</v>
      </c>
      <c r="N93" s="478">
        <v>2.68856420587918</v>
      </c>
    </row>
    <row customHeight="1" ht="13" r="94">
      <c r="A94" s="181" t="s">
        <v>348</v>
      </c>
      <c r="B94" s="162" t="n">
        <v>3</v>
      </c>
      <c r="C94" s="218">
        <v>0.274319366811183</v>
      </c>
      <c r="D94" s="470">
        <v>0.0286041245554809</v>
      </c>
      <c r="E94" s="218">
        <v>7.84472296837185</v>
      </c>
      <c r="F94" s="470">
        <v>1.59075379184874</v>
      </c>
      <c r="G94" s="218">
        <v>0.27135790031254</v>
      </c>
      <c r="H94" s="470">
        <v>0.0283842539561148</v>
      </c>
      <c r="I94" s="218">
        <v>8.76590016216656</v>
      </c>
      <c r="J94" s="470">
        <v>1.62714093338381</v>
      </c>
      <c r="K94" s="218">
        <v>0.272303215218086</v>
      </c>
      <c r="L94" s="470">
        <v>0.0285512660442762</v>
      </c>
      <c r="M94" s="218">
        <v>9.3735206111328</v>
      </c>
      <c r="N94" s="478">
        <v>1.68148264761081</v>
      </c>
    </row>
    <row customHeight="1" ht="13" r="95">
      <c r="A95" s="181" t="s">
        <v>352</v>
      </c>
      <c r="B95" s="162" t="n">
        <v>3</v>
      </c>
      <c r="C95" s="218">
        <v>0.491851661982137</v>
      </c>
      <c r="D95" s="470">
        <v>0.0162243419248731</v>
      </c>
      <c r="E95" s="218">
        <v>26.2845263735966</v>
      </c>
      <c r="F95" s="470">
        <v>1.62856258479864</v>
      </c>
      <c r="G95" s="218">
        <v>0.487941047343588</v>
      </c>
      <c r="H95" s="470">
        <v>0.0163462093180747</v>
      </c>
      <c r="I95" s="218">
        <v>26.7412392869196</v>
      </c>
      <c r="J95" s="470">
        <v>1.61878123568496</v>
      </c>
      <c r="K95" s="218">
        <v>0.482718841512153</v>
      </c>
      <c r="L95" s="470">
        <v>0.0166489204417464</v>
      </c>
      <c r="M95" s="218">
        <v>27.1126546047796</v>
      </c>
      <c r="N95" s="478">
        <v>1.61449482616942</v>
      </c>
    </row>
    <row customHeight="1" ht="13" r="96">
      <c r="A96" s="181" t="s">
        <v>353</v>
      </c>
      <c r="B96" s="162" t="n">
        <v>3</v>
      </c>
      <c r="C96" s="218">
        <v>0.308863307659403</v>
      </c>
      <c r="D96" s="470">
        <v>0.0269003203459846</v>
      </c>
      <c r="E96" s="218">
        <v>14.2247447678129</v>
      </c>
      <c r="F96" s="470">
        <v>1.99660701488501</v>
      </c>
      <c r="G96" s="218">
        <v>0.297923477346412</v>
      </c>
      <c r="H96" s="470">
        <v>0.0284990256855211</v>
      </c>
      <c r="I96" s="218">
        <v>15.2722209769574</v>
      </c>
      <c r="J96" s="470">
        <v>1.70391716922672</v>
      </c>
      <c r="K96" s="218">
        <v>0.301844818257908</v>
      </c>
      <c r="L96" s="470">
        <v>0.0281045850213788</v>
      </c>
      <c r="M96" s="218">
        <v>16.5885826251882</v>
      </c>
      <c r="N96" s="478">
        <v>1.96035753499643</v>
      </c>
    </row>
    <row customHeight="1" ht="13" r="97">
      <c r="A97" s="78" t="s">
        <v>445</v>
      </c>
      <c r="B97" s="212" t="n">
        <v>3</v>
      </c>
      <c r="C97" s="232">
        <v>0.300669153780513</v>
      </c>
      <c r="D97" s="477">
        <v>0.00891361750013194</v>
      </c>
      <c r="E97" s="232">
        <v>12.407563225087</v>
      </c>
      <c r="F97" s="477">
        <v>0.576202477321777</v>
      </c>
      <c r="G97" s="232">
        <v>0.29467660851493</v>
      </c>
      <c r="H97" s="477">
        <v>0.00906901501037227</v>
      </c>
      <c r="I97" s="232">
        <v>13.4230061335847</v>
      </c>
      <c r="J97" s="477">
        <v>0.561348042891733</v>
      </c>
      <c r="K97" s="232">
        <v>0.294066881648853</v>
      </c>
      <c r="L97" s="477">
        <v>0.00913544981866188</v>
      </c>
      <c r="M97" s="232">
        <v>14.1787250212416</v>
      </c>
      <c r="N97" s="485">
        <v>0.584989979564804</v>
      </c>
    </row>
    <row r="99">
      <c r="A99" s="91" t="s">
        <v>584</v>
      </c>
    </row>
    <row r="100">
      <c r="A100" s="91" t="s">
        <v>585</v>
      </c>
    </row>
    <row r="101">
      <c r="A101" s="91" t="s">
        <v>558</v>
      </c>
    </row>
    <row r="102">
      <c r="A102" s="91" t="s">
        <v>586</v>
      </c>
    </row>
    <row r="103">
      <c r="A103" s="91" t="s">
        <v>587</v>
      </c>
    </row>
    <row r="104">
      <c r="A104" s="91" t="s">
        <v>368</v>
      </c>
    </row>
    <row r="105">
      <c r="A105" s="91" t="s">
        <v>369</v>
      </c>
    </row>
    <row r="106">
      <c r="A106" s="91" t="s">
        <v>370</v>
      </c>
    </row>
    <row r="107">
      <c r="A107" s="91" t="s">
        <v>371</v>
      </c>
    </row>
    <row r="108">
      <c r="A108" s="146" t="str">
        <f>HYPERLINK("https://oecdcode.org/disclaimers/cyprus.html", "Information on data for Cyprus: https://oecdcode.org/disclaimers/cyprus.html")</f>
      </c>
    </row>
    <row r="109">
      <c r="A109"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256</v>
      </c>
    </row>
    <row r="2">
      <c r="A2" s="38" t="s">
        <v>257</v>
      </c>
    </row>
    <row r="3">
      <c r="A3" s="46" t="s">
        <v>434</v>
      </c>
    </row>
    <row r="4">
      <c r="A4" s="54" t="str">
        <f>=HYPERLINK("#'TOC'!A1", "Back to TOC")</f>
      </c>
    </row>
    <row customHeight="1" ht="60" r="8">
      <c r="B8" s="150" t="s">
        <v>295</v>
      </c>
      <c r="C8" s="148" t="s">
        <v>592</v>
      </c>
      <c r="D8" s="148"/>
      <c r="E8" s="148" t="s">
        <v>592</v>
      </c>
      <c r="F8" s="148"/>
      <c r="G8" s="148" t="s">
        <v>592</v>
      </c>
      <c r="H8" s="154"/>
    </row>
    <row customHeight="1" ht="60" r="9">
      <c r="B9" s="149"/>
      <c r="C9" s="8" t="s">
        <v>593</v>
      </c>
      <c r="D9" s="8"/>
      <c r="E9" s="8" t="s">
        <v>481</v>
      </c>
      <c r="F9" s="8"/>
      <c r="G9" s="8" t="s">
        <v>594</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b.odr_d_tt4g55afrqalwys.t4autch..no_controls</t>
        </is>
      </c>
      <c r="D11" s="492" t="inlineStr">
        <is>
          <t>se.odr_d_tt4g55afrqalwys.t4autch..no_controls</t>
        </is>
      </c>
      <c r="E11" s="230" t="inlineStr">
        <is>
          <t>b.odr_d_tt4g55afrqalwys.t4autch..tch_controls</t>
        </is>
      </c>
      <c r="F11" s="492" t="inlineStr">
        <is>
          <t>se.odr_d_tt4g55afrqalwys.t4autch..tch_controls</t>
        </is>
      </c>
      <c r="G11" s="230" t="inlineStr">
        <is>
          <t>b.odr_d_tt4g55afrqalwys.t4autch..tch_sch_controls</t>
        </is>
      </c>
      <c r="H11" s="500" t="inlineStr">
        <is>
          <t>se.odr_d_tt4g55afrqalwys.t4autch..tch_sch_controls</t>
        </is>
      </c>
    </row>
    <row customHeight="1" ht="13" r="12">
      <c r="A12" s="181" t="s">
        <v>306</v>
      </c>
      <c r="B12" s="156" t="n">
        <v>2</v>
      </c>
      <c r="C12" s="218">
        <v>1.35858058383016</v>
      </c>
      <c r="D12" s="486">
        <v>0.0546247097552308</v>
      </c>
      <c r="E12" s="218">
        <v>1.34659397892257</v>
      </c>
      <c r="F12" s="486">
        <v>0.0534748441945808</v>
      </c>
      <c r="G12" s="218">
        <v>1.34687774766557</v>
      </c>
      <c r="H12" s="494">
        <v>0.0531444158594852</v>
      </c>
    </row>
    <row customHeight="1" ht="13" r="13">
      <c r="A13" s="181" t="s">
        <v>307</v>
      </c>
      <c r="B13" s="156" t="n">
        <v>2</v>
      </c>
      <c r="C13" s="218">
        <v>1.15779702667256</v>
      </c>
      <c r="D13" s="486">
        <v>0.0709610546311302</v>
      </c>
      <c r="E13" s="218">
        <v>1.1535641742766</v>
      </c>
      <c r="F13" s="486">
        <v>0.0725704085658193</v>
      </c>
      <c r="G13" s="218">
        <v>1.15464134359867</v>
      </c>
      <c r="H13" s="494">
        <v>0.0746958003399522</v>
      </c>
    </row>
    <row customHeight="1" ht="13" r="14">
      <c r="A14" s="181" t="s">
        <v>308</v>
      </c>
      <c r="B14" s="156" t="n">
        <v>2</v>
      </c>
      <c r="C14" s="218">
        <v>1.06834392195062</v>
      </c>
      <c r="D14" s="486">
        <v>0.04477527069773</v>
      </c>
      <c r="E14" s="218">
        <v>1.06149357999924</v>
      </c>
      <c r="F14" s="486">
        <v>0.0435896256446091</v>
      </c>
      <c r="G14" s="218">
        <v>1.06347525566042</v>
      </c>
      <c r="H14" s="494">
        <v>0.0442620988642</v>
      </c>
    </row>
    <row customHeight="1" ht="13" r="15">
      <c r="A15" s="181" t="s">
        <v>309</v>
      </c>
      <c r="B15" s="156" t="n">
        <v>2</v>
      </c>
      <c r="C15" s="218">
        <v>1.31486247466395</v>
      </c>
      <c r="D15" s="486">
        <v>0.0387477023145004</v>
      </c>
      <c r="E15" s="218">
        <v>1.30940593500581</v>
      </c>
      <c r="F15" s="486">
        <v>0.0394177768566868</v>
      </c>
      <c r="G15" s="218">
        <v>1.30426173830137</v>
      </c>
      <c r="H15" s="494">
        <v>0.0389945887548699</v>
      </c>
    </row>
    <row customHeight="1" ht="13" r="16">
      <c r="A16" s="181" t="s">
        <v>310</v>
      </c>
      <c r="B16" s="156" t="n">
        <v>2</v>
      </c>
      <c r="C16" s="218">
        <v>1.43993739559871</v>
      </c>
      <c r="D16" s="486">
        <v>0.0607074043867726</v>
      </c>
      <c r="E16" s="218">
        <v>1.39520991228346</v>
      </c>
      <c r="F16" s="486">
        <v>0.0635273041516838</v>
      </c>
      <c r="G16" s="218">
        <v>1.38359216007049</v>
      </c>
      <c r="H16" s="494">
        <v>0.0642750435624478</v>
      </c>
    </row>
    <row customHeight="1" ht="13" r="17">
      <c r="A17" s="181" t="s">
        <v>311</v>
      </c>
      <c r="B17" s="156" t="n">
        <v>2</v>
      </c>
      <c r="C17" s="218">
        <v>1.12388148010971</v>
      </c>
      <c r="D17" s="486">
        <v>0.0313258092359288</v>
      </c>
      <c r="E17" s="218">
        <v>1.11709191353115</v>
      </c>
      <c r="F17" s="486">
        <v>0.0318437585938752</v>
      </c>
      <c r="G17" s="218">
        <v>1.11743713233024</v>
      </c>
      <c r="H17" s="494">
        <v>0.0321330280842273</v>
      </c>
    </row>
    <row customHeight="1" ht="13" r="18">
      <c r="A18" s="183" t="s">
        <v>312</v>
      </c>
      <c r="B18" s="156" t="n">
        <v>2</v>
      </c>
      <c r="C18" s="218">
        <v>1.09129035302211</v>
      </c>
      <c r="D18" s="486">
        <v>0.0472417002363178</v>
      </c>
      <c r="E18" s="218">
        <v>1.0795809096019</v>
      </c>
      <c r="F18" s="486">
        <v>0.0469497362734703</v>
      </c>
      <c r="G18" s="218">
        <v>1.08343416975452</v>
      </c>
      <c r="H18" s="494">
        <v>0.0480977971148385</v>
      </c>
    </row>
    <row customHeight="1" ht="13" r="19">
      <c r="A19" s="183" t="s">
        <v>313</v>
      </c>
      <c r="B19" s="156" t="n">
        <v>2</v>
      </c>
      <c r="C19" s="218">
        <v>1.13187278426776</v>
      </c>
      <c r="D19" s="486">
        <v>0.0376168977725713</v>
      </c>
      <c r="E19" s="218">
        <v>1.1333160861135</v>
      </c>
      <c r="F19" s="486">
        <v>0.0377978639453677</v>
      </c>
      <c r="G19" s="218">
        <v>1.13518652653377</v>
      </c>
      <c r="H19" s="494">
        <v>0.038297681085365</v>
      </c>
    </row>
    <row customHeight="1" ht="13" r="20">
      <c r="A20" s="181" t="s">
        <v>314</v>
      </c>
      <c r="B20" s="156" t="n">
        <v>2</v>
      </c>
      <c r="C20" s="218">
        <v>1.16554242943251</v>
      </c>
      <c r="D20" s="486">
        <v>0.0684000821424341</v>
      </c>
      <c r="E20" s="218">
        <v>1.15898217905425</v>
      </c>
      <c r="F20" s="486">
        <v>0.0666919348921625</v>
      </c>
      <c r="G20" s="218">
        <v>1.15802236358945</v>
      </c>
      <c r="H20" s="494">
        <v>0.0654332612646752</v>
      </c>
    </row>
    <row customHeight="1" ht="13" r="21">
      <c r="A21" s="181" t="s">
        <v>315</v>
      </c>
      <c r="B21" s="156" t="n">
        <v>2</v>
      </c>
      <c r="C21" s="218">
        <v>1.47897081392524</v>
      </c>
      <c r="D21" s="486">
        <v>0.0667774305336273</v>
      </c>
      <c r="E21" s="218">
        <v>1.45990449880933</v>
      </c>
      <c r="F21" s="486">
        <v>0.0653166442611678</v>
      </c>
      <c r="G21" s="218">
        <v>1.46182706377645</v>
      </c>
      <c r="H21" s="494">
        <v>0.0652273818842442</v>
      </c>
    </row>
    <row customHeight="1" ht="13" r="22">
      <c r="A22" s="181" t="s">
        <v>316</v>
      </c>
      <c r="B22" s="156" t="n">
        <v>2</v>
      </c>
      <c r="C22" s="218">
        <v>1.17155278550976</v>
      </c>
      <c r="D22" s="486">
        <v>0.127963292033337</v>
      </c>
      <c r="E22" s="218">
        <v>1.17847898056282</v>
      </c>
      <c r="F22" s="486">
        <v>0.13748711881298</v>
      </c>
      <c r="G22" s="218">
        <v>1.19081307630961</v>
      </c>
      <c r="H22" s="494">
        <v>0.141600543515851</v>
      </c>
    </row>
    <row customHeight="1" ht="13" r="23">
      <c r="A23" s="181" t="s">
        <v>317</v>
      </c>
      <c r="B23" s="156" t="n">
        <v>2</v>
      </c>
      <c r="C23" s="218">
        <v>1.55805641003005</v>
      </c>
      <c r="D23" s="486">
        <v>0.119255273820781</v>
      </c>
      <c r="E23" s="218">
        <v>1.55975383359921</v>
      </c>
      <c r="F23" s="486">
        <v>0.12393872200777</v>
      </c>
      <c r="G23" s="218">
        <v>1.52391881142468</v>
      </c>
      <c r="H23" s="494">
        <v>0.119190581552379</v>
      </c>
    </row>
    <row customHeight="1" ht="13" r="24">
      <c r="A24" s="181" t="s">
        <v>318</v>
      </c>
      <c r="B24" s="156" t="n">
        <v>2</v>
      </c>
      <c r="C24" s="218">
        <v>1.29418481999105</v>
      </c>
      <c r="D24" s="486">
        <v>0.0528965057261321</v>
      </c>
      <c r="E24" s="218">
        <v>1.29416842164252</v>
      </c>
      <c r="F24" s="486">
        <v>0.0544601428503716</v>
      </c>
      <c r="G24" s="218">
        <v>1.28968528592672</v>
      </c>
      <c r="H24" s="494">
        <v>0.0562014908349957</v>
      </c>
    </row>
    <row customHeight="1" ht="13" r="25">
      <c r="A25" s="181" t="s">
        <v>319</v>
      </c>
      <c r="B25" s="156" t="n">
        <v>2</v>
      </c>
      <c r="C25" s="218">
        <v>1.24497075305685</v>
      </c>
      <c r="D25" s="486">
        <v>0.057437250656395</v>
      </c>
      <c r="E25" s="218">
        <v>1.22193543805145</v>
      </c>
      <c r="F25" s="486">
        <v>0.0576584006029955</v>
      </c>
      <c r="G25" s="218">
        <v>1.22259806556021</v>
      </c>
      <c r="H25" s="494">
        <v>0.0585480243640024</v>
      </c>
    </row>
    <row customHeight="1" ht="13" r="26">
      <c r="A26" s="181" t="s">
        <v>320</v>
      </c>
      <c r="B26" s="156" t="n">
        <v>2</v>
      </c>
      <c r="C26" s="218">
        <v>1.12792390998858</v>
      </c>
      <c r="D26" s="486">
        <v>0.0950911315980017</v>
      </c>
      <c r="E26" s="218">
        <v>1.15496149012222</v>
      </c>
      <c r="F26" s="486">
        <v>0.103151744658866</v>
      </c>
      <c r="G26" s="218">
        <v>1.1630157733422</v>
      </c>
      <c r="H26" s="494">
        <v>0.107133756117977</v>
      </c>
    </row>
    <row customHeight="1" ht="13" r="27">
      <c r="A27" s="181" t="s">
        <v>321</v>
      </c>
      <c r="B27" s="156" t="n">
        <v>2</v>
      </c>
      <c r="C27" s="218">
        <v>1.30620429585392</v>
      </c>
      <c r="D27" s="486">
        <v>0.0534709853986401</v>
      </c>
      <c r="E27" s="218">
        <v>1.30217516984737</v>
      </c>
      <c r="F27" s="486">
        <v>0.0546730007738839</v>
      </c>
      <c r="G27" s="218">
        <v>1.30869941386624</v>
      </c>
      <c r="H27" s="494">
        <v>0.0551410754840854</v>
      </c>
    </row>
    <row customHeight="1" ht="13" r="28">
      <c r="A28" s="181" t="s">
        <v>322</v>
      </c>
      <c r="B28" s="156" t="n">
        <v>2</v>
      </c>
      <c r="C28" s="218">
        <v>1.05903627250851</v>
      </c>
      <c r="D28" s="486">
        <v>0.0456407375027699</v>
      </c>
      <c r="E28" s="218">
        <v>1.05208083307191</v>
      </c>
      <c r="F28" s="486">
        <v>0.044452384362029</v>
      </c>
      <c r="G28" s="218">
        <v>1.05062867442101</v>
      </c>
      <c r="H28" s="494">
        <v>0.0456843768801278</v>
      </c>
    </row>
    <row customHeight="1" ht="13" r="29">
      <c r="A29" s="181" t="s">
        <v>323</v>
      </c>
      <c r="B29" s="156" t="n">
        <v>2</v>
      </c>
      <c r="C29" s="218">
        <v>1.26121542867072</v>
      </c>
      <c r="D29" s="486">
        <v>0.0648889917696082</v>
      </c>
      <c r="E29" s="218">
        <v>1.24634018188181</v>
      </c>
      <c r="F29" s="486">
        <v>0.0635996657721758</v>
      </c>
      <c r="G29" s="218">
        <v>1.2498606112646</v>
      </c>
      <c r="H29" s="494">
        <v>0.0652437603753941</v>
      </c>
    </row>
    <row customHeight="1" ht="13" r="30">
      <c r="A30" s="181" t="s">
        <v>324</v>
      </c>
      <c r="B30" s="156" t="n">
        <v>2</v>
      </c>
      <c r="C30" s="218">
        <v>1.16623173660311</v>
      </c>
      <c r="D30" s="486">
        <v>0.0462069166738458</v>
      </c>
      <c r="E30" s="218">
        <v>1.15039315527239</v>
      </c>
      <c r="F30" s="486">
        <v>0.0470898947596127</v>
      </c>
      <c r="G30" s="218">
        <v>1.15302202796844</v>
      </c>
      <c r="H30" s="494">
        <v>0.0449399992364561</v>
      </c>
    </row>
    <row customHeight="1" ht="13" r="31">
      <c r="A31" s="181" t="s">
        <v>325</v>
      </c>
      <c r="B31" s="156" t="n">
        <v>2</v>
      </c>
      <c r="C31" s="218">
        <v>1.07624540539413</v>
      </c>
      <c r="D31" s="486">
        <v>0.0408362281879702</v>
      </c>
      <c r="E31" s="218">
        <v>1.06291182711571</v>
      </c>
      <c r="F31" s="486">
        <v>0.0412001355879077</v>
      </c>
      <c r="G31" s="218">
        <v>1.05770956173316</v>
      </c>
      <c r="H31" s="494">
        <v>0.041569687705544</v>
      </c>
    </row>
    <row customHeight="1" ht="13" r="32">
      <c r="A32" s="181" t="s">
        <v>326</v>
      </c>
      <c r="B32" s="156" t="n">
        <v>2</v>
      </c>
      <c r="C32" s="218">
        <v>1.35339362129454</v>
      </c>
      <c r="D32" s="486">
        <v>0.0955121851511186</v>
      </c>
      <c r="E32" s="218">
        <v>1.32489245701577</v>
      </c>
      <c r="F32" s="486">
        <v>0.0924386166811718</v>
      </c>
      <c r="G32" s="218">
        <v>1.32989907227866</v>
      </c>
      <c r="H32" s="494">
        <v>0.0925670054747757</v>
      </c>
    </row>
    <row customHeight="1" ht="13" r="33">
      <c r="A33" s="181" t="s">
        <v>327</v>
      </c>
      <c r="B33" s="156" t="n">
        <v>2</v>
      </c>
      <c r="C33" s="218">
        <v>1.19042909563379</v>
      </c>
      <c r="D33" s="486">
        <v>0.0782530157810983</v>
      </c>
      <c r="E33" s="218">
        <v>1.15771439104208</v>
      </c>
      <c r="F33" s="486">
        <v>0.0739211453761339</v>
      </c>
      <c r="G33" s="218">
        <v>1.16296076166019</v>
      </c>
      <c r="H33" s="494">
        <v>0.0747041899715933</v>
      </c>
    </row>
    <row customHeight="1" ht="13" r="34">
      <c r="A34" s="181" t="s">
        <v>328</v>
      </c>
      <c r="B34" s="156" t="n">
        <v>2</v>
      </c>
      <c r="C34" s="218">
        <v>1.20265829263269</v>
      </c>
      <c r="D34" s="486">
        <v>0.0871132711925183</v>
      </c>
      <c r="E34" s="218">
        <v>1.21042869339962</v>
      </c>
      <c r="F34" s="486">
        <v>0.0903857983008037</v>
      </c>
      <c r="G34" s="218">
        <v>1.19665543807281</v>
      </c>
      <c r="H34" s="494">
        <v>0.08969657633857</v>
      </c>
    </row>
    <row customHeight="1" ht="13" r="35">
      <c r="A35" s="181" t="s">
        <v>329</v>
      </c>
      <c r="B35" s="156" t="n">
        <v>2</v>
      </c>
      <c r="C35" s="218">
        <v>1.24058220437805</v>
      </c>
      <c r="D35" s="486">
        <v>0.0655321473002429</v>
      </c>
      <c r="E35" s="218">
        <v>1.21551120880133</v>
      </c>
      <c r="F35" s="486">
        <v>0.0628418517826346</v>
      </c>
      <c r="G35" s="218">
        <v>1.21540960953169</v>
      </c>
      <c r="H35" s="494">
        <v>0.0631137521341101</v>
      </c>
    </row>
    <row customHeight="1" ht="13" r="36">
      <c r="A36" s="181" t="s">
        <v>330</v>
      </c>
      <c r="B36" s="156" t="n">
        <v>2</v>
      </c>
      <c r="C36" s="218">
        <v>1.29667064995364</v>
      </c>
      <c r="D36" s="486">
        <v>0.0470503524473135</v>
      </c>
      <c r="E36" s="218">
        <v>1.29786192087241</v>
      </c>
      <c r="F36" s="486">
        <v>0.0470396000417961</v>
      </c>
      <c r="G36" s="218">
        <v>1.29520054790517</v>
      </c>
      <c r="H36" s="494">
        <v>0.0465533812970382</v>
      </c>
    </row>
    <row customHeight="1" ht="13" r="37">
      <c r="A37" s="181" t="s">
        <v>331</v>
      </c>
      <c r="B37" s="156" t="n">
        <v>2</v>
      </c>
      <c r="C37" s="218">
        <v>1.52113820634248</v>
      </c>
      <c r="D37" s="486">
        <v>0.053513503886046</v>
      </c>
      <c r="E37" s="218">
        <v>1.50837443484087</v>
      </c>
      <c r="F37" s="486">
        <v>0.0536054497478478</v>
      </c>
      <c r="G37" s="218">
        <v>1.51238671220355</v>
      </c>
      <c r="H37" s="494">
        <v>0.0533236320367737</v>
      </c>
    </row>
    <row customHeight="1" ht="13" r="38">
      <c r="A38" s="181" t="s">
        <v>332</v>
      </c>
      <c r="B38" s="156" t="n">
        <v>2</v>
      </c>
      <c r="C38" s="218">
        <v>1.27078010129465</v>
      </c>
      <c r="D38" s="486">
        <v>0.0436684712003545</v>
      </c>
      <c r="E38" s="218">
        <v>1.27261317654707</v>
      </c>
      <c r="F38" s="486">
        <v>0.0430015424352256</v>
      </c>
      <c r="G38" s="218">
        <v>1.27405693574401</v>
      </c>
      <c r="H38" s="494">
        <v>0.0439225173299135</v>
      </c>
    </row>
    <row customHeight="1" ht="13" r="39">
      <c r="A39" s="181" t="s">
        <v>333</v>
      </c>
      <c r="B39" s="156" t="n">
        <v>2</v>
      </c>
      <c r="C39" s="218">
        <v>1.31983069957286</v>
      </c>
      <c r="D39" s="486">
        <v>0.0553505265408788</v>
      </c>
      <c r="E39" s="218">
        <v>1.32444754754586</v>
      </c>
      <c r="F39" s="486">
        <v>0.0562846737032168</v>
      </c>
      <c r="G39" s="218">
        <v>1.31895015434385</v>
      </c>
      <c r="H39" s="494">
        <v>0.0548020914888335</v>
      </c>
    </row>
    <row customHeight="1" ht="13" r="40">
      <c r="A40" s="181" t="s">
        <v>334</v>
      </c>
      <c r="B40" s="156" t="n">
        <v>2</v>
      </c>
      <c r="C40" s="218">
        <v>1.23825651217581</v>
      </c>
      <c r="D40" s="486">
        <v>0.0660060054238103</v>
      </c>
      <c r="E40" s="218">
        <v>1.20087047019722</v>
      </c>
      <c r="F40" s="486">
        <v>0.0626466421222628</v>
      </c>
      <c r="G40" s="218">
        <v>1.20840198868696</v>
      </c>
      <c r="H40" s="494">
        <v>0.0627939441260945</v>
      </c>
    </row>
    <row customHeight="1" ht="13" r="41">
      <c r="A41" s="181" t="s">
        <v>335</v>
      </c>
      <c r="B41" s="156" t="n">
        <v>2</v>
      </c>
      <c r="C41" s="218">
        <v>1.17900039675611</v>
      </c>
      <c r="D41" s="486">
        <v>0.104713151789509</v>
      </c>
      <c r="E41" s="218">
        <v>1.14185446402375</v>
      </c>
      <c r="F41" s="486">
        <v>0.0972281718505177</v>
      </c>
      <c r="G41" s="218">
        <v>1.1639989629834</v>
      </c>
      <c r="H41" s="494">
        <v>0.100978347912915</v>
      </c>
    </row>
    <row customHeight="1" ht="13" r="42">
      <c r="A42" s="181" t="s">
        <v>336</v>
      </c>
      <c r="B42" s="156" t="n">
        <v>2</v>
      </c>
      <c r="C42" s="218">
        <v>1.27896080895684</v>
      </c>
      <c r="D42" s="486">
        <v>0.0622770638719337</v>
      </c>
      <c r="E42" s="218">
        <v>1.28079494974824</v>
      </c>
      <c r="F42" s="486">
        <v>0.0613811638185715</v>
      </c>
      <c r="G42" s="218">
        <v>1.27729139292917</v>
      </c>
      <c r="H42" s="494">
        <v>0.0612088363841676</v>
      </c>
    </row>
    <row customHeight="1" ht="13" r="43">
      <c r="A43" s="181" t="s">
        <v>337</v>
      </c>
      <c r="B43" s="156" t="n">
        <v>2</v>
      </c>
      <c r="C43" s="218">
        <v>1.21016565999211</v>
      </c>
      <c r="D43" s="486">
        <v>0.101917076507336</v>
      </c>
      <c r="E43" s="218">
        <v>1.1778272688655</v>
      </c>
      <c r="F43" s="486">
        <v>0.0973836400492684</v>
      </c>
      <c r="G43" s="218">
        <v>1.16912181674794</v>
      </c>
      <c r="H43" s="494">
        <v>0.0968850128549335</v>
      </c>
    </row>
    <row customHeight="1" ht="13" r="44">
      <c r="A44" s="181" t="s">
        <v>338</v>
      </c>
      <c r="B44" s="156" t="n">
        <v>2</v>
      </c>
      <c r="C44" s="218">
        <v>1.14909023496312</v>
      </c>
      <c r="D44" s="486">
        <v>0.0516839454328203</v>
      </c>
      <c r="E44" s="218">
        <v>1.14049894419318</v>
      </c>
      <c r="F44" s="486">
        <v>0.051854729658958</v>
      </c>
      <c r="G44" s="218">
        <v>1.13119030944104</v>
      </c>
      <c r="H44" s="494">
        <v>0.051504861875415</v>
      </c>
    </row>
    <row customHeight="1" ht="13" r="45">
      <c r="A45" s="181" t="s">
        <v>339</v>
      </c>
      <c r="B45" s="156" t="n">
        <v>2</v>
      </c>
      <c r="C45" s="218">
        <v>1.36015415623948</v>
      </c>
      <c r="D45" s="486">
        <v>0.0549335422009977</v>
      </c>
      <c r="E45" s="218">
        <v>1.35697570646393</v>
      </c>
      <c r="F45" s="486">
        <v>0.0564656560077436</v>
      </c>
      <c r="G45" s="218">
        <v>1.35059153137656</v>
      </c>
      <c r="H45" s="494">
        <v>0.055808565216521</v>
      </c>
    </row>
    <row customHeight="1" ht="13" r="46">
      <c r="A46" s="181" t="s">
        <v>340</v>
      </c>
      <c r="B46" s="156" t="n">
        <v>2</v>
      </c>
      <c r="C46" s="218">
        <v>1.36299245815577</v>
      </c>
      <c r="D46" s="486">
        <v>0.124520989528265</v>
      </c>
      <c r="E46" s="218">
        <v>1.34658742703438</v>
      </c>
      <c r="F46" s="486">
        <v>0.125314902329714</v>
      </c>
      <c r="G46" s="218">
        <v>1.35606839587394</v>
      </c>
      <c r="H46" s="494">
        <v>0.128545360718472</v>
      </c>
    </row>
    <row customHeight="1" ht="13" r="47">
      <c r="A47" s="181" t="s">
        <v>341</v>
      </c>
      <c r="B47" s="156" t="n">
        <v>2</v>
      </c>
      <c r="C47" s="218">
        <v>1.09488120284667</v>
      </c>
      <c r="D47" s="486">
        <v>0.124555996407003</v>
      </c>
      <c r="E47" s="218">
        <v>1.0800264955441</v>
      </c>
      <c r="F47" s="486">
        <v>0.125578325464811</v>
      </c>
      <c r="G47" s="218">
        <v>1.0851569648914</v>
      </c>
      <c r="H47" s="494">
        <v>0.128600436166075</v>
      </c>
    </row>
    <row customHeight="1" ht="13" r="48">
      <c r="A48" s="181" t="s">
        <v>342</v>
      </c>
      <c r="B48" s="156" t="n">
        <v>2</v>
      </c>
      <c r="C48" s="218">
        <v>1.51556070868308</v>
      </c>
      <c r="D48" s="486">
        <v>0.106750112835342</v>
      </c>
      <c r="E48" s="218">
        <v>1.43072369882955</v>
      </c>
      <c r="F48" s="486">
        <v>0.108688409536721</v>
      </c>
      <c r="G48" s="218">
        <v>1.47441888172373</v>
      </c>
      <c r="H48" s="494">
        <v>0.108177815982289</v>
      </c>
    </row>
    <row customHeight="1" ht="13" r="49">
      <c r="A49" s="181" t="s">
        <v>343</v>
      </c>
      <c r="B49" s="156" t="n">
        <v>2</v>
      </c>
      <c r="C49" s="218">
        <v>1.53763585623987</v>
      </c>
      <c r="D49" s="486">
        <v>0.075311553401681</v>
      </c>
      <c r="E49" s="218">
        <v>1.5034368579143</v>
      </c>
      <c r="F49" s="486">
        <v>0.0730469787495222</v>
      </c>
      <c r="G49" s="218">
        <v>1.500986775584</v>
      </c>
      <c r="H49" s="494">
        <v>0.0733755598214814</v>
      </c>
    </row>
    <row customHeight="1" ht="13" r="50">
      <c r="A50" s="181" t="s">
        <v>344</v>
      </c>
      <c r="B50" s="156" t="n">
        <v>2</v>
      </c>
      <c r="C50" s="218">
        <v>1.26550650236022</v>
      </c>
      <c r="D50" s="486">
        <v>0.051502650501025</v>
      </c>
      <c r="E50" s="218">
        <v>1.26302504451046</v>
      </c>
      <c r="F50" s="486">
        <v>0.0506994345075475</v>
      </c>
      <c r="G50" s="218">
        <v>1.2602233455765</v>
      </c>
      <c r="H50" s="494">
        <v>0.0505602907630049</v>
      </c>
    </row>
    <row customHeight="1" ht="13" r="51">
      <c r="A51" s="181" t="s">
        <v>345</v>
      </c>
      <c r="B51" s="156" t="n">
        <v>2</v>
      </c>
      <c r="C51" s="218">
        <v>2.09226283955294</v>
      </c>
      <c r="D51" s="486">
        <v>0.175716644205778</v>
      </c>
      <c r="E51" s="218">
        <v>2.07820771079425</v>
      </c>
      <c r="F51" s="486">
        <v>0.179397814827389</v>
      </c>
      <c r="G51" s="218">
        <v>2.12207488334932</v>
      </c>
      <c r="H51" s="494">
        <v>0.185489846360856</v>
      </c>
    </row>
    <row customHeight="1" ht="13" r="52">
      <c r="A52" s="181" t="s">
        <v>346</v>
      </c>
      <c r="B52" s="156" t="n">
        <v>2</v>
      </c>
      <c r="C52" s="218">
        <v>1.20096747369841</v>
      </c>
      <c r="D52" s="486">
        <v>0.0636223554672323</v>
      </c>
      <c r="E52" s="218">
        <v>1.18873893736287</v>
      </c>
      <c r="F52" s="486">
        <v>0.0668569756372967</v>
      </c>
      <c r="G52" s="218">
        <v>1.18988354534235</v>
      </c>
      <c r="H52" s="494">
        <v>0.0679435981348853</v>
      </c>
    </row>
    <row customHeight="1" ht="13" r="53">
      <c r="A53" s="181" t="s">
        <v>347</v>
      </c>
      <c r="B53" s="156" t="n">
        <v>2</v>
      </c>
      <c r="C53" s="218">
        <v>1.30227859951999</v>
      </c>
      <c r="D53" s="486">
        <v>0.0554468638206336</v>
      </c>
      <c r="E53" s="218">
        <v>1.27189171874482</v>
      </c>
      <c r="F53" s="486">
        <v>0.0557708591510549</v>
      </c>
      <c r="G53" s="218">
        <v>1.28019992932466</v>
      </c>
      <c r="H53" s="494">
        <v>0.0559648554150164</v>
      </c>
    </row>
    <row customHeight="1" ht="13" r="54">
      <c r="A54" s="181" t="s">
        <v>348</v>
      </c>
      <c r="B54" s="156" t="n">
        <v>2</v>
      </c>
      <c r="C54" s="218">
        <v>1.11967409042085</v>
      </c>
      <c r="D54" s="486">
        <v>0.0672364899535784</v>
      </c>
      <c r="E54" s="218">
        <v>1.10498980736419</v>
      </c>
      <c r="F54" s="486">
        <v>0.066886383688825</v>
      </c>
      <c r="G54" s="218">
        <v>1.10117600331301</v>
      </c>
      <c r="H54" s="494">
        <v>0.0675267715659509</v>
      </c>
    </row>
    <row customHeight="1" ht="13" r="55">
      <c r="A55" s="181" t="s">
        <v>349</v>
      </c>
      <c r="B55" s="156" t="n">
        <v>2</v>
      </c>
      <c r="C55" s="218">
        <v>1.49081069883245</v>
      </c>
      <c r="D55" s="486">
        <v>0.0756050982014526</v>
      </c>
      <c r="E55" s="218">
        <v>1.49116675689338</v>
      </c>
      <c r="F55" s="486">
        <v>0.0760715240059792</v>
      </c>
      <c r="G55" s="218">
        <v>1.48526154447662</v>
      </c>
      <c r="H55" s="494">
        <v>0.0760561903182292</v>
      </c>
    </row>
    <row customHeight="1" ht="13" r="56">
      <c r="A56" s="181" t="s">
        <v>350</v>
      </c>
      <c r="B56" s="156" t="n">
        <v>2</v>
      </c>
      <c r="C56" s="218">
        <v>1.18272937961085</v>
      </c>
      <c r="D56" s="486">
        <v>0.0563940838889788</v>
      </c>
      <c r="E56" s="218">
        <v>1.17504873154582</v>
      </c>
      <c r="F56" s="486">
        <v>0.0579058169770784</v>
      </c>
      <c r="G56" s="218">
        <v>1.17180897828887</v>
      </c>
      <c r="H56" s="494">
        <v>0.0585330629276582</v>
      </c>
    </row>
    <row customHeight="1" ht="13" r="57">
      <c r="A57" s="181" t="s">
        <v>351</v>
      </c>
      <c r="B57" s="156" t="n">
        <v>2</v>
      </c>
      <c r="C57" s="218">
        <v>1.09177791556902</v>
      </c>
      <c r="D57" s="486">
        <v>0.0521351589332709</v>
      </c>
      <c r="E57" s="218">
        <v>1.08239644207332</v>
      </c>
      <c r="F57" s="486">
        <v>0.0496714330150481</v>
      </c>
      <c r="G57" s="218">
        <v>1.09088395971861</v>
      </c>
      <c r="H57" s="494">
        <v>0.0515563910955118</v>
      </c>
    </row>
    <row customHeight="1" ht="13" r="58">
      <c r="A58" s="181" t="s">
        <v>352</v>
      </c>
      <c r="B58" s="156" t="n">
        <v>2</v>
      </c>
      <c r="C58" s="218">
        <v>1.58030815207376</v>
      </c>
      <c r="D58" s="486">
        <v>0.0832095328329227</v>
      </c>
      <c r="E58" s="218">
        <v>1.57691783775184</v>
      </c>
      <c r="F58" s="486">
        <v>0.0863763836698613</v>
      </c>
      <c r="G58" s="218">
        <v>1.57621973585689</v>
      </c>
      <c r="H58" s="494">
        <v>0.0863732425057657</v>
      </c>
    </row>
    <row customHeight="1" ht="13" r="59">
      <c r="A59" s="181" t="s">
        <v>353</v>
      </c>
      <c r="B59" s="156" t="n">
        <v>2</v>
      </c>
      <c r="C59" s="218">
        <v>1.33930867077071</v>
      </c>
      <c r="D59" s="486">
        <v>0.0581772815020504</v>
      </c>
      <c r="E59" s="218">
        <v>1.33938463012054</v>
      </c>
      <c r="F59" s="486">
        <v>0.0530218058168486</v>
      </c>
      <c r="G59" s="218">
        <v>1.34547332802027</v>
      </c>
      <c r="H59" s="494">
        <v>0.0505735714031161</v>
      </c>
    </row>
    <row customHeight="1" ht="13" r="60">
      <c r="A60" s="181" t="s">
        <v>354</v>
      </c>
      <c r="B60" s="156" t="n">
        <v>2</v>
      </c>
      <c r="C60" s="218">
        <v>0.935044010530562</v>
      </c>
      <c r="D60" s="486">
        <v>0.077681251540364</v>
      </c>
      <c r="E60" s="218">
        <v>0.937646212077687</v>
      </c>
      <c r="F60" s="486">
        <v>0.0807351855173035</v>
      </c>
      <c r="G60" s="218">
        <v>0.968436263036857</v>
      </c>
      <c r="H60" s="494">
        <v>0.0803246949461606</v>
      </c>
    </row>
    <row customHeight="1" ht="13" r="61">
      <c r="A61" s="181" t="s">
        <v>355</v>
      </c>
      <c r="B61" s="156" t="n">
        <v>2</v>
      </c>
      <c r="C61" s="218">
        <v>1.36189554273954</v>
      </c>
      <c r="D61" s="486">
        <v>0.040725889220819</v>
      </c>
      <c r="E61" s="218">
        <v>1.35872221168739</v>
      </c>
      <c r="F61" s="486">
        <v>0.040930536586497</v>
      </c>
      <c r="G61" s="218">
        <v>1.3633585516462</v>
      </c>
      <c r="H61" s="494">
        <v>0.0414931768354446</v>
      </c>
    </row>
    <row customHeight="1" ht="13" r="62">
      <c r="A62" s="181" t="s">
        <v>356</v>
      </c>
      <c r="B62" s="156" t="n">
        <v>2</v>
      </c>
      <c r="C62" s="218">
        <v>1.31206777153007</v>
      </c>
      <c r="D62" s="486">
        <v>0.0548197013137658</v>
      </c>
      <c r="E62" s="218">
        <v>1.30887304391317</v>
      </c>
      <c r="F62" s="486">
        <v>0.0554843801915856</v>
      </c>
      <c r="G62" s="218">
        <v>1.3122124789621</v>
      </c>
      <c r="H62" s="494">
        <v>0.056165827555053</v>
      </c>
    </row>
    <row customHeight="1" ht="13" r="63">
      <c r="A63" s="184" t="s">
        <v>357</v>
      </c>
      <c r="B63" s="157" t="n">
        <v>2</v>
      </c>
      <c r="C63" s="219">
        <v>1.21793356541263</v>
      </c>
      <c r="D63" s="487">
        <v>0.0147412291330648</v>
      </c>
      <c r="E63" s="219">
        <v>1.20650753795689</v>
      </c>
      <c r="F63" s="487">
        <v>0.0148499558863977</v>
      </c>
      <c r="G63" s="219">
        <v>1.20875647191374</v>
      </c>
      <c r="H63" s="496">
        <v>0.0150118206912796</v>
      </c>
    </row>
    <row customHeight="1" ht="13" r="64">
      <c r="A64" s="185" t="s">
        <v>358</v>
      </c>
      <c r="B64" s="158" t="n">
        <v>2</v>
      </c>
      <c r="C64" s="220">
        <v>1.22557559876097</v>
      </c>
      <c r="D64" s="488">
        <v>0.0251146230614398</v>
      </c>
      <c r="E64" s="220">
        <v>1.20653138164248</v>
      </c>
      <c r="F64" s="488">
        <v>0.0251764152071266</v>
      </c>
      <c r="G64" s="220">
        <v>1.21050749912142</v>
      </c>
      <c r="H64" s="497">
        <v>0.0256105997424131</v>
      </c>
    </row>
    <row customHeight="1" ht="13" r="65">
      <c r="A65" s="186" t="s">
        <v>359</v>
      </c>
      <c r="B65" s="159" t="n">
        <v>2</v>
      </c>
      <c r="C65" s="221">
        <v>1.28510919300227</v>
      </c>
      <c r="D65" s="489">
        <v>0.0108442980134236</v>
      </c>
      <c r="E65" s="221">
        <v>1.2729366265463</v>
      </c>
      <c r="F65" s="489">
        <v>0.010929000344172</v>
      </c>
      <c r="G65" s="221">
        <v>1.27530703889183</v>
      </c>
      <c r="H65" s="498">
        <v>0.0110436788107375</v>
      </c>
    </row>
    <row customHeight="1" ht="13" r="66">
      <c r="A66" s="181" t="s">
        <v>360</v>
      </c>
      <c r="B66" s="156" t="n">
        <v>2</v>
      </c>
      <c r="C66" s="218">
        <v>1.18656497502636</v>
      </c>
      <c r="D66" s="486">
        <v>0.0956189696392561</v>
      </c>
      <c r="E66" s="218">
        <v>1.17213675337898</v>
      </c>
      <c r="F66" s="486">
        <v>0.100458611478038</v>
      </c>
      <c r="G66" s="218">
        <v>1.17520907387933</v>
      </c>
      <c r="H66" s="494">
        <v>0.103848684826717</v>
      </c>
    </row>
    <row customHeight="1" ht="13" r="67">
      <c r="A67" s="181" t="s">
        <v>361</v>
      </c>
      <c r="B67" s="156" t="n">
        <v>2</v>
      </c>
      <c r="C67" s="218">
        <v>1.0886938283855</v>
      </c>
      <c r="D67" s="486">
        <v>0.123071197418159</v>
      </c>
      <c r="E67" s="218">
        <v>1.09209551613983</v>
      </c>
      <c r="F67" s="486">
        <v>0.125508160350757</v>
      </c>
      <c r="G67" s="218">
        <v>1.08733266291952</v>
      </c>
      <c r="H67" s="494">
        <v>0.129737495571202</v>
      </c>
    </row>
    <row customHeight="1" ht="13" r="68">
      <c r="A68" s="181" t="s">
        <v>362</v>
      </c>
      <c r="B68" s="156" t="n">
        <v>2</v>
      </c>
      <c r="C68" s="218">
        <v>1.08330262497478</v>
      </c>
      <c r="D68" s="486">
        <v>0.0839965975173135</v>
      </c>
      <c r="E68" s="218">
        <v>1.09394670235686</v>
      </c>
      <c r="F68" s="486">
        <v>0.0881921246430281</v>
      </c>
      <c r="G68" s="218">
        <v>1.10580908720329</v>
      </c>
      <c r="H68" s="494">
        <v>0.0909986727708975</v>
      </c>
    </row>
    <row customHeight="1" ht="13" r="69">
      <c r="A69" s="187" t="s">
        <v>363</v>
      </c>
      <c r="B69" s="171" t="n">
        <v>2</v>
      </c>
      <c r="C69" s="228">
        <v>1.25684136570752</v>
      </c>
      <c r="D69" s="491">
        <v>0.0783090155536</v>
      </c>
      <c r="E69" s="228">
        <v>1.24124614956762</v>
      </c>
      <c r="F69" s="491">
        <v>0.0766672449810903</v>
      </c>
      <c r="G69" s="228">
        <v>1.24068532352224</v>
      </c>
      <c r="H69" s="499">
        <v>0.0768464986045601</v>
      </c>
    </row>
    <row customHeight="1" ht="13" r="70">
      <c r="A70" s="181"/>
      <c r="B70" s="160"/>
      <c r="C70" s="218" t="inlineStr">
        <is>
          <t>b.odr_d_tt4g55afrqalwys.t4autch..no_controls</t>
        </is>
      </c>
      <c r="D70" s="486" t="inlineStr">
        <is>
          <t>se.odr_d_tt4g55afrqalwys.t4autch..no_controls</t>
        </is>
      </c>
      <c r="E70" s="218" t="inlineStr">
        <is>
          <t>b.odr_d_tt4g55afrqalwys.t4autch..tch_controls</t>
        </is>
      </c>
      <c r="F70" s="486" t="inlineStr">
        <is>
          <t>se.odr_d_tt4g55afrqalwys.t4autch..tch_controls</t>
        </is>
      </c>
      <c r="G70" s="218" t="inlineStr">
        <is>
          <t>b.odr_d_tt4g55afrqalwys.t4autch..tch_sch_controls</t>
        </is>
      </c>
      <c r="H70" s="494" t="inlineStr">
        <is>
          <t>se.odr_d_tt4g55afrqalwys.t4autch..tch_sch_controls</t>
        </is>
      </c>
    </row>
    <row customHeight="1" ht="13" r="71">
      <c r="A71" s="181" t="s">
        <v>307</v>
      </c>
      <c r="B71" s="160" t="n">
        <v>1</v>
      </c>
      <c r="C71" s="218">
        <v>1.10872454995634</v>
      </c>
      <c r="D71" s="486">
        <v>0.120364084264007</v>
      </c>
      <c r="E71" s="218">
        <v>1.11782381826513</v>
      </c>
      <c r="F71" s="486">
        <v>0.122911226087435</v>
      </c>
      <c r="G71" s="218">
        <v>1.13543732974758</v>
      </c>
      <c r="H71" s="494">
        <v>0.12739410123583</v>
      </c>
    </row>
    <row customHeight="1" ht="13" r="72">
      <c r="A72" s="181" t="s">
        <v>311</v>
      </c>
      <c r="B72" s="160" t="n">
        <v>1</v>
      </c>
      <c r="C72" s="218">
        <v>1.10961563590305</v>
      </c>
      <c r="D72" s="486">
        <v>0.0533988838192516</v>
      </c>
      <c r="E72" s="218">
        <v>1.11735055122419</v>
      </c>
      <c r="F72" s="486">
        <v>0.0511067807241604</v>
      </c>
      <c r="G72" s="218">
        <v>1.11891364392027</v>
      </c>
      <c r="H72" s="494">
        <v>0.0516432430858632</v>
      </c>
    </row>
    <row customHeight="1" ht="13" r="73">
      <c r="A73" s="183" t="s">
        <v>313</v>
      </c>
      <c r="B73" s="160" t="n">
        <v>1</v>
      </c>
      <c r="C73" s="218">
        <v>1.07264846018746</v>
      </c>
      <c r="D73" s="486">
        <v>0.0654150376967276</v>
      </c>
      <c r="E73" s="218">
        <v>1.07579694709741</v>
      </c>
      <c r="F73" s="486">
        <v>0.0653715832539071</v>
      </c>
      <c r="G73" s="218">
        <v>1.07349498370864</v>
      </c>
      <c r="H73" s="494">
        <v>0.0654350724573642</v>
      </c>
    </row>
    <row customHeight="1" ht="13" r="74">
      <c r="A74" s="181" t="s">
        <v>314</v>
      </c>
      <c r="B74" s="160" t="n">
        <v>1</v>
      </c>
      <c r="C74" s="218">
        <v>1.14967793811655</v>
      </c>
      <c r="D74" s="486">
        <v>0.0820425938059727</v>
      </c>
      <c r="E74" s="218">
        <v>1.14469038041489</v>
      </c>
      <c r="F74" s="486">
        <v>0.0813269168416353</v>
      </c>
      <c r="G74" s="218">
        <v>1.12959388995839</v>
      </c>
      <c r="H74" s="494">
        <v>0.0802104806951063</v>
      </c>
    </row>
    <row customHeight="1" ht="13" r="75">
      <c r="A75" s="181" t="s">
        <v>325</v>
      </c>
      <c r="B75" s="160" t="n">
        <v>1</v>
      </c>
      <c r="C75" s="218">
        <v>1.16179799171949</v>
      </c>
      <c r="D75" s="486">
        <v>0.061627064306297</v>
      </c>
      <c r="E75" s="218">
        <v>1.14610109342377</v>
      </c>
      <c r="F75" s="486">
        <v>0.0649277041388488</v>
      </c>
      <c r="G75" s="218">
        <v>1.1554962870354</v>
      </c>
      <c r="H75" s="494">
        <v>0.065846145979866</v>
      </c>
    </row>
    <row customHeight="1" ht="13" r="76">
      <c r="A76" s="181" t="s">
        <v>330</v>
      </c>
      <c r="B76" s="160" t="n">
        <v>1</v>
      </c>
      <c r="C76" s="218">
        <v>1.36598400302822</v>
      </c>
      <c r="D76" s="486">
        <v>0.0515366382783378</v>
      </c>
      <c r="E76" s="218">
        <v>1.37432538421006</v>
      </c>
      <c r="F76" s="486">
        <v>0.0541485700193177</v>
      </c>
      <c r="G76" s="218">
        <v>1.37120308085979</v>
      </c>
      <c r="H76" s="494">
        <v>0.0545374204495522</v>
      </c>
    </row>
    <row customHeight="1" ht="13" r="77">
      <c r="A77" s="181" t="s">
        <v>332</v>
      </c>
      <c r="B77" s="160" t="n">
        <v>1</v>
      </c>
      <c r="C77" s="218">
        <v>1.21954860820994</v>
      </c>
      <c r="D77" s="486">
        <v>0.0511191704891819</v>
      </c>
      <c r="E77" s="218">
        <v>1.21928316332687</v>
      </c>
      <c r="F77" s="486">
        <v>0.050535123248418</v>
      </c>
      <c r="G77" s="218">
        <v>1.21774909279857</v>
      </c>
      <c r="H77" s="494">
        <v>0.0505312560026134</v>
      </c>
    </row>
    <row customHeight="1" ht="13" r="78">
      <c r="A78" s="181" t="s">
        <v>338</v>
      </c>
      <c r="B78" s="160" t="n">
        <v>1</v>
      </c>
      <c r="C78" s="218">
        <v>1.38652057792491</v>
      </c>
      <c r="D78" s="486">
        <v>0.0644061484499594</v>
      </c>
      <c r="E78" s="218">
        <v>1.38924978701463</v>
      </c>
      <c r="F78" s="486">
        <v>0.0637430939246523</v>
      </c>
      <c r="G78" s="218">
        <v>1.39583685065066</v>
      </c>
      <c r="H78" s="494">
        <v>0.0621529136731695</v>
      </c>
    </row>
    <row customHeight="1" ht="13" r="79">
      <c r="A79" s="181" t="s">
        <v>343</v>
      </c>
      <c r="B79" s="160" t="n">
        <v>1</v>
      </c>
      <c r="C79" s="218">
        <v>1.68828673630842</v>
      </c>
      <c r="D79" s="486">
        <v>0.0712596752977402</v>
      </c>
      <c r="E79" s="218">
        <v>1.66996486531238</v>
      </c>
      <c r="F79" s="486">
        <v>0.0761464705317089</v>
      </c>
      <c r="G79" s="218">
        <v>1.67643963233173</v>
      </c>
      <c r="H79" s="494">
        <v>0.0806844190887524</v>
      </c>
    </row>
    <row customHeight="1" ht="13" r="80">
      <c r="A80" s="181" t="s">
        <v>348</v>
      </c>
      <c r="B80" s="160" t="n">
        <v>1</v>
      </c>
      <c r="C80" s="218">
        <v>1.212479784697</v>
      </c>
      <c r="D80" s="486">
        <v>0.0588036995149938</v>
      </c>
      <c r="E80" s="218">
        <v>1.19106909001074</v>
      </c>
      <c r="F80" s="486">
        <v>0.0582972847565182</v>
      </c>
      <c r="G80" s="218">
        <v>1.19024204825367</v>
      </c>
      <c r="H80" s="494">
        <v>0.058894193980777</v>
      </c>
    </row>
    <row customHeight="1" ht="13" r="81">
      <c r="A81" s="181" t="s">
        <v>350</v>
      </c>
      <c r="B81" s="160" t="n">
        <v>1</v>
      </c>
      <c r="C81" s="218">
        <v>1.47023270857788</v>
      </c>
      <c r="D81" s="486">
        <v>0.0906920576191632</v>
      </c>
      <c r="E81" s="218">
        <v>1.45547762797638</v>
      </c>
      <c r="F81" s="486">
        <v>0.0862005864182837</v>
      </c>
      <c r="G81" s="218">
        <v>1.45589450114123</v>
      </c>
      <c r="H81" s="494">
        <v>0.0912154896851471</v>
      </c>
    </row>
    <row customHeight="1" ht="13" r="82">
      <c r="A82" s="181" t="s">
        <v>352</v>
      </c>
      <c r="B82" s="160" t="n">
        <v>1</v>
      </c>
      <c r="C82" s="218">
        <v>1.79474492072072</v>
      </c>
      <c r="D82" s="486">
        <v>0.144336343858331</v>
      </c>
      <c r="E82" s="218">
        <v>1.77996287404676</v>
      </c>
      <c r="F82" s="486">
        <v>0.148083537708818</v>
      </c>
      <c r="G82" s="218">
        <v>1.8120181448518</v>
      </c>
      <c r="H82" s="494">
        <v>0.152698351671536</v>
      </c>
    </row>
    <row customHeight="1" ht="13" r="83">
      <c r="A83" s="181" t="s">
        <v>353</v>
      </c>
      <c r="B83" s="160" t="n">
        <v>1</v>
      </c>
      <c r="C83" s="218">
        <v>1.43597772089581</v>
      </c>
      <c r="D83" s="486">
        <v>0.101132281424675</v>
      </c>
      <c r="E83" s="218">
        <v>1.47013966213761</v>
      </c>
      <c r="F83" s="486">
        <v>0.104960069310646</v>
      </c>
      <c r="G83" s="218">
        <v>1.46844725685817</v>
      </c>
      <c r="H83" s="494">
        <v>0.106336006640651</v>
      </c>
    </row>
    <row customHeight="1" ht="13" r="84">
      <c r="A84" s="77" t="s">
        <v>364</v>
      </c>
      <c r="B84" s="161" t="n">
        <v>1</v>
      </c>
      <c r="C84" s="222">
        <v>1.34196593133819</v>
      </c>
      <c r="D84" s="490">
        <v>0.0243108867190979</v>
      </c>
      <c r="E84" s="222">
        <v>1.33961985811362</v>
      </c>
      <c r="F84" s="490">
        <v>0.0246743435147527</v>
      </c>
      <c r="G84" s="222">
        <v>1.3439393132006</v>
      </c>
      <c r="H84" s="495">
        <v>0.0252734133086325</v>
      </c>
    </row>
    <row customHeight="1" ht="13" r="85">
      <c r="A85" s="181" t="s">
        <v>65</v>
      </c>
      <c r="B85" s="160" t="n">
        <v>1</v>
      </c>
      <c r="C85" s="218">
        <v>1.13252427407234</v>
      </c>
      <c r="D85" s="486">
        <v>0.0756031186741365</v>
      </c>
      <c r="E85" s="218">
        <v>1.14120527691914</v>
      </c>
      <c r="F85" s="486">
        <v>0.0711738841280366</v>
      </c>
      <c r="G85" s="218">
        <v>1.14729903154405</v>
      </c>
      <c r="H85" s="494">
        <v>0.0726719894723275</v>
      </c>
    </row>
    <row customHeight="1" ht="13" r="86">
      <c r="A86" s="181" t="s">
        <v>361</v>
      </c>
      <c r="B86" s="160" t="n">
        <v>1</v>
      </c>
      <c r="C86" s="218">
        <v>1.26858861883307</v>
      </c>
      <c r="D86" s="486">
        <v>0.115255746192095</v>
      </c>
      <c r="E86" s="218">
        <v>1.30852914200435</v>
      </c>
      <c r="F86" s="486">
        <v>0.120175475207345</v>
      </c>
      <c r="G86" s="218">
        <v>1.35554817164062</v>
      </c>
      <c r="H86" s="494">
        <v>0.144424266133795</v>
      </c>
    </row>
    <row customHeight="1" ht="13" r="87">
      <c r="A87" s="187" t="s">
        <v>362</v>
      </c>
      <c r="B87" s="175" t="n">
        <v>1</v>
      </c>
      <c r="C87" s="228">
        <v>1.50014180729924</v>
      </c>
      <c r="D87" s="491">
        <v>0.219808110643492</v>
      </c>
      <c r="E87" s="228">
        <v>1.49062611059026</v>
      </c>
      <c r="F87" s="491">
        <v>0.234242273217775</v>
      </c>
      <c r="G87" s="228">
        <v>1.49639598191746</v>
      </c>
      <c r="H87" s="499">
        <v>0.246720262688496</v>
      </c>
    </row>
    <row customHeight="1" ht="13" r="88">
      <c r="A88" s="181"/>
      <c r="B88" s="162"/>
      <c r="C88" s="218" t="inlineStr">
        <is>
          <t>b.odr_d_tt4g55afrqalwys.t4autch..no_controls</t>
        </is>
      </c>
      <c r="D88" s="486" t="inlineStr">
        <is>
          <t>se.odr_d_tt4g55afrqalwys.t4autch..no_controls</t>
        </is>
      </c>
      <c r="E88" s="218" t="inlineStr">
        <is>
          <t>b.odr_d_tt4g55afrqalwys.t4autch..tch_controls</t>
        </is>
      </c>
      <c r="F88" s="486" t="inlineStr">
        <is>
          <t>se.odr_d_tt4g55afrqalwys.t4autch..tch_controls</t>
        </is>
      </c>
      <c r="G88" s="218" t="inlineStr">
        <is>
          <t>b.odr_d_tt4g55afrqalwys.t4autch..tch_sch_controls</t>
        </is>
      </c>
      <c r="H88" s="494" t="inlineStr">
        <is>
          <t>se.odr_d_tt4g55afrqalwys.t4autch..tch_sch_controls</t>
        </is>
      </c>
    </row>
    <row customHeight="1" ht="13" r="89">
      <c r="A89" s="181" t="s">
        <v>319</v>
      </c>
      <c r="B89" s="162" t="n">
        <v>3</v>
      </c>
      <c r="C89" s="218">
        <v>1.14115997082076</v>
      </c>
      <c r="D89" s="486">
        <v>0.0410014465853725</v>
      </c>
      <c r="E89" s="218">
        <v>1.12483671447055</v>
      </c>
      <c r="F89" s="486">
        <v>0.0391376849615934</v>
      </c>
      <c r="G89" s="218">
        <v>1.12692210494588</v>
      </c>
      <c r="H89" s="494">
        <v>0.0393279501385967</v>
      </c>
    </row>
    <row customHeight="1" ht="13" r="90">
      <c r="A90" s="181" t="s">
        <v>322</v>
      </c>
      <c r="B90" s="162" t="n">
        <v>3</v>
      </c>
      <c r="C90" s="218">
        <v>1.04224822006425</v>
      </c>
      <c r="D90" s="486">
        <v>0.041614266953186</v>
      </c>
      <c r="E90" s="218">
        <v>1.02188626400604</v>
      </c>
      <c r="F90" s="486">
        <v>0.0426130676783884</v>
      </c>
      <c r="G90" s="218">
        <v>1.02405631187813</v>
      </c>
      <c r="H90" s="494">
        <v>0.0435338080280962</v>
      </c>
    </row>
    <row customHeight="1" ht="13" r="91">
      <c r="A91" s="181" t="s">
        <v>66</v>
      </c>
      <c r="B91" s="162" t="n">
        <v>3</v>
      </c>
      <c r="C91" s="218">
        <v>1.15632208534572</v>
      </c>
      <c r="D91" s="486">
        <v>0.0464294680309749</v>
      </c>
      <c r="E91" s="218">
        <v>1.1541504634328</v>
      </c>
      <c r="F91" s="486">
        <v>0.0467500511217714</v>
      </c>
      <c r="G91" s="218">
        <v>1.15459649396618</v>
      </c>
      <c r="H91" s="494">
        <v>0.0489196125320046</v>
      </c>
    </row>
    <row customHeight="1" ht="13" r="92">
      <c r="A92" s="181" t="s">
        <v>341</v>
      </c>
      <c r="B92" s="162" t="n">
        <v>3</v>
      </c>
      <c r="C92" s="218">
        <v>1.32229364620634</v>
      </c>
      <c r="D92" s="486">
        <v>0.0997239881538284</v>
      </c>
      <c r="E92" s="218">
        <v>1.28789988331552</v>
      </c>
      <c r="F92" s="486">
        <v>0.0999564375154257</v>
      </c>
      <c r="G92" s="218">
        <v>1.31605142421204</v>
      </c>
      <c r="H92" s="494">
        <v>0.108612031335437</v>
      </c>
    </row>
    <row customHeight="1" ht="13" r="93">
      <c r="A93" s="181" t="s">
        <v>343</v>
      </c>
      <c r="B93" s="162" t="n">
        <v>3</v>
      </c>
      <c r="C93" s="218">
        <v>1.57607039981654</v>
      </c>
      <c r="D93" s="486">
        <v>0.0569949118546633</v>
      </c>
      <c r="E93" s="218">
        <v>1.55710377161668</v>
      </c>
      <c r="F93" s="486">
        <v>0.057252640784326</v>
      </c>
      <c r="G93" s="218">
        <v>1.548955283751</v>
      </c>
      <c r="H93" s="494">
        <v>0.0576249552867927</v>
      </c>
    </row>
    <row customHeight="1" ht="13" r="94">
      <c r="A94" s="181" t="s">
        <v>348</v>
      </c>
      <c r="B94" s="162" t="n">
        <v>3</v>
      </c>
      <c r="C94" s="218">
        <v>1.11973164503815</v>
      </c>
      <c r="D94" s="486">
        <v>0.0411451714071231</v>
      </c>
      <c r="E94" s="218">
        <v>1.12482016559742</v>
      </c>
      <c r="F94" s="486">
        <v>0.0406097384826115</v>
      </c>
      <c r="G94" s="218">
        <v>1.11244473916056</v>
      </c>
      <c r="H94" s="494">
        <v>0.0417151301087357</v>
      </c>
    </row>
    <row customHeight="1" ht="13" r="95">
      <c r="A95" s="181" t="s">
        <v>352</v>
      </c>
      <c r="B95" s="162" t="n">
        <v>3</v>
      </c>
      <c r="C95" s="218">
        <v>1.44921240987347</v>
      </c>
      <c r="D95" s="486">
        <v>0.062217855234021</v>
      </c>
      <c r="E95" s="218">
        <v>1.43049894926665</v>
      </c>
      <c r="F95" s="486">
        <v>0.0619312637151724</v>
      </c>
      <c r="G95" s="218">
        <v>1.42464722460482</v>
      </c>
      <c r="H95" s="494">
        <v>0.0620585482334938</v>
      </c>
    </row>
    <row customHeight="1" ht="13" r="96">
      <c r="A96" s="181" t="s">
        <v>353</v>
      </c>
      <c r="B96" s="162" t="n">
        <v>3</v>
      </c>
      <c r="C96" s="218">
        <v>1.17230638228255</v>
      </c>
      <c r="D96" s="486">
        <v>0.114234188667403</v>
      </c>
      <c r="E96" s="218">
        <v>1.15743213969586</v>
      </c>
      <c r="F96" s="486">
        <v>0.113651726852707</v>
      </c>
      <c r="G96" s="218">
        <v>1.17353247710388</v>
      </c>
      <c r="H96" s="494">
        <v>0.110563762442958</v>
      </c>
    </row>
    <row customHeight="1" ht="13" r="97">
      <c r="A97" s="78" t="s">
        <v>445</v>
      </c>
      <c r="B97" s="212" t="n">
        <v>3</v>
      </c>
      <c r="C97" s="232">
        <v>1.24741809493097</v>
      </c>
      <c r="D97" s="493">
        <v>0.0241658629413969</v>
      </c>
      <c r="E97" s="232">
        <v>1.23232854392519</v>
      </c>
      <c r="F97" s="493">
        <v>0.0241103261008591</v>
      </c>
      <c r="G97" s="232">
        <v>1.23515075745281</v>
      </c>
      <c r="H97" s="501">
        <v>0.0246119821145387</v>
      </c>
    </row>
    <row r="99">
      <c r="A99" s="91" t="s">
        <v>595</v>
      </c>
    </row>
    <row r="100">
      <c r="A100" s="91" t="s">
        <v>585</v>
      </c>
    </row>
    <row r="101">
      <c r="A101" s="91" t="s">
        <v>596</v>
      </c>
    </row>
    <row r="102">
      <c r="A102" s="91" t="s">
        <v>597</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258</v>
      </c>
    </row>
    <row r="2">
      <c r="A2" s="38" t="s">
        <v>259</v>
      </c>
    </row>
    <row r="3">
      <c r="A3" s="46" t="s">
        <v>434</v>
      </c>
    </row>
    <row r="4">
      <c r="A4" s="54" t="str">
        <f>=HYPERLINK("#'TOC'!A1", "Back to TOC")</f>
      </c>
    </row>
    <row customHeight="1" ht="60" r="8">
      <c r="B8" s="150" t="s">
        <v>295</v>
      </c>
      <c r="C8" s="148" t="s">
        <v>600</v>
      </c>
      <c r="D8" s="148"/>
      <c r="E8" s="148" t="s">
        <v>600</v>
      </c>
      <c r="F8" s="148"/>
      <c r="G8" s="148" t="s">
        <v>600</v>
      </c>
      <c r="H8" s="154"/>
    </row>
    <row customHeight="1" ht="60" r="9">
      <c r="B9" s="149"/>
      <c r="C9" s="8" t="s">
        <v>593</v>
      </c>
      <c r="D9" s="8"/>
      <c r="E9" s="8" t="s">
        <v>481</v>
      </c>
      <c r="F9" s="8"/>
      <c r="G9" s="8" t="s">
        <v>594</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b.odr_d_tt4g55bfrqalwys.t4autch..no_controls</t>
        </is>
      </c>
      <c r="D11" s="508" t="inlineStr">
        <is>
          <t>se.odr_d_tt4g55bfrqalwys.t4autch..no_controls</t>
        </is>
      </c>
      <c r="E11" s="230" t="inlineStr">
        <is>
          <t>b.odr_d_tt4g55bfrqalwys.t4autch..tch_controls</t>
        </is>
      </c>
      <c r="F11" s="508" t="inlineStr">
        <is>
          <t>se.odr_d_tt4g55bfrqalwys.t4autch..tch_controls</t>
        </is>
      </c>
      <c r="G11" s="230" t="inlineStr">
        <is>
          <t>b.odr_d_tt4g55bfrqalwys.t4autch..tch_sch_controls</t>
        </is>
      </c>
      <c r="H11" s="516" t="inlineStr">
        <is>
          <t>se.odr_d_tt4g55bfrqalwys.t4autch..tch_sch_controls</t>
        </is>
      </c>
    </row>
    <row customHeight="1" ht="13" r="12">
      <c r="A12" s="181" t="s">
        <v>306</v>
      </c>
      <c r="B12" s="156" t="n">
        <v>2</v>
      </c>
      <c r="C12" s="218">
        <v>1.27577771706235</v>
      </c>
      <c r="D12" s="502">
        <v>0.0495777837961581</v>
      </c>
      <c r="E12" s="218">
        <v>1.26641350165193</v>
      </c>
      <c r="F12" s="502">
        <v>0.0486782396256034</v>
      </c>
      <c r="G12" s="218">
        <v>1.26398102306131</v>
      </c>
      <c r="H12" s="510">
        <v>0.0485594995765247</v>
      </c>
    </row>
    <row customHeight="1" ht="13" r="13">
      <c r="A13" s="181" t="s">
        <v>307</v>
      </c>
      <c r="B13" s="156" t="n">
        <v>2</v>
      </c>
      <c r="C13" s="218">
        <v>1.1208932496954</v>
      </c>
      <c r="D13" s="502">
        <v>0.0349796254940161</v>
      </c>
      <c r="E13" s="218">
        <v>1.11444434538633</v>
      </c>
      <c r="F13" s="502">
        <v>0.0352201027510265</v>
      </c>
      <c r="G13" s="218">
        <v>1.10382123026645</v>
      </c>
      <c r="H13" s="510">
        <v>0.0354659625725757</v>
      </c>
    </row>
    <row customHeight="1" ht="13" r="14">
      <c r="A14" s="181" t="s">
        <v>308</v>
      </c>
      <c r="B14" s="156" t="n">
        <v>2</v>
      </c>
      <c r="C14" s="218">
        <v>0.999395467477409</v>
      </c>
      <c r="D14" s="502">
        <v>0.0245218367563808</v>
      </c>
      <c r="E14" s="218">
        <v>0.994819087491422</v>
      </c>
      <c r="F14" s="502">
        <v>0.023716712576815</v>
      </c>
      <c r="G14" s="218">
        <v>0.994335292524921</v>
      </c>
      <c r="H14" s="510">
        <v>0.0232222879184314</v>
      </c>
    </row>
    <row customHeight="1" ht="13" r="15">
      <c r="A15" s="181" t="s">
        <v>309</v>
      </c>
      <c r="B15" s="156" t="n">
        <v>2</v>
      </c>
      <c r="C15" s="218">
        <v>1.24477150508393</v>
      </c>
      <c r="D15" s="502">
        <v>0.0314468615819068</v>
      </c>
      <c r="E15" s="218">
        <v>1.24500574262452</v>
      </c>
      <c r="F15" s="502">
        <v>0.0309155689163595</v>
      </c>
      <c r="G15" s="218">
        <v>1.24275709839028</v>
      </c>
      <c r="H15" s="510">
        <v>0.0314674116130843</v>
      </c>
    </row>
    <row customHeight="1" ht="13" r="16">
      <c r="A16" s="181" t="s">
        <v>310</v>
      </c>
      <c r="B16" s="156" t="n">
        <v>2</v>
      </c>
      <c r="C16" s="218">
        <v>1.34887684558914</v>
      </c>
      <c r="D16" s="502">
        <v>0.0418373720142965</v>
      </c>
      <c r="E16" s="218">
        <v>1.32954464616577</v>
      </c>
      <c r="F16" s="502">
        <v>0.0424764845623511</v>
      </c>
      <c r="G16" s="218">
        <v>1.32737095019144</v>
      </c>
      <c r="H16" s="510">
        <v>0.0431320656717576</v>
      </c>
    </row>
    <row customHeight="1" ht="13" r="17">
      <c r="A17" s="181" t="s">
        <v>311</v>
      </c>
      <c r="B17" s="156" t="n">
        <v>2</v>
      </c>
      <c r="C17" s="218">
        <v>1.03334684391001</v>
      </c>
      <c r="D17" s="502">
        <v>0.0214157801862137</v>
      </c>
      <c r="E17" s="218">
        <v>1.0357883620471</v>
      </c>
      <c r="F17" s="502">
        <v>0.0213854034361981</v>
      </c>
      <c r="G17" s="218">
        <v>1.03576578619731</v>
      </c>
      <c r="H17" s="510">
        <v>0.0216493997497119</v>
      </c>
    </row>
    <row customHeight="1" ht="13" r="18">
      <c r="A18" s="183" t="s">
        <v>312</v>
      </c>
      <c r="B18" s="156" t="n">
        <v>2</v>
      </c>
      <c r="C18" s="218">
        <v>1.00258725529887</v>
      </c>
      <c r="D18" s="502">
        <v>0.0303190965865239</v>
      </c>
      <c r="E18" s="218">
        <v>1.00747979449788</v>
      </c>
      <c r="F18" s="502">
        <v>0.0303532300254602</v>
      </c>
      <c r="G18" s="218">
        <v>1.00856219029098</v>
      </c>
      <c r="H18" s="510">
        <v>0.0306723603758114</v>
      </c>
    </row>
    <row customHeight="1" ht="13" r="19">
      <c r="A19" s="183" t="s">
        <v>313</v>
      </c>
      <c r="B19" s="156" t="n">
        <v>2</v>
      </c>
      <c r="C19" s="218">
        <v>1.05613680453963</v>
      </c>
      <c r="D19" s="502">
        <v>0.0309963620945432</v>
      </c>
      <c r="E19" s="218">
        <v>1.06113957036258</v>
      </c>
      <c r="F19" s="502">
        <v>0.0313323066403596</v>
      </c>
      <c r="G19" s="218">
        <v>1.05825766171652</v>
      </c>
      <c r="H19" s="510">
        <v>0.0323804630655385</v>
      </c>
    </row>
    <row customHeight="1" ht="13" r="20">
      <c r="A20" s="181" t="s">
        <v>314</v>
      </c>
      <c r="B20" s="156" t="n">
        <v>2</v>
      </c>
      <c r="C20" s="218">
        <v>1.13366390447841</v>
      </c>
      <c r="D20" s="502">
        <v>0.0338691135526604</v>
      </c>
      <c r="E20" s="218">
        <v>1.11638313733984</v>
      </c>
      <c r="F20" s="502">
        <v>0.0337248512468057</v>
      </c>
      <c r="G20" s="218">
        <v>1.11663483715711</v>
      </c>
      <c r="H20" s="510">
        <v>0.034263866151989</v>
      </c>
    </row>
    <row customHeight="1" ht="13" r="21">
      <c r="A21" s="181" t="s">
        <v>315</v>
      </c>
      <c r="B21" s="156" t="n">
        <v>2</v>
      </c>
      <c r="C21" s="218">
        <v>1.44063812995314</v>
      </c>
      <c r="D21" s="502">
        <v>0.0541981702500912</v>
      </c>
      <c r="E21" s="218">
        <v>1.42941860625506</v>
      </c>
      <c r="F21" s="502">
        <v>0.0549225226154055</v>
      </c>
      <c r="G21" s="218">
        <v>1.43801921586588</v>
      </c>
      <c r="H21" s="510">
        <v>0.0552866471275974</v>
      </c>
    </row>
    <row customHeight="1" ht="13" r="22">
      <c r="A22" s="181" t="s">
        <v>316</v>
      </c>
      <c r="B22" s="156" t="n">
        <v>2</v>
      </c>
      <c r="C22" s="218">
        <v>1.11109443593416</v>
      </c>
      <c r="D22" s="502">
        <v>0.0542549353211643</v>
      </c>
      <c r="E22" s="218">
        <v>1.12386188257484</v>
      </c>
      <c r="F22" s="502">
        <v>0.053727903039887</v>
      </c>
      <c r="G22" s="218">
        <v>1.1243764575837</v>
      </c>
      <c r="H22" s="510">
        <v>0.0535404493618461</v>
      </c>
    </row>
    <row customHeight="1" ht="13" r="23">
      <c r="A23" s="181" t="s">
        <v>317</v>
      </c>
      <c r="B23" s="156" t="n">
        <v>2</v>
      </c>
      <c r="C23" s="218">
        <v>1.23889572106278</v>
      </c>
      <c r="D23" s="502">
        <v>0.0756426513749565</v>
      </c>
      <c r="E23" s="218">
        <v>1.23931901457946</v>
      </c>
      <c r="F23" s="502">
        <v>0.0760972068110625</v>
      </c>
      <c r="G23" s="218">
        <v>1.23785184145525</v>
      </c>
      <c r="H23" s="510">
        <v>0.0780409026433272</v>
      </c>
    </row>
    <row customHeight="1" ht="13" r="24">
      <c r="A24" s="181" t="s">
        <v>318</v>
      </c>
      <c r="B24" s="156" t="n">
        <v>2</v>
      </c>
      <c r="C24" s="218">
        <v>1.18554117900746</v>
      </c>
      <c r="D24" s="502">
        <v>0.0406116394547786</v>
      </c>
      <c r="E24" s="218">
        <v>1.18267512523395</v>
      </c>
      <c r="F24" s="502">
        <v>0.0412566311207818</v>
      </c>
      <c r="G24" s="218">
        <v>1.19256726921901</v>
      </c>
      <c r="H24" s="510">
        <v>0.042557008667753</v>
      </c>
    </row>
    <row customHeight="1" ht="13" r="25">
      <c r="A25" s="181" t="s">
        <v>319</v>
      </c>
      <c r="B25" s="156" t="n">
        <v>2</v>
      </c>
      <c r="C25" s="218">
        <v>1.17430545235495</v>
      </c>
      <c r="D25" s="502">
        <v>0.0425747950740516</v>
      </c>
      <c r="E25" s="218">
        <v>1.16264106674032</v>
      </c>
      <c r="F25" s="502">
        <v>0.0417759660347305</v>
      </c>
      <c r="G25" s="218">
        <v>1.16537829353943</v>
      </c>
      <c r="H25" s="510">
        <v>0.0418947579225505</v>
      </c>
    </row>
    <row customHeight="1" ht="13" r="26">
      <c r="A26" s="181" t="s">
        <v>320</v>
      </c>
      <c r="B26" s="156" t="n">
        <v>2</v>
      </c>
      <c r="C26" s="218">
        <v>1.11901845088715</v>
      </c>
      <c r="D26" s="502">
        <v>0.0402861216673829</v>
      </c>
      <c r="E26" s="218">
        <v>1.11480049872574</v>
      </c>
      <c r="F26" s="502">
        <v>0.0396541874758992</v>
      </c>
      <c r="G26" s="218">
        <v>1.11914636619443</v>
      </c>
      <c r="H26" s="510">
        <v>0.0412160755269211</v>
      </c>
    </row>
    <row customHeight="1" ht="13" r="27">
      <c r="A27" s="181" t="s">
        <v>321</v>
      </c>
      <c r="B27" s="156" t="n">
        <v>2</v>
      </c>
      <c r="C27" s="218">
        <v>1.07789950925623</v>
      </c>
      <c r="D27" s="502">
        <v>0.023186445715853</v>
      </c>
      <c r="E27" s="218">
        <v>1.07185130846591</v>
      </c>
      <c r="F27" s="502">
        <v>0.0241091960174882</v>
      </c>
      <c r="G27" s="218">
        <v>1.08043185763569</v>
      </c>
      <c r="H27" s="510">
        <v>0.0239992933110588</v>
      </c>
    </row>
    <row customHeight="1" ht="13" r="28">
      <c r="A28" s="181" t="s">
        <v>322</v>
      </c>
      <c r="B28" s="156" t="n">
        <v>2</v>
      </c>
      <c r="C28" s="218">
        <v>1.02115314338505</v>
      </c>
      <c r="D28" s="502">
        <v>0.0322787728785689</v>
      </c>
      <c r="E28" s="218">
        <v>1.0259683933974</v>
      </c>
      <c r="F28" s="502">
        <v>0.0322708255772986</v>
      </c>
      <c r="G28" s="218">
        <v>1.0267594529813</v>
      </c>
      <c r="H28" s="510">
        <v>0.0313997477027325</v>
      </c>
    </row>
    <row customHeight="1" ht="13" r="29">
      <c r="A29" s="181" t="s">
        <v>323</v>
      </c>
      <c r="B29" s="156" t="n">
        <v>2</v>
      </c>
      <c r="C29" s="218">
        <v>1.08618834632492</v>
      </c>
      <c r="D29" s="502">
        <v>0.037018104483282</v>
      </c>
      <c r="E29" s="218">
        <v>1.07661020393667</v>
      </c>
      <c r="F29" s="502">
        <v>0.0374791604171664</v>
      </c>
      <c r="G29" s="218">
        <v>1.08673594280165</v>
      </c>
      <c r="H29" s="510">
        <v>0.0383942371845773</v>
      </c>
    </row>
    <row customHeight="1" ht="13" r="30">
      <c r="A30" s="181" t="s">
        <v>324</v>
      </c>
      <c r="B30" s="156" t="n">
        <v>2</v>
      </c>
      <c r="C30" s="218">
        <v>1.02944503203364</v>
      </c>
      <c r="D30" s="502">
        <v>0.0272468292831699</v>
      </c>
      <c r="E30" s="218">
        <v>1.01927122070822</v>
      </c>
      <c r="F30" s="502">
        <v>0.0277934695273129</v>
      </c>
      <c r="G30" s="218">
        <v>1.03149223597679</v>
      </c>
      <c r="H30" s="510">
        <v>0.0286871819453832</v>
      </c>
    </row>
    <row customHeight="1" ht="13" r="31">
      <c r="A31" s="181" t="s">
        <v>325</v>
      </c>
      <c r="B31" s="156" t="n">
        <v>2</v>
      </c>
      <c r="C31" s="218">
        <v>1.04310112592686</v>
      </c>
      <c r="D31" s="502">
        <v>0.0302177880659325</v>
      </c>
      <c r="E31" s="218">
        <v>1.03613457068667</v>
      </c>
      <c r="F31" s="502">
        <v>0.0295259547592484</v>
      </c>
      <c r="G31" s="218">
        <v>1.0339155339496</v>
      </c>
      <c r="H31" s="510">
        <v>0.0287219019383522</v>
      </c>
    </row>
    <row customHeight="1" ht="13" r="32">
      <c r="A32" s="181" t="s">
        <v>326</v>
      </c>
      <c r="B32" s="156" t="n">
        <v>2</v>
      </c>
      <c r="C32" s="218">
        <v>1.05920587313335</v>
      </c>
      <c r="D32" s="502">
        <v>0.0268324178800062</v>
      </c>
      <c r="E32" s="218">
        <v>1.05012259941458</v>
      </c>
      <c r="F32" s="502">
        <v>0.026253118763821</v>
      </c>
      <c r="G32" s="218">
        <v>1.05432953380673</v>
      </c>
      <c r="H32" s="510">
        <v>0.0260110036317015</v>
      </c>
    </row>
    <row customHeight="1" ht="13" r="33">
      <c r="A33" s="181" t="s">
        <v>327</v>
      </c>
      <c r="B33" s="156" t="n">
        <v>2</v>
      </c>
      <c r="C33" s="218">
        <v>1.05863488805704</v>
      </c>
      <c r="D33" s="502">
        <v>0.048736566059101</v>
      </c>
      <c r="E33" s="218">
        <v>1.04312622970956</v>
      </c>
      <c r="F33" s="502">
        <v>0.0468840533860612</v>
      </c>
      <c r="G33" s="218">
        <v>1.05272123220776</v>
      </c>
      <c r="H33" s="510">
        <v>0.0473189690812834</v>
      </c>
    </row>
    <row customHeight="1" ht="13" r="34">
      <c r="A34" s="181" t="s">
        <v>328</v>
      </c>
      <c r="B34" s="156" t="n">
        <v>2</v>
      </c>
      <c r="C34" s="218">
        <v>1.12258261469664</v>
      </c>
      <c r="D34" s="502">
        <v>0.0447231184914248</v>
      </c>
      <c r="E34" s="218">
        <v>1.13289599242446</v>
      </c>
      <c r="F34" s="502">
        <v>0.0463032617547878</v>
      </c>
      <c r="G34" s="218">
        <v>1.15908370782124</v>
      </c>
      <c r="H34" s="510">
        <v>0.0488597673276711</v>
      </c>
    </row>
    <row customHeight="1" ht="13" r="35">
      <c r="A35" s="181" t="s">
        <v>329</v>
      </c>
      <c r="B35" s="156" t="n">
        <v>2</v>
      </c>
      <c r="C35" s="218">
        <v>1.09961898874142</v>
      </c>
      <c r="D35" s="502">
        <v>0.0312438081872868</v>
      </c>
      <c r="E35" s="218">
        <v>1.08982365820392</v>
      </c>
      <c r="F35" s="502">
        <v>0.031318494196042</v>
      </c>
      <c r="G35" s="218">
        <v>1.09445946872194</v>
      </c>
      <c r="H35" s="510">
        <v>0.0320859010088371</v>
      </c>
    </row>
    <row customHeight="1" ht="13" r="36">
      <c r="A36" s="181" t="s">
        <v>330</v>
      </c>
      <c r="B36" s="156" t="n">
        <v>2</v>
      </c>
      <c r="C36" s="218">
        <v>1.06688999775924</v>
      </c>
      <c r="D36" s="502">
        <v>0.0228769280579067</v>
      </c>
      <c r="E36" s="218">
        <v>1.0681940381388</v>
      </c>
      <c r="F36" s="502">
        <v>0.0229357559223755</v>
      </c>
      <c r="G36" s="218">
        <v>1.07487812077046</v>
      </c>
      <c r="H36" s="510">
        <v>0.0237218215490875</v>
      </c>
    </row>
    <row customHeight="1" ht="13" r="37">
      <c r="A37" s="181" t="s">
        <v>331</v>
      </c>
      <c r="B37" s="156" t="n">
        <v>2</v>
      </c>
      <c r="C37" s="218">
        <v>1.34386228612609</v>
      </c>
      <c r="D37" s="502">
        <v>0.0410963047371283</v>
      </c>
      <c r="E37" s="218">
        <v>1.33412378298775</v>
      </c>
      <c r="F37" s="502">
        <v>0.0406151373682416</v>
      </c>
      <c r="G37" s="218">
        <v>1.33224593315261</v>
      </c>
      <c r="H37" s="510">
        <v>0.0405946665034923</v>
      </c>
    </row>
    <row customHeight="1" ht="13" r="38">
      <c r="A38" s="181" t="s">
        <v>332</v>
      </c>
      <c r="B38" s="156" t="n">
        <v>2</v>
      </c>
      <c r="C38" s="218">
        <v>1.08776745296958</v>
      </c>
      <c r="D38" s="502">
        <v>0.0303832199776669</v>
      </c>
      <c r="E38" s="218">
        <v>1.09277542298904</v>
      </c>
      <c r="F38" s="502">
        <v>0.0297095118514223</v>
      </c>
      <c r="G38" s="218">
        <v>1.09172442698367</v>
      </c>
      <c r="H38" s="510">
        <v>0.0296941098760294</v>
      </c>
    </row>
    <row customHeight="1" ht="13" r="39">
      <c r="A39" s="181" t="s">
        <v>333</v>
      </c>
      <c r="B39" s="156" t="n">
        <v>2</v>
      </c>
      <c r="C39" s="218">
        <v>1.21740408520284</v>
      </c>
      <c r="D39" s="502">
        <v>0.0426231139933021</v>
      </c>
      <c r="E39" s="218">
        <v>1.22145835528424</v>
      </c>
      <c r="F39" s="502">
        <v>0.0430806306137113</v>
      </c>
      <c r="G39" s="218">
        <v>1.21887839404457</v>
      </c>
      <c r="H39" s="510">
        <v>0.0423412227800799</v>
      </c>
    </row>
    <row customHeight="1" ht="13" r="40">
      <c r="A40" s="181" t="s">
        <v>334</v>
      </c>
      <c r="B40" s="156" t="n">
        <v>2</v>
      </c>
      <c r="C40" s="218">
        <v>1.01183358162645</v>
      </c>
      <c r="D40" s="502">
        <v>0.0369318996730721</v>
      </c>
      <c r="E40" s="218">
        <v>0.992534856907906</v>
      </c>
      <c r="F40" s="502">
        <v>0.0364597757019845</v>
      </c>
      <c r="G40" s="218">
        <v>1.00184776916841</v>
      </c>
      <c r="H40" s="510">
        <v>0.0378755965344752</v>
      </c>
    </row>
    <row customHeight="1" ht="13" r="41">
      <c r="A41" s="181" t="s">
        <v>335</v>
      </c>
      <c r="B41" s="156" t="n">
        <v>2</v>
      </c>
      <c r="C41" s="218">
        <v>1.12688037597786</v>
      </c>
      <c r="D41" s="502">
        <v>0.0388733818707382</v>
      </c>
      <c r="E41" s="218">
        <v>1.12484323597682</v>
      </c>
      <c r="F41" s="502">
        <v>0.0380680355604641</v>
      </c>
      <c r="G41" s="218">
        <v>1.13543169970863</v>
      </c>
      <c r="H41" s="510">
        <v>0.0396684851623427</v>
      </c>
    </row>
    <row customHeight="1" ht="13" r="42">
      <c r="A42" s="181" t="s">
        <v>336</v>
      </c>
      <c r="B42" s="156" t="n">
        <v>2</v>
      </c>
      <c r="C42" s="218">
        <v>1.15981191861329</v>
      </c>
      <c r="D42" s="502">
        <v>0.0359607861396903</v>
      </c>
      <c r="E42" s="218">
        <v>1.15535343870743</v>
      </c>
      <c r="F42" s="502">
        <v>0.0355441178399238</v>
      </c>
      <c r="G42" s="218">
        <v>1.18138185678902</v>
      </c>
      <c r="H42" s="510">
        <v>0.0377463169122993</v>
      </c>
    </row>
    <row customHeight="1" ht="13" r="43">
      <c r="A43" s="181" t="s">
        <v>337</v>
      </c>
      <c r="B43" s="156" t="n">
        <v>2</v>
      </c>
      <c r="C43" s="218">
        <v>1.31460309580408</v>
      </c>
      <c r="D43" s="502">
        <v>0.0812303728950846</v>
      </c>
      <c r="E43" s="218">
        <v>1.29947649960433</v>
      </c>
      <c r="F43" s="502">
        <v>0.0794987822942746</v>
      </c>
      <c r="G43" s="218">
        <v>1.29593321125996</v>
      </c>
      <c r="H43" s="510">
        <v>0.0795870273957076</v>
      </c>
    </row>
    <row customHeight="1" ht="13" r="44">
      <c r="A44" s="181" t="s">
        <v>338</v>
      </c>
      <c r="B44" s="156" t="n">
        <v>2</v>
      </c>
      <c r="C44" s="218">
        <v>1.12123865982747</v>
      </c>
      <c r="D44" s="502">
        <v>0.0329735343997526</v>
      </c>
      <c r="E44" s="218">
        <v>1.11390186119584</v>
      </c>
      <c r="F44" s="502">
        <v>0.0324321300518997</v>
      </c>
      <c r="G44" s="218">
        <v>1.11713813518822</v>
      </c>
      <c r="H44" s="510">
        <v>0.0318664393183678</v>
      </c>
    </row>
    <row customHeight="1" ht="13" r="45">
      <c r="A45" s="181" t="s">
        <v>339</v>
      </c>
      <c r="B45" s="156" t="n">
        <v>2</v>
      </c>
      <c r="C45" s="218">
        <v>1.27340773022318</v>
      </c>
      <c r="D45" s="502">
        <v>0.0422306012281943</v>
      </c>
      <c r="E45" s="218">
        <v>1.26959285771734</v>
      </c>
      <c r="F45" s="502">
        <v>0.0422251556667675</v>
      </c>
      <c r="G45" s="218">
        <v>1.26857441344351</v>
      </c>
      <c r="H45" s="510">
        <v>0.0423421944122132</v>
      </c>
    </row>
    <row customHeight="1" ht="13" r="46">
      <c r="A46" s="181" t="s">
        <v>340</v>
      </c>
      <c r="B46" s="156" t="n">
        <v>2</v>
      </c>
      <c r="C46" s="218">
        <v>1.29755007672685</v>
      </c>
      <c r="D46" s="502">
        <v>0.0544354940311169</v>
      </c>
      <c r="E46" s="218">
        <v>1.28519710089242</v>
      </c>
      <c r="F46" s="502">
        <v>0.0521969340542222</v>
      </c>
      <c r="G46" s="218">
        <v>1.28908221958114</v>
      </c>
      <c r="H46" s="510">
        <v>0.0533917821930539</v>
      </c>
    </row>
    <row customHeight="1" ht="13" r="47">
      <c r="A47" s="181" t="s">
        <v>341</v>
      </c>
      <c r="B47" s="156" t="n">
        <v>2</v>
      </c>
      <c r="C47" s="218">
        <v>1.18643626125933</v>
      </c>
      <c r="D47" s="502">
        <v>0.0338556891588112</v>
      </c>
      <c r="E47" s="218">
        <v>1.18798261967871</v>
      </c>
      <c r="F47" s="502">
        <v>0.0335881106800897</v>
      </c>
      <c r="G47" s="218">
        <v>1.18644641066963</v>
      </c>
      <c r="H47" s="510">
        <v>0.0335822161095578</v>
      </c>
    </row>
    <row customHeight="1" ht="13" r="48">
      <c r="A48" s="181" t="s">
        <v>342</v>
      </c>
      <c r="B48" s="156" t="n">
        <v>2</v>
      </c>
      <c r="C48" s="218">
        <v>1.27202774090411</v>
      </c>
      <c r="D48" s="502">
        <v>0.0601074473909247</v>
      </c>
      <c r="E48" s="218">
        <v>1.23509094129314</v>
      </c>
      <c r="F48" s="502">
        <v>0.05963380396093</v>
      </c>
      <c r="G48" s="218">
        <v>1.23370910670558</v>
      </c>
      <c r="H48" s="510">
        <v>0.0606239481743423</v>
      </c>
    </row>
    <row customHeight="1" ht="13" r="49">
      <c r="A49" s="181" t="s">
        <v>343</v>
      </c>
      <c r="B49" s="156" t="n">
        <v>2</v>
      </c>
      <c r="C49" s="218">
        <v>1.39544491566694</v>
      </c>
      <c r="D49" s="502">
        <v>0.0495657042073341</v>
      </c>
      <c r="E49" s="218">
        <v>1.36494473302923</v>
      </c>
      <c r="F49" s="502">
        <v>0.0502221734793217</v>
      </c>
      <c r="G49" s="218">
        <v>1.37728143641883</v>
      </c>
      <c r="H49" s="510">
        <v>0.050883155317222</v>
      </c>
    </row>
    <row customHeight="1" ht="13" r="50">
      <c r="A50" s="181" t="s">
        <v>344</v>
      </c>
      <c r="B50" s="156" t="n">
        <v>2</v>
      </c>
      <c r="C50" s="218">
        <v>1.10245930599336</v>
      </c>
      <c r="D50" s="502">
        <v>0.029249196466981</v>
      </c>
      <c r="E50" s="218">
        <v>1.10117207953167</v>
      </c>
      <c r="F50" s="502">
        <v>0.0290602713505784</v>
      </c>
      <c r="G50" s="218">
        <v>1.10215575148838</v>
      </c>
      <c r="H50" s="510">
        <v>0.0292957231848187</v>
      </c>
    </row>
    <row customHeight="1" ht="13" r="51">
      <c r="A51" s="181" t="s">
        <v>345</v>
      </c>
      <c r="B51" s="156" t="n">
        <v>2</v>
      </c>
      <c r="C51" s="218">
        <v>1.32955958983689</v>
      </c>
      <c r="D51" s="502">
        <v>0.055004548852882</v>
      </c>
      <c r="E51" s="218">
        <v>1.32459674440958</v>
      </c>
      <c r="F51" s="502">
        <v>0.0543315393871499</v>
      </c>
      <c r="G51" s="218">
        <v>1.3303924685277</v>
      </c>
      <c r="H51" s="510">
        <v>0.0558186571443546</v>
      </c>
    </row>
    <row customHeight="1" ht="13" r="52">
      <c r="A52" s="181" t="s">
        <v>346</v>
      </c>
      <c r="B52" s="156" t="n">
        <v>2</v>
      </c>
      <c r="C52" s="218">
        <v>1.16758020656348</v>
      </c>
      <c r="D52" s="502">
        <v>0.0369017578510349</v>
      </c>
      <c r="E52" s="218">
        <v>1.16927845636252</v>
      </c>
      <c r="F52" s="502">
        <v>0.0369006678641268</v>
      </c>
      <c r="G52" s="218">
        <v>1.17531495515725</v>
      </c>
      <c r="H52" s="510">
        <v>0.0389824286303914</v>
      </c>
    </row>
    <row customHeight="1" ht="13" r="53">
      <c r="A53" s="181" t="s">
        <v>347</v>
      </c>
      <c r="B53" s="156" t="n">
        <v>2</v>
      </c>
      <c r="C53" s="218">
        <v>1.08984209094552</v>
      </c>
      <c r="D53" s="502">
        <v>0.0256441733320781</v>
      </c>
      <c r="E53" s="218">
        <v>1.08234675637531</v>
      </c>
      <c r="F53" s="502">
        <v>0.0260800388256286</v>
      </c>
      <c r="G53" s="218">
        <v>1.09221182470196</v>
      </c>
      <c r="H53" s="510">
        <v>0.0265142590819828</v>
      </c>
    </row>
    <row customHeight="1" ht="13" r="54">
      <c r="A54" s="181" t="s">
        <v>348</v>
      </c>
      <c r="B54" s="156" t="n">
        <v>2</v>
      </c>
      <c r="C54" s="218">
        <v>1.09285042908158</v>
      </c>
      <c r="D54" s="502">
        <v>0.0364411779473936</v>
      </c>
      <c r="E54" s="218">
        <v>1.07443924156829</v>
      </c>
      <c r="F54" s="502">
        <v>0.0351809034840301</v>
      </c>
      <c r="G54" s="218">
        <v>1.07448031876919</v>
      </c>
      <c r="H54" s="510">
        <v>0.0352776387337979</v>
      </c>
    </row>
    <row customHeight="1" ht="13" r="55">
      <c r="A55" s="181" t="s">
        <v>349</v>
      </c>
      <c r="B55" s="156" t="n">
        <v>2</v>
      </c>
      <c r="C55" s="218">
        <v>1.37962976682345</v>
      </c>
      <c r="D55" s="502">
        <v>0.0540289291763053</v>
      </c>
      <c r="E55" s="218">
        <v>1.38553704886654</v>
      </c>
      <c r="F55" s="502">
        <v>0.0552879566484796</v>
      </c>
      <c r="G55" s="218">
        <v>1.38195191439251</v>
      </c>
      <c r="H55" s="510">
        <v>0.054607238716979</v>
      </c>
    </row>
    <row customHeight="1" ht="13" r="56">
      <c r="A56" s="181" t="s">
        <v>350</v>
      </c>
      <c r="B56" s="156" t="n">
        <v>2</v>
      </c>
      <c r="C56" s="218">
        <v>1.09970193957184</v>
      </c>
      <c r="D56" s="502">
        <v>0.0284329881147756</v>
      </c>
      <c r="E56" s="218">
        <v>1.09408769020994</v>
      </c>
      <c r="F56" s="502">
        <v>0.029082139791283</v>
      </c>
      <c r="G56" s="218">
        <v>1.09797125649942</v>
      </c>
      <c r="H56" s="510">
        <v>0.0294178418028459</v>
      </c>
    </row>
    <row customHeight="1" ht="13" r="57">
      <c r="A57" s="181" t="s">
        <v>351</v>
      </c>
      <c r="B57" s="156" t="n">
        <v>2</v>
      </c>
      <c r="C57" s="218">
        <v>1.0100440320048</v>
      </c>
      <c r="D57" s="502">
        <v>0.0288945672696699</v>
      </c>
      <c r="E57" s="218">
        <v>1.00807223892958</v>
      </c>
      <c r="F57" s="502">
        <v>0.0297561402504654</v>
      </c>
      <c r="G57" s="218">
        <v>1.01643669181322</v>
      </c>
      <c r="H57" s="510">
        <v>0.0311628606941274</v>
      </c>
    </row>
    <row customHeight="1" ht="13" r="58">
      <c r="A58" s="181" t="s">
        <v>352</v>
      </c>
      <c r="B58" s="156" t="n">
        <v>2</v>
      </c>
      <c r="C58" s="218">
        <v>1.482718223435</v>
      </c>
      <c r="D58" s="502">
        <v>0.0540423409573856</v>
      </c>
      <c r="E58" s="218">
        <v>1.47919787747545</v>
      </c>
      <c r="F58" s="502">
        <v>0.0541848442095579</v>
      </c>
      <c r="G58" s="218">
        <v>1.4796350262571</v>
      </c>
      <c r="H58" s="510">
        <v>0.0535678792082827</v>
      </c>
    </row>
    <row customHeight="1" ht="13" r="59">
      <c r="A59" s="181" t="s">
        <v>353</v>
      </c>
      <c r="B59" s="156" t="n">
        <v>2</v>
      </c>
      <c r="C59" s="218">
        <v>1.17750625806952</v>
      </c>
      <c r="D59" s="502">
        <v>0.041358479417705</v>
      </c>
      <c r="E59" s="218">
        <v>1.18607357700399</v>
      </c>
      <c r="F59" s="502">
        <v>0.0446683558487649</v>
      </c>
      <c r="G59" s="218">
        <v>1.18418218571388</v>
      </c>
      <c r="H59" s="510">
        <v>0.0453322430244485</v>
      </c>
    </row>
    <row customHeight="1" ht="13" r="60">
      <c r="A60" s="181" t="s">
        <v>354</v>
      </c>
      <c r="B60" s="156" t="n">
        <v>2</v>
      </c>
      <c r="C60" s="218">
        <v>0.941216792804768</v>
      </c>
      <c r="D60" s="502">
        <v>0.03371008187179</v>
      </c>
      <c r="E60" s="218">
        <v>0.940017597301765</v>
      </c>
      <c r="F60" s="502">
        <v>0.0365673620863886</v>
      </c>
      <c r="G60" s="218">
        <v>0.965101264780942</v>
      </c>
      <c r="H60" s="510">
        <v>0.0367622449857232</v>
      </c>
    </row>
    <row customHeight="1" ht="13" r="61">
      <c r="A61" s="181" t="s">
        <v>355</v>
      </c>
      <c r="B61" s="156" t="n">
        <v>2</v>
      </c>
      <c r="C61" s="218">
        <v>1.27789881756661</v>
      </c>
      <c r="D61" s="502">
        <v>0.0327669588955252</v>
      </c>
      <c r="E61" s="218">
        <v>1.27440201902965</v>
      </c>
      <c r="F61" s="502">
        <v>0.0334810608819332</v>
      </c>
      <c r="G61" s="218">
        <v>1.27544115020204</v>
      </c>
      <c r="H61" s="510">
        <v>0.0339546508713623</v>
      </c>
    </row>
    <row customHeight="1" ht="13" r="62">
      <c r="A62" s="181" t="s">
        <v>356</v>
      </c>
      <c r="B62" s="156" t="n">
        <v>2</v>
      </c>
      <c r="C62" s="218">
        <v>1.28771238546261</v>
      </c>
      <c r="D62" s="502">
        <v>0.0314795819875378</v>
      </c>
      <c r="E62" s="218">
        <v>1.28235241260135</v>
      </c>
      <c r="F62" s="502">
        <v>0.0323470486242912</v>
      </c>
      <c r="G62" s="218">
        <v>1.28646447374736</v>
      </c>
      <c r="H62" s="510">
        <v>0.0324719580110043</v>
      </c>
    </row>
    <row customHeight="1" ht="13" r="63">
      <c r="A63" s="184" t="s">
        <v>357</v>
      </c>
      <c r="B63" s="157" t="n">
        <v>2</v>
      </c>
      <c r="C63" s="219">
        <v>1.1029899138076</v>
      </c>
      <c r="D63" s="503">
        <v>0.00735090220390632</v>
      </c>
      <c r="E63" s="219">
        <v>1.09875558039646</v>
      </c>
      <c r="F63" s="503">
        <v>0.00734097530378089</v>
      </c>
      <c r="G63" s="219">
        <v>1.10421829158715</v>
      </c>
      <c r="H63" s="512">
        <v>0.00745230183961891</v>
      </c>
    </row>
    <row customHeight="1" ht="13" r="64">
      <c r="A64" s="185" t="s">
        <v>358</v>
      </c>
      <c r="B64" s="158" t="n">
        <v>2</v>
      </c>
      <c r="C64" s="220">
        <v>1.12553958971723</v>
      </c>
      <c r="D64" s="504">
        <v>0.0121060164012811</v>
      </c>
      <c r="E64" s="220">
        <v>1.11659903831858</v>
      </c>
      <c r="F64" s="504">
        <v>0.0118893442867483</v>
      </c>
      <c r="G64" s="220">
        <v>1.11964964426205</v>
      </c>
      <c r="H64" s="513">
        <v>0.0120345461799103</v>
      </c>
    </row>
    <row customHeight="1" ht="13" r="65">
      <c r="A65" s="186" t="s">
        <v>359</v>
      </c>
      <c r="B65" s="159" t="n">
        <v>2</v>
      </c>
      <c r="C65" s="221">
        <v>1.17016176409996</v>
      </c>
      <c r="D65" s="505">
        <v>0.0059283523815623</v>
      </c>
      <c r="E65" s="221">
        <v>1.16424413628229</v>
      </c>
      <c r="F65" s="505">
        <v>0.00592422383009348</v>
      </c>
      <c r="G65" s="221">
        <v>1.16833116415274</v>
      </c>
      <c r="H65" s="514">
        <v>0.00599839159908272</v>
      </c>
    </row>
    <row customHeight="1" ht="13" r="66">
      <c r="A66" s="181" t="s">
        <v>360</v>
      </c>
      <c r="B66" s="156" t="n">
        <v>2</v>
      </c>
      <c r="C66" s="218">
        <v>1.01751998893299</v>
      </c>
      <c r="D66" s="502">
        <v>0.0555013260465925</v>
      </c>
      <c r="E66" s="218">
        <v>1.0028545468242</v>
      </c>
      <c r="F66" s="502">
        <v>0.0600467232623648</v>
      </c>
      <c r="G66" s="218">
        <v>1.00223411380681</v>
      </c>
      <c r="H66" s="510">
        <v>0.0611903666787679</v>
      </c>
    </row>
    <row customHeight="1" ht="13" r="67">
      <c r="A67" s="181" t="s">
        <v>361</v>
      </c>
      <c r="B67" s="156" t="n">
        <v>2</v>
      </c>
      <c r="C67" s="218">
        <v>1.12078923694728</v>
      </c>
      <c r="D67" s="502">
        <v>0.0471492363104661</v>
      </c>
      <c r="E67" s="218">
        <v>1.12422659855392</v>
      </c>
      <c r="F67" s="502">
        <v>0.0474323543687728</v>
      </c>
      <c r="G67" s="218">
        <v>1.1212365889877</v>
      </c>
      <c r="H67" s="510">
        <v>0.0520854022452918</v>
      </c>
    </row>
    <row customHeight="1" ht="13" r="68">
      <c r="A68" s="181" t="s">
        <v>362</v>
      </c>
      <c r="B68" s="156" t="n">
        <v>2</v>
      </c>
      <c r="C68" s="218">
        <v>1.15114472345064</v>
      </c>
      <c r="D68" s="502">
        <v>0.045190978154044</v>
      </c>
      <c r="E68" s="218">
        <v>1.15295153435116</v>
      </c>
      <c r="F68" s="502">
        <v>0.0471822543925511</v>
      </c>
      <c r="G68" s="218">
        <v>1.16982106202061</v>
      </c>
      <c r="H68" s="510">
        <v>0.0474721375049365</v>
      </c>
    </row>
    <row customHeight="1" ht="13" r="69">
      <c r="A69" s="187" t="s">
        <v>363</v>
      </c>
      <c r="B69" s="171" t="n">
        <v>2</v>
      </c>
      <c r="C69" s="228">
        <v>1.09996524631479</v>
      </c>
      <c r="D69" s="507">
        <v>0.0585684993956779</v>
      </c>
      <c r="E69" s="228">
        <v>1.0942608961158</v>
      </c>
      <c r="F69" s="507">
        <v>0.0580705841928773</v>
      </c>
      <c r="G69" s="228">
        <v>1.10224766265139</v>
      </c>
      <c r="H69" s="515">
        <v>0.0600666363669181</v>
      </c>
    </row>
    <row customHeight="1" ht="13" r="70">
      <c r="A70" s="181"/>
      <c r="B70" s="160"/>
      <c r="C70" s="218" t="inlineStr">
        <is>
          <t>b.odr_d_tt4g55bfrqalwys.t4autch..no_controls</t>
        </is>
      </c>
      <c r="D70" s="502" t="inlineStr">
        <is>
          <t>se.odr_d_tt4g55bfrqalwys.t4autch..no_controls</t>
        </is>
      </c>
      <c r="E70" s="218" t="inlineStr">
        <is>
          <t>b.odr_d_tt4g55bfrqalwys.t4autch..tch_controls</t>
        </is>
      </c>
      <c r="F70" s="502" t="inlineStr">
        <is>
          <t>se.odr_d_tt4g55bfrqalwys.t4autch..tch_controls</t>
        </is>
      </c>
      <c r="G70" s="218" t="inlineStr">
        <is>
          <t>b.odr_d_tt4g55bfrqalwys.t4autch..tch_sch_controls</t>
        </is>
      </c>
      <c r="H70" s="510" t="inlineStr">
        <is>
          <t>se.odr_d_tt4g55bfrqalwys.t4autch..tch_sch_controls</t>
        </is>
      </c>
    </row>
    <row customHeight="1" ht="13" r="71">
      <c r="A71" s="181" t="s">
        <v>307</v>
      </c>
      <c r="B71" s="160" t="n">
        <v>1</v>
      </c>
      <c r="C71" s="218">
        <v>1.02020220612037</v>
      </c>
      <c r="D71" s="502">
        <v>0.0373789947064758</v>
      </c>
      <c r="E71" s="218">
        <v>1.01839277637322</v>
      </c>
      <c r="F71" s="502">
        <v>0.0373727778807702</v>
      </c>
      <c r="G71" s="218">
        <v>1.02431148305826</v>
      </c>
      <c r="H71" s="510">
        <v>0.0374432893301933</v>
      </c>
    </row>
    <row customHeight="1" ht="13" r="72">
      <c r="A72" s="181" t="s">
        <v>311</v>
      </c>
      <c r="B72" s="160" t="n">
        <v>1</v>
      </c>
      <c r="C72" s="218">
        <v>1.05349298881324</v>
      </c>
      <c r="D72" s="502">
        <v>0.0250889721047579</v>
      </c>
      <c r="E72" s="218">
        <v>1.06127523390078</v>
      </c>
      <c r="F72" s="502">
        <v>0.0252805063310288</v>
      </c>
      <c r="G72" s="218">
        <v>1.06665622558825</v>
      </c>
      <c r="H72" s="510">
        <v>0.0259237600825334</v>
      </c>
    </row>
    <row customHeight="1" ht="13" r="73">
      <c r="A73" s="183" t="s">
        <v>313</v>
      </c>
      <c r="B73" s="160" t="n">
        <v>1</v>
      </c>
      <c r="C73" s="218">
        <v>1.05969681780867</v>
      </c>
      <c r="D73" s="502">
        <v>0.0296102176748161</v>
      </c>
      <c r="E73" s="218">
        <v>1.06569989967587</v>
      </c>
      <c r="F73" s="502">
        <v>0.0302405270891257</v>
      </c>
      <c r="G73" s="218">
        <v>1.06892071977932</v>
      </c>
      <c r="H73" s="510">
        <v>0.0309804593414565</v>
      </c>
    </row>
    <row customHeight="1" ht="13" r="74">
      <c r="A74" s="181" t="s">
        <v>314</v>
      </c>
      <c r="B74" s="160" t="n">
        <v>1</v>
      </c>
      <c r="C74" s="218">
        <v>1.20269960230633</v>
      </c>
      <c r="D74" s="502">
        <v>0.0501652803212596</v>
      </c>
      <c r="E74" s="218">
        <v>1.19056418843724</v>
      </c>
      <c r="F74" s="502">
        <v>0.0479332059708851</v>
      </c>
      <c r="G74" s="218">
        <v>1.19415670704207</v>
      </c>
      <c r="H74" s="510">
        <v>0.0468852724155912</v>
      </c>
    </row>
    <row customHeight="1" ht="13" r="75">
      <c r="A75" s="181" t="s">
        <v>325</v>
      </c>
      <c r="B75" s="160" t="n">
        <v>1</v>
      </c>
      <c r="C75" s="218">
        <v>1.011456952459</v>
      </c>
      <c r="D75" s="502">
        <v>0.0304965037144355</v>
      </c>
      <c r="E75" s="218">
        <v>1.00624770248198</v>
      </c>
      <c r="F75" s="502">
        <v>0.0325678473760539</v>
      </c>
      <c r="G75" s="218">
        <v>1.00843563889103</v>
      </c>
      <c r="H75" s="510">
        <v>0.0327292865059337</v>
      </c>
    </row>
    <row customHeight="1" ht="13" r="76">
      <c r="A76" s="181" t="s">
        <v>330</v>
      </c>
      <c r="B76" s="160" t="n">
        <v>1</v>
      </c>
      <c r="C76" s="218">
        <v>1.11936491377983</v>
      </c>
      <c r="D76" s="502">
        <v>0.0290893178053065</v>
      </c>
      <c r="E76" s="218">
        <v>1.11803427307111</v>
      </c>
      <c r="F76" s="502">
        <v>0.0302632431672619</v>
      </c>
      <c r="G76" s="218">
        <v>1.10804916376516</v>
      </c>
      <c r="H76" s="510">
        <v>0.0338254020415123</v>
      </c>
    </row>
    <row customHeight="1" ht="13" r="77">
      <c r="A77" s="181" t="s">
        <v>332</v>
      </c>
      <c r="B77" s="160" t="n">
        <v>1</v>
      </c>
      <c r="C77" s="218">
        <v>1.11231602424643</v>
      </c>
      <c r="D77" s="502">
        <v>0.0374331588575014</v>
      </c>
      <c r="E77" s="218">
        <v>1.1218632826633</v>
      </c>
      <c r="F77" s="502">
        <v>0.0384243199953768</v>
      </c>
      <c r="G77" s="218">
        <v>1.12224445087162</v>
      </c>
      <c r="H77" s="510">
        <v>0.0388693264971913</v>
      </c>
    </row>
    <row customHeight="1" ht="13" r="78">
      <c r="A78" s="181" t="s">
        <v>338</v>
      </c>
      <c r="B78" s="160" t="n">
        <v>1</v>
      </c>
      <c r="C78" s="218">
        <v>1.16212801944529</v>
      </c>
      <c r="D78" s="502">
        <v>0.0388287332166456</v>
      </c>
      <c r="E78" s="218">
        <v>1.16586081361215</v>
      </c>
      <c r="F78" s="502">
        <v>0.0385506577703375</v>
      </c>
      <c r="G78" s="218">
        <v>1.16264444135087</v>
      </c>
      <c r="H78" s="510">
        <v>0.0388536224245165</v>
      </c>
    </row>
    <row customHeight="1" ht="13" r="79">
      <c r="A79" s="181" t="s">
        <v>343</v>
      </c>
      <c r="B79" s="160" t="n">
        <v>1</v>
      </c>
      <c r="C79" s="218">
        <v>1.35737293350294</v>
      </c>
      <c r="D79" s="502">
        <v>0.048206232517452</v>
      </c>
      <c r="E79" s="218">
        <v>1.33576020911073</v>
      </c>
      <c r="F79" s="502">
        <v>0.0483742263956472</v>
      </c>
      <c r="G79" s="218">
        <v>1.34420962469423</v>
      </c>
      <c r="H79" s="510">
        <v>0.0507124842367667</v>
      </c>
    </row>
    <row customHeight="1" ht="13" r="80">
      <c r="A80" s="181" t="s">
        <v>348</v>
      </c>
      <c r="B80" s="160" t="n">
        <v>1</v>
      </c>
      <c r="C80" s="218">
        <v>1.12867285208783</v>
      </c>
      <c r="D80" s="502">
        <v>0.0332824239018738</v>
      </c>
      <c r="E80" s="218">
        <v>1.10650904696791</v>
      </c>
      <c r="F80" s="502">
        <v>0.0351528780978332</v>
      </c>
      <c r="G80" s="218">
        <v>1.11379976268729</v>
      </c>
      <c r="H80" s="510">
        <v>0.0358571807192196</v>
      </c>
    </row>
    <row customHeight="1" ht="13" r="81">
      <c r="A81" s="181" t="s">
        <v>350</v>
      </c>
      <c r="B81" s="160" t="n">
        <v>1</v>
      </c>
      <c r="C81" s="218">
        <v>1.20056306593828</v>
      </c>
      <c r="D81" s="502">
        <v>0.0480782355367057</v>
      </c>
      <c r="E81" s="218">
        <v>1.21516998950224</v>
      </c>
      <c r="F81" s="502">
        <v>0.0493327949284506</v>
      </c>
      <c r="G81" s="218">
        <v>1.22267053877793</v>
      </c>
      <c r="H81" s="510">
        <v>0.0515646815573939</v>
      </c>
    </row>
    <row customHeight="1" ht="13" r="82">
      <c r="A82" s="181" t="s">
        <v>352</v>
      </c>
      <c r="B82" s="160" t="n">
        <v>1</v>
      </c>
      <c r="C82" s="218">
        <v>1.71671843768055</v>
      </c>
      <c r="D82" s="502">
        <v>0.0966487051663234</v>
      </c>
      <c r="E82" s="218">
        <v>1.69660680532678</v>
      </c>
      <c r="F82" s="502">
        <v>0.0955809825523561</v>
      </c>
      <c r="G82" s="218">
        <v>1.71350542815972</v>
      </c>
      <c r="H82" s="510">
        <v>0.0971423319497736</v>
      </c>
    </row>
    <row customHeight="1" ht="13" r="83">
      <c r="A83" s="181" t="s">
        <v>353</v>
      </c>
      <c r="B83" s="160" t="n">
        <v>1</v>
      </c>
      <c r="C83" s="218">
        <v>1.26168794047653</v>
      </c>
      <c r="D83" s="502">
        <v>0.0677105471252684</v>
      </c>
      <c r="E83" s="218">
        <v>1.26711464460041</v>
      </c>
      <c r="F83" s="502">
        <v>0.0674904644114195</v>
      </c>
      <c r="G83" s="218">
        <v>1.26468417613321</v>
      </c>
      <c r="H83" s="510">
        <v>0.0707750939608738</v>
      </c>
    </row>
    <row customHeight="1" ht="13" r="84">
      <c r="A84" s="77" t="s">
        <v>364</v>
      </c>
      <c r="B84" s="161" t="n">
        <v>1</v>
      </c>
      <c r="C84" s="222">
        <v>1.19555632807138</v>
      </c>
      <c r="D84" s="506">
        <v>0.0141659573105879</v>
      </c>
      <c r="E84" s="222">
        <v>1.19194991383732</v>
      </c>
      <c r="F84" s="506">
        <v>0.014184482228831</v>
      </c>
      <c r="G84" s="222">
        <v>1.1954473034183</v>
      </c>
      <c r="H84" s="511">
        <v>0.0145464340301336</v>
      </c>
    </row>
    <row customHeight="1" ht="13" r="85">
      <c r="A85" s="181" t="s">
        <v>65</v>
      </c>
      <c r="B85" s="160" t="n">
        <v>1</v>
      </c>
      <c r="C85" s="218">
        <v>1.07927517508245</v>
      </c>
      <c r="D85" s="502">
        <v>0.0424340278417995</v>
      </c>
      <c r="E85" s="218">
        <v>1.08675047074027</v>
      </c>
      <c r="F85" s="502">
        <v>0.0410273007508495</v>
      </c>
      <c r="G85" s="218">
        <v>1.09478445620666</v>
      </c>
      <c r="H85" s="510">
        <v>0.0424332619875911</v>
      </c>
    </row>
    <row customHeight="1" ht="13" r="86">
      <c r="A86" s="181" t="s">
        <v>361</v>
      </c>
      <c r="B86" s="160" t="n">
        <v>1</v>
      </c>
      <c r="C86" s="218">
        <v>1.15978867247448</v>
      </c>
      <c r="D86" s="502">
        <v>0.0438762784143915</v>
      </c>
      <c r="E86" s="218">
        <v>1.17351185008352</v>
      </c>
      <c r="F86" s="502">
        <v>0.0446252599140293</v>
      </c>
      <c r="G86" s="218">
        <v>1.16978206181674</v>
      </c>
      <c r="H86" s="510">
        <v>0.0464074857511882</v>
      </c>
    </row>
    <row customHeight="1" ht="13" r="87">
      <c r="A87" s="187" t="s">
        <v>362</v>
      </c>
      <c r="B87" s="175" t="n">
        <v>1</v>
      </c>
      <c r="C87" s="228">
        <v>1.1161777489799</v>
      </c>
      <c r="D87" s="507">
        <v>0.0910952284624831</v>
      </c>
      <c r="E87" s="228">
        <v>1.10623746772501</v>
      </c>
      <c r="F87" s="507">
        <v>0.0916091858105065</v>
      </c>
      <c r="G87" s="228">
        <v>1.12565138883414</v>
      </c>
      <c r="H87" s="515">
        <v>0.093446356341855</v>
      </c>
    </row>
    <row customHeight="1" ht="13" r="88">
      <c r="A88" s="181"/>
      <c r="B88" s="162"/>
      <c r="C88" s="218" t="inlineStr">
        <is>
          <t>b.odr_d_tt4g55bfrqalwys.t4autch..no_controls</t>
        </is>
      </c>
      <c r="D88" s="502" t="inlineStr">
        <is>
          <t>se.odr_d_tt4g55bfrqalwys.t4autch..no_controls</t>
        </is>
      </c>
      <c r="E88" s="218" t="inlineStr">
        <is>
          <t>b.odr_d_tt4g55bfrqalwys.t4autch..tch_controls</t>
        </is>
      </c>
      <c r="F88" s="502" t="inlineStr">
        <is>
          <t>se.odr_d_tt4g55bfrqalwys.t4autch..tch_controls</t>
        </is>
      </c>
      <c r="G88" s="218" t="inlineStr">
        <is>
          <t>b.odr_d_tt4g55bfrqalwys.t4autch..tch_sch_controls</t>
        </is>
      </c>
      <c r="H88" s="510" t="inlineStr">
        <is>
          <t>se.odr_d_tt4g55bfrqalwys.t4autch..tch_sch_controls</t>
        </is>
      </c>
    </row>
    <row customHeight="1" ht="13" r="89">
      <c r="A89" s="181" t="s">
        <v>319</v>
      </c>
      <c r="B89" s="162" t="n">
        <v>3</v>
      </c>
      <c r="C89" s="218">
        <v>1.06414191987643</v>
      </c>
      <c r="D89" s="502">
        <v>0.0313392401170099</v>
      </c>
      <c r="E89" s="218">
        <v>1.0519607455138</v>
      </c>
      <c r="F89" s="502">
        <v>0.0315428449894115</v>
      </c>
      <c r="G89" s="218">
        <v>1.05282781939849</v>
      </c>
      <c r="H89" s="510">
        <v>0.0318779132429329</v>
      </c>
    </row>
    <row customHeight="1" ht="13" r="90">
      <c r="A90" s="181" t="s">
        <v>322</v>
      </c>
      <c r="B90" s="162" t="n">
        <v>3</v>
      </c>
      <c r="C90" s="218">
        <v>0.978334149574858</v>
      </c>
      <c r="D90" s="502">
        <v>0.0539129388192479</v>
      </c>
      <c r="E90" s="218">
        <v>0.983565151160957</v>
      </c>
      <c r="F90" s="502">
        <v>0.0560853760344986</v>
      </c>
      <c r="G90" s="218">
        <v>1.0025458977309</v>
      </c>
      <c r="H90" s="510">
        <v>0.0611062850570036</v>
      </c>
    </row>
    <row customHeight="1" ht="13" r="91">
      <c r="A91" s="181" t="s">
        <v>66</v>
      </c>
      <c r="B91" s="162" t="n">
        <v>3</v>
      </c>
      <c r="C91" s="218">
        <v>1.03653508761803</v>
      </c>
      <c r="D91" s="502">
        <v>0.0318632389830897</v>
      </c>
      <c r="E91" s="218">
        <v>1.03897480217158</v>
      </c>
      <c r="F91" s="502">
        <v>0.0318821968362186</v>
      </c>
      <c r="G91" s="218">
        <v>1.05497641798691</v>
      </c>
      <c r="H91" s="510">
        <v>0.0326037901242292</v>
      </c>
    </row>
    <row customHeight="1" ht="13" r="92">
      <c r="A92" s="181" t="s">
        <v>341</v>
      </c>
      <c r="B92" s="162" t="n">
        <v>3</v>
      </c>
      <c r="C92" s="218">
        <v>1.13021020480689</v>
      </c>
      <c r="D92" s="502">
        <v>0.026936391926798</v>
      </c>
      <c r="E92" s="218">
        <v>1.12755129569244</v>
      </c>
      <c r="F92" s="502">
        <v>0.0275204787010636</v>
      </c>
      <c r="G92" s="218">
        <v>1.13157036854174</v>
      </c>
      <c r="H92" s="510">
        <v>0.028675879239918</v>
      </c>
    </row>
    <row customHeight="1" ht="13" r="93">
      <c r="A93" s="181" t="s">
        <v>343</v>
      </c>
      <c r="B93" s="162" t="n">
        <v>3</v>
      </c>
      <c r="C93" s="218">
        <v>1.35893565150097</v>
      </c>
      <c r="D93" s="502">
        <v>0.0387006651581284</v>
      </c>
      <c r="E93" s="218">
        <v>1.35046589406668</v>
      </c>
      <c r="F93" s="502">
        <v>0.0396990615858975</v>
      </c>
      <c r="G93" s="218">
        <v>1.34604776602624</v>
      </c>
      <c r="H93" s="510">
        <v>0.0400745606219867</v>
      </c>
    </row>
    <row customHeight="1" ht="13" r="94">
      <c r="A94" s="181" t="s">
        <v>348</v>
      </c>
      <c r="B94" s="162" t="n">
        <v>3</v>
      </c>
      <c r="C94" s="218">
        <v>1.03012207382818</v>
      </c>
      <c r="D94" s="502">
        <v>0.0330670048758625</v>
      </c>
      <c r="E94" s="218">
        <v>1.02412773885694</v>
      </c>
      <c r="F94" s="502">
        <v>0.032939947777379</v>
      </c>
      <c r="G94" s="218">
        <v>1.02660897024308</v>
      </c>
      <c r="H94" s="510">
        <v>0.0337300954973363</v>
      </c>
    </row>
    <row customHeight="1" ht="13" r="95">
      <c r="A95" s="181" t="s">
        <v>352</v>
      </c>
      <c r="B95" s="162" t="n">
        <v>3</v>
      </c>
      <c r="C95" s="218">
        <v>1.49669872018592</v>
      </c>
      <c r="D95" s="502">
        <v>0.0445835175973907</v>
      </c>
      <c r="E95" s="218">
        <v>1.49264101544495</v>
      </c>
      <c r="F95" s="502">
        <v>0.0444872957645846</v>
      </c>
      <c r="G95" s="218">
        <v>1.49485526408651</v>
      </c>
      <c r="H95" s="510">
        <v>0.0454208820309072</v>
      </c>
    </row>
    <row customHeight="1" ht="13" r="96">
      <c r="A96" s="181" t="s">
        <v>353</v>
      </c>
      <c r="B96" s="162" t="n">
        <v>3</v>
      </c>
      <c r="C96" s="218">
        <v>1.29479217943758</v>
      </c>
      <c r="D96" s="502">
        <v>0.0718611647465231</v>
      </c>
      <c r="E96" s="218">
        <v>1.28138318488002</v>
      </c>
      <c r="F96" s="502">
        <v>0.0739055625254135</v>
      </c>
      <c r="G96" s="218">
        <v>1.28258523178262</v>
      </c>
      <c r="H96" s="510">
        <v>0.071829512845071</v>
      </c>
    </row>
    <row customHeight="1" ht="13" r="97">
      <c r="A97" s="78" t="s">
        <v>445</v>
      </c>
      <c r="B97" s="212" t="n">
        <v>3</v>
      </c>
      <c r="C97" s="232">
        <v>1.17372124835361</v>
      </c>
      <c r="D97" s="509">
        <v>0.0154982224217574</v>
      </c>
      <c r="E97" s="232">
        <v>1.16883372847342</v>
      </c>
      <c r="F97" s="509">
        <v>0.0158195779638204</v>
      </c>
      <c r="G97" s="232">
        <v>1.17400221697456</v>
      </c>
      <c r="H97" s="517">
        <v>0.01610595668057</v>
      </c>
    </row>
    <row r="99">
      <c r="A99" s="91" t="s">
        <v>595</v>
      </c>
    </row>
    <row r="100">
      <c r="A100" s="91" t="s">
        <v>585</v>
      </c>
    </row>
    <row r="101">
      <c r="A101" s="91" t="s">
        <v>596</v>
      </c>
    </row>
    <row r="102">
      <c r="A102" s="91" t="s">
        <v>597</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260</v>
      </c>
    </row>
    <row r="2">
      <c r="A2" s="38" t="s">
        <v>261</v>
      </c>
    </row>
    <row r="3">
      <c r="A3" s="46" t="s">
        <v>434</v>
      </c>
    </row>
    <row r="4">
      <c r="A4" s="54" t="str">
        <f>=HYPERLINK("#'TOC'!A1", "Back to TOC")</f>
      </c>
    </row>
    <row customHeight="1" ht="75" r="8">
      <c r="B8" s="150" t="s">
        <v>295</v>
      </c>
      <c r="C8" s="148" t="s">
        <v>603</v>
      </c>
      <c r="D8" s="148"/>
      <c r="E8" s="148" t="s">
        <v>603</v>
      </c>
      <c r="F8" s="148"/>
      <c r="G8" s="148" t="s">
        <v>603</v>
      </c>
      <c r="H8" s="154"/>
    </row>
    <row customHeight="1" ht="60" r="9">
      <c r="B9" s="149"/>
      <c r="C9" s="8" t="s">
        <v>593</v>
      </c>
      <c r="D9" s="8"/>
      <c r="E9" s="8" t="s">
        <v>481</v>
      </c>
      <c r="F9" s="8"/>
      <c r="G9" s="8" t="s">
        <v>594</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b.odr_d_tt4g55cfrqalwys.t4autch..no_controls</t>
        </is>
      </c>
      <c r="D11" s="524" t="inlineStr">
        <is>
          <t>se.odr_d_tt4g55cfrqalwys.t4autch..no_controls</t>
        </is>
      </c>
      <c r="E11" s="230" t="inlineStr">
        <is>
          <t>b.odr_d_tt4g55cfrqalwys.t4autch..tch_controls</t>
        </is>
      </c>
      <c r="F11" s="524" t="inlineStr">
        <is>
          <t>se.odr_d_tt4g55cfrqalwys.t4autch..tch_controls</t>
        </is>
      </c>
      <c r="G11" s="230" t="inlineStr">
        <is>
          <t>b.odr_d_tt4g55cfrqalwys.t4autch..tch_sch_controls</t>
        </is>
      </c>
      <c r="H11" s="532" t="inlineStr">
        <is>
          <t>se.odr_d_tt4g55cfrqalwys.t4autch..tch_sch_controls</t>
        </is>
      </c>
    </row>
    <row customHeight="1" ht="13" r="12">
      <c r="A12" s="181" t="s">
        <v>306</v>
      </c>
      <c r="B12" s="156" t="n">
        <v>2</v>
      </c>
      <c r="C12" s="218">
        <v>1.20146083945632</v>
      </c>
      <c r="D12" s="518">
        <v>0.0363694710596552</v>
      </c>
      <c r="E12" s="218">
        <v>1.20192856577322</v>
      </c>
      <c r="F12" s="518">
        <v>0.0361227049395617</v>
      </c>
      <c r="G12" s="218">
        <v>1.20354335430057</v>
      </c>
      <c r="H12" s="526">
        <v>0.0367035642772112</v>
      </c>
    </row>
    <row customHeight="1" ht="13" r="13">
      <c r="A13" s="181" t="s">
        <v>307</v>
      </c>
      <c r="B13" s="156" t="n">
        <v>2</v>
      </c>
      <c r="C13" s="218">
        <v>1.35195818901855</v>
      </c>
      <c r="D13" s="518">
        <v>0.111095917389086</v>
      </c>
      <c r="E13" s="218">
        <v>1.34963601196646</v>
      </c>
      <c r="F13" s="518">
        <v>0.121219552141094</v>
      </c>
      <c r="G13" s="218">
        <v>1.34485323843858</v>
      </c>
      <c r="H13" s="526">
        <v>0.121417287727205</v>
      </c>
    </row>
    <row customHeight="1" ht="13" r="14">
      <c r="A14" s="181" t="s">
        <v>308</v>
      </c>
      <c r="B14" s="156" t="n">
        <v>2</v>
      </c>
      <c r="C14" s="218">
        <v>1.06781687556407</v>
      </c>
      <c r="D14" s="518">
        <v>0.0438650840545686</v>
      </c>
      <c r="E14" s="218">
        <v>1.06823489027533</v>
      </c>
      <c r="F14" s="518">
        <v>0.0435588485834604</v>
      </c>
      <c r="G14" s="218">
        <v>1.07410823117433</v>
      </c>
      <c r="H14" s="526">
        <v>0.0456902882450958</v>
      </c>
    </row>
    <row customHeight="1" ht="13" r="15">
      <c r="A15" s="181" t="s">
        <v>309</v>
      </c>
      <c r="B15" s="156" t="n">
        <v>2</v>
      </c>
      <c r="C15" s="218">
        <v>1.16328060570279</v>
      </c>
      <c r="D15" s="518">
        <v>0.0310526984077963</v>
      </c>
      <c r="E15" s="218">
        <v>1.15810716000519</v>
      </c>
      <c r="F15" s="518">
        <v>0.0312193826783667</v>
      </c>
      <c r="G15" s="218">
        <v>1.15691505473646</v>
      </c>
      <c r="H15" s="526">
        <v>0.0309662817244253</v>
      </c>
    </row>
    <row customHeight="1" ht="13" r="16">
      <c r="A16" s="181" t="s">
        <v>310</v>
      </c>
      <c r="B16" s="156" t="n">
        <v>2</v>
      </c>
      <c r="C16" s="218">
        <v>1.38458356037823</v>
      </c>
      <c r="D16" s="518">
        <v>0.0686756795823043</v>
      </c>
      <c r="E16" s="218">
        <v>1.34920976759186</v>
      </c>
      <c r="F16" s="518">
        <v>0.0683720024672965</v>
      </c>
      <c r="G16" s="218">
        <v>1.33809122612461</v>
      </c>
      <c r="H16" s="526">
        <v>0.0705642205916844</v>
      </c>
    </row>
    <row customHeight="1" ht="13" r="17">
      <c r="A17" s="181" t="s">
        <v>311</v>
      </c>
      <c r="B17" s="156" t="n">
        <v>2</v>
      </c>
      <c r="C17" s="218">
        <v>1.18737565779996</v>
      </c>
      <c r="D17" s="518">
        <v>0.0609297095781784</v>
      </c>
      <c r="E17" s="218">
        <v>1.19657043472182</v>
      </c>
      <c r="F17" s="518">
        <v>0.0622251797748064</v>
      </c>
      <c r="G17" s="218">
        <v>1.20446774774445</v>
      </c>
      <c r="H17" s="526">
        <v>0.0641569027938524</v>
      </c>
    </row>
    <row customHeight="1" ht="13" r="18">
      <c r="A18" s="183" t="s">
        <v>312</v>
      </c>
      <c r="B18" s="156" t="n">
        <v>2</v>
      </c>
      <c r="C18" s="218">
        <v>1.19215737130885</v>
      </c>
      <c r="D18" s="518">
        <v>0.0874513232324411</v>
      </c>
      <c r="E18" s="218">
        <v>1.21114536438359</v>
      </c>
      <c r="F18" s="518">
        <v>0.0914325245497687</v>
      </c>
      <c r="G18" s="218">
        <v>1.21741134362254</v>
      </c>
      <c r="H18" s="526">
        <v>0.0942409618161049</v>
      </c>
    </row>
    <row customHeight="1" ht="13" r="19">
      <c r="A19" s="183" t="s">
        <v>313</v>
      </c>
      <c r="B19" s="156" t="n">
        <v>2</v>
      </c>
      <c r="C19" s="218">
        <v>1.20148527398993</v>
      </c>
      <c r="D19" s="518">
        <v>0.0767398977118237</v>
      </c>
      <c r="E19" s="218">
        <v>1.23147146713569</v>
      </c>
      <c r="F19" s="518">
        <v>0.0782056177198895</v>
      </c>
      <c r="G19" s="218">
        <v>1.23969879510493</v>
      </c>
      <c r="H19" s="526">
        <v>0.0798490825448768</v>
      </c>
    </row>
    <row customHeight="1" ht="13" r="20">
      <c r="A20" s="181" t="s">
        <v>314</v>
      </c>
      <c r="B20" s="156" t="n">
        <v>2</v>
      </c>
      <c r="C20" s="218">
        <v>1.12517521339683</v>
      </c>
      <c r="D20" s="518">
        <v>0.0740348363451266</v>
      </c>
      <c r="E20" s="218">
        <v>1.12677959808883</v>
      </c>
      <c r="F20" s="518">
        <v>0.0767100589312762</v>
      </c>
      <c r="G20" s="218">
        <v>1.13554834066014</v>
      </c>
      <c r="H20" s="526">
        <v>0.0728917163018769</v>
      </c>
    </row>
    <row customHeight="1" ht="13" r="21">
      <c r="A21" s="181" t="s">
        <v>315</v>
      </c>
      <c r="B21" s="156" t="n">
        <v>2</v>
      </c>
      <c r="C21" s="218">
        <v>1.60585105947458</v>
      </c>
      <c r="D21" s="518">
        <v>0.0966697762175973</v>
      </c>
      <c r="E21" s="218">
        <v>1.59789293257485</v>
      </c>
      <c r="F21" s="518">
        <v>0.0999959134870586</v>
      </c>
      <c r="G21" s="218">
        <v>1.5966980442652</v>
      </c>
      <c r="H21" s="526">
        <v>0.101008425182677</v>
      </c>
    </row>
    <row customHeight="1" ht="13" r="22">
      <c r="A22" s="181" t="s">
        <v>316</v>
      </c>
      <c r="B22" s="156" t="n">
        <v>2</v>
      </c>
      <c r="C22" s="218">
        <v>1.46094036077464</v>
      </c>
      <c r="D22" s="518">
        <v>0.112962261347779</v>
      </c>
      <c r="E22" s="218">
        <v>1.46361219520301</v>
      </c>
      <c r="F22" s="518">
        <v>0.113131886953741</v>
      </c>
      <c r="G22" s="218">
        <v>1.50697834936195</v>
      </c>
      <c r="H22" s="526">
        <v>0.124037362456123</v>
      </c>
    </row>
    <row customHeight="1" ht="13" r="23">
      <c r="A23" s="181" t="s">
        <v>317</v>
      </c>
      <c r="B23" s="156" t="n">
        <v>2</v>
      </c>
      <c r="C23" s="218">
        <v>1.47745960920755</v>
      </c>
      <c r="D23" s="518">
        <v>0.0880931748051957</v>
      </c>
      <c r="E23" s="218">
        <v>1.49524082891379</v>
      </c>
      <c r="F23" s="518">
        <v>0.091782910601669</v>
      </c>
      <c r="G23" s="218">
        <v>1.46969089382162</v>
      </c>
      <c r="H23" s="526">
        <v>0.0904937909303277</v>
      </c>
    </row>
    <row customHeight="1" ht="13" r="24">
      <c r="A24" s="181" t="s">
        <v>318</v>
      </c>
      <c r="B24" s="156" t="n">
        <v>2</v>
      </c>
      <c r="C24" s="218">
        <v>1.26421138408031</v>
      </c>
      <c r="D24" s="518">
        <v>0.0689401249023793</v>
      </c>
      <c r="E24" s="218">
        <v>1.25465665689976</v>
      </c>
      <c r="F24" s="518">
        <v>0.0690225670198849</v>
      </c>
      <c r="G24" s="218">
        <v>1.2577075795633</v>
      </c>
      <c r="H24" s="526">
        <v>0.0733381729592632</v>
      </c>
    </row>
    <row customHeight="1" ht="13" r="25">
      <c r="A25" s="181" t="s">
        <v>319</v>
      </c>
      <c r="B25" s="156" t="n">
        <v>2</v>
      </c>
      <c r="C25" s="218">
        <v>1.29324868666117</v>
      </c>
      <c r="D25" s="518">
        <v>0.0769817135540017</v>
      </c>
      <c r="E25" s="218">
        <v>1.26162576164783</v>
      </c>
      <c r="F25" s="518">
        <v>0.0746464519425656</v>
      </c>
      <c r="G25" s="218">
        <v>1.26549524514085</v>
      </c>
      <c r="H25" s="526">
        <v>0.0738592590882058</v>
      </c>
    </row>
    <row customHeight="1" ht="13" r="26">
      <c r="A26" s="181" t="s">
        <v>320</v>
      </c>
      <c r="B26" s="156" t="n">
        <v>2</v>
      </c>
      <c r="C26" s="218">
        <v>1.46720745198349</v>
      </c>
      <c r="D26" s="518">
        <v>0.170303151850077</v>
      </c>
      <c r="E26" s="218">
        <v>1.47482650585514</v>
      </c>
      <c r="F26" s="518">
        <v>0.170598488832135</v>
      </c>
      <c r="G26" s="218">
        <v>1.49900417178385</v>
      </c>
      <c r="H26" s="526">
        <v>0.179955691690687</v>
      </c>
    </row>
    <row customHeight="1" ht="13" r="27">
      <c r="A27" s="181" t="s">
        <v>321</v>
      </c>
      <c r="B27" s="156" t="n">
        <v>2</v>
      </c>
      <c r="C27" s="218">
        <v>1.16752144002434</v>
      </c>
      <c r="D27" s="518">
        <v>0.0295501861949456</v>
      </c>
      <c r="E27" s="218">
        <v>1.15215699148067</v>
      </c>
      <c r="F27" s="518">
        <v>0.0289986362561891</v>
      </c>
      <c r="G27" s="218">
        <v>1.16453077402162</v>
      </c>
      <c r="H27" s="526">
        <v>0.0298373795636691</v>
      </c>
    </row>
    <row customHeight="1" ht="13" r="28">
      <c r="A28" s="181" t="s">
        <v>322</v>
      </c>
      <c r="B28" s="156" t="n">
        <v>2</v>
      </c>
      <c r="C28" s="218">
        <v>1.15253887476947</v>
      </c>
      <c r="D28" s="518">
        <v>0.0694682508454536</v>
      </c>
      <c r="E28" s="218">
        <v>1.15047145331879</v>
      </c>
      <c r="F28" s="518">
        <v>0.065376834074734</v>
      </c>
      <c r="G28" s="218">
        <v>1.15667903679815</v>
      </c>
      <c r="H28" s="526">
        <v>0.0614164927434475</v>
      </c>
    </row>
    <row customHeight="1" ht="13" r="29">
      <c r="A29" s="181" t="s">
        <v>323</v>
      </c>
      <c r="B29" s="156" t="n">
        <v>2</v>
      </c>
      <c r="C29" s="218">
        <v>1.17017403840676</v>
      </c>
      <c r="D29" s="518">
        <v>0.0383688372875027</v>
      </c>
      <c r="E29" s="218">
        <v>1.15758749526867</v>
      </c>
      <c r="F29" s="518">
        <v>0.0376937395355752</v>
      </c>
      <c r="G29" s="218">
        <v>1.15372300089956</v>
      </c>
      <c r="H29" s="526">
        <v>0.0383695377077667</v>
      </c>
    </row>
    <row customHeight="1" ht="13" r="30">
      <c r="A30" s="181" t="s">
        <v>324</v>
      </c>
      <c r="B30" s="156" t="n">
        <v>2</v>
      </c>
      <c r="C30" s="218">
        <v>1.12166035457273</v>
      </c>
      <c r="D30" s="518">
        <v>0.0453315791424306</v>
      </c>
      <c r="E30" s="218">
        <v>1.10466634755399</v>
      </c>
      <c r="F30" s="518">
        <v>0.0456426202991798</v>
      </c>
      <c r="G30" s="218">
        <v>1.11220918076357</v>
      </c>
      <c r="H30" s="526">
        <v>0.0438118012401966</v>
      </c>
    </row>
    <row customHeight="1" ht="13" r="31">
      <c r="A31" s="181" t="s">
        <v>325</v>
      </c>
      <c r="B31" s="156" t="n">
        <v>2</v>
      </c>
      <c r="C31" s="218">
        <v>1.15148119493942</v>
      </c>
      <c r="D31" s="518">
        <v>0.053369241199055</v>
      </c>
      <c r="E31" s="218">
        <v>1.14198881022414</v>
      </c>
      <c r="F31" s="518">
        <v>0.0545115568358902</v>
      </c>
      <c r="G31" s="218">
        <v>1.1406383080453</v>
      </c>
      <c r="H31" s="526">
        <v>0.055420540870711</v>
      </c>
    </row>
    <row customHeight="1" ht="13" r="32">
      <c r="A32" s="181" t="s">
        <v>326</v>
      </c>
      <c r="B32" s="156" t="n">
        <v>2</v>
      </c>
      <c r="C32" s="218">
        <v>1.1503901214738</v>
      </c>
      <c r="D32" s="518">
        <v>0.0369633132201285</v>
      </c>
      <c r="E32" s="218">
        <v>1.16311316414198</v>
      </c>
      <c r="F32" s="518">
        <v>0.038823432540738</v>
      </c>
      <c r="G32" s="218">
        <v>1.16871074480737</v>
      </c>
      <c r="H32" s="526">
        <v>0.0393705301309645</v>
      </c>
    </row>
    <row customHeight="1" ht="13" r="33">
      <c r="A33" s="181" t="s">
        <v>327</v>
      </c>
      <c r="B33" s="156" t="n">
        <v>2</v>
      </c>
      <c r="C33" s="218">
        <v>1.26334660482468</v>
      </c>
      <c r="D33" s="518">
        <v>0.0985245318637465</v>
      </c>
      <c r="E33" s="218">
        <v>1.22615620049017</v>
      </c>
      <c r="F33" s="518">
        <v>0.0920005821981566</v>
      </c>
      <c r="G33" s="218">
        <v>1.24453837650028</v>
      </c>
      <c r="H33" s="526">
        <v>0.0948458983301039</v>
      </c>
    </row>
    <row customHeight="1" ht="13" r="34">
      <c r="A34" s="181" t="s">
        <v>328</v>
      </c>
      <c r="B34" s="156" t="n">
        <v>2</v>
      </c>
      <c r="C34" s="218">
        <v>1.29548471674121</v>
      </c>
      <c r="D34" s="518">
        <v>0.0760930983252296</v>
      </c>
      <c r="E34" s="218">
        <v>1.30358756051336</v>
      </c>
      <c r="F34" s="518">
        <v>0.0745794711054614</v>
      </c>
      <c r="G34" s="218">
        <v>1.30128253407847</v>
      </c>
      <c r="H34" s="526">
        <v>0.075873710410991</v>
      </c>
    </row>
    <row customHeight="1" ht="13" r="35">
      <c r="A35" s="181" t="s">
        <v>329</v>
      </c>
      <c r="B35" s="156" t="n">
        <v>2</v>
      </c>
      <c r="C35" s="218">
        <v>1.14744932497673</v>
      </c>
      <c r="D35" s="518">
        <v>0.0718762560286931</v>
      </c>
      <c r="E35" s="218">
        <v>1.15182785516719</v>
      </c>
      <c r="F35" s="518">
        <v>0.0704328121625228</v>
      </c>
      <c r="G35" s="218">
        <v>1.15591501311381</v>
      </c>
      <c r="H35" s="526">
        <v>0.0704389423391293</v>
      </c>
    </row>
    <row customHeight="1" ht="13" r="36">
      <c r="A36" s="181" t="s">
        <v>330</v>
      </c>
      <c r="B36" s="156" t="n">
        <v>2</v>
      </c>
      <c r="C36" s="218">
        <v>1.30296099886854</v>
      </c>
      <c r="D36" s="518">
        <v>0.0367787980827895</v>
      </c>
      <c r="E36" s="218">
        <v>1.3081066452891</v>
      </c>
      <c r="F36" s="518">
        <v>0.0371109373733987</v>
      </c>
      <c r="G36" s="218">
        <v>1.31170016760177</v>
      </c>
      <c r="H36" s="526">
        <v>0.0365854070971143</v>
      </c>
    </row>
    <row customHeight="1" ht="13" r="37">
      <c r="A37" s="181" t="s">
        <v>331</v>
      </c>
      <c r="B37" s="156" t="n">
        <v>2</v>
      </c>
      <c r="C37" s="218">
        <v>1.29556297451531</v>
      </c>
      <c r="D37" s="518">
        <v>0.0359534308551086</v>
      </c>
      <c r="E37" s="218">
        <v>1.28601808453905</v>
      </c>
      <c r="F37" s="518">
        <v>0.0357312961421605</v>
      </c>
      <c r="G37" s="218">
        <v>1.28582695532198</v>
      </c>
      <c r="H37" s="526">
        <v>0.035573901002577</v>
      </c>
    </row>
    <row customHeight="1" ht="13" r="38">
      <c r="A38" s="181" t="s">
        <v>332</v>
      </c>
      <c r="B38" s="156" t="n">
        <v>2</v>
      </c>
      <c r="C38" s="218">
        <v>1.31534438391805</v>
      </c>
      <c r="D38" s="518">
        <v>0.042570617740293</v>
      </c>
      <c r="E38" s="218">
        <v>1.28947072136918</v>
      </c>
      <c r="F38" s="518">
        <v>0.0432635894982541</v>
      </c>
      <c r="G38" s="218">
        <v>1.29259635270206</v>
      </c>
      <c r="H38" s="526">
        <v>0.0442647227215025</v>
      </c>
    </row>
    <row customHeight="1" ht="13" r="39">
      <c r="A39" s="181" t="s">
        <v>333</v>
      </c>
      <c r="B39" s="156" t="n">
        <v>2</v>
      </c>
      <c r="C39" s="218">
        <v>1.21352836688974</v>
      </c>
      <c r="D39" s="518">
        <v>0.046874131855448</v>
      </c>
      <c r="E39" s="218">
        <v>1.21656324378245</v>
      </c>
      <c r="F39" s="518">
        <v>0.04627979584114</v>
      </c>
      <c r="G39" s="218">
        <v>1.21241606817882</v>
      </c>
      <c r="H39" s="526">
        <v>0.0476333000854497</v>
      </c>
    </row>
    <row customHeight="1" ht="13" r="40">
      <c r="A40" s="181" t="s">
        <v>334</v>
      </c>
      <c r="B40" s="156" t="n">
        <v>2</v>
      </c>
      <c r="C40" s="218">
        <v>1.29165540353345</v>
      </c>
      <c r="D40" s="518">
        <v>0.0636458334721623</v>
      </c>
      <c r="E40" s="218">
        <v>1.26985584086235</v>
      </c>
      <c r="F40" s="518">
        <v>0.062070637588827</v>
      </c>
      <c r="G40" s="218">
        <v>1.28178215679848</v>
      </c>
      <c r="H40" s="526">
        <v>0.0644607851484411</v>
      </c>
    </row>
    <row customHeight="1" ht="13" r="41">
      <c r="A41" s="181" t="s">
        <v>335</v>
      </c>
      <c r="B41" s="156" t="n">
        <v>2</v>
      </c>
      <c r="C41" s="218">
        <v>1.21863514545264</v>
      </c>
      <c r="D41" s="518">
        <v>0.0650460738963384</v>
      </c>
      <c r="E41" s="218">
        <v>1.20727851796783</v>
      </c>
      <c r="F41" s="518">
        <v>0.0650360452638598</v>
      </c>
      <c r="G41" s="218">
        <v>1.2165209430387</v>
      </c>
      <c r="H41" s="526">
        <v>0.0672376957289978</v>
      </c>
    </row>
    <row customHeight="1" ht="13" r="42">
      <c r="A42" s="181" t="s">
        <v>336</v>
      </c>
      <c r="B42" s="156" t="n">
        <v>2</v>
      </c>
      <c r="C42" s="218">
        <v>1.50025738078978</v>
      </c>
      <c r="D42" s="518">
        <v>0.101032802478766</v>
      </c>
      <c r="E42" s="218">
        <v>1.49588595045153</v>
      </c>
      <c r="F42" s="518">
        <v>0.104041513064254</v>
      </c>
      <c r="G42" s="218">
        <v>1.48104543301552</v>
      </c>
      <c r="H42" s="526">
        <v>0.0995013154192487</v>
      </c>
    </row>
    <row customHeight="1" ht="13" r="43">
      <c r="A43" s="181" t="s">
        <v>337</v>
      </c>
      <c r="B43" s="156" t="n">
        <v>2</v>
      </c>
      <c r="C43" s="218">
        <v>1.34107124218397</v>
      </c>
      <c r="D43" s="518">
        <v>0.124644754015308</v>
      </c>
      <c r="E43" s="218">
        <v>1.32467838469282</v>
      </c>
      <c r="F43" s="518">
        <v>0.128928853451578</v>
      </c>
      <c r="G43" s="218">
        <v>1.32204996820544</v>
      </c>
      <c r="H43" s="526">
        <v>0.12689564113082</v>
      </c>
    </row>
    <row customHeight="1" ht="13" r="44">
      <c r="A44" s="181" t="s">
        <v>338</v>
      </c>
      <c r="B44" s="156" t="n">
        <v>2</v>
      </c>
      <c r="C44" s="218">
        <v>1.15079280724166</v>
      </c>
      <c r="D44" s="518">
        <v>0.079775124765879</v>
      </c>
      <c r="E44" s="218">
        <v>1.1448749380612</v>
      </c>
      <c r="F44" s="518">
        <v>0.0822583430666253</v>
      </c>
      <c r="G44" s="218">
        <v>1.16588532009537</v>
      </c>
      <c r="H44" s="526">
        <v>0.0907089404228318</v>
      </c>
    </row>
    <row customHeight="1" ht="13" r="45">
      <c r="A45" s="181" t="s">
        <v>339</v>
      </c>
      <c r="B45" s="156" t="n">
        <v>2</v>
      </c>
      <c r="C45" s="218">
        <v>1.44499900498307</v>
      </c>
      <c r="D45" s="518">
        <v>0.0688589228466868</v>
      </c>
      <c r="E45" s="218">
        <v>1.44286489186955</v>
      </c>
      <c r="F45" s="518">
        <v>0.0699234764540604</v>
      </c>
      <c r="G45" s="218">
        <v>1.4355486389836</v>
      </c>
      <c r="H45" s="526">
        <v>0.0695242921396605</v>
      </c>
    </row>
    <row customHeight="1" ht="13" r="46">
      <c r="A46" s="181" t="s">
        <v>340</v>
      </c>
      <c r="B46" s="156" t="n">
        <v>2</v>
      </c>
      <c r="C46" s="218">
        <v>1.52172812309763</v>
      </c>
      <c r="D46" s="518">
        <v>0.114647699668054</v>
      </c>
      <c r="E46" s="218">
        <v>1.51366626429364</v>
      </c>
      <c r="F46" s="518">
        <v>0.119250100367933</v>
      </c>
      <c r="G46" s="218">
        <v>1.52891376727524</v>
      </c>
      <c r="H46" s="526">
        <v>0.122706174099142</v>
      </c>
    </row>
    <row customHeight="1" ht="13" r="47">
      <c r="A47" s="181" t="s">
        <v>341</v>
      </c>
      <c r="B47" s="156" t="n">
        <v>2</v>
      </c>
      <c r="C47" s="218">
        <v>1.23088840091209</v>
      </c>
      <c r="D47" s="518">
        <v>0.149082623212654</v>
      </c>
      <c r="E47" s="218">
        <v>1.22414304956179</v>
      </c>
      <c r="F47" s="518">
        <v>0.151257800713436</v>
      </c>
      <c r="G47" s="218">
        <v>1.22916109354565</v>
      </c>
      <c r="H47" s="526">
        <v>0.153885293111141</v>
      </c>
    </row>
    <row customHeight="1" ht="13" r="48">
      <c r="A48" s="181" t="s">
        <v>342</v>
      </c>
      <c r="B48" s="156" t="n">
        <v>2</v>
      </c>
      <c r="C48" s="218">
        <v>1.49008217440867</v>
      </c>
      <c r="D48" s="518">
        <v>0.0890474398558467</v>
      </c>
      <c r="E48" s="218">
        <v>1.48450077764208</v>
      </c>
      <c r="F48" s="518">
        <v>0.0869244484901271</v>
      </c>
      <c r="G48" s="218">
        <v>1.48760968584304</v>
      </c>
      <c r="H48" s="526">
        <v>0.090749881234529</v>
      </c>
    </row>
    <row customHeight="1" ht="13" r="49">
      <c r="A49" s="181" t="s">
        <v>343</v>
      </c>
      <c r="B49" s="156" t="n">
        <v>2</v>
      </c>
      <c r="C49" s="218">
        <v>1.56916549845343</v>
      </c>
      <c r="D49" s="518">
        <v>0.0724842113712964</v>
      </c>
      <c r="E49" s="218">
        <v>1.55446327093455</v>
      </c>
      <c r="F49" s="518">
        <v>0.0716765565433356</v>
      </c>
      <c r="G49" s="218">
        <v>1.55129772180798</v>
      </c>
      <c r="H49" s="526">
        <v>0.0731969461783474</v>
      </c>
    </row>
    <row customHeight="1" ht="13" r="50">
      <c r="A50" s="181" t="s">
        <v>344</v>
      </c>
      <c r="B50" s="156" t="n">
        <v>2</v>
      </c>
      <c r="C50" s="218">
        <v>1.33159346975464</v>
      </c>
      <c r="D50" s="518">
        <v>0.0612097394898003</v>
      </c>
      <c r="E50" s="218">
        <v>1.33291412229912</v>
      </c>
      <c r="F50" s="518">
        <v>0.062418134203493</v>
      </c>
      <c r="G50" s="218">
        <v>1.33007578822899</v>
      </c>
      <c r="H50" s="526">
        <v>0.0614283256991554</v>
      </c>
    </row>
    <row customHeight="1" ht="13" r="51">
      <c r="A51" s="181" t="s">
        <v>345</v>
      </c>
      <c r="B51" s="156" t="n">
        <v>2</v>
      </c>
      <c r="C51" s="218">
        <v>1.76161885107122</v>
      </c>
      <c r="D51" s="518">
        <v>0.143810241048215</v>
      </c>
      <c r="E51" s="218">
        <v>1.74779568305404</v>
      </c>
      <c r="F51" s="518">
        <v>0.14453789175593</v>
      </c>
      <c r="G51" s="218">
        <v>1.75712669223586</v>
      </c>
      <c r="H51" s="526">
        <v>0.148241425927701</v>
      </c>
    </row>
    <row customHeight="1" ht="13" r="52">
      <c r="A52" s="181" t="s">
        <v>346</v>
      </c>
      <c r="B52" s="156" t="n">
        <v>2</v>
      </c>
      <c r="C52" s="218">
        <v>1.36886784320559</v>
      </c>
      <c r="D52" s="518">
        <v>0.134493846866166</v>
      </c>
      <c r="E52" s="218">
        <v>1.36250954663993</v>
      </c>
      <c r="F52" s="518">
        <v>0.134950900849068</v>
      </c>
      <c r="G52" s="218">
        <v>1.36270372647204</v>
      </c>
      <c r="H52" s="526">
        <v>0.136182525013241</v>
      </c>
    </row>
    <row customHeight="1" ht="13" r="53">
      <c r="A53" s="181" t="s">
        <v>347</v>
      </c>
      <c r="B53" s="156" t="n">
        <v>2</v>
      </c>
      <c r="C53" s="218">
        <v>1.27616576205405</v>
      </c>
      <c r="D53" s="518">
        <v>0.0429407776843553</v>
      </c>
      <c r="E53" s="218">
        <v>1.26533329589545</v>
      </c>
      <c r="F53" s="518">
        <v>0.0427464526544633</v>
      </c>
      <c r="G53" s="218">
        <v>1.27490961820198</v>
      </c>
      <c r="H53" s="526">
        <v>0.0437801689335304</v>
      </c>
    </row>
    <row customHeight="1" ht="13" r="54">
      <c r="A54" s="181" t="s">
        <v>348</v>
      </c>
      <c r="B54" s="156" t="n">
        <v>2</v>
      </c>
      <c r="C54" s="218" t="inlineStr">
        <is>
          <t>a</t>
        </is>
      </c>
      <c r="D54" s="518" t="inlineStr">
        <is>
          <t>a</t>
        </is>
      </c>
      <c r="E54" s="218" t="inlineStr">
        <is>
          <t>a</t>
        </is>
      </c>
      <c r="F54" s="518" t="inlineStr">
        <is>
          <t>a</t>
        </is>
      </c>
      <c r="G54" s="218" t="inlineStr">
        <is>
          <t>a</t>
        </is>
      </c>
      <c r="H54" s="526" t="inlineStr">
        <is>
          <t>a</t>
        </is>
      </c>
    </row>
    <row customHeight="1" ht="13" r="55">
      <c r="A55" s="181" t="s">
        <v>349</v>
      </c>
      <c r="B55" s="156" t="n">
        <v>2</v>
      </c>
      <c r="C55" s="218">
        <v>1.44038138783618</v>
      </c>
      <c r="D55" s="518">
        <v>0.118493147700101</v>
      </c>
      <c r="E55" s="218">
        <v>1.43476208830667</v>
      </c>
      <c r="F55" s="518">
        <v>0.115532370193266</v>
      </c>
      <c r="G55" s="218">
        <v>1.42919298190753</v>
      </c>
      <c r="H55" s="526">
        <v>0.115537856907844</v>
      </c>
    </row>
    <row customHeight="1" ht="13" r="56">
      <c r="A56" s="181" t="s">
        <v>350</v>
      </c>
      <c r="B56" s="156" t="n">
        <v>2</v>
      </c>
      <c r="C56" s="218">
        <v>1.18767784273624</v>
      </c>
      <c r="D56" s="518">
        <v>0.0711633037659694</v>
      </c>
      <c r="E56" s="218">
        <v>1.17502840809146</v>
      </c>
      <c r="F56" s="518">
        <v>0.0687960047657625</v>
      </c>
      <c r="G56" s="218">
        <v>1.17284941307552</v>
      </c>
      <c r="H56" s="526">
        <v>0.0706072763341043</v>
      </c>
    </row>
    <row customHeight="1" ht="13" r="57">
      <c r="A57" s="181" t="s">
        <v>351</v>
      </c>
      <c r="B57" s="156" t="n">
        <v>2</v>
      </c>
      <c r="C57" s="218">
        <v>1.23980855072139</v>
      </c>
      <c r="D57" s="518">
        <v>0.0935316980677756</v>
      </c>
      <c r="E57" s="218">
        <v>1.23844392129439</v>
      </c>
      <c r="F57" s="518">
        <v>0.09048604841055</v>
      </c>
      <c r="G57" s="218">
        <v>1.25899690854529</v>
      </c>
      <c r="H57" s="526">
        <v>0.091903311508382</v>
      </c>
    </row>
    <row customHeight="1" ht="13" r="58">
      <c r="A58" s="181" t="s">
        <v>352</v>
      </c>
      <c r="B58" s="156" t="n">
        <v>2</v>
      </c>
      <c r="C58" s="218">
        <v>1.54477699368175</v>
      </c>
      <c r="D58" s="518">
        <v>0.070960484929371</v>
      </c>
      <c r="E58" s="218">
        <v>1.53519532488857</v>
      </c>
      <c r="F58" s="518">
        <v>0.0723544298641373</v>
      </c>
      <c r="G58" s="218">
        <v>1.53651949829045</v>
      </c>
      <c r="H58" s="526">
        <v>0.0729263362356526</v>
      </c>
    </row>
    <row customHeight="1" ht="13" r="59">
      <c r="A59" s="181" t="s">
        <v>353</v>
      </c>
      <c r="B59" s="156" t="n">
        <v>2</v>
      </c>
      <c r="C59" s="218">
        <v>1.28756814039507</v>
      </c>
      <c r="D59" s="518">
        <v>0.0640340657727758</v>
      </c>
      <c r="E59" s="218">
        <v>1.29623605987175</v>
      </c>
      <c r="F59" s="518">
        <v>0.0657929005306469</v>
      </c>
      <c r="G59" s="218">
        <v>1.2912781875409</v>
      </c>
      <c r="H59" s="526">
        <v>0.0635755440576866</v>
      </c>
    </row>
    <row customHeight="1" ht="13" r="60">
      <c r="A60" s="181" t="s">
        <v>354</v>
      </c>
      <c r="B60" s="156" t="n">
        <v>2</v>
      </c>
      <c r="C60" s="218">
        <v>1.06149683381054</v>
      </c>
      <c r="D60" s="518">
        <v>0.0983766598172842</v>
      </c>
      <c r="E60" s="218">
        <v>1.06531062906931</v>
      </c>
      <c r="F60" s="518">
        <v>0.0987704664736152</v>
      </c>
      <c r="G60" s="218">
        <v>1.14991718988642</v>
      </c>
      <c r="H60" s="526">
        <v>0.0916190870124937</v>
      </c>
    </row>
    <row customHeight="1" ht="13" r="61">
      <c r="A61" s="181" t="s">
        <v>355</v>
      </c>
      <c r="B61" s="156" t="n">
        <v>2</v>
      </c>
      <c r="C61" s="218">
        <v>1.25294671778928</v>
      </c>
      <c r="D61" s="518">
        <v>0.038980104947443</v>
      </c>
      <c r="E61" s="218">
        <v>1.25974354331727</v>
      </c>
      <c r="F61" s="518">
        <v>0.0397052302800426</v>
      </c>
      <c r="G61" s="218">
        <v>1.2662331954164</v>
      </c>
      <c r="H61" s="526">
        <v>0.0403984685247421</v>
      </c>
    </row>
    <row customHeight="1" ht="13" r="62">
      <c r="A62" s="181" t="s">
        <v>356</v>
      </c>
      <c r="B62" s="156" t="n">
        <v>2</v>
      </c>
      <c r="C62" s="218">
        <v>1.3215340118893</v>
      </c>
      <c r="D62" s="518">
        <v>0.048048479665096</v>
      </c>
      <c r="E62" s="218">
        <v>1.32300326834186</v>
      </c>
      <c r="F62" s="518">
        <v>0.0478016826779692</v>
      </c>
      <c r="G62" s="218">
        <v>1.32041034484678</v>
      </c>
      <c r="H62" s="526">
        <v>0.0476386074566751</v>
      </c>
    </row>
    <row customHeight="1" ht="13" r="63">
      <c r="A63" s="184" t="s">
        <v>357</v>
      </c>
      <c r="B63" s="157" t="n">
        <v>2</v>
      </c>
      <c r="C63" s="219">
        <v>1.25465181484464</v>
      </c>
      <c r="D63" s="519">
        <v>0.0151199728169498</v>
      </c>
      <c r="E63" s="219">
        <v>1.24889767364316</v>
      </c>
      <c r="F63" s="519">
        <v>0.0152253779664831</v>
      </c>
      <c r="G63" s="219">
        <v>1.25807308146515</v>
      </c>
      <c r="H63" s="528">
        <v>0.0154833584725599</v>
      </c>
    </row>
    <row customHeight="1" ht="13" r="64">
      <c r="A64" s="185" t="s">
        <v>358</v>
      </c>
      <c r="B64" s="158" t="n">
        <v>2</v>
      </c>
      <c r="C64" s="220">
        <v>1.24983754143427</v>
      </c>
      <c r="D64" s="520">
        <v>0.0260357293069538</v>
      </c>
      <c r="E64" s="220">
        <v>1.24372644992539</v>
      </c>
      <c r="F64" s="520">
        <v>0.0262798076048743</v>
      </c>
      <c r="G64" s="220">
        <v>1.2487378603141</v>
      </c>
      <c r="H64" s="529">
        <v>0.0268729398394939</v>
      </c>
    </row>
    <row customHeight="1" ht="13" r="65">
      <c r="A65" s="186" t="s">
        <v>359</v>
      </c>
      <c r="B65" s="159" t="n">
        <v>2</v>
      </c>
      <c r="C65" s="221">
        <v>1.3048275932171</v>
      </c>
      <c r="D65" s="521">
        <v>0.011955324029721</v>
      </c>
      <c r="E65" s="221">
        <v>1.29892757625131</v>
      </c>
      <c r="F65" s="521">
        <v>0.0120396236140968</v>
      </c>
      <c r="G65" s="221">
        <v>1.30424783881679</v>
      </c>
      <c r="H65" s="530">
        <v>0.012227595111504</v>
      </c>
    </row>
    <row customHeight="1" ht="13" r="66">
      <c r="A66" s="181" t="s">
        <v>360</v>
      </c>
      <c r="B66" s="156" t="n">
        <v>2</v>
      </c>
      <c r="C66" s="218">
        <v>1.17970952265146</v>
      </c>
      <c r="D66" s="518">
        <v>0.195073043759101</v>
      </c>
      <c r="E66" s="218">
        <v>1.1655103868561</v>
      </c>
      <c r="F66" s="518">
        <v>0.198827529291543</v>
      </c>
      <c r="G66" s="218">
        <v>1.18301651728575</v>
      </c>
      <c r="H66" s="526">
        <v>0.203170593181137</v>
      </c>
    </row>
    <row customHeight="1" ht="13" r="67">
      <c r="A67" s="181" t="s">
        <v>361</v>
      </c>
      <c r="B67" s="156" t="n">
        <v>2</v>
      </c>
      <c r="C67" s="218">
        <v>1.11005984278666</v>
      </c>
      <c r="D67" s="518">
        <v>0.0800712021103657</v>
      </c>
      <c r="E67" s="218">
        <v>1.11499511802828</v>
      </c>
      <c r="F67" s="518">
        <v>0.0808688790626059</v>
      </c>
      <c r="G67" s="218">
        <v>1.14102749812296</v>
      </c>
      <c r="H67" s="526">
        <v>0.0941084192719831</v>
      </c>
    </row>
    <row customHeight="1" ht="13" r="68">
      <c r="A68" s="181" t="s">
        <v>362</v>
      </c>
      <c r="B68" s="156" t="n">
        <v>2</v>
      </c>
      <c r="C68" s="218">
        <v>1.02224618543441</v>
      </c>
      <c r="D68" s="518">
        <v>0.0983991702051439</v>
      </c>
      <c r="E68" s="218">
        <v>0.995231452812921</v>
      </c>
      <c r="F68" s="518">
        <v>0.099241838958577</v>
      </c>
      <c r="G68" s="218">
        <v>1.0016617151987</v>
      </c>
      <c r="H68" s="526">
        <v>0.0994842047208828</v>
      </c>
    </row>
    <row customHeight="1" ht="13" r="69">
      <c r="A69" s="187" t="s">
        <v>363</v>
      </c>
      <c r="B69" s="171" t="n">
        <v>2</v>
      </c>
      <c r="C69" s="228">
        <v>1.68045238164555</v>
      </c>
      <c r="D69" s="523">
        <v>0.149003176808282</v>
      </c>
      <c r="E69" s="228">
        <v>1.64814518193103</v>
      </c>
      <c r="F69" s="523">
        <v>0.143837683159547</v>
      </c>
      <c r="G69" s="228">
        <v>1.65674426744983</v>
      </c>
      <c r="H69" s="531">
        <v>0.146879300783796</v>
      </c>
    </row>
    <row customHeight="1" ht="13" r="70">
      <c r="A70" s="181"/>
      <c r="B70" s="160"/>
      <c r="C70" s="218" t="inlineStr">
        <is>
          <t>b.odr_d_tt4g55cfrqalwys.t4autch..no_controls</t>
        </is>
      </c>
      <c r="D70" s="518" t="inlineStr">
        <is>
          <t>se.odr_d_tt4g55cfrqalwys.t4autch..no_controls</t>
        </is>
      </c>
      <c r="E70" s="218" t="inlineStr">
        <is>
          <t>b.odr_d_tt4g55cfrqalwys.t4autch..tch_controls</t>
        </is>
      </c>
      <c r="F70" s="518" t="inlineStr">
        <is>
          <t>se.odr_d_tt4g55cfrqalwys.t4autch..tch_controls</t>
        </is>
      </c>
      <c r="G70" s="218" t="inlineStr">
        <is>
          <t>b.odr_d_tt4g55cfrqalwys.t4autch..tch_sch_controls</t>
        </is>
      </c>
      <c r="H70" s="526" t="inlineStr">
        <is>
          <t>se.odr_d_tt4g55cfrqalwys.t4autch..tch_sch_controls</t>
        </is>
      </c>
    </row>
    <row customHeight="1" ht="13" r="71">
      <c r="A71" s="181" t="s">
        <v>307</v>
      </c>
      <c r="B71" s="160" t="n">
        <v>1</v>
      </c>
      <c r="C71" s="218">
        <v>1.04963818940683</v>
      </c>
      <c r="D71" s="518">
        <v>0.102450557099244</v>
      </c>
      <c r="E71" s="218">
        <v>1.04721302753197</v>
      </c>
      <c r="F71" s="518">
        <v>0.102486955836072</v>
      </c>
      <c r="G71" s="218">
        <v>1.06927935922006</v>
      </c>
      <c r="H71" s="526">
        <v>0.102506098571324</v>
      </c>
    </row>
    <row customHeight="1" ht="13" r="72">
      <c r="A72" s="181" t="s">
        <v>311</v>
      </c>
      <c r="B72" s="160" t="n">
        <v>1</v>
      </c>
      <c r="C72" s="218">
        <v>1.17851801674371</v>
      </c>
      <c r="D72" s="518">
        <v>0.0695859674593086</v>
      </c>
      <c r="E72" s="218">
        <v>1.18054521344368</v>
      </c>
      <c r="F72" s="518">
        <v>0.066268944486732</v>
      </c>
      <c r="G72" s="218">
        <v>1.18121042141812</v>
      </c>
      <c r="H72" s="526">
        <v>0.0666576420264136</v>
      </c>
    </row>
    <row customHeight="1" ht="13" r="73">
      <c r="A73" s="183" t="s">
        <v>313</v>
      </c>
      <c r="B73" s="160" t="n">
        <v>1</v>
      </c>
      <c r="C73" s="218">
        <v>1.25846797873007</v>
      </c>
      <c r="D73" s="518">
        <v>0.120257726309725</v>
      </c>
      <c r="E73" s="218">
        <v>1.26611920214336</v>
      </c>
      <c r="F73" s="518">
        <v>0.11590310219221</v>
      </c>
      <c r="G73" s="218">
        <v>1.28450662928679</v>
      </c>
      <c r="H73" s="526">
        <v>0.115236215465147</v>
      </c>
    </row>
    <row customHeight="1" ht="13" r="74">
      <c r="A74" s="181" t="s">
        <v>314</v>
      </c>
      <c r="B74" s="160" t="n">
        <v>1</v>
      </c>
      <c r="C74" s="218">
        <v>1.1456741491647</v>
      </c>
      <c r="D74" s="518">
        <v>0.0988514297539134</v>
      </c>
      <c r="E74" s="218">
        <v>1.1323762385798</v>
      </c>
      <c r="F74" s="518">
        <v>0.0971562429973114</v>
      </c>
      <c r="G74" s="218">
        <v>1.12867707303082</v>
      </c>
      <c r="H74" s="526">
        <v>0.0995022865124268</v>
      </c>
    </row>
    <row customHeight="1" ht="13" r="75">
      <c r="A75" s="181" t="s">
        <v>325</v>
      </c>
      <c r="B75" s="160" t="n">
        <v>1</v>
      </c>
      <c r="C75" s="218">
        <v>1.12127513062265</v>
      </c>
      <c r="D75" s="518">
        <v>0.0889602989520706</v>
      </c>
      <c r="E75" s="218">
        <v>1.10608132576244</v>
      </c>
      <c r="F75" s="518">
        <v>0.0886132343359097</v>
      </c>
      <c r="G75" s="218">
        <v>1.10128213631025</v>
      </c>
      <c r="H75" s="526">
        <v>0.0849350730399352</v>
      </c>
    </row>
    <row customHeight="1" ht="13" r="76">
      <c r="A76" s="181" t="s">
        <v>330</v>
      </c>
      <c r="B76" s="160" t="n">
        <v>1</v>
      </c>
      <c r="C76" s="218">
        <v>1.38859743018618</v>
      </c>
      <c r="D76" s="518">
        <v>0.0499079198046835</v>
      </c>
      <c r="E76" s="218">
        <v>1.43246137484331</v>
      </c>
      <c r="F76" s="518">
        <v>0.054779980317978</v>
      </c>
      <c r="G76" s="218">
        <v>1.43156448534652</v>
      </c>
      <c r="H76" s="526">
        <v>0.0557497346148763</v>
      </c>
    </row>
    <row customHeight="1" ht="13" r="77">
      <c r="A77" s="181" t="s">
        <v>332</v>
      </c>
      <c r="B77" s="160" t="n">
        <v>1</v>
      </c>
      <c r="C77" s="218">
        <v>1.23193360114297</v>
      </c>
      <c r="D77" s="518">
        <v>0.0659284054665616</v>
      </c>
      <c r="E77" s="218">
        <v>1.2232934207773</v>
      </c>
      <c r="F77" s="518">
        <v>0.0646803442033595</v>
      </c>
      <c r="G77" s="218">
        <v>1.21795971717738</v>
      </c>
      <c r="H77" s="526">
        <v>0.0636816598069402</v>
      </c>
    </row>
    <row customHeight="1" ht="13" r="78">
      <c r="A78" s="181" t="s">
        <v>338</v>
      </c>
      <c r="B78" s="160" t="n">
        <v>1</v>
      </c>
      <c r="C78" s="218">
        <v>1.08007960246753</v>
      </c>
      <c r="D78" s="518">
        <v>0.080163971667464</v>
      </c>
      <c r="E78" s="218">
        <v>1.08176663275902</v>
      </c>
      <c r="F78" s="518">
        <v>0.0786632288591575</v>
      </c>
      <c r="G78" s="218">
        <v>1.1069495259489</v>
      </c>
      <c r="H78" s="526">
        <v>0.0793086599644116</v>
      </c>
    </row>
    <row customHeight="1" ht="13" r="79">
      <c r="A79" s="181" t="s">
        <v>343</v>
      </c>
      <c r="B79" s="160" t="n">
        <v>1</v>
      </c>
      <c r="C79" s="218">
        <v>1.49723690581939</v>
      </c>
      <c r="D79" s="518">
        <v>0.0976948229748806</v>
      </c>
      <c r="E79" s="218">
        <v>1.47834592522488</v>
      </c>
      <c r="F79" s="518">
        <v>0.103195424307501</v>
      </c>
      <c r="G79" s="218">
        <v>1.50683063248788</v>
      </c>
      <c r="H79" s="526">
        <v>0.0923286995059193</v>
      </c>
    </row>
    <row customHeight="1" ht="13" r="80">
      <c r="A80" s="181" t="s">
        <v>348</v>
      </c>
      <c r="B80" s="160" t="n">
        <v>1</v>
      </c>
      <c r="C80" s="218" t="inlineStr">
        <is>
          <t>a</t>
        </is>
      </c>
      <c r="D80" s="518" t="inlineStr">
        <is>
          <t>a</t>
        </is>
      </c>
      <c r="E80" s="218" t="inlineStr">
        <is>
          <t>a</t>
        </is>
      </c>
      <c r="F80" s="518" t="inlineStr">
        <is>
          <t>a</t>
        </is>
      </c>
      <c r="G80" s="218" t="inlineStr">
        <is>
          <t>a</t>
        </is>
      </c>
      <c r="H80" s="526" t="inlineStr">
        <is>
          <t>a</t>
        </is>
      </c>
    </row>
    <row customHeight="1" ht="13" r="81">
      <c r="A81" s="181" t="s">
        <v>350</v>
      </c>
      <c r="B81" s="160" t="n">
        <v>1</v>
      </c>
      <c r="C81" s="218">
        <v>1.43760880974005</v>
      </c>
      <c r="D81" s="518">
        <v>0.118181585376451</v>
      </c>
      <c r="E81" s="218">
        <v>1.42886490380452</v>
      </c>
      <c r="F81" s="518">
        <v>0.105526445209846</v>
      </c>
      <c r="G81" s="218">
        <v>1.43673828270357</v>
      </c>
      <c r="H81" s="526">
        <v>0.112890235058984</v>
      </c>
    </row>
    <row customHeight="1" ht="13" r="82">
      <c r="A82" s="181" t="s">
        <v>352</v>
      </c>
      <c r="B82" s="160" t="n">
        <v>1</v>
      </c>
      <c r="C82" s="218">
        <v>1.55149803267076</v>
      </c>
      <c r="D82" s="518">
        <v>0.109398447423811</v>
      </c>
      <c r="E82" s="218">
        <v>1.54220038146243</v>
      </c>
      <c r="F82" s="518">
        <v>0.109276269759496</v>
      </c>
      <c r="G82" s="218">
        <v>1.5364658562553</v>
      </c>
      <c r="H82" s="526">
        <v>0.109898440376113</v>
      </c>
    </row>
    <row customHeight="1" ht="13" r="83">
      <c r="A83" s="181" t="s">
        <v>353</v>
      </c>
      <c r="B83" s="160" t="n">
        <v>1</v>
      </c>
      <c r="C83" s="218">
        <v>1.25267690376111</v>
      </c>
      <c r="D83" s="518">
        <v>0.0777062395434859</v>
      </c>
      <c r="E83" s="218">
        <v>1.27265040927011</v>
      </c>
      <c r="F83" s="518">
        <v>0.0800709313822056</v>
      </c>
      <c r="G83" s="218">
        <v>1.28070577889132</v>
      </c>
      <c r="H83" s="526">
        <v>0.0851743913144107</v>
      </c>
    </row>
    <row customHeight="1" ht="13" r="84">
      <c r="A84" s="77" t="s">
        <v>364</v>
      </c>
      <c r="B84" s="161" t="n">
        <v>1</v>
      </c>
      <c r="C84" s="222">
        <v>1.26679425197508</v>
      </c>
      <c r="D84" s="522">
        <v>0.0269380873335888</v>
      </c>
      <c r="E84" s="222">
        <v>1.26598171395086</v>
      </c>
      <c r="F84" s="522">
        <v>0.0266127525105623</v>
      </c>
      <c r="G84" s="222">
        <v>1.27251484261728</v>
      </c>
      <c r="H84" s="527">
        <v>0.0266783413324122</v>
      </c>
    </row>
    <row customHeight="1" ht="13" r="85">
      <c r="A85" s="181" t="s">
        <v>65</v>
      </c>
      <c r="B85" s="160" t="n">
        <v>1</v>
      </c>
      <c r="C85" s="218">
        <v>1.1278910932229</v>
      </c>
      <c r="D85" s="518">
        <v>0.0800545783691867</v>
      </c>
      <c r="E85" s="218">
        <v>1.1285627865625</v>
      </c>
      <c r="F85" s="518">
        <v>0.0760106281529587</v>
      </c>
      <c r="G85" s="218">
        <v>1.12813685850483</v>
      </c>
      <c r="H85" s="526">
        <v>0.0769468311466397</v>
      </c>
    </row>
    <row customHeight="1" ht="13" r="86">
      <c r="A86" s="181" t="s">
        <v>361</v>
      </c>
      <c r="B86" s="160" t="n">
        <v>1</v>
      </c>
      <c r="C86" s="218">
        <v>0.886747561519981</v>
      </c>
      <c r="D86" s="518">
        <v>0.0822874212570522</v>
      </c>
      <c r="E86" s="218">
        <v>0.903381207974553</v>
      </c>
      <c r="F86" s="518">
        <v>0.0820532372981116</v>
      </c>
      <c r="G86" s="218">
        <v>0.908478243024292</v>
      </c>
      <c r="H86" s="526">
        <v>0.0894277800371764</v>
      </c>
    </row>
    <row customHeight="1" ht="13" r="87">
      <c r="A87" s="187" t="s">
        <v>362</v>
      </c>
      <c r="B87" s="175" t="n">
        <v>1</v>
      </c>
      <c r="C87" s="228">
        <v>1.44529608053632</v>
      </c>
      <c r="D87" s="523">
        <v>0.237157776833466</v>
      </c>
      <c r="E87" s="228">
        <v>1.43176669368381</v>
      </c>
      <c r="F87" s="523">
        <v>0.228679165403109</v>
      </c>
      <c r="G87" s="228">
        <v>1.46743329306222</v>
      </c>
      <c r="H87" s="531">
        <v>0.252652841693106</v>
      </c>
    </row>
    <row customHeight="1" ht="13" r="88">
      <c r="A88" s="181"/>
      <c r="B88" s="162"/>
      <c r="C88" s="218" t="inlineStr">
        <is>
          <t>b.odr_d_tt4g55cfrqalwys.t4autch..no_controls</t>
        </is>
      </c>
      <c r="D88" s="518" t="inlineStr">
        <is>
          <t>se.odr_d_tt4g55cfrqalwys.t4autch..no_controls</t>
        </is>
      </c>
      <c r="E88" s="218" t="inlineStr">
        <is>
          <t>b.odr_d_tt4g55cfrqalwys.t4autch..tch_controls</t>
        </is>
      </c>
      <c r="F88" s="518" t="inlineStr">
        <is>
          <t>se.odr_d_tt4g55cfrqalwys.t4autch..tch_controls</t>
        </is>
      </c>
      <c r="G88" s="218" t="inlineStr">
        <is>
          <t>b.odr_d_tt4g55cfrqalwys.t4autch..tch_sch_controls</t>
        </is>
      </c>
      <c r="H88" s="526" t="inlineStr">
        <is>
          <t>se.odr_d_tt4g55cfrqalwys.t4autch..tch_sch_controls</t>
        </is>
      </c>
    </row>
    <row customHeight="1" ht="13" r="89">
      <c r="A89" s="181" t="s">
        <v>319</v>
      </c>
      <c r="B89" s="162" t="n">
        <v>3</v>
      </c>
      <c r="C89" s="218">
        <v>1.23890191897413</v>
      </c>
      <c r="D89" s="518">
        <v>0.0532219989064317</v>
      </c>
      <c r="E89" s="218">
        <v>1.22913232564141</v>
      </c>
      <c r="F89" s="518">
        <v>0.0525901216821276</v>
      </c>
      <c r="G89" s="218">
        <v>1.23315493741048</v>
      </c>
      <c r="H89" s="526">
        <v>0.0528674969770417</v>
      </c>
    </row>
    <row customHeight="1" ht="13" r="90">
      <c r="A90" s="181" t="s">
        <v>322</v>
      </c>
      <c r="B90" s="162" t="n">
        <v>3</v>
      </c>
      <c r="C90" s="218">
        <v>1.12968966714717</v>
      </c>
      <c r="D90" s="518">
        <v>0.0846835036726072</v>
      </c>
      <c r="E90" s="218">
        <v>1.12256055874364</v>
      </c>
      <c r="F90" s="518">
        <v>0.0857636513665871</v>
      </c>
      <c r="G90" s="218">
        <v>1.13738416565257</v>
      </c>
      <c r="H90" s="526">
        <v>0.086450701797909</v>
      </c>
    </row>
    <row customHeight="1" ht="13" r="91">
      <c r="A91" s="181" t="s">
        <v>66</v>
      </c>
      <c r="B91" s="162" t="n">
        <v>3</v>
      </c>
      <c r="C91" s="218">
        <v>1.16039914411184</v>
      </c>
      <c r="D91" s="518">
        <v>0.054308988085187</v>
      </c>
      <c r="E91" s="218">
        <v>1.15748217705116</v>
      </c>
      <c r="F91" s="518">
        <v>0.0551550160770424</v>
      </c>
      <c r="G91" s="218">
        <v>1.17140256594303</v>
      </c>
      <c r="H91" s="526">
        <v>0.0585192813965851</v>
      </c>
    </row>
    <row customHeight="1" ht="13" r="92">
      <c r="A92" s="181" t="s">
        <v>341</v>
      </c>
      <c r="B92" s="162" t="n">
        <v>3</v>
      </c>
      <c r="C92" s="218">
        <v>1.44013640240303</v>
      </c>
      <c r="D92" s="518">
        <v>0.104058579964405</v>
      </c>
      <c r="E92" s="218">
        <v>1.41974074564586</v>
      </c>
      <c r="F92" s="518">
        <v>0.105919750308182</v>
      </c>
      <c r="G92" s="218">
        <v>1.46588222489999</v>
      </c>
      <c r="H92" s="526">
        <v>0.114002839263088</v>
      </c>
    </row>
    <row customHeight="1" ht="13" r="93">
      <c r="A93" s="181" t="s">
        <v>343</v>
      </c>
      <c r="B93" s="162" t="n">
        <v>3</v>
      </c>
      <c r="C93" s="218">
        <v>1.54163133797195</v>
      </c>
      <c r="D93" s="518">
        <v>0.0772537410491868</v>
      </c>
      <c r="E93" s="218">
        <v>1.53952131052568</v>
      </c>
      <c r="F93" s="518">
        <v>0.0763062811264573</v>
      </c>
      <c r="G93" s="218">
        <v>1.53203482808126</v>
      </c>
      <c r="H93" s="526">
        <v>0.0775979178028548</v>
      </c>
    </row>
    <row customHeight="1" ht="13" r="94">
      <c r="A94" s="181" t="s">
        <v>348</v>
      </c>
      <c r="B94" s="162" t="n">
        <v>3</v>
      </c>
      <c r="C94" s="218">
        <v>1.0468867990655</v>
      </c>
      <c r="D94" s="518">
        <v>0.0381493782371474</v>
      </c>
      <c r="E94" s="218">
        <v>1.04721976320746</v>
      </c>
      <c r="F94" s="518">
        <v>0.0390199997673746</v>
      </c>
      <c r="G94" s="218">
        <v>1.05639704458898</v>
      </c>
      <c r="H94" s="526">
        <v>0.0385854789097737</v>
      </c>
    </row>
    <row customHeight="1" ht="13" r="95">
      <c r="A95" s="181" t="s">
        <v>352</v>
      </c>
      <c r="B95" s="162" t="n">
        <v>3</v>
      </c>
      <c r="C95" s="218">
        <v>1.40339784177106</v>
      </c>
      <c r="D95" s="518">
        <v>0.0558229223571177</v>
      </c>
      <c r="E95" s="218">
        <v>1.38893028789151</v>
      </c>
      <c r="F95" s="518">
        <v>0.0559838196877257</v>
      </c>
      <c r="G95" s="218">
        <v>1.3917379415623</v>
      </c>
      <c r="H95" s="526">
        <v>0.0566302868335167</v>
      </c>
    </row>
    <row customHeight="1" ht="13" r="96">
      <c r="A96" s="181" t="s">
        <v>353</v>
      </c>
      <c r="B96" s="162" t="n">
        <v>3</v>
      </c>
      <c r="C96" s="218">
        <v>1.21430010525411</v>
      </c>
      <c r="D96" s="518">
        <v>0.0921309513386581</v>
      </c>
      <c r="E96" s="218">
        <v>1.19484671241611</v>
      </c>
      <c r="F96" s="518">
        <v>0.105290630079635</v>
      </c>
      <c r="G96" s="218">
        <v>1.20516624389557</v>
      </c>
      <c r="H96" s="526">
        <v>0.101131634553082</v>
      </c>
    </row>
    <row customHeight="1" ht="13" r="97">
      <c r="A97" s="78" t="s">
        <v>445</v>
      </c>
      <c r="B97" s="212" t="n">
        <v>3</v>
      </c>
      <c r="C97" s="232">
        <v>1.27191790208735</v>
      </c>
      <c r="D97" s="525">
        <v>0.0258630279168996</v>
      </c>
      <c r="E97" s="232">
        <v>1.26242923514035</v>
      </c>
      <c r="F97" s="525">
        <v>0.0267942705712979</v>
      </c>
      <c r="G97" s="232">
        <v>1.27414499400427</v>
      </c>
      <c r="H97" s="533">
        <v>0.0272817254132249</v>
      </c>
    </row>
    <row r="99">
      <c r="A99" s="91" t="s">
        <v>595</v>
      </c>
    </row>
    <row r="100">
      <c r="A100" s="91" t="s">
        <v>585</v>
      </c>
    </row>
    <row r="101">
      <c r="A101" s="91" t="s">
        <v>596</v>
      </c>
    </row>
    <row r="102">
      <c r="A102" s="91" t="s">
        <v>597</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262</v>
      </c>
    </row>
    <row r="2">
      <c r="A2" s="38" t="s">
        <v>263</v>
      </c>
    </row>
    <row r="3">
      <c r="A3" s="46" t="s">
        <v>434</v>
      </c>
    </row>
    <row r="4">
      <c r="A4" s="54" t="str">
        <f>=HYPERLINK("#'TOC'!A1", "Back to TOC")</f>
      </c>
    </row>
    <row customHeight="1" ht="60" r="8">
      <c r="B8" s="150" t="s">
        <v>295</v>
      </c>
      <c r="C8" s="148" t="s">
        <v>606</v>
      </c>
      <c r="D8" s="148"/>
      <c r="E8" s="148" t="s">
        <v>606</v>
      </c>
      <c r="F8" s="148"/>
      <c r="G8" s="148" t="s">
        <v>606</v>
      </c>
      <c r="H8" s="154"/>
    </row>
    <row customHeight="1" ht="60" r="9">
      <c r="B9" s="149"/>
      <c r="C9" s="8" t="s">
        <v>593</v>
      </c>
      <c r="D9" s="8"/>
      <c r="E9" s="8" t="s">
        <v>481</v>
      </c>
      <c r="F9" s="8"/>
      <c r="G9" s="8" t="s">
        <v>594</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b.odr_d_tt4g55dfrqalwys.t4autch..no_controls</t>
        </is>
      </c>
      <c r="D11" s="540" t="inlineStr">
        <is>
          <t>se.odr_d_tt4g55dfrqalwys.t4autch..no_controls</t>
        </is>
      </c>
      <c r="E11" s="230" t="inlineStr">
        <is>
          <t>b.odr_d_tt4g55dfrqalwys.t4autch..tch_controls</t>
        </is>
      </c>
      <c r="F11" s="540" t="inlineStr">
        <is>
          <t>se.odr_d_tt4g55dfrqalwys.t4autch..tch_controls</t>
        </is>
      </c>
      <c r="G11" s="230" t="inlineStr">
        <is>
          <t>b.odr_d_tt4g55dfrqalwys.t4autch..tch_sch_controls</t>
        </is>
      </c>
      <c r="H11" s="548" t="inlineStr">
        <is>
          <t>se.odr_d_tt4g55dfrqalwys.t4autch..tch_sch_controls</t>
        </is>
      </c>
    </row>
    <row customHeight="1" ht="13" r="12">
      <c r="A12" s="181" t="s">
        <v>306</v>
      </c>
      <c r="B12" s="156" t="n">
        <v>2</v>
      </c>
      <c r="C12" s="218">
        <v>1.39480779369395</v>
      </c>
      <c r="D12" s="534">
        <v>0.070883769192104</v>
      </c>
      <c r="E12" s="218">
        <v>1.38864937054159</v>
      </c>
      <c r="F12" s="534">
        <v>0.0708827007909305</v>
      </c>
      <c r="G12" s="218">
        <v>1.38248496124582</v>
      </c>
      <c r="H12" s="542">
        <v>0.0702312403185283</v>
      </c>
    </row>
    <row customHeight="1" ht="13" r="13">
      <c r="A13" s="181" t="s">
        <v>307</v>
      </c>
      <c r="B13" s="156" t="n">
        <v>2</v>
      </c>
      <c r="C13" s="218">
        <v>1.19039755459295</v>
      </c>
      <c r="D13" s="534">
        <v>0.0610080580350431</v>
      </c>
      <c r="E13" s="218">
        <v>1.188639649821</v>
      </c>
      <c r="F13" s="534">
        <v>0.0615928029511168</v>
      </c>
      <c r="G13" s="218">
        <v>1.17900319315456</v>
      </c>
      <c r="H13" s="542">
        <v>0.0613801908473166</v>
      </c>
    </row>
    <row customHeight="1" ht="13" r="14">
      <c r="A14" s="181" t="s">
        <v>308</v>
      </c>
      <c r="B14" s="156" t="n">
        <v>2</v>
      </c>
      <c r="C14" s="218">
        <v>1.05362172963674</v>
      </c>
      <c r="D14" s="534">
        <v>0.0464106897678504</v>
      </c>
      <c r="E14" s="218">
        <v>1.04478453304995</v>
      </c>
      <c r="F14" s="534">
        <v>0.046570704016833</v>
      </c>
      <c r="G14" s="218">
        <v>1.04978164015453</v>
      </c>
      <c r="H14" s="542">
        <v>0.0478038695804026</v>
      </c>
    </row>
    <row customHeight="1" ht="13" r="15">
      <c r="A15" s="181" t="s">
        <v>309</v>
      </c>
      <c r="B15" s="156" t="n">
        <v>2</v>
      </c>
      <c r="C15" s="218">
        <v>1.29219454564683</v>
      </c>
      <c r="D15" s="534">
        <v>0.0375302300254557</v>
      </c>
      <c r="E15" s="218">
        <v>1.2905869617451</v>
      </c>
      <c r="F15" s="534">
        <v>0.037725895991746</v>
      </c>
      <c r="G15" s="218">
        <v>1.28819222271289</v>
      </c>
      <c r="H15" s="542">
        <v>0.038272177296331</v>
      </c>
    </row>
    <row customHeight="1" ht="13" r="16">
      <c r="A16" s="181" t="s">
        <v>310</v>
      </c>
      <c r="B16" s="156" t="n">
        <v>2</v>
      </c>
      <c r="C16" s="218">
        <v>1.54805710322588</v>
      </c>
      <c r="D16" s="534">
        <v>0.0767989788698446</v>
      </c>
      <c r="E16" s="218">
        <v>1.50284028116739</v>
      </c>
      <c r="F16" s="534">
        <v>0.0785728725688951</v>
      </c>
      <c r="G16" s="218">
        <v>1.48591567399266</v>
      </c>
      <c r="H16" s="542">
        <v>0.0804371699634158</v>
      </c>
    </row>
    <row customHeight="1" ht="13" r="17">
      <c r="A17" s="181" t="s">
        <v>311</v>
      </c>
      <c r="B17" s="156" t="n">
        <v>2</v>
      </c>
      <c r="C17" s="218">
        <v>1.02979488596905</v>
      </c>
      <c r="D17" s="534">
        <v>0.0341241288087671</v>
      </c>
      <c r="E17" s="218">
        <v>1.02375110284568</v>
      </c>
      <c r="F17" s="534">
        <v>0.0341591949650026</v>
      </c>
      <c r="G17" s="218">
        <v>1.02582202883853</v>
      </c>
      <c r="H17" s="542">
        <v>0.0350650657972967</v>
      </c>
    </row>
    <row customHeight="1" ht="13" r="18">
      <c r="A18" s="183" t="s">
        <v>312</v>
      </c>
      <c r="B18" s="156" t="n">
        <v>2</v>
      </c>
      <c r="C18" s="218">
        <v>1.01704974433883</v>
      </c>
      <c r="D18" s="534">
        <v>0.0517010996168671</v>
      </c>
      <c r="E18" s="218">
        <v>1.00529083848826</v>
      </c>
      <c r="F18" s="534">
        <v>0.0519553438680162</v>
      </c>
      <c r="G18" s="218">
        <v>1.00926846745203</v>
      </c>
      <c r="H18" s="542">
        <v>0.0531785449433732</v>
      </c>
    </row>
    <row customHeight="1" ht="13" r="19">
      <c r="A19" s="183" t="s">
        <v>313</v>
      </c>
      <c r="B19" s="156" t="n">
        <v>2</v>
      </c>
      <c r="C19" s="218">
        <v>1.03795186819295</v>
      </c>
      <c r="D19" s="534">
        <v>0.0399699823964901</v>
      </c>
      <c r="E19" s="218">
        <v>1.03444773382081</v>
      </c>
      <c r="F19" s="534">
        <v>0.0406861367742573</v>
      </c>
      <c r="G19" s="218">
        <v>1.0393031492865</v>
      </c>
      <c r="H19" s="542">
        <v>0.0423286259705309</v>
      </c>
    </row>
    <row customHeight="1" ht="13" r="20">
      <c r="A20" s="181" t="s">
        <v>314</v>
      </c>
      <c r="B20" s="156" t="n">
        <v>2</v>
      </c>
      <c r="C20" s="218">
        <v>1.22685397993683</v>
      </c>
      <c r="D20" s="534">
        <v>0.0645152100425414</v>
      </c>
      <c r="E20" s="218">
        <v>1.22675642448018</v>
      </c>
      <c r="F20" s="534">
        <v>0.0654098379000688</v>
      </c>
      <c r="G20" s="218">
        <v>1.22555168720562</v>
      </c>
      <c r="H20" s="542">
        <v>0.0652393244460978</v>
      </c>
    </row>
    <row customHeight="1" ht="13" r="21">
      <c r="A21" s="181" t="s">
        <v>315</v>
      </c>
      <c r="B21" s="156" t="n">
        <v>2</v>
      </c>
      <c r="C21" s="218">
        <v>2.03455740833282</v>
      </c>
      <c r="D21" s="534">
        <v>0.162864583055141</v>
      </c>
      <c r="E21" s="218">
        <v>2.00899878191035</v>
      </c>
      <c r="F21" s="534">
        <v>0.173240559655999</v>
      </c>
      <c r="G21" s="218">
        <v>2.02470891455768</v>
      </c>
      <c r="H21" s="542">
        <v>0.176733633345162</v>
      </c>
    </row>
    <row customHeight="1" ht="13" r="22">
      <c r="A22" s="181" t="s">
        <v>316</v>
      </c>
      <c r="B22" s="156" t="n">
        <v>2</v>
      </c>
      <c r="C22" s="218">
        <v>1.27202610525024</v>
      </c>
      <c r="D22" s="534">
        <v>0.128647628558647</v>
      </c>
      <c r="E22" s="218">
        <v>1.28488355370823</v>
      </c>
      <c r="F22" s="534">
        <v>0.128510744457008</v>
      </c>
      <c r="G22" s="218">
        <v>1.29091025848216</v>
      </c>
      <c r="H22" s="542">
        <v>0.131598562405281</v>
      </c>
    </row>
    <row customHeight="1" ht="13" r="23">
      <c r="A23" s="181" t="s">
        <v>317</v>
      </c>
      <c r="B23" s="156" t="n">
        <v>2</v>
      </c>
      <c r="C23" s="218">
        <v>1.46023886564501</v>
      </c>
      <c r="D23" s="534">
        <v>0.107192199544989</v>
      </c>
      <c r="E23" s="218">
        <v>1.46401988470502</v>
      </c>
      <c r="F23" s="534">
        <v>0.111233524179996</v>
      </c>
      <c r="G23" s="218">
        <v>1.46117672883964</v>
      </c>
      <c r="H23" s="542">
        <v>0.109593240244688</v>
      </c>
    </row>
    <row customHeight="1" ht="13" r="24">
      <c r="A24" s="181" t="s">
        <v>318</v>
      </c>
      <c r="B24" s="156" t="n">
        <v>2</v>
      </c>
      <c r="C24" s="218">
        <v>1.34749324781593</v>
      </c>
      <c r="D24" s="534">
        <v>0.0587780508079628</v>
      </c>
      <c r="E24" s="218">
        <v>1.33672896964068</v>
      </c>
      <c r="F24" s="534">
        <v>0.0577658223293869</v>
      </c>
      <c r="G24" s="218">
        <v>1.33744215484847</v>
      </c>
      <c r="H24" s="542">
        <v>0.0581343898698794</v>
      </c>
    </row>
    <row customHeight="1" ht="13" r="25">
      <c r="A25" s="181" t="s">
        <v>319</v>
      </c>
      <c r="B25" s="156" t="n">
        <v>2</v>
      </c>
      <c r="C25" s="218">
        <v>1.28905286869166</v>
      </c>
      <c r="D25" s="534">
        <v>0.0896880432755737</v>
      </c>
      <c r="E25" s="218">
        <v>1.24537277267282</v>
      </c>
      <c r="F25" s="534">
        <v>0.0839600355021454</v>
      </c>
      <c r="G25" s="218">
        <v>1.25348785026895</v>
      </c>
      <c r="H25" s="542">
        <v>0.0832572660176417</v>
      </c>
    </row>
    <row customHeight="1" ht="13" r="26">
      <c r="A26" s="181" t="s">
        <v>320</v>
      </c>
      <c r="B26" s="156" t="n">
        <v>2</v>
      </c>
      <c r="C26" s="218">
        <v>1.30429052396501</v>
      </c>
      <c r="D26" s="534">
        <v>0.0952787732392329</v>
      </c>
      <c r="E26" s="218">
        <v>1.3524320080987</v>
      </c>
      <c r="F26" s="534">
        <v>0.111698612239443</v>
      </c>
      <c r="G26" s="218">
        <v>1.37535497588784</v>
      </c>
      <c r="H26" s="542">
        <v>0.122935194211748</v>
      </c>
    </row>
    <row customHeight="1" ht="13" r="27">
      <c r="A27" s="181" t="s">
        <v>321</v>
      </c>
      <c r="B27" s="156" t="n">
        <v>2</v>
      </c>
      <c r="C27" s="218">
        <v>1.15822919589319</v>
      </c>
      <c r="D27" s="534">
        <v>0.038220359189404</v>
      </c>
      <c r="E27" s="218">
        <v>1.15120898358584</v>
      </c>
      <c r="F27" s="534">
        <v>0.0378025289479043</v>
      </c>
      <c r="G27" s="218">
        <v>1.15942509195524</v>
      </c>
      <c r="H27" s="542">
        <v>0.0380915696131376</v>
      </c>
    </row>
    <row customHeight="1" ht="13" r="28">
      <c r="A28" s="181" t="s">
        <v>322</v>
      </c>
      <c r="B28" s="156" t="n">
        <v>2</v>
      </c>
      <c r="C28" s="218">
        <v>1.07298893636965</v>
      </c>
      <c r="D28" s="534">
        <v>0.0414217820286499</v>
      </c>
      <c r="E28" s="218">
        <v>1.0591589595571</v>
      </c>
      <c r="F28" s="534">
        <v>0.040697862521013</v>
      </c>
      <c r="G28" s="218">
        <v>1.0643838138458</v>
      </c>
      <c r="H28" s="542">
        <v>0.0404960930851536</v>
      </c>
    </row>
    <row customHeight="1" ht="13" r="29">
      <c r="A29" s="181" t="s">
        <v>323</v>
      </c>
      <c r="B29" s="156" t="n">
        <v>2</v>
      </c>
      <c r="C29" s="218">
        <v>1.19586972191565</v>
      </c>
      <c r="D29" s="534">
        <v>0.0406427401746178</v>
      </c>
      <c r="E29" s="218">
        <v>1.1845527259642</v>
      </c>
      <c r="F29" s="534">
        <v>0.039667061643456</v>
      </c>
      <c r="G29" s="218">
        <v>1.18478604657479</v>
      </c>
      <c r="H29" s="542">
        <v>0.0402968704357356</v>
      </c>
    </row>
    <row customHeight="1" ht="13" r="30">
      <c r="A30" s="181" t="s">
        <v>324</v>
      </c>
      <c r="B30" s="156" t="n">
        <v>2</v>
      </c>
      <c r="C30" s="218">
        <v>1.10194404378713</v>
      </c>
      <c r="D30" s="534">
        <v>0.0367191045143493</v>
      </c>
      <c r="E30" s="218">
        <v>1.08699551699091</v>
      </c>
      <c r="F30" s="534">
        <v>0.0363646921781628</v>
      </c>
      <c r="G30" s="218">
        <v>1.09793161182938</v>
      </c>
      <c r="H30" s="542">
        <v>0.0357952943928727</v>
      </c>
    </row>
    <row customHeight="1" ht="13" r="31">
      <c r="A31" s="181" t="s">
        <v>325</v>
      </c>
      <c r="B31" s="156" t="n">
        <v>2</v>
      </c>
      <c r="C31" s="218">
        <v>1.0929027763245</v>
      </c>
      <c r="D31" s="534">
        <v>0.0365146607199598</v>
      </c>
      <c r="E31" s="218">
        <v>1.08867145800146</v>
      </c>
      <c r="F31" s="534">
        <v>0.0364747938177913</v>
      </c>
      <c r="G31" s="218">
        <v>1.08305222990803</v>
      </c>
      <c r="H31" s="542">
        <v>0.0368722922177565</v>
      </c>
    </row>
    <row customHeight="1" ht="13" r="32">
      <c r="A32" s="181" t="s">
        <v>326</v>
      </c>
      <c r="B32" s="156" t="n">
        <v>2</v>
      </c>
      <c r="C32" s="218">
        <v>1.19549940124342</v>
      </c>
      <c r="D32" s="534">
        <v>0.051476766173728</v>
      </c>
      <c r="E32" s="218">
        <v>1.1757274701837</v>
      </c>
      <c r="F32" s="534">
        <v>0.0517983799415889</v>
      </c>
      <c r="G32" s="218">
        <v>1.1817199005162</v>
      </c>
      <c r="H32" s="542">
        <v>0.0522363694726052</v>
      </c>
    </row>
    <row customHeight="1" ht="13" r="33">
      <c r="A33" s="181" t="s">
        <v>327</v>
      </c>
      <c r="B33" s="156" t="n">
        <v>2</v>
      </c>
      <c r="C33" s="218">
        <v>1.26026951840678</v>
      </c>
      <c r="D33" s="534">
        <v>0.0970075491236615</v>
      </c>
      <c r="E33" s="218">
        <v>1.21699911285947</v>
      </c>
      <c r="F33" s="534">
        <v>0.0878064786972799</v>
      </c>
      <c r="G33" s="218">
        <v>1.23350963524347</v>
      </c>
      <c r="H33" s="542">
        <v>0.0928386282545835</v>
      </c>
    </row>
    <row customHeight="1" ht="13" r="34">
      <c r="A34" s="181" t="s">
        <v>328</v>
      </c>
      <c r="B34" s="156" t="n">
        <v>2</v>
      </c>
      <c r="C34" s="218">
        <v>1.30946988672439</v>
      </c>
      <c r="D34" s="534">
        <v>0.0842817096020494</v>
      </c>
      <c r="E34" s="218">
        <v>1.31564696179184</v>
      </c>
      <c r="F34" s="534">
        <v>0.0842203554285783</v>
      </c>
      <c r="G34" s="218">
        <v>1.32567350159209</v>
      </c>
      <c r="H34" s="542">
        <v>0.0901737115590333</v>
      </c>
    </row>
    <row customHeight="1" ht="13" r="35">
      <c r="A35" s="181" t="s">
        <v>329</v>
      </c>
      <c r="B35" s="156" t="n">
        <v>2</v>
      </c>
      <c r="C35" s="218">
        <v>1.17666239085753</v>
      </c>
      <c r="D35" s="534">
        <v>0.0762103894209571</v>
      </c>
      <c r="E35" s="218">
        <v>1.1654891536722</v>
      </c>
      <c r="F35" s="534">
        <v>0.0710455136155032</v>
      </c>
      <c r="G35" s="218">
        <v>1.1742364795592</v>
      </c>
      <c r="H35" s="542">
        <v>0.0739097633666195</v>
      </c>
    </row>
    <row customHeight="1" ht="13" r="36">
      <c r="A36" s="181" t="s">
        <v>330</v>
      </c>
      <c r="B36" s="156" t="n">
        <v>2</v>
      </c>
      <c r="C36" s="218">
        <v>1.23503363094622</v>
      </c>
      <c r="D36" s="534">
        <v>0.0390944921167008</v>
      </c>
      <c r="E36" s="218">
        <v>1.24165963358054</v>
      </c>
      <c r="F36" s="534">
        <v>0.0392905942275579</v>
      </c>
      <c r="G36" s="218">
        <v>1.24731545441069</v>
      </c>
      <c r="H36" s="542">
        <v>0.0399638027089718</v>
      </c>
    </row>
    <row customHeight="1" ht="13" r="37">
      <c r="A37" s="181" t="s">
        <v>331</v>
      </c>
      <c r="B37" s="156" t="n">
        <v>2</v>
      </c>
      <c r="C37" s="218">
        <v>1.32461153446336</v>
      </c>
      <c r="D37" s="534">
        <v>0.0404471635305366</v>
      </c>
      <c r="E37" s="218">
        <v>1.31204520199319</v>
      </c>
      <c r="F37" s="534">
        <v>0.0400502174498538</v>
      </c>
      <c r="G37" s="218">
        <v>1.31049836919329</v>
      </c>
      <c r="H37" s="542">
        <v>0.0402504814027459</v>
      </c>
    </row>
    <row customHeight="1" ht="13" r="38">
      <c r="A38" s="181" t="s">
        <v>332</v>
      </c>
      <c r="B38" s="156" t="n">
        <v>2</v>
      </c>
      <c r="C38" s="218">
        <v>1.16825949217612</v>
      </c>
      <c r="D38" s="534">
        <v>0.0362491879606927</v>
      </c>
      <c r="E38" s="218">
        <v>1.15721549603231</v>
      </c>
      <c r="F38" s="534">
        <v>0.0371447641473439</v>
      </c>
      <c r="G38" s="218">
        <v>1.15874788112787</v>
      </c>
      <c r="H38" s="542">
        <v>0.037090431831005</v>
      </c>
    </row>
    <row customHeight="1" ht="13" r="39">
      <c r="A39" s="181" t="s">
        <v>333</v>
      </c>
      <c r="B39" s="156" t="n">
        <v>2</v>
      </c>
      <c r="C39" s="218">
        <v>1.23380836813099</v>
      </c>
      <c r="D39" s="534">
        <v>0.0702503582322923</v>
      </c>
      <c r="E39" s="218">
        <v>1.24030611896517</v>
      </c>
      <c r="F39" s="534">
        <v>0.0725140280871045</v>
      </c>
      <c r="G39" s="218">
        <v>1.22243471294785</v>
      </c>
      <c r="H39" s="542">
        <v>0.0697298335609123</v>
      </c>
    </row>
    <row customHeight="1" ht="13" r="40">
      <c r="A40" s="181" t="s">
        <v>334</v>
      </c>
      <c r="B40" s="156" t="n">
        <v>2</v>
      </c>
      <c r="C40" s="218">
        <v>1.16206592732681</v>
      </c>
      <c r="D40" s="534">
        <v>0.0661055126371131</v>
      </c>
      <c r="E40" s="218">
        <v>1.12579947745238</v>
      </c>
      <c r="F40" s="534">
        <v>0.0621405802819955</v>
      </c>
      <c r="G40" s="218">
        <v>1.13864936083823</v>
      </c>
      <c r="H40" s="542">
        <v>0.0636923715274727</v>
      </c>
    </row>
    <row customHeight="1" ht="13" r="41">
      <c r="A41" s="181" t="s">
        <v>335</v>
      </c>
      <c r="B41" s="156" t="n">
        <v>2</v>
      </c>
      <c r="C41" s="218">
        <v>1.27280424859115</v>
      </c>
      <c r="D41" s="534">
        <v>0.0855267454336752</v>
      </c>
      <c r="E41" s="218">
        <v>1.24799300824598</v>
      </c>
      <c r="F41" s="534">
        <v>0.0834403497716406</v>
      </c>
      <c r="G41" s="218">
        <v>1.24935110854574</v>
      </c>
      <c r="H41" s="542">
        <v>0.0844690107475843</v>
      </c>
    </row>
    <row customHeight="1" ht="13" r="42">
      <c r="A42" s="181" t="s">
        <v>336</v>
      </c>
      <c r="B42" s="156" t="n">
        <v>2</v>
      </c>
      <c r="C42" s="218">
        <v>1.24768216186198</v>
      </c>
      <c r="D42" s="534">
        <v>0.073985934699088</v>
      </c>
      <c r="E42" s="218">
        <v>1.23639026633807</v>
      </c>
      <c r="F42" s="534">
        <v>0.0728179962628276</v>
      </c>
      <c r="G42" s="218">
        <v>1.24861520935219</v>
      </c>
      <c r="H42" s="542">
        <v>0.0742375202264435</v>
      </c>
    </row>
    <row customHeight="1" ht="13" r="43">
      <c r="A43" s="181" t="s">
        <v>337</v>
      </c>
      <c r="B43" s="156" t="n">
        <v>2</v>
      </c>
      <c r="C43" s="218">
        <v>1.62331475046911</v>
      </c>
      <c r="D43" s="534">
        <v>0.17659769483594</v>
      </c>
      <c r="E43" s="218">
        <v>1.58114288404529</v>
      </c>
      <c r="F43" s="534">
        <v>0.17600782452618</v>
      </c>
      <c r="G43" s="218">
        <v>1.59053192632603</v>
      </c>
      <c r="H43" s="542">
        <v>0.178871330865076</v>
      </c>
    </row>
    <row customHeight="1" ht="13" r="44">
      <c r="A44" s="181" t="s">
        <v>338</v>
      </c>
      <c r="B44" s="156" t="n">
        <v>2</v>
      </c>
      <c r="C44" s="218">
        <v>1.29980867396557</v>
      </c>
      <c r="D44" s="534">
        <v>0.084217105701183</v>
      </c>
      <c r="E44" s="218">
        <v>1.29421460950322</v>
      </c>
      <c r="F44" s="534">
        <v>0.0868878588764416</v>
      </c>
      <c r="G44" s="218">
        <v>1.28902943896452</v>
      </c>
      <c r="H44" s="542">
        <v>0.0833131463964933</v>
      </c>
    </row>
    <row customHeight="1" ht="13" r="45">
      <c r="A45" s="181" t="s">
        <v>339</v>
      </c>
      <c r="B45" s="156" t="n">
        <v>2</v>
      </c>
      <c r="C45" s="218">
        <v>1.51177570027416</v>
      </c>
      <c r="D45" s="534">
        <v>0.0707526662628149</v>
      </c>
      <c r="E45" s="218">
        <v>1.51060832344047</v>
      </c>
      <c r="F45" s="534">
        <v>0.0753426529623303</v>
      </c>
      <c r="G45" s="218">
        <v>1.50283747640849</v>
      </c>
      <c r="H45" s="542">
        <v>0.0741942038521696</v>
      </c>
    </row>
    <row customHeight="1" ht="13" r="46">
      <c r="A46" s="181" t="s">
        <v>340</v>
      </c>
      <c r="B46" s="156" t="n">
        <v>2</v>
      </c>
      <c r="C46" s="218">
        <v>1.40581519549195</v>
      </c>
      <c r="D46" s="534">
        <v>0.118087823758639</v>
      </c>
      <c r="E46" s="218">
        <v>1.38932471063527</v>
      </c>
      <c r="F46" s="534">
        <v>0.116800577230092</v>
      </c>
      <c r="G46" s="218">
        <v>1.39482506912876</v>
      </c>
      <c r="H46" s="542">
        <v>0.115669227006665</v>
      </c>
    </row>
    <row customHeight="1" ht="13" r="47">
      <c r="A47" s="181" t="s">
        <v>341</v>
      </c>
      <c r="B47" s="156" t="n">
        <v>2</v>
      </c>
      <c r="C47" s="218">
        <v>1.32614429984281</v>
      </c>
      <c r="D47" s="534">
        <v>0.118419717492197</v>
      </c>
      <c r="E47" s="218">
        <v>1.32259193892012</v>
      </c>
      <c r="F47" s="534">
        <v>0.120714693777981</v>
      </c>
      <c r="G47" s="218">
        <v>1.32206451368507</v>
      </c>
      <c r="H47" s="542">
        <v>0.121579631060608</v>
      </c>
    </row>
    <row customHeight="1" ht="13" r="48">
      <c r="A48" s="181" t="s">
        <v>342</v>
      </c>
      <c r="B48" s="156" t="n">
        <v>2</v>
      </c>
      <c r="C48" s="218">
        <v>1.73028207081424</v>
      </c>
      <c r="D48" s="534">
        <v>0.181484233343993</v>
      </c>
      <c r="E48" s="218">
        <v>1.6475847928852</v>
      </c>
      <c r="F48" s="534">
        <v>0.187867524967022</v>
      </c>
      <c r="G48" s="218">
        <v>1.66741615031338</v>
      </c>
      <c r="H48" s="542">
        <v>0.178119415614354</v>
      </c>
    </row>
    <row customHeight="1" ht="13" r="49">
      <c r="A49" s="181" t="s">
        <v>343</v>
      </c>
      <c r="B49" s="156" t="n">
        <v>2</v>
      </c>
      <c r="C49" s="218">
        <v>1.6889316359531</v>
      </c>
      <c r="D49" s="534">
        <v>0.09442043257297</v>
      </c>
      <c r="E49" s="218">
        <v>1.66493668144811</v>
      </c>
      <c r="F49" s="534">
        <v>0.090880585207381</v>
      </c>
      <c r="G49" s="218">
        <v>1.66217413892504</v>
      </c>
      <c r="H49" s="542">
        <v>0.0928754171467393</v>
      </c>
    </row>
    <row customHeight="1" ht="13" r="50">
      <c r="A50" s="181" t="s">
        <v>344</v>
      </c>
      <c r="B50" s="156" t="n">
        <v>2</v>
      </c>
      <c r="C50" s="218">
        <v>1.34430587033238</v>
      </c>
      <c r="D50" s="534">
        <v>0.06832426055723</v>
      </c>
      <c r="E50" s="218">
        <v>1.34090920861967</v>
      </c>
      <c r="F50" s="534">
        <v>0.0684570917222503</v>
      </c>
      <c r="G50" s="218">
        <v>1.33671639465243</v>
      </c>
      <c r="H50" s="542">
        <v>0.068262013119691</v>
      </c>
    </row>
    <row customHeight="1" ht="13" r="51">
      <c r="A51" s="181" t="s">
        <v>345</v>
      </c>
      <c r="B51" s="156" t="n">
        <v>2</v>
      </c>
      <c r="C51" s="218">
        <v>1.71083995244596</v>
      </c>
      <c r="D51" s="534">
        <v>0.162569055428082</v>
      </c>
      <c r="E51" s="218">
        <v>1.6948872313347</v>
      </c>
      <c r="F51" s="534">
        <v>0.161247446430788</v>
      </c>
      <c r="G51" s="218">
        <v>1.70122357394697</v>
      </c>
      <c r="H51" s="542">
        <v>0.164675616153743</v>
      </c>
    </row>
    <row customHeight="1" ht="13" r="52">
      <c r="A52" s="181" t="s">
        <v>346</v>
      </c>
      <c r="B52" s="156" t="n">
        <v>2</v>
      </c>
      <c r="C52" s="218">
        <v>1.26703772292138</v>
      </c>
      <c r="D52" s="534">
        <v>0.0729323739945322</v>
      </c>
      <c r="E52" s="218">
        <v>1.25539026960056</v>
      </c>
      <c r="F52" s="534">
        <v>0.0759898879196554</v>
      </c>
      <c r="G52" s="218">
        <v>1.26004397976119</v>
      </c>
      <c r="H52" s="542">
        <v>0.0758930923007637</v>
      </c>
    </row>
    <row customHeight="1" ht="13" r="53">
      <c r="A53" s="181" t="s">
        <v>347</v>
      </c>
      <c r="B53" s="156" t="n">
        <v>2</v>
      </c>
      <c r="C53" s="218">
        <v>1.29489703727145</v>
      </c>
      <c r="D53" s="534">
        <v>0.0624092820523898</v>
      </c>
      <c r="E53" s="218">
        <v>1.26588651036267</v>
      </c>
      <c r="F53" s="534">
        <v>0.0634268658738009</v>
      </c>
      <c r="G53" s="218">
        <v>1.27831426692764</v>
      </c>
      <c r="H53" s="542">
        <v>0.0634603883859661</v>
      </c>
    </row>
    <row customHeight="1" ht="13" r="54">
      <c r="A54" s="181" t="s">
        <v>348</v>
      </c>
      <c r="B54" s="156" t="n">
        <v>2</v>
      </c>
      <c r="C54" s="218">
        <v>1.15531008768036</v>
      </c>
      <c r="D54" s="534">
        <v>0.042524537259665</v>
      </c>
      <c r="E54" s="218">
        <v>1.14612943103099</v>
      </c>
      <c r="F54" s="534">
        <v>0.0410244598687706</v>
      </c>
      <c r="G54" s="218">
        <v>1.14473242202971</v>
      </c>
      <c r="H54" s="542">
        <v>0.0419432927429067</v>
      </c>
    </row>
    <row customHeight="1" ht="13" r="55">
      <c r="A55" s="181" t="s">
        <v>349</v>
      </c>
      <c r="B55" s="156" t="n">
        <v>2</v>
      </c>
      <c r="C55" s="218">
        <v>1.62988729204435</v>
      </c>
      <c r="D55" s="534">
        <v>0.0915067232699604</v>
      </c>
      <c r="E55" s="218">
        <v>1.63375080300091</v>
      </c>
      <c r="F55" s="534">
        <v>0.0915340041001982</v>
      </c>
      <c r="G55" s="218">
        <v>1.61462283980397</v>
      </c>
      <c r="H55" s="542">
        <v>0.0912711672215081</v>
      </c>
    </row>
    <row customHeight="1" ht="13" r="56">
      <c r="A56" s="181" t="s">
        <v>350</v>
      </c>
      <c r="B56" s="156" t="n">
        <v>2</v>
      </c>
      <c r="C56" s="218">
        <v>1.25955582473522</v>
      </c>
      <c r="D56" s="534">
        <v>0.0597154099234688</v>
      </c>
      <c r="E56" s="218">
        <v>1.2468818061046</v>
      </c>
      <c r="F56" s="534">
        <v>0.0577216910383952</v>
      </c>
      <c r="G56" s="218">
        <v>1.25181815217431</v>
      </c>
      <c r="H56" s="542">
        <v>0.0577543756561243</v>
      </c>
    </row>
    <row customHeight="1" ht="13" r="57">
      <c r="A57" s="181" t="s">
        <v>351</v>
      </c>
      <c r="B57" s="156" t="n">
        <v>2</v>
      </c>
      <c r="C57" s="218">
        <v>1.08336251137329</v>
      </c>
      <c r="D57" s="534">
        <v>0.0674958617066047</v>
      </c>
      <c r="E57" s="218">
        <v>1.07182449951551</v>
      </c>
      <c r="F57" s="534">
        <v>0.0655085762536136</v>
      </c>
      <c r="G57" s="218">
        <v>1.07484179693046</v>
      </c>
      <c r="H57" s="542">
        <v>0.0653663687301414</v>
      </c>
    </row>
    <row customHeight="1" ht="13" r="58">
      <c r="A58" s="181" t="s">
        <v>352</v>
      </c>
      <c r="B58" s="156" t="n">
        <v>2</v>
      </c>
      <c r="C58" s="218">
        <v>1.65137614917968</v>
      </c>
      <c r="D58" s="534">
        <v>0.083261164053405</v>
      </c>
      <c r="E58" s="218">
        <v>1.64899204475302</v>
      </c>
      <c r="F58" s="534">
        <v>0.084080544580447</v>
      </c>
      <c r="G58" s="218">
        <v>1.64519580341509</v>
      </c>
      <c r="H58" s="542">
        <v>0.0836422502255624</v>
      </c>
    </row>
    <row customHeight="1" ht="13" r="59">
      <c r="A59" s="181" t="s">
        <v>353</v>
      </c>
      <c r="B59" s="156" t="n">
        <v>2</v>
      </c>
      <c r="C59" s="218">
        <v>1.4081292509348</v>
      </c>
      <c r="D59" s="534">
        <v>0.0824875355489976</v>
      </c>
      <c r="E59" s="218">
        <v>1.41151675863068</v>
      </c>
      <c r="F59" s="534">
        <v>0.0866888349311349</v>
      </c>
      <c r="G59" s="218">
        <v>1.41861122467113</v>
      </c>
      <c r="H59" s="542">
        <v>0.0875769571792265</v>
      </c>
    </row>
    <row customHeight="1" ht="13" r="60">
      <c r="A60" s="181" t="s">
        <v>354</v>
      </c>
      <c r="B60" s="156" t="n">
        <v>2</v>
      </c>
      <c r="C60" s="218">
        <v>0.951708701939716</v>
      </c>
      <c r="D60" s="534">
        <v>0.0875682352673223</v>
      </c>
      <c r="E60" s="218">
        <v>0.954208991770403</v>
      </c>
      <c r="F60" s="534">
        <v>0.0923040872581438</v>
      </c>
      <c r="G60" s="218">
        <v>0.987669355293796</v>
      </c>
      <c r="H60" s="542">
        <v>0.0865171811253975</v>
      </c>
    </row>
    <row customHeight="1" ht="13" r="61">
      <c r="A61" s="181" t="s">
        <v>355</v>
      </c>
      <c r="B61" s="156" t="n">
        <v>2</v>
      </c>
      <c r="C61" s="218">
        <v>1.25941237747534</v>
      </c>
      <c r="D61" s="534">
        <v>0.0405001572298269</v>
      </c>
      <c r="E61" s="218">
        <v>1.26046817151502</v>
      </c>
      <c r="F61" s="534">
        <v>0.0393573129882294</v>
      </c>
      <c r="G61" s="218">
        <v>1.26101926698772</v>
      </c>
      <c r="H61" s="542">
        <v>0.0407270110377849</v>
      </c>
    </row>
    <row customHeight="1" ht="13" r="62">
      <c r="A62" s="181" t="s">
        <v>356</v>
      </c>
      <c r="B62" s="156" t="n">
        <v>2</v>
      </c>
      <c r="C62" s="218">
        <v>1.31712931973932</v>
      </c>
      <c r="D62" s="534">
        <v>0.0550998492691677</v>
      </c>
      <c r="E62" s="218">
        <v>1.30892839458132</v>
      </c>
      <c r="F62" s="534">
        <v>0.0553779102473038</v>
      </c>
      <c r="G62" s="218">
        <v>1.31012545721746</v>
      </c>
      <c r="H62" s="542">
        <v>0.0550073717296286</v>
      </c>
    </row>
    <row customHeight="1" ht="13" r="63">
      <c r="A63" s="184" t="s">
        <v>357</v>
      </c>
      <c r="B63" s="157" t="n">
        <v>2</v>
      </c>
      <c r="C63" s="219">
        <v>1.21791634692544</v>
      </c>
      <c r="D63" s="535">
        <v>0.013953577311678</v>
      </c>
      <c r="E63" s="219">
        <v>1.20762094758449</v>
      </c>
      <c r="F63" s="535">
        <v>0.0138619355252484</v>
      </c>
      <c r="G63" s="219">
        <v>1.21268072221665</v>
      </c>
      <c r="H63" s="544">
        <v>0.0139806610625038</v>
      </c>
    </row>
    <row customHeight="1" ht="13" r="64">
      <c r="A64" s="185" t="s">
        <v>358</v>
      </c>
      <c r="B64" s="158" t="n">
        <v>2</v>
      </c>
      <c r="C64" s="220">
        <v>1.2517807256927</v>
      </c>
      <c r="D64" s="536">
        <v>0.0262949962649693</v>
      </c>
      <c r="E64" s="220">
        <v>1.2357382533518</v>
      </c>
      <c r="F64" s="536">
        <v>0.0259170986774472</v>
      </c>
      <c r="G64" s="220">
        <v>1.24081729327189</v>
      </c>
      <c r="H64" s="545">
        <v>0.0257907637155602</v>
      </c>
    </row>
    <row customHeight="1" ht="13" r="65">
      <c r="A65" s="186" t="s">
        <v>359</v>
      </c>
      <c r="B65" s="159" t="n">
        <v>2</v>
      </c>
      <c r="C65" s="221">
        <v>1.31776555657767</v>
      </c>
      <c r="D65" s="537">
        <v>0.0121686417235439</v>
      </c>
      <c r="E65" s="221">
        <v>1.30641799798569</v>
      </c>
      <c r="F65" s="537">
        <v>0.0123027775494589</v>
      </c>
      <c r="G65" s="221">
        <v>1.30967297847332</v>
      </c>
      <c r="H65" s="546">
        <v>0.0123785486300478</v>
      </c>
    </row>
    <row customHeight="1" ht="13" r="66">
      <c r="A66" s="181" t="s">
        <v>360</v>
      </c>
      <c r="B66" s="156" t="n">
        <v>2</v>
      </c>
      <c r="C66" s="218">
        <v>1.21861433598866</v>
      </c>
      <c r="D66" s="534">
        <v>0.0947447887484752</v>
      </c>
      <c r="E66" s="218">
        <v>1.21046089739841</v>
      </c>
      <c r="F66" s="534">
        <v>0.0971054182631143</v>
      </c>
      <c r="G66" s="218">
        <v>1.22641881674652</v>
      </c>
      <c r="H66" s="542">
        <v>0.102799612272239</v>
      </c>
    </row>
    <row customHeight="1" ht="13" r="67">
      <c r="A67" s="181" t="s">
        <v>361</v>
      </c>
      <c r="B67" s="156" t="n">
        <v>2</v>
      </c>
      <c r="C67" s="218">
        <v>1.04172837983546</v>
      </c>
      <c r="D67" s="534">
        <v>0.0494149630476966</v>
      </c>
      <c r="E67" s="218">
        <v>1.04057934599491</v>
      </c>
      <c r="F67" s="534">
        <v>0.0506335906909921</v>
      </c>
      <c r="G67" s="218">
        <v>1.03766784329538</v>
      </c>
      <c r="H67" s="542">
        <v>0.054867537314594</v>
      </c>
    </row>
    <row customHeight="1" ht="13" r="68">
      <c r="A68" s="181" t="s">
        <v>362</v>
      </c>
      <c r="B68" s="156" t="n">
        <v>2</v>
      </c>
      <c r="C68" s="218">
        <v>1.05076074891165</v>
      </c>
      <c r="D68" s="534">
        <v>0.0732836572217709</v>
      </c>
      <c r="E68" s="218">
        <v>1.02424049146796</v>
      </c>
      <c r="F68" s="534">
        <v>0.0807503877222018</v>
      </c>
      <c r="G68" s="218">
        <v>1.02197874083253</v>
      </c>
      <c r="H68" s="542">
        <v>0.0803192449853519</v>
      </c>
    </row>
    <row customHeight="1" ht="13" r="69">
      <c r="A69" s="187" t="s">
        <v>363</v>
      </c>
      <c r="B69" s="171" t="n">
        <v>2</v>
      </c>
      <c r="C69" s="228">
        <v>1.21755031392536</v>
      </c>
      <c r="D69" s="539">
        <v>0.0940371420409925</v>
      </c>
      <c r="E69" s="228">
        <v>1.20018295589755</v>
      </c>
      <c r="F69" s="539">
        <v>0.090740043793949</v>
      </c>
      <c r="G69" s="228">
        <v>1.20301012439938</v>
      </c>
      <c r="H69" s="547">
        <v>0.0936731901548583</v>
      </c>
    </row>
    <row customHeight="1" ht="13" r="70">
      <c r="A70" s="181"/>
      <c r="B70" s="160"/>
      <c r="C70" s="218" t="inlineStr">
        <is>
          <t>b.odr_d_tt4g55dfrqalwys.t4autch..no_controls</t>
        </is>
      </c>
      <c r="D70" s="534" t="inlineStr">
        <is>
          <t>se.odr_d_tt4g55dfrqalwys.t4autch..no_controls</t>
        </is>
      </c>
      <c r="E70" s="218" t="inlineStr">
        <is>
          <t>b.odr_d_tt4g55dfrqalwys.t4autch..tch_controls</t>
        </is>
      </c>
      <c r="F70" s="534" t="inlineStr">
        <is>
          <t>se.odr_d_tt4g55dfrqalwys.t4autch..tch_controls</t>
        </is>
      </c>
      <c r="G70" s="218" t="inlineStr">
        <is>
          <t>b.odr_d_tt4g55dfrqalwys.t4autch..tch_sch_controls</t>
        </is>
      </c>
      <c r="H70" s="542" t="inlineStr">
        <is>
          <t>se.odr_d_tt4g55dfrqalwys.t4autch..tch_sch_controls</t>
        </is>
      </c>
    </row>
    <row customHeight="1" ht="13" r="71">
      <c r="A71" s="181" t="s">
        <v>307</v>
      </c>
      <c r="B71" s="160" t="n">
        <v>1</v>
      </c>
      <c r="C71" s="218">
        <v>1.19508998977158</v>
      </c>
      <c r="D71" s="534">
        <v>0.122762791366781</v>
      </c>
      <c r="E71" s="218">
        <v>1.18948222535906</v>
      </c>
      <c r="F71" s="534">
        <v>0.124127529758876</v>
      </c>
      <c r="G71" s="218">
        <v>1.18736578982201</v>
      </c>
      <c r="H71" s="542">
        <v>0.118781877751193</v>
      </c>
    </row>
    <row customHeight="1" ht="13" r="72">
      <c r="A72" s="181" t="s">
        <v>311</v>
      </c>
      <c r="B72" s="160" t="n">
        <v>1</v>
      </c>
      <c r="C72" s="218">
        <v>1.14058117519774</v>
      </c>
      <c r="D72" s="534">
        <v>0.0447163593999599</v>
      </c>
      <c r="E72" s="218">
        <v>1.1419831667933</v>
      </c>
      <c r="F72" s="534">
        <v>0.0440007433284878</v>
      </c>
      <c r="G72" s="218">
        <v>1.14908915030885</v>
      </c>
      <c r="H72" s="542">
        <v>0.0440634804519155</v>
      </c>
    </row>
    <row customHeight="1" ht="13" r="73">
      <c r="A73" s="183" t="s">
        <v>313</v>
      </c>
      <c r="B73" s="160" t="n">
        <v>1</v>
      </c>
      <c r="C73" s="218">
        <v>1.13433816372795</v>
      </c>
      <c r="D73" s="534">
        <v>0.0520590805173441</v>
      </c>
      <c r="E73" s="218">
        <v>1.13580664946746</v>
      </c>
      <c r="F73" s="534">
        <v>0.051307161219745</v>
      </c>
      <c r="G73" s="218">
        <v>1.14607131356141</v>
      </c>
      <c r="H73" s="542">
        <v>0.0537832369073631</v>
      </c>
    </row>
    <row customHeight="1" ht="13" r="74">
      <c r="A74" s="181" t="s">
        <v>314</v>
      </c>
      <c r="B74" s="160" t="n">
        <v>1</v>
      </c>
      <c r="C74" s="218">
        <v>1.27278154523225</v>
      </c>
      <c r="D74" s="534">
        <v>0.0955123248425667</v>
      </c>
      <c r="E74" s="218">
        <v>1.25677032922198</v>
      </c>
      <c r="F74" s="534">
        <v>0.096826007146055</v>
      </c>
      <c r="G74" s="218">
        <v>1.25203436835091</v>
      </c>
      <c r="H74" s="542">
        <v>0.097799330801904</v>
      </c>
    </row>
    <row customHeight="1" ht="13" r="75">
      <c r="A75" s="181" t="s">
        <v>325</v>
      </c>
      <c r="B75" s="160" t="n">
        <v>1</v>
      </c>
      <c r="C75" s="218">
        <v>1.04348611397374</v>
      </c>
      <c r="D75" s="534">
        <v>0.0539123997357505</v>
      </c>
      <c r="E75" s="218">
        <v>1.02391046485036</v>
      </c>
      <c r="F75" s="534">
        <v>0.0548625328754609</v>
      </c>
      <c r="G75" s="218">
        <v>1.03215771030492</v>
      </c>
      <c r="H75" s="542">
        <v>0.0557992910589316</v>
      </c>
    </row>
    <row customHeight="1" ht="13" r="76">
      <c r="A76" s="181" t="s">
        <v>330</v>
      </c>
      <c r="B76" s="160" t="n">
        <v>1</v>
      </c>
      <c r="C76" s="218">
        <v>1.38065114188719</v>
      </c>
      <c r="D76" s="534">
        <v>0.0518953141474365</v>
      </c>
      <c r="E76" s="218">
        <v>1.41251626935954</v>
      </c>
      <c r="F76" s="534">
        <v>0.0545540848038945</v>
      </c>
      <c r="G76" s="218">
        <v>1.40916317576232</v>
      </c>
      <c r="H76" s="542">
        <v>0.0561918563142305</v>
      </c>
    </row>
    <row customHeight="1" ht="13" r="77">
      <c r="A77" s="181" t="s">
        <v>332</v>
      </c>
      <c r="B77" s="160" t="n">
        <v>1</v>
      </c>
      <c r="C77" s="218">
        <v>1.15451975017815</v>
      </c>
      <c r="D77" s="534">
        <v>0.0316802312047648</v>
      </c>
      <c r="E77" s="218">
        <v>1.15572028461936</v>
      </c>
      <c r="F77" s="534">
        <v>0.0329663293118421</v>
      </c>
      <c r="G77" s="218">
        <v>1.15766627263481</v>
      </c>
      <c r="H77" s="542">
        <v>0.0341058677247805</v>
      </c>
    </row>
    <row customHeight="1" ht="13" r="78">
      <c r="A78" s="181" t="s">
        <v>338</v>
      </c>
      <c r="B78" s="160" t="n">
        <v>1</v>
      </c>
      <c r="C78" s="218">
        <v>1.33338238701903</v>
      </c>
      <c r="D78" s="534">
        <v>0.0957781581684484</v>
      </c>
      <c r="E78" s="218">
        <v>1.32793823268334</v>
      </c>
      <c r="F78" s="534">
        <v>0.0949690006335236</v>
      </c>
      <c r="G78" s="218">
        <v>1.32495387637872</v>
      </c>
      <c r="H78" s="542">
        <v>0.099675920184979</v>
      </c>
    </row>
    <row customHeight="1" ht="13" r="79">
      <c r="A79" s="181" t="s">
        <v>343</v>
      </c>
      <c r="B79" s="160" t="n">
        <v>1</v>
      </c>
      <c r="C79" s="218">
        <v>1.7775450991195</v>
      </c>
      <c r="D79" s="534">
        <v>0.108801239147658</v>
      </c>
      <c r="E79" s="218">
        <v>1.76595300307092</v>
      </c>
      <c r="F79" s="534">
        <v>0.114006692370241</v>
      </c>
      <c r="G79" s="218">
        <v>1.77789870030853</v>
      </c>
      <c r="H79" s="542">
        <v>0.121950165024611</v>
      </c>
    </row>
    <row customHeight="1" ht="13" r="80">
      <c r="A80" s="181" t="s">
        <v>348</v>
      </c>
      <c r="B80" s="160" t="n">
        <v>1</v>
      </c>
      <c r="C80" s="218">
        <v>1.20835872792438</v>
      </c>
      <c r="D80" s="534">
        <v>0.0522226572969919</v>
      </c>
      <c r="E80" s="218">
        <v>1.19282599358255</v>
      </c>
      <c r="F80" s="534">
        <v>0.0542307429234896</v>
      </c>
      <c r="G80" s="218">
        <v>1.19614343386337</v>
      </c>
      <c r="H80" s="542">
        <v>0.054106033367891</v>
      </c>
    </row>
    <row customHeight="1" ht="13" r="81">
      <c r="A81" s="181" t="s">
        <v>350</v>
      </c>
      <c r="B81" s="160" t="n">
        <v>1</v>
      </c>
      <c r="C81" s="218">
        <v>1.34007059230203</v>
      </c>
      <c r="D81" s="534">
        <v>0.105129981348348</v>
      </c>
      <c r="E81" s="218">
        <v>1.37000934454115</v>
      </c>
      <c r="F81" s="534">
        <v>0.111876013217875</v>
      </c>
      <c r="G81" s="218">
        <v>1.3763068924865</v>
      </c>
      <c r="H81" s="542">
        <v>0.116654618658973</v>
      </c>
    </row>
    <row customHeight="1" ht="13" r="82">
      <c r="A82" s="181" t="s">
        <v>352</v>
      </c>
      <c r="B82" s="160" t="n">
        <v>1</v>
      </c>
      <c r="C82" s="218">
        <v>1.71494382403546</v>
      </c>
      <c r="D82" s="534">
        <v>0.146660858167924</v>
      </c>
      <c r="E82" s="218">
        <v>1.69635126045846</v>
      </c>
      <c r="F82" s="534">
        <v>0.146409806932781</v>
      </c>
      <c r="G82" s="218">
        <v>1.69962115744612</v>
      </c>
      <c r="H82" s="542">
        <v>0.145369097317291</v>
      </c>
    </row>
    <row customHeight="1" ht="13" r="83">
      <c r="A83" s="181" t="s">
        <v>353</v>
      </c>
      <c r="B83" s="160" t="n">
        <v>1</v>
      </c>
      <c r="C83" s="218">
        <v>1.39761326344621</v>
      </c>
      <c r="D83" s="534">
        <v>0.100155019873292</v>
      </c>
      <c r="E83" s="218">
        <v>1.40873605267432</v>
      </c>
      <c r="F83" s="534">
        <v>0.0973583150413986</v>
      </c>
      <c r="G83" s="218">
        <v>1.40202702647568</v>
      </c>
      <c r="H83" s="542">
        <v>0.104322462423503</v>
      </c>
    </row>
    <row customHeight="1" ht="13" r="84">
      <c r="A84" s="77" t="s">
        <v>364</v>
      </c>
      <c r="B84" s="161" t="n">
        <v>1</v>
      </c>
      <c r="C84" s="222">
        <v>1.32991863417394</v>
      </c>
      <c r="D84" s="538">
        <v>0.0262370718063544</v>
      </c>
      <c r="E84" s="222">
        <v>1.32851638560119</v>
      </c>
      <c r="F84" s="538">
        <v>0.0266380230460971</v>
      </c>
      <c r="G84" s="222">
        <v>1.33036896284523</v>
      </c>
      <c r="H84" s="543">
        <v>0.0271835294093419</v>
      </c>
    </row>
    <row customHeight="1" ht="13" r="85">
      <c r="A85" s="181" t="s">
        <v>65</v>
      </c>
      <c r="B85" s="160" t="n">
        <v>1</v>
      </c>
      <c r="C85" s="218">
        <v>1.15083527016435</v>
      </c>
      <c r="D85" s="534">
        <v>0.0731196784376935</v>
      </c>
      <c r="E85" s="218">
        <v>1.15118078541522</v>
      </c>
      <c r="F85" s="534">
        <v>0.0701869409542676</v>
      </c>
      <c r="G85" s="218">
        <v>1.15681738280447</v>
      </c>
      <c r="H85" s="542">
        <v>0.0696787114092494</v>
      </c>
    </row>
    <row customHeight="1" ht="13" r="86">
      <c r="A86" s="181" t="s">
        <v>361</v>
      </c>
      <c r="B86" s="160" t="n">
        <v>1</v>
      </c>
      <c r="C86" s="218">
        <v>1.14274764116543</v>
      </c>
      <c r="D86" s="534">
        <v>0.0678732899225698</v>
      </c>
      <c r="E86" s="218">
        <v>1.15179419161768</v>
      </c>
      <c r="F86" s="534">
        <v>0.06923769644514</v>
      </c>
      <c r="G86" s="218">
        <v>1.14944548587022</v>
      </c>
      <c r="H86" s="542">
        <v>0.0694360448795704</v>
      </c>
    </row>
    <row customHeight="1" ht="13" r="87">
      <c r="A87" s="187" t="s">
        <v>362</v>
      </c>
      <c r="B87" s="175" t="n">
        <v>1</v>
      </c>
      <c r="C87" s="228">
        <v>1.24696347602832</v>
      </c>
      <c r="D87" s="539">
        <v>0.21530129884112</v>
      </c>
      <c r="E87" s="228">
        <v>1.2311606356937</v>
      </c>
      <c r="F87" s="539">
        <v>0.206225812611505</v>
      </c>
      <c r="G87" s="228">
        <v>1.24159133982898</v>
      </c>
      <c r="H87" s="547">
        <v>0.22303864612121</v>
      </c>
    </row>
    <row customHeight="1" ht="13" r="88">
      <c r="A88" s="181"/>
      <c r="B88" s="162"/>
      <c r="C88" s="218" t="inlineStr">
        <is>
          <t>b.odr_d_tt4g55dfrqalwys.t4autch..no_controls</t>
        </is>
      </c>
      <c r="D88" s="534" t="inlineStr">
        <is>
          <t>se.odr_d_tt4g55dfrqalwys.t4autch..no_controls</t>
        </is>
      </c>
      <c r="E88" s="218" t="inlineStr">
        <is>
          <t>b.odr_d_tt4g55dfrqalwys.t4autch..tch_controls</t>
        </is>
      </c>
      <c r="F88" s="534" t="inlineStr">
        <is>
          <t>se.odr_d_tt4g55dfrqalwys.t4autch..tch_controls</t>
        </is>
      </c>
      <c r="G88" s="218" t="inlineStr">
        <is>
          <t>b.odr_d_tt4g55dfrqalwys.t4autch..tch_sch_controls</t>
        </is>
      </c>
      <c r="H88" s="542" t="inlineStr">
        <is>
          <t>se.odr_d_tt4g55dfrqalwys.t4autch..tch_sch_controls</t>
        </is>
      </c>
    </row>
    <row customHeight="1" ht="13" r="89">
      <c r="A89" s="181" t="s">
        <v>319</v>
      </c>
      <c r="B89" s="162" t="n">
        <v>3</v>
      </c>
      <c r="C89" s="218">
        <v>1.23559023700493</v>
      </c>
      <c r="D89" s="534">
        <v>0.0552804059017367</v>
      </c>
      <c r="E89" s="218">
        <v>1.21761015322079</v>
      </c>
      <c r="F89" s="534">
        <v>0.053894881980423</v>
      </c>
      <c r="G89" s="218">
        <v>1.22096921766665</v>
      </c>
      <c r="H89" s="542">
        <v>0.0541892284656678</v>
      </c>
    </row>
    <row customHeight="1" ht="13" r="90">
      <c r="A90" s="181" t="s">
        <v>322</v>
      </c>
      <c r="B90" s="162" t="n">
        <v>3</v>
      </c>
      <c r="C90" s="218">
        <v>1.18044515765004</v>
      </c>
      <c r="D90" s="534">
        <v>0.0524415666123689</v>
      </c>
      <c r="E90" s="218">
        <v>1.16706117480046</v>
      </c>
      <c r="F90" s="534">
        <v>0.0532281173994912</v>
      </c>
      <c r="G90" s="218">
        <v>1.17117372669175</v>
      </c>
      <c r="H90" s="542">
        <v>0.0533030494586568</v>
      </c>
    </row>
    <row customHeight="1" ht="13" r="91">
      <c r="A91" s="181" t="s">
        <v>66</v>
      </c>
      <c r="B91" s="162" t="n">
        <v>3</v>
      </c>
      <c r="C91" s="218">
        <v>1.0700461533441</v>
      </c>
      <c r="D91" s="534">
        <v>0.0424640172381688</v>
      </c>
      <c r="E91" s="218">
        <v>1.06886178171397</v>
      </c>
      <c r="F91" s="534">
        <v>0.0427817130014253</v>
      </c>
      <c r="G91" s="218">
        <v>1.07929063356777</v>
      </c>
      <c r="H91" s="542">
        <v>0.045305491845794</v>
      </c>
    </row>
    <row customHeight="1" ht="13" r="92">
      <c r="A92" s="181" t="s">
        <v>341</v>
      </c>
      <c r="B92" s="162" t="n">
        <v>3</v>
      </c>
      <c r="C92" s="218">
        <v>1.40146572186137</v>
      </c>
      <c r="D92" s="534">
        <v>0.109785329286115</v>
      </c>
      <c r="E92" s="218">
        <v>1.38433979991436</v>
      </c>
      <c r="F92" s="534">
        <v>0.112415299043614</v>
      </c>
      <c r="G92" s="218">
        <v>1.40346233441575</v>
      </c>
      <c r="H92" s="542">
        <v>0.12032299871211</v>
      </c>
    </row>
    <row customHeight="1" ht="13" r="93">
      <c r="A93" s="181" t="s">
        <v>343</v>
      </c>
      <c r="B93" s="162" t="n">
        <v>3</v>
      </c>
      <c r="C93" s="218">
        <v>1.63549380312831</v>
      </c>
      <c r="D93" s="534">
        <v>0.0820991658314894</v>
      </c>
      <c r="E93" s="218">
        <v>1.62660273244672</v>
      </c>
      <c r="F93" s="534">
        <v>0.0819227031878978</v>
      </c>
      <c r="G93" s="218">
        <v>1.62378294051812</v>
      </c>
      <c r="H93" s="542">
        <v>0.0835255245136364</v>
      </c>
    </row>
    <row customHeight="1" ht="13" r="94">
      <c r="A94" s="181" t="s">
        <v>348</v>
      </c>
      <c r="B94" s="162" t="n">
        <v>3</v>
      </c>
      <c r="C94" s="218">
        <v>1.13435248052608</v>
      </c>
      <c r="D94" s="534">
        <v>0.0354738760989702</v>
      </c>
      <c r="E94" s="218">
        <v>1.13403163435856</v>
      </c>
      <c r="F94" s="534">
        <v>0.0348434936684699</v>
      </c>
      <c r="G94" s="218">
        <v>1.14325544116165</v>
      </c>
      <c r="H94" s="542">
        <v>0.0353495146254963</v>
      </c>
    </row>
    <row customHeight="1" ht="13" r="95">
      <c r="A95" s="181" t="s">
        <v>352</v>
      </c>
      <c r="B95" s="162" t="n">
        <v>3</v>
      </c>
      <c r="C95" s="218">
        <v>1.64226573481639</v>
      </c>
      <c r="D95" s="534">
        <v>0.0668208580212887</v>
      </c>
      <c r="E95" s="218">
        <v>1.6289531588591</v>
      </c>
      <c r="F95" s="534">
        <v>0.0655528602683751</v>
      </c>
      <c r="G95" s="218">
        <v>1.6267344454665</v>
      </c>
      <c r="H95" s="542">
        <v>0.066454042652944</v>
      </c>
    </row>
    <row customHeight="1" ht="13" r="96">
      <c r="A96" s="181" t="s">
        <v>353</v>
      </c>
      <c r="B96" s="162" t="n">
        <v>3</v>
      </c>
      <c r="C96" s="218">
        <v>1.47008645906829</v>
      </c>
      <c r="D96" s="534">
        <v>0.126475266480449</v>
      </c>
      <c r="E96" s="218">
        <v>1.47223559452949</v>
      </c>
      <c r="F96" s="534">
        <v>0.128100679384525</v>
      </c>
      <c r="G96" s="218">
        <v>1.47359227304608</v>
      </c>
      <c r="H96" s="542">
        <v>0.129187663844001</v>
      </c>
    </row>
    <row customHeight="1" ht="13" r="97">
      <c r="A97" s="78" t="s">
        <v>445</v>
      </c>
      <c r="B97" s="212" t="n">
        <v>3</v>
      </c>
      <c r="C97" s="232">
        <v>1.34621821842494</v>
      </c>
      <c r="D97" s="541">
        <v>0.0274208353394361</v>
      </c>
      <c r="E97" s="232">
        <v>1.33746200373043</v>
      </c>
      <c r="F97" s="541">
        <v>0.0276240738274489</v>
      </c>
      <c r="G97" s="232">
        <v>1.34278262656678</v>
      </c>
      <c r="H97" s="549">
        <v>0.0284054332604495</v>
      </c>
    </row>
    <row r="99">
      <c r="A99" s="91" t="s">
        <v>595</v>
      </c>
    </row>
    <row r="100">
      <c r="A100" s="91" t="s">
        <v>585</v>
      </c>
    </row>
    <row r="101">
      <c r="A101" s="91" t="s">
        <v>596</v>
      </c>
    </row>
    <row r="102">
      <c r="A102" s="91" t="s">
        <v>597</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264</v>
      </c>
    </row>
    <row r="2">
      <c r="A2" s="38" t="s">
        <v>265</v>
      </c>
    </row>
    <row r="3">
      <c r="A3" s="46" t="s">
        <v>434</v>
      </c>
    </row>
    <row r="4">
      <c r="A4" s="54" t="str">
        <f>=HYPERLINK("#'TOC'!A1", "Back to TOC")</f>
      </c>
    </row>
    <row customHeight="1" ht="75" r="8">
      <c r="B8" s="150" t="s">
        <v>295</v>
      </c>
      <c r="C8" s="148" t="s">
        <v>609</v>
      </c>
      <c r="D8" s="148"/>
      <c r="E8" s="148" t="s">
        <v>609</v>
      </c>
      <c r="F8" s="148"/>
      <c r="G8" s="148" t="s">
        <v>609</v>
      </c>
      <c r="H8" s="154"/>
    </row>
    <row customHeight="1" ht="60" r="9">
      <c r="B9" s="149"/>
      <c r="C9" s="8" t="s">
        <v>593</v>
      </c>
      <c r="D9" s="8"/>
      <c r="E9" s="8" t="s">
        <v>481</v>
      </c>
      <c r="F9" s="8"/>
      <c r="G9" s="8" t="s">
        <v>594</v>
      </c>
      <c r="H9" s="201"/>
    </row>
    <row customHeight="1" ht="30" r="10">
      <c r="B10" s="151"/>
      <c r="C10" s="61" t="s">
        <v>475</v>
      </c>
      <c r="D10" s="61" t="s">
        <v>298</v>
      </c>
      <c r="E10" s="61" t="s">
        <v>475</v>
      </c>
      <c r="F10" s="61" t="s">
        <v>298</v>
      </c>
      <c r="G10" s="61" t="s">
        <v>475</v>
      </c>
      <c r="H10" s="155" t="s">
        <v>298</v>
      </c>
    </row>
    <row customHeight="1" ht="13" r="11">
      <c r="A11" s="188"/>
      <c r="B11" s="176"/>
      <c r="C11" s="230" t="inlineStr">
        <is>
          <t>b.odr_d_tt4g55efrqalwys.t4autch..no_controls</t>
        </is>
      </c>
      <c r="D11" s="556" t="inlineStr">
        <is>
          <t>se.odr_d_tt4g55efrqalwys.t4autch..no_controls</t>
        </is>
      </c>
      <c r="E11" s="230" t="inlineStr">
        <is>
          <t>b.odr_d_tt4g55efrqalwys.t4autch..tch_controls</t>
        </is>
      </c>
      <c r="F11" s="556" t="inlineStr">
        <is>
          <t>se.odr_d_tt4g55efrqalwys.t4autch..tch_controls</t>
        </is>
      </c>
      <c r="G11" s="230" t="inlineStr">
        <is>
          <t>b.odr_d_tt4g55efrqalwys.t4autch..tch_sch_controls</t>
        </is>
      </c>
      <c r="H11" s="564" t="inlineStr">
        <is>
          <t>se.odr_d_tt4g55efrqalwys.t4autch..tch_sch_controls</t>
        </is>
      </c>
    </row>
    <row customHeight="1" ht="13" r="12">
      <c r="A12" s="181" t="s">
        <v>306</v>
      </c>
      <c r="B12" s="156" t="n">
        <v>2</v>
      </c>
      <c r="C12" s="218">
        <v>1.36142035582539</v>
      </c>
      <c r="D12" s="550">
        <v>0.0612050209341343</v>
      </c>
      <c r="E12" s="218">
        <v>1.34901265943943</v>
      </c>
      <c r="F12" s="550">
        <v>0.0607833131244389</v>
      </c>
      <c r="G12" s="218">
        <v>1.34467605657013</v>
      </c>
      <c r="H12" s="558">
        <v>0.0601503584639969</v>
      </c>
    </row>
    <row customHeight="1" ht="13" r="13">
      <c r="A13" s="181" t="s">
        <v>307</v>
      </c>
      <c r="B13" s="156" t="n">
        <v>2</v>
      </c>
      <c r="C13" s="218">
        <v>1.11693503376414</v>
      </c>
      <c r="D13" s="550">
        <v>0.0716929409622661</v>
      </c>
      <c r="E13" s="218">
        <v>1.11362146725742</v>
      </c>
      <c r="F13" s="550">
        <v>0.0722810408333524</v>
      </c>
      <c r="G13" s="218">
        <v>1.10555774251609</v>
      </c>
      <c r="H13" s="558">
        <v>0.0711333887339142</v>
      </c>
    </row>
    <row customHeight="1" ht="13" r="14">
      <c r="A14" s="181" t="s">
        <v>308</v>
      </c>
      <c r="B14" s="156" t="n">
        <v>2</v>
      </c>
      <c r="C14" s="218">
        <v>0.981873866336619</v>
      </c>
      <c r="D14" s="550">
        <v>0.0328995568730477</v>
      </c>
      <c r="E14" s="218">
        <v>0.978328016544664</v>
      </c>
      <c r="F14" s="550">
        <v>0.0325846335303732</v>
      </c>
      <c r="G14" s="218">
        <v>0.97929938978821</v>
      </c>
      <c r="H14" s="558">
        <v>0.0325805446799734</v>
      </c>
    </row>
    <row customHeight="1" ht="13" r="15">
      <c r="A15" s="181" t="s">
        <v>309</v>
      </c>
      <c r="B15" s="156" t="n">
        <v>2</v>
      </c>
      <c r="C15" s="218">
        <v>1.15035049114336</v>
      </c>
      <c r="D15" s="550">
        <v>0.0324042433128626</v>
      </c>
      <c r="E15" s="218">
        <v>1.14930382803562</v>
      </c>
      <c r="F15" s="550">
        <v>0.0324202445599112</v>
      </c>
      <c r="G15" s="218">
        <v>1.14572863896702</v>
      </c>
      <c r="H15" s="558">
        <v>0.0325924288044515</v>
      </c>
    </row>
    <row customHeight="1" ht="13" r="16">
      <c r="A16" s="181" t="s">
        <v>310</v>
      </c>
      <c r="B16" s="156" t="n">
        <v>2</v>
      </c>
      <c r="C16" s="218">
        <v>1.42479903371305</v>
      </c>
      <c r="D16" s="550">
        <v>0.0669486005009749</v>
      </c>
      <c r="E16" s="218">
        <v>1.37790183541514</v>
      </c>
      <c r="F16" s="550">
        <v>0.0675616812631675</v>
      </c>
      <c r="G16" s="218">
        <v>1.35468891959549</v>
      </c>
      <c r="H16" s="558">
        <v>0.0698934448631802</v>
      </c>
    </row>
    <row customHeight="1" ht="13" r="17">
      <c r="A17" s="181" t="s">
        <v>311</v>
      </c>
      <c r="B17" s="156" t="n">
        <v>2</v>
      </c>
      <c r="C17" s="218">
        <v>1.0166352329958</v>
      </c>
      <c r="D17" s="550">
        <v>0.0221543007313036</v>
      </c>
      <c r="E17" s="218">
        <v>1.01106969882035</v>
      </c>
      <c r="F17" s="550">
        <v>0.0223617420586291</v>
      </c>
      <c r="G17" s="218">
        <v>1.01340951016545</v>
      </c>
      <c r="H17" s="558">
        <v>0.0225492677484819</v>
      </c>
    </row>
    <row customHeight="1" ht="13" r="18">
      <c r="A18" s="183" t="s">
        <v>312</v>
      </c>
      <c r="B18" s="156" t="n">
        <v>2</v>
      </c>
      <c r="C18" s="218">
        <v>0.961924116318325</v>
      </c>
      <c r="D18" s="550">
        <v>0.0352915548853565</v>
      </c>
      <c r="E18" s="218">
        <v>0.952945078735076</v>
      </c>
      <c r="F18" s="550">
        <v>0.0355525436007777</v>
      </c>
      <c r="G18" s="218">
        <v>0.95373769804415</v>
      </c>
      <c r="H18" s="558">
        <v>0.0362125172107407</v>
      </c>
    </row>
    <row customHeight="1" ht="13" r="19">
      <c r="A19" s="183" t="s">
        <v>313</v>
      </c>
      <c r="B19" s="156" t="n">
        <v>2</v>
      </c>
      <c r="C19" s="218">
        <v>1.11045906849633</v>
      </c>
      <c r="D19" s="550">
        <v>0.0305940608979196</v>
      </c>
      <c r="E19" s="218">
        <v>1.10763086785728</v>
      </c>
      <c r="F19" s="550">
        <v>0.0304779524035481</v>
      </c>
      <c r="G19" s="218">
        <v>1.11319783769811</v>
      </c>
      <c r="H19" s="558">
        <v>0.0296319663249068</v>
      </c>
    </row>
    <row customHeight="1" ht="13" r="20">
      <c r="A20" s="181" t="s">
        <v>314</v>
      </c>
      <c r="B20" s="156" t="n">
        <v>2</v>
      </c>
      <c r="C20" s="218">
        <v>1.14478086632336</v>
      </c>
      <c r="D20" s="550">
        <v>0.0558398572644662</v>
      </c>
      <c r="E20" s="218">
        <v>1.13632555769066</v>
      </c>
      <c r="F20" s="550">
        <v>0.0559945321438503</v>
      </c>
      <c r="G20" s="218">
        <v>1.14035063118006</v>
      </c>
      <c r="H20" s="558">
        <v>0.05724901614825</v>
      </c>
    </row>
    <row customHeight="1" ht="13" r="21">
      <c r="A21" s="181" t="s">
        <v>315</v>
      </c>
      <c r="B21" s="156" t="n">
        <v>2</v>
      </c>
      <c r="C21" s="218">
        <v>1.81369710950389</v>
      </c>
      <c r="D21" s="550">
        <v>0.121904593671345</v>
      </c>
      <c r="E21" s="218">
        <v>1.79137085811902</v>
      </c>
      <c r="F21" s="550">
        <v>0.131476157070129</v>
      </c>
      <c r="G21" s="218">
        <v>1.7772903855964</v>
      </c>
      <c r="H21" s="558">
        <v>0.127751707899811</v>
      </c>
    </row>
    <row customHeight="1" ht="13" r="22">
      <c r="A22" s="181" t="s">
        <v>316</v>
      </c>
      <c r="B22" s="156" t="n">
        <v>2</v>
      </c>
      <c r="C22" s="218">
        <v>0.975166412615498</v>
      </c>
      <c r="D22" s="550">
        <v>0.0892700726513168</v>
      </c>
      <c r="E22" s="218">
        <v>0.977934472246928</v>
      </c>
      <c r="F22" s="550">
        <v>0.0882552253106203</v>
      </c>
      <c r="G22" s="218">
        <v>0.97287804103136</v>
      </c>
      <c r="H22" s="558">
        <v>0.0895777931046232</v>
      </c>
    </row>
    <row customHeight="1" ht="13" r="23">
      <c r="A23" s="181" t="s">
        <v>317</v>
      </c>
      <c r="B23" s="156" t="n">
        <v>2</v>
      </c>
      <c r="C23" s="218">
        <v>1.68414447882403</v>
      </c>
      <c r="D23" s="550">
        <v>0.143692902661427</v>
      </c>
      <c r="E23" s="218">
        <v>1.69983388361815</v>
      </c>
      <c r="F23" s="550">
        <v>0.146979750141889</v>
      </c>
      <c r="G23" s="218">
        <v>1.70077069510019</v>
      </c>
      <c r="H23" s="558">
        <v>0.14822642544422</v>
      </c>
    </row>
    <row customHeight="1" ht="13" r="24">
      <c r="A24" s="181" t="s">
        <v>318</v>
      </c>
      <c r="B24" s="156" t="n">
        <v>2</v>
      </c>
      <c r="C24" s="218">
        <v>1.20471960524083</v>
      </c>
      <c r="D24" s="550">
        <v>0.0565577598549487</v>
      </c>
      <c r="E24" s="218">
        <v>1.19305451724832</v>
      </c>
      <c r="F24" s="550">
        <v>0.0567016899795333</v>
      </c>
      <c r="G24" s="218">
        <v>1.20161429605083</v>
      </c>
      <c r="H24" s="558">
        <v>0.0579339018076912</v>
      </c>
    </row>
    <row customHeight="1" ht="13" r="25">
      <c r="A25" s="181" t="s">
        <v>319</v>
      </c>
      <c r="B25" s="156" t="n">
        <v>2</v>
      </c>
      <c r="C25" s="218">
        <v>1.22836280144046</v>
      </c>
      <c r="D25" s="550">
        <v>0.0999597089391974</v>
      </c>
      <c r="E25" s="218">
        <v>1.18366071626593</v>
      </c>
      <c r="F25" s="550">
        <v>0.093084875975979</v>
      </c>
      <c r="G25" s="218">
        <v>1.19045108325836</v>
      </c>
      <c r="H25" s="558">
        <v>0.0935000101968672</v>
      </c>
    </row>
    <row customHeight="1" ht="13" r="26">
      <c r="A26" s="181" t="s">
        <v>320</v>
      </c>
      <c r="B26" s="156" t="n">
        <v>2</v>
      </c>
      <c r="C26" s="218">
        <v>1.18750456806666</v>
      </c>
      <c r="D26" s="550">
        <v>0.111700738154634</v>
      </c>
      <c r="E26" s="218">
        <v>1.21909904178822</v>
      </c>
      <c r="F26" s="550">
        <v>0.122927277671224</v>
      </c>
      <c r="G26" s="218">
        <v>1.21652915990929</v>
      </c>
      <c r="H26" s="558">
        <v>0.124879202085673</v>
      </c>
    </row>
    <row customHeight="1" ht="13" r="27">
      <c r="A27" s="181" t="s">
        <v>321</v>
      </c>
      <c r="B27" s="156" t="n">
        <v>2</v>
      </c>
      <c r="C27" s="218">
        <v>1.2021592227242</v>
      </c>
      <c r="D27" s="550">
        <v>0.0388015004506254</v>
      </c>
      <c r="E27" s="218">
        <v>1.19338666432017</v>
      </c>
      <c r="F27" s="550">
        <v>0.0390505614248185</v>
      </c>
      <c r="G27" s="218">
        <v>1.20254336741751</v>
      </c>
      <c r="H27" s="558">
        <v>0.0396384902273772</v>
      </c>
    </row>
    <row customHeight="1" ht="13" r="28">
      <c r="A28" s="181" t="s">
        <v>322</v>
      </c>
      <c r="B28" s="156" t="n">
        <v>2</v>
      </c>
      <c r="C28" s="218">
        <v>1.08048253933088</v>
      </c>
      <c r="D28" s="550">
        <v>0.0331453275796036</v>
      </c>
      <c r="E28" s="218">
        <v>1.07930118909249</v>
      </c>
      <c r="F28" s="550">
        <v>0.0335079326835104</v>
      </c>
      <c r="G28" s="218">
        <v>1.08185192503545</v>
      </c>
      <c r="H28" s="558">
        <v>0.0333298275944534</v>
      </c>
    </row>
    <row customHeight="1" ht="13" r="29">
      <c r="A29" s="181" t="s">
        <v>323</v>
      </c>
      <c r="B29" s="156" t="n">
        <v>2</v>
      </c>
      <c r="C29" s="218">
        <v>1.11861706514907</v>
      </c>
      <c r="D29" s="550">
        <v>0.0360078707036869</v>
      </c>
      <c r="E29" s="218">
        <v>1.10886788945835</v>
      </c>
      <c r="F29" s="550">
        <v>0.0359492504350076</v>
      </c>
      <c r="G29" s="218">
        <v>1.11624884148631</v>
      </c>
      <c r="H29" s="558">
        <v>0.0363607104129704</v>
      </c>
    </row>
    <row customHeight="1" ht="13" r="30">
      <c r="A30" s="181" t="s">
        <v>324</v>
      </c>
      <c r="B30" s="156" t="n">
        <v>2</v>
      </c>
      <c r="C30" s="218">
        <v>1.08345452264709</v>
      </c>
      <c r="D30" s="550">
        <v>0.0331878501898949</v>
      </c>
      <c r="E30" s="218">
        <v>1.07178561322443</v>
      </c>
      <c r="F30" s="550">
        <v>0.0332424094213435</v>
      </c>
      <c r="G30" s="218">
        <v>1.08301265806486</v>
      </c>
      <c r="H30" s="558">
        <v>0.0336831108801436</v>
      </c>
    </row>
    <row customHeight="1" ht="13" r="31">
      <c r="A31" s="181" t="s">
        <v>325</v>
      </c>
      <c r="B31" s="156" t="n">
        <v>2</v>
      </c>
      <c r="C31" s="218">
        <v>1.00137886793546</v>
      </c>
      <c r="D31" s="550">
        <v>0.0306791400661537</v>
      </c>
      <c r="E31" s="218">
        <v>0.995359068383931</v>
      </c>
      <c r="F31" s="550">
        <v>0.0299574962302542</v>
      </c>
      <c r="G31" s="218">
        <v>0.993008644222325</v>
      </c>
      <c r="H31" s="558">
        <v>0.0293617448447723</v>
      </c>
    </row>
    <row customHeight="1" ht="13" r="32">
      <c r="A32" s="181" t="s">
        <v>326</v>
      </c>
      <c r="B32" s="156" t="n">
        <v>2</v>
      </c>
      <c r="C32" s="218">
        <v>1.13900746334082</v>
      </c>
      <c r="D32" s="550">
        <v>0.0474395007078431</v>
      </c>
      <c r="E32" s="218">
        <v>1.12336385395822</v>
      </c>
      <c r="F32" s="550">
        <v>0.0481846369788571</v>
      </c>
      <c r="G32" s="218">
        <v>1.12596519886407</v>
      </c>
      <c r="H32" s="558">
        <v>0.0482409532046252</v>
      </c>
    </row>
    <row customHeight="1" ht="13" r="33">
      <c r="A33" s="181" t="s">
        <v>327</v>
      </c>
      <c r="B33" s="156" t="n">
        <v>2</v>
      </c>
      <c r="C33" s="218">
        <v>1.07397176519233</v>
      </c>
      <c r="D33" s="550">
        <v>0.0574570429020215</v>
      </c>
      <c r="E33" s="218">
        <v>1.06032652231391</v>
      </c>
      <c r="F33" s="550">
        <v>0.0541408417288687</v>
      </c>
      <c r="G33" s="218">
        <v>1.07291755066259</v>
      </c>
      <c r="H33" s="558">
        <v>0.054762097202303</v>
      </c>
    </row>
    <row customHeight="1" ht="13" r="34">
      <c r="A34" s="181" t="s">
        <v>328</v>
      </c>
      <c r="B34" s="156" t="n">
        <v>2</v>
      </c>
      <c r="C34" s="218">
        <v>1.22006168456108</v>
      </c>
      <c r="D34" s="550">
        <v>0.0605356705593643</v>
      </c>
      <c r="E34" s="218">
        <v>1.22478205253391</v>
      </c>
      <c r="F34" s="550">
        <v>0.0604666936807487</v>
      </c>
      <c r="G34" s="218">
        <v>1.23205548311796</v>
      </c>
      <c r="H34" s="558">
        <v>0.0642951177829243</v>
      </c>
    </row>
    <row customHeight="1" ht="13" r="35">
      <c r="A35" s="181" t="s">
        <v>329</v>
      </c>
      <c r="B35" s="156" t="n">
        <v>2</v>
      </c>
      <c r="C35" s="218">
        <v>1.12025364405113</v>
      </c>
      <c r="D35" s="550">
        <v>0.0592460907670667</v>
      </c>
      <c r="E35" s="218">
        <v>1.09613040317441</v>
      </c>
      <c r="F35" s="550">
        <v>0.0535286038852196</v>
      </c>
      <c r="G35" s="218">
        <v>1.09720847849772</v>
      </c>
      <c r="H35" s="558">
        <v>0.0557849865567463</v>
      </c>
    </row>
    <row customHeight="1" ht="13" r="36">
      <c r="A36" s="181" t="s">
        <v>330</v>
      </c>
      <c r="B36" s="156" t="n">
        <v>2</v>
      </c>
      <c r="C36" s="218">
        <v>1.11243940948351</v>
      </c>
      <c r="D36" s="550">
        <v>0.0234049149230774</v>
      </c>
      <c r="E36" s="218">
        <v>1.1169883353035</v>
      </c>
      <c r="F36" s="550">
        <v>0.0242617868967459</v>
      </c>
      <c r="G36" s="218">
        <v>1.12251649615375</v>
      </c>
      <c r="H36" s="558">
        <v>0.0253791561311751</v>
      </c>
    </row>
    <row customHeight="1" ht="13" r="37">
      <c r="A37" s="181" t="s">
        <v>331</v>
      </c>
      <c r="B37" s="156" t="n">
        <v>2</v>
      </c>
      <c r="C37" s="218">
        <v>1.29745719359756</v>
      </c>
      <c r="D37" s="550">
        <v>0.0326266952715387</v>
      </c>
      <c r="E37" s="218">
        <v>1.28867642968448</v>
      </c>
      <c r="F37" s="550">
        <v>0.032034546404289</v>
      </c>
      <c r="G37" s="218">
        <v>1.28834537167203</v>
      </c>
      <c r="H37" s="558">
        <v>0.032020812370688</v>
      </c>
    </row>
    <row customHeight="1" ht="13" r="38">
      <c r="A38" s="181" t="s">
        <v>332</v>
      </c>
      <c r="B38" s="156" t="n">
        <v>2</v>
      </c>
      <c r="C38" s="218">
        <v>1.27879337776255</v>
      </c>
      <c r="D38" s="550">
        <v>0.0431615570512162</v>
      </c>
      <c r="E38" s="218">
        <v>1.26347928839471</v>
      </c>
      <c r="F38" s="550">
        <v>0.0434642632656194</v>
      </c>
      <c r="G38" s="218">
        <v>1.26720490038255</v>
      </c>
      <c r="H38" s="558">
        <v>0.0438714495256924</v>
      </c>
    </row>
    <row customHeight="1" ht="13" r="39">
      <c r="A39" s="181" t="s">
        <v>333</v>
      </c>
      <c r="B39" s="156" t="n">
        <v>2</v>
      </c>
      <c r="C39" s="218">
        <v>1.20149439599428</v>
      </c>
      <c r="D39" s="550">
        <v>0.0544158846481169</v>
      </c>
      <c r="E39" s="218">
        <v>1.20747571648729</v>
      </c>
      <c r="F39" s="550">
        <v>0.0545328535635957</v>
      </c>
      <c r="G39" s="218">
        <v>1.19625994884439</v>
      </c>
      <c r="H39" s="558">
        <v>0.0537650141218371</v>
      </c>
    </row>
    <row customHeight="1" ht="13" r="40">
      <c r="A40" s="181" t="s">
        <v>334</v>
      </c>
      <c r="B40" s="156" t="n">
        <v>2</v>
      </c>
      <c r="C40" s="218">
        <v>1.24373842590542</v>
      </c>
      <c r="D40" s="550">
        <v>0.0555684141723651</v>
      </c>
      <c r="E40" s="218">
        <v>1.22350886230044</v>
      </c>
      <c r="F40" s="550">
        <v>0.0544928385558024</v>
      </c>
      <c r="G40" s="218">
        <v>1.24001444732635</v>
      </c>
      <c r="H40" s="558">
        <v>0.056460767247234</v>
      </c>
    </row>
    <row customHeight="1" ht="13" r="41">
      <c r="A41" s="181" t="s">
        <v>335</v>
      </c>
      <c r="B41" s="156" t="n">
        <v>2</v>
      </c>
      <c r="C41" s="218">
        <v>1.27564469609258</v>
      </c>
      <c r="D41" s="550">
        <v>0.0602725475958302</v>
      </c>
      <c r="E41" s="218">
        <v>1.25190477013399</v>
      </c>
      <c r="F41" s="550">
        <v>0.0597556033526474</v>
      </c>
      <c r="G41" s="218">
        <v>1.25900666179118</v>
      </c>
      <c r="H41" s="558">
        <v>0.058257457188934</v>
      </c>
    </row>
    <row customHeight="1" ht="13" r="42">
      <c r="A42" s="181" t="s">
        <v>336</v>
      </c>
      <c r="B42" s="156" t="n">
        <v>2</v>
      </c>
      <c r="C42" s="218">
        <v>1.45269346190914</v>
      </c>
      <c r="D42" s="550">
        <v>0.0854553455496874</v>
      </c>
      <c r="E42" s="218">
        <v>1.4413216971638</v>
      </c>
      <c r="F42" s="550">
        <v>0.0850171620474091</v>
      </c>
      <c r="G42" s="218">
        <v>1.44220408396832</v>
      </c>
      <c r="H42" s="558">
        <v>0.0852649025931379</v>
      </c>
    </row>
    <row customHeight="1" ht="13" r="43">
      <c r="A43" s="181" t="s">
        <v>337</v>
      </c>
      <c r="B43" s="156" t="n">
        <v>2</v>
      </c>
      <c r="C43" s="218">
        <v>1.47763721488838</v>
      </c>
      <c r="D43" s="550">
        <v>0.201105121206452</v>
      </c>
      <c r="E43" s="218">
        <v>1.40275203456466</v>
      </c>
      <c r="F43" s="550">
        <v>0.190729677631821</v>
      </c>
      <c r="G43" s="218">
        <v>1.41138518667871</v>
      </c>
      <c r="H43" s="558">
        <v>0.200197183441827</v>
      </c>
    </row>
    <row customHeight="1" ht="13" r="44">
      <c r="A44" s="181" t="s">
        <v>338</v>
      </c>
      <c r="B44" s="156" t="n">
        <v>2</v>
      </c>
      <c r="C44" s="218">
        <v>1.12044445925587</v>
      </c>
      <c r="D44" s="550">
        <v>0.0416447835398243</v>
      </c>
      <c r="E44" s="218">
        <v>1.12425523715442</v>
      </c>
      <c r="F44" s="550">
        <v>0.0395077452407293</v>
      </c>
      <c r="G44" s="218">
        <v>1.13072580010089</v>
      </c>
      <c r="H44" s="558">
        <v>0.039471073352654</v>
      </c>
    </row>
    <row customHeight="1" ht="13" r="45">
      <c r="A45" s="181" t="s">
        <v>339</v>
      </c>
      <c r="B45" s="156" t="n">
        <v>2</v>
      </c>
      <c r="C45" s="218">
        <v>1.4087600302713</v>
      </c>
      <c r="D45" s="550">
        <v>0.0683539681741974</v>
      </c>
      <c r="E45" s="218">
        <v>1.40703087943477</v>
      </c>
      <c r="F45" s="550">
        <v>0.0710619685930119</v>
      </c>
      <c r="G45" s="218">
        <v>1.40342629421842</v>
      </c>
      <c r="H45" s="558">
        <v>0.0706688842264525</v>
      </c>
    </row>
    <row customHeight="1" ht="13" r="46">
      <c r="A46" s="181" t="s">
        <v>340</v>
      </c>
      <c r="B46" s="156" t="n">
        <v>2</v>
      </c>
      <c r="C46" s="218">
        <v>1.42222627587077</v>
      </c>
      <c r="D46" s="550">
        <v>0.101414911312944</v>
      </c>
      <c r="E46" s="218">
        <v>1.39752681382158</v>
      </c>
      <c r="F46" s="550">
        <v>0.0952936283319357</v>
      </c>
      <c r="G46" s="218">
        <v>1.40108253446048</v>
      </c>
      <c r="H46" s="558">
        <v>0.0953732012106809</v>
      </c>
    </row>
    <row customHeight="1" ht="13" r="47">
      <c r="A47" s="181" t="s">
        <v>341</v>
      </c>
      <c r="B47" s="156" t="n">
        <v>2</v>
      </c>
      <c r="C47" s="218">
        <v>1.28356276356126</v>
      </c>
      <c r="D47" s="550">
        <v>0.0763532613047043</v>
      </c>
      <c r="E47" s="218">
        <v>1.28417180724153</v>
      </c>
      <c r="F47" s="550">
        <v>0.0791463355977198</v>
      </c>
      <c r="G47" s="218">
        <v>1.27779885539226</v>
      </c>
      <c r="H47" s="558">
        <v>0.0771124752119534</v>
      </c>
    </row>
    <row customHeight="1" ht="13" r="48">
      <c r="A48" s="181" t="s">
        <v>342</v>
      </c>
      <c r="B48" s="156" t="n">
        <v>2</v>
      </c>
      <c r="C48" s="218">
        <v>1.36182736315097</v>
      </c>
      <c r="D48" s="550">
        <v>0.0869900773219048</v>
      </c>
      <c r="E48" s="218">
        <v>1.28345130245339</v>
      </c>
      <c r="F48" s="550">
        <v>0.0846257781241264</v>
      </c>
      <c r="G48" s="218">
        <v>1.29933864904537</v>
      </c>
      <c r="H48" s="558">
        <v>0.0877245953390142</v>
      </c>
    </row>
    <row customHeight="1" ht="13" r="49">
      <c r="A49" s="181" t="s">
        <v>343</v>
      </c>
      <c r="B49" s="156" t="n">
        <v>2</v>
      </c>
      <c r="C49" s="218">
        <v>1.53702917575741</v>
      </c>
      <c r="D49" s="550">
        <v>0.0814647388923075</v>
      </c>
      <c r="E49" s="218">
        <v>1.49917904074267</v>
      </c>
      <c r="F49" s="550">
        <v>0.0785174447832541</v>
      </c>
      <c r="G49" s="218">
        <v>1.49525499630215</v>
      </c>
      <c r="H49" s="558">
        <v>0.080413482669382</v>
      </c>
    </row>
    <row customHeight="1" ht="13" r="50">
      <c r="A50" s="181" t="s">
        <v>344</v>
      </c>
      <c r="B50" s="156" t="n">
        <v>2</v>
      </c>
      <c r="C50" s="218">
        <v>1.32543819255699</v>
      </c>
      <c r="D50" s="550">
        <v>0.0579968129192338</v>
      </c>
      <c r="E50" s="218">
        <v>1.32234839161311</v>
      </c>
      <c r="F50" s="550">
        <v>0.0558814522076273</v>
      </c>
      <c r="G50" s="218">
        <v>1.31928509613766</v>
      </c>
      <c r="H50" s="558">
        <v>0.0545189420144887</v>
      </c>
    </row>
    <row customHeight="1" ht="13" r="51">
      <c r="A51" s="181" t="s">
        <v>345</v>
      </c>
      <c r="B51" s="156" t="n">
        <v>2</v>
      </c>
      <c r="C51" s="218">
        <v>1.53418437742886</v>
      </c>
      <c r="D51" s="550">
        <v>0.0968864141411205</v>
      </c>
      <c r="E51" s="218">
        <v>1.52201978497146</v>
      </c>
      <c r="F51" s="550">
        <v>0.0956865296783601</v>
      </c>
      <c r="G51" s="218">
        <v>1.52276839685618</v>
      </c>
      <c r="H51" s="558">
        <v>0.0967586678512308</v>
      </c>
    </row>
    <row customHeight="1" ht="13" r="52">
      <c r="A52" s="181" t="s">
        <v>346</v>
      </c>
      <c r="B52" s="156" t="n">
        <v>2</v>
      </c>
      <c r="C52" s="218">
        <v>1.19355847050227</v>
      </c>
      <c r="D52" s="550">
        <v>0.0567672317170285</v>
      </c>
      <c r="E52" s="218">
        <v>1.18502972069117</v>
      </c>
      <c r="F52" s="550">
        <v>0.0590629148080598</v>
      </c>
      <c r="G52" s="218">
        <v>1.18571417450352</v>
      </c>
      <c r="H52" s="558">
        <v>0.0600779071237112</v>
      </c>
    </row>
    <row customHeight="1" ht="13" r="53">
      <c r="A53" s="181" t="s">
        <v>347</v>
      </c>
      <c r="B53" s="156" t="n">
        <v>2</v>
      </c>
      <c r="C53" s="218">
        <v>1.28844964504335</v>
      </c>
      <c r="D53" s="550">
        <v>0.0489525902149771</v>
      </c>
      <c r="E53" s="218">
        <v>1.26636481700614</v>
      </c>
      <c r="F53" s="550">
        <v>0.0503942530570752</v>
      </c>
      <c r="G53" s="218">
        <v>1.27733433781272</v>
      </c>
      <c r="H53" s="558">
        <v>0.0511711073405189</v>
      </c>
    </row>
    <row customHeight="1" ht="13" r="54">
      <c r="A54" s="181" t="s">
        <v>348</v>
      </c>
      <c r="B54" s="156" t="n">
        <v>2</v>
      </c>
      <c r="C54" s="218">
        <v>1.22050161804131</v>
      </c>
      <c r="D54" s="550">
        <v>0.0598379821219261</v>
      </c>
      <c r="E54" s="218">
        <v>1.20166345270092</v>
      </c>
      <c r="F54" s="550">
        <v>0.0575457845884038</v>
      </c>
      <c r="G54" s="218">
        <v>1.20376310329967</v>
      </c>
      <c r="H54" s="558">
        <v>0.0585122028853607</v>
      </c>
    </row>
    <row customHeight="1" ht="13" r="55">
      <c r="A55" s="181" t="s">
        <v>349</v>
      </c>
      <c r="B55" s="156" t="n">
        <v>2</v>
      </c>
      <c r="C55" s="218">
        <v>1.43086295606341</v>
      </c>
      <c r="D55" s="550">
        <v>0.0890629247608785</v>
      </c>
      <c r="E55" s="218">
        <v>1.42909458271099</v>
      </c>
      <c r="F55" s="550">
        <v>0.0881051514690833</v>
      </c>
      <c r="G55" s="218">
        <v>1.38914060938177</v>
      </c>
      <c r="H55" s="558">
        <v>0.0852570041938244</v>
      </c>
    </row>
    <row customHeight="1" ht="13" r="56">
      <c r="A56" s="181" t="s">
        <v>350</v>
      </c>
      <c r="B56" s="156" t="n">
        <v>2</v>
      </c>
      <c r="C56" s="218">
        <v>1.09660900825758</v>
      </c>
      <c r="D56" s="550">
        <v>0.0335877284587166</v>
      </c>
      <c r="E56" s="218">
        <v>1.0927076290755</v>
      </c>
      <c r="F56" s="550">
        <v>0.0336429033014844</v>
      </c>
      <c r="G56" s="218">
        <v>1.09850947357816</v>
      </c>
      <c r="H56" s="558">
        <v>0.0338765182727865</v>
      </c>
    </row>
    <row customHeight="1" ht="13" r="57">
      <c r="A57" s="181" t="s">
        <v>351</v>
      </c>
      <c r="B57" s="156" t="n">
        <v>2</v>
      </c>
      <c r="C57" s="218">
        <v>1.07646853244</v>
      </c>
      <c r="D57" s="550">
        <v>0.0609907629258121</v>
      </c>
      <c r="E57" s="218">
        <v>1.06350906614404</v>
      </c>
      <c r="F57" s="550">
        <v>0.0605221861114889</v>
      </c>
      <c r="G57" s="218">
        <v>1.06346913950993</v>
      </c>
      <c r="H57" s="558">
        <v>0.0615422267376789</v>
      </c>
    </row>
    <row customHeight="1" ht="13" r="58">
      <c r="A58" s="181" t="s">
        <v>352</v>
      </c>
      <c r="B58" s="156" t="n">
        <v>2</v>
      </c>
      <c r="C58" s="218">
        <v>1.47427960775988</v>
      </c>
      <c r="D58" s="550">
        <v>0.0733240722225557</v>
      </c>
      <c r="E58" s="218">
        <v>1.46568574525413</v>
      </c>
      <c r="F58" s="550">
        <v>0.0763156733826894</v>
      </c>
      <c r="G58" s="218">
        <v>1.46929162043585</v>
      </c>
      <c r="H58" s="558">
        <v>0.078033076725432</v>
      </c>
    </row>
    <row customHeight="1" ht="13" r="59">
      <c r="A59" s="181" t="s">
        <v>353</v>
      </c>
      <c r="B59" s="156" t="n">
        <v>2</v>
      </c>
      <c r="C59" s="218">
        <v>1.28325559612255</v>
      </c>
      <c r="D59" s="550">
        <v>0.0881067593065467</v>
      </c>
      <c r="E59" s="218">
        <v>1.27428299637509</v>
      </c>
      <c r="F59" s="550">
        <v>0.0945449902818549</v>
      </c>
      <c r="G59" s="218">
        <v>1.27407089908283</v>
      </c>
      <c r="H59" s="558">
        <v>0.0998171907702617</v>
      </c>
    </row>
    <row customHeight="1" ht="13" r="60">
      <c r="A60" s="181" t="s">
        <v>354</v>
      </c>
      <c r="B60" s="156" t="n">
        <v>2</v>
      </c>
      <c r="C60" s="218">
        <v>0.972286250076637</v>
      </c>
      <c r="D60" s="550">
        <v>0.0696622150146332</v>
      </c>
      <c r="E60" s="218">
        <v>0.976761717007408</v>
      </c>
      <c r="F60" s="550">
        <v>0.0703045059218263</v>
      </c>
      <c r="G60" s="218">
        <v>1.01791929459611</v>
      </c>
      <c r="H60" s="558">
        <v>0.0648519152611394</v>
      </c>
    </row>
    <row customHeight="1" ht="13" r="61">
      <c r="A61" s="181" t="s">
        <v>355</v>
      </c>
      <c r="B61" s="156" t="n">
        <v>2</v>
      </c>
      <c r="C61" s="218">
        <v>1.23424315996956</v>
      </c>
      <c r="D61" s="550">
        <v>0.0305429907888558</v>
      </c>
      <c r="E61" s="218">
        <v>1.23358928873605</v>
      </c>
      <c r="F61" s="550">
        <v>0.0305103942329618</v>
      </c>
      <c r="G61" s="218">
        <v>1.23304140073209</v>
      </c>
      <c r="H61" s="558">
        <v>0.0308316516613082</v>
      </c>
    </row>
    <row customHeight="1" ht="13" r="62">
      <c r="A62" s="181" t="s">
        <v>356</v>
      </c>
      <c r="B62" s="156" t="n">
        <v>2</v>
      </c>
      <c r="C62" s="218">
        <v>1.3963537138796</v>
      </c>
      <c r="D62" s="550">
        <v>0.0524143303797077</v>
      </c>
      <c r="E62" s="218">
        <v>1.39455895118886</v>
      </c>
      <c r="F62" s="550">
        <v>0.0526144681459765</v>
      </c>
      <c r="G62" s="218">
        <v>1.39635470736185</v>
      </c>
      <c r="H62" s="558">
        <v>0.0521126483195428</v>
      </c>
    </row>
    <row customHeight="1" ht="13" r="63">
      <c r="A63" s="184" t="s">
        <v>357</v>
      </c>
      <c r="B63" s="157" t="n">
        <v>2</v>
      </c>
      <c r="C63" s="219">
        <v>1.17643929685199</v>
      </c>
      <c r="D63" s="551">
        <v>0.0119152728897243</v>
      </c>
      <c r="E63" s="219">
        <v>1.16783028209554</v>
      </c>
      <c r="F63" s="551">
        <v>0.0118799583469501</v>
      </c>
      <c r="G63" s="219">
        <v>1.17319454395407</v>
      </c>
      <c r="H63" s="560">
        <v>0.0119451972604339</v>
      </c>
    </row>
    <row customHeight="1" ht="13" r="64">
      <c r="A64" s="185" t="s">
        <v>358</v>
      </c>
      <c r="B64" s="158" t="n">
        <v>2</v>
      </c>
      <c r="C64" s="220">
        <v>1.17529571119244</v>
      </c>
      <c r="D64" s="552">
        <v>0.0198466751840383</v>
      </c>
      <c r="E64" s="220">
        <v>1.1584838967375</v>
      </c>
      <c r="F64" s="552">
        <v>0.0188121919171887</v>
      </c>
      <c r="G64" s="220">
        <v>1.16160156211342</v>
      </c>
      <c r="H64" s="561">
        <v>0.0189745479054472</v>
      </c>
    </row>
    <row customHeight="1" ht="13" r="65">
      <c r="A65" s="186" t="s">
        <v>359</v>
      </c>
      <c r="B65" s="159" t="n">
        <v>2</v>
      </c>
      <c r="C65" s="221">
        <v>1.25163297964017</v>
      </c>
      <c r="D65" s="553">
        <v>0.0104252549585533</v>
      </c>
      <c r="E65" s="221">
        <v>1.23986037076134</v>
      </c>
      <c r="F65" s="553">
        <v>0.0104082485443613</v>
      </c>
      <c r="G65" s="221">
        <v>1.24149557503516</v>
      </c>
      <c r="H65" s="562">
        <v>0.0105322984288133</v>
      </c>
    </row>
    <row customHeight="1" ht="13" r="66">
      <c r="A66" s="181" t="s">
        <v>360</v>
      </c>
      <c r="B66" s="156" t="n">
        <v>2</v>
      </c>
      <c r="C66" s="218">
        <v>1.09608523464119</v>
      </c>
      <c r="D66" s="550">
        <v>0.0822947688729965</v>
      </c>
      <c r="E66" s="218">
        <v>1.09433021668041</v>
      </c>
      <c r="F66" s="550">
        <v>0.0805033817179014</v>
      </c>
      <c r="G66" s="218">
        <v>1.10262285215755</v>
      </c>
      <c r="H66" s="558">
        <v>0.0803741318338037</v>
      </c>
    </row>
    <row customHeight="1" ht="13" r="67">
      <c r="A67" s="181" t="s">
        <v>361</v>
      </c>
      <c r="B67" s="156" t="n">
        <v>2</v>
      </c>
      <c r="C67" s="218">
        <v>1.06279720761654</v>
      </c>
      <c r="D67" s="550">
        <v>0.0613239448532444</v>
      </c>
      <c r="E67" s="218">
        <v>1.06085858503999</v>
      </c>
      <c r="F67" s="550">
        <v>0.0615102877771085</v>
      </c>
      <c r="G67" s="218">
        <v>1.06223722899566</v>
      </c>
      <c r="H67" s="558">
        <v>0.0643806981757875</v>
      </c>
    </row>
    <row customHeight="1" ht="13" r="68">
      <c r="A68" s="181" t="s">
        <v>362</v>
      </c>
      <c r="B68" s="156" t="n">
        <v>2</v>
      </c>
      <c r="C68" s="218">
        <v>1.09247276824017</v>
      </c>
      <c r="D68" s="550">
        <v>0.0692124514904645</v>
      </c>
      <c r="E68" s="218">
        <v>1.07027167926882</v>
      </c>
      <c r="F68" s="550">
        <v>0.0704927384805926</v>
      </c>
      <c r="G68" s="218">
        <v>1.08744738041995</v>
      </c>
      <c r="H68" s="558">
        <v>0.0766085447315798</v>
      </c>
    </row>
    <row customHeight="1" ht="13" r="69">
      <c r="A69" s="187" t="s">
        <v>363</v>
      </c>
      <c r="B69" s="171" t="n">
        <v>2</v>
      </c>
      <c r="C69" s="228">
        <v>1.05056651933478</v>
      </c>
      <c r="D69" s="555">
        <v>0.0843896592601734</v>
      </c>
      <c r="E69" s="228">
        <v>1.06806143559742</v>
      </c>
      <c r="F69" s="555">
        <v>0.0844043459068341</v>
      </c>
      <c r="G69" s="228">
        <v>1.07754040107066</v>
      </c>
      <c r="H69" s="563">
        <v>0.0839708369682126</v>
      </c>
    </row>
    <row customHeight="1" ht="13" r="70">
      <c r="A70" s="181"/>
      <c r="B70" s="160"/>
      <c r="C70" s="218" t="inlineStr">
        <is>
          <t>b.odr_d_tt4g55efrqalwys.t4autch..no_controls</t>
        </is>
      </c>
      <c r="D70" s="550" t="inlineStr">
        <is>
          <t>se.odr_d_tt4g55efrqalwys.t4autch..no_controls</t>
        </is>
      </c>
      <c r="E70" s="218" t="inlineStr">
        <is>
          <t>b.odr_d_tt4g55efrqalwys.t4autch..tch_controls</t>
        </is>
      </c>
      <c r="F70" s="550" t="inlineStr">
        <is>
          <t>se.odr_d_tt4g55efrqalwys.t4autch..tch_controls</t>
        </is>
      </c>
      <c r="G70" s="218" t="inlineStr">
        <is>
          <t>b.odr_d_tt4g55efrqalwys.t4autch..tch_sch_controls</t>
        </is>
      </c>
      <c r="H70" s="558" t="inlineStr">
        <is>
          <t>se.odr_d_tt4g55efrqalwys.t4autch..tch_sch_controls</t>
        </is>
      </c>
    </row>
    <row customHeight="1" ht="13" r="71">
      <c r="A71" s="181" t="s">
        <v>307</v>
      </c>
      <c r="B71" s="160" t="n">
        <v>1</v>
      </c>
      <c r="C71" s="218">
        <v>0.981188339082351</v>
      </c>
      <c r="D71" s="550">
        <v>0.0537273786287521</v>
      </c>
      <c r="E71" s="218">
        <v>0.977323948084304</v>
      </c>
      <c r="F71" s="550">
        <v>0.0524973602977842</v>
      </c>
      <c r="G71" s="218">
        <v>0.983836616038499</v>
      </c>
      <c r="H71" s="558">
        <v>0.0507963680732588</v>
      </c>
    </row>
    <row customHeight="1" ht="13" r="72">
      <c r="A72" s="181" t="s">
        <v>311</v>
      </c>
      <c r="B72" s="160" t="n">
        <v>1</v>
      </c>
      <c r="C72" s="218">
        <v>1.04206186018224</v>
      </c>
      <c r="D72" s="550">
        <v>0.026076263302636</v>
      </c>
      <c r="E72" s="218">
        <v>1.04333259605521</v>
      </c>
      <c r="F72" s="550">
        <v>0.0259679982265826</v>
      </c>
      <c r="G72" s="218">
        <v>1.04627988450784</v>
      </c>
      <c r="H72" s="558">
        <v>0.0264509750342829</v>
      </c>
    </row>
    <row customHeight="1" ht="13" r="73">
      <c r="A73" s="183" t="s">
        <v>313</v>
      </c>
      <c r="B73" s="160" t="n">
        <v>1</v>
      </c>
      <c r="C73" s="218">
        <v>0.994285370940326</v>
      </c>
      <c r="D73" s="550">
        <v>0.0338205118551966</v>
      </c>
      <c r="E73" s="218">
        <v>0.994467493837309</v>
      </c>
      <c r="F73" s="550">
        <v>0.0341671534732441</v>
      </c>
      <c r="G73" s="218">
        <v>0.996116433426966</v>
      </c>
      <c r="H73" s="558">
        <v>0.0342389635015329</v>
      </c>
    </row>
    <row customHeight="1" ht="13" r="74">
      <c r="A74" s="181" t="s">
        <v>314</v>
      </c>
      <c r="B74" s="160" t="n">
        <v>1</v>
      </c>
      <c r="C74" s="218">
        <v>1.2288381638959</v>
      </c>
      <c r="D74" s="550">
        <v>0.0781510349316226</v>
      </c>
      <c r="E74" s="218">
        <v>1.21923376303272</v>
      </c>
      <c r="F74" s="550">
        <v>0.0796173673831644</v>
      </c>
      <c r="G74" s="218">
        <v>1.2230322830067</v>
      </c>
      <c r="H74" s="558">
        <v>0.0821228554420472</v>
      </c>
    </row>
    <row customHeight="1" ht="13" r="75">
      <c r="A75" s="181" t="s">
        <v>325</v>
      </c>
      <c r="B75" s="160" t="n">
        <v>1</v>
      </c>
      <c r="C75" s="218">
        <v>1.01264454131631</v>
      </c>
      <c r="D75" s="550">
        <v>0.0385065080045991</v>
      </c>
      <c r="E75" s="218">
        <v>1.00342638446237</v>
      </c>
      <c r="F75" s="550">
        <v>0.0385129584248079</v>
      </c>
      <c r="G75" s="218">
        <v>1.00353598181686</v>
      </c>
      <c r="H75" s="558">
        <v>0.0383115634129292</v>
      </c>
    </row>
    <row customHeight="1" ht="13" r="76">
      <c r="A76" s="181" t="s">
        <v>330</v>
      </c>
      <c r="B76" s="160" t="n">
        <v>1</v>
      </c>
      <c r="C76" s="218">
        <v>1.17764818251903</v>
      </c>
      <c r="D76" s="550">
        <v>0.0330264612277108</v>
      </c>
      <c r="E76" s="218">
        <v>1.20232400417604</v>
      </c>
      <c r="F76" s="550">
        <v>0.0341182165506459</v>
      </c>
      <c r="G76" s="218">
        <v>1.19987267224593</v>
      </c>
      <c r="H76" s="558">
        <v>0.0348721593518058</v>
      </c>
    </row>
    <row customHeight="1" ht="13" r="77">
      <c r="A77" s="181" t="s">
        <v>332</v>
      </c>
      <c r="B77" s="160" t="n">
        <v>1</v>
      </c>
      <c r="C77" s="218">
        <v>1.2284998590099</v>
      </c>
      <c r="D77" s="550">
        <v>0.0451081100498355</v>
      </c>
      <c r="E77" s="218">
        <v>1.21627142493048</v>
      </c>
      <c r="F77" s="550">
        <v>0.0449001385075128</v>
      </c>
      <c r="G77" s="218">
        <v>1.21915551841448</v>
      </c>
      <c r="H77" s="558">
        <v>0.0436887273648011</v>
      </c>
    </row>
    <row customHeight="1" ht="13" r="78">
      <c r="A78" s="181" t="s">
        <v>338</v>
      </c>
      <c r="B78" s="160" t="n">
        <v>1</v>
      </c>
      <c r="C78" s="218">
        <v>1.17692448996975</v>
      </c>
      <c r="D78" s="550">
        <v>0.0437903462211982</v>
      </c>
      <c r="E78" s="218">
        <v>1.1788992657983</v>
      </c>
      <c r="F78" s="550">
        <v>0.044753140358974</v>
      </c>
      <c r="G78" s="218">
        <v>1.17945650431693</v>
      </c>
      <c r="H78" s="558">
        <v>0.044262935497209</v>
      </c>
    </row>
    <row customHeight="1" ht="13" r="79">
      <c r="A79" s="181" t="s">
        <v>343</v>
      </c>
      <c r="B79" s="160" t="n">
        <v>1</v>
      </c>
      <c r="C79" s="218">
        <v>1.6665646766041</v>
      </c>
      <c r="D79" s="550">
        <v>0.105399845439102</v>
      </c>
      <c r="E79" s="218">
        <v>1.66328226823842</v>
      </c>
      <c r="F79" s="550">
        <v>0.106914079428748</v>
      </c>
      <c r="G79" s="218">
        <v>1.66700188531967</v>
      </c>
      <c r="H79" s="558">
        <v>0.109906788926502</v>
      </c>
    </row>
    <row customHeight="1" ht="13" r="80">
      <c r="A80" s="181" t="s">
        <v>348</v>
      </c>
      <c r="B80" s="160" t="n">
        <v>1</v>
      </c>
      <c r="C80" s="218">
        <v>1.21147849472007</v>
      </c>
      <c r="D80" s="550">
        <v>0.0514251530285003</v>
      </c>
      <c r="E80" s="218">
        <v>1.19700551535056</v>
      </c>
      <c r="F80" s="550">
        <v>0.0534716638963847</v>
      </c>
      <c r="G80" s="218">
        <v>1.20519698822795</v>
      </c>
      <c r="H80" s="558">
        <v>0.0547127449557066</v>
      </c>
    </row>
    <row customHeight="1" ht="13" r="81">
      <c r="A81" s="181" t="s">
        <v>350</v>
      </c>
      <c r="B81" s="160" t="n">
        <v>1</v>
      </c>
      <c r="C81" s="218">
        <v>1.26115524178623</v>
      </c>
      <c r="D81" s="550">
        <v>0.0510359799160624</v>
      </c>
      <c r="E81" s="218">
        <v>1.26239588017157</v>
      </c>
      <c r="F81" s="550">
        <v>0.0514399729059651</v>
      </c>
      <c r="G81" s="218">
        <v>1.2632638456023</v>
      </c>
      <c r="H81" s="558">
        <v>0.0505518254229187</v>
      </c>
    </row>
    <row customHeight="1" ht="13" r="82">
      <c r="A82" s="181" t="s">
        <v>352</v>
      </c>
      <c r="B82" s="160" t="n">
        <v>1</v>
      </c>
      <c r="C82" s="218">
        <v>1.55657614986465</v>
      </c>
      <c r="D82" s="550">
        <v>0.109743286923479</v>
      </c>
      <c r="E82" s="218">
        <v>1.55142995640987</v>
      </c>
      <c r="F82" s="550">
        <v>0.112908493507565</v>
      </c>
      <c r="G82" s="218">
        <v>1.54155233192799</v>
      </c>
      <c r="H82" s="558">
        <v>0.112030168761136</v>
      </c>
    </row>
    <row customHeight="1" ht="13" r="83">
      <c r="A83" s="181" t="s">
        <v>353</v>
      </c>
      <c r="B83" s="160" t="n">
        <v>1</v>
      </c>
      <c r="C83" s="218">
        <v>1.2866704685031</v>
      </c>
      <c r="D83" s="550">
        <v>0.0870737686468332</v>
      </c>
      <c r="E83" s="218">
        <v>1.3102769969837</v>
      </c>
      <c r="F83" s="550">
        <v>0.0861387100785598</v>
      </c>
      <c r="G83" s="218">
        <v>1.31263545588154</v>
      </c>
      <c r="H83" s="558">
        <v>0.0909970211779665</v>
      </c>
    </row>
    <row customHeight="1" ht="13" r="84">
      <c r="A84" s="77" t="s">
        <v>364</v>
      </c>
      <c r="B84" s="161" t="n">
        <v>1</v>
      </c>
      <c r="C84" s="222">
        <v>1.23585420562114</v>
      </c>
      <c r="D84" s="554">
        <v>0.0190364775090407</v>
      </c>
      <c r="E84" s="222">
        <v>1.2354335003078</v>
      </c>
      <c r="F84" s="554">
        <v>0.0192821731408807</v>
      </c>
      <c r="G84" s="222">
        <v>1.23706833060889</v>
      </c>
      <c r="H84" s="559">
        <v>0.0195497113086926</v>
      </c>
    </row>
    <row customHeight="1" ht="13" r="85">
      <c r="A85" s="181" t="s">
        <v>65</v>
      </c>
      <c r="B85" s="160" t="n">
        <v>1</v>
      </c>
      <c r="C85" s="218">
        <v>1.07852398531656</v>
      </c>
      <c r="D85" s="550">
        <v>0.0431939799076037</v>
      </c>
      <c r="E85" s="218">
        <v>1.08108666476535</v>
      </c>
      <c r="F85" s="550">
        <v>0.0433897812814947</v>
      </c>
      <c r="G85" s="218">
        <v>1.08711471881493</v>
      </c>
      <c r="H85" s="558">
        <v>0.0446346672979455</v>
      </c>
    </row>
    <row customHeight="1" ht="13" r="86">
      <c r="A86" s="181" t="s">
        <v>361</v>
      </c>
      <c r="B86" s="160" t="n">
        <v>1</v>
      </c>
      <c r="C86" s="218">
        <v>1.07687752546421</v>
      </c>
      <c r="D86" s="550">
        <v>0.0466117946280532</v>
      </c>
      <c r="E86" s="218">
        <v>1.08768371866055</v>
      </c>
      <c r="F86" s="550">
        <v>0.0463892040129638</v>
      </c>
      <c r="G86" s="218">
        <v>1.08893230436493</v>
      </c>
      <c r="H86" s="558">
        <v>0.0479578798367433</v>
      </c>
    </row>
    <row customHeight="1" ht="13" r="87">
      <c r="A87" s="187" t="s">
        <v>362</v>
      </c>
      <c r="B87" s="175" t="n">
        <v>1</v>
      </c>
      <c r="C87" s="228">
        <v>1.20606674073649</v>
      </c>
      <c r="D87" s="555">
        <v>0.132872481054436</v>
      </c>
      <c r="E87" s="228">
        <v>1.17726307574601</v>
      </c>
      <c r="F87" s="555">
        <v>0.133256343806755</v>
      </c>
      <c r="G87" s="228">
        <v>1.19112119658682</v>
      </c>
      <c r="H87" s="563">
        <v>0.135283067511245</v>
      </c>
    </row>
    <row customHeight="1" ht="13" r="88">
      <c r="A88" s="181"/>
      <c r="B88" s="162"/>
      <c r="C88" s="218" t="inlineStr">
        <is>
          <t>b.odr_d_tt4g55efrqalwys.t4autch..no_controls</t>
        </is>
      </c>
      <c r="D88" s="550" t="inlineStr">
        <is>
          <t>se.odr_d_tt4g55efrqalwys.t4autch..no_controls</t>
        </is>
      </c>
      <c r="E88" s="218" t="inlineStr">
        <is>
          <t>b.odr_d_tt4g55efrqalwys.t4autch..tch_controls</t>
        </is>
      </c>
      <c r="F88" s="550" t="inlineStr">
        <is>
          <t>se.odr_d_tt4g55efrqalwys.t4autch..tch_controls</t>
        </is>
      </c>
      <c r="G88" s="218" t="inlineStr">
        <is>
          <t>b.odr_d_tt4g55efrqalwys.t4autch..tch_sch_controls</t>
        </is>
      </c>
      <c r="H88" s="558" t="inlineStr">
        <is>
          <t>se.odr_d_tt4g55efrqalwys.t4autch..tch_sch_controls</t>
        </is>
      </c>
    </row>
    <row customHeight="1" ht="13" r="89">
      <c r="A89" s="181" t="s">
        <v>319</v>
      </c>
      <c r="B89" s="162" t="n">
        <v>3</v>
      </c>
      <c r="C89" s="218">
        <v>1.17884160652607</v>
      </c>
      <c r="D89" s="550">
        <v>0.0611063331301279</v>
      </c>
      <c r="E89" s="218">
        <v>1.1542289543731</v>
      </c>
      <c r="F89" s="550">
        <v>0.059133323058547</v>
      </c>
      <c r="G89" s="218">
        <v>1.15661675998167</v>
      </c>
      <c r="H89" s="558">
        <v>0.0590100797984982</v>
      </c>
    </row>
    <row customHeight="1" ht="13" r="90">
      <c r="A90" s="181" t="s">
        <v>322</v>
      </c>
      <c r="B90" s="162" t="n">
        <v>3</v>
      </c>
      <c r="C90" s="218">
        <v>1.06420361985853</v>
      </c>
      <c r="D90" s="550">
        <v>0.0446073752302666</v>
      </c>
      <c r="E90" s="218">
        <v>1.04960686227554</v>
      </c>
      <c r="F90" s="550">
        <v>0.045278713046102</v>
      </c>
      <c r="G90" s="218">
        <v>1.04824864612911</v>
      </c>
      <c r="H90" s="558">
        <v>0.0438786077569901</v>
      </c>
    </row>
    <row customHeight="1" ht="13" r="91">
      <c r="A91" s="181" t="s">
        <v>66</v>
      </c>
      <c r="B91" s="162" t="n">
        <v>3</v>
      </c>
      <c r="C91" s="218">
        <v>1.06116863707063</v>
      </c>
      <c r="D91" s="550">
        <v>0.0374686428441743</v>
      </c>
      <c r="E91" s="218">
        <v>1.0628263476473</v>
      </c>
      <c r="F91" s="550">
        <v>0.0378620948418812</v>
      </c>
      <c r="G91" s="218">
        <v>1.06906610610914</v>
      </c>
      <c r="H91" s="558">
        <v>0.0382403542110711</v>
      </c>
    </row>
    <row customHeight="1" ht="13" r="92">
      <c r="A92" s="181" t="s">
        <v>341</v>
      </c>
      <c r="B92" s="162" t="n">
        <v>3</v>
      </c>
      <c r="C92" s="218">
        <v>1.19293242000747</v>
      </c>
      <c r="D92" s="550">
        <v>0.0689046201659842</v>
      </c>
      <c r="E92" s="218">
        <v>1.17315334882786</v>
      </c>
      <c r="F92" s="550">
        <v>0.0681855122691473</v>
      </c>
      <c r="G92" s="218">
        <v>1.18564129826493</v>
      </c>
      <c r="H92" s="558">
        <v>0.0700669459905661</v>
      </c>
    </row>
    <row customHeight="1" ht="13" r="93">
      <c r="A93" s="181" t="s">
        <v>343</v>
      </c>
      <c r="B93" s="162" t="n">
        <v>3</v>
      </c>
      <c r="C93" s="218">
        <v>1.66728560391305</v>
      </c>
      <c r="D93" s="550">
        <v>0.0797628505451521</v>
      </c>
      <c r="E93" s="218">
        <v>1.66526246586461</v>
      </c>
      <c r="F93" s="550">
        <v>0.0804504066724792</v>
      </c>
      <c r="G93" s="218">
        <v>1.65973094402392</v>
      </c>
      <c r="H93" s="558">
        <v>0.0811489125820816</v>
      </c>
    </row>
    <row customHeight="1" ht="13" r="94">
      <c r="A94" s="181" t="s">
        <v>348</v>
      </c>
      <c r="B94" s="162" t="n">
        <v>3</v>
      </c>
      <c r="C94" s="218">
        <v>1.15607904026038</v>
      </c>
      <c r="D94" s="550">
        <v>0.0466639189329464</v>
      </c>
      <c r="E94" s="218">
        <v>1.15588260215981</v>
      </c>
      <c r="F94" s="550">
        <v>0.0472282490121573</v>
      </c>
      <c r="G94" s="218">
        <v>1.15175638144045</v>
      </c>
      <c r="H94" s="558">
        <v>0.0450066204883664</v>
      </c>
    </row>
    <row customHeight="1" ht="13" r="95">
      <c r="A95" s="181" t="s">
        <v>352</v>
      </c>
      <c r="B95" s="162" t="n">
        <v>3</v>
      </c>
      <c r="C95" s="218">
        <v>1.421511372808</v>
      </c>
      <c r="D95" s="550">
        <v>0.0513204373146321</v>
      </c>
      <c r="E95" s="218">
        <v>1.40395668804209</v>
      </c>
      <c r="F95" s="550">
        <v>0.0500009466235633</v>
      </c>
      <c r="G95" s="218">
        <v>1.39816048972461</v>
      </c>
      <c r="H95" s="558">
        <v>0.0497891509307952</v>
      </c>
    </row>
    <row customHeight="1" ht="13" r="96">
      <c r="A96" s="181" t="s">
        <v>353</v>
      </c>
      <c r="B96" s="162" t="n">
        <v>3</v>
      </c>
      <c r="C96" s="218">
        <v>1.50876232505577</v>
      </c>
      <c r="D96" s="550">
        <v>0.0795545775346587</v>
      </c>
      <c r="E96" s="218">
        <v>1.48106699445277</v>
      </c>
      <c r="F96" s="550">
        <v>0.0849033763679061</v>
      </c>
      <c r="G96" s="218">
        <v>1.51564565764065</v>
      </c>
      <c r="H96" s="558">
        <v>0.0867437325981943</v>
      </c>
    </row>
    <row customHeight="1" ht="13" r="97">
      <c r="A97" s="78" t="s">
        <v>445</v>
      </c>
      <c r="B97" s="212" t="n">
        <v>3</v>
      </c>
      <c r="C97" s="232">
        <v>1.28134807818749</v>
      </c>
      <c r="D97" s="557">
        <v>0.021424977939202</v>
      </c>
      <c r="E97" s="232">
        <v>1.26824803295539</v>
      </c>
      <c r="F97" s="557">
        <v>0.0216654850369501</v>
      </c>
      <c r="G97" s="232">
        <v>1.27310828541431</v>
      </c>
      <c r="H97" s="565">
        <v>0.021792128719328</v>
      </c>
    </row>
    <row r="99">
      <c r="A99" s="91" t="s">
        <v>595</v>
      </c>
    </row>
    <row r="100">
      <c r="A100" s="91" t="s">
        <v>585</v>
      </c>
    </row>
    <row r="101">
      <c r="A101" s="91" t="s">
        <v>596</v>
      </c>
    </row>
    <row r="102">
      <c r="A102" s="91" t="s">
        <v>597</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D9"/>
    <mergeCell ref="E9:F9"/>
    <mergeCell ref="G9:H9"/>
    <mergeCell ref="C8:H8"/>
  </mergeCells>
  <conditionalFormatting sqref="C1:C200">
    <cfRule type="expression" dxfId="103" priority="3">
      <formula>ABS(LN(C1)/(D1/C1))&gt;1.95996398454005</formula>
    </cfRule>
  </conditionalFormatting>
  <conditionalFormatting sqref="E1:E200">
    <cfRule type="expression" dxfId="103" priority="2">
      <formula>ABS(LN(E1)/(F1/E1))&gt;1.95996398454005</formula>
    </cfRule>
  </conditionalFormatting>
  <conditionalFormatting sqref="G1:G200">
    <cfRule type="expression" dxfId="103" priority="1">
      <formula>ABS(LN(G1)/(H1/G1))&gt;1.95996398454005</formula>
    </cfRule>
  </conditionalFormatting>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158</v>
      </c>
    </row>
    <row r="2">
      <c r="A2" s="38" t="s">
        <v>159</v>
      </c>
    </row>
    <row r="3">
      <c r="A3" s="46" t="s">
        <v>294</v>
      </c>
    </row>
    <row r="4">
      <c r="A4" s="54" t="str">
        <f>=HYPERLINK("#'TOC'!A1", "Back to TOC")</f>
      </c>
    </row>
    <row customHeight="1" ht="16" r="7">
      <c r="B7" s="150" t="s">
        <v>295</v>
      </c>
      <c r="C7" s="148" t="s">
        <v>415</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b.meanpct.d_tc4g24k3checked</t>
        </is>
      </c>
      <c r="D11" s="178" t="inlineStr">
        <is>
          <t>se.meanpct.d_tc4g24k3checked</t>
        </is>
      </c>
      <c r="E11" s="177" t="inlineStr">
        <is>
          <t>b.meanpct.d_tc4g24k3checked..schloc..1 Rural</t>
        </is>
      </c>
      <c r="F11" s="178" t="inlineStr">
        <is>
          <t>se.meanpct.d_tc4g24k3checked..schloc..1 Rural</t>
        </is>
      </c>
      <c r="G11" s="177" t="inlineStr">
        <is>
          <t>b.meanpct.d_tc4g24k3checked..schloc..2 Town</t>
        </is>
      </c>
      <c r="H11" s="178" t="inlineStr">
        <is>
          <t>se.meanpct.d_tc4g24k3checked..schloc..2 Town</t>
        </is>
      </c>
      <c r="I11" s="177" t="inlineStr">
        <is>
          <t>b.meanpct.d_tc4g24k3checked..schloc..3 City</t>
        </is>
      </c>
      <c r="J11" s="178" t="inlineStr">
        <is>
          <t>se.meanpct.d_tc4g24k3checked..schloc..3 City</t>
        </is>
      </c>
      <c r="K11" s="177" t="inlineStr">
        <is>
          <t>b.meanpct.d_tc4g24k3checked..schloc..(3 City-1 Rural)</t>
        </is>
      </c>
      <c r="L11" s="178" t="inlineStr">
        <is>
          <t>se.meanpct.d_tc4g24k3checked..schloc..(3 City-1 Rural)</t>
        </is>
      </c>
      <c r="M11" s="177" t="inlineStr">
        <is>
          <t>b.meanpct.d_tc4g24k3checked..schtype..1 Public</t>
        </is>
      </c>
      <c r="N11" s="178" t="inlineStr">
        <is>
          <t>se.meanpct.d_tc4g24k3checked..schtype..1 Public</t>
        </is>
      </c>
      <c r="O11" s="177" t="inlineStr">
        <is>
          <t>b.meanpct.d_tc4g24k3checked..schtype..2 Private</t>
        </is>
      </c>
      <c r="P11" s="178" t="inlineStr">
        <is>
          <t>se.meanpct.d_tc4g24k3checked..schtype..2 Private</t>
        </is>
      </c>
      <c r="Q11" s="177" t="inlineStr">
        <is>
          <t>b.meanpct.d_tc4g24k3checked..schtype..(2 Private-1 Public)</t>
        </is>
      </c>
      <c r="R11" s="178" t="inlineStr">
        <is>
          <t>se.meanpct.d_tc4g24k3checked..schtype..(2 Private-1 Public)</t>
        </is>
      </c>
      <c r="S11" s="177" t="inlineStr">
        <is>
          <t>b.meanpct.d_tc4g24k3checked..disadv..1 under_10pct</t>
        </is>
      </c>
      <c r="T11" s="178" t="inlineStr">
        <is>
          <t>se.meanpct.d_tc4g24k3checked..disadv..1 under_10pct</t>
        </is>
      </c>
      <c r="U11" s="177" t="inlineStr">
        <is>
          <t>b.meanpct.d_tc4g24k3checked..disadv..2 10_to_30pct</t>
        </is>
      </c>
      <c r="V11" s="178" t="inlineStr">
        <is>
          <t>se.meanpct.d_tc4g24k3checked..disadv..2 10_to_30pct</t>
        </is>
      </c>
      <c r="W11" s="177" t="inlineStr">
        <is>
          <t>b.meanpct.d_tc4g24k3checked..disadv..3 over_30pct</t>
        </is>
      </c>
      <c r="X11" s="178" t="inlineStr">
        <is>
          <t>se.meanpct.d_tc4g24k3checked..disadv..3 over_30pct</t>
        </is>
      </c>
      <c r="Y11" s="177" t="inlineStr">
        <is>
          <t>b.meanpct.d_tc4g24k3checked..disadv..(3 over_30pct-1 under_10pct)</t>
        </is>
      </c>
      <c r="Z11" s="178" t="inlineStr">
        <is>
          <t>se.meanpct.d_tc4g24k3checked..disadv..(3 over_30pct-1 under_10pct)</t>
        </is>
      </c>
      <c r="AA11" s="177" t="inlineStr">
        <is>
          <t>b.meanpct.d_tc4g24k3checked..diflang..1 None</t>
        </is>
      </c>
      <c r="AB11" s="178" t="inlineStr">
        <is>
          <t>se.meanpct.d_tc4g24k3checked..diflang..1 None</t>
        </is>
      </c>
      <c r="AC11" s="177" t="inlineStr">
        <is>
          <t>b.meanpct.d_tc4g24k3checked..diflang..2 0_to_10pct</t>
        </is>
      </c>
      <c r="AD11" s="178" t="inlineStr">
        <is>
          <t>se.meanpct.d_tc4g24k3checked..diflang..2 0_to_10pct</t>
        </is>
      </c>
      <c r="AE11" s="177" t="inlineStr">
        <is>
          <t>b.meanpct.d_tc4g24k3checked..diflang..3 over_10pct</t>
        </is>
      </c>
      <c r="AF11" s="178" t="inlineStr">
        <is>
          <t>se.meanpct.d_tc4g24k3checked..diflang..3 over_10pct</t>
        </is>
      </c>
      <c r="AG11" s="177" t="inlineStr">
        <is>
          <t>b.meanpct.d_tc4g24k3checked..diflang..(3 over_10pct-1 None)</t>
        </is>
      </c>
      <c r="AH11" s="178" t="inlineStr">
        <is>
          <t>se.meanpct.d_tc4g24k3checked..diflang..(3 over_10pct-1 None)</t>
        </is>
      </c>
      <c r="AI11" s="177" t="inlineStr">
        <is>
          <t>b.meanpct.d_tc4g24k3checked..spneed..1 under_10pct</t>
        </is>
      </c>
      <c r="AJ11" s="178" t="inlineStr">
        <is>
          <t>se.meanpct.d_tc4g24k3checked..spneed..1 under_10pct</t>
        </is>
      </c>
      <c r="AK11" s="177" t="inlineStr">
        <is>
          <t>b.meanpct.d_tc4g24k3checked..spneed..2 10_to_30pct</t>
        </is>
      </c>
      <c r="AL11" s="178" t="inlineStr">
        <is>
          <t>se.meanpct.d_tc4g24k3checked..spneed..2 10_to_30pct</t>
        </is>
      </c>
      <c r="AM11" s="177" t="inlineStr">
        <is>
          <t>b.meanpct.d_tc4g24k3checked..spneed..3 over_30pct</t>
        </is>
      </c>
      <c r="AN11" s="178" t="inlineStr">
        <is>
          <t>se.meanpct.d_tc4g24k3checked..spneed..3 over_30pct</t>
        </is>
      </c>
      <c r="AO11" s="177" t="inlineStr">
        <is>
          <t>b.meanpct.d_tc4g24k3checked..spneed..(3 over_30pct-1 under_10pct)</t>
        </is>
      </c>
      <c r="AP11" s="178" t="inlineStr">
        <is>
          <t>se.meanpct.d_tc4g24k3checked..spneed..(3 over_30pct-1 under_10pct)</t>
        </is>
      </c>
      <c r="AQ11" s="179" t="inlineStr">
        <is>
          <t>b.(meanpct.d_tc4g24k3checked_isc1)-(meanpct.d_tc4g24k3checked_isc2)</t>
        </is>
      </c>
      <c r="AR11" s="179" t="inlineStr">
        <is>
          <t>se.(meanpct.d_tc4g24k3checked_isc1)-(meanpct.d_tc4g24k3checked_isc2)</t>
        </is>
      </c>
      <c r="AS11" s="179" t="inlineStr">
        <is>
          <t>b.(meanpct.d_tc4g24k3checked_isc3)-(meanpct.d_tc4g24k3checked_isc2)</t>
        </is>
      </c>
      <c r="AT11" s="199" t="inlineStr">
        <is>
          <t>se.(meanpct.d_tc4g24k3checked_isc3)-(meanpct.d_tc4g24k3checked_isc2)</t>
        </is>
      </c>
      <c r="GM11" s="103"/>
      <c r="GN11" s="103"/>
      <c r="GO11" s="103"/>
      <c r="GP11" s="103"/>
    </row>
    <row customHeight="1" ht="13" r="12">
      <c r="A12" s="181" t="s">
        <v>306</v>
      </c>
      <c r="B12" s="156" t="n">
        <v>2</v>
      </c>
      <c r="C12" s="22">
        <v>11.3046368515375</v>
      </c>
      <c r="D12" s="165">
        <v>1.95973974350513</v>
      </c>
      <c r="E12" s="22">
        <v>13.7064742673645</v>
      </c>
      <c r="F12" s="165">
        <v>3.22369767120585</v>
      </c>
      <c r="G12" s="22">
        <v>9.02046804845036</v>
      </c>
      <c r="H12" s="165">
        <v>3.65054917225087</v>
      </c>
      <c r="I12" s="22">
        <v>9.57676234770919</v>
      </c>
      <c r="J12" s="165">
        <v>3.69382681871861</v>
      </c>
      <c r="K12" s="22">
        <v>-4.12971191965533</v>
      </c>
      <c r="L12" s="165">
        <v>5.14019628685683</v>
      </c>
      <c r="M12" s="22">
        <v>10.7930601170087</v>
      </c>
      <c r="N12" s="165">
        <v>2.03064902053673</v>
      </c>
      <c r="O12" s="22">
        <v>12.4843474827218</v>
      </c>
      <c r="P12" s="165">
        <v>7.70199414618516</v>
      </c>
      <c r="Q12" s="22">
        <v>1.69128736571311</v>
      </c>
      <c r="R12" s="165">
        <v>8.14306692540691</v>
      </c>
      <c r="S12" s="22">
        <v>11.3432362291599</v>
      </c>
      <c r="T12" s="165">
        <v>2.91844907039525</v>
      </c>
      <c r="U12" s="22">
        <v>7.28251527259002</v>
      </c>
      <c r="V12" s="165">
        <v>3.0711321336658</v>
      </c>
      <c r="W12" s="22">
        <v>17.57269729924</v>
      </c>
      <c r="X12" s="165">
        <v>5.32719070587218</v>
      </c>
      <c r="Y12" s="22">
        <v>6.22946107008005</v>
      </c>
      <c r="Z12" s="165">
        <v>6.39930056176796</v>
      </c>
      <c r="AA12" s="22">
        <v>12.3003318626879</v>
      </c>
      <c r="AB12" s="165">
        <v>2.549023664037</v>
      </c>
      <c r="AC12" s="22">
        <v>9.56903865370498</v>
      </c>
      <c r="AD12" s="165">
        <v>2.84512605352309</v>
      </c>
      <c r="AE12" s="22">
        <v>4.74872891608909</v>
      </c>
      <c r="AF12" s="165">
        <v>4.89250338925161</v>
      </c>
      <c r="AG12" s="22">
        <v>-7.55160294659884</v>
      </c>
      <c r="AH12" s="165">
        <v>5.52819572935351</v>
      </c>
      <c r="AI12" s="22">
        <v>11.5715673732468</v>
      </c>
      <c r="AJ12" s="165">
        <v>2.02090231167809</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34.1524377238788</v>
      </c>
      <c r="D13" s="165">
        <v>3.82933504222385</v>
      </c>
      <c r="E13" s="22" t="inlineStr">
        <is>
          <t>c</t>
        </is>
      </c>
      <c r="F13" s="165" t="inlineStr">
        <is>
          <t>c</t>
        </is>
      </c>
      <c r="G13" s="22">
        <v>32.8381997027289</v>
      </c>
      <c r="H13" s="165">
        <v>7.23559637100418</v>
      </c>
      <c r="I13" s="22">
        <v>34.5338177507845</v>
      </c>
      <c r="J13" s="165">
        <v>4.50993839401638</v>
      </c>
      <c r="K13" s="22" t="inlineStr">
        <is>
          <t>c</t>
        </is>
      </c>
      <c r="L13" s="165" t="inlineStr">
        <is>
          <t>c</t>
        </is>
      </c>
      <c r="M13" s="22">
        <v>35.0495746050896</v>
      </c>
      <c r="N13" s="165">
        <v>5.08696346598519</v>
      </c>
      <c r="O13" s="22">
        <v>33.1191840408959</v>
      </c>
      <c r="P13" s="165">
        <v>5.8126052944912</v>
      </c>
      <c r="Q13" s="22">
        <v>-1.93039056419369</v>
      </c>
      <c r="R13" s="165">
        <v>7.73044134271614</v>
      </c>
      <c r="S13" s="22">
        <v>32.2295155061641</v>
      </c>
      <c r="T13" s="165">
        <v>6.13306024199143</v>
      </c>
      <c r="U13" s="22">
        <v>36.7156761112602</v>
      </c>
      <c r="V13" s="165">
        <v>7.60889375165272</v>
      </c>
      <c r="W13" s="22">
        <v>37.3158023267254</v>
      </c>
      <c r="X13" s="165">
        <v>7.51462321799389</v>
      </c>
      <c r="Y13" s="22">
        <v>5.08628682056133</v>
      </c>
      <c r="Z13" s="165">
        <v>9.79396128756441</v>
      </c>
      <c r="AA13" s="22">
        <v>23.7126505232115</v>
      </c>
      <c r="AB13" s="165">
        <v>9.18045987158835</v>
      </c>
      <c r="AC13" s="22">
        <v>36.4276348546657</v>
      </c>
      <c r="AD13" s="165">
        <v>5.21835967716424</v>
      </c>
      <c r="AE13" s="22">
        <v>37.1526429951</v>
      </c>
      <c r="AF13" s="165">
        <v>10.3301162402865</v>
      </c>
      <c r="AG13" s="22">
        <v>13.4399924718885</v>
      </c>
      <c r="AH13" s="165">
        <v>13.8852953541002</v>
      </c>
      <c r="AI13" s="22">
        <v>32.6994852015911</v>
      </c>
      <c r="AJ13" s="165">
        <v>7.31864530702085</v>
      </c>
      <c r="AK13" s="22">
        <v>35.4914933671352</v>
      </c>
      <c r="AL13" s="165">
        <v>5.4027850346349</v>
      </c>
      <c r="AM13" s="22">
        <v>38.780705641607</v>
      </c>
      <c r="AN13" s="165">
        <v>11.9234076624859</v>
      </c>
      <c r="AO13" s="22">
        <v>6.08122044001583</v>
      </c>
      <c r="AP13" s="165">
        <v>13.8546223264035</v>
      </c>
      <c r="AQ13" s="103"/>
      <c r="AR13" s="103"/>
      <c r="AS13" s="103"/>
      <c r="AT13" s="192"/>
      <c r="GM13" s="103"/>
      <c r="GN13" s="103"/>
      <c r="GO13" s="103"/>
      <c r="GP13" s="103"/>
    </row>
    <row customHeight="1" ht="13" r="14">
      <c r="A14" s="181" t="s">
        <v>308</v>
      </c>
      <c r="B14" s="156" t="n">
        <v>2</v>
      </c>
      <c r="C14" s="22">
        <v>42.7388200225465</v>
      </c>
      <c r="D14" s="165">
        <v>3.27133896465084</v>
      </c>
      <c r="E14" s="22">
        <v>52.1201283359381</v>
      </c>
      <c r="F14" s="165">
        <v>9.28741009501645</v>
      </c>
      <c r="G14" s="22">
        <v>47.686615554341</v>
      </c>
      <c r="H14" s="165">
        <v>4.3994128025316</v>
      </c>
      <c r="I14" s="22">
        <v>31.8140210351544</v>
      </c>
      <c r="J14" s="165">
        <v>5.37373405314871</v>
      </c>
      <c r="K14" s="22">
        <v>-20.3061073007837</v>
      </c>
      <c r="L14" s="165">
        <v>10.7739173460292</v>
      </c>
      <c r="M14" s="22">
        <v>41.7349196774344</v>
      </c>
      <c r="N14" s="165">
        <v>3.41233633306546</v>
      </c>
      <c r="O14" s="22">
        <v>53.1636470881145</v>
      </c>
      <c r="P14" s="165">
        <v>9.43878501835574</v>
      </c>
      <c r="Q14" s="22">
        <v>11.4287274106802</v>
      </c>
      <c r="R14" s="165">
        <v>9.82787508306903</v>
      </c>
      <c r="S14" s="22">
        <v>48.5131445668389</v>
      </c>
      <c r="T14" s="165">
        <v>4.2592589484767</v>
      </c>
      <c r="U14" s="22">
        <v>40.6224821468671</v>
      </c>
      <c r="V14" s="165">
        <v>6.86384620397217</v>
      </c>
      <c r="W14" s="22">
        <v>29.1415713457103</v>
      </c>
      <c r="X14" s="165">
        <v>7.54372037010367</v>
      </c>
      <c r="Y14" s="22">
        <v>-19.3715732211286</v>
      </c>
      <c r="Z14" s="165">
        <v>8.57954934476383</v>
      </c>
      <c r="AA14" s="22">
        <v>45.1957290123158</v>
      </c>
      <c r="AB14" s="165">
        <v>8.25882721294557</v>
      </c>
      <c r="AC14" s="22">
        <v>45.6485739505454</v>
      </c>
      <c r="AD14" s="165">
        <v>3.91462775995668</v>
      </c>
      <c r="AE14" s="22">
        <v>33.7991595320665</v>
      </c>
      <c r="AF14" s="165">
        <v>7.16638588255847</v>
      </c>
      <c r="AG14" s="22">
        <v>-11.3965694802494</v>
      </c>
      <c r="AH14" s="165">
        <v>10.6102328483327</v>
      </c>
      <c r="AI14" s="22">
        <v>41.6189195964701</v>
      </c>
      <c r="AJ14" s="165">
        <v>3.32012951954788</v>
      </c>
      <c r="AK14" s="22">
        <v>57.0698756047649</v>
      </c>
      <c r="AL14" s="165">
        <v>12.7342635424608</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14.4755040326235</v>
      </c>
      <c r="D15" s="165">
        <v>2.5460135931623</v>
      </c>
      <c r="E15" s="22">
        <v>10.2398422753885</v>
      </c>
      <c r="F15" s="165">
        <v>2.96013603618794</v>
      </c>
      <c r="G15" s="22">
        <v>14.6737080297995</v>
      </c>
      <c r="H15" s="165">
        <v>4.83461081992524</v>
      </c>
      <c r="I15" s="22">
        <v>21.8761115321946</v>
      </c>
      <c r="J15" s="165">
        <v>6.73819991078545</v>
      </c>
      <c r="K15" s="22">
        <v>11.636269256806</v>
      </c>
      <c r="L15" s="165">
        <v>7.37533215195796</v>
      </c>
      <c r="M15" s="22">
        <v>14.6738666325565</v>
      </c>
      <c r="N15" s="165">
        <v>2.6035235826183</v>
      </c>
      <c r="O15" s="22">
        <v>7.47056344929181</v>
      </c>
      <c r="P15" s="165">
        <v>3.96994630567197</v>
      </c>
      <c r="Q15" s="22">
        <v>-7.20330318326465</v>
      </c>
      <c r="R15" s="165">
        <v>4.73274487834569</v>
      </c>
      <c r="S15" s="22">
        <v>12.1343947510704</v>
      </c>
      <c r="T15" s="165">
        <v>3.02881903433401</v>
      </c>
      <c r="U15" s="22">
        <v>20.3733797533194</v>
      </c>
      <c r="V15" s="165">
        <v>6.20005620280753</v>
      </c>
      <c r="W15" s="22">
        <v>13.5267040876542</v>
      </c>
      <c r="X15" s="165">
        <v>6.36751293173571</v>
      </c>
      <c r="Y15" s="22">
        <v>1.39230933658381</v>
      </c>
      <c r="Z15" s="165">
        <v>6.81809072577126</v>
      </c>
      <c r="AA15" s="22">
        <v>14.9860426062598</v>
      </c>
      <c r="AB15" s="165">
        <v>2.91830343683644</v>
      </c>
      <c r="AC15" s="22">
        <v>16.4556327520676</v>
      </c>
      <c r="AD15" s="165">
        <v>5.82473811040573</v>
      </c>
      <c r="AE15" s="22">
        <v>8.43099398063693</v>
      </c>
      <c r="AF15" s="165">
        <v>6.00928269148359</v>
      </c>
      <c r="AG15" s="22">
        <v>-6.55504862562289</v>
      </c>
      <c r="AH15" s="165">
        <v>6.67734250160685</v>
      </c>
      <c r="AI15" s="22">
        <v>14.8919873259243</v>
      </c>
      <c r="AJ15" s="165">
        <v>2.62076973556483</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10.3056985109646</v>
      </c>
      <c r="D16" s="165">
        <v>0.143661753867766</v>
      </c>
      <c r="E16" s="22">
        <v>3.11282469864099</v>
      </c>
      <c r="F16" s="165">
        <v>0.198105697606991</v>
      </c>
      <c r="G16" s="22">
        <v>11.3618720836709</v>
      </c>
      <c r="H16" s="165">
        <v>0.160501450144893</v>
      </c>
      <c r="I16" s="22" t="inlineStr">
        <is>
          <t>a</t>
        </is>
      </c>
      <c r="J16" s="165" t="inlineStr">
        <is>
          <t>a</t>
        </is>
      </c>
      <c r="K16" s="22" t="inlineStr">
        <is>
          <t>a</t>
        </is>
      </c>
      <c r="L16" s="165" t="inlineStr">
        <is>
          <t>a</t>
        </is>
      </c>
      <c r="M16" s="22">
        <v>0</v>
      </c>
      <c r="N16" s="165">
        <v>0</v>
      </c>
      <c r="O16" s="22">
        <v>33.9933028139872</v>
      </c>
      <c r="P16" s="165">
        <v>0.371619199484463</v>
      </c>
      <c r="Q16" s="22">
        <v>33.9933028139872</v>
      </c>
      <c r="R16" s="165">
        <v>0.371619199484463</v>
      </c>
      <c r="S16" s="22">
        <v>16.2636327477055</v>
      </c>
      <c r="T16" s="165">
        <v>0.261581808527546</v>
      </c>
      <c r="U16" s="22">
        <v>3.79361707600074</v>
      </c>
      <c r="V16" s="165">
        <v>0.122804889506962</v>
      </c>
      <c r="W16" s="22">
        <v>11.1691536221038</v>
      </c>
      <c r="X16" s="165">
        <v>0.330793250620333</v>
      </c>
      <c r="Y16" s="22">
        <v>-5.09447912560173</v>
      </c>
      <c r="Z16" s="165">
        <v>0.40493348915978</v>
      </c>
      <c r="AA16" s="22">
        <v>9.28250728279561</v>
      </c>
      <c r="AB16" s="165">
        <v>0.22601928310923</v>
      </c>
      <c r="AC16" s="22">
        <v>11.061962909771</v>
      </c>
      <c r="AD16" s="165">
        <v>0.196987833785501</v>
      </c>
      <c r="AE16" s="22">
        <v>12.1198341481718</v>
      </c>
      <c r="AF16" s="165">
        <v>0.380971927547756</v>
      </c>
      <c r="AG16" s="22">
        <v>2.83732686537615</v>
      </c>
      <c r="AH16" s="165">
        <v>0.453247686287281</v>
      </c>
      <c r="AI16" s="22">
        <v>12.1492204894173</v>
      </c>
      <c r="AJ16" s="165">
        <v>0.167629463464944</v>
      </c>
      <c r="AK16" s="22">
        <v>2.68027950728751</v>
      </c>
      <c r="AL16" s="165">
        <v>0.171712538627438</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31.7621049676426</v>
      </c>
      <c r="D17" s="165">
        <v>2.86323758256325</v>
      </c>
      <c r="E17" s="22" t="inlineStr">
        <is>
          <t>c</t>
        </is>
      </c>
      <c r="F17" s="165" t="inlineStr">
        <is>
          <t>c</t>
        </is>
      </c>
      <c r="G17" s="22">
        <v>33.7363061544099</v>
      </c>
      <c r="H17" s="165">
        <v>3.70649642363929</v>
      </c>
      <c r="I17" s="22">
        <v>24.3904446370428</v>
      </c>
      <c r="J17" s="165">
        <v>5.00678570098156</v>
      </c>
      <c r="K17" s="22" t="inlineStr">
        <is>
          <t>c</t>
        </is>
      </c>
      <c r="L17" s="165" t="inlineStr">
        <is>
          <t>c</t>
        </is>
      </c>
      <c r="M17" s="22">
        <v>30.5184633689804</v>
      </c>
      <c r="N17" s="165">
        <v>5.40212786764139</v>
      </c>
      <c r="O17" s="22">
        <v>32.3545779776545</v>
      </c>
      <c r="P17" s="165">
        <v>3.62209339004041</v>
      </c>
      <c r="Q17" s="22">
        <v>1.83611460867408</v>
      </c>
      <c r="R17" s="165">
        <v>6.79188076751491</v>
      </c>
      <c r="S17" s="22">
        <v>33.6513823374146</v>
      </c>
      <c r="T17" s="165">
        <v>5.00034425222149</v>
      </c>
      <c r="U17" s="22">
        <v>30.3158353646534</v>
      </c>
      <c r="V17" s="165">
        <v>5.08319670771428</v>
      </c>
      <c r="W17" s="22">
        <v>28.1052391213045</v>
      </c>
      <c r="X17" s="165">
        <v>6.55039692727983</v>
      </c>
      <c r="Y17" s="22">
        <v>-5.54614321611006</v>
      </c>
      <c r="Z17" s="165">
        <v>8.33899008925335</v>
      </c>
      <c r="AA17" s="22" t="inlineStr">
        <is>
          <t>c</t>
        </is>
      </c>
      <c r="AB17" s="165" t="inlineStr">
        <is>
          <t>c</t>
        </is>
      </c>
      <c r="AC17" s="22">
        <v>32.6964615692361</v>
      </c>
      <c r="AD17" s="165">
        <v>3.80927995463062</v>
      </c>
      <c r="AE17" s="22">
        <v>31.6189070755579</v>
      </c>
      <c r="AF17" s="165">
        <v>5.21469803870174</v>
      </c>
      <c r="AG17" s="22" t="inlineStr">
        <is>
          <t>c</t>
        </is>
      </c>
      <c r="AH17" s="165" t="inlineStr">
        <is>
          <t>c</t>
        </is>
      </c>
      <c r="AI17" s="22">
        <v>29.8595713281908</v>
      </c>
      <c r="AJ17" s="165">
        <v>5.02507773913405</v>
      </c>
      <c r="AK17" s="22">
        <v>33.4944625606207</v>
      </c>
      <c r="AL17" s="165">
        <v>4.34251419791019</v>
      </c>
      <c r="AM17" s="22">
        <v>27.3703853877376</v>
      </c>
      <c r="AN17" s="165">
        <v>8.66934903166938</v>
      </c>
      <c r="AO17" s="22">
        <v>-2.4891859404532</v>
      </c>
      <c r="AP17" s="165">
        <v>9.85406586678144</v>
      </c>
      <c r="AQ17" s="103"/>
      <c r="AR17" s="103"/>
      <c r="AS17" s="103"/>
      <c r="AT17" s="192"/>
      <c r="GM17" s="103"/>
      <c r="GN17" s="103"/>
      <c r="GO17" s="103"/>
      <c r="GP17" s="103"/>
    </row>
    <row customHeight="1" ht="13" r="18">
      <c r="A18" s="183" t="s">
        <v>312</v>
      </c>
      <c r="B18" s="156" t="n">
        <v>2</v>
      </c>
      <c r="C18" s="22">
        <v>38.9303187016444</v>
      </c>
      <c r="D18" s="165">
        <v>4.16335534885852</v>
      </c>
      <c r="E18" s="22" t="inlineStr">
        <is>
          <t>c</t>
        </is>
      </c>
      <c r="F18" s="165" t="inlineStr">
        <is>
          <t>c</t>
        </is>
      </c>
      <c r="G18" s="22">
        <v>39.7824993797126</v>
      </c>
      <c r="H18" s="165">
        <v>4.79779415507637</v>
      </c>
      <c r="I18" s="22">
        <v>31.3929771522413</v>
      </c>
      <c r="J18" s="165">
        <v>10.0478029727942</v>
      </c>
      <c r="K18" s="22" t="inlineStr">
        <is>
          <t>c</t>
        </is>
      </c>
      <c r="L18" s="165" t="inlineStr">
        <is>
          <t>c</t>
        </is>
      </c>
      <c r="M18" s="22">
        <v>40.5928236239519</v>
      </c>
      <c r="N18" s="165">
        <v>9.07782186333533</v>
      </c>
      <c r="O18" s="22">
        <v>38.3304488122112</v>
      </c>
      <c r="P18" s="165">
        <v>4.79162746896472</v>
      </c>
      <c r="Q18" s="22">
        <v>-2.26237481174073</v>
      </c>
      <c r="R18" s="165">
        <v>10.4394254914796</v>
      </c>
      <c r="S18" s="22">
        <v>40.8377153306937</v>
      </c>
      <c r="T18" s="165">
        <v>7.32769686028643</v>
      </c>
      <c r="U18" s="22">
        <v>35.0547759710613</v>
      </c>
      <c r="V18" s="165">
        <v>6.37637119003923</v>
      </c>
      <c r="W18" s="22">
        <v>41.3892708618977</v>
      </c>
      <c r="X18" s="165">
        <v>10.3483863799044</v>
      </c>
      <c r="Y18" s="22">
        <v>0.551555531204016</v>
      </c>
      <c r="Z18" s="165">
        <v>12.4752408779352</v>
      </c>
      <c r="AA18" s="22" t="inlineStr">
        <is>
          <t>c</t>
        </is>
      </c>
      <c r="AB18" s="165" t="inlineStr">
        <is>
          <t>c</t>
        </is>
      </c>
      <c r="AC18" s="22">
        <v>40.2201766574936</v>
      </c>
      <c r="AD18" s="165">
        <v>5.29978249020337</v>
      </c>
      <c r="AE18" s="22">
        <v>38.9164465916637</v>
      </c>
      <c r="AF18" s="165">
        <v>7.26630629112504</v>
      </c>
      <c r="AG18" s="22" t="inlineStr">
        <is>
          <t>c</t>
        </is>
      </c>
      <c r="AH18" s="165" t="inlineStr">
        <is>
          <t>c</t>
        </is>
      </c>
      <c r="AI18" s="22">
        <v>35.9178221128057</v>
      </c>
      <c r="AJ18" s="165">
        <v>6.68608208837031</v>
      </c>
      <c r="AK18" s="22">
        <v>41.7202656463324</v>
      </c>
      <c r="AL18" s="165">
        <v>6.32258298697466</v>
      </c>
      <c r="AM18" s="22">
        <v>35.7618153450669</v>
      </c>
      <c r="AN18" s="165">
        <v>12.4203210017853</v>
      </c>
      <c r="AO18" s="22">
        <v>-0.156006767738823</v>
      </c>
      <c r="AP18" s="165">
        <v>13.8720998799309</v>
      </c>
      <c r="AQ18" s="103"/>
      <c r="AR18" s="103"/>
      <c r="AS18" s="103"/>
      <c r="AT18" s="192"/>
      <c r="GM18" s="103"/>
      <c r="GN18" s="103"/>
      <c r="GO18" s="103"/>
      <c r="GP18" s="103"/>
    </row>
    <row customHeight="1" ht="13" r="19">
      <c r="A19" s="183" t="s">
        <v>313</v>
      </c>
      <c r="B19" s="156" t="n">
        <v>2</v>
      </c>
      <c r="C19" s="22">
        <v>20.0208717736103</v>
      </c>
      <c r="D19" s="165">
        <v>3.72566700782813</v>
      </c>
      <c r="E19" s="22" t="inlineStr">
        <is>
          <t>c</t>
        </is>
      </c>
      <c r="F19" s="165" t="inlineStr">
        <is>
          <t>c</t>
        </is>
      </c>
      <c r="G19" s="22">
        <v>19.5939508447276</v>
      </c>
      <c r="H19" s="165">
        <v>4.59969786386986</v>
      </c>
      <c r="I19" s="22">
        <v>20.2545834167774</v>
      </c>
      <c r="J19" s="165">
        <v>5.87133229134932</v>
      </c>
      <c r="K19" s="22" t="inlineStr">
        <is>
          <t>c</t>
        </is>
      </c>
      <c r="L19" s="165" t="inlineStr">
        <is>
          <t>c</t>
        </is>
      </c>
      <c r="M19" s="22">
        <v>20.0236138598841</v>
      </c>
      <c r="N19" s="165">
        <v>5.60661253593716</v>
      </c>
      <c r="O19" s="22">
        <v>20.0189112235941</v>
      </c>
      <c r="P19" s="165">
        <v>5.03279340669879</v>
      </c>
      <c r="Q19" s="22">
        <v>-0.00470263628992384</v>
      </c>
      <c r="R19" s="165">
        <v>7.55587996978056</v>
      </c>
      <c r="S19" s="22">
        <v>22.12128975435</v>
      </c>
      <c r="T19" s="165">
        <v>6.43487325302971</v>
      </c>
      <c r="U19" s="22">
        <v>18.9391035698203</v>
      </c>
      <c r="V19" s="165">
        <v>6.58124905178612</v>
      </c>
      <c r="W19" s="22">
        <v>12.202989986115</v>
      </c>
      <c r="X19" s="165">
        <v>5.86155175645125</v>
      </c>
      <c r="Y19" s="22">
        <v>-9.91829976823496</v>
      </c>
      <c r="Z19" s="165">
        <v>8.8191605720966</v>
      </c>
      <c r="AA19" s="22" t="inlineStr">
        <is>
          <t>c</t>
        </is>
      </c>
      <c r="AB19" s="165" t="inlineStr">
        <is>
          <t>c</t>
        </is>
      </c>
      <c r="AC19" s="22">
        <v>19.9162516594253</v>
      </c>
      <c r="AD19" s="165">
        <v>5.18998723357122</v>
      </c>
      <c r="AE19" s="22">
        <v>18.2895959583771</v>
      </c>
      <c r="AF19" s="165">
        <v>5.48049345596177</v>
      </c>
      <c r="AG19" s="22" t="inlineStr">
        <is>
          <t>c</t>
        </is>
      </c>
      <c r="AH19" s="165" t="inlineStr">
        <is>
          <t>c</t>
        </is>
      </c>
      <c r="AI19" s="22">
        <v>17.512353460402</v>
      </c>
      <c r="AJ19" s="165">
        <v>5.74024169950614</v>
      </c>
      <c r="AK19" s="22">
        <v>22.348691345546</v>
      </c>
      <c r="AL19" s="165">
        <v>5.51353371148762</v>
      </c>
      <c r="AM19" s="22">
        <v>7.81292011549772</v>
      </c>
      <c r="AN19" s="165">
        <v>7.83776471798471</v>
      </c>
      <c r="AO19" s="22">
        <v>-9.69943334490431</v>
      </c>
      <c r="AP19" s="165">
        <v>9.96978264584198</v>
      </c>
      <c r="AQ19" s="103"/>
      <c r="AR19" s="103"/>
      <c r="AS19" s="103"/>
      <c r="AT19" s="192"/>
      <c r="GM19" s="103"/>
      <c r="GN19" s="103"/>
      <c r="GO19" s="103"/>
      <c r="GP19" s="103"/>
    </row>
    <row customHeight="1" ht="13" r="20">
      <c r="A20" s="181" t="s">
        <v>314</v>
      </c>
      <c r="B20" s="156" t="n">
        <v>2</v>
      </c>
      <c r="C20" s="22">
        <v>6.08489741968817</v>
      </c>
      <c r="D20" s="165">
        <v>1.80878120812736</v>
      </c>
      <c r="E20" s="22">
        <v>2.9985698658285</v>
      </c>
      <c r="F20" s="165">
        <v>2.94722707370733</v>
      </c>
      <c r="G20" s="22">
        <v>5.17441458460902</v>
      </c>
      <c r="H20" s="165">
        <v>2.65089883143576</v>
      </c>
      <c r="I20" s="22">
        <v>8.13029299112461</v>
      </c>
      <c r="J20" s="165">
        <v>3.2169618238865</v>
      </c>
      <c r="K20" s="22">
        <v>5.13172312529611</v>
      </c>
      <c r="L20" s="165">
        <v>4.36081898461754</v>
      </c>
      <c r="M20" s="22">
        <v>6.23483222123239</v>
      </c>
      <c r="N20" s="165">
        <v>2.07874955486816</v>
      </c>
      <c r="O20" s="22">
        <v>5.52517108315156</v>
      </c>
      <c r="P20" s="165">
        <v>3.58689021026743</v>
      </c>
      <c r="Q20" s="22">
        <v>-0.709661138080834</v>
      </c>
      <c r="R20" s="165">
        <v>4.14576855116034</v>
      </c>
      <c r="S20" s="22">
        <v>5.98501171089772</v>
      </c>
      <c r="T20" s="165">
        <v>2.57746395160563</v>
      </c>
      <c r="U20" s="22">
        <v>6.00255000722912</v>
      </c>
      <c r="V20" s="165">
        <v>3.9343529526356</v>
      </c>
      <c r="W20" s="22">
        <v>6.38672232740515</v>
      </c>
      <c r="X20" s="165">
        <v>3.31210208797016</v>
      </c>
      <c r="Y20" s="22">
        <v>0.401710616507429</v>
      </c>
      <c r="Z20" s="165">
        <v>4.18218706178954</v>
      </c>
      <c r="AA20" s="22">
        <v>5.37628060426123</v>
      </c>
      <c r="AB20" s="165">
        <v>2.2537032974033</v>
      </c>
      <c r="AC20" s="22">
        <v>6.16892548795685</v>
      </c>
      <c r="AD20" s="165">
        <v>3.32664671346354</v>
      </c>
      <c r="AE20" s="22">
        <v>9.6823216362212</v>
      </c>
      <c r="AF20" s="165">
        <v>6.66346895439432</v>
      </c>
      <c r="AG20" s="22">
        <v>4.30604103195997</v>
      </c>
      <c r="AH20" s="165">
        <v>7.04063263834101</v>
      </c>
      <c r="AI20" s="22">
        <v>4.68216540866405</v>
      </c>
      <c r="AJ20" s="165">
        <v>1.83148014905491</v>
      </c>
      <c r="AK20" s="22">
        <v>12.0999161321001</v>
      </c>
      <c r="AL20" s="165">
        <v>5.49295186942495</v>
      </c>
      <c r="AM20" s="22">
        <v>0</v>
      </c>
      <c r="AN20" s="165">
        <v>0</v>
      </c>
      <c r="AO20" s="22">
        <v>-4.68216540866405</v>
      </c>
      <c r="AP20" s="165">
        <v>1.83148014905491</v>
      </c>
      <c r="AQ20" s="103"/>
      <c r="AR20" s="103"/>
      <c r="AS20" s="103"/>
      <c r="AT20" s="192"/>
      <c r="GM20" s="103"/>
      <c r="GN20" s="103"/>
      <c r="GO20" s="103"/>
      <c r="GP20" s="103"/>
    </row>
    <row customHeight="1" ht="13" r="21">
      <c r="A21" s="181" t="s">
        <v>315</v>
      </c>
      <c r="B21" s="156" t="n">
        <v>2</v>
      </c>
      <c r="C21" s="22">
        <v>21.772927593584</v>
      </c>
      <c r="D21" s="165">
        <v>2.98005749076001</v>
      </c>
      <c r="E21" s="22">
        <v>17.0817729635509</v>
      </c>
      <c r="F21" s="165">
        <v>4.84663511993535</v>
      </c>
      <c r="G21" s="22">
        <v>24.8514905558905</v>
      </c>
      <c r="H21" s="165">
        <v>5.08171705998967</v>
      </c>
      <c r="I21" s="22">
        <v>20.0333647864921</v>
      </c>
      <c r="J21" s="165">
        <v>5.64681244758678</v>
      </c>
      <c r="K21" s="22">
        <v>2.95159182294118</v>
      </c>
      <c r="L21" s="165">
        <v>7.53469521819733</v>
      </c>
      <c r="M21" s="22">
        <v>22.0730069478277</v>
      </c>
      <c r="N21" s="165">
        <v>2.97519215681872</v>
      </c>
      <c r="O21" s="22" t="inlineStr">
        <is>
          <t>c</t>
        </is>
      </c>
      <c r="P21" s="165" t="inlineStr">
        <is>
          <t>c</t>
        </is>
      </c>
      <c r="Q21" s="22" t="inlineStr">
        <is>
          <t>c</t>
        </is>
      </c>
      <c r="R21" s="165" t="inlineStr">
        <is>
          <t>c</t>
        </is>
      </c>
      <c r="S21" s="22">
        <v>19.0627014085551</v>
      </c>
      <c r="T21" s="165">
        <v>3.90883960883595</v>
      </c>
      <c r="U21" s="22">
        <v>23.5654024564897</v>
      </c>
      <c r="V21" s="165">
        <v>6.51899190792581</v>
      </c>
      <c r="W21" s="22">
        <v>25.8033902019205</v>
      </c>
      <c r="X21" s="165">
        <v>6.67856352610954</v>
      </c>
      <c r="Y21" s="22">
        <v>6.74068879336544</v>
      </c>
      <c r="Z21" s="165">
        <v>7.75191698863291</v>
      </c>
      <c r="AA21" s="22">
        <v>25.6672235245129</v>
      </c>
      <c r="AB21" s="165">
        <v>4.5243861627607</v>
      </c>
      <c r="AC21" s="22">
        <v>17.2267191752319</v>
      </c>
      <c r="AD21" s="165">
        <v>5.29861183815341</v>
      </c>
      <c r="AE21" s="22">
        <v>19.4195296929682</v>
      </c>
      <c r="AF21" s="165">
        <v>5.6524428678115</v>
      </c>
      <c r="AG21" s="22">
        <v>-6.24769383154465</v>
      </c>
      <c r="AH21" s="165">
        <v>7.43430905373723</v>
      </c>
      <c r="AI21" s="22">
        <v>21.4068912786247</v>
      </c>
      <c r="AJ21" s="165">
        <v>3.25559279812702</v>
      </c>
      <c r="AK21" s="22">
        <v>15.5466113346678</v>
      </c>
      <c r="AL21" s="165">
        <v>9.32089370357049</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10.7296414662423</v>
      </c>
      <c r="D22" s="165">
        <v>1.60580991438166</v>
      </c>
      <c r="E22" s="22">
        <v>6.51514404414441</v>
      </c>
      <c r="F22" s="165">
        <v>4.03945112872254</v>
      </c>
      <c r="G22" s="22">
        <v>15.1091512013352</v>
      </c>
      <c r="H22" s="165">
        <v>4.18314406527239</v>
      </c>
      <c r="I22" s="22">
        <v>9.0809456563342</v>
      </c>
      <c r="J22" s="165">
        <v>1.93468234751872</v>
      </c>
      <c r="K22" s="22">
        <v>2.56580161218979</v>
      </c>
      <c r="L22" s="165">
        <v>4.55220297523275</v>
      </c>
      <c r="M22" s="22">
        <v>9.26880181020506</v>
      </c>
      <c r="N22" s="165">
        <v>3.20539260186645</v>
      </c>
      <c r="O22" s="22">
        <v>11.9318351023986</v>
      </c>
      <c r="P22" s="165">
        <v>1.78546913089902</v>
      </c>
      <c r="Q22" s="22">
        <v>2.66303329219352</v>
      </c>
      <c r="R22" s="165">
        <v>3.9254627849815</v>
      </c>
      <c r="S22" s="22">
        <v>13.4147163532934</v>
      </c>
      <c r="T22" s="165">
        <v>3.60592816260697</v>
      </c>
      <c r="U22" s="22">
        <v>6.66449828973213</v>
      </c>
      <c r="V22" s="165">
        <v>3.85217471495748</v>
      </c>
      <c r="W22" s="22">
        <v>10.9540266454656</v>
      </c>
      <c r="X22" s="165">
        <v>2.06336671986849</v>
      </c>
      <c r="Y22" s="22">
        <v>-2.46068970782775</v>
      </c>
      <c r="Z22" s="165">
        <v>4.2105171994038</v>
      </c>
      <c r="AA22" s="22">
        <v>7.07868259320904</v>
      </c>
      <c r="AB22" s="165">
        <v>1.75080126348614</v>
      </c>
      <c r="AC22" s="22">
        <v>16.5640723667048</v>
      </c>
      <c r="AD22" s="165">
        <v>4.91663816553595</v>
      </c>
      <c r="AE22" s="22">
        <v>15.4322719679658</v>
      </c>
      <c r="AF22" s="165">
        <v>5.95301823230697</v>
      </c>
      <c r="AG22" s="22">
        <v>8.35358937475676</v>
      </c>
      <c r="AH22" s="165">
        <v>6.8126386599641</v>
      </c>
      <c r="AI22" s="22">
        <v>11.5725492162989</v>
      </c>
      <c r="AJ22" s="165">
        <v>3.4561626635277</v>
      </c>
      <c r="AK22" s="22">
        <v>11.5118547335622</v>
      </c>
      <c r="AL22" s="165">
        <v>2.61950808542542</v>
      </c>
      <c r="AM22" s="22">
        <v>8.65128022010163</v>
      </c>
      <c r="AN22" s="165">
        <v>2.32556072054061</v>
      </c>
      <c r="AO22" s="22">
        <v>-2.9212689961973</v>
      </c>
      <c r="AP22" s="165">
        <v>4.26728028467033</v>
      </c>
      <c r="AQ22" s="103"/>
      <c r="AR22" s="103"/>
      <c r="AS22" s="103"/>
      <c r="AT22" s="192"/>
      <c r="GM22" s="103"/>
      <c r="GN22" s="103"/>
      <c r="GO22" s="103"/>
      <c r="GP22" s="103"/>
    </row>
    <row customHeight="1" ht="13" r="23">
      <c r="A23" s="181" t="s">
        <v>317</v>
      </c>
      <c r="B23" s="156" t="n">
        <v>2</v>
      </c>
      <c r="C23" s="22">
        <v>24.0956823018468</v>
      </c>
      <c r="D23" s="165">
        <v>4.31086534401016</v>
      </c>
      <c r="E23" s="22">
        <v>34.2043359937199</v>
      </c>
      <c r="F23" s="165">
        <v>12.1396757341118</v>
      </c>
      <c r="G23" s="22">
        <v>21.8333081964614</v>
      </c>
      <c r="H23" s="165">
        <v>5.81661352981895</v>
      </c>
      <c r="I23" s="22">
        <v>20.9144392382297</v>
      </c>
      <c r="J23" s="165">
        <v>5.58628019226452</v>
      </c>
      <c r="K23" s="22">
        <v>-13.2898967554902</v>
      </c>
      <c r="L23" s="165">
        <v>12.9036839432077</v>
      </c>
      <c r="M23" s="22">
        <v>24.4140182031491</v>
      </c>
      <c r="N23" s="165">
        <v>4.90197423080171</v>
      </c>
      <c r="O23" s="22">
        <v>22.5976975910626</v>
      </c>
      <c r="P23" s="165">
        <v>7.68252686884074</v>
      </c>
      <c r="Q23" s="22">
        <v>-1.8163206120865</v>
      </c>
      <c r="R23" s="165">
        <v>8.90724226821846</v>
      </c>
      <c r="S23" s="22">
        <v>13.9368139589963</v>
      </c>
      <c r="T23" s="165">
        <v>5.77503986383131</v>
      </c>
      <c r="U23" s="22">
        <v>30.2060629695262</v>
      </c>
      <c r="V23" s="165">
        <v>11.7413644474155</v>
      </c>
      <c r="W23" s="22">
        <v>27.7118353928162</v>
      </c>
      <c r="X23" s="165">
        <v>6.11609463482316</v>
      </c>
      <c r="Y23" s="22">
        <v>13.7750214338198</v>
      </c>
      <c r="Z23" s="165">
        <v>8.37883608628101</v>
      </c>
      <c r="AA23" s="22">
        <v>27.569861818568</v>
      </c>
      <c r="AB23" s="165">
        <v>6.09583424979047</v>
      </c>
      <c r="AC23" s="22">
        <v>29.9192210827878</v>
      </c>
      <c r="AD23" s="165">
        <v>10.6875065930005</v>
      </c>
      <c r="AE23" s="22">
        <v>8.90209322843085</v>
      </c>
      <c r="AF23" s="165">
        <v>5.20022582203963</v>
      </c>
      <c r="AG23" s="22">
        <v>-18.6677685901371</v>
      </c>
      <c r="AH23" s="165">
        <v>7.9142206908452</v>
      </c>
      <c r="AI23" s="22">
        <v>27.3635829038986</v>
      </c>
      <c r="AJ23" s="165">
        <v>4.77816393631395</v>
      </c>
      <c r="AK23" s="22">
        <v>15.5325985152513</v>
      </c>
      <c r="AL23" s="165">
        <v>9.19779685759646</v>
      </c>
      <c r="AM23" s="22">
        <v>10.5280165235374</v>
      </c>
      <c r="AN23" s="165">
        <v>8.49103485989882</v>
      </c>
      <c r="AO23" s="22">
        <v>-16.8355663803612</v>
      </c>
      <c r="AP23" s="165">
        <v>9.69801265275642</v>
      </c>
      <c r="AQ23" s="103"/>
      <c r="AR23" s="103"/>
      <c r="AS23" s="103"/>
      <c r="AT23" s="192"/>
      <c r="GM23" s="103"/>
      <c r="GN23" s="103"/>
      <c r="GO23" s="103"/>
      <c r="GP23" s="103"/>
    </row>
    <row customHeight="1" ht="13" r="24">
      <c r="A24" s="181" t="s">
        <v>318</v>
      </c>
      <c r="B24" s="156" t="n">
        <v>2</v>
      </c>
      <c r="C24" s="22">
        <v>7.74225687126834</v>
      </c>
      <c r="D24" s="165">
        <v>2.69101282345234</v>
      </c>
      <c r="E24" s="22">
        <v>12.4003817022566</v>
      </c>
      <c r="F24" s="165">
        <v>7.27038913213084</v>
      </c>
      <c r="G24" s="22">
        <v>4.19419942006027</v>
      </c>
      <c r="H24" s="165">
        <v>2.05042909211913</v>
      </c>
      <c r="I24" s="22">
        <v>10.9366761289102</v>
      </c>
      <c r="J24" s="165">
        <v>6.50815871994997</v>
      </c>
      <c r="K24" s="22">
        <v>-1.46370557334645</v>
      </c>
      <c r="L24" s="165">
        <v>9.80125998851198</v>
      </c>
      <c r="M24" s="22">
        <v>7.51789082863537</v>
      </c>
      <c r="N24" s="165">
        <v>3.03650037408088</v>
      </c>
      <c r="O24" s="22">
        <v>8.94951991637344</v>
      </c>
      <c r="P24" s="165">
        <v>5.43391594385197</v>
      </c>
      <c r="Q24" s="22">
        <v>1.43162908773807</v>
      </c>
      <c r="R24" s="165">
        <v>6.22502048095991</v>
      </c>
      <c r="S24" s="22">
        <v>7.26978382836946</v>
      </c>
      <c r="T24" s="165">
        <v>4.50247795498296</v>
      </c>
      <c r="U24" s="22">
        <v>1.79754239075867</v>
      </c>
      <c r="V24" s="165">
        <v>1.81618689308359</v>
      </c>
      <c r="W24" s="22">
        <v>9.74928503470332</v>
      </c>
      <c r="X24" s="165">
        <v>4.06082183523447</v>
      </c>
      <c r="Y24" s="22">
        <v>2.47950120633386</v>
      </c>
      <c r="Z24" s="165">
        <v>6.06764260405055</v>
      </c>
      <c r="AA24" s="22">
        <v>4.74017273807682</v>
      </c>
      <c r="AB24" s="165">
        <v>2.29413809167433</v>
      </c>
      <c r="AC24" s="22">
        <v>10.8656690921611</v>
      </c>
      <c r="AD24" s="165">
        <v>5.95700598385498</v>
      </c>
      <c r="AE24" s="22">
        <v>14.0010106768263</v>
      </c>
      <c r="AF24" s="165">
        <v>9.4455819396232</v>
      </c>
      <c r="AG24" s="22">
        <v>9.26083793874952</v>
      </c>
      <c r="AH24" s="165">
        <v>9.7368901135009</v>
      </c>
      <c r="AI24" s="22">
        <v>9.12134072316747</v>
      </c>
      <c r="AJ24" s="165">
        <v>4.23548868786558</v>
      </c>
      <c r="AK24" s="22">
        <v>2.30403594764736</v>
      </c>
      <c r="AL24" s="165">
        <v>1.66861468889376</v>
      </c>
      <c r="AM24" s="22">
        <v>18.6464833380143</v>
      </c>
      <c r="AN24" s="165">
        <v>10.5897894808151</v>
      </c>
      <c r="AO24" s="22">
        <v>9.5251426148468</v>
      </c>
      <c r="AP24" s="165">
        <v>11.4913701291762</v>
      </c>
      <c r="AQ24" s="103"/>
      <c r="AR24" s="103"/>
      <c r="AS24" s="103"/>
      <c r="AT24" s="192"/>
      <c r="GM24" s="103"/>
      <c r="GN24" s="103"/>
      <c r="GO24" s="103"/>
      <c r="GP24" s="103"/>
    </row>
    <row customHeight="1" ht="13" r="25">
      <c r="A25" s="181" t="s">
        <v>319</v>
      </c>
      <c r="B25" s="156" t="n">
        <v>2</v>
      </c>
      <c r="C25" s="22">
        <v>4.7709500251366</v>
      </c>
      <c r="D25" s="165">
        <v>1.41468985549379</v>
      </c>
      <c r="E25" s="22">
        <v>1.59681064798643</v>
      </c>
      <c r="F25" s="165">
        <v>1.14886537318612</v>
      </c>
      <c r="G25" s="22">
        <v>5.83843782032435</v>
      </c>
      <c r="H25" s="165">
        <v>2.19048709685721</v>
      </c>
      <c r="I25" s="22">
        <v>5.49105577088258</v>
      </c>
      <c r="J25" s="165">
        <v>2.93949066150033</v>
      </c>
      <c r="K25" s="22">
        <v>3.89424512289615</v>
      </c>
      <c r="L25" s="165">
        <v>3.16108861903667</v>
      </c>
      <c r="M25" s="22">
        <v>4.50033704486666</v>
      </c>
      <c r="N25" s="165">
        <v>1.42206268067463</v>
      </c>
      <c r="O25" s="22" t="inlineStr">
        <is>
          <t>c</t>
        </is>
      </c>
      <c r="P25" s="165" t="inlineStr">
        <is>
          <t>c</t>
        </is>
      </c>
      <c r="Q25" s="22" t="inlineStr">
        <is>
          <t>c</t>
        </is>
      </c>
      <c r="R25" s="165" t="inlineStr">
        <is>
          <t>c</t>
        </is>
      </c>
      <c r="S25" s="22">
        <v>4.65160256920543</v>
      </c>
      <c r="T25" s="165">
        <v>1.68278760684004</v>
      </c>
      <c r="U25" s="22">
        <v>6.75416238050944</v>
      </c>
      <c r="V25" s="165">
        <v>3.41318312717781</v>
      </c>
      <c r="W25" s="22">
        <v>0</v>
      </c>
      <c r="X25" s="165">
        <v>0</v>
      </c>
      <c r="Y25" s="22">
        <v>-4.65160256920543</v>
      </c>
      <c r="Z25" s="165">
        <v>1.68278760684004</v>
      </c>
      <c r="AA25" s="22">
        <v>5.39860340962501</v>
      </c>
      <c r="AB25" s="165">
        <v>2.18605585773814</v>
      </c>
      <c r="AC25" s="22">
        <v>4.60348659905918</v>
      </c>
      <c r="AD25" s="165">
        <v>1.86365357271074</v>
      </c>
      <c r="AE25" s="22" t="inlineStr">
        <is>
          <t>c</t>
        </is>
      </c>
      <c r="AF25" s="165" t="inlineStr">
        <is>
          <t>c</t>
        </is>
      </c>
      <c r="AG25" s="22" t="inlineStr">
        <is>
          <t>c</t>
        </is>
      </c>
      <c r="AH25" s="165" t="inlineStr">
        <is>
          <t>c</t>
        </is>
      </c>
      <c r="AI25" s="22">
        <v>5.39396985959992</v>
      </c>
      <c r="AJ25" s="165">
        <v>1.75371549002273</v>
      </c>
      <c r="AK25" s="22">
        <v>1.6328226891536</v>
      </c>
      <c r="AL25" s="165">
        <v>1.63740106012229</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8.21398633757883</v>
      </c>
      <c r="D26" s="165">
        <v>0.147396083325675</v>
      </c>
      <c r="E26" s="22">
        <v>0</v>
      </c>
      <c r="F26" s="165">
        <v>0</v>
      </c>
      <c r="G26" s="22">
        <v>12.7144762792925</v>
      </c>
      <c r="H26" s="165">
        <v>0.269348679904841</v>
      </c>
      <c r="I26" s="22">
        <v>5.02096636385182</v>
      </c>
      <c r="J26" s="165">
        <v>0.137944724328284</v>
      </c>
      <c r="K26" s="22">
        <v>5.02096636385182</v>
      </c>
      <c r="L26" s="165">
        <v>0.137944724328284</v>
      </c>
      <c r="M26" s="22">
        <v>1.86842028942095</v>
      </c>
      <c r="N26" s="165">
        <v>0.0546671894034775</v>
      </c>
      <c r="O26" s="22">
        <v>26.5838898375747</v>
      </c>
      <c r="P26" s="165">
        <v>0.454634534415345</v>
      </c>
      <c r="Q26" s="22">
        <v>24.7154695481537</v>
      </c>
      <c r="R26" s="165">
        <v>0.458204384207113</v>
      </c>
      <c r="S26" s="22">
        <v>14.638900196952</v>
      </c>
      <c r="T26" s="165">
        <v>0.252836517646945</v>
      </c>
      <c r="U26" s="22">
        <v>0</v>
      </c>
      <c r="V26" s="165">
        <v>0</v>
      </c>
      <c r="W26" s="22">
        <v>0</v>
      </c>
      <c r="X26" s="165">
        <v>0</v>
      </c>
      <c r="Y26" s="22">
        <v>-14.638900196952</v>
      </c>
      <c r="Z26" s="165">
        <v>0.252836517646945</v>
      </c>
      <c r="AA26" s="22">
        <v>8.53249507176885</v>
      </c>
      <c r="AB26" s="165">
        <v>0.473443126860139</v>
      </c>
      <c r="AC26" s="22">
        <v>9.13622431611942</v>
      </c>
      <c r="AD26" s="165">
        <v>0.186737628489153</v>
      </c>
      <c r="AE26" s="22">
        <v>5.87116856394981</v>
      </c>
      <c r="AF26" s="165">
        <v>0.213522761720423</v>
      </c>
      <c r="AG26" s="22">
        <v>-2.66132650781904</v>
      </c>
      <c r="AH26" s="165">
        <v>0.52178910922675</v>
      </c>
      <c r="AI26" s="22">
        <v>11.5765885074342</v>
      </c>
      <c r="AJ26" s="165">
        <v>0.269583706096853</v>
      </c>
      <c r="AK26" s="22">
        <v>6.49939565653777</v>
      </c>
      <c r="AL26" s="165">
        <v>0.14380389872531</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54.4465630167866</v>
      </c>
      <c r="D27" s="165">
        <v>2.66001603816408</v>
      </c>
      <c r="E27" s="22">
        <v>54.5697198901288</v>
      </c>
      <c r="F27" s="165">
        <v>6.01275750707181</v>
      </c>
      <c r="G27" s="22">
        <v>55.0905696324235</v>
      </c>
      <c r="H27" s="165">
        <v>3.85815302594284</v>
      </c>
      <c r="I27" s="22">
        <v>52.8075144391646</v>
      </c>
      <c r="J27" s="165">
        <v>5.26676346566658</v>
      </c>
      <c r="K27" s="22">
        <v>-1.76220545096422</v>
      </c>
      <c r="L27" s="165">
        <v>7.7918054984487</v>
      </c>
      <c r="M27" s="22">
        <v>53.4018981216566</v>
      </c>
      <c r="N27" s="165">
        <v>2.79892450610917</v>
      </c>
      <c r="O27" s="22">
        <v>66.2720891990528</v>
      </c>
      <c r="P27" s="165">
        <v>9.38555009809287</v>
      </c>
      <c r="Q27" s="22">
        <v>12.8701910773962</v>
      </c>
      <c r="R27" s="165">
        <v>9.86943225874792</v>
      </c>
      <c r="S27" s="22">
        <v>53.7762423665163</v>
      </c>
      <c r="T27" s="165">
        <v>3.08412078855293</v>
      </c>
      <c r="U27" s="22">
        <v>50.5079850498364</v>
      </c>
      <c r="V27" s="165">
        <v>7.34650352353249</v>
      </c>
      <c r="W27" s="22">
        <v>80.188139114774</v>
      </c>
      <c r="X27" s="165">
        <v>9.51839233056694</v>
      </c>
      <c r="Y27" s="22">
        <v>26.4118967482578</v>
      </c>
      <c r="Z27" s="165">
        <v>10.0793464241746</v>
      </c>
      <c r="AA27" s="22">
        <v>60.3335044197983</v>
      </c>
      <c r="AB27" s="165">
        <v>5.00833908505488</v>
      </c>
      <c r="AC27" s="22">
        <v>52.239098056724</v>
      </c>
      <c r="AD27" s="165">
        <v>3.22095116526788</v>
      </c>
      <c r="AE27" s="22">
        <v>54.3550701883864</v>
      </c>
      <c r="AF27" s="165">
        <v>10.9656865483222</v>
      </c>
      <c r="AG27" s="22">
        <v>-5.97843423141185</v>
      </c>
      <c r="AH27" s="165">
        <v>12.5670239639496</v>
      </c>
      <c r="AI27" s="22">
        <v>51.0479482648764</v>
      </c>
      <c r="AJ27" s="165">
        <v>4.08986287176003</v>
      </c>
      <c r="AK27" s="22">
        <v>56.9591086896405</v>
      </c>
      <c r="AL27" s="165">
        <v>4.04794386805422</v>
      </c>
      <c r="AM27" s="22">
        <v>59.7497712445524</v>
      </c>
      <c r="AN27" s="165">
        <v>13.532840520439</v>
      </c>
      <c r="AO27" s="22">
        <v>8.701822979676</v>
      </c>
      <c r="AP27" s="165">
        <v>14.6150864834285</v>
      </c>
      <c r="AQ27" s="103"/>
      <c r="AR27" s="103"/>
      <c r="AS27" s="103"/>
      <c r="AT27" s="192"/>
      <c r="GM27" s="103"/>
      <c r="GN27" s="103"/>
      <c r="GO27" s="103"/>
      <c r="GP27" s="103"/>
    </row>
    <row customHeight="1" ht="13" r="28">
      <c r="A28" s="181" t="s">
        <v>322</v>
      </c>
      <c r="B28" s="156" t="n">
        <v>2</v>
      </c>
      <c r="C28" s="22">
        <v>42.2958912335401</v>
      </c>
      <c r="D28" s="165">
        <v>3.36044525146209</v>
      </c>
      <c r="E28" s="22">
        <v>64.4471894104341</v>
      </c>
      <c r="F28" s="165">
        <v>5.92050912392966</v>
      </c>
      <c r="G28" s="22">
        <v>39.597516933333</v>
      </c>
      <c r="H28" s="165">
        <v>4.50313889469153</v>
      </c>
      <c r="I28" s="22">
        <v>18.6091205292031</v>
      </c>
      <c r="J28" s="165">
        <v>6.89635171460155</v>
      </c>
      <c r="K28" s="22">
        <v>-45.838068881231</v>
      </c>
      <c r="L28" s="165">
        <v>8.90284464846584</v>
      </c>
      <c r="M28" s="22">
        <v>33.9826292356755</v>
      </c>
      <c r="N28" s="165">
        <v>4.40281297417846</v>
      </c>
      <c r="O28" s="22">
        <v>61.4541231598</v>
      </c>
      <c r="P28" s="165">
        <v>6.22229613330739</v>
      </c>
      <c r="Q28" s="22">
        <v>27.4714939241245</v>
      </c>
      <c r="R28" s="165">
        <v>7.9025403415938</v>
      </c>
      <c r="S28" s="22">
        <v>40.3794951447631</v>
      </c>
      <c r="T28" s="165">
        <v>4.36230631700976</v>
      </c>
      <c r="U28" s="22">
        <v>40.7562986859467</v>
      </c>
      <c r="V28" s="165">
        <v>8.13447408080333</v>
      </c>
      <c r="W28" s="22">
        <v>64.2009723637957</v>
      </c>
      <c r="X28" s="165">
        <v>12.5202411140927</v>
      </c>
      <c r="Y28" s="22">
        <v>23.8214772190325</v>
      </c>
      <c r="Z28" s="165">
        <v>14.2206846762111</v>
      </c>
      <c r="AA28" s="22">
        <v>53.4815614533798</v>
      </c>
      <c r="AB28" s="165">
        <v>6.97561316704903</v>
      </c>
      <c r="AC28" s="22">
        <v>38.5643889516339</v>
      </c>
      <c r="AD28" s="165">
        <v>4.26972598243774</v>
      </c>
      <c r="AE28" s="22">
        <v>36.921040799065</v>
      </c>
      <c r="AF28" s="165">
        <v>11.0596104966804</v>
      </c>
      <c r="AG28" s="22">
        <v>-16.5605206543148</v>
      </c>
      <c r="AH28" s="165">
        <v>13.7617704465348</v>
      </c>
      <c r="AI28" s="22">
        <v>42.2862299583977</v>
      </c>
      <c r="AJ28" s="165">
        <v>5.20944080672089</v>
      </c>
      <c r="AK28" s="22">
        <v>39.1708565931782</v>
      </c>
      <c r="AL28" s="165">
        <v>4.80643882869566</v>
      </c>
      <c r="AM28" s="22">
        <v>67.9180763509181</v>
      </c>
      <c r="AN28" s="165">
        <v>15.8838817096009</v>
      </c>
      <c r="AO28" s="22">
        <v>25.6318463925205</v>
      </c>
      <c r="AP28" s="165">
        <v>16.7358407524244</v>
      </c>
      <c r="AQ28" s="103"/>
      <c r="AR28" s="103"/>
      <c r="AS28" s="103"/>
      <c r="AT28" s="192"/>
      <c r="GM28" s="103"/>
      <c r="GN28" s="103"/>
      <c r="GO28" s="103"/>
      <c r="GP28" s="103"/>
    </row>
    <row customHeight="1" ht="13" r="29">
      <c r="A29" s="181" t="s">
        <v>323</v>
      </c>
      <c r="B29" s="156" t="n">
        <v>2</v>
      </c>
      <c r="C29" s="22">
        <v>65.8183731373282</v>
      </c>
      <c r="D29" s="165">
        <v>3.70906473248554</v>
      </c>
      <c r="E29" s="22">
        <v>72.2217863436406</v>
      </c>
      <c r="F29" s="165">
        <v>5.64774794622461</v>
      </c>
      <c r="G29" s="22">
        <v>64.3364899535414</v>
      </c>
      <c r="H29" s="165">
        <v>5.91406306604084</v>
      </c>
      <c r="I29" s="22">
        <v>60.2756235567156</v>
      </c>
      <c r="J29" s="165">
        <v>7.78374632858948</v>
      </c>
      <c r="K29" s="22">
        <v>-11.946162786925</v>
      </c>
      <c r="L29" s="165">
        <v>9.46518018365385</v>
      </c>
      <c r="M29" s="22">
        <v>66.4407056546371</v>
      </c>
      <c r="N29" s="165">
        <v>3.77395565501433</v>
      </c>
      <c r="O29" s="22">
        <v>61.9350467612804</v>
      </c>
      <c r="P29" s="165">
        <v>15.3778904579514</v>
      </c>
      <c r="Q29" s="22">
        <v>-4.50565889335665</v>
      </c>
      <c r="R29" s="165">
        <v>15.7844153182365</v>
      </c>
      <c r="S29" s="22">
        <v>64.7562383055854</v>
      </c>
      <c r="T29" s="165">
        <v>4.53567631911795</v>
      </c>
      <c r="U29" s="22">
        <v>72.7648491545481</v>
      </c>
      <c r="V29" s="165">
        <v>5.80978002725298</v>
      </c>
      <c r="W29" s="22">
        <v>42.0112731980367</v>
      </c>
      <c r="X29" s="165">
        <v>15.9883328202835</v>
      </c>
      <c r="Y29" s="22">
        <v>-22.7449651075488</v>
      </c>
      <c r="Z29" s="165">
        <v>16.040636617211</v>
      </c>
      <c r="AA29" s="22">
        <v>64.0334344311777</v>
      </c>
      <c r="AB29" s="165">
        <v>7.69784166002396</v>
      </c>
      <c r="AC29" s="22">
        <v>65.5204162511595</v>
      </c>
      <c r="AD29" s="165">
        <v>4.83992843358695</v>
      </c>
      <c r="AE29" s="22">
        <v>67.7474537379794</v>
      </c>
      <c r="AF29" s="165">
        <v>9.35431234781181</v>
      </c>
      <c r="AG29" s="22">
        <v>3.7140193068017</v>
      </c>
      <c r="AH29" s="165">
        <v>11.8839451811488</v>
      </c>
      <c r="AI29" s="22">
        <v>60.3840516198392</v>
      </c>
      <c r="AJ29" s="165">
        <v>6.20057831516287</v>
      </c>
      <c r="AK29" s="22">
        <v>69.1456022755687</v>
      </c>
      <c r="AL29" s="165">
        <v>5.18092052235358</v>
      </c>
      <c r="AM29" s="22">
        <v>69.6130686323391</v>
      </c>
      <c r="AN29" s="165">
        <v>10.9787562093269</v>
      </c>
      <c r="AO29" s="22">
        <v>9.22901701249985</v>
      </c>
      <c r="AP29" s="165">
        <v>12.8644978579293</v>
      </c>
      <c r="AQ29" s="103"/>
      <c r="AR29" s="103"/>
      <c r="AS29" s="103"/>
      <c r="AT29" s="192"/>
      <c r="GM29" s="103"/>
      <c r="GN29" s="103"/>
      <c r="GO29" s="103"/>
      <c r="GP29" s="103"/>
    </row>
    <row customHeight="1" ht="13" r="30">
      <c r="A30" s="181" t="s">
        <v>324</v>
      </c>
      <c r="B30" s="156" t="n">
        <v>2</v>
      </c>
      <c r="C30" s="22">
        <v>53.5875345951666</v>
      </c>
      <c r="D30" s="165">
        <v>3.76053981944547</v>
      </c>
      <c r="E30" s="22">
        <v>46.7983827278458</v>
      </c>
      <c r="F30" s="165">
        <v>11.9404418135368</v>
      </c>
      <c r="G30" s="22">
        <v>53.1966813197489</v>
      </c>
      <c r="H30" s="165">
        <v>5.01556940504929</v>
      </c>
      <c r="I30" s="22">
        <v>57.1625970306263</v>
      </c>
      <c r="J30" s="165">
        <v>6.60836566649953</v>
      </c>
      <c r="K30" s="22">
        <v>10.3642143027805</v>
      </c>
      <c r="L30" s="165">
        <v>13.6879200385441</v>
      </c>
      <c r="M30" s="22">
        <v>54.9604355556737</v>
      </c>
      <c r="N30" s="165">
        <v>3.89759652153392</v>
      </c>
      <c r="O30" s="22">
        <v>32.3787360428145</v>
      </c>
      <c r="P30" s="165">
        <v>16.2189326634807</v>
      </c>
      <c r="Q30" s="22">
        <v>-22.5816995128592</v>
      </c>
      <c r="R30" s="165">
        <v>17.0682449642332</v>
      </c>
      <c r="S30" s="22">
        <v>56.5011814349118</v>
      </c>
      <c r="T30" s="165">
        <v>4.72915481410127</v>
      </c>
      <c r="U30" s="22">
        <v>47.5465580083861</v>
      </c>
      <c r="V30" s="165">
        <v>5.99892217937868</v>
      </c>
      <c r="W30" s="22">
        <v>47.2464196646268</v>
      </c>
      <c r="X30" s="165">
        <v>13.9356844702579</v>
      </c>
      <c r="Y30" s="22">
        <v>-9.25476177028501</v>
      </c>
      <c r="Z30" s="165">
        <v>14.9077834768214</v>
      </c>
      <c r="AA30" s="22">
        <v>45.3395758524228</v>
      </c>
      <c r="AB30" s="165">
        <v>11.6840594039404</v>
      </c>
      <c r="AC30" s="22">
        <v>56.1169580760173</v>
      </c>
      <c r="AD30" s="165">
        <v>4.3050721774335</v>
      </c>
      <c r="AE30" s="22">
        <v>48.5872665008229</v>
      </c>
      <c r="AF30" s="165">
        <v>8.38170419385894</v>
      </c>
      <c r="AG30" s="22">
        <v>3.24769064840006</v>
      </c>
      <c r="AH30" s="165">
        <v>14.4141398840781</v>
      </c>
      <c r="AI30" s="22">
        <v>51.7586850585721</v>
      </c>
      <c r="AJ30" s="165">
        <v>5.07016403105058</v>
      </c>
      <c r="AK30" s="22">
        <v>56.0090836122747</v>
      </c>
      <c r="AL30" s="165">
        <v>4.85233883713221</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19.957031425958</v>
      </c>
      <c r="D31" s="165">
        <v>3.26963212581354</v>
      </c>
      <c r="E31" s="22">
        <v>10.3258960176669</v>
      </c>
      <c r="F31" s="165">
        <v>5.98430496834526</v>
      </c>
      <c r="G31" s="22">
        <v>22.6282394689784</v>
      </c>
      <c r="H31" s="165">
        <v>4.15972996698198</v>
      </c>
      <c r="I31" s="22">
        <v>20.2444510763465</v>
      </c>
      <c r="J31" s="165">
        <v>9.90175718120946</v>
      </c>
      <c r="K31" s="22">
        <v>9.91855505867956</v>
      </c>
      <c r="L31" s="165">
        <v>11.558991398433</v>
      </c>
      <c r="M31" s="22">
        <v>16.3908386179718</v>
      </c>
      <c r="N31" s="165">
        <v>3.33845839741274</v>
      </c>
      <c r="O31" s="22">
        <v>36.5306396293346</v>
      </c>
      <c r="P31" s="165">
        <v>10.1191244189873</v>
      </c>
      <c r="Q31" s="22">
        <v>20.1398010113628</v>
      </c>
      <c r="R31" s="165">
        <v>10.6681242396804</v>
      </c>
      <c r="S31" s="22">
        <v>19.7576616101743</v>
      </c>
      <c r="T31" s="165">
        <v>6.55227013299223</v>
      </c>
      <c r="U31" s="22">
        <v>19.352543186712</v>
      </c>
      <c r="V31" s="165">
        <v>5.99240279303814</v>
      </c>
      <c r="W31" s="22">
        <v>20.5236050322795</v>
      </c>
      <c r="X31" s="165">
        <v>4.46553985593918</v>
      </c>
      <c r="Y31" s="22">
        <v>0.765943422105213</v>
      </c>
      <c r="Z31" s="165">
        <v>7.78165367092796</v>
      </c>
      <c r="AA31" s="22">
        <v>31.8690160023921</v>
      </c>
      <c r="AB31" s="165">
        <v>11.4754699324541</v>
      </c>
      <c r="AC31" s="22">
        <v>16.5044276828962</v>
      </c>
      <c r="AD31" s="165">
        <v>3.88062184933033</v>
      </c>
      <c r="AE31" s="22">
        <v>23.6671045270934</v>
      </c>
      <c r="AF31" s="165">
        <v>6.48139809303067</v>
      </c>
      <c r="AG31" s="22">
        <v>-8.20191147529878</v>
      </c>
      <c r="AH31" s="165">
        <v>12.9561325229049</v>
      </c>
      <c r="AI31" s="22">
        <v>19.1506195941942</v>
      </c>
      <c r="AJ31" s="165">
        <v>6.49215996014308</v>
      </c>
      <c r="AK31" s="22">
        <v>19.0768192630599</v>
      </c>
      <c r="AL31" s="165">
        <v>4.17555121123445</v>
      </c>
      <c r="AM31" s="22">
        <v>27.3026825177411</v>
      </c>
      <c r="AN31" s="165">
        <v>11.8578858021192</v>
      </c>
      <c r="AO31" s="22">
        <v>8.15206292354689</v>
      </c>
      <c r="AP31" s="165">
        <v>13.4929873370323</v>
      </c>
      <c r="AQ31" s="103"/>
      <c r="AR31" s="103"/>
      <c r="AS31" s="103"/>
      <c r="AT31" s="192"/>
      <c r="GM31" s="103"/>
      <c r="GN31" s="103"/>
      <c r="GO31" s="103"/>
      <c r="GP31" s="103"/>
    </row>
    <row customHeight="1" ht="13" r="32">
      <c r="A32" s="181" t="s">
        <v>326</v>
      </c>
      <c r="B32" s="156" t="n">
        <v>2</v>
      </c>
      <c r="C32" s="22">
        <v>16.4543184053425</v>
      </c>
      <c r="D32" s="165">
        <v>3.12190859355558</v>
      </c>
      <c r="E32" s="22">
        <v>8.98527050109849</v>
      </c>
      <c r="F32" s="165">
        <v>3.7533173168121</v>
      </c>
      <c r="G32" s="22">
        <v>24.5362014153965</v>
      </c>
      <c r="H32" s="165">
        <v>5.31898113467872</v>
      </c>
      <c r="I32" s="22">
        <v>7.61239620585288</v>
      </c>
      <c r="J32" s="165">
        <v>3.4315193365493</v>
      </c>
      <c r="K32" s="22">
        <v>-1.3728742952456</v>
      </c>
      <c r="L32" s="165">
        <v>4.97318874857174</v>
      </c>
      <c r="M32" s="22">
        <v>16.1186508177287</v>
      </c>
      <c r="N32" s="165">
        <v>3.44849735034639</v>
      </c>
      <c r="O32" s="22">
        <v>17.7791219092694</v>
      </c>
      <c r="P32" s="165">
        <v>6.44149752835715</v>
      </c>
      <c r="Q32" s="22">
        <v>1.66047109154069</v>
      </c>
      <c r="R32" s="165">
        <v>7.09532501136607</v>
      </c>
      <c r="S32" s="22">
        <v>16.9124201613312</v>
      </c>
      <c r="T32" s="165">
        <v>3.78808596046076</v>
      </c>
      <c r="U32" s="22">
        <v>19.7375045472955</v>
      </c>
      <c r="V32" s="165">
        <v>7.17447563935807</v>
      </c>
      <c r="W32" s="22">
        <v>8.3911142375205</v>
      </c>
      <c r="X32" s="165">
        <v>5.02822219584279</v>
      </c>
      <c r="Y32" s="22">
        <v>-8.52130592381068</v>
      </c>
      <c r="Z32" s="165">
        <v>6.27084807841736</v>
      </c>
      <c r="AA32" s="22">
        <v>14.8218585972229</v>
      </c>
      <c r="AB32" s="165">
        <v>3.63106476816424</v>
      </c>
      <c r="AC32" s="22">
        <v>18.2940523239493</v>
      </c>
      <c r="AD32" s="165">
        <v>5.62490846420511</v>
      </c>
      <c r="AE32" s="22">
        <v>20.8144706595366</v>
      </c>
      <c r="AF32" s="165">
        <v>10.3503619974614</v>
      </c>
      <c r="AG32" s="22">
        <v>5.99261206231366</v>
      </c>
      <c r="AH32" s="165">
        <v>11.2121131236302</v>
      </c>
      <c r="AI32" s="22">
        <v>18.8662013458703</v>
      </c>
      <c r="AJ32" s="165">
        <v>3.89463318471453</v>
      </c>
      <c r="AK32" s="22">
        <v>8.06705577367199</v>
      </c>
      <c r="AL32" s="165">
        <v>3.5811388706621</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56.9765201100626</v>
      </c>
      <c r="D33" s="165">
        <v>0.10023654015084</v>
      </c>
      <c r="E33" s="22">
        <v>60.8806984443109</v>
      </c>
      <c r="F33" s="165">
        <v>0.270226410447965</v>
      </c>
      <c r="G33" s="22">
        <v>49.3437296896196</v>
      </c>
      <c r="H33" s="165">
        <v>0.110397712793094</v>
      </c>
      <c r="I33" s="22" t="inlineStr">
        <is>
          <t>c</t>
        </is>
      </c>
      <c r="J33" s="165" t="inlineStr">
        <is>
          <t>c</t>
        </is>
      </c>
      <c r="K33" s="22" t="inlineStr">
        <is>
          <t>c</t>
        </is>
      </c>
      <c r="L33" s="165" t="inlineStr">
        <is>
          <t>c</t>
        </is>
      </c>
      <c r="M33" s="22">
        <v>57.2775567249436</v>
      </c>
      <c r="N33" s="165">
        <v>0.0995631387393535</v>
      </c>
      <c r="O33" s="22" t="inlineStr">
        <is>
          <t>c</t>
        </is>
      </c>
      <c r="P33" s="165" t="inlineStr">
        <is>
          <t>c</t>
        </is>
      </c>
      <c r="Q33" s="22" t="inlineStr">
        <is>
          <t>c</t>
        </is>
      </c>
      <c r="R33" s="165" t="inlineStr">
        <is>
          <t>c</t>
        </is>
      </c>
      <c r="S33" s="22">
        <v>48.9893983889308</v>
      </c>
      <c r="T33" s="165">
        <v>0.143111719852969</v>
      </c>
      <c r="U33" s="22">
        <v>77.104506229278</v>
      </c>
      <c r="V33" s="165">
        <v>0.0820170368364649</v>
      </c>
      <c r="W33" s="22" t="inlineStr">
        <is>
          <t>c</t>
        </is>
      </c>
      <c r="X33" s="165" t="inlineStr">
        <is>
          <t>c</t>
        </is>
      </c>
      <c r="Y33" s="22" t="inlineStr">
        <is>
          <t>c</t>
        </is>
      </c>
      <c r="Z33" s="165" t="inlineStr">
        <is>
          <t>c</t>
        </is>
      </c>
      <c r="AA33" s="22">
        <v>51.8005525336942</v>
      </c>
      <c r="AB33" s="165">
        <v>1.08950232985416</v>
      </c>
      <c r="AC33" s="22">
        <v>50.975778788682</v>
      </c>
      <c r="AD33" s="165">
        <v>0.127129860194346</v>
      </c>
      <c r="AE33" s="22">
        <v>70.1643252078445</v>
      </c>
      <c r="AF33" s="165">
        <v>0.163148531449661</v>
      </c>
      <c r="AG33" s="22">
        <v>18.3637726741504</v>
      </c>
      <c r="AH33" s="165">
        <v>1.10161948941123</v>
      </c>
      <c r="AI33" s="22">
        <v>52.5549215665824</v>
      </c>
      <c r="AJ33" s="165">
        <v>0.173676450061606</v>
      </c>
      <c r="AK33" s="22">
        <v>60.819314439032</v>
      </c>
      <c r="AL33" s="165">
        <v>0.138522942690512</v>
      </c>
      <c r="AM33" s="22">
        <v>55.7181834606457</v>
      </c>
      <c r="AN33" s="165">
        <v>0.326179811504593</v>
      </c>
      <c r="AO33" s="22">
        <v>3.16326189406335</v>
      </c>
      <c r="AP33" s="165">
        <v>0.369586386776255</v>
      </c>
      <c r="AQ33" s="103"/>
      <c r="AR33" s="103"/>
      <c r="AS33" s="103"/>
      <c r="AT33" s="192"/>
      <c r="GM33" s="103"/>
      <c r="GN33" s="103"/>
      <c r="GO33" s="103"/>
      <c r="GP33" s="103"/>
    </row>
    <row customHeight="1" ht="13" r="34">
      <c r="A34" s="181" t="s">
        <v>328</v>
      </c>
      <c r="B34" s="156" t="n">
        <v>2</v>
      </c>
      <c r="C34" s="22">
        <v>19.4745469845237</v>
      </c>
      <c r="D34" s="165">
        <v>3.29359869098576</v>
      </c>
      <c r="E34" s="22">
        <v>5.14429674778934</v>
      </c>
      <c r="F34" s="165">
        <v>5.15356702752613</v>
      </c>
      <c r="G34" s="22">
        <v>21.470168585116</v>
      </c>
      <c r="H34" s="165">
        <v>4.23761855944545</v>
      </c>
      <c r="I34" s="22">
        <v>21.3886125942819</v>
      </c>
      <c r="J34" s="165">
        <v>6.7074420348609</v>
      </c>
      <c r="K34" s="22">
        <v>16.2443158464926</v>
      </c>
      <c r="L34" s="165">
        <v>8.56825338632123</v>
      </c>
      <c r="M34" s="22">
        <v>20.7299200222087</v>
      </c>
      <c r="N34" s="165">
        <v>3.6823509932213</v>
      </c>
      <c r="O34" s="22" t="inlineStr">
        <is>
          <t>c</t>
        </is>
      </c>
      <c r="P34" s="165" t="inlineStr">
        <is>
          <t>c</t>
        </is>
      </c>
      <c r="Q34" s="22" t="inlineStr">
        <is>
          <t>c</t>
        </is>
      </c>
      <c r="R34" s="165" t="inlineStr">
        <is>
          <t>c</t>
        </is>
      </c>
      <c r="S34" s="22">
        <v>20.9668584742529</v>
      </c>
      <c r="T34" s="165">
        <v>5.46283241669532</v>
      </c>
      <c r="U34" s="22">
        <v>22.0821441528672</v>
      </c>
      <c r="V34" s="165">
        <v>5.64860576764832</v>
      </c>
      <c r="W34" s="22">
        <v>15.5216936503548</v>
      </c>
      <c r="X34" s="165">
        <v>5.19026383179794</v>
      </c>
      <c r="Y34" s="22">
        <v>-5.44516482389814</v>
      </c>
      <c r="Z34" s="165">
        <v>6.89382017730678</v>
      </c>
      <c r="AA34" s="22">
        <v>13.3809399768173</v>
      </c>
      <c r="AB34" s="165">
        <v>6.49657664707205</v>
      </c>
      <c r="AC34" s="22">
        <v>19.6632438996435</v>
      </c>
      <c r="AD34" s="165">
        <v>4.65730491773708</v>
      </c>
      <c r="AE34" s="22">
        <v>25.5940283185258</v>
      </c>
      <c r="AF34" s="165">
        <v>7.298949224733</v>
      </c>
      <c r="AG34" s="22">
        <v>12.2130883417085</v>
      </c>
      <c r="AH34" s="165">
        <v>9.64578092000311</v>
      </c>
      <c r="AI34" s="22">
        <v>16.6272523517849</v>
      </c>
      <c r="AJ34" s="165">
        <v>4.31955881859077</v>
      </c>
      <c r="AK34" s="22">
        <v>21.8701643793559</v>
      </c>
      <c r="AL34" s="165">
        <v>5.00575727178972</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88.4735796059905</v>
      </c>
      <c r="D35" s="165">
        <v>1.90481376892944</v>
      </c>
      <c r="E35" s="22">
        <v>90.9657285179349</v>
      </c>
      <c r="F35" s="165">
        <v>6.1279274177113</v>
      </c>
      <c r="G35" s="22">
        <v>89.5883664092883</v>
      </c>
      <c r="H35" s="165">
        <v>2.29981613314831</v>
      </c>
      <c r="I35" s="22">
        <v>83.3815228527593</v>
      </c>
      <c r="J35" s="165">
        <v>5.91040503580116</v>
      </c>
      <c r="K35" s="22">
        <v>-7.58420566517566</v>
      </c>
      <c r="L35" s="165">
        <v>8.54990886426513</v>
      </c>
      <c r="M35" s="22">
        <v>89.5226004675566</v>
      </c>
      <c r="N35" s="165">
        <v>1.810195562902</v>
      </c>
      <c r="O35" s="22" t="inlineStr">
        <is>
          <t>c</t>
        </is>
      </c>
      <c r="P35" s="165" t="inlineStr">
        <is>
          <t>c</t>
        </is>
      </c>
      <c r="Q35" s="22" t="inlineStr">
        <is>
          <t>c</t>
        </is>
      </c>
      <c r="R35" s="165" t="inlineStr">
        <is>
          <t>c</t>
        </is>
      </c>
      <c r="S35" s="22">
        <v>87.7784745085159</v>
      </c>
      <c r="T35" s="165">
        <v>2.68578057802942</v>
      </c>
      <c r="U35" s="22">
        <v>91.2674580669288</v>
      </c>
      <c r="V35" s="165">
        <v>3.93181562821138</v>
      </c>
      <c r="W35" s="22">
        <v>82.501560820379</v>
      </c>
      <c r="X35" s="165">
        <v>6.50156381445679</v>
      </c>
      <c r="Y35" s="22">
        <v>-5.2769136881369</v>
      </c>
      <c r="Z35" s="165">
        <v>7.69126987777736</v>
      </c>
      <c r="AA35" s="22">
        <v>86.4312055411672</v>
      </c>
      <c r="AB35" s="165">
        <v>9.86445380256056</v>
      </c>
      <c r="AC35" s="22">
        <v>90.1630615286933</v>
      </c>
      <c r="AD35" s="165">
        <v>2.21936375291568</v>
      </c>
      <c r="AE35" s="22">
        <v>79.3259009698729</v>
      </c>
      <c r="AF35" s="165">
        <v>6.50406296369751</v>
      </c>
      <c r="AG35" s="22">
        <v>-7.10530457129433</v>
      </c>
      <c r="AH35" s="165">
        <v>11.8161987965746</v>
      </c>
      <c r="AI35" s="22">
        <v>82.9060963810663</v>
      </c>
      <c r="AJ35" s="165">
        <v>4.56749678907696</v>
      </c>
      <c r="AK35" s="22">
        <v>94.7853238305337</v>
      </c>
      <c r="AL35" s="165">
        <v>2.31618608126923</v>
      </c>
      <c r="AM35" s="22">
        <v>78.0460404132623</v>
      </c>
      <c r="AN35" s="165">
        <v>6.8606809024723</v>
      </c>
      <c r="AO35" s="22">
        <v>-4.86005596780399</v>
      </c>
      <c r="AP35" s="165">
        <v>8.96558218111978</v>
      </c>
      <c r="AQ35" s="103"/>
      <c r="AR35" s="103"/>
      <c r="AS35" s="103"/>
      <c r="AT35" s="192"/>
      <c r="GM35" s="103"/>
      <c r="GN35" s="103"/>
      <c r="GO35" s="103"/>
      <c r="GP35" s="103"/>
    </row>
    <row customHeight="1" ht="13" r="36">
      <c r="A36" s="181" t="s">
        <v>330</v>
      </c>
      <c r="B36" s="156" t="n">
        <v>2</v>
      </c>
      <c r="C36" s="22">
        <v>16.3348882381426</v>
      </c>
      <c r="D36" s="165">
        <v>2.76531028064823</v>
      </c>
      <c r="E36" s="22" t="inlineStr">
        <is>
          <t>c</t>
        </is>
      </c>
      <c r="F36" s="165" t="inlineStr">
        <is>
          <t>c</t>
        </is>
      </c>
      <c r="G36" s="22">
        <v>12.9492642799352</v>
      </c>
      <c r="H36" s="165">
        <v>4.61170998550997</v>
      </c>
      <c r="I36" s="22">
        <v>18.416064407574</v>
      </c>
      <c r="J36" s="165">
        <v>3.43899875713173</v>
      </c>
      <c r="K36" s="22" t="inlineStr">
        <is>
          <t>c</t>
        </is>
      </c>
      <c r="L36" s="165" t="inlineStr">
        <is>
          <t>c</t>
        </is>
      </c>
      <c r="M36" s="22">
        <v>13.6327841698394</v>
      </c>
      <c r="N36" s="165">
        <v>2.73562090829599</v>
      </c>
      <c r="O36" s="22">
        <v>41.6862200064294</v>
      </c>
      <c r="P36" s="165">
        <v>12.5624135274309</v>
      </c>
      <c r="Q36" s="22">
        <v>28.05343583659</v>
      </c>
      <c r="R36" s="165">
        <v>12.9287331065125</v>
      </c>
      <c r="S36" s="22">
        <v>16.5837523843208</v>
      </c>
      <c r="T36" s="165">
        <v>3.46444993426367</v>
      </c>
      <c r="U36" s="22">
        <v>11.888153987843</v>
      </c>
      <c r="V36" s="165">
        <v>5.04128429138922</v>
      </c>
      <c r="W36" s="22">
        <v>36.5536587855226</v>
      </c>
      <c r="X36" s="165">
        <v>15.6452388041522</v>
      </c>
      <c r="Y36" s="22">
        <v>19.9699064012018</v>
      </c>
      <c r="Z36" s="165">
        <v>16.1426922747068</v>
      </c>
      <c r="AA36" s="22">
        <v>19.5063740165636</v>
      </c>
      <c r="AB36" s="165">
        <v>3.98068897972578</v>
      </c>
      <c r="AC36" s="22">
        <v>14.00470760994</v>
      </c>
      <c r="AD36" s="165">
        <v>3.77609964364385</v>
      </c>
      <c r="AE36" s="22" t="inlineStr">
        <is>
          <t>c</t>
        </is>
      </c>
      <c r="AF36" s="165" t="inlineStr">
        <is>
          <t>c</t>
        </is>
      </c>
      <c r="AG36" s="22" t="inlineStr">
        <is>
          <t>c</t>
        </is>
      </c>
      <c r="AH36" s="165" t="inlineStr">
        <is>
          <t>c</t>
        </is>
      </c>
      <c r="AI36" s="22">
        <v>17.5010928825578</v>
      </c>
      <c r="AJ36" s="165">
        <v>3.37729062209032</v>
      </c>
      <c r="AK36" s="22">
        <v>15.1584596525097</v>
      </c>
      <c r="AL36" s="165">
        <v>4.79786638436451</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22.8306619316546</v>
      </c>
      <c r="D37" s="165">
        <v>2.64314157230215</v>
      </c>
      <c r="E37" s="22">
        <v>17.2748533673272</v>
      </c>
      <c r="F37" s="165">
        <v>3.58584110439058</v>
      </c>
      <c r="G37" s="22">
        <v>18.9195944037105</v>
      </c>
      <c r="H37" s="165">
        <v>4.70405548051195</v>
      </c>
      <c r="I37" s="22">
        <v>35.9689350672712</v>
      </c>
      <c r="J37" s="165">
        <v>6.3235494259872</v>
      </c>
      <c r="K37" s="22">
        <v>18.694081699944</v>
      </c>
      <c r="L37" s="165">
        <v>7.45233723407646</v>
      </c>
      <c r="M37" s="22">
        <v>22.891520987238</v>
      </c>
      <c r="N37" s="165">
        <v>2.77589546581884</v>
      </c>
      <c r="O37" s="22">
        <v>21.1340581720408</v>
      </c>
      <c r="P37" s="165">
        <v>7.14657035725577</v>
      </c>
      <c r="Q37" s="22">
        <v>-1.75746281519718</v>
      </c>
      <c r="R37" s="165">
        <v>8.15069073116707</v>
      </c>
      <c r="S37" s="22">
        <v>22.953805785546</v>
      </c>
      <c r="T37" s="165">
        <v>3.47869839182824</v>
      </c>
      <c r="U37" s="22">
        <v>24.419929179991</v>
      </c>
      <c r="V37" s="165">
        <v>5.2708963570196</v>
      </c>
      <c r="W37" s="22">
        <v>15.6972679482304</v>
      </c>
      <c r="X37" s="165">
        <v>7.90231479988471</v>
      </c>
      <c r="Y37" s="22">
        <v>-7.25653783731565</v>
      </c>
      <c r="Z37" s="165">
        <v>8.68800007959641</v>
      </c>
      <c r="AA37" s="22">
        <v>23.0439079217421</v>
      </c>
      <c r="AB37" s="165">
        <v>3.10712507961021</v>
      </c>
      <c r="AC37" s="22">
        <v>25.215526392607</v>
      </c>
      <c r="AD37" s="165">
        <v>6.36758847906892</v>
      </c>
      <c r="AE37" s="22">
        <v>4.76132229677625</v>
      </c>
      <c r="AF37" s="165">
        <v>3.77357344917928</v>
      </c>
      <c r="AG37" s="22">
        <v>-18.2825856249658</v>
      </c>
      <c r="AH37" s="165">
        <v>4.96973403264042</v>
      </c>
      <c r="AI37" s="22">
        <v>24.5555608807546</v>
      </c>
      <c r="AJ37" s="165">
        <v>2.96049382605741</v>
      </c>
      <c r="AK37" s="22">
        <v>13.5921208701737</v>
      </c>
      <c r="AL37" s="165">
        <v>6.50028040905336</v>
      </c>
      <c r="AM37" s="22">
        <v>9.07618056911994</v>
      </c>
      <c r="AN37" s="165">
        <v>8.52696067997332</v>
      </c>
      <c r="AO37" s="22">
        <v>-15.4793803116347</v>
      </c>
      <c r="AP37" s="165">
        <v>9.04313819068806</v>
      </c>
      <c r="AQ37" s="103"/>
      <c r="AR37" s="103"/>
      <c r="AS37" s="103"/>
      <c r="AT37" s="192"/>
      <c r="GM37" s="103"/>
      <c r="GN37" s="103"/>
      <c r="GO37" s="103"/>
      <c r="GP37" s="103"/>
    </row>
    <row customHeight="1" ht="13" r="38">
      <c r="A38" s="181" t="s">
        <v>332</v>
      </c>
      <c r="B38" s="156" t="n">
        <v>2</v>
      </c>
      <c r="C38" s="22">
        <v>48.5412098736345</v>
      </c>
      <c r="D38" s="165">
        <v>4.37661767069618</v>
      </c>
      <c r="E38" s="22" t="inlineStr">
        <is>
          <t>c</t>
        </is>
      </c>
      <c r="F38" s="165" t="inlineStr">
        <is>
          <t>c</t>
        </is>
      </c>
      <c r="G38" s="22">
        <v>45.406338436562</v>
      </c>
      <c r="H38" s="165">
        <v>10.4796422311237</v>
      </c>
      <c r="I38" s="22">
        <v>49.0801221379821</v>
      </c>
      <c r="J38" s="165">
        <v>4.84477124803032</v>
      </c>
      <c r="K38" s="22" t="inlineStr">
        <is>
          <t>c</t>
        </is>
      </c>
      <c r="L38" s="165" t="inlineStr">
        <is>
          <t>c</t>
        </is>
      </c>
      <c r="M38" s="22">
        <v>47.4116943332374</v>
      </c>
      <c r="N38" s="165">
        <v>4.99015401034435</v>
      </c>
      <c r="O38" s="22">
        <v>54.1874592427666</v>
      </c>
      <c r="P38" s="165">
        <v>8.14476441107508</v>
      </c>
      <c r="Q38" s="22">
        <v>6.7757649095292</v>
      </c>
      <c r="R38" s="165">
        <v>9.55590050254189</v>
      </c>
      <c r="S38" s="22">
        <v>54.1193935789013</v>
      </c>
      <c r="T38" s="165">
        <v>6.24100937814104</v>
      </c>
      <c r="U38" s="22">
        <v>44.9393511896259</v>
      </c>
      <c r="V38" s="165">
        <v>6.25162415568445</v>
      </c>
      <c r="W38" s="22" t="inlineStr">
        <is>
          <t>c</t>
        </is>
      </c>
      <c r="X38" s="165" t="inlineStr">
        <is>
          <t>c</t>
        </is>
      </c>
      <c r="Y38" s="22" t="inlineStr">
        <is>
          <t>c</t>
        </is>
      </c>
      <c r="Z38" s="165" t="inlineStr">
        <is>
          <t>c</t>
        </is>
      </c>
      <c r="AA38" s="22">
        <v>46.4523945538149</v>
      </c>
      <c r="AB38" s="165">
        <v>5.22158960264056</v>
      </c>
      <c r="AC38" s="22">
        <v>52.8633747148758</v>
      </c>
      <c r="AD38" s="165">
        <v>6.86761270334891</v>
      </c>
      <c r="AE38" s="22" t="inlineStr">
        <is>
          <t>c</t>
        </is>
      </c>
      <c r="AF38" s="165" t="inlineStr">
        <is>
          <t>c</t>
        </is>
      </c>
      <c r="AG38" s="22" t="inlineStr">
        <is>
          <t>c</t>
        </is>
      </c>
      <c r="AH38" s="165" t="inlineStr">
        <is>
          <t>c</t>
        </is>
      </c>
      <c r="AI38" s="22">
        <v>49.0797402106778</v>
      </c>
      <c r="AJ38" s="165">
        <v>4.4376440078276</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10.6782817380789</v>
      </c>
      <c r="D39" s="165">
        <v>2.11252975928377</v>
      </c>
      <c r="E39" s="22">
        <v>9.11351527512446</v>
      </c>
      <c r="F39" s="165">
        <v>2.75547322607026</v>
      </c>
      <c r="G39" s="22">
        <v>9.02311596952146</v>
      </c>
      <c r="H39" s="165">
        <v>2.4621120985372</v>
      </c>
      <c r="I39" s="22">
        <v>20.242814030146</v>
      </c>
      <c r="J39" s="165">
        <v>7.88417489306206</v>
      </c>
      <c r="K39" s="22">
        <v>11.1292987550215</v>
      </c>
      <c r="L39" s="165">
        <v>8.2862129165056</v>
      </c>
      <c r="M39" s="22">
        <v>9.19201348442718</v>
      </c>
      <c r="N39" s="165">
        <v>1.90303150092982</v>
      </c>
      <c r="O39" s="22" t="inlineStr">
        <is>
          <t>c</t>
        </is>
      </c>
      <c r="P39" s="165" t="inlineStr">
        <is>
          <t>c</t>
        </is>
      </c>
      <c r="Q39" s="22" t="inlineStr">
        <is>
          <t>c</t>
        </is>
      </c>
      <c r="R39" s="165" t="inlineStr">
        <is>
          <t>c</t>
        </is>
      </c>
      <c r="S39" s="22">
        <v>11.0081610241523</v>
      </c>
      <c r="T39" s="165">
        <v>2.60335387196811</v>
      </c>
      <c r="U39" s="22">
        <v>10.0547155262252</v>
      </c>
      <c r="V39" s="165">
        <v>4.06177173680501</v>
      </c>
      <c r="W39" s="22">
        <v>10.2104403713289</v>
      </c>
      <c r="X39" s="165">
        <v>9.717163884438</v>
      </c>
      <c r="Y39" s="22">
        <v>-0.797720652823342</v>
      </c>
      <c r="Z39" s="165">
        <v>9.24382989218124</v>
      </c>
      <c r="AA39" s="22">
        <v>11.672823859082</v>
      </c>
      <c r="AB39" s="165">
        <v>3.32122016117704</v>
      </c>
      <c r="AC39" s="22">
        <v>11.1561187498273</v>
      </c>
      <c r="AD39" s="165">
        <v>2.8336969701821</v>
      </c>
      <c r="AE39" s="22">
        <v>3.8644518625885</v>
      </c>
      <c r="AF39" s="165">
        <v>3.87189053797639</v>
      </c>
      <c r="AG39" s="22">
        <v>-7.80837199649351</v>
      </c>
      <c r="AH39" s="165">
        <v>5.17639090822153</v>
      </c>
      <c r="AI39" s="22">
        <v>10.8594206541766</v>
      </c>
      <c r="AJ39" s="165">
        <v>2.13730325460065</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39.0192529357981</v>
      </c>
      <c r="D40" s="165">
        <v>3.28487879221355</v>
      </c>
      <c r="E40" s="22">
        <v>25.0323338057821</v>
      </c>
      <c r="F40" s="165">
        <v>7.49233140148017</v>
      </c>
      <c r="G40" s="22">
        <v>44.8193428083347</v>
      </c>
      <c r="H40" s="165">
        <v>4.88531842629131</v>
      </c>
      <c r="I40" s="22">
        <v>43.6523948535005</v>
      </c>
      <c r="J40" s="165">
        <v>5.01888292587479</v>
      </c>
      <c r="K40" s="22">
        <v>18.6200610477184</v>
      </c>
      <c r="L40" s="165">
        <v>9.04013871647384</v>
      </c>
      <c r="M40" s="22">
        <v>39.4454845691494</v>
      </c>
      <c r="N40" s="165">
        <v>3.3118972932637</v>
      </c>
      <c r="O40" s="22" t="inlineStr">
        <is>
          <t>c</t>
        </is>
      </c>
      <c r="P40" s="165" t="inlineStr">
        <is>
          <t>c</t>
        </is>
      </c>
      <c r="Q40" s="22" t="inlineStr">
        <is>
          <t>c</t>
        </is>
      </c>
      <c r="R40" s="165" t="inlineStr">
        <is>
          <t>c</t>
        </is>
      </c>
      <c r="S40" s="22">
        <v>37.7102955070729</v>
      </c>
      <c r="T40" s="165">
        <v>3.49525978730038</v>
      </c>
      <c r="U40" s="22">
        <v>37.5534449194241</v>
      </c>
      <c r="V40" s="165">
        <v>8.53292686699427</v>
      </c>
      <c r="W40" s="22" t="inlineStr">
        <is>
          <t>c</t>
        </is>
      </c>
      <c r="X40" s="165" t="inlineStr">
        <is>
          <t>c</t>
        </is>
      </c>
      <c r="Y40" s="22" t="inlineStr">
        <is>
          <t>c</t>
        </is>
      </c>
      <c r="Z40" s="165" t="inlineStr">
        <is>
          <t>c</t>
        </is>
      </c>
      <c r="AA40" s="22">
        <v>31.8831154272445</v>
      </c>
      <c r="AB40" s="165">
        <v>7.50712221124024</v>
      </c>
      <c r="AC40" s="22">
        <v>43.088733058821</v>
      </c>
      <c r="AD40" s="165">
        <v>4.57615566327076</v>
      </c>
      <c r="AE40" s="22">
        <v>33.1229137871988</v>
      </c>
      <c r="AF40" s="165">
        <v>4.83051956783769</v>
      </c>
      <c r="AG40" s="22">
        <v>1.23979835995427</v>
      </c>
      <c r="AH40" s="165">
        <v>8.76910034935575</v>
      </c>
      <c r="AI40" s="22">
        <v>38.595494764088</v>
      </c>
      <c r="AJ40" s="165">
        <v>3.32204422266968</v>
      </c>
      <c r="AK40" s="22">
        <v>37.6707386572114</v>
      </c>
      <c r="AL40" s="165">
        <v>7.31075593353376</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40.7676425604663</v>
      </c>
      <c r="D41" s="165">
        <v>4.19615348751799</v>
      </c>
      <c r="E41" s="22">
        <v>38.1727570054341</v>
      </c>
      <c r="F41" s="165">
        <v>8.68270318131974</v>
      </c>
      <c r="G41" s="22">
        <v>38.0155012307599</v>
      </c>
      <c r="H41" s="165">
        <v>6.15970775958331</v>
      </c>
      <c r="I41" s="22">
        <v>44.8464051303698</v>
      </c>
      <c r="J41" s="165">
        <v>6.5298201665558</v>
      </c>
      <c r="K41" s="22">
        <v>6.67364812493573</v>
      </c>
      <c r="L41" s="165">
        <v>11.1405170304766</v>
      </c>
      <c r="M41" s="22">
        <v>41.2991325824754</v>
      </c>
      <c r="N41" s="165">
        <v>4.26214268473317</v>
      </c>
      <c r="O41" s="22" t="inlineStr">
        <is>
          <t>c</t>
        </is>
      </c>
      <c r="P41" s="165" t="inlineStr">
        <is>
          <t>c</t>
        </is>
      </c>
      <c r="Q41" s="22" t="inlineStr">
        <is>
          <t>c</t>
        </is>
      </c>
      <c r="R41" s="165" t="inlineStr">
        <is>
          <t>c</t>
        </is>
      </c>
      <c r="S41" s="22">
        <v>40.8312691617637</v>
      </c>
      <c r="T41" s="165">
        <v>5.33294644622397</v>
      </c>
      <c r="U41" s="22">
        <v>33.6077334334645</v>
      </c>
      <c r="V41" s="165">
        <v>7.36255101501094</v>
      </c>
      <c r="W41" s="22">
        <v>64.0138638263256</v>
      </c>
      <c r="X41" s="165">
        <v>13.8134565964087</v>
      </c>
      <c r="Y41" s="22">
        <v>23.1825946645619</v>
      </c>
      <c r="Z41" s="165">
        <v>15.8444486230713</v>
      </c>
      <c r="AA41" s="22">
        <v>39.7161298292492</v>
      </c>
      <c r="AB41" s="165">
        <v>7.16594550426259</v>
      </c>
      <c r="AC41" s="22">
        <v>41.1481624346102</v>
      </c>
      <c r="AD41" s="165">
        <v>5.27424538484552</v>
      </c>
      <c r="AE41" s="22" t="inlineStr">
        <is>
          <t>c</t>
        </is>
      </c>
      <c r="AF41" s="165" t="inlineStr">
        <is>
          <t>c</t>
        </is>
      </c>
      <c r="AG41" s="22" t="inlineStr">
        <is>
          <t>c</t>
        </is>
      </c>
      <c r="AH41" s="165" t="inlineStr">
        <is>
          <t>c</t>
        </is>
      </c>
      <c r="AI41" s="22">
        <v>38.5393381685691</v>
      </c>
      <c r="AJ41" s="165">
        <v>5.78142946388079</v>
      </c>
      <c r="AK41" s="22">
        <v>44.8892424042253</v>
      </c>
      <c r="AL41" s="165">
        <v>5.6005096975861</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6.2441789779925</v>
      </c>
      <c r="D42" s="165">
        <v>0.0000123447595109586</v>
      </c>
      <c r="E42" s="22" t="inlineStr">
        <is>
          <t>c</t>
        </is>
      </c>
      <c r="F42" s="165" t="inlineStr">
        <is>
          <t>c</t>
        </is>
      </c>
      <c r="G42" s="22">
        <v>5.19354436021128</v>
      </c>
      <c r="H42" s="165">
        <v>0.0000100201105395079</v>
      </c>
      <c r="I42" s="22" t="inlineStr">
        <is>
          <t>a</t>
        </is>
      </c>
      <c r="J42" s="165" t="inlineStr">
        <is>
          <t>a</t>
        </is>
      </c>
      <c r="K42" s="22" t="inlineStr">
        <is>
          <t>a</t>
        </is>
      </c>
      <c r="L42" s="165" t="inlineStr">
        <is>
          <t>a</t>
        </is>
      </c>
      <c r="M42" s="22">
        <v>0</v>
      </c>
      <c r="N42" s="165">
        <v>0</v>
      </c>
      <c r="O42" s="22">
        <v>14.6623163328293</v>
      </c>
      <c r="P42" s="165">
        <v>0.0000276236957502194</v>
      </c>
      <c r="Q42" s="22">
        <v>14.6623163328293</v>
      </c>
      <c r="R42" s="165">
        <v>0.0000276236957502194</v>
      </c>
      <c r="S42" s="22">
        <v>7.4636830869796</v>
      </c>
      <c r="T42" s="165">
        <v>0.0000143754113104272</v>
      </c>
      <c r="U42" s="22">
        <v>4.17288860615458</v>
      </c>
      <c r="V42" s="165">
        <v>0.0000265242071927796</v>
      </c>
      <c r="W42" s="22" t="inlineStr">
        <is>
          <t>c</t>
        </is>
      </c>
      <c r="X42" s="165" t="inlineStr">
        <is>
          <t>c</t>
        </is>
      </c>
      <c r="Y42" s="22" t="inlineStr">
        <is>
          <t>c</t>
        </is>
      </c>
      <c r="Z42" s="165" t="inlineStr">
        <is>
          <t>c</t>
        </is>
      </c>
      <c r="AA42" s="22">
        <v>17.619139793935</v>
      </c>
      <c r="AB42" s="165">
        <v>0.000052597659870099</v>
      </c>
      <c r="AC42" s="22">
        <v>3.40506254753081</v>
      </c>
      <c r="AD42" s="165">
        <v>0.00000202442443823473</v>
      </c>
      <c r="AE42" s="22" t="inlineStr">
        <is>
          <t>c</t>
        </is>
      </c>
      <c r="AF42" s="165" t="inlineStr">
        <is>
          <t>c</t>
        </is>
      </c>
      <c r="AG42" s="22" t="inlineStr">
        <is>
          <t>c</t>
        </is>
      </c>
      <c r="AH42" s="165" t="inlineStr">
        <is>
          <t>c</t>
        </is>
      </c>
      <c r="AI42" s="22">
        <v>5.64406597070163</v>
      </c>
      <c r="AJ42" s="165">
        <v>0.0000211611939664448</v>
      </c>
      <c r="AK42" s="22">
        <v>7.20022075078321</v>
      </c>
      <c r="AL42" s="165">
        <v>0.0000157375438607676</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23.8141249144863</v>
      </c>
      <c r="D43" s="165">
        <v>0.055931067660889</v>
      </c>
      <c r="E43" s="22">
        <v>32.8973546167734</v>
      </c>
      <c r="F43" s="165">
        <v>0.176526245487979</v>
      </c>
      <c r="G43" s="22">
        <v>14.7014055464757</v>
      </c>
      <c r="H43" s="165">
        <v>0.0135894838529593</v>
      </c>
      <c r="I43" s="22" t="inlineStr">
        <is>
          <t>c</t>
        </is>
      </c>
      <c r="J43" s="165" t="inlineStr">
        <is>
          <t>c</t>
        </is>
      </c>
      <c r="K43" s="22" t="inlineStr">
        <is>
          <t>c</t>
        </is>
      </c>
      <c r="L43" s="165" t="inlineStr">
        <is>
          <t>c</t>
        </is>
      </c>
      <c r="M43" s="22">
        <v>23.8141249144863</v>
      </c>
      <c r="N43" s="165">
        <v>0.055931067660889</v>
      </c>
      <c r="O43" s="22" t="inlineStr">
        <is>
          <t>a</t>
        </is>
      </c>
      <c r="P43" s="165" t="inlineStr">
        <is>
          <t>a</t>
        </is>
      </c>
      <c r="Q43" s="22" t="inlineStr">
        <is>
          <t>a</t>
        </is>
      </c>
      <c r="R43" s="165" t="inlineStr">
        <is>
          <t>a</t>
        </is>
      </c>
      <c r="S43" s="22">
        <v>24.4232269384126</v>
      </c>
      <c r="T43" s="165">
        <v>0.0769424478027696</v>
      </c>
      <c r="U43" s="22">
        <v>17.7348344439555</v>
      </c>
      <c r="V43" s="165">
        <v>0.000105173084315072</v>
      </c>
      <c r="W43" s="22" t="inlineStr">
        <is>
          <t>c</t>
        </is>
      </c>
      <c r="X43" s="165" t="inlineStr">
        <is>
          <t>c</t>
        </is>
      </c>
      <c r="Y43" s="22" t="inlineStr">
        <is>
          <t>c</t>
        </is>
      </c>
      <c r="Z43" s="165" t="inlineStr">
        <is>
          <t>c</t>
        </is>
      </c>
      <c r="AA43" s="22">
        <v>19.0514578060848</v>
      </c>
      <c r="AB43" s="165">
        <v>0.131418377726683</v>
      </c>
      <c r="AC43" s="22">
        <v>24.1157960979127</v>
      </c>
      <c r="AD43" s="165">
        <v>0.0000766384324743259</v>
      </c>
      <c r="AE43" s="22" t="inlineStr">
        <is>
          <t>c</t>
        </is>
      </c>
      <c r="AF43" s="165" t="inlineStr">
        <is>
          <t>c</t>
        </is>
      </c>
      <c r="AG43" s="22" t="inlineStr">
        <is>
          <t>c</t>
        </is>
      </c>
      <c r="AH43" s="165" t="inlineStr">
        <is>
          <t>c</t>
        </is>
      </c>
      <c r="AI43" s="22">
        <v>20.6317881661993</v>
      </c>
      <c r="AJ43" s="165">
        <v>0.0646822089901725</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5.61247447531479</v>
      </c>
      <c r="D44" s="165">
        <v>1.37730023877586</v>
      </c>
      <c r="E44" s="22">
        <v>6.47063324174413</v>
      </c>
      <c r="F44" s="165">
        <v>3.33643577507835</v>
      </c>
      <c r="G44" s="22">
        <v>2.51374814717353</v>
      </c>
      <c r="H44" s="165">
        <v>1.28669370008727</v>
      </c>
      <c r="I44" s="22">
        <v>6.99871436261945</v>
      </c>
      <c r="J44" s="165">
        <v>2.32733642953732</v>
      </c>
      <c r="K44" s="22">
        <v>0.528081120875314</v>
      </c>
      <c r="L44" s="165">
        <v>4.066755317508</v>
      </c>
      <c r="M44" s="22">
        <v>4.19633255564622</v>
      </c>
      <c r="N44" s="165">
        <v>1.18538816277179</v>
      </c>
      <c r="O44" s="22">
        <v>9.80846526542256</v>
      </c>
      <c r="P44" s="165">
        <v>4.79042023318407</v>
      </c>
      <c r="Q44" s="22">
        <v>5.61213270977634</v>
      </c>
      <c r="R44" s="165">
        <v>4.94103994201686</v>
      </c>
      <c r="S44" s="22">
        <v>6.37740321116403</v>
      </c>
      <c r="T44" s="165">
        <v>2.69415114113113</v>
      </c>
      <c r="U44" s="22">
        <v>7.38589599089544</v>
      </c>
      <c r="V44" s="165">
        <v>2.96265558622737</v>
      </c>
      <c r="W44" s="22">
        <v>3.50280508211578</v>
      </c>
      <c r="X44" s="165">
        <v>1.43589767310827</v>
      </c>
      <c r="Y44" s="22">
        <v>-2.87459812904825</v>
      </c>
      <c r="Z44" s="165">
        <v>3.05225952711437</v>
      </c>
      <c r="AA44" s="22">
        <v>8.7808643256025</v>
      </c>
      <c r="AB44" s="165">
        <v>6.14842265166911</v>
      </c>
      <c r="AC44" s="22">
        <v>7.92963379850483</v>
      </c>
      <c r="AD44" s="165">
        <v>3.52324980715385</v>
      </c>
      <c r="AE44" s="22">
        <v>3.78775127659491</v>
      </c>
      <c r="AF44" s="165">
        <v>1.24795220824702</v>
      </c>
      <c r="AG44" s="22">
        <v>-4.99311304900759</v>
      </c>
      <c r="AH44" s="165">
        <v>6.31857212525706</v>
      </c>
      <c r="AI44" s="22">
        <v>5.24351290228828</v>
      </c>
      <c r="AJ44" s="165">
        <v>1.36010954220903</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29.5834735060801</v>
      </c>
      <c r="D45" s="165">
        <v>3.31279283420176</v>
      </c>
      <c r="E45" s="22">
        <v>23.4389766698996</v>
      </c>
      <c r="F45" s="165">
        <v>4.53538700638714</v>
      </c>
      <c r="G45" s="22">
        <v>34.0857458260907</v>
      </c>
      <c r="H45" s="165">
        <v>5.61265880446397</v>
      </c>
      <c r="I45" s="22">
        <v>28.7659111529735</v>
      </c>
      <c r="J45" s="165">
        <v>8.22301114088902</v>
      </c>
      <c r="K45" s="22">
        <v>5.32693448307393</v>
      </c>
      <c r="L45" s="165">
        <v>9.44714000005537</v>
      </c>
      <c r="M45" s="22">
        <v>29.5834735060801</v>
      </c>
      <c r="N45" s="165">
        <v>3.31279283420176</v>
      </c>
      <c r="O45" s="22" t="inlineStr">
        <is>
          <t>a</t>
        </is>
      </c>
      <c r="P45" s="165" t="inlineStr">
        <is>
          <t>a</t>
        </is>
      </c>
      <c r="Q45" s="22" t="inlineStr">
        <is>
          <t>a</t>
        </is>
      </c>
      <c r="R45" s="165" t="inlineStr">
        <is>
          <t>a</t>
        </is>
      </c>
      <c r="S45" s="22">
        <v>26.397574846731</v>
      </c>
      <c r="T45" s="165">
        <v>3.77400836953775</v>
      </c>
      <c r="U45" s="22">
        <v>34.8036752950364</v>
      </c>
      <c r="V45" s="165">
        <v>7.82895623225685</v>
      </c>
      <c r="W45" s="22">
        <v>36.3917745686686</v>
      </c>
      <c r="X45" s="165">
        <v>11.1799480023957</v>
      </c>
      <c r="Y45" s="22">
        <v>9.9941997219376</v>
      </c>
      <c r="Z45" s="165">
        <v>12.2017588207463</v>
      </c>
      <c r="AA45" s="22">
        <v>24.7689903278522</v>
      </c>
      <c r="AB45" s="165">
        <v>3.6915270568445</v>
      </c>
      <c r="AC45" s="22">
        <v>42.9442023569591</v>
      </c>
      <c r="AD45" s="165">
        <v>7.98218723023853</v>
      </c>
      <c r="AE45" s="22">
        <v>26.7638130106065</v>
      </c>
      <c r="AF45" s="165">
        <v>11.8860091861576</v>
      </c>
      <c r="AG45" s="22">
        <v>1.9948226827543</v>
      </c>
      <c r="AH45" s="165">
        <v>12.9032982574294</v>
      </c>
      <c r="AI45" s="22">
        <v>29.5978804179744</v>
      </c>
      <c r="AJ45" s="165">
        <v>3.52115293665902</v>
      </c>
      <c r="AK45" s="22">
        <v>35.6486411309575</v>
      </c>
      <c r="AL45" s="165">
        <v>12.1821124177974</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8.37006362720512</v>
      </c>
      <c r="D46" s="165">
        <v>2.06367105610485</v>
      </c>
      <c r="E46" s="22">
        <v>6.81530338080847</v>
      </c>
      <c r="F46" s="165">
        <v>2.53842858255562</v>
      </c>
      <c r="G46" s="22">
        <v>7.51087211322085</v>
      </c>
      <c r="H46" s="165">
        <v>2.95733539665708</v>
      </c>
      <c r="I46" s="22">
        <v>12.351709738837</v>
      </c>
      <c r="J46" s="165">
        <v>5.23737376949964</v>
      </c>
      <c r="K46" s="22">
        <v>5.53640635802854</v>
      </c>
      <c r="L46" s="165">
        <v>5.39015304116426</v>
      </c>
      <c r="M46" s="22">
        <v>7.46287396851541</v>
      </c>
      <c r="N46" s="165">
        <v>2.07095930512187</v>
      </c>
      <c r="O46" s="22">
        <v>16.253746388511</v>
      </c>
      <c r="P46" s="165">
        <v>8.52530567916859</v>
      </c>
      <c r="Q46" s="22">
        <v>8.79087241999562</v>
      </c>
      <c r="R46" s="165">
        <v>8.81417001559873</v>
      </c>
      <c r="S46" s="22">
        <v>8.7828155807519</v>
      </c>
      <c r="T46" s="165">
        <v>2.4349590425961</v>
      </c>
      <c r="U46" s="22">
        <v>6.31003254312001</v>
      </c>
      <c r="V46" s="165">
        <v>3.80980427820945</v>
      </c>
      <c r="W46" s="22" t="inlineStr">
        <is>
          <t>c</t>
        </is>
      </c>
      <c r="X46" s="165" t="inlineStr">
        <is>
          <t>c</t>
        </is>
      </c>
      <c r="Y46" s="22" t="inlineStr">
        <is>
          <t>c</t>
        </is>
      </c>
      <c r="Z46" s="165" t="inlineStr">
        <is>
          <t>c</t>
        </is>
      </c>
      <c r="AA46" s="22">
        <v>13.3730446306075</v>
      </c>
      <c r="AB46" s="165">
        <v>4.75359708245617</v>
      </c>
      <c r="AC46" s="22">
        <v>6.54901298296997</v>
      </c>
      <c r="AD46" s="165">
        <v>2.11542538265529</v>
      </c>
      <c r="AE46" s="22">
        <v>0</v>
      </c>
      <c r="AF46" s="165">
        <v>0</v>
      </c>
      <c r="AG46" s="22">
        <v>-13.3730446306075</v>
      </c>
      <c r="AH46" s="165">
        <v>4.75359708245617</v>
      </c>
      <c r="AI46" s="22">
        <v>9.55757992588446</v>
      </c>
      <c r="AJ46" s="165">
        <v>3.77724878728499</v>
      </c>
      <c r="AK46" s="22">
        <v>8.05242626921344</v>
      </c>
      <c r="AL46" s="165">
        <v>2.64912880815597</v>
      </c>
      <c r="AM46" s="22">
        <v>6.51509810042249</v>
      </c>
      <c r="AN46" s="165">
        <v>4.65778746858419</v>
      </c>
      <c r="AO46" s="22">
        <v>-3.04248182546198</v>
      </c>
      <c r="AP46" s="165">
        <v>6.25541819638596</v>
      </c>
      <c r="AQ46" s="103"/>
      <c r="AR46" s="103"/>
      <c r="AS46" s="103"/>
      <c r="AT46" s="192"/>
      <c r="GM46" s="103"/>
      <c r="GN46" s="103"/>
      <c r="GO46" s="103"/>
      <c r="GP46" s="103"/>
    </row>
    <row customHeight="1" ht="13" r="47">
      <c r="A47" s="181" t="s">
        <v>341</v>
      </c>
      <c r="B47" s="156" t="n">
        <v>2</v>
      </c>
      <c r="C47" s="22">
        <v>25.4992498336824</v>
      </c>
      <c r="D47" s="165">
        <v>2.98162711565317</v>
      </c>
      <c r="E47" s="22" t="inlineStr">
        <is>
          <t>c</t>
        </is>
      </c>
      <c r="F47" s="165" t="inlineStr">
        <is>
          <t>c</t>
        </is>
      </c>
      <c r="G47" s="22">
        <v>26.426498852783</v>
      </c>
      <c r="H47" s="165">
        <v>3.28337539503948</v>
      </c>
      <c r="I47" s="22">
        <v>20.9736331420592</v>
      </c>
      <c r="J47" s="165">
        <v>7.1761293931425</v>
      </c>
      <c r="K47" s="22" t="inlineStr">
        <is>
          <t>c</t>
        </is>
      </c>
      <c r="L47" s="165" t="inlineStr">
        <is>
          <t>c</t>
        </is>
      </c>
      <c r="M47" s="22">
        <v>26.2603458901275</v>
      </c>
      <c r="N47" s="165">
        <v>3.14129669843531</v>
      </c>
      <c r="O47" s="22">
        <v>17.0497898661355</v>
      </c>
      <c r="P47" s="165">
        <v>7.81084957920937</v>
      </c>
      <c r="Q47" s="22">
        <v>-9.21055602399201</v>
      </c>
      <c r="R47" s="165">
        <v>8.29354182898976</v>
      </c>
      <c r="S47" s="22">
        <v>21.7218523439021</v>
      </c>
      <c r="T47" s="165">
        <v>6.96653784593221</v>
      </c>
      <c r="U47" s="22">
        <v>31.3761524009045</v>
      </c>
      <c r="V47" s="165">
        <v>5.06164304038544</v>
      </c>
      <c r="W47" s="22">
        <v>21.3595588936118</v>
      </c>
      <c r="X47" s="165">
        <v>4.34925606033462</v>
      </c>
      <c r="Y47" s="22">
        <v>-0.362293450290313</v>
      </c>
      <c r="Z47" s="165">
        <v>8.27628244884831</v>
      </c>
      <c r="AA47" s="22" t="inlineStr">
        <is>
          <t>c</t>
        </is>
      </c>
      <c r="AB47" s="165" t="inlineStr">
        <is>
          <t>c</t>
        </is>
      </c>
      <c r="AC47" s="22">
        <v>23.1832784326545</v>
      </c>
      <c r="AD47" s="165">
        <v>4.31668720253013</v>
      </c>
      <c r="AE47" s="22">
        <v>30.0145923898236</v>
      </c>
      <c r="AF47" s="165">
        <v>4.80706847849504</v>
      </c>
      <c r="AG47" s="22" t="inlineStr">
        <is>
          <t>c</t>
        </is>
      </c>
      <c r="AH47" s="165" t="inlineStr">
        <is>
          <t>c</t>
        </is>
      </c>
      <c r="AI47" s="22">
        <v>23.6102133833528</v>
      </c>
      <c r="AJ47" s="165">
        <v>3.91847056854476</v>
      </c>
      <c r="AK47" s="22">
        <v>24.2114297086323</v>
      </c>
      <c r="AL47" s="165">
        <v>5.02384922309169</v>
      </c>
      <c r="AM47" s="22">
        <v>46.588944460842</v>
      </c>
      <c r="AN47" s="165">
        <v>13.1493895030676</v>
      </c>
      <c r="AO47" s="22">
        <v>22.9787310774892</v>
      </c>
      <c r="AP47" s="165">
        <v>13.8465048672737</v>
      </c>
      <c r="AQ47" s="103"/>
      <c r="AR47" s="103"/>
      <c r="AS47" s="103"/>
      <c r="AT47" s="192"/>
      <c r="GM47" s="103"/>
      <c r="GN47" s="103"/>
      <c r="GO47" s="103"/>
      <c r="GP47" s="103"/>
    </row>
    <row customHeight="1" ht="13" r="48">
      <c r="A48" s="181" t="s">
        <v>342</v>
      </c>
      <c r="B48" s="156" t="n">
        <v>2</v>
      </c>
      <c r="C48" s="22">
        <v>33.8725580517188</v>
      </c>
      <c r="D48" s="165">
        <v>3.54135017326144</v>
      </c>
      <c r="E48" s="22">
        <v>27.285857789995</v>
      </c>
      <c r="F48" s="165">
        <v>7.96386841792556</v>
      </c>
      <c r="G48" s="22">
        <v>26.8017537448545</v>
      </c>
      <c r="H48" s="165">
        <v>4.89130452835282</v>
      </c>
      <c r="I48" s="22">
        <v>48.6589332194232</v>
      </c>
      <c r="J48" s="165">
        <v>7.31759014482429</v>
      </c>
      <c r="K48" s="22">
        <v>21.3730754294282</v>
      </c>
      <c r="L48" s="165">
        <v>10.6647514574914</v>
      </c>
      <c r="M48" s="22">
        <v>33.1166508426376</v>
      </c>
      <c r="N48" s="165">
        <v>3.59540719173702</v>
      </c>
      <c r="O48" s="22" t="inlineStr">
        <is>
          <t>c</t>
        </is>
      </c>
      <c r="P48" s="165" t="inlineStr">
        <is>
          <t>c</t>
        </is>
      </c>
      <c r="Q48" s="22" t="inlineStr">
        <is>
          <t>c</t>
        </is>
      </c>
      <c r="R48" s="165" t="inlineStr">
        <is>
          <t>c</t>
        </is>
      </c>
      <c r="S48" s="22">
        <v>37.8925371257499</v>
      </c>
      <c r="T48" s="165">
        <v>5.34030726748143</v>
      </c>
      <c r="U48" s="22">
        <v>31.6866633380926</v>
      </c>
      <c r="V48" s="165">
        <v>8.28212199952492</v>
      </c>
      <c r="W48" s="22">
        <v>29.2006434630562</v>
      </c>
      <c r="X48" s="165">
        <v>5.42273460769991</v>
      </c>
      <c r="Y48" s="22">
        <v>-8.69189366269375</v>
      </c>
      <c r="Z48" s="165">
        <v>8.04663567299012</v>
      </c>
      <c r="AA48" s="22">
        <v>30.0676894989103</v>
      </c>
      <c r="AB48" s="165">
        <v>4.43306433049215</v>
      </c>
      <c r="AC48" s="22">
        <v>38.5644965794002</v>
      </c>
      <c r="AD48" s="165">
        <v>6.58998589013081</v>
      </c>
      <c r="AE48" s="22">
        <v>42.6994260268794</v>
      </c>
      <c r="AF48" s="165">
        <v>15.8357032119111</v>
      </c>
      <c r="AG48" s="22">
        <v>12.631736527969</v>
      </c>
      <c r="AH48" s="165">
        <v>16.7665759387913</v>
      </c>
      <c r="AI48" s="22">
        <v>33.292677992941</v>
      </c>
      <c r="AJ48" s="165">
        <v>3.67970527385374</v>
      </c>
      <c r="AK48" s="22">
        <v>47.9580517333931</v>
      </c>
      <c r="AL48" s="165">
        <v>18.5469461782799</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1.4303404301165</v>
      </c>
      <c r="D49" s="165">
        <v>0.571252964487459</v>
      </c>
      <c r="E49" s="22">
        <v>3.00439140251575</v>
      </c>
      <c r="F49" s="165">
        <v>1.8304199664195</v>
      </c>
      <c r="G49" s="22">
        <v>0.292082501787548</v>
      </c>
      <c r="H49" s="165">
        <v>0.298221894508865</v>
      </c>
      <c r="I49" s="22">
        <v>1.18186779251307</v>
      </c>
      <c r="J49" s="165">
        <v>0.675486639601267</v>
      </c>
      <c r="K49" s="22">
        <v>-1.82252361000268</v>
      </c>
      <c r="L49" s="165">
        <v>1.9654005028448</v>
      </c>
      <c r="M49" s="22">
        <v>0.850653538074241</v>
      </c>
      <c r="N49" s="165">
        <v>0.504074998987785</v>
      </c>
      <c r="O49" s="22">
        <v>11.0005701828055</v>
      </c>
      <c r="P49" s="165">
        <v>5.34958644360236</v>
      </c>
      <c r="Q49" s="22">
        <v>10.1499166447313</v>
      </c>
      <c r="R49" s="165">
        <v>5.39477068872316</v>
      </c>
      <c r="S49" s="22">
        <v>1.54652980970541</v>
      </c>
      <c r="T49" s="165">
        <v>0.652335460320339</v>
      </c>
      <c r="U49" s="22">
        <v>0</v>
      </c>
      <c r="V49" s="165">
        <v>0</v>
      </c>
      <c r="W49" s="22">
        <v>3.36056685351041</v>
      </c>
      <c r="X49" s="165">
        <v>3.40801775254483</v>
      </c>
      <c r="Y49" s="22">
        <v>1.814037043805</v>
      </c>
      <c r="Z49" s="165">
        <v>3.45896046794882</v>
      </c>
      <c r="AA49" s="22">
        <v>1.51874604258874</v>
      </c>
      <c r="AB49" s="165">
        <v>0.75965498707131</v>
      </c>
      <c r="AC49" s="22">
        <v>1.54237345187282</v>
      </c>
      <c r="AD49" s="165">
        <v>1.35107092227766</v>
      </c>
      <c r="AE49" s="22">
        <v>1.14267531791537</v>
      </c>
      <c r="AF49" s="165">
        <v>1.16862443684826</v>
      </c>
      <c r="AG49" s="22">
        <v>-0.376070724673379</v>
      </c>
      <c r="AH49" s="165">
        <v>1.40470811163902</v>
      </c>
      <c r="AI49" s="22">
        <v>1.18087560527021</v>
      </c>
      <c r="AJ49" s="165">
        <v>0.505860725850972</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54.2981394200054</v>
      </c>
      <c r="D50" s="165">
        <v>3.23122423660483</v>
      </c>
      <c r="E50" s="22">
        <v>48.4535286295426</v>
      </c>
      <c r="F50" s="165">
        <v>5.30288728643336</v>
      </c>
      <c r="G50" s="22">
        <v>57.9170260579012</v>
      </c>
      <c r="H50" s="165">
        <v>4.46722716690442</v>
      </c>
      <c r="I50" s="22">
        <v>53.5092810472331</v>
      </c>
      <c r="J50" s="165">
        <v>7.16989622854084</v>
      </c>
      <c r="K50" s="22">
        <v>5.05575241769056</v>
      </c>
      <c r="L50" s="165">
        <v>9.00867946455709</v>
      </c>
      <c r="M50" s="22">
        <v>54.2981394200054</v>
      </c>
      <c r="N50" s="165">
        <v>3.23122423660483</v>
      </c>
      <c r="O50" s="22" t="inlineStr">
        <is>
          <t>a</t>
        </is>
      </c>
      <c r="P50" s="165" t="inlineStr">
        <is>
          <t>a</t>
        </is>
      </c>
      <c r="Q50" s="22" t="inlineStr">
        <is>
          <t>a</t>
        </is>
      </c>
      <c r="R50" s="165" t="inlineStr">
        <is>
          <t>a</t>
        </is>
      </c>
      <c r="S50" s="22">
        <v>49.5612903537422</v>
      </c>
      <c r="T50" s="165">
        <v>4.41615779529316</v>
      </c>
      <c r="U50" s="22">
        <v>59.9524653209367</v>
      </c>
      <c r="V50" s="165">
        <v>6.53998569282436</v>
      </c>
      <c r="W50" s="22">
        <v>68.751935517876</v>
      </c>
      <c r="X50" s="165">
        <v>11.984498319088</v>
      </c>
      <c r="Y50" s="22">
        <v>19.1906451641337</v>
      </c>
      <c r="Z50" s="165">
        <v>12.6968462417962</v>
      </c>
      <c r="AA50" s="22">
        <v>51.1061885195694</v>
      </c>
      <c r="AB50" s="165">
        <v>3.91102116969655</v>
      </c>
      <c r="AC50" s="22">
        <v>59.5247047611254</v>
      </c>
      <c r="AD50" s="165">
        <v>5.81868558633422</v>
      </c>
      <c r="AE50" s="22" t="inlineStr">
        <is>
          <t>c</t>
        </is>
      </c>
      <c r="AF50" s="165" t="inlineStr">
        <is>
          <t>c</t>
        </is>
      </c>
      <c r="AG50" s="22" t="inlineStr">
        <is>
          <t>c</t>
        </is>
      </c>
      <c r="AH50" s="165" t="inlineStr">
        <is>
          <t>c</t>
        </is>
      </c>
      <c r="AI50" s="22">
        <v>52.5600107808387</v>
      </c>
      <c r="AJ50" s="165">
        <v>3.48217760168239</v>
      </c>
      <c r="AK50" s="22">
        <v>65.0710005288116</v>
      </c>
      <c r="AL50" s="165">
        <v>9.54497714079107</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21.9991305458104</v>
      </c>
      <c r="D51" s="165">
        <v>2.94966886147548</v>
      </c>
      <c r="E51" s="22">
        <v>16.8010112139745</v>
      </c>
      <c r="F51" s="165">
        <v>16.5038594385268</v>
      </c>
      <c r="G51" s="22">
        <v>22.3739747601455</v>
      </c>
      <c r="H51" s="165">
        <v>6.45162082028901</v>
      </c>
      <c r="I51" s="22">
        <v>22.401375463802</v>
      </c>
      <c r="J51" s="165">
        <v>3.34692046782387</v>
      </c>
      <c r="K51" s="22">
        <v>5.60036424982747</v>
      </c>
      <c r="L51" s="165">
        <v>16.8631140724512</v>
      </c>
      <c r="M51" s="22">
        <v>21.9662990147546</v>
      </c>
      <c r="N51" s="165">
        <v>3.04375635626479</v>
      </c>
      <c r="O51" s="22">
        <v>22.3135643688369</v>
      </c>
      <c r="P51" s="165">
        <v>9.93276349780509</v>
      </c>
      <c r="Q51" s="22">
        <v>0.347265354082307</v>
      </c>
      <c r="R51" s="165">
        <v>10.2642612350507</v>
      </c>
      <c r="S51" s="22">
        <v>22.9478023252974</v>
      </c>
      <c r="T51" s="165">
        <v>3.03214534812722</v>
      </c>
      <c r="U51" s="22">
        <v>8.65857337249707</v>
      </c>
      <c r="V51" s="165">
        <v>6.31725953458247</v>
      </c>
      <c r="W51" s="22" t="inlineStr">
        <is>
          <t>c</t>
        </is>
      </c>
      <c r="X51" s="165" t="inlineStr">
        <is>
          <t>c</t>
        </is>
      </c>
      <c r="Y51" s="22" t="inlineStr">
        <is>
          <t>c</t>
        </is>
      </c>
      <c r="Z51" s="165" t="inlineStr">
        <is>
          <t>c</t>
        </is>
      </c>
      <c r="AA51" s="22">
        <v>23.1976260109422</v>
      </c>
      <c r="AB51" s="165">
        <v>3.1555540312167</v>
      </c>
      <c r="AC51" s="22">
        <v>12.5471418997796</v>
      </c>
      <c r="AD51" s="165">
        <v>8.54654013510206</v>
      </c>
      <c r="AE51" s="22" t="inlineStr">
        <is>
          <t>a</t>
        </is>
      </c>
      <c r="AF51" s="165" t="inlineStr">
        <is>
          <t>a</t>
        </is>
      </c>
      <c r="AG51" s="22" t="inlineStr">
        <is>
          <t>a</t>
        </is>
      </c>
      <c r="AH51" s="165" t="inlineStr">
        <is>
          <t>a</t>
        </is>
      </c>
      <c r="AI51" s="22">
        <v>22.1952421286649</v>
      </c>
      <c r="AJ51" s="165">
        <v>2.96554025043772</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15.9904585792818</v>
      </c>
      <c r="D52" s="165">
        <v>0.575411591791501</v>
      </c>
      <c r="E52" s="22" t="inlineStr">
        <is>
          <t>a</t>
        </is>
      </c>
      <c r="F52" s="165" t="inlineStr">
        <is>
          <t>a</t>
        </is>
      </c>
      <c r="G52" s="22" t="inlineStr">
        <is>
          <t>a</t>
        </is>
      </c>
      <c r="H52" s="165" t="inlineStr">
        <is>
          <t>a</t>
        </is>
      </c>
      <c r="I52" s="22">
        <v>15.9904585792818</v>
      </c>
      <c r="J52" s="165">
        <v>0.575411591791501</v>
      </c>
      <c r="K52" s="22" t="inlineStr">
        <is>
          <t>a</t>
        </is>
      </c>
      <c r="L52" s="165" t="inlineStr">
        <is>
          <t>a</t>
        </is>
      </c>
      <c r="M52" s="22">
        <v>19.032849396535</v>
      </c>
      <c r="N52" s="165">
        <v>0.0894334637748022</v>
      </c>
      <c r="O52" s="22">
        <v>0</v>
      </c>
      <c r="P52" s="165">
        <v>0</v>
      </c>
      <c r="Q52" s="22">
        <v>-19.032849396535</v>
      </c>
      <c r="R52" s="165">
        <v>0.0894334637748022</v>
      </c>
      <c r="S52" s="22">
        <v>11.8760740357002</v>
      </c>
      <c r="T52" s="165">
        <v>0.873884191478336</v>
      </c>
      <c r="U52" s="22">
        <v>20.802230919295</v>
      </c>
      <c r="V52" s="165">
        <v>0.35456281838602</v>
      </c>
      <c r="W52" s="22" t="inlineStr">
        <is>
          <t>c</t>
        </is>
      </c>
      <c r="X52" s="165" t="inlineStr">
        <is>
          <t>c</t>
        </is>
      </c>
      <c r="Y52" s="22" t="inlineStr">
        <is>
          <t>c</t>
        </is>
      </c>
      <c r="Z52" s="165" t="inlineStr">
        <is>
          <t>c</t>
        </is>
      </c>
      <c r="AA52" s="22">
        <v>18.3983666800484</v>
      </c>
      <c r="AB52" s="165">
        <v>0.438606115366873</v>
      </c>
      <c r="AC52" s="22">
        <v>13.0958135282153</v>
      </c>
      <c r="AD52" s="165">
        <v>1.18461839168372</v>
      </c>
      <c r="AE52" s="22" t="inlineStr">
        <is>
          <t>c</t>
        </is>
      </c>
      <c r="AF52" s="165" t="inlineStr">
        <is>
          <t>c</t>
        </is>
      </c>
      <c r="AG52" s="22" t="inlineStr">
        <is>
          <t>c</t>
        </is>
      </c>
      <c r="AH52" s="165" t="inlineStr">
        <is>
          <t>c</t>
        </is>
      </c>
      <c r="AI52" s="22">
        <v>13.3861438338001</v>
      </c>
      <c r="AJ52" s="165">
        <v>0.686722670907755</v>
      </c>
      <c r="AK52" s="22">
        <v>22.6879130857097</v>
      </c>
      <c r="AL52" s="165">
        <v>0.169079125869586</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43.7367723846513</v>
      </c>
      <c r="D53" s="165">
        <v>3.57780066989913</v>
      </c>
      <c r="E53" s="22">
        <v>49.3783585359092</v>
      </c>
      <c r="F53" s="165">
        <v>5.6490631250367</v>
      </c>
      <c r="G53" s="22">
        <v>41.6403385995756</v>
      </c>
      <c r="H53" s="165">
        <v>4.8992291648527</v>
      </c>
      <c r="I53" s="22">
        <v>37.6249205468095</v>
      </c>
      <c r="J53" s="165">
        <v>9.40037146831388</v>
      </c>
      <c r="K53" s="22">
        <v>-11.7534379890997</v>
      </c>
      <c r="L53" s="165">
        <v>10.9336360716682</v>
      </c>
      <c r="M53" s="22">
        <v>43.7639252920292</v>
      </c>
      <c r="N53" s="165">
        <v>3.53750757895614</v>
      </c>
      <c r="O53" s="22">
        <v>43.5529004616454</v>
      </c>
      <c r="P53" s="165">
        <v>11.5770860876854</v>
      </c>
      <c r="Q53" s="22">
        <v>-0.211024830383749</v>
      </c>
      <c r="R53" s="165">
        <v>11.7067968218087</v>
      </c>
      <c r="S53" s="22">
        <v>41.1929972108664</v>
      </c>
      <c r="T53" s="165">
        <v>3.91097007959084</v>
      </c>
      <c r="U53" s="22">
        <v>57.0423864650271</v>
      </c>
      <c r="V53" s="165">
        <v>12.3574513882753</v>
      </c>
      <c r="W53" s="22">
        <v>52.5287544524256</v>
      </c>
      <c r="X53" s="165">
        <v>10.0452041339467</v>
      </c>
      <c r="Y53" s="22">
        <v>11.3357572415592</v>
      </c>
      <c r="Z53" s="165">
        <v>10.8966653200028</v>
      </c>
      <c r="AA53" s="22">
        <v>48.2847564167189</v>
      </c>
      <c r="AB53" s="165">
        <v>5.63759521280734</v>
      </c>
      <c r="AC53" s="22">
        <v>40.5313521841152</v>
      </c>
      <c r="AD53" s="165">
        <v>5.10151039390849</v>
      </c>
      <c r="AE53" s="22">
        <v>43.6569964084868</v>
      </c>
      <c r="AF53" s="165">
        <v>9.22632745511306</v>
      </c>
      <c r="AG53" s="22">
        <v>-4.62776000823213</v>
      </c>
      <c r="AH53" s="165">
        <v>10.8344035001082</v>
      </c>
      <c r="AI53" s="22">
        <v>44.9059746003331</v>
      </c>
      <c r="AJ53" s="165">
        <v>4.93826071946524</v>
      </c>
      <c r="AK53" s="22">
        <v>42.6669420959111</v>
      </c>
      <c r="AL53" s="165">
        <v>5.37282725478674</v>
      </c>
      <c r="AM53" s="22">
        <v>41.1586537511448</v>
      </c>
      <c r="AN53" s="165">
        <v>13.2094916307215</v>
      </c>
      <c r="AO53" s="22">
        <v>-3.74732084918831</v>
      </c>
      <c r="AP53" s="165">
        <v>13.8554614483091</v>
      </c>
      <c r="AQ53" s="103"/>
      <c r="AR53" s="103"/>
      <c r="AS53" s="103"/>
      <c r="AT53" s="192"/>
      <c r="GM53" s="103"/>
      <c r="GN53" s="103"/>
      <c r="GO53" s="103"/>
      <c r="GP53" s="103"/>
    </row>
    <row customHeight="1" ht="13" r="54">
      <c r="A54" s="181" t="s">
        <v>348</v>
      </c>
      <c r="B54" s="156" t="n">
        <v>2</v>
      </c>
      <c r="C54" s="22">
        <v>33.3823280546641</v>
      </c>
      <c r="D54" s="165">
        <v>3.56430780544513</v>
      </c>
      <c r="E54" s="22">
        <v>30.2291968105867</v>
      </c>
      <c r="F54" s="165">
        <v>6.35618613412987</v>
      </c>
      <c r="G54" s="22">
        <v>36.3223131749961</v>
      </c>
      <c r="H54" s="165">
        <v>4.59221242833529</v>
      </c>
      <c r="I54" s="22">
        <v>27.9518493623186</v>
      </c>
      <c r="J54" s="165">
        <v>8.88763497442023</v>
      </c>
      <c r="K54" s="22">
        <v>-2.27734744826805</v>
      </c>
      <c r="L54" s="165">
        <v>11.4381163050856</v>
      </c>
      <c r="M54" s="22">
        <v>33.6742038231219</v>
      </c>
      <c r="N54" s="165">
        <v>3.58531771574959</v>
      </c>
      <c r="O54" s="22" t="inlineStr">
        <is>
          <t>c</t>
        </is>
      </c>
      <c r="P54" s="165" t="inlineStr">
        <is>
          <t>c</t>
        </is>
      </c>
      <c r="Q54" s="22" t="inlineStr">
        <is>
          <t>c</t>
        </is>
      </c>
      <c r="R54" s="165" t="inlineStr">
        <is>
          <t>c</t>
        </is>
      </c>
      <c r="S54" s="22">
        <v>34.419030352194</v>
      </c>
      <c r="T54" s="165">
        <v>4.9404453057874</v>
      </c>
      <c r="U54" s="22">
        <v>25.1615339577918</v>
      </c>
      <c r="V54" s="165">
        <v>6.65493868338442</v>
      </c>
      <c r="W54" s="22">
        <v>57.4579595396435</v>
      </c>
      <c r="X54" s="165">
        <v>14.6481200385643</v>
      </c>
      <c r="Y54" s="22">
        <v>23.0389291874495</v>
      </c>
      <c r="Z54" s="165">
        <v>15.8255591485132</v>
      </c>
      <c r="AA54" s="22">
        <v>26.0043613925947</v>
      </c>
      <c r="AB54" s="165">
        <v>11.673975927582</v>
      </c>
      <c r="AC54" s="22">
        <v>33.628693974517</v>
      </c>
      <c r="AD54" s="165">
        <v>4.72312956727922</v>
      </c>
      <c r="AE54" s="22">
        <v>35.2769365903668</v>
      </c>
      <c r="AF54" s="165">
        <v>8.19478700173954</v>
      </c>
      <c r="AG54" s="22">
        <v>9.27257519777214</v>
      </c>
      <c r="AH54" s="165">
        <v>14.669385547434</v>
      </c>
      <c r="AI54" s="22">
        <v>31.409579196996</v>
      </c>
      <c r="AJ54" s="165">
        <v>5.11875238312888</v>
      </c>
      <c r="AK54" s="22">
        <v>34.2281866039817</v>
      </c>
      <c r="AL54" s="165">
        <v>5.47684863050202</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18.3302907871931</v>
      </c>
      <c r="D55" s="165">
        <v>2.40337835285373</v>
      </c>
      <c r="E55" s="22">
        <v>9.88412488953749</v>
      </c>
      <c r="F55" s="165">
        <v>4.54509346585927</v>
      </c>
      <c r="G55" s="22">
        <v>21.0204433882657</v>
      </c>
      <c r="H55" s="165">
        <v>4.3855965159358</v>
      </c>
      <c r="I55" s="22">
        <v>19.0300053033102</v>
      </c>
      <c r="J55" s="165">
        <v>4.01084164818798</v>
      </c>
      <c r="K55" s="22">
        <v>9.14588041377269</v>
      </c>
      <c r="L55" s="165">
        <v>6.3594654698866</v>
      </c>
      <c r="M55" s="22">
        <v>19.0360076269644</v>
      </c>
      <c r="N55" s="165">
        <v>2.66343075102647</v>
      </c>
      <c r="O55" s="22">
        <v>15.2566294470227</v>
      </c>
      <c r="P55" s="165">
        <v>6.65415880951401</v>
      </c>
      <c r="Q55" s="22">
        <v>-3.77937817994173</v>
      </c>
      <c r="R55" s="165">
        <v>7.29479857483607</v>
      </c>
      <c r="S55" s="22">
        <v>19.1286407023295</v>
      </c>
      <c r="T55" s="165">
        <v>6.19880314254267</v>
      </c>
      <c r="U55" s="22">
        <v>15.3871230872412</v>
      </c>
      <c r="V55" s="165">
        <v>5.44018045142575</v>
      </c>
      <c r="W55" s="22">
        <v>19.2106407824256</v>
      </c>
      <c r="X55" s="165">
        <v>3.36175500414467</v>
      </c>
      <c r="Y55" s="22">
        <v>0.0820000800961687</v>
      </c>
      <c r="Z55" s="165">
        <v>6.97550214265919</v>
      </c>
      <c r="AA55" s="22">
        <v>3.89438261645057</v>
      </c>
      <c r="AB55" s="165">
        <v>3.90076008799818</v>
      </c>
      <c r="AC55" s="22">
        <v>21.9226579029424</v>
      </c>
      <c r="AD55" s="165">
        <v>4.84956860004401</v>
      </c>
      <c r="AE55" s="22">
        <v>19.4077178372166</v>
      </c>
      <c r="AF55" s="165">
        <v>3.31692625707846</v>
      </c>
      <c r="AG55" s="22">
        <v>15.5133352207661</v>
      </c>
      <c r="AH55" s="165">
        <v>5.08910974871801</v>
      </c>
      <c r="AI55" s="22">
        <v>15.2780612185941</v>
      </c>
      <c r="AJ55" s="165">
        <v>2.7155079412737</v>
      </c>
      <c r="AK55" s="22">
        <v>25.1641895103483</v>
      </c>
      <c r="AL55" s="165">
        <v>5.97051837907475</v>
      </c>
      <c r="AM55" s="22">
        <v>36.099413978047</v>
      </c>
      <c r="AN55" s="165">
        <v>13.0524375669881</v>
      </c>
      <c r="AO55" s="22">
        <v>20.8213527594529</v>
      </c>
      <c r="AP55" s="165">
        <v>13.4089489613984</v>
      </c>
      <c r="AQ55" s="103"/>
      <c r="AR55" s="103"/>
      <c r="AS55" s="103"/>
      <c r="AT55" s="192"/>
      <c r="GM55" s="103"/>
      <c r="GN55" s="103"/>
      <c r="GO55" s="103"/>
      <c r="GP55" s="103"/>
    </row>
    <row customHeight="1" ht="13" r="56">
      <c r="A56" s="181" t="s">
        <v>350</v>
      </c>
      <c r="B56" s="156" t="n">
        <v>2</v>
      </c>
      <c r="C56" s="22">
        <v>17.9254356535059</v>
      </c>
      <c r="D56" s="165">
        <v>2.59649709933911</v>
      </c>
      <c r="E56" s="22">
        <v>2.45864364317368</v>
      </c>
      <c r="F56" s="165">
        <v>2.11713960457287</v>
      </c>
      <c r="G56" s="22">
        <v>21.27868951887</v>
      </c>
      <c r="H56" s="165">
        <v>3.43150009552595</v>
      </c>
      <c r="I56" s="22">
        <v>13.8753803200974</v>
      </c>
      <c r="J56" s="165">
        <v>3.98976214279127</v>
      </c>
      <c r="K56" s="22">
        <v>11.4167366769238</v>
      </c>
      <c r="L56" s="165">
        <v>4.52285110140574</v>
      </c>
      <c r="M56" s="22">
        <v>20.4681924601247</v>
      </c>
      <c r="N56" s="165">
        <v>3.24306325544883</v>
      </c>
      <c r="O56" s="22">
        <v>10.1529719899541</v>
      </c>
      <c r="P56" s="165">
        <v>3.98221226902109</v>
      </c>
      <c r="Q56" s="22">
        <v>-10.3152204701707</v>
      </c>
      <c r="R56" s="165">
        <v>5.27573949731664</v>
      </c>
      <c r="S56" s="22">
        <v>14.3192884099423</v>
      </c>
      <c r="T56" s="165">
        <v>3.04515407349735</v>
      </c>
      <c r="U56" s="22">
        <v>23.2955547504136</v>
      </c>
      <c r="V56" s="165">
        <v>4.63639552040945</v>
      </c>
      <c r="W56" s="22">
        <v>20.8809198218341</v>
      </c>
      <c r="X56" s="165">
        <v>8.90496106759093</v>
      </c>
      <c r="Y56" s="22">
        <v>6.56163141189182</v>
      </c>
      <c r="Z56" s="165">
        <v>9.14088669033842</v>
      </c>
      <c r="AA56" s="22">
        <v>6.90159394164326</v>
      </c>
      <c r="AB56" s="165">
        <v>3.99336581863472</v>
      </c>
      <c r="AC56" s="22">
        <v>18.2174903247636</v>
      </c>
      <c r="AD56" s="165">
        <v>3.02053177783359</v>
      </c>
      <c r="AE56" s="22">
        <v>23.8400845482484</v>
      </c>
      <c r="AF56" s="165">
        <v>8.33532225489541</v>
      </c>
      <c r="AG56" s="22">
        <v>16.9384906066052</v>
      </c>
      <c r="AH56" s="165">
        <v>9.35441245884049</v>
      </c>
      <c r="AI56" s="22">
        <v>15.9552086071012</v>
      </c>
      <c r="AJ56" s="165">
        <v>3.14634813829242</v>
      </c>
      <c r="AK56" s="22">
        <v>21.5127192103767</v>
      </c>
      <c r="AL56" s="165">
        <v>4.50307987418241</v>
      </c>
      <c r="AM56" s="22">
        <v>3.70679838869405</v>
      </c>
      <c r="AN56" s="165">
        <v>3.10565380510088</v>
      </c>
      <c r="AO56" s="22">
        <v>-12.2484102184071</v>
      </c>
      <c r="AP56" s="165">
        <v>4.02087336177645</v>
      </c>
      <c r="AQ56" s="103"/>
      <c r="AR56" s="103"/>
      <c r="AS56" s="103"/>
      <c r="AT56" s="192"/>
      <c r="GM56" s="103"/>
      <c r="GN56" s="103"/>
      <c r="GO56" s="103"/>
      <c r="GP56" s="103"/>
    </row>
    <row customHeight="1" ht="13" r="57">
      <c r="A57" s="181" t="s">
        <v>351</v>
      </c>
      <c r="B57" s="156" t="n">
        <v>2</v>
      </c>
      <c r="C57" s="22">
        <v>22.5450871991484</v>
      </c>
      <c r="D57" s="165">
        <v>3.71871226472272</v>
      </c>
      <c r="E57" s="22">
        <v>24.2489774048929</v>
      </c>
      <c r="F57" s="165">
        <v>8.2848634566623</v>
      </c>
      <c r="G57" s="22">
        <v>24.0001263164493</v>
      </c>
      <c r="H57" s="165">
        <v>5.09078020155708</v>
      </c>
      <c r="I57" s="22">
        <v>20.4699844447205</v>
      </c>
      <c r="J57" s="165">
        <v>6.47231653713007</v>
      </c>
      <c r="K57" s="22">
        <v>-3.77899296017235</v>
      </c>
      <c r="L57" s="165">
        <v>8.78220513583457</v>
      </c>
      <c r="M57" s="22">
        <v>23.1308789153154</v>
      </c>
      <c r="N57" s="165">
        <v>4.23399126348769</v>
      </c>
      <c r="O57" s="22">
        <v>20.9930659104207</v>
      </c>
      <c r="P57" s="165">
        <v>8.04822267776503</v>
      </c>
      <c r="Q57" s="22">
        <v>-2.13781300489465</v>
      </c>
      <c r="R57" s="165">
        <v>9.06442305006622</v>
      </c>
      <c r="S57" s="22">
        <v>21.7980930279979</v>
      </c>
      <c r="T57" s="165">
        <v>4.76197523502269</v>
      </c>
      <c r="U57" s="22">
        <v>13.7349172272016</v>
      </c>
      <c r="V57" s="165">
        <v>4.38826334807521</v>
      </c>
      <c r="W57" s="22">
        <v>32.3047606764043</v>
      </c>
      <c r="X57" s="165">
        <v>12.3948404255359</v>
      </c>
      <c r="Y57" s="22">
        <v>10.5066676484064</v>
      </c>
      <c r="Z57" s="165">
        <v>13.4414002198062</v>
      </c>
      <c r="AA57" s="22">
        <v>23.7352391944383</v>
      </c>
      <c r="AB57" s="165">
        <v>16.9102686607701</v>
      </c>
      <c r="AC57" s="22">
        <v>20.0564112476876</v>
      </c>
      <c r="AD57" s="165">
        <v>3.66811730648276</v>
      </c>
      <c r="AE57" s="22">
        <v>23.2495652554386</v>
      </c>
      <c r="AF57" s="165">
        <v>9.88716689764324</v>
      </c>
      <c r="AG57" s="22">
        <v>-0.485673938999764</v>
      </c>
      <c r="AH57" s="165">
        <v>19.746779811007</v>
      </c>
      <c r="AI57" s="22">
        <v>22.0471217422505</v>
      </c>
      <c r="AJ57" s="165">
        <v>6.25962657365936</v>
      </c>
      <c r="AK57" s="22">
        <v>19.4185687757359</v>
      </c>
      <c r="AL57" s="165">
        <v>4.69369205731063</v>
      </c>
      <c r="AM57" s="22">
        <v>28.2482799989642</v>
      </c>
      <c r="AN57" s="165">
        <v>13.8536493018135</v>
      </c>
      <c r="AO57" s="22">
        <v>6.20115825671364</v>
      </c>
      <c r="AP57" s="165">
        <v>15.2278551125746</v>
      </c>
      <c r="AQ57" s="103"/>
      <c r="AR57" s="103"/>
      <c r="AS57" s="103"/>
      <c r="AT57" s="192"/>
      <c r="GM57" s="103"/>
      <c r="GN57" s="103"/>
      <c r="GO57" s="103"/>
      <c r="GP57" s="103"/>
    </row>
    <row customHeight="1" ht="13" r="58">
      <c r="A58" s="181" t="s">
        <v>352</v>
      </c>
      <c r="B58" s="156" t="n">
        <v>2</v>
      </c>
      <c r="C58" s="22">
        <v>10.1962764399661</v>
      </c>
      <c r="D58" s="165">
        <v>2.1404647017249</v>
      </c>
      <c r="E58" s="22">
        <v>13.4567997996539</v>
      </c>
      <c r="F58" s="165">
        <v>6.74754076421354</v>
      </c>
      <c r="G58" s="22">
        <v>7.70618617754237</v>
      </c>
      <c r="H58" s="165">
        <v>3.35778041176675</v>
      </c>
      <c r="I58" s="22">
        <v>10.8896009899792</v>
      </c>
      <c r="J58" s="165">
        <v>2.80191918173262</v>
      </c>
      <c r="K58" s="22">
        <v>-2.56719880967472</v>
      </c>
      <c r="L58" s="165">
        <v>7.12750401394529</v>
      </c>
      <c r="M58" s="22">
        <v>7.66149616227112</v>
      </c>
      <c r="N58" s="165">
        <v>2.04212304136993</v>
      </c>
      <c r="O58" s="22">
        <v>35.4144027494442</v>
      </c>
      <c r="P58" s="165">
        <v>12.5665817199975</v>
      </c>
      <c r="Q58" s="22">
        <v>27.7529065871731</v>
      </c>
      <c r="R58" s="165">
        <v>12.7193737989661</v>
      </c>
      <c r="S58" s="22">
        <v>13.822005754683</v>
      </c>
      <c r="T58" s="165">
        <v>3.48732588688407</v>
      </c>
      <c r="U58" s="22">
        <v>10.9737543135945</v>
      </c>
      <c r="V58" s="165">
        <v>4.97042754597404</v>
      </c>
      <c r="W58" s="22">
        <v>3.29279210143116</v>
      </c>
      <c r="X58" s="165">
        <v>2.30654816421797</v>
      </c>
      <c r="Y58" s="22">
        <v>-10.5292136532518</v>
      </c>
      <c r="Z58" s="165">
        <v>4.1166945595076</v>
      </c>
      <c r="AA58" s="22">
        <v>12.164827936801</v>
      </c>
      <c r="AB58" s="165">
        <v>3.17203701929397</v>
      </c>
      <c r="AC58" s="22">
        <v>7.17950736972127</v>
      </c>
      <c r="AD58" s="165">
        <v>2.97216841062772</v>
      </c>
      <c r="AE58" s="22">
        <v>12.1491853529509</v>
      </c>
      <c r="AF58" s="165">
        <v>6.52229203103875</v>
      </c>
      <c r="AG58" s="22">
        <v>-0.0156425838500969</v>
      </c>
      <c r="AH58" s="165">
        <v>7.33616635680484</v>
      </c>
      <c r="AI58" s="22">
        <v>9.9052359732273</v>
      </c>
      <c r="AJ58" s="165">
        <v>2.16190792796859</v>
      </c>
      <c r="AK58" s="22">
        <v>14.445293435751</v>
      </c>
      <c r="AL58" s="165">
        <v>9.68186353789962</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21.6336710398673</v>
      </c>
      <c r="D59" s="165">
        <v>4.40666519371765</v>
      </c>
      <c r="E59" s="22">
        <v>0</v>
      </c>
      <c r="F59" s="165">
        <v>0</v>
      </c>
      <c r="G59" s="22">
        <v>13.4430058624224</v>
      </c>
      <c r="H59" s="165">
        <v>5.6026206336637</v>
      </c>
      <c r="I59" s="22">
        <v>24.3604559353803</v>
      </c>
      <c r="J59" s="165">
        <v>5.39754646686456</v>
      </c>
      <c r="K59" s="22">
        <v>24.3604559353803</v>
      </c>
      <c r="L59" s="165">
        <v>5.39754646686456</v>
      </c>
      <c r="M59" s="22">
        <v>0.451410800532605</v>
      </c>
      <c r="N59" s="165">
        <v>0.452141401128023</v>
      </c>
      <c r="O59" s="22">
        <v>27.9939269892885</v>
      </c>
      <c r="P59" s="165">
        <v>5.64482923199619</v>
      </c>
      <c r="Q59" s="22">
        <v>27.5425161887559</v>
      </c>
      <c r="R59" s="165">
        <v>5.65377213236649</v>
      </c>
      <c r="S59" s="22">
        <v>25.0516057607722</v>
      </c>
      <c r="T59" s="165">
        <v>5.32472891566342</v>
      </c>
      <c r="U59" s="22">
        <v>6.53653234977772</v>
      </c>
      <c r="V59" s="165">
        <v>4.84397284534714</v>
      </c>
      <c r="W59" s="22">
        <v>9.05203098787207</v>
      </c>
      <c r="X59" s="165">
        <v>5.60487866316137</v>
      </c>
      <c r="Y59" s="22">
        <v>-15.9995747729001</v>
      </c>
      <c r="Z59" s="165">
        <v>8.29653404099105</v>
      </c>
      <c r="AA59" s="22">
        <v>6.13098000230991</v>
      </c>
      <c r="AB59" s="165">
        <v>3.67100808803718</v>
      </c>
      <c r="AC59" s="22">
        <v>23.2914728572156</v>
      </c>
      <c r="AD59" s="165">
        <v>7.13289002651345</v>
      </c>
      <c r="AE59" s="22">
        <v>27.5279587003506</v>
      </c>
      <c r="AF59" s="165">
        <v>7.20316892531542</v>
      </c>
      <c r="AG59" s="22">
        <v>21.3969786980407</v>
      </c>
      <c r="AH59" s="165">
        <v>8.2037072113618</v>
      </c>
      <c r="AI59" s="22">
        <v>21.9175191524446</v>
      </c>
      <c r="AJ59" s="165">
        <v>4.88892375763559</v>
      </c>
      <c r="AK59" s="22">
        <v>21.1379563831291</v>
      </c>
      <c r="AL59" s="165">
        <v>9.68008136089028</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27.5838332257438</v>
      </c>
      <c r="D60" s="165">
        <v>5.15656833738567</v>
      </c>
      <c r="E60" s="22">
        <v>49.2342828013844</v>
      </c>
      <c r="F60" s="165">
        <v>19.3731902475204</v>
      </c>
      <c r="G60" s="22">
        <v>26.028062270878</v>
      </c>
      <c r="H60" s="165">
        <v>8.13863079120455</v>
      </c>
      <c r="I60" s="22">
        <v>25.0971834283033</v>
      </c>
      <c r="J60" s="165">
        <v>6.5355814364879</v>
      </c>
      <c r="K60" s="22">
        <v>-24.1370993730811</v>
      </c>
      <c r="L60" s="165">
        <v>21.1952421929218</v>
      </c>
      <c r="M60" s="22">
        <v>25.2789201988294</v>
      </c>
      <c r="N60" s="165">
        <v>4.571075690729</v>
      </c>
      <c r="O60" s="22">
        <v>41.7289769951678</v>
      </c>
      <c r="P60" s="165">
        <v>23.9783468180123</v>
      </c>
      <c r="Q60" s="22">
        <v>16.4500567963384</v>
      </c>
      <c r="R60" s="165">
        <v>24.4141041275113</v>
      </c>
      <c r="S60" s="22">
        <v>23.1822921080472</v>
      </c>
      <c r="T60" s="165">
        <v>15.2734786983037</v>
      </c>
      <c r="U60" s="22">
        <v>35.2058311707543</v>
      </c>
      <c r="V60" s="165">
        <v>9.9195584870956</v>
      </c>
      <c r="W60" s="22">
        <v>24.3104242923865</v>
      </c>
      <c r="X60" s="165">
        <v>5.45248143049704</v>
      </c>
      <c r="Y60" s="22">
        <v>1.12813218433925</v>
      </c>
      <c r="Z60" s="165">
        <v>16.0690169570818</v>
      </c>
      <c r="AA60" s="22">
        <v>25.7914509447693</v>
      </c>
      <c r="AB60" s="165">
        <v>14.9990142099891</v>
      </c>
      <c r="AC60" s="22">
        <v>24.7119155864477</v>
      </c>
      <c r="AD60" s="165">
        <v>5.54484350649693</v>
      </c>
      <c r="AE60" s="22">
        <v>35.2020591945844</v>
      </c>
      <c r="AF60" s="165">
        <v>8.6992907512132</v>
      </c>
      <c r="AG60" s="22">
        <v>9.41060824981511</v>
      </c>
      <c r="AH60" s="165">
        <v>17.3370654459908</v>
      </c>
      <c r="AI60" s="22">
        <v>32.8881299848177</v>
      </c>
      <c r="AJ60" s="165">
        <v>10.6093383466297</v>
      </c>
      <c r="AK60" s="22">
        <v>25.1105958002625</v>
      </c>
      <c r="AL60" s="165">
        <v>6.05348539927578</v>
      </c>
      <c r="AM60" s="22">
        <v>23.3181730319231</v>
      </c>
      <c r="AN60" s="165">
        <v>14.1300186140899</v>
      </c>
      <c r="AO60" s="22">
        <v>-9.56995695289453</v>
      </c>
      <c r="AP60" s="165">
        <v>17.8595186942368</v>
      </c>
      <c r="AQ60" s="103"/>
      <c r="AR60" s="103"/>
      <c r="AS60" s="103"/>
      <c r="AT60" s="192"/>
      <c r="GM60" s="103"/>
      <c r="GN60" s="103"/>
      <c r="GO60" s="103"/>
      <c r="GP60" s="103"/>
    </row>
    <row customHeight="1" ht="13" r="61">
      <c r="A61" s="181" t="s">
        <v>355</v>
      </c>
      <c r="B61" s="156" t="n">
        <v>2</v>
      </c>
      <c r="C61" s="22">
        <v>2.49857696931506</v>
      </c>
      <c r="D61" s="165">
        <v>1.02685244476349</v>
      </c>
      <c r="E61" s="22">
        <v>1.49713981697815</v>
      </c>
      <c r="F61" s="165">
        <v>1.0624400466758</v>
      </c>
      <c r="G61" s="22">
        <v>0</v>
      </c>
      <c r="H61" s="165">
        <v>0</v>
      </c>
      <c r="I61" s="22">
        <v>8.70518846681239</v>
      </c>
      <c r="J61" s="165">
        <v>4.27037336027886</v>
      </c>
      <c r="K61" s="22">
        <v>7.20804864983425</v>
      </c>
      <c r="L61" s="165">
        <v>4.38918879495614</v>
      </c>
      <c r="M61" s="22">
        <v>2.51995790383136</v>
      </c>
      <c r="N61" s="165">
        <v>1.03576293922781</v>
      </c>
      <c r="O61" s="22" t="inlineStr">
        <is>
          <t>c</t>
        </is>
      </c>
      <c r="P61" s="165" t="inlineStr">
        <is>
          <t>c</t>
        </is>
      </c>
      <c r="Q61" s="22" t="inlineStr">
        <is>
          <t>c</t>
        </is>
      </c>
      <c r="R61" s="165" t="inlineStr">
        <is>
          <t>c</t>
        </is>
      </c>
      <c r="S61" s="22">
        <v>2.28877077747605</v>
      </c>
      <c r="T61" s="165">
        <v>1.02785480202807</v>
      </c>
      <c r="U61" s="22">
        <v>6.13337823139029</v>
      </c>
      <c r="V61" s="165">
        <v>6.17741188862102</v>
      </c>
      <c r="W61" s="22" t="inlineStr">
        <is>
          <t>c</t>
        </is>
      </c>
      <c r="X61" s="165" t="inlineStr">
        <is>
          <t>c</t>
        </is>
      </c>
      <c r="Y61" s="22" t="inlineStr">
        <is>
          <t>c</t>
        </is>
      </c>
      <c r="Z61" s="165" t="inlineStr">
        <is>
          <t>c</t>
        </is>
      </c>
      <c r="AA61" s="22">
        <v>1.5626626006733</v>
      </c>
      <c r="AB61" s="165">
        <v>0.901675373695598</v>
      </c>
      <c r="AC61" s="22">
        <v>9.40838895154958</v>
      </c>
      <c r="AD61" s="165">
        <v>5.4899305422051</v>
      </c>
      <c r="AE61" s="22">
        <v>0</v>
      </c>
      <c r="AF61" s="165">
        <v>0</v>
      </c>
      <c r="AG61" s="22">
        <v>-1.5626626006733</v>
      </c>
      <c r="AH61" s="165">
        <v>0.901675373695598</v>
      </c>
      <c r="AI61" s="22">
        <v>2.1219260919639</v>
      </c>
      <c r="AJ61" s="165">
        <v>0.953078463630631</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2.69934835126413</v>
      </c>
      <c r="D62" s="165">
        <v>1.13160774578612</v>
      </c>
      <c r="E62" s="22">
        <v>4.47681933745837</v>
      </c>
      <c r="F62" s="165">
        <v>2.69691410092611</v>
      </c>
      <c r="G62" s="22">
        <v>1.12727543221312</v>
      </c>
      <c r="H62" s="165">
        <v>1.12593759156816</v>
      </c>
      <c r="I62" s="22">
        <v>3.97439991388911</v>
      </c>
      <c r="J62" s="165">
        <v>2.93294722541487</v>
      </c>
      <c r="K62" s="22">
        <v>-0.50241942356926</v>
      </c>
      <c r="L62" s="165">
        <v>3.93871777104468</v>
      </c>
      <c r="M62" s="22">
        <v>2.73602037956907</v>
      </c>
      <c r="N62" s="165">
        <v>1.14769255157929</v>
      </c>
      <c r="O62" s="22" t="inlineStr">
        <is>
          <t>c</t>
        </is>
      </c>
      <c r="P62" s="165" t="inlineStr">
        <is>
          <t>c</t>
        </is>
      </c>
      <c r="Q62" s="22" t="inlineStr">
        <is>
          <t>c</t>
        </is>
      </c>
      <c r="R62" s="165" t="inlineStr">
        <is>
          <t>c</t>
        </is>
      </c>
      <c r="S62" s="22">
        <v>3.41912616175004</v>
      </c>
      <c r="T62" s="165">
        <v>1.54772986851189</v>
      </c>
      <c r="U62" s="22">
        <v>0</v>
      </c>
      <c r="V62" s="165">
        <v>0</v>
      </c>
      <c r="W62" s="22">
        <v>4.03117989671756</v>
      </c>
      <c r="X62" s="165">
        <v>4.08170353641044</v>
      </c>
      <c r="Y62" s="22">
        <v>0.612053734967524</v>
      </c>
      <c r="Z62" s="165">
        <v>4.3568281482246</v>
      </c>
      <c r="AA62" s="22">
        <v>2.49897533719509</v>
      </c>
      <c r="AB62" s="165">
        <v>1.45416611633992</v>
      </c>
      <c r="AC62" s="22">
        <v>2.88772478126999</v>
      </c>
      <c r="AD62" s="165">
        <v>2.07327845077009</v>
      </c>
      <c r="AE62" s="22">
        <v>3.46734403855081</v>
      </c>
      <c r="AF62" s="165">
        <v>3.45647910305823</v>
      </c>
      <c r="AG62" s="22">
        <v>0.968368701355722</v>
      </c>
      <c r="AH62" s="165">
        <v>3.7587896921336</v>
      </c>
      <c r="AI62" s="22">
        <v>2.50369875752228</v>
      </c>
      <c r="AJ62" s="165">
        <v>1.13811752540087</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33.4299015516568</v>
      </c>
      <c r="D63" s="166">
        <v>0.629360986419042</v>
      </c>
      <c r="E63" s="31">
        <v>34.4820732665697</v>
      </c>
      <c r="F63" s="166">
        <v>1.68047577990105</v>
      </c>
      <c r="G63" s="31">
        <v>33.6033065709885</v>
      </c>
      <c r="H63" s="166">
        <v>0.964280928964016</v>
      </c>
      <c r="I63" s="31">
        <v>29.9377473551522</v>
      </c>
      <c r="J63" s="166">
        <v>1.20322080420625</v>
      </c>
      <c r="K63" s="31">
        <v>-3.17797925055756</v>
      </c>
      <c r="L63" s="166">
        <v>2.2355795691881</v>
      </c>
      <c r="M63" s="31">
        <v>32.8451420769105</v>
      </c>
      <c r="N63" s="166">
        <v>0.704014611696245</v>
      </c>
      <c r="O63" s="31">
        <v>34.2612262870727</v>
      </c>
      <c r="P63" s="166">
        <v>2.28538891153195</v>
      </c>
      <c r="Q63" s="31">
        <v>5.4578959114952</v>
      </c>
      <c r="R63" s="166">
        <v>2.43289705290945</v>
      </c>
      <c r="S63" s="31">
        <v>32.863570828389</v>
      </c>
      <c r="T63" s="166">
        <v>1.03198998248839</v>
      </c>
      <c r="U63" s="31">
        <v>34.0196589153245</v>
      </c>
      <c r="V63" s="166">
        <v>1.2851269105523</v>
      </c>
      <c r="W63" s="31">
        <v>35.4897926233947</v>
      </c>
      <c r="X63" s="166">
        <v>1.97527901246498</v>
      </c>
      <c r="Y63" s="31">
        <v>3.41524874031444</v>
      </c>
      <c r="Z63" s="166">
        <v>2.31802544843562</v>
      </c>
      <c r="AA63" s="31">
        <v>32.944081351116</v>
      </c>
      <c r="AB63" s="166">
        <v>1.61566339429317</v>
      </c>
      <c r="AC63" s="31">
        <v>33.5305814220972</v>
      </c>
      <c r="AD63" s="166">
        <v>0.921191437501509</v>
      </c>
      <c r="AE63" s="31">
        <v>33.5247949963405</v>
      </c>
      <c r="AF63" s="166">
        <v>1.59545490093382</v>
      </c>
      <c r="AG63" s="31">
        <v>1.13792932129637</v>
      </c>
      <c r="AH63" s="166">
        <v>2.48836008784333</v>
      </c>
      <c r="AI63" s="31">
        <v>32.6597097981725</v>
      </c>
      <c r="AJ63" s="166">
        <v>0.958338373889519</v>
      </c>
      <c r="AK63" s="31">
        <v>33.4104712384272</v>
      </c>
      <c r="AL63" s="166">
        <v>1.10584433812984</v>
      </c>
      <c r="AM63" s="31">
        <v>35.9918024389675</v>
      </c>
      <c r="AN63" s="166">
        <v>2.5782201741394</v>
      </c>
      <c r="AO63" s="31">
        <v>2.5852950859179</v>
      </c>
      <c r="AP63" s="166">
        <v>2.90862959472142</v>
      </c>
      <c r="AQ63" s="103"/>
      <c r="AR63" s="103"/>
      <c r="AS63" s="103"/>
      <c r="AT63" s="192"/>
      <c r="GM63" s="103"/>
      <c r="GN63" s="103"/>
      <c r="GO63" s="103"/>
      <c r="GP63" s="103"/>
    </row>
    <row customHeight="1" ht="13" r="64">
      <c r="A64" s="185" t="s">
        <v>358</v>
      </c>
      <c r="B64" s="158" t="n">
        <v>2</v>
      </c>
      <c r="C64" s="35">
        <v>33.0132562109085</v>
      </c>
      <c r="D64" s="167">
        <v>0.875506243860081</v>
      </c>
      <c r="E64" s="35">
        <v>29.4242791336322</v>
      </c>
      <c r="F64" s="167">
        <v>1.68168134149125</v>
      </c>
      <c r="G64" s="35">
        <v>34.5769037105711</v>
      </c>
      <c r="H64" s="167">
        <v>1.13721446185457</v>
      </c>
      <c r="I64" s="35">
        <v>31.6992158241477</v>
      </c>
      <c r="J64" s="167">
        <v>2.15475483939151</v>
      </c>
      <c r="K64" s="35">
        <v>2.91443672700609</v>
      </c>
      <c r="L64" s="167">
        <v>2.8076679135254</v>
      </c>
      <c r="M64" s="35">
        <v>32.9626161966414</v>
      </c>
      <c r="N64" s="167">
        <v>0.941567874591277</v>
      </c>
      <c r="O64" s="35">
        <v>27.5464086293078</v>
      </c>
      <c r="P64" s="167">
        <v>3.03574064380371</v>
      </c>
      <c r="Q64" s="35">
        <v>4.91128408986246</v>
      </c>
      <c r="R64" s="167">
        <v>3.27280770636929</v>
      </c>
      <c r="S64" s="35">
        <v>32.9787941747212</v>
      </c>
      <c r="T64" s="167">
        <v>1.36483248628807</v>
      </c>
      <c r="U64" s="35">
        <v>33.9543330050015</v>
      </c>
      <c r="V64" s="167">
        <v>1.657915260077</v>
      </c>
      <c r="W64" s="35">
        <v>38.3983894140548</v>
      </c>
      <c r="X64" s="167">
        <v>2.48557345273103</v>
      </c>
      <c r="Y64" s="35">
        <v>1.15108869670063</v>
      </c>
      <c r="Z64" s="167">
        <v>2.90868108093821</v>
      </c>
      <c r="AA64" s="35">
        <v>34.5464399071847</v>
      </c>
      <c r="AB64" s="167">
        <v>2.75397543872347</v>
      </c>
      <c r="AC64" s="35">
        <v>32.9703102828393</v>
      </c>
      <c r="AD64" s="167">
        <v>1.05554500288366</v>
      </c>
      <c r="AE64" s="35">
        <v>32.9253100511731</v>
      </c>
      <c r="AF64" s="167">
        <v>2.76653219513893</v>
      </c>
      <c r="AG64" s="35">
        <v>-1.82863007859972</v>
      </c>
      <c r="AH64" s="167">
        <v>3.78379282082177</v>
      </c>
      <c r="AI64" s="35">
        <v>31.9488228342672</v>
      </c>
      <c r="AJ64" s="167">
        <v>1.4997385776303</v>
      </c>
      <c r="AK64" s="35">
        <v>35.6184921301464</v>
      </c>
      <c r="AL64" s="167">
        <v>1.64679835333824</v>
      </c>
      <c r="AM64" s="35">
        <v>31.9949450508122</v>
      </c>
      <c r="AN64" s="167">
        <v>3.11764495854886</v>
      </c>
      <c r="AO64" s="35">
        <v>-0.184332016910351</v>
      </c>
      <c r="AP64" s="167">
        <v>3.68249481079863</v>
      </c>
      <c r="AQ64" s="103"/>
      <c r="AR64" s="103"/>
      <c r="AS64" s="103"/>
      <c r="AT64" s="192"/>
      <c r="GM64" s="103"/>
      <c r="GN64" s="103"/>
      <c r="GO64" s="103"/>
      <c r="GP64" s="103"/>
    </row>
    <row customHeight="1" ht="13" r="65">
      <c r="A65" s="186" t="s">
        <v>359</v>
      </c>
      <c r="B65" s="159" t="n">
        <v>2</v>
      </c>
      <c r="C65" s="40">
        <v>25.5316663751842</v>
      </c>
      <c r="D65" s="168">
        <v>0.406868272504211</v>
      </c>
      <c r="E65" s="40">
        <v>23.9985741150992</v>
      </c>
      <c r="F65" s="168">
        <v>1.02906195505295</v>
      </c>
      <c r="G65" s="40">
        <v>25.3820179337396</v>
      </c>
      <c r="H65" s="168">
        <v>0.642508590005069</v>
      </c>
      <c r="I65" s="40">
        <v>25.2955183413526</v>
      </c>
      <c r="J65" s="168">
        <v>0.847013468714384</v>
      </c>
      <c r="K65" s="40">
        <v>1.63755255465906</v>
      </c>
      <c r="L65" s="168">
        <v>1.44777934747531</v>
      </c>
      <c r="M65" s="40">
        <v>24.298934973475</v>
      </c>
      <c r="N65" s="168">
        <v>0.434704296896033</v>
      </c>
      <c r="O65" s="40">
        <v>27.2856634545147</v>
      </c>
      <c r="P65" s="168">
        <v>1.51950332238432</v>
      </c>
      <c r="Q65" s="40">
        <v>5.90727548195321</v>
      </c>
      <c r="R65" s="168">
        <v>1.61818468857381</v>
      </c>
      <c r="S65" s="40">
        <v>25.3822882433787</v>
      </c>
      <c r="T65" s="168">
        <v>0.641474247282294</v>
      </c>
      <c r="U65" s="40">
        <v>25.1843127208447</v>
      </c>
      <c r="V65" s="168">
        <v>0.836103136965296</v>
      </c>
      <c r="W65" s="40">
        <v>27.2533295837051</v>
      </c>
      <c r="X65" s="168">
        <v>1.30301779705781</v>
      </c>
      <c r="Y65" s="40">
        <v>1.62506299105422</v>
      </c>
      <c r="Z65" s="168">
        <v>1.52152239808982</v>
      </c>
      <c r="AA65" s="40">
        <v>24.435283393251</v>
      </c>
      <c r="AB65" s="168">
        <v>0.909316226838478</v>
      </c>
      <c r="AC65" s="40">
        <v>26.0632408764744</v>
      </c>
      <c r="AD65" s="168">
        <v>0.673911976191422</v>
      </c>
      <c r="AE65" s="40">
        <v>24.9572529304422</v>
      </c>
      <c r="AF65" s="168">
        <v>1.14614057878745</v>
      </c>
      <c r="AG65" s="40">
        <v>0.753804707614287</v>
      </c>
      <c r="AH65" s="168">
        <v>1.62786235796012</v>
      </c>
      <c r="AI65" s="40">
        <v>24.9888354968919</v>
      </c>
      <c r="AJ65" s="168">
        <v>0.57500946755776</v>
      </c>
      <c r="AK65" s="40">
        <v>29.3741377310811</v>
      </c>
      <c r="AL65" s="168">
        <v>1.05770103434264</v>
      </c>
      <c r="AM65" s="40">
        <v>32.8518118004807</v>
      </c>
      <c r="AN65" s="168">
        <v>2.32600599357032</v>
      </c>
      <c r="AO65" s="40">
        <v>2.23049117498792</v>
      </c>
      <c r="AP65" s="168">
        <v>2.60283932878897</v>
      </c>
      <c r="AQ65" s="103"/>
      <c r="AR65" s="103"/>
      <c r="AS65" s="103"/>
      <c r="AT65" s="192"/>
      <c r="GM65" s="103"/>
      <c r="GN65" s="103"/>
      <c r="GO65" s="103"/>
      <c r="GP65" s="103"/>
    </row>
    <row customHeight="1" ht="13" r="66">
      <c r="A66" s="181" t="s">
        <v>360</v>
      </c>
      <c r="B66" s="156" t="n">
        <v>2</v>
      </c>
      <c r="C66" s="22">
        <v>31.0339160390825</v>
      </c>
      <c r="D66" s="165">
        <v>5.11693103951198</v>
      </c>
      <c r="E66" s="22">
        <v>40.116278906189</v>
      </c>
      <c r="F66" s="165">
        <v>20.0131065252345</v>
      </c>
      <c r="G66" s="22">
        <v>17.5378307298292</v>
      </c>
      <c r="H66" s="165">
        <v>9.84128131802972</v>
      </c>
      <c r="I66" s="22">
        <v>33.3635545030452</v>
      </c>
      <c r="J66" s="165">
        <v>5.76282575999202</v>
      </c>
      <c r="K66" s="22">
        <v>-6.75272440314383</v>
      </c>
      <c r="L66" s="165">
        <v>20.929369235732</v>
      </c>
      <c r="M66" s="22">
        <v>34.1227649313023</v>
      </c>
      <c r="N66" s="165">
        <v>5.34500988927447</v>
      </c>
      <c r="O66" s="22" t="inlineStr">
        <is>
          <t>c</t>
        </is>
      </c>
      <c r="P66" s="165" t="inlineStr">
        <is>
          <t>c</t>
        </is>
      </c>
      <c r="Q66" s="22" t="inlineStr">
        <is>
          <t>c</t>
        </is>
      </c>
      <c r="R66" s="165" t="inlineStr">
        <is>
          <t>c</t>
        </is>
      </c>
      <c r="S66" s="22">
        <v>25.984226332839</v>
      </c>
      <c r="T66" s="165">
        <v>6.35490678277454</v>
      </c>
      <c r="U66" s="22">
        <v>42.2356180905493</v>
      </c>
      <c r="V66" s="165">
        <v>9.11371997924574</v>
      </c>
      <c r="W66" s="22">
        <v>26.4932413890088</v>
      </c>
      <c r="X66" s="165">
        <v>10.2542550353631</v>
      </c>
      <c r="Y66" s="22">
        <v>0.509015056169847</v>
      </c>
      <c r="Z66" s="165">
        <v>11.2771034133268</v>
      </c>
      <c r="AA66" s="22">
        <v>24.285169853275</v>
      </c>
      <c r="AB66" s="165">
        <v>10.3675096633388</v>
      </c>
      <c r="AC66" s="22">
        <v>30.6822770389919</v>
      </c>
      <c r="AD66" s="165">
        <v>7.79031187032272</v>
      </c>
      <c r="AE66" s="22">
        <v>32.7708184742812</v>
      </c>
      <c r="AF66" s="165">
        <v>7.12428657453879</v>
      </c>
      <c r="AG66" s="22">
        <v>8.48564862100621</v>
      </c>
      <c r="AH66" s="165">
        <v>13.3445368982358</v>
      </c>
      <c r="AI66" s="22">
        <v>27.2420071231401</v>
      </c>
      <c r="AJ66" s="165">
        <v>7.32481504855585</v>
      </c>
      <c r="AK66" s="22">
        <v>39.4424380346021</v>
      </c>
      <c r="AL66" s="165">
        <v>8.90401364380941</v>
      </c>
      <c r="AM66" s="22">
        <v>22.7229683183314</v>
      </c>
      <c r="AN66" s="165">
        <v>8.88191979370223</v>
      </c>
      <c r="AO66" s="22">
        <v>-4.51903880480871</v>
      </c>
      <c r="AP66" s="165">
        <v>11.5793703157457</v>
      </c>
      <c r="AQ66" s="103"/>
      <c r="AR66" s="103"/>
      <c r="AS66" s="103"/>
      <c r="AT66" s="192"/>
      <c r="GM66" s="103"/>
      <c r="GN66" s="103"/>
      <c r="GO66" s="103"/>
      <c r="GP66" s="103"/>
    </row>
    <row customHeight="1" ht="13" r="67">
      <c r="A67" s="181" t="s">
        <v>361</v>
      </c>
      <c r="B67" s="156" t="n">
        <v>2</v>
      </c>
      <c r="C67" s="22">
        <v>58.2548104378971</v>
      </c>
      <c r="D67" s="165">
        <v>7.4292684053173</v>
      </c>
      <c r="E67" s="22" t="inlineStr">
        <is>
          <t>c</t>
        </is>
      </c>
      <c r="F67" s="165" t="inlineStr">
        <is>
          <t>c</t>
        </is>
      </c>
      <c r="G67" s="22">
        <v>55.1096296850135</v>
      </c>
      <c r="H67" s="165">
        <v>9.6068060506941</v>
      </c>
      <c r="I67" s="22">
        <v>61.3865755137594</v>
      </c>
      <c r="J67" s="165">
        <v>13.4654767085991</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35.958800279641</v>
      </c>
      <c r="T67" s="165">
        <v>10.9105474282296</v>
      </c>
      <c r="U67" s="22">
        <v>67.8632012330567</v>
      </c>
      <c r="V67" s="165">
        <v>8.78453995727154</v>
      </c>
      <c r="W67" s="22">
        <v>60.3867582753061</v>
      </c>
      <c r="X67" s="165">
        <v>15.8473819102512</v>
      </c>
      <c r="Y67" s="22">
        <v>24.4279579956651</v>
      </c>
      <c r="Z67" s="165">
        <v>19.0457707430621</v>
      </c>
      <c r="AA67" s="22" t="inlineStr">
        <is>
          <t>c</t>
        </is>
      </c>
      <c r="AB67" s="165" t="inlineStr">
        <is>
          <t>c</t>
        </is>
      </c>
      <c r="AC67" s="22">
        <v>52.3183844547614</v>
      </c>
      <c r="AD67" s="165">
        <v>9.70939593435303</v>
      </c>
      <c r="AE67" s="22">
        <v>76.8412835621821</v>
      </c>
      <c r="AF67" s="165">
        <v>11.2020388065775</v>
      </c>
      <c r="AG67" s="22" t="inlineStr">
        <is>
          <t>c</t>
        </is>
      </c>
      <c r="AH67" s="165" t="inlineStr">
        <is>
          <t>c</t>
        </is>
      </c>
      <c r="AI67" s="22">
        <v>25.8621951362686</v>
      </c>
      <c r="AJ67" s="165">
        <v>17.0575619263871</v>
      </c>
      <c r="AK67" s="22">
        <v>58.4025524109361</v>
      </c>
      <c r="AL67" s="165">
        <v>8.94572509375113</v>
      </c>
      <c r="AM67" s="22">
        <v>72.5313956467068</v>
      </c>
      <c r="AN67" s="165">
        <v>10.9317938793313</v>
      </c>
      <c r="AO67" s="22">
        <v>46.6692005104381</v>
      </c>
      <c r="AP67" s="165">
        <v>20.0079769949022</v>
      </c>
      <c r="AQ67" s="103"/>
      <c r="AR67" s="103"/>
      <c r="AS67" s="103"/>
      <c r="AT67" s="192"/>
      <c r="GM67" s="103"/>
      <c r="GN67" s="103"/>
      <c r="GO67" s="103"/>
      <c r="GP67" s="103"/>
    </row>
    <row customHeight="1" ht="13" r="68">
      <c r="A68" s="181" t="s">
        <v>362</v>
      </c>
      <c r="B68" s="156" t="n">
        <v>2</v>
      </c>
      <c r="C68" s="22">
        <v>41.1257817460144</v>
      </c>
      <c r="D68" s="165">
        <v>6.36996657578762</v>
      </c>
      <c r="E68" s="22" t="inlineStr">
        <is>
          <t>c</t>
        </is>
      </c>
      <c r="F68" s="165" t="inlineStr">
        <is>
          <t>c</t>
        </is>
      </c>
      <c r="G68" s="22">
        <v>42.1598122820586</v>
      </c>
      <c r="H68" s="165">
        <v>9.49175949806516</v>
      </c>
      <c r="I68" s="22">
        <v>41.3527507381799</v>
      </c>
      <c r="J68" s="165">
        <v>10.0252726613482</v>
      </c>
      <c r="K68" s="22" t="inlineStr">
        <is>
          <t>c</t>
        </is>
      </c>
      <c r="L68" s="165" t="inlineStr">
        <is>
          <t>c</t>
        </is>
      </c>
      <c r="M68" s="22">
        <v>43.2369960821597</v>
      </c>
      <c r="N68" s="165">
        <v>6.76885538867859</v>
      </c>
      <c r="O68" s="22" t="inlineStr">
        <is>
          <t>c</t>
        </is>
      </c>
      <c r="P68" s="165" t="inlineStr">
        <is>
          <t>c</t>
        </is>
      </c>
      <c r="Q68" s="22" t="inlineStr">
        <is>
          <t>c</t>
        </is>
      </c>
      <c r="R68" s="165" t="inlineStr">
        <is>
          <t>c</t>
        </is>
      </c>
      <c r="S68" s="22">
        <v>38.9995358489059</v>
      </c>
      <c r="T68" s="165">
        <v>9.96832059828581</v>
      </c>
      <c r="U68" s="22">
        <v>45.9432702945553</v>
      </c>
      <c r="V68" s="165">
        <v>9.60493548331727</v>
      </c>
      <c r="W68" s="22">
        <v>34.7436582056481</v>
      </c>
      <c r="X68" s="165">
        <v>10.7003105153207</v>
      </c>
      <c r="Y68" s="22">
        <v>-4.25587764325775</v>
      </c>
      <c r="Z68" s="165">
        <v>14.7191418888033</v>
      </c>
      <c r="AA68" s="22">
        <v>22.2615730053234</v>
      </c>
      <c r="AB68" s="165">
        <v>16.2075171255772</v>
      </c>
      <c r="AC68" s="22">
        <v>42.0028985589841</v>
      </c>
      <c r="AD68" s="165">
        <v>7.7700462629846</v>
      </c>
      <c r="AE68" s="22">
        <v>42.4437498642636</v>
      </c>
      <c r="AF68" s="165">
        <v>13.407962744658</v>
      </c>
      <c r="AG68" s="22">
        <v>20.1821768589402</v>
      </c>
      <c r="AH68" s="165">
        <v>21.1529908796811</v>
      </c>
      <c r="AI68" s="22">
        <v>36.1839451249392</v>
      </c>
      <c r="AJ68" s="165">
        <v>15.1184755473073</v>
      </c>
      <c r="AK68" s="22">
        <v>39.6086063964791</v>
      </c>
      <c r="AL68" s="165">
        <v>8.22317942326612</v>
      </c>
      <c r="AM68" s="22">
        <v>45.9418696527465</v>
      </c>
      <c r="AN68" s="165">
        <v>14.9890098081322</v>
      </c>
      <c r="AO68" s="22">
        <v>9.75792452780729</v>
      </c>
      <c r="AP68" s="165">
        <v>23.8627975557336</v>
      </c>
      <c r="AQ68" s="103"/>
      <c r="AR68" s="103"/>
      <c r="AS68" s="103"/>
      <c r="AT68" s="192"/>
      <c r="GM68" s="103"/>
      <c r="GN68" s="103"/>
      <c r="GO68" s="103"/>
      <c r="GP68" s="103"/>
    </row>
    <row customHeight="1" ht="13" r="69">
      <c r="A69" s="187" t="s">
        <v>363</v>
      </c>
      <c r="B69" s="171" t="n">
        <v>2</v>
      </c>
      <c r="C69" s="172">
        <v>16.6565543759405</v>
      </c>
      <c r="D69" s="173">
        <v>3.74564705362519</v>
      </c>
      <c r="E69" s="172">
        <v>22.1858898070862</v>
      </c>
      <c r="F69" s="173">
        <v>12.6365135906587</v>
      </c>
      <c r="G69" s="172">
        <v>16.5793836719357</v>
      </c>
      <c r="H69" s="173">
        <v>4.85049611050732</v>
      </c>
      <c r="I69" s="172">
        <v>12.5502550368286</v>
      </c>
      <c r="J69" s="173">
        <v>8.17306835885754</v>
      </c>
      <c r="K69" s="172">
        <v>-9.63563477025762</v>
      </c>
      <c r="L69" s="173">
        <v>17.8266937346749</v>
      </c>
      <c r="M69" s="172">
        <v>16.4841652127076</v>
      </c>
      <c r="N69" s="173">
        <v>4.18017237276975</v>
      </c>
      <c r="O69" s="172" t="inlineStr">
        <is>
          <t>c</t>
        </is>
      </c>
      <c r="P69" s="173" t="inlineStr">
        <is>
          <t>c</t>
        </is>
      </c>
      <c r="Q69" s="172" t="inlineStr">
        <is>
          <t>c</t>
        </is>
      </c>
      <c r="R69" s="173" t="inlineStr">
        <is>
          <t>c</t>
        </is>
      </c>
      <c r="S69" s="172">
        <v>19.8294659797905</v>
      </c>
      <c r="T69" s="173">
        <v>4.75965490166334</v>
      </c>
      <c r="U69" s="172">
        <v>3.6018630576281</v>
      </c>
      <c r="V69" s="173">
        <v>3.56167034468283</v>
      </c>
      <c r="W69" s="172" t="inlineStr">
        <is>
          <t>c</t>
        </is>
      </c>
      <c r="X69" s="173" t="inlineStr">
        <is>
          <t>c</t>
        </is>
      </c>
      <c r="Y69" s="172" t="inlineStr">
        <is>
          <t>c</t>
        </is>
      </c>
      <c r="Z69" s="173" t="inlineStr">
        <is>
          <t>c</t>
        </is>
      </c>
      <c r="AA69" s="172">
        <v>15.2778561117058</v>
      </c>
      <c r="AB69" s="173">
        <v>10.5394144153737</v>
      </c>
      <c r="AC69" s="172">
        <v>14.206168000103</v>
      </c>
      <c r="AD69" s="173">
        <v>3.78356643629913</v>
      </c>
      <c r="AE69" s="172">
        <v>26.034839372935</v>
      </c>
      <c r="AF69" s="173">
        <v>14.6333056611935</v>
      </c>
      <c r="AG69" s="172">
        <v>10.7569832612292</v>
      </c>
      <c r="AH69" s="173">
        <v>17.9219394727136</v>
      </c>
      <c r="AI69" s="172">
        <v>14.2442040365211</v>
      </c>
      <c r="AJ69" s="173">
        <v>5.35682588367999</v>
      </c>
      <c r="AK69" s="172">
        <v>17.3276276617914</v>
      </c>
      <c r="AL69" s="173">
        <v>5.73798447080591</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b.meanpct.d_tc4g24k3checked</t>
        </is>
      </c>
      <c r="D70" s="165" t="inlineStr">
        <is>
          <t>se.meanpct.d_tc4g24k3checked</t>
        </is>
      </c>
      <c r="E70" s="22" t="inlineStr">
        <is>
          <t>b.meanpct.d_tc4g24k3checked..schloc..1 Rural</t>
        </is>
      </c>
      <c r="F70" s="165" t="inlineStr">
        <is>
          <t>se.meanpct.d_tc4g24k3checked..schloc..1 Rural</t>
        </is>
      </c>
      <c r="G70" s="22" t="inlineStr">
        <is>
          <t>b.meanpct.d_tc4g24k3checked..schloc..2 Town</t>
        </is>
      </c>
      <c r="H70" s="165" t="inlineStr">
        <is>
          <t>se.meanpct.d_tc4g24k3checked..schloc..2 Town</t>
        </is>
      </c>
      <c r="I70" s="22" t="inlineStr">
        <is>
          <t>b.meanpct.d_tc4g24k3checked..schloc..3 City</t>
        </is>
      </c>
      <c r="J70" s="165" t="inlineStr">
        <is>
          <t>se.meanpct.d_tc4g24k3checked..schloc..3 City</t>
        </is>
      </c>
      <c r="K70" s="22" t="inlineStr">
        <is>
          <t>b.meanpct.d_tc4g24k3checked..schloc..(3 City-1 Rural)</t>
        </is>
      </c>
      <c r="L70" s="165" t="inlineStr">
        <is>
          <t>se.meanpct.d_tc4g24k3checked..schloc..(3 City-1 Rural)</t>
        </is>
      </c>
      <c r="M70" s="22" t="inlineStr">
        <is>
          <t>b.meanpct.d_tc4g24k3checked..schtype..1 Public</t>
        </is>
      </c>
      <c r="N70" s="165" t="inlineStr">
        <is>
          <t>se.meanpct.d_tc4g24k3checked..schtype..1 Public</t>
        </is>
      </c>
      <c r="O70" s="22" t="inlineStr">
        <is>
          <t>b.meanpct.d_tc4g24k3checked..schtype..2 Private</t>
        </is>
      </c>
      <c r="P70" s="165" t="inlineStr">
        <is>
          <t>se.meanpct.d_tc4g24k3checked..schtype..2 Private</t>
        </is>
      </c>
      <c r="Q70" s="22" t="inlineStr">
        <is>
          <t>b.meanpct.d_tc4g24k3checked..schtype..(2 Private-1 Public)</t>
        </is>
      </c>
      <c r="R70" s="165" t="inlineStr">
        <is>
          <t>se.meanpct.d_tc4g24k3checked..schtype..(2 Private-1 Public)</t>
        </is>
      </c>
      <c r="S70" s="22" t="inlineStr">
        <is>
          <t>b.meanpct.d_tc4g24k3checked..disadv..1 under_10pct</t>
        </is>
      </c>
      <c r="T70" s="165" t="inlineStr">
        <is>
          <t>se.meanpct.d_tc4g24k3checked..disadv..1 under_10pct</t>
        </is>
      </c>
      <c r="U70" s="22" t="inlineStr">
        <is>
          <t>b.meanpct.d_tc4g24k3checked..disadv..2 10_to_30pct</t>
        </is>
      </c>
      <c r="V70" s="165" t="inlineStr">
        <is>
          <t>se.meanpct.d_tc4g24k3checked..disadv..2 10_to_30pct</t>
        </is>
      </c>
      <c r="W70" s="22" t="inlineStr">
        <is>
          <t>b.meanpct.d_tc4g24k3checked..disadv..3 over_30pct</t>
        </is>
      </c>
      <c r="X70" s="165" t="inlineStr">
        <is>
          <t>se.meanpct.d_tc4g24k3checked..disadv..3 over_30pct</t>
        </is>
      </c>
      <c r="Y70" s="22" t="inlineStr">
        <is>
          <t>b.meanpct.d_tc4g24k3checked..disadv..(3 over_30pct-1 under_10pct)</t>
        </is>
      </c>
      <c r="Z70" s="165" t="inlineStr">
        <is>
          <t>se.meanpct.d_tc4g24k3checked..disadv..(3 over_30pct-1 under_10pct)</t>
        </is>
      </c>
      <c r="AA70" s="22" t="inlineStr">
        <is>
          <t>b.meanpct.d_tc4g24k3checked..diflang..1 None</t>
        </is>
      </c>
      <c r="AB70" s="165" t="inlineStr">
        <is>
          <t>se.meanpct.d_tc4g24k3checked..diflang..1 None</t>
        </is>
      </c>
      <c r="AC70" s="22" t="inlineStr">
        <is>
          <t>b.meanpct.d_tc4g24k3checked..diflang..2 0_to_10pct</t>
        </is>
      </c>
      <c r="AD70" s="165" t="inlineStr">
        <is>
          <t>se.meanpct.d_tc4g24k3checked..diflang..2 0_to_10pct</t>
        </is>
      </c>
      <c r="AE70" s="22" t="inlineStr">
        <is>
          <t>b.meanpct.d_tc4g24k3checked..diflang..3 over_10pct</t>
        </is>
      </c>
      <c r="AF70" s="165" t="inlineStr">
        <is>
          <t>se.meanpct.d_tc4g24k3checked..diflang..3 over_10pct</t>
        </is>
      </c>
      <c r="AG70" s="22" t="inlineStr">
        <is>
          <t>b.meanpct.d_tc4g24k3checked..diflang..(3 over_10pct-1 None)</t>
        </is>
      </c>
      <c r="AH70" s="165" t="inlineStr">
        <is>
          <t>se.meanpct.d_tc4g24k3checked..diflang..(3 over_10pct-1 None)</t>
        </is>
      </c>
      <c r="AI70" s="22" t="inlineStr">
        <is>
          <t>b.meanpct.d_tc4g24k3checked..spneed..1 under_10pct</t>
        </is>
      </c>
      <c r="AJ70" s="165" t="inlineStr">
        <is>
          <t>se.meanpct.d_tc4g24k3checked..spneed..1 under_10pct</t>
        </is>
      </c>
      <c r="AK70" s="22" t="inlineStr">
        <is>
          <t>b.meanpct.d_tc4g24k3checked..spneed..2 10_to_30pct</t>
        </is>
      </c>
      <c r="AL70" s="165" t="inlineStr">
        <is>
          <t>se.meanpct.d_tc4g24k3checked..spneed..2 10_to_30pct</t>
        </is>
      </c>
      <c r="AM70" s="22" t="inlineStr">
        <is>
          <t>b.meanpct.d_tc4g24k3checked..spneed..3 over_30pct</t>
        </is>
      </c>
      <c r="AN70" s="165" t="inlineStr">
        <is>
          <t>se.meanpct.d_tc4g24k3checked..spneed..3 over_30pct</t>
        </is>
      </c>
      <c r="AO70" s="22" t="inlineStr">
        <is>
          <t>b.meanpct.d_tc4g24k3checked..spneed..(3 over_30pct-1 under_10pct)</t>
        </is>
      </c>
      <c r="AP70" s="165" t="inlineStr">
        <is>
          <t>se.meanpct.d_tc4g24k3checked..spneed..(3 over_30pct-1 under_10pct)</t>
        </is>
      </c>
      <c r="AQ70" s="22" t="inlineStr">
        <is>
          <t>b.(meanpct.d_tc4g24k3checked_isc1)-(meanpct.d_tc4g24k3checked_isc2)</t>
        </is>
      </c>
      <c r="AR70" s="165" t="inlineStr">
        <is>
          <t>se.(meanpct.d_tc4g24k3checked_isc1)-(meanpct.d_tc4g24k3checked_isc2)</t>
        </is>
      </c>
      <c r="AS70" s="103" t="inlineStr">
        <is>
          <t>b.(meanpct.d_tc4g24k3checked_isc3)-(meanpct.d_tc4g24k3checked_isc2)</t>
        </is>
      </c>
      <c r="AT70" s="192" t="inlineStr">
        <is>
          <t>se.(meanpct.d_tc4g24k3checked_isc3)-(meanpct.d_tc4g24k3checked_isc2)</t>
        </is>
      </c>
      <c r="GO70" s="103"/>
      <c r="GP70" s="103"/>
    </row>
    <row customHeight="1" ht="13" r="71">
      <c r="A71" s="181" t="s">
        <v>307</v>
      </c>
      <c r="B71" s="160" t="n">
        <v>1</v>
      </c>
      <c r="C71" s="22">
        <v>29.1675117902053</v>
      </c>
      <c r="D71" s="165">
        <v>3.97705711292258</v>
      </c>
      <c r="E71" s="22">
        <v>34.638755128295</v>
      </c>
      <c r="F71" s="165">
        <v>11.9437543306241</v>
      </c>
      <c r="G71" s="22">
        <v>21.6352576621056</v>
      </c>
      <c r="H71" s="165">
        <v>7.10649833472362</v>
      </c>
      <c r="I71" s="22">
        <v>31.3929347258688</v>
      </c>
      <c r="J71" s="165">
        <v>5.42201445791094</v>
      </c>
      <c r="K71" s="22">
        <v>-3.24582040242613</v>
      </c>
      <c r="L71" s="165">
        <v>13.0125193945815</v>
      </c>
      <c r="M71" s="22">
        <v>28.4659911857214</v>
      </c>
      <c r="N71" s="165">
        <v>5.02201688941008</v>
      </c>
      <c r="O71" s="22">
        <v>31.4580973006245</v>
      </c>
      <c r="P71" s="165">
        <v>6.5026803071928</v>
      </c>
      <c r="Q71" s="22">
        <v>2.99210611490311</v>
      </c>
      <c r="R71" s="165">
        <v>8.23242798515874</v>
      </c>
      <c r="S71" s="22">
        <v>31.5800779668054</v>
      </c>
      <c r="T71" s="165">
        <v>6.62201430084609</v>
      </c>
      <c r="U71" s="22">
        <v>27.5588428009952</v>
      </c>
      <c r="V71" s="165">
        <v>6.51693736335536</v>
      </c>
      <c r="W71" s="22">
        <v>27.5976676293049</v>
      </c>
      <c r="X71" s="165">
        <v>7.50422898358101</v>
      </c>
      <c r="Y71" s="22">
        <v>-3.98241033750054</v>
      </c>
      <c r="Z71" s="165">
        <v>10.6327052214044</v>
      </c>
      <c r="AA71" s="22">
        <v>21.8160286487468</v>
      </c>
      <c r="AB71" s="165">
        <v>10.3657170446417</v>
      </c>
      <c r="AC71" s="22">
        <v>29.8115409359911</v>
      </c>
      <c r="AD71" s="165">
        <v>4.50659592044174</v>
      </c>
      <c r="AE71" s="22">
        <v>31.342871787898</v>
      </c>
      <c r="AF71" s="165">
        <v>8.66772741018206</v>
      </c>
      <c r="AG71" s="22">
        <v>9.52684313915121</v>
      </c>
      <c r="AH71" s="165">
        <v>12.7191938142581</v>
      </c>
      <c r="AI71" s="22">
        <v>30.4427720768465</v>
      </c>
      <c r="AJ71" s="165">
        <v>7.59770167801598</v>
      </c>
      <c r="AK71" s="22">
        <v>27.5524389172282</v>
      </c>
      <c r="AL71" s="165">
        <v>5.99750324073401</v>
      </c>
      <c r="AM71" s="22">
        <v>32.5181034261706</v>
      </c>
      <c r="AN71" s="165">
        <v>8.86490160031626</v>
      </c>
      <c r="AO71" s="22">
        <v>2.07533134932403</v>
      </c>
      <c r="AP71" s="165">
        <v>12.2051212273938</v>
      </c>
      <c r="AQ71" s="22">
        <v>-4.98492593367347</v>
      </c>
      <c r="AR71" s="165">
        <v>5.52094105611096</v>
      </c>
      <c r="AS71" s="103"/>
      <c r="AT71" s="192"/>
      <c r="GO71" s="103"/>
      <c r="GP71" s="103"/>
    </row>
    <row customHeight="1" ht="13" r="72">
      <c r="A72" s="181" t="s">
        <v>311</v>
      </c>
      <c r="B72" s="160" t="n">
        <v>1</v>
      </c>
      <c r="C72" s="22">
        <v>17.1530653975401</v>
      </c>
      <c r="D72" s="165">
        <v>2.52470369479159</v>
      </c>
      <c r="E72" s="22">
        <v>14.1673398984769</v>
      </c>
      <c r="F72" s="165">
        <v>5.2255936760005</v>
      </c>
      <c r="G72" s="22">
        <v>19.3140398442891</v>
      </c>
      <c r="H72" s="165">
        <v>3.31354296561603</v>
      </c>
      <c r="I72" s="22">
        <v>10.8663092870513</v>
      </c>
      <c r="J72" s="165">
        <v>4.90332515764929</v>
      </c>
      <c r="K72" s="22">
        <v>-3.30103061142561</v>
      </c>
      <c r="L72" s="165">
        <v>7.31381807039995</v>
      </c>
      <c r="M72" s="22">
        <v>19.4762931594653</v>
      </c>
      <c r="N72" s="165">
        <v>3.63020751210204</v>
      </c>
      <c r="O72" s="22">
        <v>14.7582791374547</v>
      </c>
      <c r="P72" s="165">
        <v>3.67015709458325</v>
      </c>
      <c r="Q72" s="22">
        <v>-4.71801402201066</v>
      </c>
      <c r="R72" s="165">
        <v>5.25179824148433</v>
      </c>
      <c r="S72" s="22">
        <v>22.5190719261277</v>
      </c>
      <c r="T72" s="165">
        <v>4.67013259474445</v>
      </c>
      <c r="U72" s="22">
        <v>13.4616433476499</v>
      </c>
      <c r="V72" s="165">
        <v>3.87818261257591</v>
      </c>
      <c r="W72" s="22">
        <v>14.2770080711065</v>
      </c>
      <c r="X72" s="165">
        <v>4.42626830928828</v>
      </c>
      <c r="Y72" s="22">
        <v>-8.24206385502128</v>
      </c>
      <c r="Z72" s="165">
        <v>6.38287516653762</v>
      </c>
      <c r="AA72" s="22">
        <v>11.0467545558281</v>
      </c>
      <c r="AB72" s="165">
        <v>7.17379057582584</v>
      </c>
      <c r="AC72" s="22">
        <v>16.132589685712</v>
      </c>
      <c r="AD72" s="165">
        <v>3.00950307805403</v>
      </c>
      <c r="AE72" s="22">
        <v>18.9512200908051</v>
      </c>
      <c r="AF72" s="165">
        <v>4.06252163506129</v>
      </c>
      <c r="AG72" s="22">
        <v>7.904465534977</v>
      </c>
      <c r="AH72" s="165">
        <v>8.55728545880519</v>
      </c>
      <c r="AI72" s="22">
        <v>18.5712100026731</v>
      </c>
      <c r="AJ72" s="165">
        <v>4.52092712721799</v>
      </c>
      <c r="AK72" s="22">
        <v>15.8913782005396</v>
      </c>
      <c r="AL72" s="165">
        <v>3.62748006658237</v>
      </c>
      <c r="AM72" s="22">
        <v>17.787148583189</v>
      </c>
      <c r="AN72" s="165">
        <v>5.78993172371188</v>
      </c>
      <c r="AO72" s="22">
        <v>-0.784061419484161</v>
      </c>
      <c r="AP72" s="165">
        <v>7.55943367483176</v>
      </c>
      <c r="AQ72" s="22">
        <v>-14.6090395701026</v>
      </c>
      <c r="AR72" s="165">
        <v>3.81736272846804</v>
      </c>
      <c r="AS72" s="103"/>
      <c r="AT72" s="192"/>
      <c r="GO72" s="103"/>
      <c r="GP72" s="103"/>
    </row>
    <row customHeight="1" ht="13" r="73">
      <c r="A73" s="183" t="s">
        <v>313</v>
      </c>
      <c r="B73" s="160" t="n">
        <v>1</v>
      </c>
      <c r="C73" s="22">
        <v>16.2819082191818</v>
      </c>
      <c r="D73" s="165">
        <v>3.06766545397052</v>
      </c>
      <c r="E73" s="22">
        <v>18.3979804393865</v>
      </c>
      <c r="F73" s="165">
        <v>7.27139557470332</v>
      </c>
      <c r="G73" s="22">
        <v>17.6071315949822</v>
      </c>
      <c r="H73" s="165">
        <v>4.09076259549963</v>
      </c>
      <c r="I73" s="22">
        <v>11.2903396000724</v>
      </c>
      <c r="J73" s="165">
        <v>5.46356883577647</v>
      </c>
      <c r="K73" s="22">
        <v>-7.10764083931407</v>
      </c>
      <c r="L73" s="165">
        <v>9.62575604973006</v>
      </c>
      <c r="M73" s="22">
        <v>20.2592983755244</v>
      </c>
      <c r="N73" s="165">
        <v>4.02485151182699</v>
      </c>
      <c r="O73" s="22">
        <v>9.8001663985901</v>
      </c>
      <c r="P73" s="165">
        <v>4.70053253925247</v>
      </c>
      <c r="Q73" s="22">
        <v>-10.4591319769343</v>
      </c>
      <c r="R73" s="165">
        <v>6.18315824400332</v>
      </c>
      <c r="S73" s="22">
        <v>22.1729756801071</v>
      </c>
      <c r="T73" s="165">
        <v>5.59125153300148</v>
      </c>
      <c r="U73" s="22">
        <v>8.40400976002957</v>
      </c>
      <c r="V73" s="165">
        <v>3.86010403610376</v>
      </c>
      <c r="W73" s="22">
        <v>16.1099816790966</v>
      </c>
      <c r="X73" s="165">
        <v>5.51513062336005</v>
      </c>
      <c r="Y73" s="22">
        <v>-6.06299400101051</v>
      </c>
      <c r="Z73" s="165">
        <v>7.86247232516198</v>
      </c>
      <c r="AA73" s="22">
        <v>15.7304699360897</v>
      </c>
      <c r="AB73" s="165">
        <v>10.530052054846</v>
      </c>
      <c r="AC73" s="22">
        <v>19.4742286289731</v>
      </c>
      <c r="AD73" s="165">
        <v>5.5051876350831</v>
      </c>
      <c r="AE73" s="22">
        <v>13.8728937662196</v>
      </c>
      <c r="AF73" s="165">
        <v>3.82689613931417</v>
      </c>
      <c r="AG73" s="22">
        <v>-1.85757616987017</v>
      </c>
      <c r="AH73" s="165">
        <v>11.5773167473097</v>
      </c>
      <c r="AI73" s="22">
        <v>16.9430893683272</v>
      </c>
      <c r="AJ73" s="165">
        <v>5.10557321237803</v>
      </c>
      <c r="AK73" s="22">
        <v>15.1266088807181</v>
      </c>
      <c r="AL73" s="165">
        <v>4.53156905550166</v>
      </c>
      <c r="AM73" s="22">
        <v>18.4334784335094</v>
      </c>
      <c r="AN73" s="165">
        <v>6.73075602787359</v>
      </c>
      <c r="AO73" s="22">
        <v>1.49038906518219</v>
      </c>
      <c r="AP73" s="165">
        <v>8.74804890316486</v>
      </c>
      <c r="AQ73" s="22">
        <v>-3.73896355442852</v>
      </c>
      <c r="AR73" s="165">
        <v>4.82609220702456</v>
      </c>
      <c r="AS73" s="103"/>
      <c r="AT73" s="192"/>
      <c r="GO73" s="103"/>
      <c r="GP73" s="103"/>
    </row>
    <row customHeight="1" ht="13" r="74">
      <c r="A74" s="181" t="s">
        <v>314</v>
      </c>
      <c r="B74" s="160" t="n">
        <v>1</v>
      </c>
      <c r="C74" s="22">
        <v>2.5152629385416</v>
      </c>
      <c r="D74" s="165">
        <v>0.90925034684343</v>
      </c>
      <c r="E74" s="22">
        <v>1.703453875509</v>
      </c>
      <c r="F74" s="165">
        <v>1.05149818957861</v>
      </c>
      <c r="G74" s="22">
        <v>3.03541841653026</v>
      </c>
      <c r="H74" s="165">
        <v>1.66088183191516</v>
      </c>
      <c r="I74" s="22">
        <v>2.32279230458238</v>
      </c>
      <c r="J74" s="165">
        <v>1.32594034971428</v>
      </c>
      <c r="K74" s="22">
        <v>0.619338429073386</v>
      </c>
      <c r="L74" s="165">
        <v>1.6867942954693</v>
      </c>
      <c r="M74" s="22">
        <v>1.72865142113723</v>
      </c>
      <c r="N74" s="165">
        <v>0.734830788611703</v>
      </c>
      <c r="O74" s="22">
        <v>4.70728172343095</v>
      </c>
      <c r="P74" s="165">
        <v>2.78294825397436</v>
      </c>
      <c r="Q74" s="22">
        <v>2.97863030229372</v>
      </c>
      <c r="R74" s="165">
        <v>2.87704330930847</v>
      </c>
      <c r="S74" s="22">
        <v>2.19393972477562</v>
      </c>
      <c r="T74" s="165">
        <v>1.20865418212479</v>
      </c>
      <c r="U74" s="22">
        <v>3.98042727610546</v>
      </c>
      <c r="V74" s="165">
        <v>2.39857688920052</v>
      </c>
      <c r="W74" s="22">
        <v>2.35312278867858</v>
      </c>
      <c r="X74" s="165">
        <v>1.69704500033729</v>
      </c>
      <c r="Y74" s="22">
        <v>0.159183063902963</v>
      </c>
      <c r="Z74" s="165">
        <v>2.07318053325736</v>
      </c>
      <c r="AA74" s="22">
        <v>1.94407575457395</v>
      </c>
      <c r="AB74" s="165">
        <v>1.09204588889046</v>
      </c>
      <c r="AC74" s="22">
        <v>2.06938896162836</v>
      </c>
      <c r="AD74" s="165">
        <v>1.28739896094759</v>
      </c>
      <c r="AE74" s="22">
        <v>6.09607812869102</v>
      </c>
      <c r="AF74" s="165">
        <v>4.19014443091492</v>
      </c>
      <c r="AG74" s="22">
        <v>4.15200237411706</v>
      </c>
      <c r="AH74" s="165">
        <v>4.28726307499592</v>
      </c>
      <c r="AI74" s="22">
        <v>1.79484533983131</v>
      </c>
      <c r="AJ74" s="165">
        <v>0.841204705402945</v>
      </c>
      <c r="AK74" s="22">
        <v>2.72157268560122</v>
      </c>
      <c r="AL74" s="165">
        <v>1.92955642617079</v>
      </c>
      <c r="AM74" s="22">
        <v>14.0089732367835</v>
      </c>
      <c r="AN74" s="165">
        <v>11.0858602611828</v>
      </c>
      <c r="AO74" s="22">
        <v>12.2141278969522</v>
      </c>
      <c r="AP74" s="165">
        <v>11.0823025062377</v>
      </c>
      <c r="AQ74" s="22">
        <v>-3.56963448114657</v>
      </c>
      <c r="AR74" s="165">
        <v>2.02445687830331</v>
      </c>
      <c r="AS74" s="103"/>
      <c r="AT74" s="192"/>
      <c r="GO74" s="103"/>
      <c r="GP74" s="103"/>
    </row>
    <row customHeight="1" ht="13" r="75">
      <c r="A75" s="181" t="s">
        <v>325</v>
      </c>
      <c r="B75" s="160" t="n">
        <v>1</v>
      </c>
      <c r="C75" s="22">
        <v>19.7968108707055</v>
      </c>
      <c r="D75" s="165">
        <v>2.22625528054527</v>
      </c>
      <c r="E75" s="22">
        <v>20.4978156723277</v>
      </c>
      <c r="F75" s="165">
        <v>4.36934654649166</v>
      </c>
      <c r="G75" s="22">
        <v>19.7331484935426</v>
      </c>
      <c r="H75" s="165">
        <v>3.36544925192008</v>
      </c>
      <c r="I75" s="22">
        <v>18.7067571790344</v>
      </c>
      <c r="J75" s="165">
        <v>10.5117609138377</v>
      </c>
      <c r="K75" s="22">
        <v>-1.79105849329324</v>
      </c>
      <c r="L75" s="165">
        <v>11.1784939602507</v>
      </c>
      <c r="M75" s="22">
        <v>20.4265304583113</v>
      </c>
      <c r="N75" s="165">
        <v>2.25663569990833</v>
      </c>
      <c r="O75" s="22">
        <v>16.382279655352</v>
      </c>
      <c r="P75" s="165">
        <v>6.48478057035865</v>
      </c>
      <c r="Q75" s="22">
        <v>-4.04425080295932</v>
      </c>
      <c r="R75" s="165">
        <v>6.69423525506387</v>
      </c>
      <c r="S75" s="22">
        <v>20.1510656186481</v>
      </c>
      <c r="T75" s="165">
        <v>4.04060688764065</v>
      </c>
      <c r="U75" s="22">
        <v>18.3724024342632</v>
      </c>
      <c r="V75" s="165">
        <v>6.20045407906523</v>
      </c>
      <c r="W75" s="22">
        <v>19.5547199142141</v>
      </c>
      <c r="X75" s="165">
        <v>4.13024963496657</v>
      </c>
      <c r="Y75" s="22">
        <v>-0.59634570443399</v>
      </c>
      <c r="Z75" s="165">
        <v>6.08635924537939</v>
      </c>
      <c r="AA75" s="22">
        <v>19.9951296489325</v>
      </c>
      <c r="AB75" s="165">
        <v>4.443776433863</v>
      </c>
      <c r="AC75" s="22">
        <v>18.8077908947133</v>
      </c>
      <c r="AD75" s="165">
        <v>3.30320857358737</v>
      </c>
      <c r="AE75" s="22">
        <v>19.7887599340446</v>
      </c>
      <c r="AF75" s="165">
        <v>5.39845745942032</v>
      </c>
      <c r="AG75" s="22">
        <v>-0.206369714887938</v>
      </c>
      <c r="AH75" s="165">
        <v>7.30945774037152</v>
      </c>
      <c r="AI75" s="22">
        <v>14.9974343434044</v>
      </c>
      <c r="AJ75" s="165">
        <v>3.39173543104201</v>
      </c>
      <c r="AK75" s="22">
        <v>23.5566121779368</v>
      </c>
      <c r="AL75" s="165">
        <v>4.22937572121762</v>
      </c>
      <c r="AM75" s="22">
        <v>17.4451502675597</v>
      </c>
      <c r="AN75" s="165">
        <v>5.21023958465361</v>
      </c>
      <c r="AO75" s="22">
        <v>2.44771592415533</v>
      </c>
      <c r="AP75" s="165">
        <v>6.23966947745719</v>
      </c>
      <c r="AQ75" s="22">
        <v>-0.160220555252561</v>
      </c>
      <c r="AR75" s="165">
        <v>3.95559184096484</v>
      </c>
      <c r="AS75" s="103"/>
      <c r="AT75" s="192"/>
      <c r="GO75" s="103"/>
      <c r="GP75" s="103"/>
    </row>
    <row customHeight="1" ht="13" r="76">
      <c r="A76" s="181" t="s">
        <v>330</v>
      </c>
      <c r="B76" s="160" t="n">
        <v>1</v>
      </c>
      <c r="C76" s="22">
        <v>7.6504668868454</v>
      </c>
      <c r="D76" s="165">
        <v>1.92520712504363</v>
      </c>
      <c r="E76" s="22" t="inlineStr">
        <is>
          <t>c</t>
        </is>
      </c>
      <c r="F76" s="165" t="inlineStr">
        <is>
          <t>c</t>
        </is>
      </c>
      <c r="G76" s="22">
        <v>4.34331166277198</v>
      </c>
      <c r="H76" s="165">
        <v>2.54364080230737</v>
      </c>
      <c r="I76" s="22">
        <v>9.92253088209583</v>
      </c>
      <c r="J76" s="165">
        <v>2.67223271342601</v>
      </c>
      <c r="K76" s="22" t="inlineStr">
        <is>
          <t>c</t>
        </is>
      </c>
      <c r="L76" s="165" t="inlineStr">
        <is>
          <t>c</t>
        </is>
      </c>
      <c r="M76" s="22">
        <v>7.74653685763783</v>
      </c>
      <c r="N76" s="165">
        <v>1.95163621768127</v>
      </c>
      <c r="O76" s="22" t="inlineStr">
        <is>
          <t>c</t>
        </is>
      </c>
      <c r="P76" s="165" t="inlineStr">
        <is>
          <t>c</t>
        </is>
      </c>
      <c r="Q76" s="22" t="inlineStr">
        <is>
          <t>c</t>
        </is>
      </c>
      <c r="R76" s="165" t="inlineStr">
        <is>
          <t>c</t>
        </is>
      </c>
      <c r="S76" s="22">
        <v>7.58012493043093</v>
      </c>
      <c r="T76" s="165">
        <v>2.13845409793094</v>
      </c>
      <c r="U76" s="22">
        <v>8.59582411987496</v>
      </c>
      <c r="V76" s="165">
        <v>4.96381092344191</v>
      </c>
      <c r="W76" s="22" t="inlineStr">
        <is>
          <t>c</t>
        </is>
      </c>
      <c r="X76" s="165" t="inlineStr">
        <is>
          <t>c</t>
        </is>
      </c>
      <c r="Y76" s="22" t="inlineStr">
        <is>
          <t>c</t>
        </is>
      </c>
      <c r="Z76" s="165" t="inlineStr">
        <is>
          <t>c</t>
        </is>
      </c>
      <c r="AA76" s="22">
        <v>4.40798702170862</v>
      </c>
      <c r="AB76" s="165">
        <v>2.18648489417805</v>
      </c>
      <c r="AC76" s="22">
        <v>10.8043796806277</v>
      </c>
      <c r="AD76" s="165">
        <v>3.38247151595336</v>
      </c>
      <c r="AE76" s="22" t="inlineStr">
        <is>
          <t>a</t>
        </is>
      </c>
      <c r="AF76" s="165" t="inlineStr">
        <is>
          <t>a</t>
        </is>
      </c>
      <c r="AG76" s="22" t="inlineStr">
        <is>
          <t>a</t>
        </is>
      </c>
      <c r="AH76" s="165" t="inlineStr">
        <is>
          <t>a</t>
        </is>
      </c>
      <c r="AI76" s="22">
        <v>8.00484800777126</v>
      </c>
      <c r="AJ76" s="165">
        <v>2.57596130315245</v>
      </c>
      <c r="AK76" s="22">
        <v>5.87486948486848</v>
      </c>
      <c r="AL76" s="165">
        <v>3.34057594199273</v>
      </c>
      <c r="AM76" s="22" t="inlineStr">
        <is>
          <t>c</t>
        </is>
      </c>
      <c r="AN76" s="165" t="inlineStr">
        <is>
          <t>c</t>
        </is>
      </c>
      <c r="AO76" s="22" t="inlineStr">
        <is>
          <t>c</t>
        </is>
      </c>
      <c r="AP76" s="165" t="inlineStr">
        <is>
          <t>c</t>
        </is>
      </c>
      <c r="AQ76" s="22">
        <v>-8.6844213512972</v>
      </c>
      <c r="AR76" s="165">
        <v>3.36947524439304</v>
      </c>
      <c r="AS76" s="103"/>
      <c r="AT76" s="192"/>
      <c r="GO76" s="103"/>
      <c r="GP76" s="103"/>
    </row>
    <row customHeight="1" ht="13" r="77">
      <c r="A77" s="181" t="s">
        <v>332</v>
      </c>
      <c r="B77" s="160" t="n">
        <v>1</v>
      </c>
      <c r="C77" s="22">
        <v>59.674731104739</v>
      </c>
      <c r="D77" s="165">
        <v>3.72614989662154</v>
      </c>
      <c r="E77" s="22">
        <v>75.6427129885261</v>
      </c>
      <c r="F77" s="165">
        <v>13.964800226208</v>
      </c>
      <c r="G77" s="22">
        <v>53.8747299512428</v>
      </c>
      <c r="H77" s="165">
        <v>9.04419934479321</v>
      </c>
      <c r="I77" s="22">
        <v>59.5224365786462</v>
      </c>
      <c r="J77" s="165">
        <v>4.21440053084775</v>
      </c>
      <c r="K77" s="22">
        <v>-16.1202764098798</v>
      </c>
      <c r="L77" s="165">
        <v>14.8698657134443</v>
      </c>
      <c r="M77" s="22">
        <v>59.674731104739</v>
      </c>
      <c r="N77" s="165">
        <v>3.72614989662154</v>
      </c>
      <c r="O77" s="22" t="inlineStr">
        <is>
          <t>a</t>
        </is>
      </c>
      <c r="P77" s="165" t="inlineStr">
        <is>
          <t>a</t>
        </is>
      </c>
      <c r="Q77" s="22" t="inlineStr">
        <is>
          <t>a</t>
        </is>
      </c>
      <c r="R77" s="165" t="inlineStr">
        <is>
          <t>a</t>
        </is>
      </c>
      <c r="S77" s="22">
        <v>62.8909612028959</v>
      </c>
      <c r="T77" s="165">
        <v>4.42495280381004</v>
      </c>
      <c r="U77" s="22">
        <v>49.2131266759964</v>
      </c>
      <c r="V77" s="165">
        <v>9.04211098539751</v>
      </c>
      <c r="W77" s="22">
        <v>70.4148841462367</v>
      </c>
      <c r="X77" s="165">
        <v>16.5447975144086</v>
      </c>
      <c r="Y77" s="22">
        <v>7.52392294334081</v>
      </c>
      <c r="Z77" s="165">
        <v>17.2900130538545</v>
      </c>
      <c r="AA77" s="22">
        <v>64.2537794602258</v>
      </c>
      <c r="AB77" s="165">
        <v>5.77464336276166</v>
      </c>
      <c r="AC77" s="22">
        <v>56.1509485735667</v>
      </c>
      <c r="AD77" s="165">
        <v>5.9071225450286</v>
      </c>
      <c r="AE77" s="22" t="inlineStr">
        <is>
          <t>c</t>
        </is>
      </c>
      <c r="AF77" s="165" t="inlineStr">
        <is>
          <t>c</t>
        </is>
      </c>
      <c r="AG77" s="22" t="inlineStr">
        <is>
          <t>c</t>
        </is>
      </c>
      <c r="AH77" s="165" t="inlineStr">
        <is>
          <t>c</t>
        </is>
      </c>
      <c r="AI77" s="22">
        <v>59.0543545885663</v>
      </c>
      <c r="AJ77" s="165">
        <v>3.87971246523794</v>
      </c>
      <c r="AK77" s="22" t="inlineStr">
        <is>
          <t>c</t>
        </is>
      </c>
      <c r="AL77" s="165" t="inlineStr">
        <is>
          <t>c</t>
        </is>
      </c>
      <c r="AM77" s="22" t="inlineStr">
        <is>
          <t>c</t>
        </is>
      </c>
      <c r="AN77" s="165" t="inlineStr">
        <is>
          <t>c</t>
        </is>
      </c>
      <c r="AO77" s="22" t="inlineStr">
        <is>
          <t>c</t>
        </is>
      </c>
      <c r="AP77" s="165" t="inlineStr">
        <is>
          <t>c</t>
        </is>
      </c>
      <c r="AQ77" s="22">
        <v>11.1335212311045</v>
      </c>
      <c r="AR77" s="165">
        <v>5.74795400882286</v>
      </c>
      <c r="AS77" s="103"/>
      <c r="AT77" s="192"/>
      <c r="GO77" s="103"/>
      <c r="GP77" s="103"/>
    </row>
    <row customHeight="1" ht="13" r="78">
      <c r="A78" s="181" t="s">
        <v>338</v>
      </c>
      <c r="B78" s="160" t="n">
        <v>1</v>
      </c>
      <c r="C78" s="22">
        <v>10.7323851951673</v>
      </c>
      <c r="D78" s="165">
        <v>2.43181274386895</v>
      </c>
      <c r="E78" s="22">
        <v>5.33926760288609</v>
      </c>
      <c r="F78" s="165">
        <v>1.92408992253228</v>
      </c>
      <c r="G78" s="22">
        <v>12.9787569343474</v>
      </c>
      <c r="H78" s="165">
        <v>6.08971828048266</v>
      </c>
      <c r="I78" s="22">
        <v>15.4396311804805</v>
      </c>
      <c r="J78" s="165">
        <v>4.3357690867816</v>
      </c>
      <c r="K78" s="22">
        <v>10.1003635775944</v>
      </c>
      <c r="L78" s="165">
        <v>4.65432153753824</v>
      </c>
      <c r="M78" s="22">
        <v>7.08046133478143</v>
      </c>
      <c r="N78" s="165">
        <v>2.48676966457287</v>
      </c>
      <c r="O78" s="22">
        <v>24.3493544888932</v>
      </c>
      <c r="P78" s="165">
        <v>7.0678248076477</v>
      </c>
      <c r="Q78" s="22">
        <v>17.2688931541118</v>
      </c>
      <c r="R78" s="165">
        <v>7.51040122001482</v>
      </c>
      <c r="S78" s="22">
        <v>11.0375492315551</v>
      </c>
      <c r="T78" s="165">
        <v>3.3494957313024</v>
      </c>
      <c r="U78" s="22">
        <v>14.9305436443458</v>
      </c>
      <c r="V78" s="165">
        <v>5.59037406977077</v>
      </c>
      <c r="W78" s="22">
        <v>8.52762274319166</v>
      </c>
      <c r="X78" s="165">
        <v>4.40759677857681</v>
      </c>
      <c r="Y78" s="22">
        <v>-2.50992648836343</v>
      </c>
      <c r="Z78" s="165">
        <v>5.56070256960889</v>
      </c>
      <c r="AA78" s="22">
        <v>10.9331073934455</v>
      </c>
      <c r="AB78" s="165">
        <v>4.45801010004342</v>
      </c>
      <c r="AC78" s="22">
        <v>9.72455709822701</v>
      </c>
      <c r="AD78" s="165">
        <v>3.07914811454139</v>
      </c>
      <c r="AE78" s="22">
        <v>11.4124797102963</v>
      </c>
      <c r="AF78" s="165">
        <v>4.12821706793134</v>
      </c>
      <c r="AG78" s="22">
        <v>0.479372316850828</v>
      </c>
      <c r="AH78" s="165">
        <v>5.75572502658064</v>
      </c>
      <c r="AI78" s="22">
        <v>10.1696456909298</v>
      </c>
      <c r="AJ78" s="165">
        <v>2.58793311027986</v>
      </c>
      <c r="AK78" s="22">
        <v>30.2479773855718</v>
      </c>
      <c r="AL78" s="165">
        <v>15.6625808289904</v>
      </c>
      <c r="AM78" s="22" t="inlineStr">
        <is>
          <t>c</t>
        </is>
      </c>
      <c r="AN78" s="165" t="inlineStr">
        <is>
          <t>c</t>
        </is>
      </c>
      <c r="AO78" s="22" t="inlineStr">
        <is>
          <t>c</t>
        </is>
      </c>
      <c r="AP78" s="165" t="inlineStr">
        <is>
          <t>c</t>
        </is>
      </c>
      <c r="AQ78" s="22">
        <v>5.1199107198525</v>
      </c>
      <c r="AR78" s="165">
        <v>2.79475744367475</v>
      </c>
      <c r="AS78" s="103"/>
      <c r="AT78" s="192"/>
      <c r="GO78" s="103"/>
      <c r="GP78" s="103"/>
    </row>
    <row customHeight="1" ht="13" r="79">
      <c r="A79" s="181" t="s">
        <v>343</v>
      </c>
      <c r="B79" s="160" t="n">
        <v>1</v>
      </c>
      <c r="C79" s="22">
        <v>3.95751415547703</v>
      </c>
      <c r="D79" s="165">
        <v>1.3017127068432</v>
      </c>
      <c r="E79" s="22">
        <v>0</v>
      </c>
      <c r="F79" s="165">
        <v>0</v>
      </c>
      <c r="G79" s="22">
        <v>4.25242586411521</v>
      </c>
      <c r="H79" s="165">
        <v>3.28113210504464</v>
      </c>
      <c r="I79" s="22">
        <v>5.73508077259979</v>
      </c>
      <c r="J79" s="165">
        <v>2.10340894125849</v>
      </c>
      <c r="K79" s="22">
        <v>5.73508077259979</v>
      </c>
      <c r="L79" s="165">
        <v>2.10340894125849</v>
      </c>
      <c r="M79" s="22">
        <v>2.89354579597665</v>
      </c>
      <c r="N79" s="165">
        <v>1.30058339051194</v>
      </c>
      <c r="O79" s="22">
        <v>14.13181802509</v>
      </c>
      <c r="P79" s="165">
        <v>6.03409750420077</v>
      </c>
      <c r="Q79" s="22">
        <v>11.2382722291134</v>
      </c>
      <c r="R79" s="165">
        <v>6.18604152327418</v>
      </c>
      <c r="S79" s="22">
        <v>4.50350491345728</v>
      </c>
      <c r="T79" s="165">
        <v>1.52649425587648</v>
      </c>
      <c r="U79" s="22">
        <v>4.26373771519838</v>
      </c>
      <c r="V79" s="165">
        <v>4.25076312014978</v>
      </c>
      <c r="W79" s="22">
        <v>0</v>
      </c>
      <c r="X79" s="165">
        <v>0</v>
      </c>
      <c r="Y79" s="22">
        <v>-4.50350491345728</v>
      </c>
      <c r="Z79" s="165">
        <v>1.52649425587648</v>
      </c>
      <c r="AA79" s="22">
        <v>4.67207714864225</v>
      </c>
      <c r="AB79" s="165">
        <v>1.7143825048825</v>
      </c>
      <c r="AC79" s="22">
        <v>3.00691227206866</v>
      </c>
      <c r="AD79" s="165">
        <v>2.95919995303844</v>
      </c>
      <c r="AE79" s="22">
        <v>0</v>
      </c>
      <c r="AF79" s="165">
        <v>0</v>
      </c>
      <c r="AG79" s="22">
        <v>-4.67207714864225</v>
      </c>
      <c r="AH79" s="165">
        <v>1.7143825048825</v>
      </c>
      <c r="AI79" s="22">
        <v>3.86713488076107</v>
      </c>
      <c r="AJ79" s="165">
        <v>1.33291269602694</v>
      </c>
      <c r="AK79" s="22" t="inlineStr">
        <is>
          <t>c</t>
        </is>
      </c>
      <c r="AL79" s="165" t="inlineStr">
        <is>
          <t>c</t>
        </is>
      </c>
      <c r="AM79" s="22" t="inlineStr">
        <is>
          <t>c</t>
        </is>
      </c>
      <c r="AN79" s="165" t="inlineStr">
        <is>
          <t>c</t>
        </is>
      </c>
      <c r="AO79" s="22" t="inlineStr">
        <is>
          <t>c</t>
        </is>
      </c>
      <c r="AP79" s="165" t="inlineStr">
        <is>
          <t>c</t>
        </is>
      </c>
      <c r="AQ79" s="22">
        <v>2.52717372536053</v>
      </c>
      <c r="AR79" s="165">
        <v>1.42154349936707</v>
      </c>
      <c r="AS79" s="103"/>
      <c r="AT79" s="192"/>
      <c r="GO79" s="103"/>
      <c r="GP79" s="103"/>
    </row>
    <row customHeight="1" ht="13" r="80">
      <c r="A80" s="181" t="s">
        <v>348</v>
      </c>
      <c r="B80" s="160" t="n">
        <v>1</v>
      </c>
      <c r="C80" s="22">
        <v>29.7419302579453</v>
      </c>
      <c r="D80" s="165">
        <v>3.23532510758592</v>
      </c>
      <c r="E80" s="22">
        <v>21.1729234883379</v>
      </c>
      <c r="F80" s="165">
        <v>5.61483119359769</v>
      </c>
      <c r="G80" s="22">
        <v>35.6454888759401</v>
      </c>
      <c r="H80" s="165">
        <v>4.77175666460011</v>
      </c>
      <c r="I80" s="22">
        <v>24.6739813090375</v>
      </c>
      <c r="J80" s="165">
        <v>8.57686444270419</v>
      </c>
      <c r="K80" s="22">
        <v>3.50105782069962</v>
      </c>
      <c r="L80" s="165">
        <v>11.1321467657837</v>
      </c>
      <c r="M80" s="22">
        <v>29.9053890495043</v>
      </c>
      <c r="N80" s="165">
        <v>3.25703386096474</v>
      </c>
      <c r="O80" s="22" t="inlineStr">
        <is>
          <t>c</t>
        </is>
      </c>
      <c r="P80" s="165" t="inlineStr">
        <is>
          <t>c</t>
        </is>
      </c>
      <c r="Q80" s="22" t="inlineStr">
        <is>
          <t>c</t>
        </is>
      </c>
      <c r="R80" s="165" t="inlineStr">
        <is>
          <t>c</t>
        </is>
      </c>
      <c r="S80" s="22">
        <v>26.0932920514507</v>
      </c>
      <c r="T80" s="165">
        <v>4.88861514678127</v>
      </c>
      <c r="U80" s="22">
        <v>23.7205170103437</v>
      </c>
      <c r="V80" s="165">
        <v>6.8535206035768</v>
      </c>
      <c r="W80" s="22">
        <v>36.8689787243573</v>
      </c>
      <c r="X80" s="165">
        <v>14.7288732905851</v>
      </c>
      <c r="Y80" s="22">
        <v>10.7756866729066</v>
      </c>
      <c r="Z80" s="165">
        <v>15.8609099709147</v>
      </c>
      <c r="AA80" s="22">
        <v>11.4495611104278</v>
      </c>
      <c r="AB80" s="165">
        <v>8.69584298915421</v>
      </c>
      <c r="AC80" s="22">
        <v>27.817560768026</v>
      </c>
      <c r="AD80" s="165">
        <v>3.89804013670763</v>
      </c>
      <c r="AE80" s="22">
        <v>23.7303514679663</v>
      </c>
      <c r="AF80" s="165">
        <v>7.75476696999691</v>
      </c>
      <c r="AG80" s="22">
        <v>12.2807903575385</v>
      </c>
      <c r="AH80" s="165">
        <v>11.7834953093755</v>
      </c>
      <c r="AI80" s="22">
        <v>28.5726372121993</v>
      </c>
      <c r="AJ80" s="165">
        <v>5.35233088086019</v>
      </c>
      <c r="AK80" s="22">
        <v>22.7247653133618</v>
      </c>
      <c r="AL80" s="165">
        <v>4.86014312531802</v>
      </c>
      <c r="AM80" s="22" t="inlineStr">
        <is>
          <t>c</t>
        </is>
      </c>
      <c r="AN80" s="165" t="inlineStr">
        <is>
          <t>c</t>
        </is>
      </c>
      <c r="AO80" s="22" t="inlineStr">
        <is>
          <t>c</t>
        </is>
      </c>
      <c r="AP80" s="165" t="inlineStr">
        <is>
          <t>c</t>
        </is>
      </c>
      <c r="AQ80" s="22">
        <v>-3.64039779671884</v>
      </c>
      <c r="AR80" s="165">
        <v>4.81369075489202</v>
      </c>
      <c r="AS80" s="103"/>
      <c r="AT80" s="192"/>
      <c r="GO80" s="103"/>
      <c r="GP80" s="103"/>
    </row>
    <row customHeight="1" ht="13" r="81">
      <c r="A81" s="181" t="s">
        <v>350</v>
      </c>
      <c r="B81" s="160" t="n">
        <v>1</v>
      </c>
      <c r="C81" s="22">
        <v>11.9836455448711</v>
      </c>
      <c r="D81" s="165">
        <v>2.33700334796758</v>
      </c>
      <c r="E81" s="22">
        <v>7.39659704799472</v>
      </c>
      <c r="F81" s="165">
        <v>3.23891593297177</v>
      </c>
      <c r="G81" s="22">
        <v>16.6751014315033</v>
      </c>
      <c r="H81" s="165">
        <v>3.66101772893066</v>
      </c>
      <c r="I81" s="22">
        <v>5.14435349842278</v>
      </c>
      <c r="J81" s="165">
        <v>2.25483257485089</v>
      </c>
      <c r="K81" s="22">
        <v>-2.25224354957194</v>
      </c>
      <c r="L81" s="165">
        <v>3.86399086703719</v>
      </c>
      <c r="M81" s="22">
        <v>11.7998469907821</v>
      </c>
      <c r="N81" s="165">
        <v>2.47002346065799</v>
      </c>
      <c r="O81" s="22">
        <v>12.7728327628217</v>
      </c>
      <c r="P81" s="165">
        <v>5.68111708575414</v>
      </c>
      <c r="Q81" s="22">
        <v>0.972985772039547</v>
      </c>
      <c r="R81" s="165">
        <v>6.08012654629948</v>
      </c>
      <c r="S81" s="22">
        <v>9.34908111312656</v>
      </c>
      <c r="T81" s="165">
        <v>2.53926954905531</v>
      </c>
      <c r="U81" s="22">
        <v>15.4906325711852</v>
      </c>
      <c r="V81" s="165">
        <v>5.2419563553672</v>
      </c>
      <c r="W81" s="22">
        <v>13.3387091249423</v>
      </c>
      <c r="X81" s="165">
        <v>5.95082411227954</v>
      </c>
      <c r="Y81" s="22">
        <v>3.9896280118157</v>
      </c>
      <c r="Z81" s="165">
        <v>6.30524109254841</v>
      </c>
      <c r="AA81" s="22">
        <v>14.1002482546876</v>
      </c>
      <c r="AB81" s="165">
        <v>6.83506591302109</v>
      </c>
      <c r="AC81" s="22">
        <v>10.7702327723419</v>
      </c>
      <c r="AD81" s="165">
        <v>2.69968007684861</v>
      </c>
      <c r="AE81" s="22">
        <v>12.9981474705975</v>
      </c>
      <c r="AF81" s="165">
        <v>4.73054892105208</v>
      </c>
      <c r="AG81" s="22">
        <v>-1.1021007840901</v>
      </c>
      <c r="AH81" s="165">
        <v>8.03972941980449</v>
      </c>
      <c r="AI81" s="22">
        <v>10.5034798272862</v>
      </c>
      <c r="AJ81" s="165">
        <v>2.76985453993036</v>
      </c>
      <c r="AK81" s="22">
        <v>13.9919926522896</v>
      </c>
      <c r="AL81" s="165">
        <v>4.17586336374243</v>
      </c>
      <c r="AM81" s="22">
        <v>9.76371291383107</v>
      </c>
      <c r="AN81" s="165">
        <v>7.44645662216895</v>
      </c>
      <c r="AO81" s="22">
        <v>-0.739766913455162</v>
      </c>
      <c r="AP81" s="165">
        <v>7.97348726856829</v>
      </c>
      <c r="AQ81" s="22">
        <v>-5.94179010863483</v>
      </c>
      <c r="AR81" s="165">
        <v>3.49333391408381</v>
      </c>
      <c r="AS81" s="103"/>
      <c r="AT81" s="192"/>
      <c r="GO81" s="103"/>
      <c r="GP81" s="103"/>
    </row>
    <row customHeight="1" ht="13" r="82">
      <c r="A82" s="181" t="s">
        <v>352</v>
      </c>
      <c r="B82" s="160" t="n">
        <v>1</v>
      </c>
      <c r="C82" s="22">
        <v>4.18336385798916</v>
      </c>
      <c r="D82" s="165">
        <v>1.49505346544496</v>
      </c>
      <c r="E82" s="22">
        <v>12.4985773959659</v>
      </c>
      <c r="F82" s="165">
        <v>6.20330131095509</v>
      </c>
      <c r="G82" s="22">
        <v>4.62063131474965</v>
      </c>
      <c r="H82" s="165">
        <v>2.65868140051452</v>
      </c>
      <c r="I82" s="22">
        <v>2.14207992988287</v>
      </c>
      <c r="J82" s="165">
        <v>1.5613517100848</v>
      </c>
      <c r="K82" s="22">
        <v>-10.356497466083</v>
      </c>
      <c r="L82" s="165">
        <v>6.41290610886254</v>
      </c>
      <c r="M82" s="22">
        <v>3.23664232449068</v>
      </c>
      <c r="N82" s="165">
        <v>1.29110165849134</v>
      </c>
      <c r="O82" s="22">
        <v>11.9976080167377</v>
      </c>
      <c r="P82" s="165">
        <v>8.9060997694847</v>
      </c>
      <c r="Q82" s="22">
        <v>8.760965692247</v>
      </c>
      <c r="R82" s="165">
        <v>8.98807708752732</v>
      </c>
      <c r="S82" s="22">
        <v>5.93240257460892</v>
      </c>
      <c r="T82" s="165">
        <v>2.35353706631253</v>
      </c>
      <c r="U82" s="22">
        <v>0</v>
      </c>
      <c r="V82" s="165">
        <v>0</v>
      </c>
      <c r="W82" s="22">
        <v>4.16702735683091</v>
      </c>
      <c r="X82" s="165">
        <v>2.95101094145041</v>
      </c>
      <c r="Y82" s="22">
        <v>-1.76537521777802</v>
      </c>
      <c r="Z82" s="165">
        <v>3.77175771788631</v>
      </c>
      <c r="AA82" s="22">
        <v>4.83408153718279</v>
      </c>
      <c r="AB82" s="165">
        <v>2.23705212028779</v>
      </c>
      <c r="AC82" s="22">
        <v>3.51164611413456</v>
      </c>
      <c r="AD82" s="165">
        <v>2.08352579277867</v>
      </c>
      <c r="AE82" s="22">
        <v>4.92226738975376</v>
      </c>
      <c r="AF82" s="165">
        <v>4.69417683405409</v>
      </c>
      <c r="AG82" s="22">
        <v>0.0881858525709767</v>
      </c>
      <c r="AH82" s="165">
        <v>5.12570251879237</v>
      </c>
      <c r="AI82" s="22">
        <v>4.54911106124119</v>
      </c>
      <c r="AJ82" s="165">
        <v>1.62892239782672</v>
      </c>
      <c r="AK82" s="22">
        <v>0</v>
      </c>
      <c r="AL82" s="165">
        <v>0</v>
      </c>
      <c r="AM82" s="22" t="inlineStr">
        <is>
          <t>c</t>
        </is>
      </c>
      <c r="AN82" s="165" t="inlineStr">
        <is>
          <t>c</t>
        </is>
      </c>
      <c r="AO82" s="22" t="inlineStr">
        <is>
          <t>c</t>
        </is>
      </c>
      <c r="AP82" s="165" t="inlineStr">
        <is>
          <t>c</t>
        </is>
      </c>
      <c r="AQ82" s="22">
        <v>-6.01291258197689</v>
      </c>
      <c r="AR82" s="165">
        <v>2.61089524950146</v>
      </c>
      <c r="AS82" s="103"/>
      <c r="AT82" s="192"/>
      <c r="GO82" s="103"/>
      <c r="GP82" s="103"/>
    </row>
    <row customHeight="1" ht="13" r="83">
      <c r="A83" s="181" t="s">
        <v>353</v>
      </c>
      <c r="B83" s="160" t="n">
        <v>1</v>
      </c>
      <c r="C83" s="22">
        <v>23.0100963809456</v>
      </c>
      <c r="D83" s="165">
        <v>4.16323357889379</v>
      </c>
      <c r="E83" s="22" t="inlineStr">
        <is>
          <t>c</t>
        </is>
      </c>
      <c r="F83" s="165" t="inlineStr">
        <is>
          <t>c</t>
        </is>
      </c>
      <c r="G83" s="22">
        <v>5.44042890770707</v>
      </c>
      <c r="H83" s="165">
        <v>3.93620506132322</v>
      </c>
      <c r="I83" s="22">
        <v>27.6535019661002</v>
      </c>
      <c r="J83" s="165">
        <v>5.01175768278236</v>
      </c>
      <c r="K83" s="22" t="inlineStr">
        <is>
          <t>c</t>
        </is>
      </c>
      <c r="L83" s="165" t="inlineStr">
        <is>
          <t>c</t>
        </is>
      </c>
      <c r="M83" s="22">
        <v>3.60989003335449</v>
      </c>
      <c r="N83" s="165">
        <v>2.6970735358924</v>
      </c>
      <c r="O83" s="22">
        <v>27.3417024441015</v>
      </c>
      <c r="P83" s="165">
        <v>4.95742084563506</v>
      </c>
      <c r="Q83" s="22">
        <v>23.7318124107471</v>
      </c>
      <c r="R83" s="165">
        <v>5.34991674551129</v>
      </c>
      <c r="S83" s="22">
        <v>25.3876237008686</v>
      </c>
      <c r="T83" s="165">
        <v>4.76493013373731</v>
      </c>
      <c r="U83" s="22">
        <v>9.84469931627582</v>
      </c>
      <c r="V83" s="165">
        <v>5.25677854904539</v>
      </c>
      <c r="W83" s="22">
        <v>26.0832369810193</v>
      </c>
      <c r="X83" s="165">
        <v>24.5663232682549</v>
      </c>
      <c r="Y83" s="22">
        <v>0.695613280150692</v>
      </c>
      <c r="Z83" s="165">
        <v>25.2002412349063</v>
      </c>
      <c r="AA83" s="22">
        <v>16.4172327627767</v>
      </c>
      <c r="AB83" s="165">
        <v>6.55635670118612</v>
      </c>
      <c r="AC83" s="22">
        <v>31.0646578712359</v>
      </c>
      <c r="AD83" s="165">
        <v>7.32178167742483</v>
      </c>
      <c r="AE83" s="22">
        <v>13.8241930277362</v>
      </c>
      <c r="AF83" s="165">
        <v>5.03683329686459</v>
      </c>
      <c r="AG83" s="22">
        <v>-2.59303973504055</v>
      </c>
      <c r="AH83" s="165">
        <v>8.31990326613556</v>
      </c>
      <c r="AI83" s="22">
        <v>21.6887140920116</v>
      </c>
      <c r="AJ83" s="165">
        <v>4.69954260199433</v>
      </c>
      <c r="AK83" s="22">
        <v>31.394980172819</v>
      </c>
      <c r="AL83" s="165">
        <v>9.98734426179795</v>
      </c>
      <c r="AM83" s="22" t="inlineStr">
        <is>
          <t>c</t>
        </is>
      </c>
      <c r="AN83" s="165" t="inlineStr">
        <is>
          <t>c</t>
        </is>
      </c>
      <c r="AO83" s="22" t="inlineStr">
        <is>
          <t>c</t>
        </is>
      </c>
      <c r="AP83" s="165" t="inlineStr">
        <is>
          <t>c</t>
        </is>
      </c>
      <c r="AQ83" s="22">
        <v>1.37642534107833</v>
      </c>
      <c r="AR83" s="165">
        <v>6.06227778660393</v>
      </c>
      <c r="AS83" s="103"/>
      <c r="AT83" s="192"/>
      <c r="GO83" s="103"/>
      <c r="GP83" s="103"/>
    </row>
    <row customHeight="1" ht="13" r="84">
      <c r="A84" s="77" t="s">
        <v>364</v>
      </c>
      <c r="B84" s="161" t="n">
        <v>1</v>
      </c>
      <c r="C84" s="51">
        <v>18.2972320317477</v>
      </c>
      <c r="D84" s="169">
        <v>0.784703842795432</v>
      </c>
      <c r="E84" s="51">
        <v>19.3057443098319</v>
      </c>
      <c r="F84" s="169">
        <v>2.16650076104031</v>
      </c>
      <c r="G84" s="51">
        <v>16.7957282799038</v>
      </c>
      <c r="H84" s="169">
        <v>1.37037053786532</v>
      </c>
      <c r="I84" s="51">
        <v>17.7935324678169</v>
      </c>
      <c r="J84" s="169">
        <v>1.49076719576591</v>
      </c>
      <c r="K84" s="51">
        <v>-1.71110863327126</v>
      </c>
      <c r="L84" s="169">
        <v>2.78891022490374</v>
      </c>
      <c r="M84" s="51">
        <v>16.3370424763251</v>
      </c>
      <c r="N84" s="169">
        <v>0.813302993394366</v>
      </c>
      <c r="O84" s="51">
        <v>17.5443615060562</v>
      </c>
      <c r="P84" s="169">
        <v>2.01257249051278</v>
      </c>
      <c r="Q84" s="51">
        <v>6.57571120560951</v>
      </c>
      <c r="R84" s="169">
        <v>2.19284113891337</v>
      </c>
      <c r="S84" s="51">
        <v>19.1015579128959</v>
      </c>
      <c r="T84" s="169">
        <v>1.11722997053124</v>
      </c>
      <c r="U84" s="51">
        <v>15.7860330760195</v>
      </c>
      <c r="V84" s="169">
        <v>1.58006813751381</v>
      </c>
      <c r="W84" s="51">
        <v>20.2893615890802</v>
      </c>
      <c r="X84" s="169">
        <v>3.21870332477342</v>
      </c>
      <c r="Y84" s="51">
        <v>0.140400677778386</v>
      </c>
      <c r="Z84" s="169">
        <v>3.48305977887359</v>
      </c>
      <c r="AA84" s="51">
        <v>15.4891719414315</v>
      </c>
      <c r="AB84" s="169">
        <v>1.68966894478358</v>
      </c>
      <c r="AC84" s="51">
        <v>18.3060171356894</v>
      </c>
      <c r="AD84" s="169">
        <v>1.13938605059419</v>
      </c>
      <c r="AE84" s="51">
        <v>14.3066369007789</v>
      </c>
      <c r="AF84" s="169">
        <v>1.68907045326362</v>
      </c>
      <c r="AG84" s="51">
        <v>2.58580721925447</v>
      </c>
      <c r="AH84" s="169">
        <v>2.53350138802813</v>
      </c>
      <c r="AI84" s="51">
        <v>17.6846822602935</v>
      </c>
      <c r="AJ84" s="169">
        <v>1.12297897425088</v>
      </c>
      <c r="AK84" s="51">
        <v>17.3956586990216</v>
      </c>
      <c r="AL84" s="169">
        <v>2.1633798118519</v>
      </c>
      <c r="AM84" s="51">
        <v>18.3046176855068</v>
      </c>
      <c r="AN84" s="169">
        <v>3.56428057388496</v>
      </c>
      <c r="AO84" s="51">
        <v>3.04266936749845</v>
      </c>
      <c r="AP84" s="169">
        <v>4.15421436572189</v>
      </c>
      <c r="AQ84" s="51">
        <v>-2.12296608125362</v>
      </c>
      <c r="AR84" s="169">
        <v>1.22794975318713</v>
      </c>
      <c r="AS84" s="103"/>
      <c r="AT84" s="192"/>
      <c r="GO84" s="103"/>
      <c r="GP84" s="103"/>
    </row>
    <row customHeight="1" ht="13" r="85">
      <c r="A85" s="181" t="s">
        <v>65</v>
      </c>
      <c r="B85" s="160" t="n">
        <v>1</v>
      </c>
      <c r="C85" s="22">
        <v>17.7100455064594</v>
      </c>
      <c r="D85" s="165">
        <v>3.65790853905694</v>
      </c>
      <c r="E85" s="22">
        <v>11.0765810489335</v>
      </c>
      <c r="F85" s="165">
        <v>7.49356063451893</v>
      </c>
      <c r="G85" s="22">
        <v>20.1984743321304</v>
      </c>
      <c r="H85" s="165">
        <v>4.46343739263709</v>
      </c>
      <c r="I85" s="22">
        <v>10.3117297470599</v>
      </c>
      <c r="J85" s="165">
        <v>9.08237381261138</v>
      </c>
      <c r="K85" s="22">
        <v>-0.764851301873602</v>
      </c>
      <c r="L85" s="165">
        <v>11.8544421453716</v>
      </c>
      <c r="M85" s="22">
        <v>18.7645403938763</v>
      </c>
      <c r="N85" s="165">
        <v>5.57962850877357</v>
      </c>
      <c r="O85" s="22">
        <v>16.8952403810849</v>
      </c>
      <c r="P85" s="165">
        <v>4.78278132534557</v>
      </c>
      <c r="Q85" s="22">
        <v>-1.86930001279146</v>
      </c>
      <c r="R85" s="165">
        <v>7.2813925111779</v>
      </c>
      <c r="S85" s="22">
        <v>22.7448228345036</v>
      </c>
      <c r="T85" s="165">
        <v>6.47013830269974</v>
      </c>
      <c r="U85" s="22">
        <v>15.645730817138</v>
      </c>
      <c r="V85" s="165">
        <v>5.41759430668883</v>
      </c>
      <c r="W85" s="22">
        <v>12.3787893644708</v>
      </c>
      <c r="X85" s="165">
        <v>7.04443309804015</v>
      </c>
      <c r="Y85" s="22">
        <v>-10.3660334700328</v>
      </c>
      <c r="Z85" s="165">
        <v>9.43583818888268</v>
      </c>
      <c r="AA85" s="22" t="inlineStr">
        <is>
          <t>c</t>
        </is>
      </c>
      <c r="AB85" s="165" t="inlineStr">
        <is>
          <t>c</t>
        </is>
      </c>
      <c r="AC85" s="22">
        <v>14.4306592918315</v>
      </c>
      <c r="AD85" s="165">
        <v>4.28843481735728</v>
      </c>
      <c r="AE85" s="22">
        <v>22.5038841634876</v>
      </c>
      <c r="AF85" s="165">
        <v>6.28436843528253</v>
      </c>
      <c r="AG85" s="22" t="inlineStr">
        <is>
          <t>c</t>
        </is>
      </c>
      <c r="AH85" s="165" t="inlineStr">
        <is>
          <t>c</t>
        </is>
      </c>
      <c r="AI85" s="22">
        <v>19.4047994903374</v>
      </c>
      <c r="AJ85" s="165">
        <v>5.92725025871175</v>
      </c>
      <c r="AK85" s="22">
        <v>16.420466542835</v>
      </c>
      <c r="AL85" s="165">
        <v>5.14727052193268</v>
      </c>
      <c r="AM85" s="22">
        <v>17.2630905068406</v>
      </c>
      <c r="AN85" s="165">
        <v>9.34783467790847</v>
      </c>
      <c r="AO85" s="22">
        <v>-2.14170898349674</v>
      </c>
      <c r="AP85" s="165">
        <v>10.8898665999057</v>
      </c>
      <c r="AQ85" s="22">
        <v>-21.220273195185</v>
      </c>
      <c r="AR85" s="165">
        <v>5.54200529059424</v>
      </c>
      <c r="AS85" s="103"/>
      <c r="AT85" s="192"/>
      <c r="GO85" s="103"/>
      <c r="GP85" s="103"/>
    </row>
    <row customHeight="1" ht="13" r="86">
      <c r="A86" s="181" t="s">
        <v>361</v>
      </c>
      <c r="B86" s="160" t="n">
        <v>1</v>
      </c>
      <c r="C86" s="22">
        <v>74.2496429613962</v>
      </c>
      <c r="D86" s="165">
        <v>3.75924762288704</v>
      </c>
      <c r="E86" s="22">
        <v>78.7992844034948</v>
      </c>
      <c r="F86" s="165">
        <v>8.31911708644946</v>
      </c>
      <c r="G86" s="22">
        <v>81.4730099384844</v>
      </c>
      <c r="H86" s="165">
        <v>3.75197816606334</v>
      </c>
      <c r="I86" s="22">
        <v>44.8642800588008</v>
      </c>
      <c r="J86" s="165">
        <v>11.1064471690307</v>
      </c>
      <c r="K86" s="22">
        <v>-33.935004344694</v>
      </c>
      <c r="L86" s="165">
        <v>13.7915523460649</v>
      </c>
      <c r="M86" s="22" t="inlineStr">
        <is>
          <t>w</t>
        </is>
      </c>
      <c r="N86" s="165" t="inlineStr">
        <is>
          <t>w</t>
        </is>
      </c>
      <c r="O86" s="22" t="inlineStr">
        <is>
          <t>w</t>
        </is>
      </c>
      <c r="P86" s="165" t="inlineStr">
        <is>
          <t>w</t>
        </is>
      </c>
      <c r="Q86" s="22" t="inlineStr">
        <is>
          <t>w</t>
        </is>
      </c>
      <c r="R86" s="165" t="inlineStr">
        <is>
          <t>w</t>
        </is>
      </c>
      <c r="S86" s="22">
        <v>82.025941773727</v>
      </c>
      <c r="T86" s="165">
        <v>4.37504090412114</v>
      </c>
      <c r="U86" s="22">
        <v>72.9429934852493</v>
      </c>
      <c r="V86" s="165">
        <v>9.13240259856735</v>
      </c>
      <c r="W86" s="22">
        <v>51.8811163701374</v>
      </c>
      <c r="X86" s="165">
        <v>9.95471598599353</v>
      </c>
      <c r="Y86" s="22">
        <v>-30.1448254035896</v>
      </c>
      <c r="Z86" s="165">
        <v>11.1881536031869</v>
      </c>
      <c r="AA86" s="22">
        <v>76.2022981788253</v>
      </c>
      <c r="AB86" s="165">
        <v>14.1466666035854</v>
      </c>
      <c r="AC86" s="22">
        <v>77.4687386723546</v>
      </c>
      <c r="AD86" s="165">
        <v>4.60935323326125</v>
      </c>
      <c r="AE86" s="22">
        <v>67.8221660926422</v>
      </c>
      <c r="AF86" s="165">
        <v>10.058744565552</v>
      </c>
      <c r="AG86" s="22">
        <v>-8.38013208618315</v>
      </c>
      <c r="AH86" s="165">
        <v>17.5245868151726</v>
      </c>
      <c r="AI86" s="22">
        <v>76.6567060211652</v>
      </c>
      <c r="AJ86" s="165">
        <v>6.81365181473678</v>
      </c>
      <c r="AK86" s="22">
        <v>76.6507329382305</v>
      </c>
      <c r="AL86" s="165">
        <v>6.25604797740321</v>
      </c>
      <c r="AM86" s="22">
        <v>68.1376375603394</v>
      </c>
      <c r="AN86" s="165">
        <v>11.477342379307</v>
      </c>
      <c r="AO86" s="22">
        <v>-8.51906846082585</v>
      </c>
      <c r="AP86" s="165">
        <v>14.2992543746797</v>
      </c>
      <c r="AQ86" s="22">
        <v>15.9948325234992</v>
      </c>
      <c r="AR86" s="165">
        <v>8.32622193605405</v>
      </c>
      <c r="AS86" s="103"/>
      <c r="AT86" s="192"/>
      <c r="GO86" s="103"/>
      <c r="GP86" s="103"/>
    </row>
    <row customHeight="1" ht="13" r="87">
      <c r="A87" s="187" t="s">
        <v>362</v>
      </c>
      <c r="B87" s="175" t="n">
        <v>1</v>
      </c>
      <c r="C87" s="172">
        <v>43.5690400334779</v>
      </c>
      <c r="D87" s="173">
        <v>4.91323895559202</v>
      </c>
      <c r="E87" s="172">
        <v>46.7992801415831</v>
      </c>
      <c r="F87" s="173">
        <v>14.5560548385752</v>
      </c>
      <c r="G87" s="172">
        <v>45.7908707251841</v>
      </c>
      <c r="H87" s="173">
        <v>8.05240431495921</v>
      </c>
      <c r="I87" s="172">
        <v>41.8372918491554</v>
      </c>
      <c r="J87" s="173">
        <v>6.28456242690654</v>
      </c>
      <c r="K87" s="172">
        <v>-4.96198829242778</v>
      </c>
      <c r="L87" s="173">
        <v>16.0750893870392</v>
      </c>
      <c r="M87" s="172">
        <v>44.6537846558049</v>
      </c>
      <c r="N87" s="173">
        <v>4.97695785766342</v>
      </c>
      <c r="O87" s="172" t="inlineStr">
        <is>
          <t>c</t>
        </is>
      </c>
      <c r="P87" s="173" t="inlineStr">
        <is>
          <t>c</t>
        </is>
      </c>
      <c r="Q87" s="172" t="inlineStr">
        <is>
          <t>c</t>
        </is>
      </c>
      <c r="R87" s="173" t="inlineStr">
        <is>
          <t>c</t>
        </is>
      </c>
      <c r="S87" s="172">
        <v>31.2701387943346</v>
      </c>
      <c r="T87" s="173">
        <v>5.77872013431359</v>
      </c>
      <c r="U87" s="172">
        <v>53.3394048971224</v>
      </c>
      <c r="V87" s="173">
        <v>9.90697911787262</v>
      </c>
      <c r="W87" s="172">
        <v>55.4785144646742</v>
      </c>
      <c r="X87" s="173">
        <v>10.3735103208236</v>
      </c>
      <c r="Y87" s="172">
        <v>24.2083756703396</v>
      </c>
      <c r="Z87" s="173">
        <v>11.8754379201243</v>
      </c>
      <c r="AA87" s="172" t="inlineStr">
        <is>
          <t>c</t>
        </is>
      </c>
      <c r="AB87" s="173" t="inlineStr">
        <is>
          <t>c</t>
        </is>
      </c>
      <c r="AC87" s="172">
        <v>44.132274085502</v>
      </c>
      <c r="AD87" s="173">
        <v>6.57183605675492</v>
      </c>
      <c r="AE87" s="172">
        <v>45.4638726547427</v>
      </c>
      <c r="AF87" s="173">
        <v>7.39704854760486</v>
      </c>
      <c r="AG87" s="172" t="inlineStr">
        <is>
          <t>c</t>
        </is>
      </c>
      <c r="AH87" s="173" t="inlineStr">
        <is>
          <t>c</t>
        </is>
      </c>
      <c r="AI87" s="172">
        <v>38.0591492091888</v>
      </c>
      <c r="AJ87" s="173">
        <v>9.78995530656223</v>
      </c>
      <c r="AK87" s="172">
        <v>38.9347249370929</v>
      </c>
      <c r="AL87" s="173">
        <v>7.06921961423822</v>
      </c>
      <c r="AM87" s="172">
        <v>57.6328478624618</v>
      </c>
      <c r="AN87" s="173">
        <v>10.8072396499968</v>
      </c>
      <c r="AO87" s="172">
        <v>19.5736986532729</v>
      </c>
      <c r="AP87" s="173">
        <v>15.2316353410467</v>
      </c>
      <c r="AQ87" s="172">
        <v>2.4432582874635</v>
      </c>
      <c r="AR87" s="173">
        <v>8.04464985014254</v>
      </c>
      <c r="AS87" s="174"/>
      <c r="AT87" s="197"/>
      <c r="GO87" s="103"/>
      <c r="GP87" s="103"/>
    </row>
    <row customHeight="1" ht="13" r="88">
      <c r="A88" s="181"/>
      <c r="B88" s="162"/>
      <c r="C88" s="22" t="inlineStr">
        <is>
          <t>b.meanpct.d_tc4g24k3checked</t>
        </is>
      </c>
      <c r="D88" s="165" t="inlineStr">
        <is>
          <t>se.meanpct.d_tc4g24k3checked</t>
        </is>
      </c>
      <c r="E88" s="22" t="inlineStr">
        <is>
          <t>b.meanpct.d_tc4g24k3checked..schloc..1 Rural</t>
        </is>
      </c>
      <c r="F88" s="165" t="inlineStr">
        <is>
          <t>se.meanpct.d_tc4g24k3checked..schloc..1 Rural</t>
        </is>
      </c>
      <c r="G88" s="22" t="inlineStr">
        <is>
          <t>b.meanpct.d_tc4g24k3checked..schloc..2 Town</t>
        </is>
      </c>
      <c r="H88" s="165" t="inlineStr">
        <is>
          <t>se.meanpct.d_tc4g24k3checked..schloc..2 Town</t>
        </is>
      </c>
      <c r="I88" s="22" t="inlineStr">
        <is>
          <t>b.meanpct.d_tc4g24k3checked..schloc..3 City</t>
        </is>
      </c>
      <c r="J88" s="165" t="inlineStr">
        <is>
          <t>se.meanpct.d_tc4g24k3checked..schloc..3 City</t>
        </is>
      </c>
      <c r="K88" s="22" t="inlineStr">
        <is>
          <t>b.meanpct.d_tc4g24k3checked..schloc..(3 City-1 Rural)</t>
        </is>
      </c>
      <c r="L88" s="165" t="inlineStr">
        <is>
          <t>se.meanpct.d_tc4g24k3checked..schloc..(3 City-1 Rural)</t>
        </is>
      </c>
      <c r="M88" s="22" t="inlineStr">
        <is>
          <t>b.meanpct.d_tc4g24k3checked..schtype..1 Public</t>
        </is>
      </c>
      <c r="N88" s="165" t="inlineStr">
        <is>
          <t>se.meanpct.d_tc4g24k3checked..schtype..1 Public</t>
        </is>
      </c>
      <c r="O88" s="22" t="inlineStr">
        <is>
          <t>b.meanpct.d_tc4g24k3checked..schtype..2 Private</t>
        </is>
      </c>
      <c r="P88" s="165" t="inlineStr">
        <is>
          <t>se.meanpct.d_tc4g24k3checked..schtype..2 Private</t>
        </is>
      </c>
      <c r="Q88" s="22" t="inlineStr">
        <is>
          <t>b.meanpct.d_tc4g24k3checked..schtype..(2 Private-1 Public)</t>
        </is>
      </c>
      <c r="R88" s="165" t="inlineStr">
        <is>
          <t>se.meanpct.d_tc4g24k3checked..schtype..(2 Private-1 Public)</t>
        </is>
      </c>
      <c r="S88" s="22" t="inlineStr">
        <is>
          <t>b.meanpct.d_tc4g24k3checked..disadv..1 under_10pct</t>
        </is>
      </c>
      <c r="T88" s="165" t="inlineStr">
        <is>
          <t>se.meanpct.d_tc4g24k3checked..disadv..1 under_10pct</t>
        </is>
      </c>
      <c r="U88" s="22" t="inlineStr">
        <is>
          <t>b.meanpct.d_tc4g24k3checked..disadv..2 10_to_30pct</t>
        </is>
      </c>
      <c r="V88" s="165" t="inlineStr">
        <is>
          <t>se.meanpct.d_tc4g24k3checked..disadv..2 10_to_30pct</t>
        </is>
      </c>
      <c r="W88" s="22" t="inlineStr">
        <is>
          <t>b.meanpct.d_tc4g24k3checked..disadv..3 over_30pct</t>
        </is>
      </c>
      <c r="X88" s="165" t="inlineStr">
        <is>
          <t>se.meanpct.d_tc4g24k3checked..disadv..3 over_30pct</t>
        </is>
      </c>
      <c r="Y88" s="22" t="inlineStr">
        <is>
          <t>b.meanpct.d_tc4g24k3checked..disadv..(3 over_30pct-1 under_10pct)</t>
        </is>
      </c>
      <c r="Z88" s="165" t="inlineStr">
        <is>
          <t>se.meanpct.d_tc4g24k3checked..disadv..(3 over_30pct-1 under_10pct)</t>
        </is>
      </c>
      <c r="AA88" s="22" t="inlineStr">
        <is>
          <t>b.meanpct.d_tc4g24k3checked..diflang..1 None</t>
        </is>
      </c>
      <c r="AB88" s="165" t="inlineStr">
        <is>
          <t>se.meanpct.d_tc4g24k3checked..diflang..1 None</t>
        </is>
      </c>
      <c r="AC88" s="22" t="inlineStr">
        <is>
          <t>b.meanpct.d_tc4g24k3checked..diflang..2 0_to_10pct</t>
        </is>
      </c>
      <c r="AD88" s="165" t="inlineStr">
        <is>
          <t>se.meanpct.d_tc4g24k3checked..diflang..2 0_to_10pct</t>
        </is>
      </c>
      <c r="AE88" s="22" t="inlineStr">
        <is>
          <t>b.meanpct.d_tc4g24k3checked..diflang..3 over_10pct</t>
        </is>
      </c>
      <c r="AF88" s="165" t="inlineStr">
        <is>
          <t>se.meanpct.d_tc4g24k3checked..diflang..3 over_10pct</t>
        </is>
      </c>
      <c r="AG88" s="22" t="inlineStr">
        <is>
          <t>b.meanpct.d_tc4g24k3checked..diflang..(3 over_10pct-1 None)</t>
        </is>
      </c>
      <c r="AH88" s="165" t="inlineStr">
        <is>
          <t>se.meanpct.d_tc4g24k3checked..diflang..(3 over_10pct-1 None)</t>
        </is>
      </c>
      <c r="AI88" s="22" t="inlineStr">
        <is>
          <t>b.meanpct.d_tc4g24k3checked..spneed..1 under_10pct</t>
        </is>
      </c>
      <c r="AJ88" s="165" t="inlineStr">
        <is>
          <t>se.meanpct.d_tc4g24k3checked..spneed..1 under_10pct</t>
        </is>
      </c>
      <c r="AK88" s="22" t="inlineStr">
        <is>
          <t>b.meanpct.d_tc4g24k3checked..spneed..2 10_to_30pct</t>
        </is>
      </c>
      <c r="AL88" s="165" t="inlineStr">
        <is>
          <t>se.meanpct.d_tc4g24k3checked..spneed..2 10_to_30pct</t>
        </is>
      </c>
      <c r="AM88" s="22" t="inlineStr">
        <is>
          <t>b.meanpct.d_tc4g24k3checked..spneed..3 over_30pct</t>
        </is>
      </c>
      <c r="AN88" s="165" t="inlineStr">
        <is>
          <t>se.meanpct.d_tc4g24k3checked..spneed..3 over_30pct</t>
        </is>
      </c>
      <c r="AO88" s="22" t="inlineStr">
        <is>
          <t>b.meanpct.d_tc4g24k3checked..spneed..(3 over_30pct-1 under_10pct)</t>
        </is>
      </c>
      <c r="AP88" s="165" t="inlineStr">
        <is>
          <t>se.meanpct.d_tc4g24k3checked..spneed..(3 over_30pct-1 under_10pct)</t>
        </is>
      </c>
      <c r="AQ88" s="103" t="inlineStr">
        <is>
          <t>b.(meanpct.d_tc4g24k3checked_isc1)-(meanpct.d_tc4g24k3checked_isc2)</t>
        </is>
      </c>
      <c r="AR88" s="103" t="inlineStr">
        <is>
          <t>se.(meanpct.d_tc4g24k3checked_isc1)-(meanpct.d_tc4g24k3checked_isc2)</t>
        </is>
      </c>
      <c r="AS88" s="22" t="inlineStr">
        <is>
          <t>b.(meanpct.d_tc4g24k3checked_isc3)-(meanpct.d_tc4g24k3checked_isc2)</t>
        </is>
      </c>
      <c r="AT88" s="189" t="inlineStr">
        <is>
          <t>se.(meanpct.d_tc4g24k3checked_isc3)-(meanpct.d_tc4g24k3checked_isc2)</t>
        </is>
      </c>
      <c r="GM88" s="103"/>
      <c r="GN88" s="103"/>
    </row>
    <row customHeight="1" ht="13" r="89">
      <c r="A89" s="181" t="s">
        <v>319</v>
      </c>
      <c r="B89" s="162" t="n">
        <v>3</v>
      </c>
      <c r="C89" s="22">
        <v>23.8943153034317</v>
      </c>
      <c r="D89" s="165">
        <v>3.18925955647764</v>
      </c>
      <c r="E89" s="22" t="inlineStr">
        <is>
          <t>a</t>
        </is>
      </c>
      <c r="F89" s="165" t="inlineStr">
        <is>
          <t>a</t>
        </is>
      </c>
      <c r="G89" s="22">
        <v>26.3456304665991</v>
      </c>
      <c r="H89" s="165">
        <v>4.01285676274171</v>
      </c>
      <c r="I89" s="22">
        <v>18.9202636499489</v>
      </c>
      <c r="J89" s="165">
        <v>4.63086340682691</v>
      </c>
      <c r="K89" s="22" t="inlineStr">
        <is>
          <t>a</t>
        </is>
      </c>
      <c r="L89" s="165" t="inlineStr">
        <is>
          <t>a</t>
        </is>
      </c>
      <c r="M89" s="22">
        <v>23.3630694482641</v>
      </c>
      <c r="N89" s="165">
        <v>3.25921351738217</v>
      </c>
      <c r="O89" s="22" t="inlineStr">
        <is>
          <t>c</t>
        </is>
      </c>
      <c r="P89" s="165" t="inlineStr">
        <is>
          <t>c</t>
        </is>
      </c>
      <c r="Q89" s="22" t="inlineStr">
        <is>
          <t>c</t>
        </is>
      </c>
      <c r="R89" s="165" t="inlineStr">
        <is>
          <t>c</t>
        </is>
      </c>
      <c r="S89" s="22">
        <v>19.6859445321523</v>
      </c>
      <c r="T89" s="165">
        <v>3.75904492388974</v>
      </c>
      <c r="U89" s="22">
        <v>29.0859299300531</v>
      </c>
      <c r="V89" s="165">
        <v>7.25300783423565</v>
      </c>
      <c r="W89" s="22">
        <v>34.6705687731468</v>
      </c>
      <c r="X89" s="165">
        <v>14.2207288642381</v>
      </c>
      <c r="Y89" s="22">
        <v>14.9846242409945</v>
      </c>
      <c r="Z89" s="165">
        <v>15.1218334733998</v>
      </c>
      <c r="AA89" s="22">
        <v>21.8138036164831</v>
      </c>
      <c r="AB89" s="165">
        <v>4.64924448658274</v>
      </c>
      <c r="AC89" s="22">
        <v>24.8015150793254</v>
      </c>
      <c r="AD89" s="165">
        <v>4.60839732371565</v>
      </c>
      <c r="AE89" s="22" t="inlineStr">
        <is>
          <t>c</t>
        </is>
      </c>
      <c r="AF89" s="165" t="inlineStr">
        <is>
          <t>c</t>
        </is>
      </c>
      <c r="AG89" s="22" t="inlineStr">
        <is>
          <t>c</t>
        </is>
      </c>
      <c r="AH89" s="165" t="inlineStr">
        <is>
          <t>c</t>
        </is>
      </c>
      <c r="AI89" s="22">
        <v>22.3682727538575</v>
      </c>
      <c r="AJ89" s="165">
        <v>3.6935530328085</v>
      </c>
      <c r="AK89" s="22">
        <v>29.2543737445582</v>
      </c>
      <c r="AL89" s="165">
        <v>7.43785692319967</v>
      </c>
      <c r="AM89" s="22" t="inlineStr">
        <is>
          <t>c</t>
        </is>
      </c>
      <c r="AN89" s="165" t="inlineStr">
        <is>
          <t>c</t>
        </is>
      </c>
      <c r="AO89" s="22" t="inlineStr">
        <is>
          <t>c</t>
        </is>
      </c>
      <c r="AP89" s="165" t="inlineStr">
        <is>
          <t>c</t>
        </is>
      </c>
      <c r="AQ89" s="103"/>
      <c r="AR89" s="103"/>
      <c r="AS89" s="22">
        <v>19.1233652782951</v>
      </c>
      <c r="AT89" s="189">
        <v>3.48894309294678</v>
      </c>
      <c r="GM89" s="103"/>
      <c r="GN89" s="103"/>
    </row>
    <row customHeight="1" ht="13" r="90">
      <c r="A90" s="181" t="s">
        <v>322</v>
      </c>
      <c r="B90" s="162" t="n">
        <v>3</v>
      </c>
      <c r="C90" s="22">
        <v>29.8273773672732</v>
      </c>
      <c r="D90" s="165">
        <v>4.54130256871096</v>
      </c>
      <c r="E90" s="22" t="inlineStr">
        <is>
          <t>c</t>
        </is>
      </c>
      <c r="F90" s="165" t="inlineStr">
        <is>
          <t>c</t>
        </is>
      </c>
      <c r="G90" s="22">
        <v>31.3456067828287</v>
      </c>
      <c r="H90" s="165">
        <v>6.01251954480816</v>
      </c>
      <c r="I90" s="22">
        <v>26.496268842228</v>
      </c>
      <c r="J90" s="165">
        <v>6.20712327189206</v>
      </c>
      <c r="K90" s="22" t="inlineStr">
        <is>
          <t>c</t>
        </is>
      </c>
      <c r="L90" s="165" t="inlineStr">
        <is>
          <t>c</t>
        </is>
      </c>
      <c r="M90" s="22">
        <v>29.4677687230188</v>
      </c>
      <c r="N90" s="165">
        <v>4.56466758032075</v>
      </c>
      <c r="O90" s="22" t="inlineStr">
        <is>
          <t>c</t>
        </is>
      </c>
      <c r="P90" s="165" t="inlineStr">
        <is>
          <t>c</t>
        </is>
      </c>
      <c r="Q90" s="22" t="inlineStr">
        <is>
          <t>c</t>
        </is>
      </c>
      <c r="R90" s="165" t="inlineStr">
        <is>
          <t>c</t>
        </is>
      </c>
      <c r="S90" s="22">
        <v>28.8718543937841</v>
      </c>
      <c r="T90" s="165">
        <v>5.15894416801274</v>
      </c>
      <c r="U90" s="22">
        <v>35.6947286747608</v>
      </c>
      <c r="V90" s="165">
        <v>9.1907077737359</v>
      </c>
      <c r="W90" s="22">
        <v>25.3132869424124</v>
      </c>
      <c r="X90" s="165">
        <v>12.1485915389939</v>
      </c>
      <c r="Y90" s="22">
        <v>-3.55856745137172</v>
      </c>
      <c r="Z90" s="165">
        <v>12.8045100715083</v>
      </c>
      <c r="AA90" s="22">
        <v>27.8658613775254</v>
      </c>
      <c r="AB90" s="165">
        <v>6.34299645677671</v>
      </c>
      <c r="AC90" s="22">
        <v>30.6347477246749</v>
      </c>
      <c r="AD90" s="165">
        <v>5.9399650527289</v>
      </c>
      <c r="AE90" s="22">
        <v>41.0654503632779</v>
      </c>
      <c r="AF90" s="165">
        <v>15.2657447758146</v>
      </c>
      <c r="AG90" s="22">
        <v>13.1995889857526</v>
      </c>
      <c r="AH90" s="165">
        <v>16.0726289347184</v>
      </c>
      <c r="AI90" s="22">
        <v>26.3360600864089</v>
      </c>
      <c r="AJ90" s="165">
        <v>6.08678711365508</v>
      </c>
      <c r="AK90" s="22">
        <v>34.4954567898205</v>
      </c>
      <c r="AL90" s="165">
        <v>7.60713423945521</v>
      </c>
      <c r="AM90" s="22">
        <v>27.8204906929256</v>
      </c>
      <c r="AN90" s="165">
        <v>9.88013749978028</v>
      </c>
      <c r="AO90" s="22">
        <v>1.48443060651671</v>
      </c>
      <c r="AP90" s="165">
        <v>11.4705394369095</v>
      </c>
      <c r="AQ90" s="103"/>
      <c r="AR90" s="103"/>
      <c r="AS90" s="22">
        <v>-12.4685138662669</v>
      </c>
      <c r="AT90" s="189">
        <v>5.64942663539008</v>
      </c>
      <c r="GM90" s="103"/>
      <c r="GN90" s="103"/>
    </row>
    <row customHeight="1" ht="13" r="91">
      <c r="A91" s="181" t="s">
        <v>341</v>
      </c>
      <c r="B91" s="162" t="n">
        <v>3</v>
      </c>
      <c r="C91" s="22">
        <v>22.0420417107066</v>
      </c>
      <c r="D91" s="165">
        <v>3.12401729151229</v>
      </c>
      <c r="E91" s="22" t="inlineStr">
        <is>
          <t>c</t>
        </is>
      </c>
      <c r="F91" s="165" t="inlineStr">
        <is>
          <t>c</t>
        </is>
      </c>
      <c r="G91" s="22">
        <v>21.1981680334086</v>
      </c>
      <c r="H91" s="165">
        <v>3.51403279081715</v>
      </c>
      <c r="I91" s="22">
        <v>25.9003786141767</v>
      </c>
      <c r="J91" s="165">
        <v>6.99891381983612</v>
      </c>
      <c r="K91" s="22" t="inlineStr">
        <is>
          <t>c</t>
        </is>
      </c>
      <c r="L91" s="165" t="inlineStr">
        <is>
          <t>c</t>
        </is>
      </c>
      <c r="M91" s="22">
        <v>22.0648932367636</v>
      </c>
      <c r="N91" s="165">
        <v>3.3478467132318</v>
      </c>
      <c r="O91" s="22">
        <v>21.8855035889552</v>
      </c>
      <c r="P91" s="165">
        <v>8.75825607054249</v>
      </c>
      <c r="Q91" s="22">
        <v>-0.179389647808399</v>
      </c>
      <c r="R91" s="165">
        <v>9.38624781048327</v>
      </c>
      <c r="S91" s="22">
        <v>24.6513090206207</v>
      </c>
      <c r="T91" s="165">
        <v>7.65490232638554</v>
      </c>
      <c r="U91" s="22">
        <v>19.5209417153636</v>
      </c>
      <c r="V91" s="165">
        <v>4.25467029388808</v>
      </c>
      <c r="W91" s="22">
        <v>23.5591949731001</v>
      </c>
      <c r="X91" s="165">
        <v>5.31260364613648</v>
      </c>
      <c r="Y91" s="22">
        <v>-1.09211404752057</v>
      </c>
      <c r="Z91" s="165">
        <v>8.96034917725795</v>
      </c>
      <c r="AA91" s="22" t="inlineStr">
        <is>
          <t>c</t>
        </is>
      </c>
      <c r="AB91" s="165" t="inlineStr">
        <is>
          <t>c</t>
        </is>
      </c>
      <c r="AC91" s="22">
        <v>18.9329428884226</v>
      </c>
      <c r="AD91" s="165">
        <v>3.87977773201079</v>
      </c>
      <c r="AE91" s="22">
        <v>29.3215755218554</v>
      </c>
      <c r="AF91" s="165">
        <v>5.59085591355668</v>
      </c>
      <c r="AG91" s="22" t="inlineStr">
        <is>
          <t>c</t>
        </is>
      </c>
      <c r="AH91" s="165" t="inlineStr">
        <is>
          <t>c</t>
        </is>
      </c>
      <c r="AI91" s="22">
        <v>23.6875586734806</v>
      </c>
      <c r="AJ91" s="165">
        <v>3.92204409868758</v>
      </c>
      <c r="AK91" s="22">
        <v>20.3504583318922</v>
      </c>
      <c r="AL91" s="165">
        <v>5.14398783370822</v>
      </c>
      <c r="AM91" s="22" t="inlineStr">
        <is>
          <t>c</t>
        </is>
      </c>
      <c r="AN91" s="165" t="inlineStr">
        <is>
          <t>c</t>
        </is>
      </c>
      <c r="AO91" s="22" t="inlineStr">
        <is>
          <t>c</t>
        </is>
      </c>
      <c r="AP91" s="165" t="inlineStr">
        <is>
          <t>c</t>
        </is>
      </c>
      <c r="AQ91" s="103"/>
      <c r="AR91" s="103"/>
      <c r="AS91" s="22">
        <v>-3.45720812297574</v>
      </c>
      <c r="AT91" s="189">
        <v>4.31851644601083</v>
      </c>
      <c r="GM91" s="103"/>
      <c r="GN91" s="103"/>
    </row>
    <row customHeight="1" ht="13" r="92">
      <c r="A92" s="181" t="s">
        <v>343</v>
      </c>
      <c r="B92" s="162" t="n">
        <v>3</v>
      </c>
      <c r="C92" s="22">
        <v>1.43173230749568</v>
      </c>
      <c r="D92" s="165">
        <v>0.713249313079728</v>
      </c>
      <c r="E92" s="22">
        <v>0</v>
      </c>
      <c r="F92" s="165">
        <v>0</v>
      </c>
      <c r="G92" s="22">
        <v>0</v>
      </c>
      <c r="H92" s="165">
        <v>0</v>
      </c>
      <c r="I92" s="22">
        <v>2.3863146134413</v>
      </c>
      <c r="J92" s="165">
        <v>1.18217569286979</v>
      </c>
      <c r="K92" s="22">
        <v>2.3863146134413</v>
      </c>
      <c r="L92" s="165">
        <v>1.18217569286979</v>
      </c>
      <c r="M92" s="22">
        <v>0.0759323514881684</v>
      </c>
      <c r="N92" s="165">
        <v>0.0765570568518556</v>
      </c>
      <c r="O92" s="22">
        <v>16.9822130631062</v>
      </c>
      <c r="P92" s="165">
        <v>8.03026727751104</v>
      </c>
      <c r="Q92" s="22">
        <v>16.9062807116181</v>
      </c>
      <c r="R92" s="165">
        <v>8.03965690087552</v>
      </c>
      <c r="S92" s="22">
        <v>1.83105956852586</v>
      </c>
      <c r="T92" s="165">
        <v>0.910408850018003</v>
      </c>
      <c r="U92" s="22">
        <v>0</v>
      </c>
      <c r="V92" s="165">
        <v>0</v>
      </c>
      <c r="W92" s="22">
        <v>0</v>
      </c>
      <c r="X92" s="165">
        <v>0</v>
      </c>
      <c r="Y92" s="22">
        <v>-1.83105956852586</v>
      </c>
      <c r="Z92" s="165">
        <v>0.910408850018003</v>
      </c>
      <c r="AA92" s="22">
        <v>1.04757831187395</v>
      </c>
      <c r="AB92" s="165">
        <v>0.677666639797676</v>
      </c>
      <c r="AC92" s="22">
        <v>5.27263027003691</v>
      </c>
      <c r="AD92" s="165">
        <v>4.04765902612405</v>
      </c>
      <c r="AE92" s="22">
        <v>0</v>
      </c>
      <c r="AF92" s="165">
        <v>0</v>
      </c>
      <c r="AG92" s="22">
        <v>-1.04757831187395</v>
      </c>
      <c r="AH92" s="165">
        <v>0.677666639797676</v>
      </c>
      <c r="AI92" s="22">
        <v>1.50610022987842</v>
      </c>
      <c r="AJ92" s="165">
        <v>0.748234889844284</v>
      </c>
      <c r="AK92" s="22" t="inlineStr">
        <is>
          <t>c</t>
        </is>
      </c>
      <c r="AL92" s="165" t="inlineStr">
        <is>
          <t>c</t>
        </is>
      </c>
      <c r="AM92" s="22" t="inlineStr">
        <is>
          <t>c</t>
        </is>
      </c>
      <c r="AN92" s="165" t="inlineStr">
        <is>
          <t>c</t>
        </is>
      </c>
      <c r="AO92" s="22" t="inlineStr">
        <is>
          <t>c</t>
        </is>
      </c>
      <c r="AP92" s="165" t="inlineStr">
        <is>
          <t>c</t>
        </is>
      </c>
      <c r="AQ92" s="103"/>
      <c r="AR92" s="103"/>
      <c r="AS92" s="22">
        <v>0.00139187737917612</v>
      </c>
      <c r="AT92" s="189">
        <v>0.913813182244825</v>
      </c>
      <c r="GM92" s="103"/>
      <c r="GN92" s="103"/>
    </row>
    <row customHeight="1" ht="13" r="93">
      <c r="A93" s="181" t="s">
        <v>348</v>
      </c>
      <c r="B93" s="162" t="n">
        <v>3</v>
      </c>
      <c r="C93" s="22">
        <v>18.8064877790279</v>
      </c>
      <c r="D93" s="165">
        <v>0.12484391717951</v>
      </c>
      <c r="E93" s="22" t="inlineStr">
        <is>
          <t>c</t>
        </is>
      </c>
      <c r="F93" s="165" t="inlineStr">
        <is>
          <t>c</t>
        </is>
      </c>
      <c r="G93" s="22">
        <v>25.2286291133161</v>
      </c>
      <c r="H93" s="165">
        <v>0.168065041348152</v>
      </c>
      <c r="I93" s="22">
        <v>5.67496360540826</v>
      </c>
      <c r="J93" s="165">
        <v>0.104557841319476</v>
      </c>
      <c r="K93" s="22" t="inlineStr">
        <is>
          <t>c</t>
        </is>
      </c>
      <c r="L93" s="165" t="inlineStr">
        <is>
          <t>c</t>
        </is>
      </c>
      <c r="M93" s="22">
        <v>18.8698355613888</v>
      </c>
      <c r="N93" s="165">
        <v>0.129312187238293</v>
      </c>
      <c r="O93" s="22" t="inlineStr">
        <is>
          <t>c</t>
        </is>
      </c>
      <c r="P93" s="165" t="inlineStr">
        <is>
          <t>c</t>
        </is>
      </c>
      <c r="Q93" s="22" t="inlineStr">
        <is>
          <t>c</t>
        </is>
      </c>
      <c r="R93" s="165" t="inlineStr">
        <is>
          <t>c</t>
        </is>
      </c>
      <c r="S93" s="22">
        <v>20.6827864573199</v>
      </c>
      <c r="T93" s="165">
        <v>0.202769838230098</v>
      </c>
      <c r="U93" s="22">
        <v>17.1385407475966</v>
      </c>
      <c r="V93" s="165">
        <v>0.165915624392121</v>
      </c>
      <c r="W93" s="22" t="inlineStr">
        <is>
          <t>c</t>
        </is>
      </c>
      <c r="X93" s="165" t="inlineStr">
        <is>
          <t>c</t>
        </is>
      </c>
      <c r="Y93" s="22" t="inlineStr">
        <is>
          <t>c</t>
        </is>
      </c>
      <c r="Z93" s="165" t="inlineStr">
        <is>
          <t>c</t>
        </is>
      </c>
      <c r="AA93" s="22">
        <v>20.1575594382295</v>
      </c>
      <c r="AB93" s="165">
        <v>0.195200251323878</v>
      </c>
      <c r="AC93" s="22">
        <v>19.1908224917922</v>
      </c>
      <c r="AD93" s="165">
        <v>0.148235388226672</v>
      </c>
      <c r="AE93" s="22" t="inlineStr">
        <is>
          <t>c</t>
        </is>
      </c>
      <c r="AF93" s="165" t="inlineStr">
        <is>
          <t>c</t>
        </is>
      </c>
      <c r="AG93" s="22" t="inlineStr">
        <is>
          <t>c</t>
        </is>
      </c>
      <c r="AH93" s="165" t="inlineStr">
        <is>
          <t>c</t>
        </is>
      </c>
      <c r="AI93" s="22">
        <v>19.6281597488143</v>
      </c>
      <c r="AJ93" s="165">
        <v>0.207639500230714</v>
      </c>
      <c r="AK93" s="22">
        <v>18.3545111162192</v>
      </c>
      <c r="AL93" s="165">
        <v>0.114400879129201</v>
      </c>
      <c r="AM93" s="22" t="inlineStr">
        <is>
          <t>c</t>
        </is>
      </c>
      <c r="AN93" s="165" t="inlineStr">
        <is>
          <t>c</t>
        </is>
      </c>
      <c r="AO93" s="22" t="inlineStr">
        <is>
          <t>c</t>
        </is>
      </c>
      <c r="AP93" s="165" t="inlineStr">
        <is>
          <t>c</t>
        </is>
      </c>
      <c r="AQ93" s="103"/>
      <c r="AR93" s="103"/>
      <c r="AS93" s="22">
        <v>-14.5758402756362</v>
      </c>
      <c r="AT93" s="189">
        <v>3.56649353505846</v>
      </c>
      <c r="GM93" s="103"/>
      <c r="GN93" s="103"/>
    </row>
    <row customHeight="1" ht="13" r="94">
      <c r="A94" s="181" t="s">
        <v>352</v>
      </c>
      <c r="B94" s="162" t="n">
        <v>3</v>
      </c>
      <c r="C94" s="22">
        <v>16.7868037979597</v>
      </c>
      <c r="D94" s="165">
        <v>2.92498965857667</v>
      </c>
      <c r="E94" s="22" t="inlineStr">
        <is>
          <t>c</t>
        </is>
      </c>
      <c r="F94" s="165" t="inlineStr">
        <is>
          <t>c</t>
        </is>
      </c>
      <c r="G94" s="22">
        <v>16.4899068913695</v>
      </c>
      <c r="H94" s="165">
        <v>4.5577749159591</v>
      </c>
      <c r="I94" s="22">
        <v>16.2093421302787</v>
      </c>
      <c r="J94" s="165">
        <v>3.64650867351442</v>
      </c>
      <c r="K94" s="22" t="inlineStr">
        <is>
          <t>c</t>
        </is>
      </c>
      <c r="L94" s="165" t="inlineStr">
        <is>
          <t>c</t>
        </is>
      </c>
      <c r="M94" s="22">
        <v>17.6533298280291</v>
      </c>
      <c r="N94" s="165">
        <v>3.19276990471922</v>
      </c>
      <c r="O94" s="22">
        <v>12.2030320524117</v>
      </c>
      <c r="P94" s="165">
        <v>7.3687126777602</v>
      </c>
      <c r="Q94" s="22">
        <v>-5.45029777561735</v>
      </c>
      <c r="R94" s="165">
        <v>8.02963027739827</v>
      </c>
      <c r="S94" s="22">
        <v>11.940323617656</v>
      </c>
      <c r="T94" s="165">
        <v>3.92476892108701</v>
      </c>
      <c r="U94" s="22">
        <v>24.9325256375938</v>
      </c>
      <c r="V94" s="165">
        <v>6.67649820878911</v>
      </c>
      <c r="W94" s="22">
        <v>18.2940084336239</v>
      </c>
      <c r="X94" s="165">
        <v>5.09681920970538</v>
      </c>
      <c r="Y94" s="22">
        <v>6.35368481596791</v>
      </c>
      <c r="Z94" s="165">
        <v>6.42337846601138</v>
      </c>
      <c r="AA94" s="22">
        <v>13.6716677699672</v>
      </c>
      <c r="AB94" s="165">
        <v>3.35690590048579</v>
      </c>
      <c r="AC94" s="22">
        <v>27.2432402527717</v>
      </c>
      <c r="AD94" s="165">
        <v>6.81063669436821</v>
      </c>
      <c r="AE94" s="22">
        <v>13.1107900022819</v>
      </c>
      <c r="AF94" s="165">
        <v>6.3562043852246</v>
      </c>
      <c r="AG94" s="22">
        <v>-0.560877767685305</v>
      </c>
      <c r="AH94" s="165">
        <v>7.07401877256961</v>
      </c>
      <c r="AI94" s="22">
        <v>16.4611861175381</v>
      </c>
      <c r="AJ94" s="165">
        <v>2.96426603391847</v>
      </c>
      <c r="AK94" s="22" t="inlineStr">
        <is>
          <t>c</t>
        </is>
      </c>
      <c r="AL94" s="165" t="inlineStr">
        <is>
          <t>c</t>
        </is>
      </c>
      <c r="AM94" s="22" t="inlineStr">
        <is>
          <t>c</t>
        </is>
      </c>
      <c r="AN94" s="165" t="inlineStr">
        <is>
          <t>c</t>
        </is>
      </c>
      <c r="AO94" s="22" t="inlineStr">
        <is>
          <t>c</t>
        </is>
      </c>
      <c r="AP94" s="165" t="inlineStr">
        <is>
          <t>c</t>
        </is>
      </c>
      <c r="AQ94" s="103"/>
      <c r="AR94" s="103"/>
      <c r="AS94" s="22">
        <v>6.59052735799365</v>
      </c>
      <c r="AT94" s="189">
        <v>3.62452116038943</v>
      </c>
      <c r="GM94" s="103"/>
      <c r="GN94" s="103"/>
    </row>
    <row customHeight="1" ht="13" r="95">
      <c r="A95" s="181" t="s">
        <v>353</v>
      </c>
      <c r="B95" s="162" t="n">
        <v>3</v>
      </c>
      <c r="C95" s="22">
        <v>21.1222903440782</v>
      </c>
      <c r="D95" s="165">
        <v>4.46785561850984</v>
      </c>
      <c r="E95" s="22">
        <v>0</v>
      </c>
      <c r="F95" s="165">
        <v>0</v>
      </c>
      <c r="G95" s="22">
        <v>8.16226764188589</v>
      </c>
      <c r="H95" s="165">
        <v>4.79756380850115</v>
      </c>
      <c r="I95" s="22">
        <v>25.6165504874387</v>
      </c>
      <c r="J95" s="165">
        <v>5.67065101211817</v>
      </c>
      <c r="K95" s="22">
        <v>25.6165504874387</v>
      </c>
      <c r="L95" s="165">
        <v>5.67065101211817</v>
      </c>
      <c r="M95" s="22">
        <v>14.2975925807848</v>
      </c>
      <c r="N95" s="165">
        <v>6.10602377416164</v>
      </c>
      <c r="O95" s="22">
        <v>23.1431433237139</v>
      </c>
      <c r="P95" s="165">
        <v>5.40429759015982</v>
      </c>
      <c r="Q95" s="22">
        <v>8.84555074292908</v>
      </c>
      <c r="R95" s="165">
        <v>7.96236362321499</v>
      </c>
      <c r="S95" s="22">
        <v>20.3988161898362</v>
      </c>
      <c r="T95" s="165">
        <v>5.02776841832656</v>
      </c>
      <c r="U95" s="22">
        <v>32.7671886053763</v>
      </c>
      <c r="V95" s="165">
        <v>11.8664398565032</v>
      </c>
      <c r="W95" s="22">
        <v>6.8114533950552</v>
      </c>
      <c r="X95" s="165">
        <v>5.1528681579727</v>
      </c>
      <c r="Y95" s="22">
        <v>-13.587362794781</v>
      </c>
      <c r="Z95" s="165">
        <v>7.62993350672503</v>
      </c>
      <c r="AA95" s="22">
        <v>20.4188409037541</v>
      </c>
      <c r="AB95" s="165">
        <v>8.5230120619713</v>
      </c>
      <c r="AC95" s="22">
        <v>20.6273203536448</v>
      </c>
      <c r="AD95" s="165">
        <v>6.23031441424467</v>
      </c>
      <c r="AE95" s="22">
        <v>22.6218914540025</v>
      </c>
      <c r="AF95" s="165">
        <v>8.85775184804431</v>
      </c>
      <c r="AG95" s="22">
        <v>2.20305055024839</v>
      </c>
      <c r="AH95" s="165">
        <v>12.5768116286867</v>
      </c>
      <c r="AI95" s="22">
        <v>21.0782585431511</v>
      </c>
      <c r="AJ95" s="165">
        <v>4.72865391447151</v>
      </c>
      <c r="AK95" s="22">
        <v>21.8978954230077</v>
      </c>
      <c r="AL95" s="165">
        <v>13.4704510503612</v>
      </c>
      <c r="AM95" s="22" t="inlineStr">
        <is>
          <t>a</t>
        </is>
      </c>
      <c r="AN95" s="165" t="inlineStr">
        <is>
          <t>a</t>
        </is>
      </c>
      <c r="AO95" s="22" t="inlineStr">
        <is>
          <t>a</t>
        </is>
      </c>
      <c r="AP95" s="165" t="inlineStr">
        <is>
          <t>a</t>
        </is>
      </c>
      <c r="AQ95" s="103"/>
      <c r="AR95" s="103"/>
      <c r="AS95" s="22">
        <v>-0.511380695789128</v>
      </c>
      <c r="AT95" s="189">
        <v>6.27538301280269</v>
      </c>
      <c r="GM95" s="103"/>
      <c r="GN95" s="103"/>
    </row>
    <row customHeight="1" ht="13" r="96">
      <c r="A96" s="182" t="s">
        <v>365</v>
      </c>
      <c r="B96" s="163" t="n">
        <v>3</v>
      </c>
      <c r="C96" s="164">
        <v>19.1301498014247</v>
      </c>
      <c r="D96" s="170">
        <v>1.19177366100098</v>
      </c>
      <c r="E96" s="164">
        <v>0</v>
      </c>
      <c r="F96" s="170">
        <v>0</v>
      </c>
      <c r="G96" s="164">
        <v>18.3957441327726</v>
      </c>
      <c r="H96" s="170">
        <v>1.48749902191173</v>
      </c>
      <c r="I96" s="164">
        <v>17.3148688489887</v>
      </c>
      <c r="J96" s="170">
        <v>1.78325459157843</v>
      </c>
      <c r="K96" s="164">
        <v>14.00143255044</v>
      </c>
      <c r="L96" s="170">
        <v>2.89628306066798</v>
      </c>
      <c r="M96" s="164">
        <v>17.9703459613911</v>
      </c>
      <c r="N96" s="170">
        <v>1.35651586348055</v>
      </c>
      <c r="O96" s="164">
        <v>18.5534730070468</v>
      </c>
      <c r="P96" s="170">
        <v>3.7474708213995</v>
      </c>
      <c r="Q96" s="164">
        <v>5.03053600778035</v>
      </c>
      <c r="R96" s="170">
        <v>4.18786884870758</v>
      </c>
      <c r="S96" s="164">
        <v>18.2945848256993</v>
      </c>
      <c r="T96" s="170">
        <v>1.69570212734079</v>
      </c>
      <c r="U96" s="164">
        <v>22.734265044392</v>
      </c>
      <c r="V96" s="170">
        <v>2.63645170686825</v>
      </c>
      <c r="W96" s="164">
        <v>18.1080854195564</v>
      </c>
      <c r="X96" s="170">
        <v>3.45836658466867</v>
      </c>
      <c r="Y96" s="164">
        <v>0.21153419912721</v>
      </c>
      <c r="Z96" s="170">
        <v>3.9903275542792</v>
      </c>
      <c r="AA96" s="164">
        <v>17.4958852363055</v>
      </c>
      <c r="AB96" s="170">
        <v>2.01561243376092</v>
      </c>
      <c r="AC96" s="164">
        <v>20.9576027229526</v>
      </c>
      <c r="AD96" s="170">
        <v>1.87997119591364</v>
      </c>
      <c r="AE96" s="164">
        <v>21.2239414682835</v>
      </c>
      <c r="AF96" s="170">
        <v>3.91490350018869</v>
      </c>
      <c r="AG96" s="164">
        <v>3.44854586411043</v>
      </c>
      <c r="AH96" s="170">
        <v>5.40258367176056</v>
      </c>
      <c r="AI96" s="164">
        <v>18.7236565933041</v>
      </c>
      <c r="AJ96" s="170">
        <v>1.41294129361055</v>
      </c>
      <c r="AK96" s="164">
        <v>24.8705390810995</v>
      </c>
      <c r="AL96" s="170">
        <v>3.58394730341696</v>
      </c>
      <c r="AM96" s="164">
        <v>27.8204906929256</v>
      </c>
      <c r="AN96" s="170">
        <v>9.88013749978028</v>
      </c>
      <c r="AO96" s="164">
        <v>1.48443060651671</v>
      </c>
      <c r="AP96" s="170">
        <v>11.4705394369095</v>
      </c>
      <c r="AQ96" s="103"/>
      <c r="AR96" s="103"/>
      <c r="AS96" s="164">
        <v>-1.00579545762531</v>
      </c>
      <c r="AT96" s="190">
        <v>1.61808522356519</v>
      </c>
      <c r="GM96" s="103"/>
      <c r="GN96" s="103"/>
    </row>
    <row customHeight="1" ht="13" r="97">
      <c r="A97" s="187" t="s">
        <v>413</v>
      </c>
      <c r="B97" s="180" t="n">
        <v>3</v>
      </c>
      <c r="C97" s="172">
        <v>36.1816134876419</v>
      </c>
      <c r="D97" s="173">
        <v>4.6282192114386</v>
      </c>
      <c r="E97" s="172" t="inlineStr">
        <is>
          <t>c</t>
        </is>
      </c>
      <c r="F97" s="173" t="inlineStr">
        <is>
          <t>c</t>
        </is>
      </c>
      <c r="G97" s="172">
        <v>35.969098085477</v>
      </c>
      <c r="H97" s="173">
        <v>5.08912785736861</v>
      </c>
      <c r="I97" s="172">
        <v>39.3580927193912</v>
      </c>
      <c r="J97" s="173">
        <v>12.7743088309195</v>
      </c>
      <c r="K97" s="172" t="inlineStr">
        <is>
          <t>c</t>
        </is>
      </c>
      <c r="L97" s="173" t="inlineStr">
        <is>
          <t>c</t>
        </is>
      </c>
      <c r="M97" s="172">
        <v>37.402209153916</v>
      </c>
      <c r="N97" s="173">
        <v>8.86938831420738</v>
      </c>
      <c r="O97" s="172">
        <v>35.6529309259386</v>
      </c>
      <c r="P97" s="173">
        <v>5.54640674056039</v>
      </c>
      <c r="Q97" s="172">
        <v>-1.74927822797747</v>
      </c>
      <c r="R97" s="173">
        <v>10.5847335583291</v>
      </c>
      <c r="S97" s="172">
        <v>37.8966110886209</v>
      </c>
      <c r="T97" s="173">
        <v>7.27136638858903</v>
      </c>
      <c r="U97" s="172">
        <v>31.7339929088655</v>
      </c>
      <c r="V97" s="173">
        <v>7.32482723030951</v>
      </c>
      <c r="W97" s="172">
        <v>40.4602698024472</v>
      </c>
      <c r="X97" s="173">
        <v>11.0407109796273</v>
      </c>
      <c r="Y97" s="172">
        <v>2.56365871382629</v>
      </c>
      <c r="Z97" s="173">
        <v>13.3951162885</v>
      </c>
      <c r="AA97" s="172" t="inlineStr">
        <is>
          <t>c</t>
        </is>
      </c>
      <c r="AB97" s="173" t="inlineStr">
        <is>
          <t>c</t>
        </is>
      </c>
      <c r="AC97" s="172">
        <v>39.1904711732197</v>
      </c>
      <c r="AD97" s="173">
        <v>5.66399634580877</v>
      </c>
      <c r="AE97" s="172">
        <v>26.90781204468</v>
      </c>
      <c r="AF97" s="173">
        <v>8.03883736879489</v>
      </c>
      <c r="AG97" s="172" t="inlineStr">
        <is>
          <t>c</t>
        </is>
      </c>
      <c r="AH97" s="173" t="inlineStr">
        <is>
          <t>c</t>
        </is>
      </c>
      <c r="AI97" s="172">
        <v>36.5140371529896</v>
      </c>
      <c r="AJ97" s="173">
        <v>7.30318754882778</v>
      </c>
      <c r="AK97" s="172">
        <v>30.3279295865682</v>
      </c>
      <c r="AL97" s="173">
        <v>6.14218168934952</v>
      </c>
      <c r="AM97" s="172">
        <v>50.0525173142075</v>
      </c>
      <c r="AN97" s="173">
        <v>11.7744760178536</v>
      </c>
      <c r="AO97" s="172">
        <v>13.5384801612179</v>
      </c>
      <c r="AP97" s="173">
        <v>13.6365776312381</v>
      </c>
      <c r="AQ97" s="174"/>
      <c r="AR97" s="174"/>
      <c r="AS97" s="172">
        <v>-2.74870521400249</v>
      </c>
      <c r="AT97" s="196">
        <v>6.22526632602961</v>
      </c>
      <c r="GM97" s="103"/>
      <c r="GN97" s="103"/>
    </row>
    <row r="99">
      <c r="A99" s="91" t="s">
        <v>367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heetViews>
  <sheetFormatPr defaultRowHeight="15.0" baseColWidth="10"/>
  <cols>
    <col min="1" max="1" width="30.7109375" hidden="0" customWidth="1"/>
    <col min="2" max="2" width="8.7109375" hidden="0" customWidth="1"/>
  </cols>
  <sheetData>
    <row customHeight="1" ht="12.95" r="1">
      <c r="A1" s="1" t="s">
        <v>121</v>
      </c>
    </row>
    <row r="2">
      <c r="A2" s="38" t="s">
        <v>124</v>
      </c>
    </row>
    <row r="3">
      <c r="A3" s="46" t="s">
        <v>0</v>
      </c>
    </row>
    <row r="4">
      <c r="A4" s="54" t="str">
        <f>=HYPERLINK("#'TOC'!A1", "Back to TOC")</f>
      </c>
    </row>
    <row customHeight="1" ht="13.5" r="5"/>
    <row customHeight="1" ht="15.95" r="6">
      <c r="B6" s="83" t="s">
        <v>1</v>
      </c>
      <c r="C6" s="9" t="s">
        <v>126</v>
      </c>
      <c r="D6" s="10"/>
      <c r="E6" s="10"/>
      <c r="F6" s="10"/>
      <c r="G6" s="10"/>
      <c r="H6" s="10"/>
      <c r="I6" s="10"/>
      <c r="J6" s="10"/>
      <c r="K6" s="10"/>
      <c r="L6" s="10"/>
      <c r="M6" s="10"/>
      <c r="N6" s="10"/>
      <c r="O6" s="10"/>
      <c r="P6" s="10"/>
      <c r="Q6" s="10"/>
      <c r="R6" s="10"/>
      <c r="S6" s="10"/>
      <c r="T6" s="10"/>
      <c r="U6" s="10"/>
      <c r="V6" s="10"/>
      <c r="W6" s="10"/>
      <c r="X6" s="10"/>
      <c r="Y6" s="10"/>
      <c r="Z6" s="11"/>
    </row>
    <row customHeight="1" ht="32.1" r="7">
      <c r="B7" s="83"/>
      <c r="C7" s="7" t="s">
        <v>80</v>
      </c>
      <c r="D7" s="7"/>
      <c r="E7" s="7"/>
      <c r="F7" s="7"/>
      <c r="G7" s="7"/>
      <c r="H7" s="7"/>
      <c r="I7" s="7"/>
      <c r="J7" s="7"/>
      <c r="K7" s="7" t="s">
        <v>81</v>
      </c>
      <c r="L7" s="7"/>
      <c r="M7" s="7"/>
      <c r="N7" s="7"/>
      <c r="O7" s="7"/>
      <c r="P7" s="7"/>
      <c r="Q7" s="7"/>
      <c r="R7" s="7"/>
      <c r="S7" s="12" t="s">
        <v>82</v>
      </c>
      <c r="T7" s="13"/>
      <c r="U7" s="13"/>
      <c r="V7" s="13"/>
      <c r="W7" s="13"/>
      <c r="X7" s="13"/>
      <c r="Y7" s="13"/>
      <c r="Z7" s="14"/>
    </row>
    <row customHeight="1" ht="15.95" r="8">
      <c r="B8" s="83"/>
      <c r="C8" s="8" t="s">
        <v>2</v>
      </c>
      <c r="D8" s="8"/>
      <c r="E8" s="8" t="s">
        <v>139</v>
      </c>
      <c r="F8" s="8"/>
      <c r="G8" s="8"/>
      <c r="H8" s="8"/>
      <c r="I8" s="8"/>
      <c r="J8" s="8"/>
      <c r="K8" s="8" t="s">
        <v>2</v>
      </c>
      <c r="L8" s="8"/>
      <c r="M8" s="8" t="s">
        <v>139</v>
      </c>
      <c r="N8" s="8"/>
      <c r="O8" s="8"/>
      <c r="P8" s="8"/>
      <c r="Q8" s="8"/>
      <c r="R8" s="8"/>
      <c r="S8" s="15" t="s">
        <v>2</v>
      </c>
      <c r="T8" s="16"/>
      <c r="U8" s="8" t="s">
        <v>139</v>
      </c>
      <c r="V8" s="8"/>
      <c r="W8" s="8"/>
      <c r="X8" s="8"/>
      <c r="Y8" s="8"/>
      <c r="Z8" s="86"/>
    </row>
    <row customHeight="1" ht="58.5" r="9">
      <c r="B9" s="83"/>
      <c r="C9" s="8"/>
      <c r="D9" s="8"/>
      <c r="E9" s="4" t="s">
        <v>110</v>
      </c>
      <c r="F9" s="4"/>
      <c r="G9" s="4" t="s">
        <v>111</v>
      </c>
      <c r="H9" s="4"/>
      <c r="I9" s="4" t="s">
        <v>112</v>
      </c>
      <c r="J9" s="4"/>
      <c r="K9" s="8"/>
      <c r="L9" s="8"/>
      <c r="M9" s="81" t="s">
        <v>110</v>
      </c>
      <c r="N9" s="82"/>
      <c r="O9" s="81" t="s">
        <v>111</v>
      </c>
      <c r="P9" s="82"/>
      <c r="Q9" s="81" t="s">
        <v>112</v>
      </c>
      <c r="R9" s="82"/>
      <c r="S9" s="17"/>
      <c r="T9" s="18"/>
      <c r="U9" s="81" t="s">
        <v>110</v>
      </c>
      <c r="V9" s="82"/>
      <c r="W9" s="81" t="s">
        <v>111</v>
      </c>
      <c r="X9" s="82"/>
      <c r="Y9" s="81" t="s">
        <v>112</v>
      </c>
      <c r="Z9" s="85"/>
    </row>
    <row customHeight="1" ht="15.95" r="10">
      <c r="B10" s="84"/>
      <c r="C10" s="87" t="s">
        <v>3</v>
      </c>
      <c r="D10" s="87" t="s">
        <v>4</v>
      </c>
      <c r="E10" s="87" t="s">
        <v>3</v>
      </c>
      <c r="F10" s="87" t="s">
        <v>4</v>
      </c>
      <c r="G10" s="87" t="s">
        <v>3</v>
      </c>
      <c r="H10" s="87" t="s">
        <v>4</v>
      </c>
      <c r="I10" s="87" t="s">
        <v>5</v>
      </c>
      <c r="J10" s="87" t="s">
        <v>4</v>
      </c>
      <c r="K10" s="87" t="s">
        <v>3</v>
      </c>
      <c r="L10" s="87" t="s">
        <v>4</v>
      </c>
      <c r="M10" s="87" t="s">
        <v>3</v>
      </c>
      <c r="N10" s="87" t="s">
        <v>4</v>
      </c>
      <c r="O10" s="87" t="s">
        <v>3</v>
      </c>
      <c r="P10" s="87" t="s">
        <v>4</v>
      </c>
      <c r="Q10" s="87" t="s">
        <v>5</v>
      </c>
      <c r="R10" s="87" t="s">
        <v>4</v>
      </c>
      <c r="S10" s="87" t="s">
        <v>3</v>
      </c>
      <c r="T10" s="87" t="s">
        <v>4</v>
      </c>
      <c r="U10" s="87" t="s">
        <v>3</v>
      </c>
      <c r="V10" s="87" t="s">
        <v>4</v>
      </c>
      <c r="W10" s="87" t="s">
        <v>3</v>
      </c>
      <c r="X10" s="87" t="s">
        <v>4</v>
      </c>
      <c r="Y10" s="87" t="s">
        <v>5</v>
      </c>
      <c r="Z10" s="88" t="s">
        <v>4</v>
      </c>
    </row>
    <row customHeight="1" ht="15" r="11">
      <c r="A11" s="79"/>
      <c r="B11" s="62"/>
      <c r="C11" s="55" t="inlineStr">
        <is>
          <t>b.meanpct.d_tt4g27hqbitalot</t>
        </is>
      </c>
      <c r="D11" s="56" t="inlineStr">
        <is>
          <t>se.meanpct.d_tt4g27hqbitalot</t>
        </is>
      </c>
      <c r="E11" s="55" t="inlineStr">
        <is>
          <t>b.qtableq1.t4autch__d_tt4g27hqbitalot</t>
        </is>
      </c>
      <c r="F11" s="56" t="inlineStr">
        <is>
          <t>se.qtableq1.t4autch__d_tt4g27hqbitalot</t>
        </is>
      </c>
      <c r="G11" s="55" t="inlineStr">
        <is>
          <t>b.qtableq4.t4autch__d_tt4g27hqbitalot</t>
        </is>
      </c>
      <c r="H11" s="56" t="inlineStr">
        <is>
          <t>se.qtableq4.t4autch__d_tt4g27hqbitalot</t>
        </is>
      </c>
      <c r="I11" s="55" t="inlineStr">
        <is>
          <t>b.qtable_diff.t4autch__d_tt4g27hqbitalot.(q4-q1)</t>
        </is>
      </c>
      <c r="J11" s="56" t="inlineStr">
        <is>
          <t>se.qtable_diff.t4autch__d_tt4g27hqbitalot.(q4-q1)</t>
        </is>
      </c>
      <c r="K11" s="55" t="inlineStr">
        <is>
          <t>b.meanpct.d_tt4g27lqbitalot</t>
        </is>
      </c>
      <c r="L11" s="56" t="inlineStr">
        <is>
          <t>se.meanpct.d_tt4g27lqbitalot</t>
        </is>
      </c>
      <c r="M11" s="55" t="inlineStr">
        <is>
          <t>b.qtableq1.t4autch__d_tt4g27lqbitalot</t>
        </is>
      </c>
      <c r="N11" s="56" t="inlineStr">
        <is>
          <t>se.qtableq1.t4autch__d_tt4g27lqbitalot</t>
        </is>
      </c>
      <c r="O11" s="55" t="inlineStr">
        <is>
          <t>b.qtableq4.t4autch__d_tt4g27lqbitalot</t>
        </is>
      </c>
      <c r="P11" s="56" t="inlineStr">
        <is>
          <t>se.qtableq4.t4autch__d_tt4g27lqbitalot</t>
        </is>
      </c>
      <c r="Q11" s="55" t="inlineStr">
        <is>
          <t>b.qtable_diff.t4autch__d_tt4g27lqbitalot.(q4-q1)</t>
        </is>
      </c>
      <c r="R11" s="56" t="inlineStr">
        <is>
          <t>se.qtable_diff.t4autch__d_tt4g27lqbitalot.(q4-q1)</t>
        </is>
      </c>
      <c r="S11" s="55" t="inlineStr">
        <is>
          <t>b.meanpct.d_tt4g27oqbitalot</t>
        </is>
      </c>
      <c r="T11" s="56" t="inlineStr">
        <is>
          <t>se.meanpct.d_tt4g27oqbitalot</t>
        </is>
      </c>
      <c r="U11" s="55" t="inlineStr">
        <is>
          <t>b.qtableq1.t4autch__d_tt4g27oqbitalot</t>
        </is>
      </c>
      <c r="V11" s="56" t="inlineStr">
        <is>
          <t>se.qtableq1.t4autch__d_tt4g27oqbitalot</t>
        </is>
      </c>
      <c r="W11" s="55" t="inlineStr">
        <is>
          <t>b.qtableq4.t4autch__d_tt4g27oqbitalot</t>
        </is>
      </c>
      <c r="X11" s="56" t="inlineStr">
        <is>
          <t>se.qtableq4.t4autch__d_tt4g27oqbitalot</t>
        </is>
      </c>
      <c r="Y11" s="63" t="inlineStr">
        <is>
          <t>b.qtable_diff.t4autch__d_tt4g27oqbitalot.(q4-q1)</t>
        </is>
      </c>
      <c r="Z11" s="3" t="inlineStr">
        <is>
          <t>se.qtable_diff.t4autch__d_tt4g27oqbitalot.(q4-q1)</t>
        </is>
      </c>
      <c r="AA11" s="63"/>
      <c r="AB11" s="63"/>
      <c r="AC11" s="63"/>
      <c r="AD11" s="63"/>
      <c r="AE11" s="63"/>
      <c r="AF11" s="63"/>
      <c r="AG11" s="63"/>
      <c r="AH11" s="63"/>
      <c r="AI11" s="63"/>
      <c r="AJ11" s="63"/>
      <c r="AK11" s="63"/>
      <c r="AL11" s="63"/>
    </row>
    <row customHeight="1" ht="15" r="12">
      <c r="A12" s="21" t="s">
        <v>6</v>
      </c>
      <c r="B12" s="64" t="n">
        <v>2</v>
      </c>
      <c r="C12" s="22">
        <v>99.1183258939372</v>
      </c>
      <c r="D12" s="23">
        <v>0.150585695799065</v>
      </c>
      <c r="E12" s="22">
        <v>98.9115757054541</v>
      </c>
      <c r="F12" s="23">
        <v>0.441375538203961</v>
      </c>
      <c r="G12" s="22">
        <v>99.4746926013145</v>
      </c>
      <c r="H12" s="23">
        <v>0.334587810304638</v>
      </c>
      <c r="I12" s="22">
        <v>0.563116895860361</v>
      </c>
      <c r="J12" s="23">
        <v>0.629553222832692</v>
      </c>
      <c r="K12" s="22">
        <v>98.8901215688988</v>
      </c>
      <c r="L12" s="23">
        <v>0.220720069686944</v>
      </c>
      <c r="M12" s="22">
        <v>98.6538398562537</v>
      </c>
      <c r="N12" s="23">
        <v>0.536178597262744</v>
      </c>
      <c r="O12" s="22">
        <v>98.337570746907</v>
      </c>
      <c r="P12" s="23">
        <v>0.94350396670084</v>
      </c>
      <c r="Q12" s="22">
        <v>-0.316269109346663</v>
      </c>
      <c r="R12" s="23">
        <v>1.08562046937675</v>
      </c>
      <c r="S12" s="22">
        <v>94.3860452628011</v>
      </c>
      <c r="T12" s="23">
        <v>0.432343181904733</v>
      </c>
      <c r="U12" s="22">
        <v>91.4126130223943</v>
      </c>
      <c r="V12" s="23">
        <v>1.38740332394196</v>
      </c>
      <c r="W12" s="22">
        <v>96.7559845722114</v>
      </c>
      <c r="X12" s="23">
        <v>0.99137921650972</v>
      </c>
      <c r="Y12" s="22">
        <v>5.34337154981708</v>
      </c>
      <c r="Z12" s="24">
        <v>1.62398605755575</v>
      </c>
      <c r="AA12" s="63"/>
      <c r="AB12" s="63"/>
      <c r="AC12" s="63"/>
      <c r="AD12" s="63"/>
      <c r="AE12" s="63"/>
      <c r="AF12" s="63"/>
      <c r="AG12" s="63"/>
      <c r="AH12" s="63"/>
      <c r="AI12" s="63"/>
      <c r="AJ12" s="63"/>
      <c r="AK12" s="63"/>
      <c r="AL12" s="63"/>
    </row>
    <row customHeight="1" ht="15" r="13">
      <c r="A13" s="25" t="s">
        <v>7</v>
      </c>
      <c r="B13" s="64" t="n">
        <v>2</v>
      </c>
      <c r="C13" s="22">
        <v>89.4022720176509</v>
      </c>
      <c r="D13" s="23">
        <v>0.689030989992278</v>
      </c>
      <c r="E13" s="22">
        <v>86.1362163262377</v>
      </c>
      <c r="F13" s="23">
        <v>1.89590422818858</v>
      </c>
      <c r="G13" s="22">
        <v>91.609669712751</v>
      </c>
      <c r="H13" s="23">
        <v>1.80398736853382</v>
      </c>
      <c r="I13" s="22">
        <v>5.47345338651327</v>
      </c>
      <c r="J13" s="23">
        <v>2.39200020367944</v>
      </c>
      <c r="K13" s="22">
        <v>88.0450931704004</v>
      </c>
      <c r="L13" s="23">
        <v>0.773465355382603</v>
      </c>
      <c r="M13" s="22">
        <v>80.1363175757209</v>
      </c>
      <c r="N13" s="23">
        <v>2.49612162883267</v>
      </c>
      <c r="O13" s="22">
        <v>93.370565637307</v>
      </c>
      <c r="P13" s="23">
        <v>1.51202496906621</v>
      </c>
      <c r="Q13" s="22">
        <v>13.2342480615861</v>
      </c>
      <c r="R13" s="23">
        <v>2.93402729245237</v>
      </c>
      <c r="S13" s="22">
        <v>61.3092687684</v>
      </c>
      <c r="T13" s="23">
        <v>1.05942914025201</v>
      </c>
      <c r="U13" s="22">
        <v>53.8833306472312</v>
      </c>
      <c r="V13" s="23">
        <v>2.60855880661777</v>
      </c>
      <c r="W13" s="22">
        <v>65.0089021890982</v>
      </c>
      <c r="X13" s="23">
        <v>2.57256208650917</v>
      </c>
      <c r="Y13" s="22">
        <v>11.125571541867</v>
      </c>
      <c r="Z13" s="24">
        <v>3.51405119374792</v>
      </c>
      <c r="AA13" s="63"/>
      <c r="AB13" s="63"/>
      <c r="AC13" s="63"/>
      <c r="AD13" s="63"/>
      <c r="AE13" s="63"/>
      <c r="AF13" s="63"/>
      <c r="AG13" s="63"/>
      <c r="AH13" s="63"/>
      <c r="AI13" s="63"/>
      <c r="AJ13" s="63"/>
      <c r="AK13" s="63"/>
      <c r="AL13" s="63"/>
    </row>
    <row customHeight="1" ht="15" r="14">
      <c r="A14" s="25" t="s">
        <v>8</v>
      </c>
      <c r="B14" s="64" t="n">
        <v>2</v>
      </c>
      <c r="C14" s="22">
        <v>82.6591633646038</v>
      </c>
      <c r="D14" s="23">
        <v>0.733747266237225</v>
      </c>
      <c r="E14" s="22">
        <v>77.9564378681571</v>
      </c>
      <c r="F14" s="23">
        <v>1.76836795139313</v>
      </c>
      <c r="G14" s="22">
        <v>83.2544193914929</v>
      </c>
      <c r="H14" s="23">
        <v>1.54853019831932</v>
      </c>
      <c r="I14" s="22">
        <v>5.29798152333585</v>
      </c>
      <c r="J14" s="23">
        <v>2.12216921245137</v>
      </c>
      <c r="K14" s="22">
        <v>81.3257661528458</v>
      </c>
      <c r="L14" s="23">
        <v>0.636755733372883</v>
      </c>
      <c r="M14" s="22">
        <v>77.0283984405291</v>
      </c>
      <c r="N14" s="23">
        <v>1.69846011529003</v>
      </c>
      <c r="O14" s="22">
        <v>80.905380572125</v>
      </c>
      <c r="P14" s="23">
        <v>1.81256350635331</v>
      </c>
      <c r="Q14" s="22">
        <v>3.87698213159589</v>
      </c>
      <c r="R14" s="23">
        <v>2.44625255401146</v>
      </c>
      <c r="S14" s="22">
        <v>38.7130007579152</v>
      </c>
      <c r="T14" s="23">
        <v>0.866862408377486</v>
      </c>
      <c r="U14" s="22">
        <v>41.6478875219842</v>
      </c>
      <c r="V14" s="23">
        <v>2.29333038386597</v>
      </c>
      <c r="W14" s="22">
        <v>40.1369908104121</v>
      </c>
      <c r="X14" s="23">
        <v>2.54393035461312</v>
      </c>
      <c r="Y14" s="22">
        <v>-1.51089671157204</v>
      </c>
      <c r="Z14" s="24">
        <v>3.47076124850257</v>
      </c>
      <c r="AA14" s="63"/>
      <c r="AB14" s="63"/>
      <c r="AC14" s="63"/>
      <c r="AD14" s="63"/>
      <c r="AE14" s="63"/>
      <c r="AF14" s="63"/>
      <c r="AG14" s="63"/>
      <c r="AH14" s="63"/>
      <c r="AI14" s="63"/>
      <c r="AJ14" s="63"/>
      <c r="AK14" s="63"/>
      <c r="AL14" s="63"/>
    </row>
    <row customHeight="1" ht="15" r="15">
      <c r="A15" s="21" t="s">
        <v>9</v>
      </c>
      <c r="B15" s="64" t="n">
        <v>2</v>
      </c>
      <c r="C15" s="22">
        <v>88.7949998296833</v>
      </c>
      <c r="D15" s="23">
        <v>0.585264442529884</v>
      </c>
      <c r="E15" s="22">
        <v>80.8443015564591</v>
      </c>
      <c r="F15" s="23">
        <v>1.93682155664493</v>
      </c>
      <c r="G15" s="22">
        <v>90.1445132475526</v>
      </c>
      <c r="H15" s="23">
        <v>1.48608084489897</v>
      </c>
      <c r="I15" s="22">
        <v>9.30021169109358</v>
      </c>
      <c r="J15" s="23">
        <v>2.41166729148095</v>
      </c>
      <c r="K15" s="22">
        <v>75.8331029253387</v>
      </c>
      <c r="L15" s="23">
        <v>0.944237678622466</v>
      </c>
      <c r="M15" s="22">
        <v>66.0141336814204</v>
      </c>
      <c r="N15" s="23">
        <v>2.44692158159868</v>
      </c>
      <c r="O15" s="22">
        <v>82.5079543505719</v>
      </c>
      <c r="P15" s="23">
        <v>1.73771527648691</v>
      </c>
      <c r="Q15" s="22">
        <v>16.4938206691515</v>
      </c>
      <c r="R15" s="23">
        <v>2.90075552659311</v>
      </c>
      <c r="S15" s="22">
        <v>71.6849317932502</v>
      </c>
      <c r="T15" s="23">
        <v>0.950666439334143</v>
      </c>
      <c r="U15" s="22">
        <v>62.2307990753114</v>
      </c>
      <c r="V15" s="23">
        <v>2.10381560410695</v>
      </c>
      <c r="W15" s="22">
        <v>78.7583315852672</v>
      </c>
      <c r="X15" s="23">
        <v>1.72977728342421</v>
      </c>
      <c r="Y15" s="22">
        <v>16.5275325099558</v>
      </c>
      <c r="Z15" s="24">
        <v>2.83249887341798</v>
      </c>
      <c r="AA15" s="63"/>
      <c r="AB15" s="63"/>
      <c r="AC15" s="63"/>
      <c r="AD15" s="63"/>
      <c r="AE15" s="63"/>
      <c r="AF15" s="63"/>
      <c r="AG15" s="63"/>
      <c r="AH15" s="63"/>
      <c r="AI15" s="63"/>
      <c r="AJ15" s="63"/>
      <c r="AK15" s="63"/>
      <c r="AL15" s="63"/>
    </row>
    <row customHeight="1" ht="15" r="16">
      <c r="A16" s="21" t="s">
        <v>10</v>
      </c>
      <c r="B16" s="64" t="n">
        <v>2</v>
      </c>
      <c r="C16" s="22">
        <v>95.3836934257311</v>
      </c>
      <c r="D16" s="23">
        <v>0.37662490626934</v>
      </c>
      <c r="E16" s="22">
        <v>89.2996316334171</v>
      </c>
      <c r="F16" s="23">
        <v>1.36365369717262</v>
      </c>
      <c r="G16" s="22">
        <v>98.3037379150709</v>
      </c>
      <c r="H16" s="23">
        <v>0.555221753343138</v>
      </c>
      <c r="I16" s="22">
        <v>9.00410628165379</v>
      </c>
      <c r="J16" s="23">
        <v>1.56187391624629</v>
      </c>
      <c r="K16" s="22">
        <v>93.0420605334786</v>
      </c>
      <c r="L16" s="23">
        <v>0.482382290350088</v>
      </c>
      <c r="M16" s="22">
        <v>85.3093150700273</v>
      </c>
      <c r="N16" s="23">
        <v>1.83410933394029</v>
      </c>
      <c r="O16" s="22">
        <v>98.1448855165175</v>
      </c>
      <c r="P16" s="23">
        <v>0.612554128730127</v>
      </c>
      <c r="Q16" s="22">
        <v>12.8355704464902</v>
      </c>
      <c r="R16" s="23">
        <v>1.9057531081058</v>
      </c>
      <c r="S16" s="22">
        <v>86.5802406252294</v>
      </c>
      <c r="T16" s="23">
        <v>0.621864077673741</v>
      </c>
      <c r="U16" s="22">
        <v>75.2581018991712</v>
      </c>
      <c r="V16" s="23">
        <v>2.36789572677728</v>
      </c>
      <c r="W16" s="22">
        <v>93.7259893759921</v>
      </c>
      <c r="X16" s="23">
        <v>1.10642591079276</v>
      </c>
      <c r="Y16" s="22">
        <v>18.4678874768209</v>
      </c>
      <c r="Z16" s="24">
        <v>2.71293812863082</v>
      </c>
      <c r="AA16" s="63"/>
      <c r="AB16" s="63"/>
      <c r="AC16" s="63"/>
      <c r="AD16" s="63"/>
      <c r="AE16" s="63"/>
      <c r="AF16" s="63"/>
      <c r="AG16" s="63"/>
      <c r="AH16" s="63"/>
      <c r="AI16" s="63"/>
      <c r="AJ16" s="63"/>
      <c r="AK16" s="63"/>
      <c r="AL16" s="63"/>
    </row>
    <row customHeight="1" ht="15" r="17">
      <c r="A17" s="25" t="s">
        <v>11</v>
      </c>
      <c r="B17" s="64" t="n">
        <v>2</v>
      </c>
      <c r="C17" s="22">
        <v>93.5729460137104</v>
      </c>
      <c r="D17" s="23">
        <v>0.443658380924176</v>
      </c>
      <c r="E17" s="22">
        <v>89.8550388131272</v>
      </c>
      <c r="F17" s="23">
        <v>1.1862965113429</v>
      </c>
      <c r="G17" s="22">
        <v>94.4152692620663</v>
      </c>
      <c r="H17" s="23">
        <v>0.978932999784319</v>
      </c>
      <c r="I17" s="22">
        <v>4.56023044893904</v>
      </c>
      <c r="J17" s="23">
        <v>1.50899082701025</v>
      </c>
      <c r="K17" s="22">
        <v>84.4172617448191</v>
      </c>
      <c r="L17" s="23">
        <v>0.608168823410864</v>
      </c>
      <c r="M17" s="22">
        <v>76.4179223213925</v>
      </c>
      <c r="N17" s="23">
        <v>1.36444969174865</v>
      </c>
      <c r="O17" s="22">
        <v>85.1428572124721</v>
      </c>
      <c r="P17" s="23">
        <v>1.53777519580681</v>
      </c>
      <c r="Q17" s="22">
        <v>8.72493489107964</v>
      </c>
      <c r="R17" s="23">
        <v>1.87836319439424</v>
      </c>
      <c r="S17" s="22">
        <v>51.5566950859176</v>
      </c>
      <c r="T17" s="23">
        <v>0.930125370391367</v>
      </c>
      <c r="U17" s="22">
        <v>45.2109359117844</v>
      </c>
      <c r="V17" s="23">
        <v>2.15427620280115</v>
      </c>
      <c r="W17" s="22">
        <v>52.1334259315526</v>
      </c>
      <c r="X17" s="23">
        <v>2.20789575180104</v>
      </c>
      <c r="Y17" s="22">
        <v>6.92249001976822</v>
      </c>
      <c r="Z17" s="24">
        <v>2.86286599557528</v>
      </c>
      <c r="AA17" s="63"/>
      <c r="AB17" s="63"/>
      <c r="AC17" s="63"/>
      <c r="AD17" s="63"/>
      <c r="AE17" s="63"/>
      <c r="AF17" s="63"/>
      <c r="AG17" s="63"/>
      <c r="AH17" s="63"/>
      <c r="AI17" s="63"/>
      <c r="AJ17" s="63"/>
      <c r="AK17" s="63"/>
      <c r="AL17" s="63"/>
    </row>
    <row customHeight="1" ht="15" r="18">
      <c r="A18" s="26" t="s">
        <v>12</v>
      </c>
      <c r="B18" s="64" t="n">
        <v>2</v>
      </c>
      <c r="C18" s="22">
        <v>95.5747830791402</v>
      </c>
      <c r="D18" s="23">
        <v>0.606099632571878</v>
      </c>
      <c r="E18" s="22">
        <v>93.5451953753301</v>
      </c>
      <c r="F18" s="23">
        <v>1.34778594612384</v>
      </c>
      <c r="G18" s="22">
        <v>95.8704891750839</v>
      </c>
      <c r="H18" s="23">
        <v>1.03208791970934</v>
      </c>
      <c r="I18" s="22">
        <v>2.32529379975375</v>
      </c>
      <c r="J18" s="23">
        <v>1.56245117422124</v>
      </c>
      <c r="K18" s="22">
        <v>90.2881673538176</v>
      </c>
      <c r="L18" s="23">
        <v>0.694910867679238</v>
      </c>
      <c r="M18" s="22">
        <v>87.5408037419211</v>
      </c>
      <c r="N18" s="23">
        <v>1.67367322488734</v>
      </c>
      <c r="O18" s="22">
        <v>88.8050966899215</v>
      </c>
      <c r="P18" s="23">
        <v>1.56250128952057</v>
      </c>
      <c r="Q18" s="22">
        <v>1.26429294800043</v>
      </c>
      <c r="R18" s="23">
        <v>2.08966673642628</v>
      </c>
      <c r="S18" s="22">
        <v>58.3555702442275</v>
      </c>
      <c r="T18" s="23">
        <v>1.19408580983431</v>
      </c>
      <c r="U18" s="22">
        <v>57.3151336782958</v>
      </c>
      <c r="V18" s="23">
        <v>2.97189046830604</v>
      </c>
      <c r="W18" s="22">
        <v>56.643890867253</v>
      </c>
      <c r="X18" s="23">
        <v>2.93113387647248</v>
      </c>
      <c r="Y18" s="22">
        <v>-0.671242811042809</v>
      </c>
      <c r="Z18" s="24">
        <v>3.69573143710234</v>
      </c>
      <c r="AA18" s="63"/>
      <c r="AB18" s="63"/>
      <c r="AC18" s="63"/>
      <c r="AD18" s="63"/>
      <c r="AE18" s="63"/>
      <c r="AF18" s="63"/>
      <c r="AG18" s="63"/>
      <c r="AH18" s="63"/>
      <c r="AI18" s="63"/>
      <c r="AJ18" s="63"/>
      <c r="AK18" s="63"/>
      <c r="AL18" s="63"/>
    </row>
    <row customHeight="1" ht="15" r="19">
      <c r="A19" s="26" t="s">
        <v>13</v>
      </c>
      <c r="B19" s="64" t="n">
        <v>2</v>
      </c>
      <c r="C19" s="22">
        <v>90.3952803416555</v>
      </c>
      <c r="D19" s="23">
        <v>0.625993458027416</v>
      </c>
      <c r="E19" s="22">
        <v>86.250389028198</v>
      </c>
      <c r="F19" s="23">
        <v>1.99200356137631</v>
      </c>
      <c r="G19" s="22">
        <v>92.8802042829571</v>
      </c>
      <c r="H19" s="23">
        <v>1.8179747503258</v>
      </c>
      <c r="I19" s="22">
        <v>6.62981525475917</v>
      </c>
      <c r="J19" s="23">
        <v>2.79168272251273</v>
      </c>
      <c r="K19" s="22">
        <v>75.0846447433645</v>
      </c>
      <c r="L19" s="23">
        <v>0.912190902484641</v>
      </c>
      <c r="M19" s="22">
        <v>65.4657157865093</v>
      </c>
      <c r="N19" s="23">
        <v>2.78773035372376</v>
      </c>
      <c r="O19" s="22">
        <v>75.2264130541686</v>
      </c>
      <c r="P19" s="23">
        <v>2.53300733922894</v>
      </c>
      <c r="Q19" s="22">
        <v>9.76069726765927</v>
      </c>
      <c r="R19" s="23">
        <v>3.20237043830006</v>
      </c>
      <c r="S19" s="22">
        <v>40.7442505747057</v>
      </c>
      <c r="T19" s="23">
        <v>1.38445947760589</v>
      </c>
      <c r="U19" s="22">
        <v>37.9984151517331</v>
      </c>
      <c r="V19" s="23">
        <v>2.87344222579223</v>
      </c>
      <c r="W19" s="22">
        <v>45.1114733694495</v>
      </c>
      <c r="X19" s="23">
        <v>2.5660241651618</v>
      </c>
      <c r="Y19" s="22">
        <v>7.11305821771641</v>
      </c>
      <c r="Z19" s="24">
        <v>3.45407735586047</v>
      </c>
      <c r="AA19" s="63"/>
      <c r="AB19" s="63"/>
      <c r="AC19" s="63"/>
      <c r="AD19" s="63"/>
      <c r="AE19" s="63"/>
      <c r="AF19" s="63"/>
      <c r="AG19" s="63"/>
      <c r="AH19" s="63"/>
      <c r="AI19" s="63"/>
      <c r="AJ19" s="63"/>
      <c r="AK19" s="63"/>
      <c r="AL19" s="63"/>
    </row>
    <row customHeight="1" ht="15" r="20">
      <c r="A20" s="25" t="s">
        <v>14</v>
      </c>
      <c r="B20" s="64" t="n">
        <v>2</v>
      </c>
      <c r="C20" s="22">
        <v>96.8012693630458</v>
      </c>
      <c r="D20" s="23">
        <v>0.409071148978875</v>
      </c>
      <c r="E20" s="22">
        <v>95.6610757468097</v>
      </c>
      <c r="F20" s="23">
        <v>1.17266824187139</v>
      </c>
      <c r="G20" s="22">
        <v>97.2133930302985</v>
      </c>
      <c r="H20" s="23">
        <v>1.14707682075822</v>
      </c>
      <c r="I20" s="22">
        <v>1.55231728348875</v>
      </c>
      <c r="J20" s="23">
        <v>1.68666282798351</v>
      </c>
      <c r="K20" s="22">
        <v>96.2164593909926</v>
      </c>
      <c r="L20" s="23">
        <v>0.403464360857188</v>
      </c>
      <c r="M20" s="22">
        <v>92.9234966307763</v>
      </c>
      <c r="N20" s="23">
        <v>1.38477095469445</v>
      </c>
      <c r="O20" s="22">
        <v>97.2867151526594</v>
      </c>
      <c r="P20" s="23">
        <v>0.980340323973151</v>
      </c>
      <c r="Q20" s="22">
        <v>4.3632185218831</v>
      </c>
      <c r="R20" s="23">
        <v>1.69167451486095</v>
      </c>
      <c r="S20" s="22">
        <v>91.693448909808</v>
      </c>
      <c r="T20" s="23">
        <v>0.579293081431129</v>
      </c>
      <c r="U20" s="22">
        <v>88.6291151921888</v>
      </c>
      <c r="V20" s="23">
        <v>1.67642980516496</v>
      </c>
      <c r="W20" s="22">
        <v>91.3477610697258</v>
      </c>
      <c r="X20" s="23">
        <v>1.62123705458286</v>
      </c>
      <c r="Y20" s="22">
        <v>2.71864587753704</v>
      </c>
      <c r="Z20" s="24">
        <v>2.1713333855768</v>
      </c>
      <c r="AA20" s="63"/>
      <c r="AB20" s="63"/>
      <c r="AC20" s="63"/>
      <c r="AD20" s="63"/>
      <c r="AE20" s="63"/>
      <c r="AF20" s="63"/>
      <c r="AG20" s="63"/>
      <c r="AH20" s="63"/>
      <c r="AI20" s="63"/>
      <c r="AJ20" s="63"/>
      <c r="AK20" s="63"/>
      <c r="AL20" s="63"/>
    </row>
    <row customHeight="1" ht="15" r="21">
      <c r="A21" s="25" t="s">
        <v>15</v>
      </c>
      <c r="B21" s="64" t="n">
        <v>2</v>
      </c>
      <c r="C21" s="22">
        <v>97.5667497813249</v>
      </c>
      <c r="D21" s="23">
        <v>0.348973049321377</v>
      </c>
      <c r="E21" s="22">
        <v>94.2999468690552</v>
      </c>
      <c r="F21" s="23">
        <v>1.28907258929314</v>
      </c>
      <c r="G21" s="22">
        <v>99.7550407405416</v>
      </c>
      <c r="H21" s="23">
        <v>0.150470437760977</v>
      </c>
      <c r="I21" s="22">
        <v>5.45509387148635</v>
      </c>
      <c r="J21" s="23">
        <v>1.31074997723989</v>
      </c>
      <c r="K21" s="22">
        <v>90.1648184587108</v>
      </c>
      <c r="L21" s="23">
        <v>0.753141128509338</v>
      </c>
      <c r="M21" s="22">
        <v>77.8234753363459</v>
      </c>
      <c r="N21" s="23">
        <v>2.05667112344888</v>
      </c>
      <c r="O21" s="22">
        <v>97.2506432923903</v>
      </c>
      <c r="P21" s="23">
        <v>0.747106453144808</v>
      </c>
      <c r="Q21" s="22">
        <v>19.4271679560444</v>
      </c>
      <c r="R21" s="23">
        <v>2.06170287730231</v>
      </c>
      <c r="S21" s="22">
        <v>62.9393248795007</v>
      </c>
      <c r="T21" s="23">
        <v>1.06850882915554</v>
      </c>
      <c r="U21" s="22">
        <v>50.1723675613828</v>
      </c>
      <c r="V21" s="23">
        <v>2.47831381362411</v>
      </c>
      <c r="W21" s="22">
        <v>74.6544003517262</v>
      </c>
      <c r="X21" s="23">
        <v>2.45983941680288</v>
      </c>
      <c r="Y21" s="22">
        <v>24.4820327903434</v>
      </c>
      <c r="Z21" s="24">
        <v>3.15432548609415</v>
      </c>
      <c r="AA21" s="63"/>
      <c r="AB21" s="63"/>
      <c r="AC21" s="63"/>
      <c r="AD21" s="63"/>
      <c r="AE21" s="63"/>
      <c r="AF21" s="63"/>
      <c r="AG21" s="63"/>
      <c r="AH21" s="63"/>
      <c r="AI21" s="63"/>
      <c r="AJ21" s="63"/>
      <c r="AK21" s="63"/>
      <c r="AL21" s="63"/>
    </row>
    <row customHeight="1" ht="15" r="22">
      <c r="A22" s="25" t="s">
        <v>16</v>
      </c>
      <c r="B22" s="64" t="n">
        <v>2</v>
      </c>
      <c r="C22" s="22">
        <v>85.7580402439761</v>
      </c>
      <c r="D22" s="23">
        <v>1.25739587898713</v>
      </c>
      <c r="E22" s="22">
        <v>84.916813142948</v>
      </c>
      <c r="F22" s="23">
        <v>3.66191587116815</v>
      </c>
      <c r="G22" s="22">
        <v>80.623387805018</v>
      </c>
      <c r="H22" s="23">
        <v>4.15582391442001</v>
      </c>
      <c r="I22" s="22">
        <v>-4.29342533792997</v>
      </c>
      <c r="J22" s="23">
        <v>5.3051691327729</v>
      </c>
      <c r="K22" s="22">
        <v>86.4646002364909</v>
      </c>
      <c r="L22" s="23">
        <v>1.21460101678978</v>
      </c>
      <c r="M22" s="22">
        <v>76.8554411324427</v>
      </c>
      <c r="N22" s="23">
        <v>3.74865029369417</v>
      </c>
      <c r="O22" s="22">
        <v>87.6290560667192</v>
      </c>
      <c r="P22" s="23">
        <v>3.75674616261119</v>
      </c>
      <c r="Q22" s="22">
        <v>10.7736149342765</v>
      </c>
      <c r="R22" s="23">
        <v>4.37877868379417</v>
      </c>
      <c r="S22" s="22">
        <v>72.3271123397347</v>
      </c>
      <c r="T22" s="23">
        <v>1.76018236980245</v>
      </c>
      <c r="U22" s="22">
        <v>66.2822558198092</v>
      </c>
      <c r="V22" s="23">
        <v>4.56742478217087</v>
      </c>
      <c r="W22" s="22">
        <v>72.6634152213142</v>
      </c>
      <c r="X22" s="23">
        <v>4.37185785507611</v>
      </c>
      <c r="Y22" s="22">
        <v>6.38115940150504</v>
      </c>
      <c r="Z22" s="24">
        <v>5.43905605869091</v>
      </c>
      <c r="AA22" s="63"/>
      <c r="AB22" s="63"/>
      <c r="AC22" s="63"/>
      <c r="AD22" s="63"/>
      <c r="AE22" s="63"/>
      <c r="AF22" s="63"/>
      <c r="AG22" s="63"/>
      <c r="AH22" s="63"/>
      <c r="AI22" s="63"/>
      <c r="AJ22" s="63"/>
      <c r="AK22" s="63"/>
      <c r="AL22" s="63"/>
    </row>
    <row customHeight="1" ht="15" r="23">
      <c r="A23" s="25" t="s">
        <v>17</v>
      </c>
      <c r="B23" s="64" t="n">
        <v>2</v>
      </c>
      <c r="C23" s="22">
        <v>86.6512424697856</v>
      </c>
      <c r="D23" s="23">
        <v>0.982791468451167</v>
      </c>
      <c r="E23" s="22">
        <v>80.1320501260638</v>
      </c>
      <c r="F23" s="23">
        <v>2.38472549309488</v>
      </c>
      <c r="G23" s="22">
        <v>94.5743781545284</v>
      </c>
      <c r="H23" s="23">
        <v>1.14446578383637</v>
      </c>
      <c r="I23" s="22">
        <v>14.4423280284646</v>
      </c>
      <c r="J23" s="23">
        <v>2.78660776168263</v>
      </c>
      <c r="K23" s="22">
        <v>83.3897341160015</v>
      </c>
      <c r="L23" s="23">
        <v>1.17656327333474</v>
      </c>
      <c r="M23" s="22">
        <v>75.1223015301906</v>
      </c>
      <c r="N23" s="23">
        <v>2.91513610401439</v>
      </c>
      <c r="O23" s="22">
        <v>88.5294831439069</v>
      </c>
      <c r="P23" s="23">
        <v>2.60396594685081</v>
      </c>
      <c r="Q23" s="22">
        <v>13.4071816137163</v>
      </c>
      <c r="R23" s="23">
        <v>3.98468040963957</v>
      </c>
      <c r="S23" s="22">
        <v>75.8865478726262</v>
      </c>
      <c r="T23" s="23">
        <v>1.37138507057941</v>
      </c>
      <c r="U23" s="22">
        <v>69.0908671000307</v>
      </c>
      <c r="V23" s="23">
        <v>2.88860696259724</v>
      </c>
      <c r="W23" s="22">
        <v>82.4981732070132</v>
      </c>
      <c r="X23" s="23">
        <v>2.35643147855152</v>
      </c>
      <c r="Y23" s="22">
        <v>13.4073061069825</v>
      </c>
      <c r="Z23" s="24">
        <v>3.61003774431894</v>
      </c>
      <c r="AA23" s="63"/>
      <c r="AB23" s="63"/>
      <c r="AC23" s="63"/>
      <c r="AD23" s="63"/>
      <c r="AE23" s="63"/>
      <c r="AF23" s="63"/>
      <c r="AG23" s="63"/>
      <c r="AH23" s="63"/>
      <c r="AI23" s="63"/>
      <c r="AJ23" s="63"/>
      <c r="AK23" s="63"/>
      <c r="AL23" s="63"/>
    </row>
    <row customHeight="1" ht="15" r="24">
      <c r="A24" s="21" t="s">
        <v>18</v>
      </c>
      <c r="B24" s="64" t="n">
        <v>2</v>
      </c>
      <c r="C24" s="22">
        <v>92.638098459189</v>
      </c>
      <c r="D24" s="23">
        <v>0.556597396118828</v>
      </c>
      <c r="E24" s="22">
        <v>88.7970374398052</v>
      </c>
      <c r="F24" s="23">
        <v>1.68775912642857</v>
      </c>
      <c r="G24" s="22">
        <v>93.7987719587958</v>
      </c>
      <c r="H24" s="23">
        <v>1.34954030716407</v>
      </c>
      <c r="I24" s="22">
        <v>5.00173451899059</v>
      </c>
      <c r="J24" s="23">
        <v>2.01369255887767</v>
      </c>
      <c r="K24" s="22">
        <v>82.0077308514293</v>
      </c>
      <c r="L24" s="23">
        <v>0.792617445693005</v>
      </c>
      <c r="M24" s="22">
        <v>73.2899498056056</v>
      </c>
      <c r="N24" s="23">
        <v>2.33073148924221</v>
      </c>
      <c r="O24" s="22">
        <v>90.2910031766362</v>
      </c>
      <c r="P24" s="23">
        <v>2.0588583392573</v>
      </c>
      <c r="Q24" s="22">
        <v>17.0010533710306</v>
      </c>
      <c r="R24" s="23">
        <v>3.23542315185433</v>
      </c>
      <c r="S24" s="22">
        <v>80.0767423569698</v>
      </c>
      <c r="T24" s="23">
        <v>0.895286296638703</v>
      </c>
      <c r="U24" s="22">
        <v>69.0609908557466</v>
      </c>
      <c r="V24" s="23">
        <v>1.98421990379126</v>
      </c>
      <c r="W24" s="22">
        <v>88.1032678259047</v>
      </c>
      <c r="X24" s="23">
        <v>1.93758451117827</v>
      </c>
      <c r="Y24" s="22">
        <v>19.0422769701581</v>
      </c>
      <c r="Z24" s="24">
        <v>2.74258428611387</v>
      </c>
      <c r="AA24" s="63"/>
      <c r="AB24" s="63"/>
      <c r="AC24" s="63"/>
      <c r="AD24" s="63"/>
      <c r="AE24" s="63"/>
      <c r="AF24" s="63"/>
      <c r="AG24" s="63"/>
      <c r="AH24" s="63"/>
      <c r="AI24" s="63"/>
      <c r="AJ24" s="63"/>
      <c r="AK24" s="63"/>
      <c r="AL24" s="63"/>
    </row>
    <row customHeight="1" ht="15" r="25">
      <c r="A25" s="25" t="s">
        <v>19</v>
      </c>
      <c r="B25" s="64" t="n">
        <v>2</v>
      </c>
      <c r="C25" s="22">
        <v>83.303633108926</v>
      </c>
      <c r="D25" s="23">
        <v>0.85653973921456</v>
      </c>
      <c r="E25" s="22">
        <v>76.7190981518644</v>
      </c>
      <c r="F25" s="23">
        <v>1.92270141740551</v>
      </c>
      <c r="G25" s="22">
        <v>87.0223174533212</v>
      </c>
      <c r="H25" s="23">
        <v>2.20492894177765</v>
      </c>
      <c r="I25" s="22">
        <v>10.3032193014568</v>
      </c>
      <c r="J25" s="23">
        <v>3.00375169018478</v>
      </c>
      <c r="K25" s="22">
        <v>85.7761628595688</v>
      </c>
      <c r="L25" s="23">
        <v>0.793517933328345</v>
      </c>
      <c r="M25" s="22">
        <v>73.2492250077106</v>
      </c>
      <c r="N25" s="23">
        <v>2.41237131261545</v>
      </c>
      <c r="O25" s="22">
        <v>90.1220459376486</v>
      </c>
      <c r="P25" s="23">
        <v>1.77252434400158</v>
      </c>
      <c r="Q25" s="22">
        <v>16.872820929938</v>
      </c>
      <c r="R25" s="23">
        <v>2.74834893582071</v>
      </c>
      <c r="S25" s="22">
        <v>48.5802125450126</v>
      </c>
      <c r="T25" s="23">
        <v>1.07991328830179</v>
      </c>
      <c r="U25" s="22">
        <v>41.9296582306383</v>
      </c>
      <c r="V25" s="23">
        <v>2.70476281201377</v>
      </c>
      <c r="W25" s="22">
        <v>52.9706041937052</v>
      </c>
      <c r="X25" s="23">
        <v>3.0578948658709</v>
      </c>
      <c r="Y25" s="22">
        <v>11.0409459630669</v>
      </c>
      <c r="Z25" s="24">
        <v>4.25711397278425</v>
      </c>
      <c r="AA25" s="63"/>
      <c r="AB25" s="63"/>
      <c r="AC25" s="63"/>
      <c r="AD25" s="63"/>
      <c r="AE25" s="63"/>
      <c r="AF25" s="63"/>
      <c r="AG25" s="63"/>
      <c r="AH25" s="63"/>
      <c r="AI25" s="63"/>
      <c r="AJ25" s="63"/>
      <c r="AK25" s="63"/>
      <c r="AL25" s="63"/>
    </row>
    <row customHeight="1" ht="15" r="26">
      <c r="A26" s="28" t="s">
        <v>20</v>
      </c>
      <c r="B26" s="64" t="n">
        <v>2</v>
      </c>
      <c r="C26" s="22">
        <v>93.4193168534904</v>
      </c>
      <c r="D26" s="23">
        <v>0.591717534384876</v>
      </c>
      <c r="E26" s="22">
        <v>89.9061419459126</v>
      </c>
      <c r="F26" s="23">
        <v>2.26309122062511</v>
      </c>
      <c r="G26" s="22">
        <v>94.5191465678568</v>
      </c>
      <c r="H26" s="23">
        <v>1.42786092632547</v>
      </c>
      <c r="I26" s="22">
        <v>4.61300462194416</v>
      </c>
      <c r="J26" s="23">
        <v>2.58639916688806</v>
      </c>
      <c r="K26" s="22">
        <v>89.0777452807281</v>
      </c>
      <c r="L26" s="23">
        <v>0.721286997604649</v>
      </c>
      <c r="M26" s="22">
        <v>80.7856632590575</v>
      </c>
      <c r="N26" s="23">
        <v>2.68050344672656</v>
      </c>
      <c r="O26" s="22">
        <v>93.3832392640546</v>
      </c>
      <c r="P26" s="23">
        <v>1.48404506821046</v>
      </c>
      <c r="Q26" s="22">
        <v>12.5975760049971</v>
      </c>
      <c r="R26" s="23">
        <v>3.08170981289101</v>
      </c>
      <c r="S26" s="22">
        <v>68.5205836645378</v>
      </c>
      <c r="T26" s="23">
        <v>1.19131873272091</v>
      </c>
      <c r="U26" s="22">
        <v>62.8717801088805</v>
      </c>
      <c r="V26" s="23">
        <v>3.46437497758148</v>
      </c>
      <c r="W26" s="22">
        <v>68.5753859929367</v>
      </c>
      <c r="X26" s="23">
        <v>3.16341261895037</v>
      </c>
      <c r="Y26" s="22">
        <v>5.7036058840562</v>
      </c>
      <c r="Z26" s="24">
        <v>4.60766969031792</v>
      </c>
      <c r="AA26" s="63"/>
      <c r="AB26" s="63"/>
      <c r="AC26" s="63"/>
      <c r="AD26" s="63"/>
      <c r="AE26" s="63"/>
      <c r="AF26" s="63"/>
      <c r="AG26" s="63"/>
      <c r="AH26" s="63"/>
      <c r="AI26" s="63"/>
      <c r="AJ26" s="63"/>
      <c r="AK26" s="63"/>
      <c r="AL26" s="63"/>
    </row>
    <row customHeight="1" ht="15" r="27">
      <c r="A27" s="25" t="s">
        <v>21</v>
      </c>
      <c r="B27" s="64" t="n">
        <v>2</v>
      </c>
      <c r="C27" s="22">
        <v>80.537879939019</v>
      </c>
      <c r="D27" s="23">
        <v>0.588227199579858</v>
      </c>
      <c r="E27" s="22">
        <v>76.576984783388</v>
      </c>
      <c r="F27" s="23">
        <v>1.29123933518299</v>
      </c>
      <c r="G27" s="22">
        <v>80.976406104618</v>
      </c>
      <c r="H27" s="23">
        <v>1.30348479406425</v>
      </c>
      <c r="I27" s="22">
        <v>4.39942132123001</v>
      </c>
      <c r="J27" s="23">
        <v>1.73274512027311</v>
      </c>
      <c r="K27" s="22">
        <v>86.1376894994238</v>
      </c>
      <c r="L27" s="23">
        <v>0.475290900743494</v>
      </c>
      <c r="M27" s="22">
        <v>79.1228294721564</v>
      </c>
      <c r="N27" s="23">
        <v>1.41315689387181</v>
      </c>
      <c r="O27" s="22">
        <v>90.5285408585732</v>
      </c>
      <c r="P27" s="23">
        <v>0.874978263694765</v>
      </c>
      <c r="Q27" s="22">
        <v>11.4057113864168</v>
      </c>
      <c r="R27" s="23">
        <v>1.81992739993237</v>
      </c>
      <c r="S27" s="22">
        <v>45.6983664789007</v>
      </c>
      <c r="T27" s="23">
        <v>0.691523206111304</v>
      </c>
      <c r="U27" s="22">
        <v>42.1856674872366</v>
      </c>
      <c r="V27" s="23">
        <v>1.70749013064697</v>
      </c>
      <c r="W27" s="22">
        <v>44.5646966484218</v>
      </c>
      <c r="X27" s="23">
        <v>1.58401940614041</v>
      </c>
      <c r="Y27" s="22">
        <v>2.37902916118517</v>
      </c>
      <c r="Z27" s="24">
        <v>2.56408655411373</v>
      </c>
      <c r="AA27" s="63"/>
      <c r="AB27" s="63"/>
      <c r="AC27" s="63"/>
      <c r="AD27" s="63"/>
      <c r="AE27" s="63"/>
      <c r="AF27" s="63"/>
      <c r="AG27" s="63"/>
      <c r="AH27" s="63"/>
      <c r="AI27" s="63"/>
      <c r="AJ27" s="63"/>
      <c r="AK27" s="63"/>
      <c r="AL27" s="63"/>
    </row>
    <row customHeight="1" ht="15" r="28">
      <c r="A28" s="25" t="s">
        <v>22</v>
      </c>
      <c r="B28" s="64" t="n">
        <v>2</v>
      </c>
      <c r="C28" s="22">
        <v>90.9898022691613</v>
      </c>
      <c r="D28" s="23">
        <v>0.783251230424723</v>
      </c>
      <c r="E28" s="22">
        <v>89.2042256168805</v>
      </c>
      <c r="F28" s="23">
        <v>1.96515872627727</v>
      </c>
      <c r="G28" s="22">
        <v>91.5616383909822</v>
      </c>
      <c r="H28" s="23">
        <v>1.84342098040147</v>
      </c>
      <c r="I28" s="22">
        <v>2.35741277410163</v>
      </c>
      <c r="J28" s="23">
        <v>2.76510686789497</v>
      </c>
      <c r="K28" s="22">
        <v>94.5269880062876</v>
      </c>
      <c r="L28" s="23">
        <v>0.547832175366933</v>
      </c>
      <c r="M28" s="22">
        <v>91.6355757186282</v>
      </c>
      <c r="N28" s="23">
        <v>1.48918182977336</v>
      </c>
      <c r="O28" s="22">
        <v>95.0661063979244</v>
      </c>
      <c r="P28" s="23">
        <v>1.25201503304626</v>
      </c>
      <c r="Q28" s="22">
        <v>3.43053067929624</v>
      </c>
      <c r="R28" s="23">
        <v>1.88516674307719</v>
      </c>
      <c r="S28" s="22">
        <v>63.8531644912976</v>
      </c>
      <c r="T28" s="23">
        <v>1.17251319315616</v>
      </c>
      <c r="U28" s="22">
        <v>64.6898533067954</v>
      </c>
      <c r="V28" s="23">
        <v>2.62644718728363</v>
      </c>
      <c r="W28" s="22">
        <v>67.6762086508048</v>
      </c>
      <c r="X28" s="23">
        <v>3.05060737415826</v>
      </c>
      <c r="Y28" s="22">
        <v>2.98635534400931</v>
      </c>
      <c r="Z28" s="24">
        <v>4.16770491174747</v>
      </c>
      <c r="AA28" s="63"/>
      <c r="AB28" s="63"/>
      <c r="AC28" s="63"/>
      <c r="AD28" s="63"/>
      <c r="AE28" s="63"/>
      <c r="AF28" s="63"/>
      <c r="AG28" s="63"/>
      <c r="AH28" s="63"/>
      <c r="AI28" s="63"/>
      <c r="AJ28" s="63"/>
      <c r="AK28" s="63"/>
      <c r="AL28" s="63"/>
    </row>
    <row customHeight="1" ht="15" r="29">
      <c r="A29" s="25" t="s">
        <v>23</v>
      </c>
      <c r="B29" s="64" t="n">
        <v>2</v>
      </c>
      <c r="C29" s="22">
        <v>92.8928552780629</v>
      </c>
      <c r="D29" s="23">
        <v>0.538866848277387</v>
      </c>
      <c r="E29" s="22">
        <v>91.7733149242193</v>
      </c>
      <c r="F29" s="23">
        <v>1.45724590036376</v>
      </c>
      <c r="G29" s="22">
        <v>93.1121777806579</v>
      </c>
      <c r="H29" s="23">
        <v>1.16511962479114</v>
      </c>
      <c r="I29" s="22">
        <v>1.33886285643857</v>
      </c>
      <c r="J29" s="23">
        <v>1.9547368964907</v>
      </c>
      <c r="K29" s="22">
        <v>78.6623535457901</v>
      </c>
      <c r="L29" s="23">
        <v>0.899586171530379</v>
      </c>
      <c r="M29" s="22">
        <v>73.4530029237628</v>
      </c>
      <c r="N29" s="23">
        <v>2.25083205426963</v>
      </c>
      <c r="O29" s="22">
        <v>82.51657904519</v>
      </c>
      <c r="P29" s="23">
        <v>1.8310026607773</v>
      </c>
      <c r="Q29" s="22">
        <v>9.06357612142729</v>
      </c>
      <c r="R29" s="23">
        <v>2.65619031452959</v>
      </c>
      <c r="S29" s="22">
        <v>54.1498601605801</v>
      </c>
      <c r="T29" s="23">
        <v>1.03288677600982</v>
      </c>
      <c r="U29" s="22">
        <v>50.7881473089808</v>
      </c>
      <c r="V29" s="23">
        <v>2.59286914234645</v>
      </c>
      <c r="W29" s="22">
        <v>58.3152715141148</v>
      </c>
      <c r="X29" s="23">
        <v>2.35358104510454</v>
      </c>
      <c r="Y29" s="22">
        <v>7.52712420513396</v>
      </c>
      <c r="Z29" s="24">
        <v>3.53892162433075</v>
      </c>
      <c r="AA29" s="63"/>
      <c r="AB29" s="63"/>
      <c r="AC29" s="63"/>
      <c r="AD29" s="63"/>
      <c r="AE29" s="63"/>
      <c r="AF29" s="63"/>
      <c r="AG29" s="63"/>
      <c r="AH29" s="63"/>
      <c r="AI29" s="63"/>
      <c r="AJ29" s="63"/>
      <c r="AK29" s="63"/>
      <c r="AL29" s="63"/>
    </row>
    <row customHeight="1" ht="15" r="30">
      <c r="A30" s="25" t="s">
        <v>24</v>
      </c>
      <c r="B30" s="64" t="n">
        <v>2</v>
      </c>
      <c r="C30" s="22">
        <v>84.2528575236973</v>
      </c>
      <c r="D30" s="23">
        <v>0.59755470526686</v>
      </c>
      <c r="E30" s="22">
        <v>83.1178345649076</v>
      </c>
      <c r="F30" s="23">
        <v>1.65680029657281</v>
      </c>
      <c r="G30" s="22">
        <v>87.8631562011406</v>
      </c>
      <c r="H30" s="23">
        <v>1.20036620392416</v>
      </c>
      <c r="I30" s="22">
        <v>4.74532163623306</v>
      </c>
      <c r="J30" s="23">
        <v>1.80164112686947</v>
      </c>
      <c r="K30" s="22">
        <v>67.0930545389412</v>
      </c>
      <c r="L30" s="23">
        <v>0.834951882078353</v>
      </c>
      <c r="M30" s="22">
        <v>61.9815970986802</v>
      </c>
      <c r="N30" s="23">
        <v>1.98141308841971</v>
      </c>
      <c r="O30" s="22">
        <v>70.2871028483888</v>
      </c>
      <c r="P30" s="23">
        <v>1.68898589940202</v>
      </c>
      <c r="Q30" s="22">
        <v>8.30550574970858</v>
      </c>
      <c r="R30" s="23">
        <v>2.70822751910152</v>
      </c>
      <c r="S30" s="22">
        <v>35.364782359446</v>
      </c>
      <c r="T30" s="23">
        <v>0.91130791372257</v>
      </c>
      <c r="U30" s="22">
        <v>34.3857518500281</v>
      </c>
      <c r="V30" s="23">
        <v>1.89462012799025</v>
      </c>
      <c r="W30" s="22">
        <v>36.9343162147889</v>
      </c>
      <c r="X30" s="23">
        <v>2.35766278953036</v>
      </c>
      <c r="Y30" s="22">
        <v>2.54856436476079</v>
      </c>
      <c r="Z30" s="24">
        <v>2.89061241430634</v>
      </c>
      <c r="AA30" s="63"/>
      <c r="AB30" s="63"/>
      <c r="AC30" s="63"/>
      <c r="AD30" s="63"/>
      <c r="AE30" s="63"/>
      <c r="AF30" s="63"/>
      <c r="AG30" s="63"/>
      <c r="AH30" s="63"/>
      <c r="AI30" s="63"/>
      <c r="AJ30" s="63"/>
      <c r="AK30" s="63"/>
      <c r="AL30" s="63"/>
    </row>
    <row customHeight="1" ht="15" r="31">
      <c r="A31" s="25" t="s">
        <v>25</v>
      </c>
      <c r="B31" s="64" t="n">
        <v>2</v>
      </c>
      <c r="C31" s="22">
        <v>90.9461547942427</v>
      </c>
      <c r="D31" s="23">
        <v>0.647533336043444</v>
      </c>
      <c r="E31" s="22">
        <v>87.3465232159504</v>
      </c>
      <c r="F31" s="23">
        <v>1.78945187753476</v>
      </c>
      <c r="G31" s="22">
        <v>91.0828398334566</v>
      </c>
      <c r="H31" s="23">
        <v>1.48191573378074</v>
      </c>
      <c r="I31" s="22">
        <v>3.73631661750622</v>
      </c>
      <c r="J31" s="23">
        <v>2.4792180170641</v>
      </c>
      <c r="K31" s="22">
        <v>80.1998851245366</v>
      </c>
      <c r="L31" s="23">
        <v>0.853953642800066</v>
      </c>
      <c r="M31" s="22">
        <v>75.390386530185</v>
      </c>
      <c r="N31" s="23">
        <v>2.26478918180913</v>
      </c>
      <c r="O31" s="22">
        <v>81.1923891707433</v>
      </c>
      <c r="P31" s="23">
        <v>2.29061142649644</v>
      </c>
      <c r="Q31" s="22">
        <v>5.80200264055829</v>
      </c>
      <c r="R31" s="23">
        <v>3.10974150184398</v>
      </c>
      <c r="S31" s="22">
        <v>37.7291445406052</v>
      </c>
      <c r="T31" s="23">
        <v>1.28242498771206</v>
      </c>
      <c r="U31" s="22">
        <v>39.1554721729107</v>
      </c>
      <c r="V31" s="23">
        <v>2.31407250985843</v>
      </c>
      <c r="W31" s="22">
        <v>40.6752865101198</v>
      </c>
      <c r="X31" s="23">
        <v>2.66219001024653</v>
      </c>
      <c r="Y31" s="22">
        <v>1.51981433720902</v>
      </c>
      <c r="Z31" s="24">
        <v>3.30903745207669</v>
      </c>
      <c r="AA31" s="63"/>
      <c r="AB31" s="63"/>
      <c r="AC31" s="63"/>
      <c r="AD31" s="63"/>
      <c r="AE31" s="63"/>
      <c r="AF31" s="63"/>
      <c r="AG31" s="63"/>
      <c r="AH31" s="63"/>
      <c r="AI31" s="63"/>
      <c r="AJ31" s="63"/>
      <c r="AK31" s="63"/>
      <c r="AL31" s="63"/>
    </row>
    <row customHeight="1" ht="15" r="32">
      <c r="A32" s="25" t="s">
        <v>26</v>
      </c>
      <c r="B32" s="64" t="n">
        <v>2</v>
      </c>
      <c r="C32" s="22">
        <v>95.1494657822099</v>
      </c>
      <c r="D32" s="23">
        <v>0.412685923585624</v>
      </c>
      <c r="E32" s="22">
        <v>92.4429763555862</v>
      </c>
      <c r="F32" s="23">
        <v>1.33292141485456</v>
      </c>
      <c r="G32" s="22">
        <v>95.9412790366691</v>
      </c>
      <c r="H32" s="23">
        <v>0.867230663427999</v>
      </c>
      <c r="I32" s="22">
        <v>3.49830268108285</v>
      </c>
      <c r="J32" s="23">
        <v>1.55322264696838</v>
      </c>
      <c r="K32" s="22">
        <v>95.4546021088378</v>
      </c>
      <c r="L32" s="23">
        <v>0.397003284659592</v>
      </c>
      <c r="M32" s="22">
        <v>93.9591867668587</v>
      </c>
      <c r="N32" s="23">
        <v>1.07726649172488</v>
      </c>
      <c r="O32" s="22">
        <v>96.2495346669595</v>
      </c>
      <c r="P32" s="23">
        <v>0.885075049161879</v>
      </c>
      <c r="Q32" s="22">
        <v>2.29034790010078</v>
      </c>
      <c r="R32" s="23">
        <v>1.44490814669744</v>
      </c>
      <c r="S32" s="22">
        <v>81.4506446816767</v>
      </c>
      <c r="T32" s="23">
        <v>0.866115305231307</v>
      </c>
      <c r="U32" s="22">
        <v>77.9340574827659</v>
      </c>
      <c r="V32" s="23">
        <v>1.86650384863322</v>
      </c>
      <c r="W32" s="22">
        <v>85.0966320549519</v>
      </c>
      <c r="X32" s="23">
        <v>1.65301571474054</v>
      </c>
      <c r="Y32" s="22">
        <v>7.16257457218603</v>
      </c>
      <c r="Z32" s="24">
        <v>2.27493324800646</v>
      </c>
      <c r="AA32" s="63"/>
      <c r="AB32" s="63"/>
      <c r="AC32" s="63"/>
      <c r="AD32" s="63"/>
      <c r="AE32" s="63"/>
      <c r="AF32" s="63"/>
      <c r="AG32" s="63"/>
      <c r="AH32" s="63"/>
      <c r="AI32" s="63"/>
      <c r="AJ32" s="63"/>
      <c r="AK32" s="63"/>
      <c r="AL32" s="63"/>
    </row>
    <row customHeight="1" ht="15" r="33">
      <c r="A33" s="25" t="s">
        <v>27</v>
      </c>
      <c r="B33" s="64" t="n">
        <v>2</v>
      </c>
      <c r="C33" s="22">
        <v>86.2354191900155</v>
      </c>
      <c r="D33" s="23">
        <v>0.840016149213845</v>
      </c>
      <c r="E33" s="22">
        <v>84.2035796646528</v>
      </c>
      <c r="F33" s="23">
        <v>2.91194738931513</v>
      </c>
      <c r="G33" s="22">
        <v>90.2849029687054</v>
      </c>
      <c r="H33" s="23">
        <v>2.16801556985184</v>
      </c>
      <c r="I33" s="22">
        <v>6.08132330405262</v>
      </c>
      <c r="J33" s="23">
        <v>3.47366903222381</v>
      </c>
      <c r="K33" s="22">
        <v>79.8259689888984</v>
      </c>
      <c r="L33" s="23">
        <v>1.13737068744106</v>
      </c>
      <c r="M33" s="22">
        <v>72.9913921559714</v>
      </c>
      <c r="N33" s="23">
        <v>3.28149035608632</v>
      </c>
      <c r="O33" s="22">
        <v>86.9893689794642</v>
      </c>
      <c r="P33" s="23">
        <v>2.54743387277907</v>
      </c>
      <c r="Q33" s="22">
        <v>13.9979768234928</v>
      </c>
      <c r="R33" s="23">
        <v>4.12811764733216</v>
      </c>
      <c r="S33" s="22">
        <v>53.7680671374528</v>
      </c>
      <c r="T33" s="23">
        <v>1.48823058364658</v>
      </c>
      <c r="U33" s="22">
        <v>51.0236289945199</v>
      </c>
      <c r="V33" s="23">
        <v>3.69347149149374</v>
      </c>
      <c r="W33" s="22">
        <v>52.0470535656524</v>
      </c>
      <c r="X33" s="23">
        <v>3.78064733139192</v>
      </c>
      <c r="Y33" s="22">
        <v>1.02342457113248</v>
      </c>
      <c r="Z33" s="24">
        <v>5.52479955528302</v>
      </c>
      <c r="AA33" s="63"/>
      <c r="AB33" s="63"/>
      <c r="AC33" s="63"/>
      <c r="AD33" s="63"/>
      <c r="AE33" s="63"/>
      <c r="AF33" s="63"/>
      <c r="AG33" s="63"/>
      <c r="AH33" s="63"/>
      <c r="AI33" s="63"/>
      <c r="AJ33" s="63"/>
      <c r="AK33" s="63"/>
      <c r="AL33" s="63"/>
    </row>
    <row customHeight="1" ht="15" r="34">
      <c r="A34" s="25" t="s">
        <v>28</v>
      </c>
      <c r="B34" s="64" t="n">
        <v>2</v>
      </c>
      <c r="C34" s="22">
        <v>85.9831757019069</v>
      </c>
      <c r="D34" s="23">
        <v>1.06369237415269</v>
      </c>
      <c r="E34" s="22">
        <v>81.5437619203437</v>
      </c>
      <c r="F34" s="23">
        <v>1.88518541080001</v>
      </c>
      <c r="G34" s="22">
        <v>89.3953076909917</v>
      </c>
      <c r="H34" s="23">
        <v>1.8700745505693</v>
      </c>
      <c r="I34" s="22">
        <v>7.85154577064803</v>
      </c>
      <c r="J34" s="23">
        <v>2.58218316769932</v>
      </c>
      <c r="K34" s="22">
        <v>85.8941377092151</v>
      </c>
      <c r="L34" s="23">
        <v>0.948996930385377</v>
      </c>
      <c r="M34" s="22">
        <v>78.27660502847</v>
      </c>
      <c r="N34" s="23">
        <v>2.65032054848785</v>
      </c>
      <c r="O34" s="22">
        <v>93.5713526822199</v>
      </c>
      <c r="P34" s="23">
        <v>1.33146723278643</v>
      </c>
      <c r="Q34" s="22">
        <v>15.2947476537499</v>
      </c>
      <c r="R34" s="23">
        <v>2.82414450764807</v>
      </c>
      <c r="S34" s="22">
        <v>67.5214419110821</v>
      </c>
      <c r="T34" s="23">
        <v>1.12653782522667</v>
      </c>
      <c r="U34" s="22">
        <v>59.2977263328725</v>
      </c>
      <c r="V34" s="23">
        <v>2.65991777476221</v>
      </c>
      <c r="W34" s="22">
        <v>77.3203633586944</v>
      </c>
      <c r="X34" s="23">
        <v>2.39249657856429</v>
      </c>
      <c r="Y34" s="22">
        <v>18.0226370258219</v>
      </c>
      <c r="Z34" s="24">
        <v>3.68672329352966</v>
      </c>
      <c r="AA34" s="63"/>
      <c r="AB34" s="63"/>
      <c r="AC34" s="63"/>
      <c r="AD34" s="63"/>
      <c r="AE34" s="63"/>
      <c r="AF34" s="63"/>
      <c r="AG34" s="63"/>
      <c r="AH34" s="63"/>
      <c r="AI34" s="63"/>
      <c r="AJ34" s="63"/>
      <c r="AK34" s="63"/>
      <c r="AL34" s="63"/>
    </row>
    <row customHeight="1" ht="15" r="35">
      <c r="A35" s="25" t="s">
        <v>29</v>
      </c>
      <c r="B35" s="64" t="n">
        <v>2</v>
      </c>
      <c r="C35" s="22">
        <v>95.1353145428595</v>
      </c>
      <c r="D35" s="23">
        <v>0.408642888129659</v>
      </c>
      <c r="E35" s="22">
        <v>93.7048994403255</v>
      </c>
      <c r="F35" s="23">
        <v>1.13886656595723</v>
      </c>
      <c r="G35" s="22">
        <v>95.4574135518739</v>
      </c>
      <c r="H35" s="23">
        <v>1.4475636572665</v>
      </c>
      <c r="I35" s="22">
        <v>1.75251411154842</v>
      </c>
      <c r="J35" s="23">
        <v>2.1065544764519</v>
      </c>
      <c r="K35" s="22">
        <v>94.0969289595751</v>
      </c>
      <c r="L35" s="23">
        <v>0.447726779060128</v>
      </c>
      <c r="M35" s="22">
        <v>91.8044443485156</v>
      </c>
      <c r="N35" s="23">
        <v>1.10989380758034</v>
      </c>
      <c r="O35" s="22">
        <v>96.0479709345369</v>
      </c>
      <c r="P35" s="23">
        <v>0.848762051555041</v>
      </c>
      <c r="Q35" s="22">
        <v>4.24352658602128</v>
      </c>
      <c r="R35" s="23">
        <v>1.44681686871125</v>
      </c>
      <c r="S35" s="22">
        <v>81.9553852570589</v>
      </c>
      <c r="T35" s="23">
        <v>0.817966858422933</v>
      </c>
      <c r="U35" s="22">
        <v>80.9837012313958</v>
      </c>
      <c r="V35" s="23">
        <v>1.52717078673603</v>
      </c>
      <c r="W35" s="22">
        <v>82.7487117884179</v>
      </c>
      <c r="X35" s="23">
        <v>2.27696442583819</v>
      </c>
      <c r="Y35" s="22">
        <v>1.76501055702205</v>
      </c>
      <c r="Z35" s="24">
        <v>2.39836245694386</v>
      </c>
      <c r="AA35" s="63"/>
      <c r="AB35" s="63"/>
      <c r="AC35" s="63"/>
      <c r="AD35" s="63"/>
      <c r="AE35" s="63"/>
      <c r="AF35" s="63"/>
      <c r="AG35" s="63"/>
      <c r="AH35" s="63"/>
      <c r="AI35" s="63"/>
      <c r="AJ35" s="63"/>
      <c r="AK35" s="63"/>
      <c r="AL35" s="63"/>
    </row>
    <row customHeight="1" ht="15" r="36">
      <c r="A36" s="25" t="s">
        <v>30</v>
      </c>
      <c r="B36" s="64" t="n">
        <v>2</v>
      </c>
      <c r="C36" s="22">
        <v>57.5579985789906</v>
      </c>
      <c r="D36" s="23">
        <v>0.901147927508606</v>
      </c>
      <c r="E36" s="22">
        <v>45.7019121150428</v>
      </c>
      <c r="F36" s="23">
        <v>2.14745561452759</v>
      </c>
      <c r="G36" s="22">
        <v>66.812027925708</v>
      </c>
      <c r="H36" s="23">
        <v>1.96125454282674</v>
      </c>
      <c r="I36" s="22">
        <v>21.1101158106652</v>
      </c>
      <c r="J36" s="23">
        <v>2.98547412161863</v>
      </c>
      <c r="K36" s="22">
        <v>51.3207066019124</v>
      </c>
      <c r="L36" s="23">
        <v>0.930389859700651</v>
      </c>
      <c r="M36" s="22">
        <v>35.4358990457462</v>
      </c>
      <c r="N36" s="23">
        <v>1.96902469099458</v>
      </c>
      <c r="O36" s="22">
        <v>64.0453799731583</v>
      </c>
      <c r="P36" s="23">
        <v>2.29738285328421</v>
      </c>
      <c r="Q36" s="22">
        <v>28.6094809274122</v>
      </c>
      <c r="R36" s="23">
        <v>3.008030032972</v>
      </c>
      <c r="S36" s="22">
        <v>18.2356030754744</v>
      </c>
      <c r="T36" s="23">
        <v>0.761674726781551</v>
      </c>
      <c r="U36" s="22">
        <v>10.4478942665581</v>
      </c>
      <c r="V36" s="23">
        <v>1.20693581390271</v>
      </c>
      <c r="W36" s="22">
        <v>21.3639607813555</v>
      </c>
      <c r="X36" s="23">
        <v>1.87870744493611</v>
      </c>
      <c r="Y36" s="22">
        <v>10.9160665147974</v>
      </c>
      <c r="Z36" s="24">
        <v>2.23008460397757</v>
      </c>
      <c r="AA36" s="63"/>
      <c r="AB36" s="63"/>
      <c r="AC36" s="63"/>
      <c r="AD36" s="63"/>
      <c r="AE36" s="63"/>
      <c r="AF36" s="63"/>
      <c r="AG36" s="63"/>
      <c r="AH36" s="63"/>
      <c r="AI36" s="63"/>
      <c r="AJ36" s="63"/>
      <c r="AK36" s="63"/>
      <c r="AL36" s="63"/>
    </row>
    <row customHeight="1" ht="15" r="37">
      <c r="A37" s="25" t="s">
        <v>31</v>
      </c>
      <c r="B37" s="64" t="n">
        <v>2</v>
      </c>
      <c r="C37" s="22">
        <v>86.4990724059131</v>
      </c>
      <c r="D37" s="23">
        <v>0.547377276507882</v>
      </c>
      <c r="E37" s="22">
        <v>79.1281928058789</v>
      </c>
      <c r="F37" s="23">
        <v>1.61814211429816</v>
      </c>
      <c r="G37" s="22">
        <v>90.7413920200399</v>
      </c>
      <c r="H37" s="23">
        <v>1.1496498724151</v>
      </c>
      <c r="I37" s="22">
        <v>11.613199214161</v>
      </c>
      <c r="J37" s="23">
        <v>1.96768354526144</v>
      </c>
      <c r="K37" s="22">
        <v>75.0349058753746</v>
      </c>
      <c r="L37" s="23">
        <v>0.678232307811241</v>
      </c>
      <c r="M37" s="22">
        <v>65.0606526066724</v>
      </c>
      <c r="N37" s="23">
        <v>2.20852428179873</v>
      </c>
      <c r="O37" s="22">
        <v>81.7879674881234</v>
      </c>
      <c r="P37" s="23">
        <v>1.54816667159778</v>
      </c>
      <c r="Q37" s="22">
        <v>16.7273148814509</v>
      </c>
      <c r="R37" s="23">
        <v>2.78567150941924</v>
      </c>
      <c r="S37" s="22">
        <v>64.2313228506062</v>
      </c>
      <c r="T37" s="23">
        <v>0.87893399241278</v>
      </c>
      <c r="U37" s="22">
        <v>56.3331442908746</v>
      </c>
      <c r="V37" s="23">
        <v>1.84159210366202</v>
      </c>
      <c r="W37" s="22">
        <v>72.8694008078948</v>
      </c>
      <c r="X37" s="23">
        <v>1.92152674472093</v>
      </c>
      <c r="Y37" s="22">
        <v>16.5362565170202</v>
      </c>
      <c r="Z37" s="24">
        <v>2.147672449072</v>
      </c>
      <c r="AA37" s="63"/>
      <c r="AB37" s="63"/>
      <c r="AC37" s="63"/>
      <c r="AD37" s="63"/>
      <c r="AE37" s="63"/>
      <c r="AF37" s="63"/>
      <c r="AG37" s="63"/>
      <c r="AH37" s="63"/>
      <c r="AI37" s="63"/>
      <c r="AJ37" s="63"/>
      <c r="AK37" s="63"/>
      <c r="AL37" s="63"/>
    </row>
    <row customHeight="1" ht="15" r="38">
      <c r="A38" s="25" t="s">
        <v>32</v>
      </c>
      <c r="B38" s="64" t="n">
        <v>2</v>
      </c>
      <c r="C38" s="22">
        <v>81.9485217684846</v>
      </c>
      <c r="D38" s="23">
        <v>0.818926579741517</v>
      </c>
      <c r="E38" s="22">
        <v>73.9155267051173</v>
      </c>
      <c r="F38" s="23">
        <v>2.79651673739701</v>
      </c>
      <c r="G38" s="22">
        <v>86.0279149576509</v>
      </c>
      <c r="H38" s="23">
        <v>1.88186092603461</v>
      </c>
      <c r="I38" s="22">
        <v>12.1123882525336</v>
      </c>
      <c r="J38" s="23">
        <v>3.21973470349226</v>
      </c>
      <c r="K38" s="22">
        <v>77.5572215870484</v>
      </c>
      <c r="L38" s="23">
        <v>0.910873568273932</v>
      </c>
      <c r="M38" s="22">
        <v>68.5134731633394</v>
      </c>
      <c r="N38" s="23">
        <v>2.82098708249887</v>
      </c>
      <c r="O38" s="22">
        <v>84.75952547108</v>
      </c>
      <c r="P38" s="23">
        <v>1.79356959583967</v>
      </c>
      <c r="Q38" s="22">
        <v>16.2460523077406</v>
      </c>
      <c r="R38" s="23">
        <v>3.15991490732068</v>
      </c>
      <c r="S38" s="22">
        <v>52.3900998511789</v>
      </c>
      <c r="T38" s="23">
        <v>1.0914294521697</v>
      </c>
      <c r="U38" s="22">
        <v>47.6105414995322</v>
      </c>
      <c r="V38" s="23">
        <v>2.37000579496112</v>
      </c>
      <c r="W38" s="22">
        <v>54.074256915617</v>
      </c>
      <c r="X38" s="23">
        <v>2.84425128132502</v>
      </c>
      <c r="Y38" s="22">
        <v>6.46371541608483</v>
      </c>
      <c r="Z38" s="24">
        <v>3.78709121073267</v>
      </c>
      <c r="AA38" s="63"/>
      <c r="AB38" s="63"/>
      <c r="AC38" s="63"/>
      <c r="AD38" s="63"/>
      <c r="AE38" s="63"/>
      <c r="AF38" s="63"/>
      <c r="AG38" s="63"/>
      <c r="AH38" s="63"/>
      <c r="AI38" s="63"/>
      <c r="AJ38" s="63"/>
      <c r="AK38" s="63"/>
      <c r="AL38" s="63"/>
    </row>
    <row customHeight="1" ht="15" r="39">
      <c r="A39" s="29" t="s">
        <v>33</v>
      </c>
      <c r="B39" s="64" t="n">
        <v>2</v>
      </c>
      <c r="C39" s="22">
        <v>98.2038299857199</v>
      </c>
      <c r="D39" s="23">
        <v>0.240492114745411</v>
      </c>
      <c r="E39" s="22">
        <v>96.3340058876253</v>
      </c>
      <c r="F39" s="23">
        <v>0.858776222293683</v>
      </c>
      <c r="G39" s="22">
        <v>98.8635614380396</v>
      </c>
      <c r="H39" s="23">
        <v>0.514018650601636</v>
      </c>
      <c r="I39" s="22">
        <v>2.52955555041433</v>
      </c>
      <c r="J39" s="23">
        <v>1.10956726512956</v>
      </c>
      <c r="K39" s="22">
        <v>97.4502968058451</v>
      </c>
      <c r="L39" s="23">
        <v>0.327938829973526</v>
      </c>
      <c r="M39" s="22">
        <v>93.7217757270646</v>
      </c>
      <c r="N39" s="23">
        <v>1.3110435751444</v>
      </c>
      <c r="O39" s="22">
        <v>99.1346482992677</v>
      </c>
      <c r="P39" s="23">
        <v>0.43356929379857</v>
      </c>
      <c r="Q39" s="22">
        <v>5.41287257220309</v>
      </c>
      <c r="R39" s="23">
        <v>1.40338772440879</v>
      </c>
      <c r="S39" s="22">
        <v>92.5637268139731</v>
      </c>
      <c r="T39" s="23">
        <v>0.545507595130853</v>
      </c>
      <c r="U39" s="22">
        <v>88.4662423811493</v>
      </c>
      <c r="V39" s="23">
        <v>1.62427819066002</v>
      </c>
      <c r="W39" s="22">
        <v>97.7418473734397</v>
      </c>
      <c r="X39" s="23">
        <v>0.765036051900145</v>
      </c>
      <c r="Y39" s="22">
        <v>9.27560499229041</v>
      </c>
      <c r="Z39" s="24">
        <v>1.91092353688213</v>
      </c>
      <c r="AA39" s="63"/>
      <c r="AB39" s="63"/>
      <c r="AC39" s="63"/>
      <c r="AD39" s="63"/>
      <c r="AE39" s="63"/>
      <c r="AF39" s="63"/>
      <c r="AG39" s="63"/>
      <c r="AH39" s="63"/>
      <c r="AI39" s="63"/>
      <c r="AJ39" s="63"/>
      <c r="AK39" s="63"/>
      <c r="AL39" s="63"/>
    </row>
    <row customHeight="1" ht="15" r="40">
      <c r="A40" s="25" t="s">
        <v>34</v>
      </c>
      <c r="B40" s="64" t="n">
        <v>2</v>
      </c>
      <c r="C40" s="22">
        <v>95.6080424990132</v>
      </c>
      <c r="D40" s="23">
        <v>0.431891590294698</v>
      </c>
      <c r="E40" s="22">
        <v>94.3266703173673</v>
      </c>
      <c r="F40" s="23">
        <v>1.06967630960055</v>
      </c>
      <c r="G40" s="22">
        <v>96.8901164049932</v>
      </c>
      <c r="H40" s="23">
        <v>0.906160835555936</v>
      </c>
      <c r="I40" s="22">
        <v>2.56344608762595</v>
      </c>
      <c r="J40" s="23">
        <v>1.35042135748599</v>
      </c>
      <c r="K40" s="22">
        <v>96.2362142202676</v>
      </c>
      <c r="L40" s="23">
        <v>0.377642893088067</v>
      </c>
      <c r="M40" s="22">
        <v>93.9359509028022</v>
      </c>
      <c r="N40" s="23">
        <v>0.984489451982266</v>
      </c>
      <c r="O40" s="22">
        <v>97.4571322750229</v>
      </c>
      <c r="P40" s="23">
        <v>0.909601080950513</v>
      </c>
      <c r="Q40" s="22">
        <v>3.52118137222072</v>
      </c>
      <c r="R40" s="23">
        <v>1.33596617672267</v>
      </c>
      <c r="S40" s="22">
        <v>73.2076400902494</v>
      </c>
      <c r="T40" s="23">
        <v>0.812732092796748</v>
      </c>
      <c r="U40" s="22">
        <v>70.4971323549715</v>
      </c>
      <c r="V40" s="23">
        <v>2.14063578581838</v>
      </c>
      <c r="W40" s="22">
        <v>70.8700831904239</v>
      </c>
      <c r="X40" s="23">
        <v>2.06502657978386</v>
      </c>
      <c r="Y40" s="22">
        <v>0.372950835452372</v>
      </c>
      <c r="Z40" s="24">
        <v>2.47997852196743</v>
      </c>
      <c r="AA40" s="63"/>
      <c r="AB40" s="63"/>
      <c r="AC40" s="63"/>
      <c r="AD40" s="63"/>
      <c r="AE40" s="63"/>
      <c r="AF40" s="63"/>
      <c r="AG40" s="63"/>
      <c r="AH40" s="63"/>
      <c r="AI40" s="63"/>
      <c r="AJ40" s="63"/>
      <c r="AK40" s="63"/>
      <c r="AL40" s="63"/>
    </row>
    <row customHeight="1" ht="15" r="41">
      <c r="A41" s="25" t="s">
        <v>35</v>
      </c>
      <c r="B41" s="64" t="n">
        <v>2</v>
      </c>
      <c r="C41" s="22">
        <v>91.3943292538435</v>
      </c>
      <c r="D41" s="23">
        <v>0.599729223569853</v>
      </c>
      <c r="E41" s="22">
        <v>86.21570689716</v>
      </c>
      <c r="F41" s="23">
        <v>1.41813321847939</v>
      </c>
      <c r="G41" s="22">
        <v>94.3630233833038</v>
      </c>
      <c r="H41" s="23">
        <v>1.12496784764654</v>
      </c>
      <c r="I41" s="22">
        <v>8.14731648614379</v>
      </c>
      <c r="J41" s="23">
        <v>1.73833682343224</v>
      </c>
      <c r="K41" s="22">
        <v>94.2303679287421</v>
      </c>
      <c r="L41" s="23">
        <v>0.380685812934884</v>
      </c>
      <c r="M41" s="22">
        <v>89.3376461832196</v>
      </c>
      <c r="N41" s="23">
        <v>1.42605877161086</v>
      </c>
      <c r="O41" s="22">
        <v>97.2932318713387</v>
      </c>
      <c r="P41" s="23">
        <v>0.766789179124563</v>
      </c>
      <c r="Q41" s="22">
        <v>7.95558568811914</v>
      </c>
      <c r="R41" s="23">
        <v>1.6360341999806</v>
      </c>
      <c r="S41" s="22">
        <v>61.1516297651898</v>
      </c>
      <c r="T41" s="23">
        <v>0.81453404758696</v>
      </c>
      <c r="U41" s="22">
        <v>52.2998750776606</v>
      </c>
      <c r="V41" s="23">
        <v>2.76292235112771</v>
      </c>
      <c r="W41" s="22">
        <v>64.0425571422511</v>
      </c>
      <c r="X41" s="23">
        <v>2.6616554331193</v>
      </c>
      <c r="Y41" s="22">
        <v>11.7426820645905</v>
      </c>
      <c r="Z41" s="24">
        <v>4.38880996333524</v>
      </c>
      <c r="AA41" s="63"/>
      <c r="AB41" s="63"/>
      <c r="AC41" s="63"/>
      <c r="AD41" s="63"/>
      <c r="AE41" s="63"/>
      <c r="AF41" s="63"/>
      <c r="AG41" s="63"/>
      <c r="AH41" s="63"/>
      <c r="AI41" s="63"/>
      <c r="AJ41" s="63"/>
      <c r="AK41" s="63"/>
      <c r="AL41" s="63"/>
    </row>
    <row customHeight="1" ht="15" r="42">
      <c r="A42" s="25" t="s">
        <v>36</v>
      </c>
      <c r="B42" s="64" t="n">
        <v>2</v>
      </c>
      <c r="C42" s="22">
        <v>87.7084908282014</v>
      </c>
      <c r="D42" s="23">
        <v>0.6887280817592</v>
      </c>
      <c r="E42" s="22">
        <v>83.9384231490211</v>
      </c>
      <c r="F42" s="23">
        <v>2.30513295778361</v>
      </c>
      <c r="G42" s="22">
        <v>92.0834857360379</v>
      </c>
      <c r="H42" s="23">
        <v>1.50313948059799</v>
      </c>
      <c r="I42" s="22">
        <v>8.14506258701671</v>
      </c>
      <c r="J42" s="23">
        <v>2.83556142830091</v>
      </c>
      <c r="K42" s="22">
        <v>85.2902523719251</v>
      </c>
      <c r="L42" s="23">
        <v>0.793590715092447</v>
      </c>
      <c r="M42" s="22">
        <v>77.918267599107</v>
      </c>
      <c r="N42" s="23">
        <v>2.28787172133855</v>
      </c>
      <c r="O42" s="22">
        <v>90.2157544950934</v>
      </c>
      <c r="P42" s="23">
        <v>1.6193500388339</v>
      </c>
      <c r="Q42" s="22">
        <v>12.2974868959865</v>
      </c>
      <c r="R42" s="23">
        <v>2.77999625951865</v>
      </c>
      <c r="S42" s="22">
        <v>54.7354050124883</v>
      </c>
      <c r="T42" s="23">
        <v>0.961241996246481</v>
      </c>
      <c r="U42" s="22">
        <v>44.0490856453491</v>
      </c>
      <c r="V42" s="23">
        <v>3.19144314126703</v>
      </c>
      <c r="W42" s="22">
        <v>63.5022803121577</v>
      </c>
      <c r="X42" s="23">
        <v>2.59690078098147</v>
      </c>
      <c r="Y42" s="22">
        <v>19.4531946668086</v>
      </c>
      <c r="Z42" s="24">
        <v>4.27831986754158</v>
      </c>
      <c r="AA42" s="63"/>
      <c r="AB42" s="63"/>
      <c r="AC42" s="63"/>
      <c r="AD42" s="63"/>
      <c r="AE42" s="63"/>
      <c r="AF42" s="63"/>
      <c r="AG42" s="63"/>
      <c r="AH42" s="63"/>
      <c r="AI42" s="63"/>
      <c r="AJ42" s="63"/>
      <c r="AK42" s="63"/>
      <c r="AL42" s="63"/>
    </row>
    <row customHeight="1" ht="15" r="43">
      <c r="A43" s="21" t="s">
        <v>37</v>
      </c>
      <c r="B43" s="64" t="n">
        <v>2</v>
      </c>
      <c r="C43" s="22">
        <v>92.4497132290135</v>
      </c>
      <c r="D43" s="23">
        <v>0.812812609464024</v>
      </c>
      <c r="E43" s="22">
        <v>89.2169465359771</v>
      </c>
      <c r="F43" s="23">
        <v>2.71560686913994</v>
      </c>
      <c r="G43" s="22">
        <v>96.9914658396995</v>
      </c>
      <c r="H43" s="23">
        <v>1.30335389492123</v>
      </c>
      <c r="I43" s="22">
        <v>7.77451930372244</v>
      </c>
      <c r="J43" s="23">
        <v>3.02198368800373</v>
      </c>
      <c r="K43" s="22">
        <v>88.3332114799269</v>
      </c>
      <c r="L43" s="23">
        <v>0.865740122454897</v>
      </c>
      <c r="M43" s="22">
        <v>84.5737226520083</v>
      </c>
      <c r="N43" s="23">
        <v>2.37438764049139</v>
      </c>
      <c r="O43" s="22">
        <v>93.832378597699</v>
      </c>
      <c r="P43" s="23">
        <v>1.74529514010746</v>
      </c>
      <c r="Q43" s="22">
        <v>9.25865594569075</v>
      </c>
      <c r="R43" s="23">
        <v>2.94221530436673</v>
      </c>
      <c r="S43" s="22">
        <v>71.1504028898625</v>
      </c>
      <c r="T43" s="23">
        <v>1.29072934614351</v>
      </c>
      <c r="U43" s="22">
        <v>63.9057997239864</v>
      </c>
      <c r="V43" s="23">
        <v>3.93686713951663</v>
      </c>
      <c r="W43" s="22">
        <v>79.4238248866027</v>
      </c>
      <c r="X43" s="23">
        <v>3.54022306577456</v>
      </c>
      <c r="Y43" s="22">
        <v>15.5180251626163</v>
      </c>
      <c r="Z43" s="24">
        <v>5.35008668179454</v>
      </c>
      <c r="AA43" s="63"/>
      <c r="AB43" s="63"/>
      <c r="AC43" s="63"/>
      <c r="AD43" s="63"/>
      <c r="AE43" s="63"/>
      <c r="AF43" s="63"/>
      <c r="AG43" s="63"/>
      <c r="AH43" s="63"/>
      <c r="AI43" s="63"/>
      <c r="AJ43" s="63"/>
      <c r="AK43" s="63"/>
      <c r="AL43" s="63"/>
    </row>
    <row customHeight="1" ht="15" r="44">
      <c r="A44" s="21" t="s">
        <v>38</v>
      </c>
      <c r="B44" s="64" t="n">
        <v>2</v>
      </c>
      <c r="C44" s="22">
        <v>95.0710283702853</v>
      </c>
      <c r="D44" s="23">
        <v>0.403995175608259</v>
      </c>
      <c r="E44" s="22">
        <v>92.4635670872919</v>
      </c>
      <c r="F44" s="23">
        <v>0.928670289684765</v>
      </c>
      <c r="G44" s="22">
        <v>97.7000308719455</v>
      </c>
      <c r="H44" s="23">
        <v>0.822928322243362</v>
      </c>
      <c r="I44" s="22">
        <v>5.23646378465351</v>
      </c>
      <c r="J44" s="23">
        <v>1.26485686712517</v>
      </c>
      <c r="K44" s="22">
        <v>91.0529966106799</v>
      </c>
      <c r="L44" s="23">
        <v>0.430463094649181</v>
      </c>
      <c r="M44" s="22">
        <v>84.5390529340056</v>
      </c>
      <c r="N44" s="23">
        <v>1.31848416809142</v>
      </c>
      <c r="O44" s="22">
        <v>94.4429650258416</v>
      </c>
      <c r="P44" s="23">
        <v>1.1553671901326</v>
      </c>
      <c r="Q44" s="22">
        <v>9.90391209183602</v>
      </c>
      <c r="R44" s="23">
        <v>1.69699782708858</v>
      </c>
      <c r="S44" s="22">
        <v>89.0260315182523</v>
      </c>
      <c r="T44" s="23">
        <v>0.590214140596123</v>
      </c>
      <c r="U44" s="22">
        <v>84.0976207874969</v>
      </c>
      <c r="V44" s="23">
        <v>1.576320374362</v>
      </c>
      <c r="W44" s="22">
        <v>93.084348758366</v>
      </c>
      <c r="X44" s="23">
        <v>1.29268421077143</v>
      </c>
      <c r="Y44" s="22">
        <v>8.98672797086913</v>
      </c>
      <c r="Z44" s="24">
        <v>1.82410721267104</v>
      </c>
      <c r="AA44" s="63"/>
      <c r="AB44" s="63"/>
      <c r="AC44" s="63"/>
      <c r="AD44" s="63"/>
      <c r="AE44" s="63"/>
      <c r="AF44" s="63"/>
      <c r="AG44" s="63"/>
      <c r="AH44" s="63"/>
      <c r="AI44" s="63"/>
      <c r="AJ44" s="63"/>
      <c r="AK44" s="63"/>
      <c r="AL44" s="63"/>
    </row>
    <row customHeight="1" ht="15" r="45">
      <c r="A45" s="21" t="s">
        <v>39</v>
      </c>
      <c r="B45" s="64" t="n">
        <v>2</v>
      </c>
      <c r="C45" s="22">
        <v>89.8218155500402</v>
      </c>
      <c r="D45" s="23">
        <v>0.646343662384231</v>
      </c>
      <c r="E45" s="22">
        <v>81.6016842596071</v>
      </c>
      <c r="F45" s="23">
        <v>1.6051649835225</v>
      </c>
      <c r="G45" s="22">
        <v>95.0192733950884</v>
      </c>
      <c r="H45" s="23">
        <v>0.805173285589088</v>
      </c>
      <c r="I45" s="22">
        <v>13.4175891354813</v>
      </c>
      <c r="J45" s="23">
        <v>1.78244231924929</v>
      </c>
      <c r="K45" s="22">
        <v>86.5602864263374</v>
      </c>
      <c r="L45" s="23">
        <v>0.606682929786767</v>
      </c>
      <c r="M45" s="22">
        <v>76.0675008325522</v>
      </c>
      <c r="N45" s="23">
        <v>1.93233970360247</v>
      </c>
      <c r="O45" s="22">
        <v>92.4788676895726</v>
      </c>
      <c r="P45" s="23">
        <v>1.14342311146391</v>
      </c>
      <c r="Q45" s="22">
        <v>16.4113668570204</v>
      </c>
      <c r="R45" s="23">
        <v>2.31778156133601</v>
      </c>
      <c r="S45" s="22">
        <v>76.3053552461782</v>
      </c>
      <c r="T45" s="23">
        <v>0.789534886361303</v>
      </c>
      <c r="U45" s="22">
        <v>67.080069850048</v>
      </c>
      <c r="V45" s="23">
        <v>1.98831097327461</v>
      </c>
      <c r="W45" s="22">
        <v>85.1212136731774</v>
      </c>
      <c r="X45" s="23">
        <v>1.68314897816723</v>
      </c>
      <c r="Y45" s="22">
        <v>18.0411438231294</v>
      </c>
      <c r="Z45" s="24">
        <v>2.56295082305533</v>
      </c>
      <c r="AA45" s="63"/>
      <c r="AB45" s="63"/>
      <c r="AC45" s="63"/>
      <c r="AD45" s="63"/>
      <c r="AE45" s="63"/>
      <c r="AF45" s="63"/>
      <c r="AG45" s="63"/>
      <c r="AH45" s="63"/>
      <c r="AI45" s="63"/>
      <c r="AJ45" s="63"/>
      <c r="AK45" s="63"/>
      <c r="AL45" s="63"/>
    </row>
    <row customHeight="1" ht="15" r="46">
      <c r="A46" s="21" t="s">
        <v>40</v>
      </c>
      <c r="B46" s="64" t="n">
        <v>2</v>
      </c>
      <c r="C46" s="22">
        <v>90.8341826813784</v>
      </c>
      <c r="D46" s="23">
        <v>0.716684121019395</v>
      </c>
      <c r="E46" s="22">
        <v>84.9398244200939</v>
      </c>
      <c r="F46" s="23">
        <v>2.15454577572005</v>
      </c>
      <c r="G46" s="22">
        <v>93.5364624655077</v>
      </c>
      <c r="H46" s="23">
        <v>1.40091089265462</v>
      </c>
      <c r="I46" s="22">
        <v>8.59663804541381</v>
      </c>
      <c r="J46" s="23">
        <v>2.46384302474687</v>
      </c>
      <c r="K46" s="22">
        <v>90.2393740837932</v>
      </c>
      <c r="L46" s="23">
        <v>0.737944780248753</v>
      </c>
      <c r="M46" s="22">
        <v>81.9528943000751</v>
      </c>
      <c r="N46" s="23">
        <v>2.0976446666465</v>
      </c>
      <c r="O46" s="22">
        <v>94.7831962257914</v>
      </c>
      <c r="P46" s="23">
        <v>1.52139671603502</v>
      </c>
      <c r="Q46" s="22">
        <v>12.8303019257163</v>
      </c>
      <c r="R46" s="23">
        <v>2.56002518243564</v>
      </c>
      <c r="S46" s="22">
        <v>60.3513420539726</v>
      </c>
      <c r="T46" s="23">
        <v>1.05606237778509</v>
      </c>
      <c r="U46" s="22">
        <v>47.8300902751811</v>
      </c>
      <c r="V46" s="23">
        <v>3.18033931077927</v>
      </c>
      <c r="W46" s="22">
        <v>69.0660982049137</v>
      </c>
      <c r="X46" s="23">
        <v>2.56460442139609</v>
      </c>
      <c r="Y46" s="22">
        <v>21.2360079297326</v>
      </c>
      <c r="Z46" s="24">
        <v>4.11306402213289</v>
      </c>
      <c r="AA46" s="63"/>
      <c r="AB46" s="63"/>
      <c r="AC46" s="63"/>
      <c r="AD46" s="63"/>
      <c r="AE46" s="63"/>
      <c r="AF46" s="63"/>
      <c r="AG46" s="63"/>
      <c r="AH46" s="63"/>
      <c r="AI46" s="63"/>
      <c r="AJ46" s="63"/>
      <c r="AK46" s="63"/>
      <c r="AL46" s="63"/>
    </row>
    <row customHeight="1" ht="15" r="47">
      <c r="A47" s="25" t="s">
        <v>41</v>
      </c>
      <c r="B47" s="64" t="n">
        <v>2</v>
      </c>
      <c r="C47" s="22">
        <v>93.3656130498306</v>
      </c>
      <c r="D47" s="23">
        <v>0.439670336583087</v>
      </c>
      <c r="E47" s="22">
        <v>89.3921788400135</v>
      </c>
      <c r="F47" s="23">
        <v>1.5879717202262</v>
      </c>
      <c r="G47" s="22">
        <v>95.9540254171759</v>
      </c>
      <c r="H47" s="23">
        <v>0.819599670075319</v>
      </c>
      <c r="I47" s="22">
        <v>6.5618465771624</v>
      </c>
      <c r="J47" s="23">
        <v>1.75056248364964</v>
      </c>
      <c r="K47" s="22">
        <v>90.8893621669247</v>
      </c>
      <c r="L47" s="23">
        <v>0.553311686569934</v>
      </c>
      <c r="M47" s="22">
        <v>84.2005540461891</v>
      </c>
      <c r="N47" s="23">
        <v>1.59442385176752</v>
      </c>
      <c r="O47" s="22">
        <v>95.818680608776</v>
      </c>
      <c r="P47" s="23">
        <v>1.02170064943012</v>
      </c>
      <c r="Q47" s="22">
        <v>11.6181265625869</v>
      </c>
      <c r="R47" s="23">
        <v>1.8572264542492</v>
      </c>
      <c r="S47" s="22">
        <v>86.9401543221116</v>
      </c>
      <c r="T47" s="23">
        <v>0.65535845956431</v>
      </c>
      <c r="U47" s="22">
        <v>80.0381330123069</v>
      </c>
      <c r="V47" s="23">
        <v>1.85245976966035</v>
      </c>
      <c r="W47" s="22">
        <v>90.7539140885839</v>
      </c>
      <c r="X47" s="23">
        <v>1.20373843647929</v>
      </c>
      <c r="Y47" s="22">
        <v>10.715781076277</v>
      </c>
      <c r="Z47" s="24">
        <v>2.21820669924021</v>
      </c>
      <c r="AA47" s="63"/>
      <c r="AB47" s="63"/>
      <c r="AC47" s="63"/>
      <c r="AD47" s="63"/>
      <c r="AE47" s="63"/>
      <c r="AF47" s="63"/>
      <c r="AG47" s="63"/>
      <c r="AH47" s="63"/>
      <c r="AI47" s="63"/>
      <c r="AJ47" s="63"/>
      <c r="AK47" s="63"/>
      <c r="AL47" s="63"/>
    </row>
    <row customHeight="1" ht="15" r="48">
      <c r="A48" s="25" t="s">
        <v>42</v>
      </c>
      <c r="B48" s="64" t="n">
        <v>2</v>
      </c>
      <c r="C48" s="22">
        <v>90.7567143350982</v>
      </c>
      <c r="D48" s="23">
        <v>0.579151818968161</v>
      </c>
      <c r="E48" s="22">
        <v>84.0679109907467</v>
      </c>
      <c r="F48" s="23">
        <v>1.80070657315177</v>
      </c>
      <c r="G48" s="22">
        <v>93.5645829297056</v>
      </c>
      <c r="H48" s="23">
        <v>1.44763754129661</v>
      </c>
      <c r="I48" s="22">
        <v>9.49667193895887</v>
      </c>
      <c r="J48" s="23">
        <v>2.38417859615183</v>
      </c>
      <c r="K48" s="22">
        <v>93.1240761131847</v>
      </c>
      <c r="L48" s="23">
        <v>0.477518367833322</v>
      </c>
      <c r="M48" s="22">
        <v>87.6391841928253</v>
      </c>
      <c r="N48" s="23">
        <v>1.47662139123165</v>
      </c>
      <c r="O48" s="22">
        <v>95.6058262449877</v>
      </c>
      <c r="P48" s="23">
        <v>1.11057062246834</v>
      </c>
      <c r="Q48" s="22">
        <v>7.96664205216243</v>
      </c>
      <c r="R48" s="23">
        <v>1.76959251643267</v>
      </c>
      <c r="S48" s="22">
        <v>69.9920404378331</v>
      </c>
      <c r="T48" s="23">
        <v>0.978777455660875</v>
      </c>
      <c r="U48" s="22">
        <v>67.7468854357779</v>
      </c>
      <c r="V48" s="23">
        <v>2.21064382112672</v>
      </c>
      <c r="W48" s="22">
        <v>77.352622896172</v>
      </c>
      <c r="X48" s="23">
        <v>2.28797081050173</v>
      </c>
      <c r="Y48" s="22">
        <v>9.60573746039407</v>
      </c>
      <c r="Z48" s="24">
        <v>2.83761961570687</v>
      </c>
      <c r="AA48" s="63"/>
      <c r="AB48" s="63"/>
      <c r="AC48" s="63"/>
      <c r="AD48" s="63"/>
      <c r="AE48" s="63"/>
      <c r="AF48" s="63"/>
      <c r="AG48" s="63"/>
      <c r="AH48" s="63"/>
      <c r="AI48" s="63"/>
      <c r="AJ48" s="63"/>
      <c r="AK48" s="63"/>
      <c r="AL48" s="63"/>
    </row>
    <row customHeight="1" ht="15" r="49">
      <c r="A49" s="25" t="s">
        <v>43</v>
      </c>
      <c r="B49" s="64" t="n">
        <v>2</v>
      </c>
      <c r="C49" s="22">
        <v>95.4894667160829</v>
      </c>
      <c r="D49" s="23">
        <v>0.4003470344182</v>
      </c>
      <c r="E49" s="22">
        <v>91.715982066142</v>
      </c>
      <c r="F49" s="23">
        <v>1.29200851667428</v>
      </c>
      <c r="G49" s="22">
        <v>97.4351601042069</v>
      </c>
      <c r="H49" s="23">
        <v>0.889546072083509</v>
      </c>
      <c r="I49" s="22">
        <v>5.71917803806492</v>
      </c>
      <c r="J49" s="23">
        <v>1.58995108452583</v>
      </c>
      <c r="K49" s="22">
        <v>90.8676667057156</v>
      </c>
      <c r="L49" s="23">
        <v>0.557539755525627</v>
      </c>
      <c r="M49" s="22">
        <v>81.565306967628</v>
      </c>
      <c r="N49" s="23">
        <v>1.69079281061835</v>
      </c>
      <c r="O49" s="22">
        <v>96.9140374171632</v>
      </c>
      <c r="P49" s="23">
        <v>0.924852048900092</v>
      </c>
      <c r="Q49" s="22">
        <v>15.3487304495352</v>
      </c>
      <c r="R49" s="23">
        <v>1.7833521737292</v>
      </c>
      <c r="S49" s="22">
        <v>90.4117375127361</v>
      </c>
      <c r="T49" s="23">
        <v>0.593649169439407</v>
      </c>
      <c r="U49" s="22">
        <v>83.4109977057787</v>
      </c>
      <c r="V49" s="23">
        <v>1.82067726181375</v>
      </c>
      <c r="W49" s="22">
        <v>95.6537766566824</v>
      </c>
      <c r="X49" s="23">
        <v>1.09337491929754</v>
      </c>
      <c r="Y49" s="22">
        <v>12.2427789509037</v>
      </c>
      <c r="Z49" s="24">
        <v>2.06706249537111</v>
      </c>
      <c r="AA49" s="63"/>
      <c r="AB49" s="63"/>
      <c r="AC49" s="63"/>
      <c r="AD49" s="63"/>
      <c r="AE49" s="63"/>
      <c r="AF49" s="63"/>
      <c r="AG49" s="63"/>
      <c r="AH49" s="63"/>
      <c r="AI49" s="63"/>
      <c r="AJ49" s="63"/>
      <c r="AK49" s="63"/>
      <c r="AL49" s="63"/>
    </row>
    <row customHeight="1" ht="15" r="50">
      <c r="A50" s="21" t="s">
        <v>44</v>
      </c>
      <c r="B50" s="64" t="n">
        <v>2</v>
      </c>
      <c r="C50" s="22">
        <v>86.249624104043</v>
      </c>
      <c r="D50" s="23">
        <v>0.673179084304084</v>
      </c>
      <c r="E50" s="22">
        <v>81.5286108142302</v>
      </c>
      <c r="F50" s="23">
        <v>1.9243264433118</v>
      </c>
      <c r="G50" s="22">
        <v>93.6943425566885</v>
      </c>
      <c r="H50" s="23">
        <v>1.05707702417764</v>
      </c>
      <c r="I50" s="22">
        <v>12.1657317424583</v>
      </c>
      <c r="J50" s="23">
        <v>2.11608148821844</v>
      </c>
      <c r="K50" s="22">
        <v>86.8675349047603</v>
      </c>
      <c r="L50" s="23">
        <v>0.659550290950219</v>
      </c>
      <c r="M50" s="22">
        <v>79.3820001512401</v>
      </c>
      <c r="N50" s="23">
        <v>1.75676626687015</v>
      </c>
      <c r="O50" s="22">
        <v>93.1850642310742</v>
      </c>
      <c r="P50" s="23">
        <v>1.05362511585709</v>
      </c>
      <c r="Q50" s="22">
        <v>13.803064079834</v>
      </c>
      <c r="R50" s="23">
        <v>1.82836328007918</v>
      </c>
      <c r="S50" s="22">
        <v>58.9585070012987</v>
      </c>
      <c r="T50" s="23">
        <v>1.01046510327308</v>
      </c>
      <c r="U50" s="22">
        <v>49.7586879904028</v>
      </c>
      <c r="V50" s="23">
        <v>2.44421670141638</v>
      </c>
      <c r="W50" s="22">
        <v>64.4192023372241</v>
      </c>
      <c r="X50" s="23">
        <v>2.51546713124855</v>
      </c>
      <c r="Y50" s="22">
        <v>14.6605143468213</v>
      </c>
      <c r="Z50" s="24">
        <v>3.07342768444235</v>
      </c>
      <c r="AA50" s="63"/>
      <c r="AB50" s="63"/>
      <c r="AC50" s="63"/>
      <c r="AD50" s="63"/>
      <c r="AE50" s="63"/>
      <c r="AF50" s="63"/>
      <c r="AG50" s="63"/>
      <c r="AH50" s="63"/>
      <c r="AI50" s="63"/>
      <c r="AJ50" s="63"/>
      <c r="AK50" s="63"/>
      <c r="AL50" s="63"/>
    </row>
    <row customHeight="1" ht="15" r="51">
      <c r="A51" s="28" t="s">
        <v>45</v>
      </c>
      <c r="B51" s="64" t="n">
        <v>2</v>
      </c>
      <c r="C51" s="22">
        <v>92.6840768613343</v>
      </c>
      <c r="D51" s="23">
        <v>0.428181725311111</v>
      </c>
      <c r="E51" s="22">
        <v>86.4920130301475</v>
      </c>
      <c r="F51" s="23">
        <v>1.46919787836136</v>
      </c>
      <c r="G51" s="22">
        <v>95.0195538339419</v>
      </c>
      <c r="H51" s="23">
        <v>0.84417762563427</v>
      </c>
      <c r="I51" s="22">
        <v>8.52754080379441</v>
      </c>
      <c r="J51" s="23">
        <v>1.6439265825377</v>
      </c>
      <c r="K51" s="22">
        <v>91.0992881575965</v>
      </c>
      <c r="L51" s="23">
        <v>0.552871360375842</v>
      </c>
      <c r="M51" s="22">
        <v>83.0172068899355</v>
      </c>
      <c r="N51" s="23">
        <v>1.61342915454249</v>
      </c>
      <c r="O51" s="22">
        <v>95.87184785847</v>
      </c>
      <c r="P51" s="23">
        <v>0.920882833194578</v>
      </c>
      <c r="Q51" s="22">
        <v>12.8546409685345</v>
      </c>
      <c r="R51" s="23">
        <v>1.91775649374227</v>
      </c>
      <c r="S51" s="22">
        <v>87.5489715127843</v>
      </c>
      <c r="T51" s="23">
        <v>0.563508081589692</v>
      </c>
      <c r="U51" s="22">
        <v>78.0414209833588</v>
      </c>
      <c r="V51" s="23">
        <v>1.70704652658948</v>
      </c>
      <c r="W51" s="22">
        <v>94.6535311912293</v>
      </c>
      <c r="X51" s="23">
        <v>0.966673918666324</v>
      </c>
      <c r="Y51" s="22">
        <v>16.6121102078705</v>
      </c>
      <c r="Z51" s="24">
        <v>1.91977697482715</v>
      </c>
      <c r="AA51" s="63"/>
      <c r="AB51" s="63"/>
      <c r="AC51" s="63"/>
      <c r="AD51" s="63"/>
      <c r="AE51" s="63"/>
      <c r="AF51" s="63"/>
      <c r="AG51" s="63"/>
      <c r="AH51" s="63"/>
      <c r="AI51" s="63"/>
      <c r="AJ51" s="63"/>
      <c r="AK51" s="63"/>
      <c r="AL51" s="63"/>
    </row>
    <row customHeight="1" ht="15" r="52">
      <c r="A52" s="25" t="s">
        <v>46</v>
      </c>
      <c r="B52" s="64" t="n">
        <v>2</v>
      </c>
      <c r="C52" s="22">
        <v>87.7487122114882</v>
      </c>
      <c r="D52" s="23">
        <v>0.561304176547521</v>
      </c>
      <c r="E52" s="22">
        <v>82.1262203605998</v>
      </c>
      <c r="F52" s="23">
        <v>1.85845344481286</v>
      </c>
      <c r="G52" s="22">
        <v>89.4112724977442</v>
      </c>
      <c r="H52" s="23">
        <v>1.59581284132408</v>
      </c>
      <c r="I52" s="22">
        <v>7.28505213714443</v>
      </c>
      <c r="J52" s="23">
        <v>2.53451064307876</v>
      </c>
      <c r="K52" s="22">
        <v>80.5557477513806</v>
      </c>
      <c r="L52" s="23">
        <v>0.818850669639312</v>
      </c>
      <c r="M52" s="22">
        <v>71.028640162818</v>
      </c>
      <c r="N52" s="23">
        <v>2.2470033902504</v>
      </c>
      <c r="O52" s="22">
        <v>87.8722260367892</v>
      </c>
      <c r="P52" s="23">
        <v>1.747297062628</v>
      </c>
      <c r="Q52" s="22">
        <v>16.8435858739712</v>
      </c>
      <c r="R52" s="23">
        <v>2.99244690924123</v>
      </c>
      <c r="S52" s="22">
        <v>65.6717086267784</v>
      </c>
      <c r="T52" s="23">
        <v>1.00637378237942</v>
      </c>
      <c r="U52" s="22">
        <v>54.7923312496743</v>
      </c>
      <c r="V52" s="23">
        <v>2.2352631374959</v>
      </c>
      <c r="W52" s="22">
        <v>71.4338034673676</v>
      </c>
      <c r="X52" s="23">
        <v>2.02215646963663</v>
      </c>
      <c r="Y52" s="22">
        <v>16.6414722176933</v>
      </c>
      <c r="Z52" s="24">
        <v>3.13156914224724</v>
      </c>
      <c r="AA52" s="63"/>
      <c r="AB52" s="63"/>
      <c r="AC52" s="63"/>
      <c r="AD52" s="63"/>
      <c r="AE52" s="63"/>
      <c r="AF52" s="63"/>
      <c r="AG52" s="63"/>
      <c r="AH52" s="63"/>
      <c r="AI52" s="63"/>
      <c r="AJ52" s="63"/>
      <c r="AK52" s="63"/>
      <c r="AL52" s="63"/>
    </row>
    <row customHeight="1" ht="15" r="53">
      <c r="A53" s="25" t="s">
        <v>47</v>
      </c>
      <c r="B53" s="64" t="n">
        <v>2</v>
      </c>
      <c r="C53" s="22">
        <v>88.7496650495885</v>
      </c>
      <c r="D53" s="23">
        <v>0.551288527151478</v>
      </c>
      <c r="E53" s="22">
        <v>84.2933230804706</v>
      </c>
      <c r="F53" s="23">
        <v>1.58399437659604</v>
      </c>
      <c r="G53" s="22">
        <v>92.1110961019404</v>
      </c>
      <c r="H53" s="23">
        <v>1.322249604035</v>
      </c>
      <c r="I53" s="22">
        <v>7.81777302146976</v>
      </c>
      <c r="J53" s="23">
        <v>1.98014493485265</v>
      </c>
      <c r="K53" s="22">
        <v>87.295370788828</v>
      </c>
      <c r="L53" s="23">
        <v>0.579899944615231</v>
      </c>
      <c r="M53" s="22">
        <v>77.7726187027915</v>
      </c>
      <c r="N53" s="23">
        <v>1.92191124820929</v>
      </c>
      <c r="O53" s="22">
        <v>92.8820877978888</v>
      </c>
      <c r="P53" s="23">
        <v>1.15028482510017</v>
      </c>
      <c r="Q53" s="22">
        <v>15.1094690950972</v>
      </c>
      <c r="R53" s="23">
        <v>2.1378385401506</v>
      </c>
      <c r="S53" s="22">
        <v>56.5108133218568</v>
      </c>
      <c r="T53" s="23">
        <v>0.967169018242067</v>
      </c>
      <c r="U53" s="22">
        <v>50.6376917838861</v>
      </c>
      <c r="V53" s="23">
        <v>1.97264892189882</v>
      </c>
      <c r="W53" s="22">
        <v>65.3132354640156</v>
      </c>
      <c r="X53" s="23">
        <v>2.47556111210518</v>
      </c>
      <c r="Y53" s="22">
        <v>14.6755436801295</v>
      </c>
      <c r="Z53" s="24">
        <v>3.04890215776413</v>
      </c>
      <c r="AA53" s="63"/>
      <c r="AB53" s="63"/>
      <c r="AC53" s="63"/>
      <c r="AD53" s="63"/>
      <c r="AE53" s="63"/>
      <c r="AF53" s="63"/>
      <c r="AG53" s="63"/>
      <c r="AH53" s="63"/>
      <c r="AI53" s="63"/>
      <c r="AJ53" s="63"/>
      <c r="AK53" s="63"/>
      <c r="AL53" s="63"/>
    </row>
    <row customHeight="1" ht="15" r="54">
      <c r="A54" s="25" t="s">
        <v>48</v>
      </c>
      <c r="B54" s="64" t="n">
        <v>2</v>
      </c>
      <c r="C54" s="22">
        <v>81.1131698673773</v>
      </c>
      <c r="D54" s="23">
        <v>0.833585741839031</v>
      </c>
      <c r="E54" s="22">
        <v>74.6485475179087</v>
      </c>
      <c r="F54" s="23">
        <v>2.44192164453673</v>
      </c>
      <c r="G54" s="22">
        <v>85.7132458119175</v>
      </c>
      <c r="H54" s="23">
        <v>2.04072320448359</v>
      </c>
      <c r="I54" s="22">
        <v>11.0646982940088</v>
      </c>
      <c r="J54" s="23">
        <v>3.17908362045248</v>
      </c>
      <c r="K54" s="22">
        <v>76.2403305629135</v>
      </c>
      <c r="L54" s="23">
        <v>0.884526641237927</v>
      </c>
      <c r="M54" s="22">
        <v>68.6437739910059</v>
      </c>
      <c r="N54" s="23">
        <v>2.82570432064319</v>
      </c>
      <c r="O54" s="22">
        <v>79.7546147449567</v>
      </c>
      <c r="P54" s="23">
        <v>2.27692870323931</v>
      </c>
      <c r="Q54" s="22">
        <v>11.1108407539508</v>
      </c>
      <c r="R54" s="23">
        <v>3.86897165811224</v>
      </c>
      <c r="S54" s="22">
        <v>60.1481663455807</v>
      </c>
      <c r="T54" s="23">
        <v>1.18108259107039</v>
      </c>
      <c r="U54" s="22">
        <v>52.6394993872965</v>
      </c>
      <c r="V54" s="23">
        <v>2.79574768517091</v>
      </c>
      <c r="W54" s="22">
        <v>66.9041067237918</v>
      </c>
      <c r="X54" s="23">
        <v>2.55976116603463</v>
      </c>
      <c r="Y54" s="22">
        <v>14.2646073364952</v>
      </c>
      <c r="Z54" s="24">
        <v>3.80388845412654</v>
      </c>
      <c r="AA54" s="63"/>
      <c r="AB54" s="63"/>
      <c r="AC54" s="63"/>
      <c r="AD54" s="63"/>
      <c r="AE54" s="63"/>
      <c r="AF54" s="63"/>
      <c r="AG54" s="63"/>
      <c r="AH54" s="63"/>
      <c r="AI54" s="63"/>
      <c r="AJ54" s="63"/>
      <c r="AK54" s="63"/>
      <c r="AL54" s="63"/>
    </row>
    <row customHeight="1" ht="15" r="55">
      <c r="A55" s="25" t="s">
        <v>49</v>
      </c>
      <c r="B55" s="64" t="n">
        <v>2</v>
      </c>
      <c r="C55" s="22">
        <v>92.791476005042</v>
      </c>
      <c r="D55" s="23">
        <v>0.555752067595718</v>
      </c>
      <c r="E55" s="22">
        <v>86.2679531533499</v>
      </c>
      <c r="F55" s="23">
        <v>1.78570531804801</v>
      </c>
      <c r="G55" s="22">
        <v>97.1288215355978</v>
      </c>
      <c r="H55" s="23">
        <v>0.832086502158354</v>
      </c>
      <c r="I55" s="22">
        <v>10.8608683822479</v>
      </c>
      <c r="J55" s="23">
        <v>1.99229808560476</v>
      </c>
      <c r="K55" s="22">
        <v>90.0766960332275</v>
      </c>
      <c r="L55" s="23">
        <v>0.628084744503043</v>
      </c>
      <c r="M55" s="22">
        <v>82.3900925151276</v>
      </c>
      <c r="N55" s="23">
        <v>2.09135833582656</v>
      </c>
      <c r="O55" s="22">
        <v>93.926702572666</v>
      </c>
      <c r="P55" s="23">
        <v>1.48233697531568</v>
      </c>
      <c r="Q55" s="22">
        <v>11.5366100575384</v>
      </c>
      <c r="R55" s="23">
        <v>2.48610319987952</v>
      </c>
      <c r="S55" s="22">
        <v>77.887043134727</v>
      </c>
      <c r="T55" s="23">
        <v>1.03145333925804</v>
      </c>
      <c r="U55" s="22">
        <v>60.9581667629968</v>
      </c>
      <c r="V55" s="23">
        <v>3.14136496109766</v>
      </c>
      <c r="W55" s="22">
        <v>87.0617178672634</v>
      </c>
      <c r="X55" s="23">
        <v>1.77741949034644</v>
      </c>
      <c r="Y55" s="22">
        <v>26.1035511042666</v>
      </c>
      <c r="Z55" s="24">
        <v>3.4457962823355</v>
      </c>
      <c r="AA55" s="63"/>
      <c r="AB55" s="63"/>
      <c r="AC55" s="63"/>
      <c r="AD55" s="63"/>
      <c r="AE55" s="63"/>
      <c r="AF55" s="63"/>
      <c r="AG55" s="63"/>
      <c r="AH55" s="63"/>
      <c r="AI55" s="63"/>
      <c r="AJ55" s="63"/>
      <c r="AK55" s="63"/>
      <c r="AL55" s="63"/>
    </row>
    <row customHeight="1" ht="15" r="56">
      <c r="A56" s="25" t="s">
        <v>50</v>
      </c>
      <c r="B56" s="64" t="n">
        <v>2</v>
      </c>
      <c r="C56" s="22">
        <v>79.0293281929186</v>
      </c>
      <c r="D56" s="23">
        <v>0.689105005990911</v>
      </c>
      <c r="E56" s="22">
        <v>71.3283389784309</v>
      </c>
      <c r="F56" s="23">
        <v>2.17991127081492</v>
      </c>
      <c r="G56" s="22">
        <v>82.5731577650396</v>
      </c>
      <c r="H56" s="23">
        <v>1.87442087123291</v>
      </c>
      <c r="I56" s="22">
        <v>11.2448187866087</v>
      </c>
      <c r="J56" s="23">
        <v>2.9038818165637</v>
      </c>
      <c r="K56" s="22">
        <v>85.8870940807301</v>
      </c>
      <c r="L56" s="23">
        <v>0.484936989944657</v>
      </c>
      <c r="M56" s="22">
        <v>78.6696228175511</v>
      </c>
      <c r="N56" s="23">
        <v>1.4314025112979</v>
      </c>
      <c r="O56" s="22">
        <v>91.1790258123444</v>
      </c>
      <c r="P56" s="23">
        <v>0.949729124051186</v>
      </c>
      <c r="Q56" s="22">
        <v>12.5094029947934</v>
      </c>
      <c r="R56" s="23">
        <v>1.82794034383026</v>
      </c>
      <c r="S56" s="22">
        <v>54.5513980478695</v>
      </c>
      <c r="T56" s="23">
        <v>0.866026649020378</v>
      </c>
      <c r="U56" s="22">
        <v>47.5637749572624</v>
      </c>
      <c r="V56" s="23">
        <v>1.79796303207562</v>
      </c>
      <c r="W56" s="22">
        <v>59.5142354791045</v>
      </c>
      <c r="X56" s="23">
        <v>2.02857042237803</v>
      </c>
      <c r="Y56" s="22">
        <v>11.9504605218421</v>
      </c>
      <c r="Z56" s="24">
        <v>2.6725281269167</v>
      </c>
      <c r="AA56" s="63"/>
      <c r="AB56" s="63"/>
      <c r="AC56" s="63"/>
      <c r="AD56" s="63"/>
      <c r="AE56" s="63"/>
      <c r="AF56" s="63"/>
      <c r="AG56" s="63"/>
      <c r="AH56" s="63"/>
      <c r="AI56" s="63"/>
      <c r="AJ56" s="63"/>
      <c r="AK56" s="63"/>
      <c r="AL56" s="63"/>
    </row>
    <row customHeight="1" ht="15" r="57">
      <c r="A57" s="25" t="s">
        <v>51</v>
      </c>
      <c r="B57" s="64" t="n">
        <v>2</v>
      </c>
      <c r="C57" s="22">
        <v>82.1850764169934</v>
      </c>
      <c r="D57" s="23">
        <v>1.0041316133163</v>
      </c>
      <c r="E57" s="22">
        <v>78.8033931504044</v>
      </c>
      <c r="F57" s="23">
        <v>2.25149420482177</v>
      </c>
      <c r="G57" s="22">
        <v>85.4936981094958</v>
      </c>
      <c r="H57" s="23">
        <v>1.67988029004966</v>
      </c>
      <c r="I57" s="22">
        <v>6.69030495909143</v>
      </c>
      <c r="J57" s="23">
        <v>2.60249689021398</v>
      </c>
      <c r="K57" s="22">
        <v>86.1490129075614</v>
      </c>
      <c r="L57" s="23">
        <v>0.795289568474147</v>
      </c>
      <c r="M57" s="22">
        <v>82.3565548905366</v>
      </c>
      <c r="N57" s="23">
        <v>2.05072941346768</v>
      </c>
      <c r="O57" s="22">
        <v>90.8035962196539</v>
      </c>
      <c r="P57" s="23">
        <v>1.48004530662095</v>
      </c>
      <c r="Q57" s="22">
        <v>8.44704132911731</v>
      </c>
      <c r="R57" s="23">
        <v>2.67501268265882</v>
      </c>
      <c r="S57" s="22">
        <v>42.8703697310828</v>
      </c>
      <c r="T57" s="23">
        <v>1.54894292471444</v>
      </c>
      <c r="U57" s="22">
        <v>43.0647329365802</v>
      </c>
      <c r="V57" s="23">
        <v>3.18051114821987</v>
      </c>
      <c r="W57" s="22">
        <v>45.2383963162332</v>
      </c>
      <c r="X57" s="23">
        <v>3.03582602670589</v>
      </c>
      <c r="Y57" s="22">
        <v>2.17366337965306</v>
      </c>
      <c r="Z57" s="24">
        <v>4.8165743119831</v>
      </c>
      <c r="AA57" s="63"/>
      <c r="AB57" s="63"/>
      <c r="AC57" s="63"/>
      <c r="AD57" s="63"/>
      <c r="AE57" s="63"/>
      <c r="AF57" s="63"/>
      <c r="AG57" s="63"/>
      <c r="AH57" s="63"/>
      <c r="AI57" s="63"/>
      <c r="AJ57" s="63"/>
      <c r="AK57" s="63"/>
      <c r="AL57" s="63"/>
    </row>
    <row customHeight="1" ht="15" r="58">
      <c r="A58" s="25" t="s">
        <v>52</v>
      </c>
      <c r="B58" s="64" t="n">
        <v>2</v>
      </c>
      <c r="C58" s="22">
        <v>94.0990026860213</v>
      </c>
      <c r="D58" s="23">
        <v>0.388983482001668</v>
      </c>
      <c r="E58" s="22">
        <v>88.387358510832</v>
      </c>
      <c r="F58" s="23">
        <v>1.52711777158194</v>
      </c>
      <c r="G58" s="22">
        <v>97.5197852724146</v>
      </c>
      <c r="H58" s="23">
        <v>0.655445709299032</v>
      </c>
      <c r="I58" s="22">
        <v>9.13242676158256</v>
      </c>
      <c r="J58" s="23">
        <v>1.71246135584148</v>
      </c>
      <c r="K58" s="22">
        <v>86.1022314034021</v>
      </c>
      <c r="L58" s="23">
        <v>0.576980516763095</v>
      </c>
      <c r="M58" s="22">
        <v>74.3671059689702</v>
      </c>
      <c r="N58" s="23">
        <v>1.80995092845915</v>
      </c>
      <c r="O58" s="22">
        <v>94.4942362597064</v>
      </c>
      <c r="P58" s="23">
        <v>0.857054970832155</v>
      </c>
      <c r="Q58" s="22">
        <v>20.1271302907362</v>
      </c>
      <c r="R58" s="23">
        <v>2.00147580528754</v>
      </c>
      <c r="S58" s="22">
        <v>72.1577195889323</v>
      </c>
      <c r="T58" s="23">
        <v>0.90320109674536</v>
      </c>
      <c r="U58" s="22">
        <v>53.1674141907446</v>
      </c>
      <c r="V58" s="23">
        <v>2.02909230583411</v>
      </c>
      <c r="W58" s="22">
        <v>86.1764046428802</v>
      </c>
      <c r="X58" s="23">
        <v>1.56539276877459</v>
      </c>
      <c r="Y58" s="22">
        <v>33.0089904521356</v>
      </c>
      <c r="Z58" s="24">
        <v>2.60280378934097</v>
      </c>
      <c r="AA58" s="63"/>
      <c r="AB58" s="63"/>
      <c r="AC58" s="63"/>
      <c r="AD58" s="63"/>
      <c r="AE58" s="63"/>
      <c r="AF58" s="63"/>
      <c r="AG58" s="63"/>
      <c r="AH58" s="63"/>
      <c r="AI58" s="63"/>
      <c r="AJ58" s="63"/>
      <c r="AK58" s="63"/>
      <c r="AL58" s="63"/>
    </row>
    <row customHeight="1" ht="15" r="59">
      <c r="A59" s="25" t="s">
        <v>53</v>
      </c>
      <c r="B59" s="64" t="n">
        <v>2</v>
      </c>
      <c r="C59" s="22">
        <v>96.5004750509502</v>
      </c>
      <c r="D59" s="23">
        <v>0.419681719196983</v>
      </c>
      <c r="E59" s="22">
        <v>93.9628571338627</v>
      </c>
      <c r="F59" s="23">
        <v>1.38254901106447</v>
      </c>
      <c r="G59" s="22">
        <v>97.7218101944113</v>
      </c>
      <c r="H59" s="23">
        <v>0.588997677335482</v>
      </c>
      <c r="I59" s="22">
        <v>3.75895306054858</v>
      </c>
      <c r="J59" s="23">
        <v>1.42071246453909</v>
      </c>
      <c r="K59" s="22">
        <v>95.5272451229033</v>
      </c>
      <c r="L59" s="23">
        <v>0.469046002368721</v>
      </c>
      <c r="M59" s="22">
        <v>92.3087868800022</v>
      </c>
      <c r="N59" s="23">
        <v>1.53889763156052</v>
      </c>
      <c r="O59" s="22">
        <v>97.4612240360406</v>
      </c>
      <c r="P59" s="23">
        <v>0.836562950799947</v>
      </c>
      <c r="Q59" s="22">
        <v>5.15243715603845</v>
      </c>
      <c r="R59" s="23">
        <v>1.68052811728747</v>
      </c>
      <c r="S59" s="22">
        <v>91.8571773790015</v>
      </c>
      <c r="T59" s="23">
        <v>0.671048958189802</v>
      </c>
      <c r="U59" s="22">
        <v>87.1624358720871</v>
      </c>
      <c r="V59" s="23">
        <v>2.24619908978593</v>
      </c>
      <c r="W59" s="22">
        <v>96.2240211925908</v>
      </c>
      <c r="X59" s="23">
        <v>0.893108354708569</v>
      </c>
      <c r="Y59" s="22">
        <v>9.0615853205037</v>
      </c>
      <c r="Z59" s="24">
        <v>2.1929366474759</v>
      </c>
      <c r="AA59" s="63"/>
      <c r="AB59" s="63"/>
      <c r="AC59" s="63"/>
      <c r="AD59" s="63"/>
      <c r="AE59" s="63"/>
      <c r="AF59" s="63"/>
      <c r="AG59" s="63"/>
      <c r="AH59" s="63"/>
      <c r="AI59" s="63"/>
      <c r="AJ59" s="63"/>
      <c r="AK59" s="63"/>
      <c r="AL59" s="63"/>
    </row>
    <row customHeight="1" ht="15" r="60">
      <c r="A60" s="25" t="s">
        <v>54</v>
      </c>
      <c r="B60" s="64" t="n">
        <v>2</v>
      </c>
      <c r="C60" s="22">
        <v>88.8930057420774</v>
      </c>
      <c r="D60" s="23">
        <v>1.63357896605024</v>
      </c>
      <c r="E60" s="22">
        <v>91.682462872283</v>
      </c>
      <c r="F60" s="23">
        <v>1.81788909949275</v>
      </c>
      <c r="G60" s="22">
        <v>83.5953841718718</v>
      </c>
      <c r="H60" s="23">
        <v>5.85470585733699</v>
      </c>
      <c r="I60" s="22">
        <v>-8.08707870041111</v>
      </c>
      <c r="J60" s="23">
        <v>5.91459930805576</v>
      </c>
      <c r="K60" s="22">
        <v>86.197746116482</v>
      </c>
      <c r="L60" s="23">
        <v>1.15684851822706</v>
      </c>
      <c r="M60" s="22">
        <v>79.9602950546036</v>
      </c>
      <c r="N60" s="23">
        <v>4.78650547365502</v>
      </c>
      <c r="O60" s="22">
        <v>82.3103197739257</v>
      </c>
      <c r="P60" s="23">
        <v>2.2982770328176</v>
      </c>
      <c r="Q60" s="22">
        <v>2.35002471932214</v>
      </c>
      <c r="R60" s="23">
        <v>4.90936343978437</v>
      </c>
      <c r="S60" s="22">
        <v>60.8434458603199</v>
      </c>
      <c r="T60" s="23">
        <v>1.5045791725784</v>
      </c>
      <c r="U60" s="22">
        <v>56.7815145786221</v>
      </c>
      <c r="V60" s="23">
        <v>4.7357048520788</v>
      </c>
      <c r="W60" s="22">
        <v>54.6197724861955</v>
      </c>
      <c r="X60" s="23">
        <v>4.71821715858301</v>
      </c>
      <c r="Y60" s="22">
        <v>-2.16174209242654</v>
      </c>
      <c r="Z60" s="24">
        <v>7.52032538088227</v>
      </c>
      <c r="AA60" s="63"/>
      <c r="AB60" s="63"/>
      <c r="AC60" s="63"/>
      <c r="AD60" s="63"/>
      <c r="AE60" s="63"/>
      <c r="AF60" s="63"/>
      <c r="AG60" s="63"/>
      <c r="AH60" s="63"/>
      <c r="AI60" s="63"/>
      <c r="AJ60" s="63"/>
      <c r="AK60" s="63"/>
      <c r="AL60" s="63"/>
    </row>
    <row customHeight="1" ht="15" r="61">
      <c r="A61" s="21" t="s">
        <v>55</v>
      </c>
      <c r="B61" s="64" t="n">
        <v>2</v>
      </c>
      <c r="C61" s="22">
        <v>91.1408931073419</v>
      </c>
      <c r="D61" s="23">
        <v>0.456495416377856</v>
      </c>
      <c r="E61" s="22">
        <v>88.2666211857663</v>
      </c>
      <c r="F61" s="23">
        <v>1.21054907511931</v>
      </c>
      <c r="G61" s="22">
        <v>94.2394594833923</v>
      </c>
      <c r="H61" s="23">
        <v>1.29372125257885</v>
      </c>
      <c r="I61" s="22">
        <v>5.972838297626</v>
      </c>
      <c r="J61" s="23">
        <v>1.69985663673717</v>
      </c>
      <c r="K61" s="22">
        <v>78.4141372580182</v>
      </c>
      <c r="L61" s="23">
        <v>0.720753512493078</v>
      </c>
      <c r="M61" s="22">
        <v>70.403973395948</v>
      </c>
      <c r="N61" s="23">
        <v>1.90257118346218</v>
      </c>
      <c r="O61" s="22">
        <v>87.1616247710158</v>
      </c>
      <c r="P61" s="23">
        <v>1.42746841040151</v>
      </c>
      <c r="Q61" s="22">
        <v>16.7576513750679</v>
      </c>
      <c r="R61" s="23">
        <v>2.40138682052791</v>
      </c>
      <c r="S61" s="22">
        <v>82.4671296263233</v>
      </c>
      <c r="T61" s="23">
        <v>0.642148770149766</v>
      </c>
      <c r="U61" s="22">
        <v>75.2140603913907</v>
      </c>
      <c r="V61" s="23">
        <v>1.75947497213908</v>
      </c>
      <c r="W61" s="22">
        <v>90.5405730484979</v>
      </c>
      <c r="X61" s="23">
        <v>1.57651434898078</v>
      </c>
      <c r="Y61" s="22">
        <v>15.3265126571072</v>
      </c>
      <c r="Z61" s="24">
        <v>2.27766991949282</v>
      </c>
      <c r="AA61" s="63"/>
      <c r="AB61" s="63"/>
      <c r="AC61" s="63"/>
      <c r="AD61" s="63"/>
      <c r="AE61" s="63"/>
      <c r="AF61" s="63"/>
      <c r="AG61" s="63"/>
      <c r="AH61" s="63"/>
      <c r="AI61" s="63"/>
      <c r="AJ61" s="63"/>
      <c r="AK61" s="63"/>
      <c r="AL61" s="63"/>
    </row>
    <row customHeight="1" ht="15" r="62">
      <c r="A62" s="25" t="s">
        <v>56</v>
      </c>
      <c r="B62" s="64" t="n">
        <v>2</v>
      </c>
      <c r="C62" s="22">
        <v>98.643785122588</v>
      </c>
      <c r="D62" s="23">
        <v>0.185657043407968</v>
      </c>
      <c r="E62" s="22">
        <v>97.8234070687671</v>
      </c>
      <c r="F62" s="23">
        <v>0.566629955490488</v>
      </c>
      <c r="G62" s="22">
        <v>99.2727556220736</v>
      </c>
      <c r="H62" s="23">
        <v>0.304370293769682</v>
      </c>
      <c r="I62" s="22">
        <v>1.44934855330656</v>
      </c>
      <c r="J62" s="23">
        <v>0.577340162500511</v>
      </c>
      <c r="K62" s="22">
        <v>92.1122562181212</v>
      </c>
      <c r="L62" s="23">
        <v>0.526321794428647</v>
      </c>
      <c r="M62" s="22">
        <v>88.322742139699</v>
      </c>
      <c r="N62" s="23">
        <v>1.23736025376489</v>
      </c>
      <c r="O62" s="22">
        <v>94.8628310539179</v>
      </c>
      <c r="P62" s="23">
        <v>0.961471796750088</v>
      </c>
      <c r="Q62" s="22">
        <v>6.54008891421888</v>
      </c>
      <c r="R62" s="23">
        <v>1.57100179359166</v>
      </c>
      <c r="S62" s="22">
        <v>86.433756606722</v>
      </c>
      <c r="T62" s="23">
        <v>0.608701499980386</v>
      </c>
      <c r="U62" s="22">
        <v>81.1557562471786</v>
      </c>
      <c r="V62" s="23">
        <v>1.58761719506631</v>
      </c>
      <c r="W62" s="22">
        <v>89.9329395204941</v>
      </c>
      <c r="X62" s="23">
        <v>1.26743314105772</v>
      </c>
      <c r="Y62" s="22">
        <v>8.77718327331544</v>
      </c>
      <c r="Z62" s="24">
        <v>1.99807239509497</v>
      </c>
      <c r="AA62" s="63"/>
      <c r="AB62" s="63"/>
      <c r="AC62" s="63"/>
      <c r="AD62" s="63"/>
      <c r="AE62" s="63"/>
      <c r="AF62" s="63"/>
      <c r="AG62" s="63"/>
      <c r="AH62" s="63"/>
      <c r="AI62" s="63"/>
      <c r="AJ62" s="63"/>
      <c r="AK62" s="63"/>
      <c r="AL62" s="63"/>
    </row>
    <row customHeight="1" ht="15" r="63">
      <c r="A63" s="30" t="s">
        <v>57</v>
      </c>
      <c r="B63" s="65" t="n">
        <v>2</v>
      </c>
      <c r="C63" s="31">
        <v>87.3178749398744</v>
      </c>
      <c r="D63" s="32">
        <v>0.149553490679428</v>
      </c>
      <c r="E63" s="31">
        <v>83.3830717632488</v>
      </c>
      <c r="F63" s="32">
        <v>0.380350750354166</v>
      </c>
      <c r="G63" s="31">
        <v>89.4274428011395</v>
      </c>
      <c r="H63" s="32">
        <v>0.383496514158438</v>
      </c>
      <c r="I63" s="31">
        <v>6.04437103789073</v>
      </c>
      <c r="J63" s="32">
        <v>0.526813696086101</v>
      </c>
      <c r="K63" s="31">
        <v>84.2921047111888</v>
      </c>
      <c r="L63" s="32">
        <v>0.151201884784476</v>
      </c>
      <c r="M63" s="31">
        <v>77.5041385154052</v>
      </c>
      <c r="N63" s="32">
        <v>0.443487011692191</v>
      </c>
      <c r="O63" s="31">
        <v>88.2925303121041</v>
      </c>
      <c r="P63" s="32">
        <v>0.342478877162071</v>
      </c>
      <c r="Q63" s="31">
        <v>10.7883917966989</v>
      </c>
      <c r="R63" s="32">
        <v>0.543582864528353</v>
      </c>
      <c r="S63" s="31">
        <v>59.2858743056845</v>
      </c>
      <c r="T63" s="32">
        <v>0.209568088809912</v>
      </c>
      <c r="U63" s="31">
        <v>54.0073543831368</v>
      </c>
      <c r="V63" s="32">
        <v>0.505521568423953</v>
      </c>
      <c r="W63" s="31">
        <v>62.7355458120973</v>
      </c>
      <c r="X63" s="32">
        <v>0.505169221679368</v>
      </c>
      <c r="Y63" s="31">
        <v>8.72819142896049</v>
      </c>
      <c r="Z63" s="33">
        <v>0.719650428483466</v>
      </c>
      <c r="AA63" s="63"/>
      <c r="AB63" s="63"/>
      <c r="AC63" s="63"/>
      <c r="AD63" s="63"/>
      <c r="AE63" s="63"/>
      <c r="AF63" s="63"/>
      <c r="AG63" s="63"/>
      <c r="AH63" s="63"/>
      <c r="AI63" s="63"/>
      <c r="AJ63" s="63"/>
      <c r="AK63" s="63"/>
      <c r="AL63" s="63"/>
    </row>
    <row customHeight="1" ht="15" r="64">
      <c r="A64" s="34" t="s">
        <v>58</v>
      </c>
      <c r="B64" s="66" t="n">
        <v>2</v>
      </c>
      <c r="C64" s="35">
        <v>88.7510189131906</v>
      </c>
      <c r="D64" s="36">
        <v>0.206457535614886</v>
      </c>
      <c r="E64" s="35">
        <v>84.2907085563471</v>
      </c>
      <c r="F64" s="36">
        <v>0.606531003321021</v>
      </c>
      <c r="G64" s="35">
        <v>90.5308050189194</v>
      </c>
      <c r="H64" s="36">
        <v>0.506615900751727</v>
      </c>
      <c r="I64" s="35">
        <v>6.24009646257231</v>
      </c>
      <c r="J64" s="36">
        <v>0.810903424404349</v>
      </c>
      <c r="K64" s="35">
        <v>87.3949831645939</v>
      </c>
      <c r="L64" s="36">
        <v>0.214054793297299</v>
      </c>
      <c r="M64" s="35">
        <v>81.6025885697688</v>
      </c>
      <c r="N64" s="36">
        <v>0.586147296907651</v>
      </c>
      <c r="O64" s="35">
        <v>90.461361641531</v>
      </c>
      <c r="P64" s="36">
        <v>0.504036885067841</v>
      </c>
      <c r="Q64" s="35">
        <v>8.8587730717622</v>
      </c>
      <c r="R64" s="36">
        <v>0.76576608201191</v>
      </c>
      <c r="S64" s="35">
        <v>58.0501842977054</v>
      </c>
      <c r="T64" s="36">
        <v>0.336394019586103</v>
      </c>
      <c r="U64" s="35">
        <v>53.8474128047103</v>
      </c>
      <c r="V64" s="36">
        <v>0.738154193505966</v>
      </c>
      <c r="W64" s="35">
        <v>62.1002377360115</v>
      </c>
      <c r="X64" s="36">
        <v>0.776586642146481</v>
      </c>
      <c r="Y64" s="35">
        <v>8.25282493130124</v>
      </c>
      <c r="Z64" s="37">
        <v>1.03288850179521</v>
      </c>
      <c r="AA64" s="63"/>
      <c r="AB64" s="63"/>
      <c r="AC64" s="63"/>
      <c r="AD64" s="63"/>
      <c r="AE64" s="63"/>
      <c r="AF64" s="63"/>
      <c r="AG64" s="63"/>
      <c r="AH64" s="63"/>
      <c r="AI64" s="63"/>
      <c r="AJ64" s="63"/>
      <c r="AK64" s="63"/>
      <c r="AL64" s="63"/>
    </row>
    <row customHeight="1" ht="15" r="65">
      <c r="A65" s="39" t="s">
        <v>59</v>
      </c>
      <c r="B65" s="67" t="n">
        <v>2</v>
      </c>
      <c r="C65" s="40">
        <v>89.6679548064467</v>
      </c>
      <c r="D65" s="41">
        <v>0.0966612990463338</v>
      </c>
      <c r="E65" s="40">
        <v>85.5493694846062</v>
      </c>
      <c r="F65" s="41">
        <v>0.261128683485324</v>
      </c>
      <c r="G65" s="40">
        <v>92.0379748009252</v>
      </c>
      <c r="H65" s="41">
        <v>0.237139118461811</v>
      </c>
      <c r="I65" s="40">
        <v>6.48860531631904</v>
      </c>
      <c r="J65" s="41">
        <v>0.347135359791857</v>
      </c>
      <c r="K65" s="40">
        <v>86.270487674588</v>
      </c>
      <c r="L65" s="41">
        <v>0.103218888335776</v>
      </c>
      <c r="M65" s="40">
        <v>79.2920366204932</v>
      </c>
      <c r="N65" s="41">
        <v>0.304610202037273</v>
      </c>
      <c r="O65" s="40">
        <v>90.5241905817404</v>
      </c>
      <c r="P65" s="41">
        <v>0.224033734937551</v>
      </c>
      <c r="Q65" s="40">
        <v>11.2321539612473</v>
      </c>
      <c r="R65" s="41">
        <v>0.368867276536871</v>
      </c>
      <c r="S65" s="40">
        <v>67.0274226551671</v>
      </c>
      <c r="T65" s="41">
        <v>0.14160912503312</v>
      </c>
      <c r="U65" s="40">
        <v>60.6709328316778</v>
      </c>
      <c r="V65" s="41">
        <v>0.357750980785277</v>
      </c>
      <c r="W65" s="40">
        <v>71.6257815930072</v>
      </c>
      <c r="X65" s="41">
        <v>0.337298735918327</v>
      </c>
      <c r="Y65" s="40">
        <v>10.9548487613294</v>
      </c>
      <c r="Z65" s="42">
        <v>0.489710242516979</v>
      </c>
      <c r="AA65" s="63"/>
      <c r="AB65" s="63"/>
      <c r="AC65" s="63"/>
      <c r="AD65" s="63"/>
      <c r="AE65" s="63"/>
      <c r="AF65" s="63"/>
      <c r="AG65" s="63"/>
      <c r="AH65" s="63"/>
      <c r="AI65" s="63"/>
      <c r="AJ65" s="63"/>
      <c r="AK65" s="63"/>
      <c r="AL65" s="63"/>
    </row>
    <row customHeight="1" ht="15" r="66">
      <c r="A66" s="43" t="s">
        <v>60</v>
      </c>
      <c r="B66" s="64" t="n">
        <v>2</v>
      </c>
      <c r="C66" s="22">
        <v>87.4162259336366</v>
      </c>
      <c r="D66" s="23">
        <v>1.40776596895645</v>
      </c>
      <c r="E66" s="22">
        <v>81.5952610859124</v>
      </c>
      <c r="F66" s="23">
        <v>3.74903241124034</v>
      </c>
      <c r="G66" s="22">
        <v>88.4241319818227</v>
      </c>
      <c r="H66" s="23">
        <v>3.01567076697078</v>
      </c>
      <c r="I66" s="22">
        <v>6.82887089591034</v>
      </c>
      <c r="J66" s="23">
        <v>4.68886545727942</v>
      </c>
      <c r="K66" s="22">
        <v>87.6985104176735</v>
      </c>
      <c r="L66" s="23">
        <v>1.15219703145336</v>
      </c>
      <c r="M66" s="22">
        <v>82.0979385163961</v>
      </c>
      <c r="N66" s="23">
        <v>3.13844166670296</v>
      </c>
      <c r="O66" s="22">
        <v>86.61898324604</v>
      </c>
      <c r="P66" s="23">
        <v>4.49044548176037</v>
      </c>
      <c r="Q66" s="22">
        <v>4.52104472964392</v>
      </c>
      <c r="R66" s="23">
        <v>5.38226160051087</v>
      </c>
      <c r="S66" s="22">
        <v>54.6795122813963</v>
      </c>
      <c r="T66" s="23">
        <v>2.35421703442669</v>
      </c>
      <c r="U66" s="22">
        <v>47.9017582619898</v>
      </c>
      <c r="V66" s="23">
        <v>4.38905090258521</v>
      </c>
      <c r="W66" s="22">
        <v>59.1440015078147</v>
      </c>
      <c r="X66" s="23">
        <v>5.72824224894245</v>
      </c>
      <c r="Y66" s="22">
        <v>11.242243245825</v>
      </c>
      <c r="Z66" s="24">
        <v>7.765176665304</v>
      </c>
      <c r="AA66" s="63"/>
      <c r="AB66" s="63"/>
      <c r="AC66" s="63"/>
      <c r="AD66" s="63"/>
      <c r="AE66" s="63"/>
      <c r="AF66" s="63"/>
      <c r="AG66" s="63"/>
      <c r="AH66" s="63"/>
      <c r="AI66" s="63"/>
      <c r="AJ66" s="63"/>
      <c r="AK66" s="63"/>
      <c r="AL66" s="63"/>
    </row>
    <row customHeight="1" ht="15" r="67">
      <c r="A67" s="43" t="s">
        <v>61</v>
      </c>
      <c r="B67" s="64" t="n">
        <v>2</v>
      </c>
      <c r="C67" s="22">
        <v>91.7979138534295</v>
      </c>
      <c r="D67" s="23">
        <v>0.884481227496075</v>
      </c>
      <c r="E67" s="22">
        <v>87.0553480939552</v>
      </c>
      <c r="F67" s="23">
        <v>3.58398885856311</v>
      </c>
      <c r="G67" s="22">
        <v>91.3231749936818</v>
      </c>
      <c r="H67" s="23">
        <v>2.40571706481602</v>
      </c>
      <c r="I67" s="22">
        <v>4.26782689972654</v>
      </c>
      <c r="J67" s="23">
        <v>4.51748933038639</v>
      </c>
      <c r="K67" s="22">
        <v>83.90650510997</v>
      </c>
      <c r="L67" s="23">
        <v>1.08301086875292</v>
      </c>
      <c r="M67" s="22">
        <v>75.1107742953791</v>
      </c>
      <c r="N67" s="23">
        <v>4.12226034600896</v>
      </c>
      <c r="O67" s="22">
        <v>85.133627285724</v>
      </c>
      <c r="P67" s="23">
        <v>2.88036760889596</v>
      </c>
      <c r="Q67" s="22">
        <v>10.0228529903449</v>
      </c>
      <c r="R67" s="23">
        <v>5.19524980291873</v>
      </c>
      <c r="S67" s="22">
        <v>72.9706222349367</v>
      </c>
      <c r="T67" s="23">
        <v>1.66570434748055</v>
      </c>
      <c r="U67" s="22">
        <v>67.0585709453873</v>
      </c>
      <c r="V67" s="23">
        <v>3.63684609984166</v>
      </c>
      <c r="W67" s="22">
        <v>75.9992847350426</v>
      </c>
      <c r="X67" s="23">
        <v>4.26773860898719</v>
      </c>
      <c r="Y67" s="22">
        <v>8.94071378965528</v>
      </c>
      <c r="Z67" s="24">
        <v>5.81130256835188</v>
      </c>
      <c r="AA67" s="63"/>
      <c r="AB67" s="63"/>
      <c r="AC67" s="63"/>
      <c r="AD67" s="63"/>
      <c r="AE67" s="63"/>
      <c r="AF67" s="63"/>
      <c r="AG67" s="63"/>
      <c r="AH67" s="63"/>
      <c r="AI67" s="63"/>
      <c r="AJ67" s="63"/>
      <c r="AK67" s="63"/>
      <c r="AL67" s="63"/>
    </row>
    <row customHeight="1" ht="15" r="68">
      <c r="A68" s="43" t="s">
        <v>62</v>
      </c>
      <c r="B68" s="64" t="n">
        <v>2</v>
      </c>
      <c r="C68" s="22">
        <v>89.3098570785699</v>
      </c>
      <c r="D68" s="23">
        <v>1.32749712329949</v>
      </c>
      <c r="E68" s="22">
        <v>91.369932483927</v>
      </c>
      <c r="F68" s="23">
        <v>2.04697583216627</v>
      </c>
      <c r="G68" s="22">
        <v>90.1224569996221</v>
      </c>
      <c r="H68" s="23">
        <v>5.09692236486706</v>
      </c>
      <c r="I68" s="22">
        <v>-1.24747548430484</v>
      </c>
      <c r="J68" s="23">
        <v>5.43957597270402</v>
      </c>
      <c r="K68" s="22">
        <v>87.2323247359769</v>
      </c>
      <c r="L68" s="23">
        <v>1.07919057661075</v>
      </c>
      <c r="M68" s="22">
        <v>82.5705858516888</v>
      </c>
      <c r="N68" s="23">
        <v>2.97275405788718</v>
      </c>
      <c r="O68" s="22">
        <v>87.0399066469293</v>
      </c>
      <c r="P68" s="23">
        <v>3.71095138683775</v>
      </c>
      <c r="Q68" s="22">
        <v>4.46932079524046</v>
      </c>
      <c r="R68" s="23">
        <v>4.5683752124233</v>
      </c>
      <c r="S68" s="22">
        <v>62.1574842982941</v>
      </c>
      <c r="T68" s="23">
        <v>1.36154245824564</v>
      </c>
      <c r="U68" s="22">
        <v>53.9434588410868</v>
      </c>
      <c r="V68" s="23">
        <v>4.21759837643801</v>
      </c>
      <c r="W68" s="22">
        <v>66.467338497769</v>
      </c>
      <c r="X68" s="23">
        <v>4.06938787810936</v>
      </c>
      <c r="Y68" s="22">
        <v>12.5238796566822</v>
      </c>
      <c r="Z68" s="24">
        <v>5.53188408998921</v>
      </c>
      <c r="AA68" s="63"/>
      <c r="AB68" s="63"/>
      <c r="AC68" s="63"/>
      <c r="AD68" s="63"/>
      <c r="AE68" s="63"/>
      <c r="AF68" s="63"/>
      <c r="AG68" s="63"/>
      <c r="AH68" s="63"/>
      <c r="AI68" s="63"/>
      <c r="AJ68" s="63"/>
      <c r="AK68" s="63"/>
      <c r="AL68" s="63"/>
    </row>
    <row customHeight="1" ht="15.75" r="69">
      <c r="A69" s="44" t="s">
        <v>63</v>
      </c>
      <c r="B69" s="68" t="n">
        <v>2</v>
      </c>
      <c r="C69" s="45">
        <v>83.2675278426102</v>
      </c>
      <c r="D69" s="47">
        <v>1.49042585958717</v>
      </c>
      <c r="E69" s="45">
        <v>80.8095509730559</v>
      </c>
      <c r="F69" s="47">
        <v>3.24450045360294</v>
      </c>
      <c r="G69" s="45">
        <v>81.6033773955093</v>
      </c>
      <c r="H69" s="47">
        <v>4.07068840301698</v>
      </c>
      <c r="I69" s="45">
        <v>0.793826422453336</v>
      </c>
      <c r="J69" s="47">
        <v>4.56455022930033</v>
      </c>
      <c r="K69" s="45">
        <v>77.2043723169376</v>
      </c>
      <c r="L69" s="47">
        <v>1.5283758244377</v>
      </c>
      <c r="M69" s="45">
        <v>68.9608268849743</v>
      </c>
      <c r="N69" s="47">
        <v>4.85798799834508</v>
      </c>
      <c r="O69" s="45">
        <v>83.7858866627457</v>
      </c>
      <c r="P69" s="47">
        <v>3.44117727497618</v>
      </c>
      <c r="Q69" s="45">
        <v>14.8250597777714</v>
      </c>
      <c r="R69" s="47">
        <v>6.36422509983912</v>
      </c>
      <c r="S69" s="45">
        <v>33.1560558084821</v>
      </c>
      <c r="T69" s="47">
        <v>1.55393666449572</v>
      </c>
      <c r="U69" s="45">
        <v>32.0518686707207</v>
      </c>
      <c r="V69" s="47">
        <v>5.05084411635019</v>
      </c>
      <c r="W69" s="45">
        <v>32.1095619994906</v>
      </c>
      <c r="X69" s="47">
        <v>5.02890594248753</v>
      </c>
      <c r="Y69" s="45">
        <v>0.0576933287698864</v>
      </c>
      <c r="Z69" s="48">
        <v>7.16142981055987</v>
      </c>
      <c r="AA69" s="63"/>
      <c r="AB69" s="63"/>
      <c r="AC69" s="63"/>
      <c r="AD69" s="63"/>
      <c r="AE69" s="63"/>
      <c r="AF69" s="63"/>
      <c r="AG69" s="63"/>
      <c r="AH69" s="63"/>
      <c r="AI69" s="63"/>
      <c r="AJ69" s="63"/>
      <c r="AK69" s="63"/>
      <c r="AL69" s="63"/>
    </row>
    <row customHeight="1" ht="15" r="70">
      <c r="A70" s="49"/>
      <c r="B70" s="69"/>
      <c r="C70" s="80" t="inlineStr">
        <is>
          <t>b.meanpct.d_tt4g27hqbitalot</t>
        </is>
      </c>
      <c r="D70" s="2" t="inlineStr">
        <is>
          <t>se.meanpct.d_tt4g27hqbitalot</t>
        </is>
      </c>
      <c r="E70" s="80" t="inlineStr">
        <is>
          <t>b.qtableq1.t4autch__d_tt4g27hqbitalot</t>
        </is>
      </c>
      <c r="F70" s="2" t="inlineStr">
        <is>
          <t>se.qtableq1.t4autch__d_tt4g27hqbitalot</t>
        </is>
      </c>
      <c r="G70" s="80" t="inlineStr">
        <is>
          <t>b.qtableq4.t4autch__d_tt4g27hqbitalot</t>
        </is>
      </c>
      <c r="H70" s="2" t="inlineStr">
        <is>
          <t>se.qtableq4.t4autch__d_tt4g27hqbitalot</t>
        </is>
      </c>
      <c r="I70" s="80" t="inlineStr">
        <is>
          <t>b.qtable_diff.t4autch__d_tt4g27hqbitalot.(q4-q1)</t>
        </is>
      </c>
      <c r="J70" s="2" t="inlineStr">
        <is>
          <t>se.qtable_diff.t4autch__d_tt4g27hqbitalot.(q4-q1)</t>
        </is>
      </c>
      <c r="K70" s="80" t="inlineStr">
        <is>
          <t>b.meanpct.d_tt4g27lqbitalot</t>
        </is>
      </c>
      <c r="L70" s="2" t="inlineStr">
        <is>
          <t>se.meanpct.d_tt4g27lqbitalot</t>
        </is>
      </c>
      <c r="M70" s="80" t="inlineStr">
        <is>
          <t>b.qtableq1.t4autch__d_tt4g27lqbitalot</t>
        </is>
      </c>
      <c r="N70" s="2" t="inlineStr">
        <is>
          <t>se.qtableq1.t4autch__d_tt4g27lqbitalot</t>
        </is>
      </c>
      <c r="O70" s="80" t="inlineStr">
        <is>
          <t>b.qtableq4.t4autch__d_tt4g27lqbitalot</t>
        </is>
      </c>
      <c r="P70" s="2" t="inlineStr">
        <is>
          <t>se.qtableq4.t4autch__d_tt4g27lqbitalot</t>
        </is>
      </c>
      <c r="Q70" s="80" t="inlineStr">
        <is>
          <t>b.qtable_diff.t4autch__d_tt4g27lqbitalot.(q4-q1)</t>
        </is>
      </c>
      <c r="R70" s="2" t="inlineStr">
        <is>
          <t>se.qtable_diff.t4autch__d_tt4g27lqbitalot.(q4-q1)</t>
        </is>
      </c>
      <c r="S70" s="80" t="inlineStr">
        <is>
          <t>b.meanpct.d_tt4g27oqbitalot</t>
        </is>
      </c>
      <c r="T70" s="2" t="inlineStr">
        <is>
          <t>se.meanpct.d_tt4g27oqbitalot</t>
        </is>
      </c>
      <c r="U70" s="80" t="inlineStr">
        <is>
          <t>b.qtableq1.t4autch__d_tt4g27oqbitalot</t>
        </is>
      </c>
      <c r="V70" s="2" t="inlineStr">
        <is>
          <t>se.qtableq1.t4autch__d_tt4g27oqbitalot</t>
        </is>
      </c>
      <c r="W70" s="80" t="inlineStr">
        <is>
          <t>b.qtableq4.t4autch__d_tt4g27oqbitalot</t>
        </is>
      </c>
      <c r="X70" s="2" t="inlineStr">
        <is>
          <t>se.qtableq4.t4autch__d_tt4g27oqbitalot</t>
        </is>
      </c>
      <c r="Y70" s="80" t="inlineStr">
        <is>
          <t>b.qtable_diff.t4autch__d_tt4g27oqbitalot.(q4-q1)</t>
        </is>
      </c>
      <c r="Z70" s="50" t="inlineStr">
        <is>
          <t>se.qtable_diff.t4autch__d_tt4g27oqbitalot.(q4-q1)</t>
        </is>
      </c>
      <c r="AA70" s="63"/>
      <c r="AB70" s="63"/>
      <c r="AC70" s="63"/>
      <c r="AD70" s="63"/>
      <c r="AE70" s="63"/>
      <c r="AF70" s="63"/>
      <c r="AG70" s="63"/>
      <c r="AH70" s="63"/>
      <c r="AI70" s="63"/>
      <c r="AJ70" s="63"/>
      <c r="AK70" s="63"/>
      <c r="AL70" s="63"/>
    </row>
    <row customHeight="1" ht="15" r="71">
      <c r="A71" s="25" t="s">
        <v>7</v>
      </c>
      <c r="B71" s="70" t="n">
        <v>1</v>
      </c>
      <c r="C71" s="22">
        <v>92.3914666101651</v>
      </c>
      <c r="D71" s="23">
        <v>0.688250122458606</v>
      </c>
      <c r="E71" s="22">
        <v>89.2929558786641</v>
      </c>
      <c r="F71" s="23">
        <v>1.54912190809868</v>
      </c>
      <c r="G71" s="22">
        <v>92.7682252495835</v>
      </c>
      <c r="H71" s="23">
        <v>1.77509452904245</v>
      </c>
      <c r="I71" s="22">
        <v>3.47526937091939</v>
      </c>
      <c r="J71" s="23">
        <v>2.21228160144282</v>
      </c>
      <c r="K71" s="22">
        <v>90.6304985614848</v>
      </c>
      <c r="L71" s="23">
        <v>0.554059325036978</v>
      </c>
      <c r="M71" s="22">
        <v>85.2690935745566</v>
      </c>
      <c r="N71" s="23">
        <v>1.75916289188075</v>
      </c>
      <c r="O71" s="22">
        <v>92.9902858866174</v>
      </c>
      <c r="P71" s="23">
        <v>1.44964869524405</v>
      </c>
      <c r="Q71" s="22">
        <v>7.72119231206086</v>
      </c>
      <c r="R71" s="23">
        <v>2.14285426866222</v>
      </c>
      <c r="S71" s="22">
        <v>63.4956622540314</v>
      </c>
      <c r="T71" s="23">
        <v>1.26943106236854</v>
      </c>
      <c r="U71" s="22">
        <v>57.5826753997557</v>
      </c>
      <c r="V71" s="23">
        <v>2.49496863477581</v>
      </c>
      <c r="W71" s="22">
        <v>62.8988011978425</v>
      </c>
      <c r="X71" s="23">
        <v>2.81671831596253</v>
      </c>
      <c r="Y71" s="22">
        <v>5.31612579808681</v>
      </c>
      <c r="Z71" s="24">
        <v>3.37481954693442</v>
      </c>
      <c r="AA71" s="63"/>
      <c r="AB71" s="63"/>
      <c r="AC71" s="63"/>
      <c r="AD71" s="63"/>
      <c r="AE71" s="63"/>
      <c r="AF71" s="63"/>
      <c r="AG71" s="63"/>
      <c r="AH71" s="63"/>
      <c r="AI71" s="63"/>
      <c r="AJ71" s="63"/>
      <c r="AK71" s="63"/>
      <c r="AL71" s="63"/>
    </row>
    <row customHeight="1" ht="15" r="72">
      <c r="A72" s="25" t="s">
        <v>11</v>
      </c>
      <c r="B72" s="70" t="n">
        <v>1</v>
      </c>
      <c r="C72" s="22">
        <v>94.9281699237796</v>
      </c>
      <c r="D72" s="23">
        <v>0.312719479360858</v>
      </c>
      <c r="E72" s="22">
        <v>94.6375969292527</v>
      </c>
      <c r="F72" s="23">
        <v>0.956888318767038</v>
      </c>
      <c r="G72" s="22">
        <v>94.672497690433</v>
      </c>
      <c r="H72" s="23">
        <v>0.938751661098228</v>
      </c>
      <c r="I72" s="22">
        <v>0.0349007611802676</v>
      </c>
      <c r="J72" s="23">
        <v>1.40189919293809</v>
      </c>
      <c r="K72" s="22">
        <v>88.5900187570699</v>
      </c>
      <c r="L72" s="23">
        <v>0.492024841831981</v>
      </c>
      <c r="M72" s="22">
        <v>86.4227046528877</v>
      </c>
      <c r="N72" s="23">
        <v>1.37142451832694</v>
      </c>
      <c r="O72" s="22">
        <v>88.4784419546741</v>
      </c>
      <c r="P72" s="23">
        <v>1.22096198027541</v>
      </c>
      <c r="Q72" s="22">
        <v>2.05573730178639</v>
      </c>
      <c r="R72" s="23">
        <v>1.7542173062167</v>
      </c>
      <c r="S72" s="22">
        <v>63.2956919456914</v>
      </c>
      <c r="T72" s="23">
        <v>1.00476877620376</v>
      </c>
      <c r="U72" s="22">
        <v>58.326884311246</v>
      </c>
      <c r="V72" s="23">
        <v>2.28930593137325</v>
      </c>
      <c r="W72" s="22">
        <v>61.9138245982976</v>
      </c>
      <c r="X72" s="23">
        <v>2.09739033314187</v>
      </c>
      <c r="Y72" s="22">
        <v>3.58694028705154</v>
      </c>
      <c r="Z72" s="24">
        <v>3.08748853217973</v>
      </c>
      <c r="AA72" s="63"/>
      <c r="AB72" s="63"/>
      <c r="AC72" s="63"/>
      <c r="AD72" s="63"/>
      <c r="AE72" s="63"/>
      <c r="AF72" s="63"/>
      <c r="AG72" s="63"/>
      <c r="AH72" s="63"/>
      <c r="AI72" s="63"/>
      <c r="AJ72" s="63"/>
      <c r="AK72" s="63"/>
      <c r="AL72" s="63"/>
    </row>
    <row customHeight="1" ht="15" r="73">
      <c r="A73" s="26" t="s">
        <v>13</v>
      </c>
      <c r="B73" s="70" t="n">
        <v>1</v>
      </c>
      <c r="C73" s="22">
        <v>92.924959767628</v>
      </c>
      <c r="D73" s="23">
        <v>0.602302367548054</v>
      </c>
      <c r="E73" s="22">
        <v>92.4435538799028</v>
      </c>
      <c r="F73" s="23">
        <v>1.66893177022609</v>
      </c>
      <c r="G73" s="22">
        <v>92.0353582307553</v>
      </c>
      <c r="H73" s="23">
        <v>1.83005804105607</v>
      </c>
      <c r="I73" s="22">
        <v>-0.408195649147402</v>
      </c>
      <c r="J73" s="23">
        <v>2.45601121588256</v>
      </c>
      <c r="K73" s="22">
        <v>84.4675978839891</v>
      </c>
      <c r="L73" s="23">
        <v>0.787646499198924</v>
      </c>
      <c r="M73" s="22">
        <v>78.531958068561</v>
      </c>
      <c r="N73" s="23">
        <v>2.19892156764408</v>
      </c>
      <c r="O73" s="22">
        <v>85.8662483630903</v>
      </c>
      <c r="P73" s="23">
        <v>1.97491711966985</v>
      </c>
      <c r="Q73" s="22">
        <v>7.33429029452927</v>
      </c>
      <c r="R73" s="23">
        <v>2.86780531758564</v>
      </c>
      <c r="S73" s="22">
        <v>52.5842199875225</v>
      </c>
      <c r="T73" s="23">
        <v>1.31600653006998</v>
      </c>
      <c r="U73" s="22">
        <v>51.1114974658741</v>
      </c>
      <c r="V73" s="23">
        <v>2.84282318114253</v>
      </c>
      <c r="W73" s="22">
        <v>49.6310597562714</v>
      </c>
      <c r="X73" s="23">
        <v>3.22036217956965</v>
      </c>
      <c r="Y73" s="22">
        <v>-1.4804377096027</v>
      </c>
      <c r="Z73" s="24">
        <v>4.28974992892958</v>
      </c>
      <c r="AA73" s="63"/>
      <c r="AB73" s="63"/>
      <c r="AC73" s="63"/>
      <c r="AD73" s="63"/>
      <c r="AE73" s="63"/>
      <c r="AF73" s="63"/>
      <c r="AG73" s="63"/>
      <c r="AH73" s="63"/>
      <c r="AI73" s="63"/>
      <c r="AJ73" s="63"/>
      <c r="AK73" s="63"/>
      <c r="AL73" s="63"/>
    </row>
    <row customHeight="1" ht="15" r="74">
      <c r="A74" s="25" t="s">
        <v>14</v>
      </c>
      <c r="B74" s="70" t="n">
        <v>1</v>
      </c>
      <c r="C74" s="22">
        <v>98.3597205623712</v>
      </c>
      <c r="D74" s="23">
        <v>0.345626639941888</v>
      </c>
      <c r="E74" s="22">
        <v>97.6950816844685</v>
      </c>
      <c r="F74" s="23">
        <v>0.901673061503277</v>
      </c>
      <c r="G74" s="22">
        <v>99.7480800308141</v>
      </c>
      <c r="H74" s="23">
        <v>0.176595440918812</v>
      </c>
      <c r="I74" s="22">
        <v>2.05299834634559</v>
      </c>
      <c r="J74" s="23">
        <v>0.922727517190477</v>
      </c>
      <c r="K74" s="22">
        <v>97.733437055617</v>
      </c>
      <c r="L74" s="23">
        <v>0.383737309880533</v>
      </c>
      <c r="M74" s="22">
        <v>96.766130710522</v>
      </c>
      <c r="N74" s="23">
        <v>0.959352510200304</v>
      </c>
      <c r="O74" s="22">
        <v>98.9115619588199</v>
      </c>
      <c r="P74" s="23">
        <v>0.695822268118483</v>
      </c>
      <c r="Q74" s="22">
        <v>2.1454312482979</v>
      </c>
      <c r="R74" s="23">
        <v>1.13909681353787</v>
      </c>
      <c r="S74" s="22">
        <v>95.394786715954</v>
      </c>
      <c r="T74" s="23">
        <v>0.448800964595628</v>
      </c>
      <c r="U74" s="22">
        <v>91.7326471828094</v>
      </c>
      <c r="V74" s="23">
        <v>1.74378245890282</v>
      </c>
      <c r="W74" s="22">
        <v>97.6117011174729</v>
      </c>
      <c r="X74" s="23">
        <v>1.21832497304512</v>
      </c>
      <c r="Y74" s="22">
        <v>5.87905393466347</v>
      </c>
      <c r="Z74" s="24">
        <v>2.17644903382633</v>
      </c>
      <c r="AA74" s="63"/>
      <c r="AB74" s="63"/>
      <c r="AC74" s="63"/>
      <c r="AD74" s="63"/>
      <c r="AE74" s="63"/>
      <c r="AF74" s="63"/>
      <c r="AG74" s="63"/>
      <c r="AH74" s="63"/>
      <c r="AI74" s="63"/>
      <c r="AJ74" s="63"/>
      <c r="AK74" s="63"/>
      <c r="AL74" s="63"/>
    </row>
    <row customHeight="1" ht="15" r="75">
      <c r="A75" s="25" t="s">
        <v>25</v>
      </c>
      <c r="B75" s="70" t="n">
        <v>1</v>
      </c>
      <c r="C75" s="22">
        <v>92.1038545904319</v>
      </c>
      <c r="D75" s="23">
        <v>0.748081018724561</v>
      </c>
      <c r="E75" s="22">
        <v>87.7882015602563</v>
      </c>
      <c r="F75" s="23">
        <v>2.50634391139832</v>
      </c>
      <c r="G75" s="22">
        <v>93.5777491909209</v>
      </c>
      <c r="H75" s="23">
        <v>1.46856559176385</v>
      </c>
      <c r="I75" s="22">
        <v>5.78954763066461</v>
      </c>
      <c r="J75" s="23">
        <v>2.89876441215001</v>
      </c>
      <c r="K75" s="22">
        <v>78.2174035146779</v>
      </c>
      <c r="L75" s="23">
        <v>1.15658719249622</v>
      </c>
      <c r="M75" s="22">
        <v>71.9139479201142</v>
      </c>
      <c r="N75" s="23">
        <v>3.19990824788484</v>
      </c>
      <c r="O75" s="22">
        <v>85.44276260942</v>
      </c>
      <c r="P75" s="23">
        <v>2.41405958784688</v>
      </c>
      <c r="Q75" s="22">
        <v>13.5288146893058</v>
      </c>
      <c r="R75" s="23">
        <v>3.87013017432837</v>
      </c>
      <c r="S75" s="22">
        <v>42.9939025936847</v>
      </c>
      <c r="T75" s="23">
        <v>1.51212571019595</v>
      </c>
      <c r="U75" s="22">
        <v>39.8219674293468</v>
      </c>
      <c r="V75" s="23">
        <v>3.06805682791646</v>
      </c>
      <c r="W75" s="22">
        <v>46.6515512367639</v>
      </c>
      <c r="X75" s="23">
        <v>3.63316680575971</v>
      </c>
      <c r="Y75" s="22">
        <v>6.82958380741717</v>
      </c>
      <c r="Z75" s="24">
        <v>4.67588849330838</v>
      </c>
      <c r="AA75" s="63"/>
      <c r="AB75" s="63"/>
      <c r="AC75" s="63"/>
      <c r="AD75" s="63"/>
      <c r="AE75" s="63"/>
      <c r="AF75" s="63"/>
      <c r="AG75" s="63"/>
      <c r="AH75" s="63"/>
      <c r="AI75" s="63"/>
      <c r="AJ75" s="63"/>
      <c r="AK75" s="63"/>
      <c r="AL75" s="63"/>
    </row>
    <row customHeight="1" ht="15" r="76">
      <c r="A76" s="25" t="s">
        <v>30</v>
      </c>
      <c r="B76" s="70" t="n">
        <v>1</v>
      </c>
      <c r="C76" s="22">
        <v>60.0080591487785</v>
      </c>
      <c r="D76" s="23">
        <v>1.05113014545989</v>
      </c>
      <c r="E76" s="22">
        <v>51.1900209096437</v>
      </c>
      <c r="F76" s="23">
        <v>2.61478716125184</v>
      </c>
      <c r="G76" s="22">
        <v>71.3589069688786</v>
      </c>
      <c r="H76" s="23">
        <v>2.17719222767836</v>
      </c>
      <c r="I76" s="22">
        <v>20.1688860592348</v>
      </c>
      <c r="J76" s="23">
        <v>3.23356745699231</v>
      </c>
      <c r="K76" s="22">
        <v>54.2289636306927</v>
      </c>
      <c r="L76" s="23">
        <v>1.09789247320374</v>
      </c>
      <c r="M76" s="22">
        <v>39.8615704086788</v>
      </c>
      <c r="N76" s="23">
        <v>2.19686240720626</v>
      </c>
      <c r="O76" s="22">
        <v>68.633559072506</v>
      </c>
      <c r="P76" s="23">
        <v>2.57925118090499</v>
      </c>
      <c r="Q76" s="22">
        <v>28.7719886638272</v>
      </c>
      <c r="R76" s="23">
        <v>3.0615406236689</v>
      </c>
      <c r="S76" s="22">
        <v>23.9519490480102</v>
      </c>
      <c r="T76" s="23">
        <v>0.966410733449976</v>
      </c>
      <c r="U76" s="22">
        <v>16.4708996094431</v>
      </c>
      <c r="V76" s="23">
        <v>1.8491583404147</v>
      </c>
      <c r="W76" s="22">
        <v>31.4391565883846</v>
      </c>
      <c r="X76" s="23">
        <v>2.24695583164681</v>
      </c>
      <c r="Y76" s="22">
        <v>14.9682569789415</v>
      </c>
      <c r="Z76" s="24">
        <v>2.69870075233088</v>
      </c>
      <c r="AA76" s="63"/>
      <c r="AB76" s="63"/>
      <c r="AC76" s="63"/>
      <c r="AD76" s="63"/>
      <c r="AE76" s="63"/>
      <c r="AF76" s="63"/>
      <c r="AG76" s="63"/>
      <c r="AH76" s="63"/>
      <c r="AI76" s="63"/>
      <c r="AJ76" s="63"/>
      <c r="AK76" s="63"/>
      <c r="AL76" s="63"/>
    </row>
    <row customHeight="1" ht="15" r="77">
      <c r="A77" s="25" t="s">
        <v>32</v>
      </c>
      <c r="B77" s="70" t="n">
        <v>1</v>
      </c>
      <c r="C77" s="22">
        <v>86.3857007595405</v>
      </c>
      <c r="D77" s="23">
        <v>0.667404158963053</v>
      </c>
      <c r="E77" s="22">
        <v>80.8665193535389</v>
      </c>
      <c r="F77" s="23">
        <v>2.03162118773475</v>
      </c>
      <c r="G77" s="22">
        <v>90.9412362298635</v>
      </c>
      <c r="H77" s="23">
        <v>1.81842673408641</v>
      </c>
      <c r="I77" s="22">
        <v>10.0747168763245</v>
      </c>
      <c r="J77" s="23">
        <v>2.80277071558004</v>
      </c>
      <c r="K77" s="22">
        <v>85.0219404787413</v>
      </c>
      <c r="L77" s="23">
        <v>0.689718683586887</v>
      </c>
      <c r="M77" s="22">
        <v>80.4223699746006</v>
      </c>
      <c r="N77" s="23">
        <v>2.47911376188272</v>
      </c>
      <c r="O77" s="22">
        <v>88.4417903464119</v>
      </c>
      <c r="P77" s="23">
        <v>1.88864168349119</v>
      </c>
      <c r="Q77" s="22">
        <v>8.01942037181132</v>
      </c>
      <c r="R77" s="23">
        <v>3.2016712781557</v>
      </c>
      <c r="S77" s="22">
        <v>63.0753745206185</v>
      </c>
      <c r="T77" s="23">
        <v>1.01871241817749</v>
      </c>
      <c r="U77" s="22">
        <v>56.2785940120822</v>
      </c>
      <c r="V77" s="23">
        <v>2.63646526245917</v>
      </c>
      <c r="W77" s="22">
        <v>64.2146411821383</v>
      </c>
      <c r="X77" s="23">
        <v>2.71136959649799</v>
      </c>
      <c r="Y77" s="22">
        <v>7.93604717005608</v>
      </c>
      <c r="Z77" s="24">
        <v>3.56975301112742</v>
      </c>
      <c r="AA77" s="63"/>
      <c r="AB77" s="63"/>
      <c r="AC77" s="63"/>
      <c r="AD77" s="63"/>
      <c r="AE77" s="63"/>
      <c r="AF77" s="63"/>
      <c r="AG77" s="63"/>
      <c r="AH77" s="63"/>
      <c r="AI77" s="63"/>
      <c r="AJ77" s="63"/>
      <c r="AK77" s="63"/>
      <c r="AL77" s="63"/>
    </row>
    <row customHeight="1" ht="15" r="78">
      <c r="A78" s="21" t="s">
        <v>38</v>
      </c>
      <c r="B78" s="70" t="n">
        <v>1</v>
      </c>
      <c r="C78" s="22">
        <v>95.8700727086798</v>
      </c>
      <c r="D78" s="23">
        <v>0.506854715662252</v>
      </c>
      <c r="E78" s="22">
        <v>94.6503296202065</v>
      </c>
      <c r="F78" s="23">
        <v>1.3011852345517</v>
      </c>
      <c r="G78" s="22">
        <v>97.838466818706</v>
      </c>
      <c r="H78" s="23">
        <v>0.747086205610649</v>
      </c>
      <c r="I78" s="22">
        <v>3.1881371984995</v>
      </c>
      <c r="J78" s="23">
        <v>1.54894077102006</v>
      </c>
      <c r="K78" s="22">
        <v>92.7444149533182</v>
      </c>
      <c r="L78" s="23">
        <v>0.521398987491594</v>
      </c>
      <c r="M78" s="22">
        <v>89.9851286741333</v>
      </c>
      <c r="N78" s="23">
        <v>1.46054484862779</v>
      </c>
      <c r="O78" s="22">
        <v>96.8866614704163</v>
      </c>
      <c r="P78" s="23">
        <v>0.902410709317386</v>
      </c>
      <c r="Q78" s="22">
        <v>6.90153279628296</v>
      </c>
      <c r="R78" s="23">
        <v>1.82547620623737</v>
      </c>
      <c r="S78" s="22">
        <v>92.2849790166653</v>
      </c>
      <c r="T78" s="23">
        <v>0.608670603405645</v>
      </c>
      <c r="U78" s="22">
        <v>90.6279846675651</v>
      </c>
      <c r="V78" s="23">
        <v>1.71134354349215</v>
      </c>
      <c r="W78" s="22">
        <v>95.4465164747585</v>
      </c>
      <c r="X78" s="23">
        <v>1.16152795120421</v>
      </c>
      <c r="Y78" s="22">
        <v>4.81853180719334</v>
      </c>
      <c r="Z78" s="24">
        <v>2.10738929569367</v>
      </c>
      <c r="AA78" s="63"/>
      <c r="AB78" s="63"/>
      <c r="AC78" s="63"/>
      <c r="AD78" s="63"/>
      <c r="AE78" s="63"/>
      <c r="AF78" s="63"/>
      <c r="AG78" s="63"/>
      <c r="AH78" s="63"/>
      <c r="AI78" s="63"/>
      <c r="AJ78" s="63"/>
      <c r="AK78" s="63"/>
      <c r="AL78" s="63"/>
    </row>
    <row customHeight="1" ht="15" r="79">
      <c r="A79" s="25" t="s">
        <v>43</v>
      </c>
      <c r="B79" s="70" t="n">
        <v>1</v>
      </c>
      <c r="C79" s="22">
        <v>95.8301869401156</v>
      </c>
      <c r="D79" s="23">
        <v>0.415033305324159</v>
      </c>
      <c r="E79" s="22">
        <v>91.4351137213636</v>
      </c>
      <c r="F79" s="23">
        <v>1.33315244559746</v>
      </c>
      <c r="G79" s="22">
        <v>97.1441760718067</v>
      </c>
      <c r="H79" s="23">
        <v>0.709402294555647</v>
      </c>
      <c r="I79" s="22">
        <v>5.70906235044305</v>
      </c>
      <c r="J79" s="23">
        <v>1.48638848362202</v>
      </c>
      <c r="K79" s="22">
        <v>91.9479214042589</v>
      </c>
      <c r="L79" s="23">
        <v>0.520658999310106</v>
      </c>
      <c r="M79" s="22">
        <v>83.1701887775937</v>
      </c>
      <c r="N79" s="23">
        <v>1.66552921787737</v>
      </c>
      <c r="O79" s="22">
        <v>96.1419263894347</v>
      </c>
      <c r="P79" s="23">
        <v>0.876042275833247</v>
      </c>
      <c r="Q79" s="22">
        <v>12.971737611841</v>
      </c>
      <c r="R79" s="23">
        <v>1.9884908455886</v>
      </c>
      <c r="S79" s="22">
        <v>91.5401470372728</v>
      </c>
      <c r="T79" s="23">
        <v>0.554086416974224</v>
      </c>
      <c r="U79" s="22">
        <v>82.7367934618332</v>
      </c>
      <c r="V79" s="23">
        <v>1.81233098473204</v>
      </c>
      <c r="W79" s="22">
        <v>95.6365910073609</v>
      </c>
      <c r="X79" s="23">
        <v>0.91143730470868</v>
      </c>
      <c r="Y79" s="22">
        <v>12.8997975455277</v>
      </c>
      <c r="Z79" s="24">
        <v>2.04175837148864</v>
      </c>
      <c r="AA79" s="63"/>
      <c r="AB79" s="63"/>
      <c r="AC79" s="63"/>
      <c r="AD79" s="63"/>
      <c r="AE79" s="63"/>
      <c r="AF79" s="63"/>
      <c r="AG79" s="63"/>
      <c r="AH79" s="63"/>
      <c r="AI79" s="63"/>
      <c r="AJ79" s="63"/>
      <c r="AK79" s="63"/>
      <c r="AL79" s="63"/>
    </row>
    <row customHeight="1" ht="15" r="80">
      <c r="A80" s="25" t="s">
        <v>48</v>
      </c>
      <c r="B80" s="70" t="n">
        <v>1</v>
      </c>
      <c r="C80" s="22">
        <v>84.8694130133786</v>
      </c>
      <c r="D80" s="23">
        <v>0.647052872867924</v>
      </c>
      <c r="E80" s="22">
        <v>79.0187329963716</v>
      </c>
      <c r="F80" s="23">
        <v>1.82172665704616</v>
      </c>
      <c r="G80" s="22">
        <v>89.9949524293209</v>
      </c>
      <c r="H80" s="23">
        <v>1.54437734001534</v>
      </c>
      <c r="I80" s="22">
        <v>10.9762194329492</v>
      </c>
      <c r="J80" s="23">
        <v>2.18432012351425</v>
      </c>
      <c r="K80" s="22">
        <v>81.9258200851307</v>
      </c>
      <c r="L80" s="23">
        <v>0.722471850341088</v>
      </c>
      <c r="M80" s="22">
        <v>72.9793393315482</v>
      </c>
      <c r="N80" s="23">
        <v>2.04315245185397</v>
      </c>
      <c r="O80" s="22">
        <v>87.4653218948168</v>
      </c>
      <c r="P80" s="23">
        <v>1.60518580245041</v>
      </c>
      <c r="Q80" s="22">
        <v>14.4859825632686</v>
      </c>
      <c r="R80" s="23">
        <v>2.86655195225747</v>
      </c>
      <c r="S80" s="22">
        <v>64.4119448044891</v>
      </c>
      <c r="T80" s="23">
        <v>0.988987529281021</v>
      </c>
      <c r="U80" s="22">
        <v>59.4745768060625</v>
      </c>
      <c r="V80" s="23">
        <v>2.44818675326755</v>
      </c>
      <c r="W80" s="22">
        <v>75.0840606559904</v>
      </c>
      <c r="X80" s="23">
        <v>2.05847498033502</v>
      </c>
      <c r="Y80" s="22">
        <v>15.6094838499278</v>
      </c>
      <c r="Z80" s="24">
        <v>3.2372037097025</v>
      </c>
      <c r="AA80" s="63"/>
      <c r="AB80" s="63"/>
      <c r="AC80" s="63"/>
      <c r="AD80" s="63"/>
      <c r="AE80" s="63"/>
      <c r="AF80" s="63"/>
      <c r="AG80" s="63"/>
      <c r="AH80" s="63"/>
      <c r="AI80" s="63"/>
      <c r="AJ80" s="63"/>
      <c r="AK80" s="63"/>
      <c r="AL80" s="63"/>
    </row>
    <row customHeight="1" ht="15" r="81">
      <c r="A81" s="25" t="s">
        <v>50</v>
      </c>
      <c r="B81" s="70" t="n">
        <v>1</v>
      </c>
      <c r="C81" s="22">
        <v>86.8969039198172</v>
      </c>
      <c r="D81" s="23">
        <v>0.664155634125237</v>
      </c>
      <c r="E81" s="22">
        <v>82.2161730459365</v>
      </c>
      <c r="F81" s="23">
        <v>1.46525434146182</v>
      </c>
      <c r="G81" s="22">
        <v>91.8774737790715</v>
      </c>
      <c r="H81" s="23">
        <v>1.43071882300453</v>
      </c>
      <c r="I81" s="22">
        <v>9.66130073313495</v>
      </c>
      <c r="J81" s="23">
        <v>2.0538783965158</v>
      </c>
      <c r="K81" s="22">
        <v>91.0107303507568</v>
      </c>
      <c r="L81" s="23">
        <v>0.409365246514427</v>
      </c>
      <c r="M81" s="22">
        <v>82.7003756791005</v>
      </c>
      <c r="N81" s="23">
        <v>1.78687670358943</v>
      </c>
      <c r="O81" s="22">
        <v>94.4729000610937</v>
      </c>
      <c r="P81" s="23">
        <v>0.995144296263191</v>
      </c>
      <c r="Q81" s="22">
        <v>11.7725243819932</v>
      </c>
      <c r="R81" s="23">
        <v>2.21016985851501</v>
      </c>
      <c r="S81" s="22">
        <v>68.3785653542517</v>
      </c>
      <c r="T81" s="23">
        <v>0.905226974256739</v>
      </c>
      <c r="U81" s="22">
        <v>57.7650611702102</v>
      </c>
      <c r="V81" s="23">
        <v>2.64470120223049</v>
      </c>
      <c r="W81" s="22">
        <v>76.0293961594649</v>
      </c>
      <c r="X81" s="23">
        <v>1.9367215802872</v>
      </c>
      <c r="Y81" s="22">
        <v>18.2643349892548</v>
      </c>
      <c r="Z81" s="24">
        <v>3.13246543661502</v>
      </c>
      <c r="AA81" s="63"/>
      <c r="AB81" s="63"/>
      <c r="AC81" s="63"/>
      <c r="AD81" s="63"/>
      <c r="AE81" s="63"/>
      <c r="AF81" s="63"/>
      <c r="AG81" s="63"/>
      <c r="AH81" s="63"/>
      <c r="AI81" s="63"/>
      <c r="AJ81" s="63"/>
      <c r="AK81" s="63"/>
      <c r="AL81" s="63"/>
    </row>
    <row customHeight="1" ht="15" r="82">
      <c r="A82" s="25" t="s">
        <v>52</v>
      </c>
      <c r="B82" s="70" t="n">
        <v>1</v>
      </c>
      <c r="C82" s="22">
        <v>96.0431379871451</v>
      </c>
      <c r="D82" s="23">
        <v>0.369698067114496</v>
      </c>
      <c r="E82" s="22">
        <v>92.7624198478428</v>
      </c>
      <c r="F82" s="23">
        <v>1.15902840211949</v>
      </c>
      <c r="G82" s="22">
        <v>98.880416051693</v>
      </c>
      <c r="H82" s="23">
        <v>0.766953422504078</v>
      </c>
      <c r="I82" s="22">
        <v>6.11799620385024</v>
      </c>
      <c r="J82" s="23">
        <v>1.30837909153174</v>
      </c>
      <c r="K82" s="22">
        <v>92.5954183033677</v>
      </c>
      <c r="L82" s="23">
        <v>0.568502706949666</v>
      </c>
      <c r="M82" s="22">
        <v>82.8374607415171</v>
      </c>
      <c r="N82" s="23">
        <v>1.72936274907241</v>
      </c>
      <c r="O82" s="22">
        <v>98.3224829385821</v>
      </c>
      <c r="P82" s="23">
        <v>0.744252921141116</v>
      </c>
      <c r="Q82" s="22">
        <v>15.4850221970649</v>
      </c>
      <c r="R82" s="23">
        <v>1.85288011770645</v>
      </c>
      <c r="S82" s="22">
        <v>87.001117399222</v>
      </c>
      <c r="T82" s="23">
        <v>0.667000496539211</v>
      </c>
      <c r="U82" s="22">
        <v>79.1651760822363</v>
      </c>
      <c r="V82" s="23">
        <v>2.09123326690878</v>
      </c>
      <c r="W82" s="22">
        <v>92.7575694094754</v>
      </c>
      <c r="X82" s="23">
        <v>1.59581441750634</v>
      </c>
      <c r="Y82" s="22">
        <v>13.5923933272391</v>
      </c>
      <c r="Z82" s="24">
        <v>2.68642051967721</v>
      </c>
      <c r="AA82" s="63"/>
      <c r="AB82" s="63"/>
      <c r="AC82" s="63"/>
      <c r="AD82" s="63"/>
      <c r="AE82" s="63"/>
      <c r="AF82" s="63"/>
      <c r="AG82" s="63"/>
      <c r="AH82" s="63"/>
      <c r="AI82" s="63"/>
      <c r="AJ82" s="63"/>
      <c r="AK82" s="63"/>
      <c r="AL82" s="63"/>
    </row>
    <row customHeight="1" ht="15" r="83">
      <c r="A83" s="25" t="s">
        <v>53</v>
      </c>
      <c r="B83" s="70" t="n">
        <v>1</v>
      </c>
      <c r="C83" s="22">
        <v>95.9273595966993</v>
      </c>
      <c r="D83" s="23">
        <v>0.344591527469702</v>
      </c>
      <c r="E83" s="22">
        <v>90.8066043258173</v>
      </c>
      <c r="F83" s="23">
        <v>1.51032644579898</v>
      </c>
      <c r="G83" s="22">
        <v>98.6958958183476</v>
      </c>
      <c r="H83" s="23">
        <v>0.662839886357185</v>
      </c>
      <c r="I83" s="22">
        <v>7.88929149253033</v>
      </c>
      <c r="J83" s="23">
        <v>1.7174696937331</v>
      </c>
      <c r="K83" s="22">
        <v>94.7711157706054</v>
      </c>
      <c r="L83" s="23">
        <v>0.514878755184258</v>
      </c>
      <c r="M83" s="22">
        <v>90.9138217554267</v>
      </c>
      <c r="N83" s="23">
        <v>1.28361210323236</v>
      </c>
      <c r="O83" s="22">
        <v>96.6199236414673</v>
      </c>
      <c r="P83" s="23">
        <v>1.04536954379094</v>
      </c>
      <c r="Q83" s="22">
        <v>5.70610188604054</v>
      </c>
      <c r="R83" s="23">
        <v>1.5434561590209</v>
      </c>
      <c r="S83" s="22">
        <v>89.2734428532744</v>
      </c>
      <c r="T83" s="23">
        <v>0.767603871084804</v>
      </c>
      <c r="U83" s="22">
        <v>83.2356619801254</v>
      </c>
      <c r="V83" s="23">
        <v>1.8772764014442</v>
      </c>
      <c r="W83" s="22">
        <v>94.3482036105352</v>
      </c>
      <c r="X83" s="23">
        <v>1.56976867708551</v>
      </c>
      <c r="Y83" s="22">
        <v>11.1125416304098</v>
      </c>
      <c r="Z83" s="24">
        <v>2.5441482916633</v>
      </c>
      <c r="AA83" s="63"/>
      <c r="AB83" s="63"/>
      <c r="AC83" s="63"/>
      <c r="AD83" s="63"/>
      <c r="AE83" s="63"/>
      <c r="AF83" s="63"/>
      <c r="AG83" s="63"/>
      <c r="AH83" s="63"/>
      <c r="AI83" s="63"/>
      <c r="AJ83" s="63"/>
      <c r="AK83" s="63"/>
      <c r="AL83" s="63"/>
    </row>
    <row customHeight="1" ht="15" r="84">
      <c r="A84" s="77" t="s">
        <v>115</v>
      </c>
      <c r="B84" s="71" t="n">
        <v>1</v>
      </c>
      <c r="C84" s="51">
        <v>89.9678371467419</v>
      </c>
      <c r="D84" s="52">
        <v>0.173709968176556</v>
      </c>
      <c r="E84" s="51">
        <v>86.0299791561136</v>
      </c>
      <c r="F84" s="52">
        <v>0.485449778324692</v>
      </c>
      <c r="G84" s="51">
        <v>93.1248396941199</v>
      </c>
      <c r="H84" s="52">
        <v>0.379948363624768</v>
      </c>
      <c r="I84" s="51">
        <v>7.09486053800638</v>
      </c>
      <c r="J84" s="52">
        <v>0.604870576747212</v>
      </c>
      <c r="K84" s="51">
        <v>86.6181402388101</v>
      </c>
      <c r="L84" s="52">
        <v>0.196070456092695</v>
      </c>
      <c r="M84" s="51">
        <v>80.2701776833899</v>
      </c>
      <c r="N84" s="52">
        <v>0.552898759312803</v>
      </c>
      <c r="O84" s="51">
        <v>91.0673015186883</v>
      </c>
      <c r="P84" s="52">
        <v>0.432362892236999</v>
      </c>
      <c r="Q84" s="51">
        <v>10.7971238352984</v>
      </c>
      <c r="R84" s="52">
        <v>0.69608096203143</v>
      </c>
      <c r="S84" s="51">
        <v>70.4247969619305</v>
      </c>
      <c r="T84" s="52">
        <v>0.271183311257795</v>
      </c>
      <c r="U84" s="51">
        <v>64.4349101760597</v>
      </c>
      <c r="V84" s="52">
        <v>0.652923990393877</v>
      </c>
      <c r="W84" s="51">
        <v>74.5026677698738</v>
      </c>
      <c r="X84" s="52">
        <v>0.615744653506693</v>
      </c>
      <c r="Y84" s="51">
        <v>10.0677575938141</v>
      </c>
      <c r="Z84" s="53">
        <v>0.874564250704384</v>
      </c>
      <c r="AA84" s="63"/>
      <c r="AB84" s="63"/>
      <c r="AC84" s="63"/>
      <c r="AD84" s="63"/>
      <c r="AE84" s="63"/>
      <c r="AF84" s="63"/>
      <c r="AG84" s="63"/>
      <c r="AH84" s="63"/>
      <c r="AI84" s="63"/>
      <c r="AJ84" s="63"/>
      <c r="AK84" s="63"/>
      <c r="AL84" s="63"/>
    </row>
    <row customHeight="1" ht="15" r="85">
      <c r="A85" s="43" t="s">
        <v>65</v>
      </c>
      <c r="B85" s="70" t="n">
        <v>1</v>
      </c>
      <c r="C85" s="22">
        <v>96.2564095185128</v>
      </c>
      <c r="D85" s="23">
        <v>0.378580726752455</v>
      </c>
      <c r="E85" s="22">
        <v>95.4642122718863</v>
      </c>
      <c r="F85" s="23">
        <v>1.31832437364956</v>
      </c>
      <c r="G85" s="22">
        <v>96.5827195662646</v>
      </c>
      <c r="H85" s="23">
        <v>1.07146486268662</v>
      </c>
      <c r="I85" s="22">
        <v>1.11850729437826</v>
      </c>
      <c r="J85" s="23">
        <v>1.80520054270834</v>
      </c>
      <c r="K85" s="22">
        <v>91.3211089895942</v>
      </c>
      <c r="L85" s="23">
        <v>0.630103243278632</v>
      </c>
      <c r="M85" s="22">
        <v>89.661990825506</v>
      </c>
      <c r="N85" s="23">
        <v>1.52018380625536</v>
      </c>
      <c r="O85" s="22">
        <v>92.5202847127981</v>
      </c>
      <c r="P85" s="23">
        <v>1.48087911485215</v>
      </c>
      <c r="Q85" s="22">
        <v>2.85829388729209</v>
      </c>
      <c r="R85" s="23">
        <v>2.13957472263657</v>
      </c>
      <c r="S85" s="22">
        <v>70.3996183958244</v>
      </c>
      <c r="T85" s="23">
        <v>1.21301195732387</v>
      </c>
      <c r="U85" s="22">
        <v>62.6484841182744</v>
      </c>
      <c r="V85" s="23">
        <v>3.12756283685366</v>
      </c>
      <c r="W85" s="22">
        <v>73.1356688504185</v>
      </c>
      <c r="X85" s="23">
        <v>2.3708928319351</v>
      </c>
      <c r="Y85" s="22">
        <v>10.4871847321441</v>
      </c>
      <c r="Z85" s="24">
        <v>3.90191977715966</v>
      </c>
      <c r="AA85" s="63"/>
      <c r="AB85" s="63"/>
      <c r="AC85" s="63"/>
      <c r="AD85" s="63"/>
      <c r="AE85" s="63"/>
      <c r="AF85" s="63"/>
      <c r="AG85" s="63"/>
      <c r="AH85" s="63"/>
      <c r="AI85" s="63"/>
      <c r="AJ85" s="63"/>
      <c r="AK85" s="63"/>
      <c r="AL85" s="63"/>
    </row>
    <row customHeight="1" ht="15" r="86">
      <c r="A86" s="43" t="s">
        <v>61</v>
      </c>
      <c r="B86" s="70" t="n">
        <v>1</v>
      </c>
      <c r="C86" s="22">
        <v>97.6953139522647</v>
      </c>
      <c r="D86" s="23">
        <v>0.516720297657581</v>
      </c>
      <c r="E86" s="22">
        <v>95.7546320641948</v>
      </c>
      <c r="F86" s="23">
        <v>2.55666416347213</v>
      </c>
      <c r="G86" s="22">
        <v>98.9953801280541</v>
      </c>
      <c r="H86" s="23">
        <v>0.710547033451865</v>
      </c>
      <c r="I86" s="22">
        <v>3.2407480638593</v>
      </c>
      <c r="J86" s="23">
        <v>2.70590647566872</v>
      </c>
      <c r="K86" s="22">
        <v>91.2699802017172</v>
      </c>
      <c r="L86" s="23">
        <v>0.978272333667699</v>
      </c>
      <c r="M86" s="22">
        <v>89.3438776126269</v>
      </c>
      <c r="N86" s="23">
        <v>2.67445974099823</v>
      </c>
      <c r="O86" s="22">
        <v>93.8578885681747</v>
      </c>
      <c r="P86" s="23">
        <v>1.77473689709261</v>
      </c>
      <c r="Q86" s="22">
        <v>4.51401095554783</v>
      </c>
      <c r="R86" s="23">
        <v>3.0434108606057</v>
      </c>
      <c r="S86" s="22">
        <v>86.4214784008595</v>
      </c>
      <c r="T86" s="23">
        <v>1.07155283195836</v>
      </c>
      <c r="U86" s="22">
        <v>81.5189764211101</v>
      </c>
      <c r="V86" s="23">
        <v>3.47521870839228</v>
      </c>
      <c r="W86" s="22">
        <v>91.652344192676</v>
      </c>
      <c r="X86" s="23">
        <v>2.0441874587005</v>
      </c>
      <c r="Y86" s="22">
        <v>10.1333677715658</v>
      </c>
      <c r="Z86" s="24">
        <v>4.07778590470497</v>
      </c>
      <c r="AA86" s="63"/>
      <c r="AB86" s="63"/>
      <c r="AC86" s="63"/>
      <c r="AD86" s="63"/>
      <c r="AE86" s="63"/>
      <c r="AF86" s="63"/>
      <c r="AG86" s="63"/>
      <c r="AH86" s="63"/>
      <c r="AI86" s="63"/>
      <c r="AJ86" s="63"/>
      <c r="AK86" s="63"/>
      <c r="AL86" s="63"/>
    </row>
    <row customHeight="1" ht="15.75" r="87">
      <c r="A87" s="44" t="s">
        <v>62</v>
      </c>
      <c r="B87" s="73" t="n">
        <v>1</v>
      </c>
      <c r="C87" s="45">
        <v>93.3712907645938</v>
      </c>
      <c r="D87" s="47">
        <v>0.716401846221869</v>
      </c>
      <c r="E87" s="45">
        <v>91.0552976891496</v>
      </c>
      <c r="F87" s="47">
        <v>2.67759301747564</v>
      </c>
      <c r="G87" s="45">
        <v>92.2837163137578</v>
      </c>
      <c r="H87" s="47">
        <v>2.26105136272493</v>
      </c>
      <c r="I87" s="45">
        <v>1.2284186246082</v>
      </c>
      <c r="J87" s="47">
        <v>3.79241671592281</v>
      </c>
      <c r="K87" s="45">
        <v>90.5278900228265</v>
      </c>
      <c r="L87" s="47">
        <v>0.956121163971928</v>
      </c>
      <c r="M87" s="45">
        <v>83.999414616471</v>
      </c>
      <c r="N87" s="47">
        <v>3.65905753935812</v>
      </c>
      <c r="O87" s="45">
        <v>89.057886691235</v>
      </c>
      <c r="P87" s="47">
        <v>3.05952755308184</v>
      </c>
      <c r="Q87" s="45">
        <v>5.05847207476404</v>
      </c>
      <c r="R87" s="47">
        <v>5.17358505012</v>
      </c>
      <c r="S87" s="45">
        <v>69.947654967223</v>
      </c>
      <c r="T87" s="47">
        <v>1.31560270180828</v>
      </c>
      <c r="U87" s="45">
        <v>63.4300829709319</v>
      </c>
      <c r="V87" s="47">
        <v>4.08472955995989</v>
      </c>
      <c r="W87" s="45">
        <v>79.1160214586492</v>
      </c>
      <c r="X87" s="47">
        <v>3.78819254806756</v>
      </c>
      <c r="Y87" s="45">
        <v>15.6859384877172</v>
      </c>
      <c r="Z87" s="48">
        <v>5.70542108162641</v>
      </c>
      <c r="AA87" s="63"/>
      <c r="AB87" s="63"/>
      <c r="AC87" s="63"/>
      <c r="AD87" s="63"/>
      <c r="AE87" s="63"/>
      <c r="AF87" s="63"/>
      <c r="AG87" s="63"/>
      <c r="AH87" s="63"/>
      <c r="AI87" s="63"/>
      <c r="AJ87" s="63"/>
      <c r="AK87" s="63"/>
      <c r="AL87" s="63"/>
    </row>
    <row customHeight="1" ht="15" r="88">
      <c r="A88" s="43"/>
      <c r="B88" s="74"/>
      <c r="C88" s="55" t="inlineStr">
        <is>
          <t>b.meanpct.d_tt4g27hqbitalot</t>
        </is>
      </c>
      <c r="D88" s="56" t="inlineStr">
        <is>
          <t>se.meanpct.d_tt4g27hqbitalot</t>
        </is>
      </c>
      <c r="E88" s="55" t="inlineStr">
        <is>
          <t>b.qtableq1.t4autch__d_tt4g27hqbitalot</t>
        </is>
      </c>
      <c r="F88" s="56" t="inlineStr">
        <is>
          <t>se.qtableq1.t4autch__d_tt4g27hqbitalot</t>
        </is>
      </c>
      <c r="G88" s="55" t="inlineStr">
        <is>
          <t>b.qtableq4.t4autch__d_tt4g27hqbitalot</t>
        </is>
      </c>
      <c r="H88" s="56" t="inlineStr">
        <is>
          <t>se.qtableq4.t4autch__d_tt4g27hqbitalot</t>
        </is>
      </c>
      <c r="I88" s="55" t="inlineStr">
        <is>
          <t>b.qtable_diff.t4autch__d_tt4g27hqbitalot.(q4-q1)</t>
        </is>
      </c>
      <c r="J88" s="56" t="inlineStr">
        <is>
          <t>se.qtable_diff.t4autch__d_tt4g27hqbitalot.(q4-q1)</t>
        </is>
      </c>
      <c r="K88" s="55" t="inlineStr">
        <is>
          <t>b.meanpct.d_tt4g27lqbitalot</t>
        </is>
      </c>
      <c r="L88" s="56" t="inlineStr">
        <is>
          <t>se.meanpct.d_tt4g27lqbitalot</t>
        </is>
      </c>
      <c r="M88" s="55" t="inlineStr">
        <is>
          <t>b.qtableq1.t4autch__d_tt4g27lqbitalot</t>
        </is>
      </c>
      <c r="N88" s="56" t="inlineStr">
        <is>
          <t>se.qtableq1.t4autch__d_tt4g27lqbitalot</t>
        </is>
      </c>
      <c r="O88" s="55" t="inlineStr">
        <is>
          <t>b.qtableq4.t4autch__d_tt4g27lqbitalot</t>
        </is>
      </c>
      <c r="P88" s="56" t="inlineStr">
        <is>
          <t>se.qtableq4.t4autch__d_tt4g27lqbitalot</t>
        </is>
      </c>
      <c r="Q88" s="55" t="inlineStr">
        <is>
          <t>b.qtable_diff.t4autch__d_tt4g27lqbitalot.(q4-q1)</t>
        </is>
      </c>
      <c r="R88" s="56" t="inlineStr">
        <is>
          <t>se.qtable_diff.t4autch__d_tt4g27lqbitalot.(q4-q1)</t>
        </is>
      </c>
      <c r="S88" s="55" t="inlineStr">
        <is>
          <t>b.meanpct.d_tt4g27oqbitalot</t>
        </is>
      </c>
      <c r="T88" s="56" t="inlineStr">
        <is>
          <t>se.meanpct.d_tt4g27oqbitalot</t>
        </is>
      </c>
      <c r="U88" s="55" t="inlineStr">
        <is>
          <t>b.qtableq1.t4autch__d_tt4g27oqbitalot</t>
        </is>
      </c>
      <c r="V88" s="56" t="inlineStr">
        <is>
          <t>se.qtableq1.t4autch__d_tt4g27oqbitalot</t>
        </is>
      </c>
      <c r="W88" s="55" t="inlineStr">
        <is>
          <t>b.qtableq4.t4autch__d_tt4g27oqbitalot</t>
        </is>
      </c>
      <c r="X88" s="56" t="inlineStr">
        <is>
          <t>se.qtableq4.t4autch__d_tt4g27oqbitalot</t>
        </is>
      </c>
      <c r="Y88" s="55" t="inlineStr">
        <is>
          <t>b.qtable_diff.t4autch__d_tt4g27oqbitalot.(q4-q1)</t>
        </is>
      </c>
      <c r="Z88" s="57" t="inlineStr">
        <is>
          <t>se.qtable_diff.t4autch__d_tt4g27oqbitalot.(q4-q1)</t>
        </is>
      </c>
      <c r="AA88" s="63"/>
      <c r="AB88" s="63"/>
      <c r="AC88" s="63"/>
      <c r="AD88" s="63"/>
      <c r="AE88" s="63"/>
      <c r="AF88" s="63"/>
      <c r="AG88" s="63"/>
      <c r="AH88" s="63"/>
      <c r="AI88" s="63"/>
      <c r="AJ88" s="63"/>
      <c r="AK88" s="63"/>
      <c r="AL88" s="63"/>
    </row>
    <row customHeight="1" ht="15" r="89">
      <c r="A89" s="43" t="s">
        <v>19</v>
      </c>
      <c r="B89" s="75" t="n">
        <v>3</v>
      </c>
      <c r="C89" s="22">
        <v>86.1506152205117</v>
      </c>
      <c r="D89" s="23">
        <v>0.630842974844187</v>
      </c>
      <c r="E89" s="22">
        <v>82.2391054416561</v>
      </c>
      <c r="F89" s="23">
        <v>1.63362682227815</v>
      </c>
      <c r="G89" s="22">
        <v>89.7598532085197</v>
      </c>
      <c r="H89" s="23">
        <v>1.46623420396784</v>
      </c>
      <c r="I89" s="22">
        <v>7.52074776686361</v>
      </c>
      <c r="J89" s="23">
        <v>2.13204682103486</v>
      </c>
      <c r="K89" s="22">
        <v>83.8947446550921</v>
      </c>
      <c r="L89" s="23">
        <v>0.728722503507155</v>
      </c>
      <c r="M89" s="22">
        <v>77.4290017866196</v>
      </c>
      <c r="N89" s="23">
        <v>2.02667393539389</v>
      </c>
      <c r="O89" s="22">
        <v>88.3200438018422</v>
      </c>
      <c r="P89" s="23">
        <v>1.59160943452678</v>
      </c>
      <c r="Q89" s="22">
        <v>10.8910420152226</v>
      </c>
      <c r="R89" s="23">
        <v>2.66878386489056</v>
      </c>
      <c r="S89" s="22">
        <v>50.7447951229368</v>
      </c>
      <c r="T89" s="23">
        <v>0.952609426700308</v>
      </c>
      <c r="U89" s="22">
        <v>47.9947275253844</v>
      </c>
      <c r="V89" s="23">
        <v>2.31001469109643</v>
      </c>
      <c r="W89" s="22">
        <v>53.8275888332782</v>
      </c>
      <c r="X89" s="23">
        <v>2.29094938528878</v>
      </c>
      <c r="Y89" s="22">
        <v>5.83286130789383</v>
      </c>
      <c r="Z89" s="24">
        <v>3.11558221662951</v>
      </c>
      <c r="AA89" s="63"/>
      <c r="AB89" s="63"/>
      <c r="AC89" s="63"/>
      <c r="AD89" s="63"/>
      <c r="AE89" s="63"/>
      <c r="AF89" s="63"/>
      <c r="AG89" s="63"/>
      <c r="AH89" s="63"/>
      <c r="AI89" s="63"/>
      <c r="AJ89" s="63"/>
      <c r="AK89" s="63"/>
      <c r="AL89" s="63"/>
    </row>
    <row customHeight="1" ht="15" r="90">
      <c r="A90" s="43" t="s">
        <v>22</v>
      </c>
      <c r="B90" s="75" t="n">
        <v>3</v>
      </c>
      <c r="C90" s="22">
        <v>88.8675555661392</v>
      </c>
      <c r="D90" s="23">
        <v>0.784435504085676</v>
      </c>
      <c r="E90" s="22">
        <v>83.3496070238853</v>
      </c>
      <c r="F90" s="23">
        <v>2.49701882448457</v>
      </c>
      <c r="G90" s="22">
        <v>90.4641003978747</v>
      </c>
      <c r="H90" s="23">
        <v>1.58268516831919</v>
      </c>
      <c r="I90" s="22">
        <v>7.11449337398939</v>
      </c>
      <c r="J90" s="23">
        <v>3.16792393384714</v>
      </c>
      <c r="K90" s="22">
        <v>93.5659450885619</v>
      </c>
      <c r="L90" s="23">
        <v>0.579293677615169</v>
      </c>
      <c r="M90" s="22">
        <v>88.5695883651937</v>
      </c>
      <c r="N90" s="23">
        <v>1.73205767104328</v>
      </c>
      <c r="O90" s="22">
        <v>93.7474599070892</v>
      </c>
      <c r="P90" s="23">
        <v>1.48430319171159</v>
      </c>
      <c r="Q90" s="22">
        <v>5.17787154189551</v>
      </c>
      <c r="R90" s="23">
        <v>2.43140910827167</v>
      </c>
      <c r="S90" s="22">
        <v>60.3451955335232</v>
      </c>
      <c r="T90" s="23">
        <v>1.32058499387413</v>
      </c>
      <c r="U90" s="22">
        <v>58.4445497234706</v>
      </c>
      <c r="V90" s="23">
        <v>3.1109085043478</v>
      </c>
      <c r="W90" s="22">
        <v>57.960630956901</v>
      </c>
      <c r="X90" s="23">
        <v>3.70191179877199</v>
      </c>
      <c r="Y90" s="22">
        <v>-0.483918766569595</v>
      </c>
      <c r="Z90" s="24">
        <v>4.69824795581308</v>
      </c>
      <c r="AA90" s="63"/>
      <c r="AB90" s="63"/>
      <c r="AC90" s="63"/>
      <c r="AD90" s="63"/>
      <c r="AE90" s="63"/>
      <c r="AF90" s="63"/>
      <c r="AG90" s="63"/>
      <c r="AH90" s="63"/>
      <c r="AI90" s="63"/>
      <c r="AJ90" s="63"/>
      <c r="AK90" s="63"/>
      <c r="AL90" s="63"/>
    </row>
    <row customHeight="1" ht="15" r="91">
      <c r="A91" s="43" t="s">
        <v>66</v>
      </c>
      <c r="B91" s="75" t="n">
        <v>3</v>
      </c>
      <c r="C91" s="22">
        <v>92.5039819644441</v>
      </c>
      <c r="D91" s="23">
        <v>0.61970881884727</v>
      </c>
      <c r="E91" s="22">
        <v>90.5568768820985</v>
      </c>
      <c r="F91" s="23">
        <v>1.7192696036319</v>
      </c>
      <c r="G91" s="22">
        <v>92.6452726320306</v>
      </c>
      <c r="H91" s="23">
        <v>1.4755576434188</v>
      </c>
      <c r="I91" s="22">
        <v>2.08839574993215</v>
      </c>
      <c r="J91" s="23">
        <v>2.23927576457442</v>
      </c>
      <c r="K91" s="22">
        <v>88.7358986806729</v>
      </c>
      <c r="L91" s="23">
        <v>0.733670645977145</v>
      </c>
      <c r="M91" s="22">
        <v>86.9781606558787</v>
      </c>
      <c r="N91" s="23">
        <v>2.02822700964254</v>
      </c>
      <c r="O91" s="22">
        <v>90.2563801664184</v>
      </c>
      <c r="P91" s="23">
        <v>1.44226712543117</v>
      </c>
      <c r="Q91" s="22">
        <v>3.27821951053961</v>
      </c>
      <c r="R91" s="23">
        <v>2.33751406678955</v>
      </c>
      <c r="S91" s="22">
        <v>58.7740609752191</v>
      </c>
      <c r="T91" s="23">
        <v>0.990038900947499</v>
      </c>
      <c r="U91" s="22">
        <v>56.1695791583218</v>
      </c>
      <c r="V91" s="23">
        <v>3.00826579362964</v>
      </c>
      <c r="W91" s="22">
        <v>57.420168791987</v>
      </c>
      <c r="X91" s="23">
        <v>2.49461662779528</v>
      </c>
      <c r="Y91" s="22">
        <v>1.25058963366516</v>
      </c>
      <c r="Z91" s="24">
        <v>3.63693630844159</v>
      </c>
      <c r="AA91" s="63"/>
      <c r="AB91" s="63"/>
      <c r="AC91" s="63"/>
      <c r="AD91" s="63"/>
      <c r="AE91" s="63"/>
      <c r="AF91" s="63"/>
      <c r="AG91" s="63"/>
      <c r="AH91" s="63"/>
      <c r="AI91" s="63"/>
      <c r="AJ91" s="63"/>
      <c r="AK91" s="63"/>
      <c r="AL91" s="63"/>
    </row>
    <row customHeight="1" ht="15" r="92">
      <c r="A92" s="43" t="s">
        <v>41</v>
      </c>
      <c r="B92" s="75" t="n">
        <v>3</v>
      </c>
      <c r="C92" s="22">
        <v>94.0175734977096</v>
      </c>
      <c r="D92" s="23">
        <v>0.474564966470655</v>
      </c>
      <c r="E92" s="22">
        <v>91.08414996591</v>
      </c>
      <c r="F92" s="23">
        <v>1.38464630155658</v>
      </c>
      <c r="G92" s="22">
        <v>96.3022557920348</v>
      </c>
      <c r="H92" s="23">
        <v>0.837445459783629</v>
      </c>
      <c r="I92" s="22">
        <v>5.21810582612476</v>
      </c>
      <c r="J92" s="23">
        <v>1.59578798972353</v>
      </c>
      <c r="K92" s="22">
        <v>89.9436390374828</v>
      </c>
      <c r="L92" s="23">
        <v>0.517430463872351</v>
      </c>
      <c r="M92" s="22">
        <v>84.9266551929055</v>
      </c>
      <c r="N92" s="23">
        <v>1.75281361307077</v>
      </c>
      <c r="O92" s="22">
        <v>93.5018956057329</v>
      </c>
      <c r="P92" s="23">
        <v>0.987869116408389</v>
      </c>
      <c r="Q92" s="22">
        <v>8.57524041282737</v>
      </c>
      <c r="R92" s="23">
        <v>2.12831131334388</v>
      </c>
      <c r="S92" s="22">
        <v>85.6968014113269</v>
      </c>
      <c r="T92" s="23">
        <v>0.644915885036585</v>
      </c>
      <c r="U92" s="22">
        <v>80.7470037358489</v>
      </c>
      <c r="V92" s="23">
        <v>1.56042171918853</v>
      </c>
      <c r="W92" s="22">
        <v>91.1687764746474</v>
      </c>
      <c r="X92" s="23">
        <v>1.23848771945072</v>
      </c>
      <c r="Y92" s="22">
        <v>10.4217727387985</v>
      </c>
      <c r="Z92" s="24">
        <v>2.07474809328644</v>
      </c>
      <c r="AA92" s="63"/>
      <c r="AB92" s="63"/>
      <c r="AC92" s="63"/>
      <c r="AD92" s="63"/>
      <c r="AE92" s="63"/>
      <c r="AF92" s="63"/>
      <c r="AG92" s="63"/>
      <c r="AH92" s="63"/>
      <c r="AI92" s="63"/>
      <c r="AJ92" s="63"/>
      <c r="AK92" s="63"/>
      <c r="AL92" s="63"/>
    </row>
    <row customHeight="1" ht="15" r="93">
      <c r="A93" s="43" t="s">
        <v>43</v>
      </c>
      <c r="B93" s="75" t="n">
        <v>3</v>
      </c>
      <c r="C93" s="22">
        <v>96.1456145354709</v>
      </c>
      <c r="D93" s="23">
        <v>0.331480176270125</v>
      </c>
      <c r="E93" s="22">
        <v>92.0995269408088</v>
      </c>
      <c r="F93" s="23">
        <v>1.24061850997259</v>
      </c>
      <c r="G93" s="22">
        <v>98.2661789158913</v>
      </c>
      <c r="H93" s="23">
        <v>0.523507156152142</v>
      </c>
      <c r="I93" s="22">
        <v>6.1666519750825</v>
      </c>
      <c r="J93" s="23">
        <v>1.34051316257877</v>
      </c>
      <c r="K93" s="22">
        <v>90.5057114972453</v>
      </c>
      <c r="L93" s="23">
        <v>0.619745184416956</v>
      </c>
      <c r="M93" s="22">
        <v>78.3935177171154</v>
      </c>
      <c r="N93" s="23">
        <v>1.94324726142118</v>
      </c>
      <c r="O93" s="22">
        <v>96.0675931566623</v>
      </c>
      <c r="P93" s="23">
        <v>0.899846093762534</v>
      </c>
      <c r="Q93" s="22">
        <v>17.6740754395469</v>
      </c>
      <c r="R93" s="23">
        <v>2.16469899627191</v>
      </c>
      <c r="S93" s="22">
        <v>90.8687054573933</v>
      </c>
      <c r="T93" s="23">
        <v>0.594673616062375</v>
      </c>
      <c r="U93" s="22">
        <v>80.4379169833407</v>
      </c>
      <c r="V93" s="23">
        <v>1.86941077172342</v>
      </c>
      <c r="W93" s="22">
        <v>96.0469018099204</v>
      </c>
      <c r="X93" s="23">
        <v>0.930817905289383</v>
      </c>
      <c r="Y93" s="22">
        <v>15.6089848265797</v>
      </c>
      <c r="Z93" s="24">
        <v>2.03722648072698</v>
      </c>
      <c r="AA93" s="63"/>
      <c r="AB93" s="63"/>
      <c r="AC93" s="63"/>
      <c r="AD93" s="63"/>
      <c r="AE93" s="63"/>
      <c r="AF93" s="63"/>
      <c r="AG93" s="63"/>
      <c r="AH93" s="63"/>
      <c r="AI93" s="63"/>
      <c r="AJ93" s="63"/>
      <c r="AK93" s="63"/>
      <c r="AL93" s="63"/>
    </row>
    <row customHeight="1" ht="15" r="94">
      <c r="A94" s="43" t="s">
        <v>48</v>
      </c>
      <c r="B94" s="75" t="n">
        <v>3</v>
      </c>
      <c r="C94" s="22">
        <v>83.1126561788043</v>
      </c>
      <c r="D94" s="23">
        <v>0.806394411336037</v>
      </c>
      <c r="E94" s="22">
        <v>79.3710691186546</v>
      </c>
      <c r="F94" s="23">
        <v>1.97739700686321</v>
      </c>
      <c r="G94" s="22">
        <v>87.7853639560755</v>
      </c>
      <c r="H94" s="23">
        <v>1.58025564506491</v>
      </c>
      <c r="I94" s="22">
        <v>8.41429483742093</v>
      </c>
      <c r="J94" s="23">
        <v>2.40142725382839</v>
      </c>
      <c r="K94" s="22">
        <v>69.3643550079651</v>
      </c>
      <c r="L94" s="23">
        <v>1.00966280389754</v>
      </c>
      <c r="M94" s="22">
        <v>65.4944900678041</v>
      </c>
      <c r="N94" s="23">
        <v>2.40861475801195</v>
      </c>
      <c r="O94" s="22">
        <v>73.1425195313698</v>
      </c>
      <c r="P94" s="23">
        <v>2.54888222298325</v>
      </c>
      <c r="Q94" s="22">
        <v>7.64802946356572</v>
      </c>
      <c r="R94" s="23">
        <v>3.35857249415014</v>
      </c>
      <c r="S94" s="22">
        <v>56.6813793097636</v>
      </c>
      <c r="T94" s="23">
        <v>0.952247611467853</v>
      </c>
      <c r="U94" s="22">
        <v>55.267801403149</v>
      </c>
      <c r="V94" s="23">
        <v>2.88752548581263</v>
      </c>
      <c r="W94" s="22">
        <v>64.2419969455339</v>
      </c>
      <c r="X94" s="23">
        <v>2.42792873903024</v>
      </c>
      <c r="Y94" s="22">
        <v>8.97419554238486</v>
      </c>
      <c r="Z94" s="24">
        <v>3.74433945709181</v>
      </c>
      <c r="AA94" s="63"/>
      <c r="AB94" s="63"/>
      <c r="AC94" s="63"/>
      <c r="AD94" s="63"/>
      <c r="AE94" s="63"/>
      <c r="AF94" s="63"/>
      <c r="AG94" s="63"/>
      <c r="AH94" s="63"/>
      <c r="AI94" s="63"/>
      <c r="AJ94" s="63"/>
      <c r="AK94" s="63"/>
      <c r="AL94" s="63"/>
    </row>
    <row customHeight="1" ht="15" r="95">
      <c r="A95" s="43" t="s">
        <v>52</v>
      </c>
      <c r="B95" s="75" t="n">
        <v>3</v>
      </c>
      <c r="C95" s="22">
        <v>94.6482901446317</v>
      </c>
      <c r="D95" s="23">
        <v>0.369204948780923</v>
      </c>
      <c r="E95" s="22">
        <v>89.881965560018</v>
      </c>
      <c r="F95" s="23">
        <v>1.23233856830917</v>
      </c>
      <c r="G95" s="22">
        <v>97.680724905022</v>
      </c>
      <c r="H95" s="23">
        <v>0.575604675177655</v>
      </c>
      <c r="I95" s="22">
        <v>7.79875934500403</v>
      </c>
      <c r="J95" s="23">
        <v>1.35956568391144</v>
      </c>
      <c r="K95" s="22">
        <v>83.0825999598649</v>
      </c>
      <c r="L95" s="23">
        <v>0.644132403633555</v>
      </c>
      <c r="M95" s="22">
        <v>67.9192636626193</v>
      </c>
      <c r="N95" s="23">
        <v>1.81298350790991</v>
      </c>
      <c r="O95" s="22">
        <v>94.0890926665885</v>
      </c>
      <c r="P95" s="23">
        <v>0.87805534751074</v>
      </c>
      <c r="Q95" s="22">
        <v>26.1698290039692</v>
      </c>
      <c r="R95" s="23">
        <v>2.07190083440504</v>
      </c>
      <c r="S95" s="22">
        <v>73.6177242089034</v>
      </c>
      <c r="T95" s="23">
        <v>0.792840736295372</v>
      </c>
      <c r="U95" s="22">
        <v>57.3209440796472</v>
      </c>
      <c r="V95" s="23">
        <v>1.93045250097395</v>
      </c>
      <c r="W95" s="22">
        <v>86.9510920446239</v>
      </c>
      <c r="X95" s="23">
        <v>1.55397187199681</v>
      </c>
      <c r="Y95" s="22">
        <v>29.6301479649768</v>
      </c>
      <c r="Z95" s="24">
        <v>2.20226771470161</v>
      </c>
      <c r="AA95" s="63"/>
      <c r="AB95" s="63"/>
      <c r="AC95" s="63"/>
      <c r="AD95" s="63"/>
      <c r="AE95" s="63"/>
      <c r="AF95" s="63"/>
      <c r="AG95" s="63"/>
      <c r="AH95" s="63"/>
      <c r="AI95" s="63"/>
      <c r="AJ95" s="63"/>
      <c r="AK95" s="63"/>
      <c r="AL95" s="63"/>
    </row>
    <row customHeight="1" ht="15" r="96">
      <c r="A96" s="43" t="s">
        <v>53</v>
      </c>
      <c r="B96" s="75" t="n">
        <v>3</v>
      </c>
      <c r="C96" s="22">
        <v>95.7435795304211</v>
      </c>
      <c r="D96" s="23">
        <v>0.621269606504524</v>
      </c>
      <c r="E96" s="22">
        <v>92.0038775061429</v>
      </c>
      <c r="F96" s="23">
        <v>1.97444026758919</v>
      </c>
      <c r="G96" s="22">
        <v>98.9737238819508</v>
      </c>
      <c r="H96" s="23">
        <v>0.36365657741517</v>
      </c>
      <c r="I96" s="22">
        <v>6.96984637580788</v>
      </c>
      <c r="J96" s="23">
        <v>2.01568669751777</v>
      </c>
      <c r="K96" s="22">
        <v>95.7867760221502</v>
      </c>
      <c r="L96" s="23">
        <v>0.495191503469222</v>
      </c>
      <c r="M96" s="22">
        <v>94.846476439458</v>
      </c>
      <c r="N96" s="23">
        <v>1.03007730800219</v>
      </c>
      <c r="O96" s="22">
        <v>97.8581347629205</v>
      </c>
      <c r="P96" s="23">
        <v>0.936400652413406</v>
      </c>
      <c r="Q96" s="22">
        <v>3.0116583234625</v>
      </c>
      <c r="R96" s="23">
        <v>1.40296618831089</v>
      </c>
      <c r="S96" s="22">
        <v>91.9514006767588</v>
      </c>
      <c r="T96" s="23">
        <v>0.580205611653213</v>
      </c>
      <c r="U96" s="22">
        <v>85.7640788531092</v>
      </c>
      <c r="V96" s="23">
        <v>1.50517741316778</v>
      </c>
      <c r="W96" s="22">
        <v>96.8002576307566</v>
      </c>
      <c r="X96" s="23">
        <v>0.918174038898513</v>
      </c>
      <c r="Y96" s="22">
        <v>11.0361787776474</v>
      </c>
      <c r="Z96" s="24">
        <v>1.28125036002088</v>
      </c>
      <c r="AA96" s="63"/>
      <c r="AB96" s="63"/>
      <c r="AC96" s="63"/>
      <c r="AD96" s="63"/>
      <c r="AE96" s="63"/>
      <c r="AF96" s="63"/>
      <c r="AG96" s="63"/>
      <c r="AH96" s="63"/>
      <c r="AI96" s="63"/>
      <c r="AJ96" s="63"/>
      <c r="AK96" s="63"/>
      <c r="AL96" s="63"/>
    </row>
    <row customHeight="1" ht="15.75" r="97">
      <c r="A97" s="78" t="s">
        <v>116</v>
      </c>
      <c r="B97" s="76" t="n">
        <v>3</v>
      </c>
      <c r="C97" s="58">
        <v>91.3987333297666</v>
      </c>
      <c r="D97" s="59">
        <v>0.21305046785487</v>
      </c>
      <c r="E97" s="58">
        <v>87.1470430795822</v>
      </c>
      <c r="F97" s="59">
        <v>0.665281755747132</v>
      </c>
      <c r="G97" s="58">
        <v>94.1760287224812</v>
      </c>
      <c r="H97" s="59">
        <v>0.418717294810572</v>
      </c>
      <c r="I97" s="58">
        <v>7.02898564289901</v>
      </c>
      <c r="J97" s="59">
        <v>0.790287278065913</v>
      </c>
      <c r="K97" s="58">
        <v>86.8599587436294</v>
      </c>
      <c r="L97" s="59">
        <v>0.241617233561662</v>
      </c>
      <c r="M97" s="58">
        <v>79.6541418902451</v>
      </c>
      <c r="N97" s="59">
        <v>0.701389146554809</v>
      </c>
      <c r="O97" s="58">
        <v>90.9609627760293</v>
      </c>
      <c r="P97" s="59">
        <v>0.547100201664128</v>
      </c>
      <c r="Q97" s="58">
        <v>11.3068208857843</v>
      </c>
      <c r="R97" s="59">
        <v>0.901143092126391</v>
      </c>
      <c r="S97" s="58">
        <v>71.0850078369781</v>
      </c>
      <c r="T97" s="59">
        <v>0.313078219513408</v>
      </c>
      <c r="U97" s="58">
        <v>66.5681460434214</v>
      </c>
      <c r="V97" s="59">
        <v>0.84845046643266</v>
      </c>
      <c r="W97" s="58">
        <v>78.1424635279516</v>
      </c>
      <c r="X97" s="59">
        <v>0.78902657623632</v>
      </c>
      <c r="Y97" s="58">
        <v>11.5743174845302</v>
      </c>
      <c r="Z97" s="60">
        <v>1.11343301925003</v>
      </c>
      <c r="AA97" s="63"/>
      <c r="AB97" s="63"/>
      <c r="AC97" s="63"/>
      <c r="AD97" s="63"/>
      <c r="AE97" s="63"/>
      <c r="AF97" s="63"/>
      <c r="AG97" s="63"/>
      <c r="AH97" s="63"/>
      <c r="AI97" s="63"/>
      <c r="AJ97" s="63"/>
      <c r="AK97" s="63"/>
      <c r="AL97" s="63"/>
    </row>
    <row r="99">
      <c r="A99" s="1" t="s">
        <v>138</v>
      </c>
    </row>
    <row r="100">
      <c r="A100" s="1" t="s">
        <v>114</v>
      </c>
    </row>
    <row r="101">
      <c r="A101" s="1" t="s">
        <v>68</v>
      </c>
    </row>
    <row r="102">
      <c r="A102" s="1" t="s">
        <v>69</v>
      </c>
    </row>
    <row r="103">
      <c r="A103" s="1" t="s">
        <v>70</v>
      </c>
    </row>
    <row r="104">
      <c r="A104" s="1" t="s">
        <v>71</v>
      </c>
    </row>
    <row r="105">
      <c r="A105" s="54" t="s">
        <v>72</v>
      </c>
    </row>
    <row r="106">
      <c r="A106" s="1" t="s">
        <v>73</v>
      </c>
    </row>
  </sheetData>
  <mergeCells count="20">
    <mergeCell ref="B6:B10"/>
    <mergeCell ref="C6:Z6"/>
    <mergeCell ref="C7:J7"/>
    <mergeCell ref="K7:R7"/>
    <mergeCell ref="S7:Z7"/>
    <mergeCell ref="C8:D9"/>
    <mergeCell ref="E8:J8"/>
    <mergeCell ref="K8:L9"/>
    <mergeCell ref="Q9:R9"/>
    <mergeCell ref="U9:V9"/>
    <mergeCell ref="W9:X9"/>
    <mergeCell ref="Y9:Z9"/>
    <mergeCell ref="M8:R8"/>
    <mergeCell ref="S8:T9"/>
    <mergeCell ref="U8:Z8"/>
    <mergeCell ref="E9:F9"/>
    <mergeCell ref="G9:H9"/>
    <mergeCell ref="I9:J9"/>
    <mergeCell ref="M9:N9"/>
    <mergeCell ref="O9:P9"/>
  </mergeCells>
  <conditionalFormatting sqref="I1:I10">
    <cfRule type="expression" dxfId="95" priority="11">
      <formula>ABS(I1/J1)&gt;1.95996398454005</formula>
    </cfRule>
  </conditionalFormatting>
  <conditionalFormatting sqref="I98:I197 Q98:Q197 Y98:Y197">
    <cfRule type="expression" dxfId="94" priority="28">
      <formula>ABS(I98/J98)&gt;1.95996398454005</formula>
    </cfRule>
  </conditionalFormatting>
  <conditionalFormatting sqref="Q1:Q7 Q9:Q10">
    <cfRule type="expression" dxfId="93" priority="6">
      <formula>ABS(Q1/R1)&gt;1.95996398454005</formula>
    </cfRule>
  </conditionalFormatting>
  <conditionalFormatting sqref="Y1:Y7 Y9:Y10">
    <cfRule type="expression" dxfId="92" priority="7">
      <formula>ABS(Y1/Z1)&gt;1.95996398454005</formula>
    </cfRule>
  </conditionalFormatting>
  <conditionalFormatting sqref="Q8">
    <cfRule type="expression" dxfId="1" priority="5">
      <formula>ABS(Q8/R8)&gt;1.95996398454005</formula>
    </cfRule>
  </conditionalFormatting>
  <conditionalFormatting sqref="Y8">
    <cfRule type="expression" dxfId="0" priority="4">
      <formula>ABS(Y8/Z8)&gt;1.95996398454005</formula>
    </cfRule>
  </conditionalFormatting>
  <conditionalFormatting sqref="I1:I200">
    <cfRule type="expression" dxfId="103" priority="3">
      <formula>ABS(I1/J1)&gt;1.95996398454005</formula>
    </cfRule>
  </conditionalFormatting>
  <conditionalFormatting sqref="Q1:Q200">
    <cfRule type="expression" dxfId="103" priority="2">
      <formula>ABS(Q1/R1)&gt;1.95996398454005</formula>
    </cfRule>
  </conditionalFormatting>
  <conditionalFormatting sqref="Y1:Y200">
    <cfRule type="expression" dxfId="103" priority="1">
      <formula>ABS(Y1/Z1)&gt;1.95996398454005</formula>
    </cfRule>
  </conditionalFormatting>
  <hyperlinks>
    <hyperlink ref="A105" r:id="rId1h"/>
  </hyperlinks>
  <pageMargins left="0.7" right="0.7" top="0.75" bottom="0.75" header="0.3" footer="0.3"/>
  <pageSetup paperSize="9" orientation="portrait" horizontalDpi="300" verticalDpi="300" r:id="rId2"/>
  <headerFooter differentOddEven="0" differentFirst="0" scaleWithDoc="0" alignWithMargins="0">
    <oddFooter>&amp;C_x000D_&amp;1#</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268</v>
      </c>
    </row>
    <row r="2">
      <c r="A2" s="38" t="s">
        <v>269</v>
      </c>
    </row>
    <row r="3">
      <c r="A3" s="46" t="s">
        <v>434</v>
      </c>
    </row>
    <row r="4">
      <c r="A4" s="54" t="str">
        <f>=HYPERLINK("#'TOC'!A1", "Back to TOC")</f>
      </c>
    </row>
    <row customHeight="1" ht="16" r="6">
      <c r="B6" s="150" t="s">
        <v>295</v>
      </c>
      <c r="C6" s="148" t="s">
        <v>610</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54"/>
    </row>
    <row customHeight="1" ht="32" r="7">
      <c r="B7" s="149"/>
      <c r="C7" s="7" t="s">
        <v>611</v>
      </c>
      <c r="D7" s="7"/>
      <c r="E7" s="7"/>
      <c r="F7" s="7"/>
      <c r="G7" s="7"/>
      <c r="H7" s="7"/>
      <c r="I7" s="7"/>
      <c r="J7" s="7"/>
      <c r="K7" s="7"/>
      <c r="L7" s="7"/>
      <c r="M7" s="7" t="s">
        <v>612</v>
      </c>
      <c r="N7" s="7"/>
      <c r="O7" s="7"/>
      <c r="P7" s="7"/>
      <c r="Q7" s="7"/>
      <c r="R7" s="7"/>
      <c r="S7" s="7"/>
      <c r="T7" s="7"/>
      <c r="U7" s="7"/>
      <c r="V7" s="7"/>
      <c r="W7" s="7" t="s">
        <v>613</v>
      </c>
      <c r="X7" s="7"/>
      <c r="Y7" s="7"/>
      <c r="Z7" s="7"/>
      <c r="AA7" s="7"/>
      <c r="AB7" s="7"/>
      <c r="AC7" s="7"/>
      <c r="AD7" s="7"/>
      <c r="AE7" s="7"/>
      <c r="AF7" s="7"/>
      <c r="AG7" s="147" t="s">
        <v>303</v>
      </c>
      <c r="AH7" s="147"/>
      <c r="AI7" s="147"/>
      <c r="AJ7" s="147"/>
      <c r="AK7" s="147"/>
      <c r="AL7" s="147"/>
      <c r="AM7" s="147" t="s">
        <v>305</v>
      </c>
      <c r="AN7" s="147"/>
      <c r="AO7" s="147"/>
      <c r="AP7" s="147"/>
      <c r="AQ7" s="147"/>
      <c r="AR7" s="152"/>
    </row>
    <row customHeight="1" ht="16" r="8">
      <c r="B8" s="149"/>
      <c r="C8" s="8" t="s">
        <v>386</v>
      </c>
      <c r="D8" s="8"/>
      <c r="E8" s="8" t="s">
        <v>452</v>
      </c>
      <c r="F8" s="8"/>
      <c r="G8" s="8"/>
      <c r="H8" s="8"/>
      <c r="I8" s="8"/>
      <c r="J8" s="8"/>
      <c r="K8" s="8"/>
      <c r="L8" s="8"/>
      <c r="M8" s="8" t="s">
        <v>386</v>
      </c>
      <c r="N8" s="8"/>
      <c r="O8" s="8" t="s">
        <v>452</v>
      </c>
      <c r="P8" s="8"/>
      <c r="Q8" s="8"/>
      <c r="R8" s="8"/>
      <c r="S8" s="8"/>
      <c r="T8" s="8"/>
      <c r="U8" s="8"/>
      <c r="V8" s="8"/>
      <c r="W8" s="8" t="s">
        <v>386</v>
      </c>
      <c r="X8" s="8"/>
      <c r="Y8" s="8" t="s">
        <v>452</v>
      </c>
      <c r="Z8" s="8"/>
      <c r="AA8" s="8"/>
      <c r="AB8" s="8"/>
      <c r="AC8" s="8"/>
      <c r="AD8" s="8"/>
      <c r="AE8" s="8"/>
      <c r="AF8" s="8"/>
      <c r="AG8" s="122" t="s">
        <v>386</v>
      </c>
      <c r="AH8" s="122"/>
      <c r="AI8" s="122"/>
      <c r="AJ8" s="122"/>
      <c r="AK8" s="122"/>
      <c r="AL8" s="122"/>
      <c r="AM8" s="122" t="s">
        <v>386</v>
      </c>
      <c r="AN8" s="122"/>
      <c r="AO8" s="122"/>
      <c r="AP8" s="122"/>
      <c r="AQ8" s="122"/>
      <c r="AR8" s="153"/>
    </row>
    <row customHeight="1" ht="32" r="9">
      <c r="B9" s="149"/>
      <c r="C9" s="8"/>
      <c r="D9" s="8"/>
      <c r="E9" s="4" t="s">
        <v>453</v>
      </c>
      <c r="F9" s="4"/>
      <c r="G9" s="4" t="s">
        <v>454</v>
      </c>
      <c r="H9" s="4"/>
      <c r="I9" s="4" t="s">
        <v>455</v>
      </c>
      <c r="J9" s="4"/>
      <c r="K9" s="4" t="s">
        <v>456</v>
      </c>
      <c r="L9" s="4"/>
      <c r="M9" s="8"/>
      <c r="N9" s="8"/>
      <c r="O9" s="4" t="s">
        <v>453</v>
      </c>
      <c r="P9" s="4"/>
      <c r="Q9" s="4" t="s">
        <v>454</v>
      </c>
      <c r="R9" s="4"/>
      <c r="S9" s="4" t="s">
        <v>455</v>
      </c>
      <c r="T9" s="4"/>
      <c r="U9" s="4" t="s">
        <v>456</v>
      </c>
      <c r="V9" s="4"/>
      <c r="W9" s="8"/>
      <c r="X9" s="8"/>
      <c r="Y9" s="4" t="s">
        <v>453</v>
      </c>
      <c r="Z9" s="4"/>
      <c r="AA9" s="4" t="s">
        <v>454</v>
      </c>
      <c r="AB9" s="4"/>
      <c r="AC9" s="4" t="s">
        <v>455</v>
      </c>
      <c r="AD9" s="4"/>
      <c r="AE9" s="4" t="s">
        <v>456</v>
      </c>
      <c r="AF9" s="4"/>
      <c r="AG9" s="122" t="s">
        <v>611</v>
      </c>
      <c r="AH9" s="122"/>
      <c r="AI9" s="122" t="s">
        <v>612</v>
      </c>
      <c r="AJ9" s="122"/>
      <c r="AK9" s="122" t="s">
        <v>613</v>
      </c>
      <c r="AL9" s="122"/>
      <c r="AM9" s="122" t="s">
        <v>611</v>
      </c>
      <c r="AN9" s="122"/>
      <c r="AO9" s="122" t="s">
        <v>612</v>
      </c>
      <c r="AP9" s="122"/>
      <c r="AQ9" s="122" t="s">
        <v>613</v>
      </c>
      <c r="AR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299</v>
      </c>
      <c r="R10" s="61" t="s">
        <v>298</v>
      </c>
      <c r="S10" s="61" t="s">
        <v>299</v>
      </c>
      <c r="T10" s="61" t="s">
        <v>298</v>
      </c>
      <c r="U10" s="61" t="s">
        <v>304</v>
      </c>
      <c r="V10" s="61" t="s">
        <v>298</v>
      </c>
      <c r="W10" s="61" t="s">
        <v>299</v>
      </c>
      <c r="X10" s="61" t="s">
        <v>298</v>
      </c>
      <c r="Y10" s="61" t="s">
        <v>299</v>
      </c>
      <c r="Z10" s="61" t="s">
        <v>298</v>
      </c>
      <c r="AA10" s="61" t="s">
        <v>299</v>
      </c>
      <c r="AB10" s="61" t="s">
        <v>298</v>
      </c>
      <c r="AC10" s="61" t="s">
        <v>299</v>
      </c>
      <c r="AD10" s="61" t="s">
        <v>298</v>
      </c>
      <c r="AE10" s="61" t="s">
        <v>304</v>
      </c>
      <c r="AF10" s="61" t="s">
        <v>298</v>
      </c>
      <c r="AG10" s="61" t="s">
        <v>304</v>
      </c>
      <c r="AH10" s="61" t="s">
        <v>298</v>
      </c>
      <c r="AI10" s="61" t="s">
        <v>304</v>
      </c>
      <c r="AJ10" s="61" t="s">
        <v>298</v>
      </c>
      <c r="AK10" s="61" t="s">
        <v>304</v>
      </c>
      <c r="AL10" s="61" t="s">
        <v>298</v>
      </c>
      <c r="AM10" s="61" t="s">
        <v>304</v>
      </c>
      <c r="AN10" s="61" t="s">
        <v>298</v>
      </c>
      <c r="AO10" s="61" t="s">
        <v>304</v>
      </c>
      <c r="AP10" s="61" t="s">
        <v>298</v>
      </c>
      <c r="AQ10" s="61" t="s">
        <v>304</v>
      </c>
      <c r="AR10" s="155" t="s">
        <v>298</v>
      </c>
    </row>
    <row customHeight="1" ht="13" r="11">
      <c r="A11" s="188"/>
      <c r="B11" s="176"/>
      <c r="C11" s="177" t="inlineStr">
        <is>
          <t>b.meanpct.d_tt4g27hqbitalot</t>
        </is>
      </c>
      <c r="D11" s="178" t="inlineStr">
        <is>
          <t>se.meanpct.d_tt4g27hqbitalot</t>
        </is>
      </c>
      <c r="E11" s="177" t="inlineStr">
        <is>
          <t>b.meanpct.d_tt4g27hqbitalot..exp..1 under_5yrs</t>
        </is>
      </c>
      <c r="F11" s="178" t="inlineStr">
        <is>
          <t>se.meanpct.d_tt4g27hqbitalot..exp..1 under_5yrs</t>
        </is>
      </c>
      <c r="G11" s="177" t="inlineStr">
        <is>
          <t>b.meanpct.d_tt4g27hqbitalot..exp..2 from6to10</t>
        </is>
      </c>
      <c r="H11" s="178" t="inlineStr">
        <is>
          <t>se.meanpct.d_tt4g27hqbitalot..exp..2 from6to10</t>
        </is>
      </c>
      <c r="I11" s="177" t="inlineStr">
        <is>
          <t>b.meanpct.d_tt4g27hqbitalot..exp..3 over_10yrs</t>
        </is>
      </c>
      <c r="J11" s="178" t="inlineStr">
        <is>
          <t>se.meanpct.d_tt4g27hqbitalot..exp..3 over_10yrs</t>
        </is>
      </c>
      <c r="K11" s="177" t="inlineStr">
        <is>
          <t>b.meanpct.d_tt4g27hqbitalot..exp..(3 over_10yrs-1 under_5yrs)</t>
        </is>
      </c>
      <c r="L11" s="178" t="inlineStr">
        <is>
          <t>se.meanpct.d_tt4g27hqbitalot..exp..(3 over_10yrs-1 under_5yrs)</t>
        </is>
      </c>
      <c r="M11" s="177" t="inlineStr">
        <is>
          <t>b.meanpct.d_tt4g27lqbitalot</t>
        </is>
      </c>
      <c r="N11" s="178" t="inlineStr">
        <is>
          <t>se.meanpct.d_tt4g27lqbitalot</t>
        </is>
      </c>
      <c r="O11" s="177" t="inlineStr">
        <is>
          <t>b.meanpct.d_tt4g27lqbitalot..exp..1 under_5yrs</t>
        </is>
      </c>
      <c r="P11" s="178" t="inlineStr">
        <is>
          <t>se.meanpct.d_tt4g27lqbitalot..exp..1 under_5yrs</t>
        </is>
      </c>
      <c r="Q11" s="177" t="inlineStr">
        <is>
          <t>b.meanpct.d_tt4g27lqbitalot..exp..2 from6to10</t>
        </is>
      </c>
      <c r="R11" s="178" t="inlineStr">
        <is>
          <t>se.meanpct.d_tt4g27lqbitalot..exp..2 from6to10</t>
        </is>
      </c>
      <c r="S11" s="177" t="inlineStr">
        <is>
          <t>b.meanpct.d_tt4g27lqbitalot..exp..3 over_10yrs</t>
        </is>
      </c>
      <c r="T11" s="178" t="inlineStr">
        <is>
          <t>se.meanpct.d_tt4g27lqbitalot..exp..3 over_10yrs</t>
        </is>
      </c>
      <c r="U11" s="177" t="inlineStr">
        <is>
          <t>b.meanpct.d_tt4g27lqbitalot..exp..(3 over_10yrs-1 under_5yrs)</t>
        </is>
      </c>
      <c r="V11" s="178" t="inlineStr">
        <is>
          <t>se.meanpct.d_tt4g27lqbitalot..exp..(3 over_10yrs-1 under_5yrs)</t>
        </is>
      </c>
      <c r="W11" s="177" t="inlineStr">
        <is>
          <t>b.meanpct.d_tt4g27oqbitalot</t>
        </is>
      </c>
      <c r="X11" s="178" t="inlineStr">
        <is>
          <t>se.meanpct.d_tt4g27oqbitalot</t>
        </is>
      </c>
      <c r="Y11" s="177" t="inlineStr">
        <is>
          <t>b.meanpct.d_tt4g27oqbitalot..exp..1 under_5yrs</t>
        </is>
      </c>
      <c r="Z11" s="178" t="inlineStr">
        <is>
          <t>se.meanpct.d_tt4g27oqbitalot..exp..1 under_5yrs</t>
        </is>
      </c>
      <c r="AA11" s="177" t="inlineStr">
        <is>
          <t>b.meanpct.d_tt4g27oqbitalot..exp..2 from6to10</t>
        </is>
      </c>
      <c r="AB11" s="178" t="inlineStr">
        <is>
          <t>se.meanpct.d_tt4g27oqbitalot..exp..2 from6to10</t>
        </is>
      </c>
      <c r="AC11" s="177" t="inlineStr">
        <is>
          <t>b.meanpct.d_tt4g27oqbitalot..exp..3 over_10yrs</t>
        </is>
      </c>
      <c r="AD11" s="178" t="inlineStr">
        <is>
          <t>se.meanpct.d_tt4g27oqbitalot..exp..3 over_10yrs</t>
        </is>
      </c>
      <c r="AE11" s="177" t="inlineStr">
        <is>
          <t>b.meanpct.d_tt4g27oqbitalot..exp..(3 over_10yrs-1 under_5yrs)</t>
        </is>
      </c>
      <c r="AF11" s="178" t="inlineStr">
        <is>
          <t>se.meanpct.d_tt4g27oqbitalot..exp..(3 over_10yrs-1 under_5yrs)</t>
        </is>
      </c>
      <c r="AG11" s="179" t="inlineStr">
        <is>
          <t>b.(meanpct.d_tt4g27hqbitalot_isc1)-(meanpct.d_tt4g27hqbitalot_isc2)</t>
        </is>
      </c>
      <c r="AH11" s="179" t="inlineStr">
        <is>
          <t>se.(meanpct.d_tt4g27hqbitalot_isc1)-(meanpct.d_tt4g27hqbitalot_isc2)</t>
        </is>
      </c>
      <c r="AI11" s="179" t="inlineStr">
        <is>
          <t>b.(meanpct.d_tt4g27lqbitalot_isc1)-(meanpct.d_tt4g27lqbitalot_isc2)</t>
        </is>
      </c>
      <c r="AJ11" s="179" t="inlineStr">
        <is>
          <t>se.(meanpct.d_tt4g27lqbitalot_isc1)-(meanpct.d_tt4g27lqbitalot_isc2)</t>
        </is>
      </c>
      <c r="AK11" s="179" t="inlineStr">
        <is>
          <t>b.(meanpct.d_tt4g27oqbitalot_isc1)-(meanpct.d_tt4g27oqbitalot_isc2)</t>
        </is>
      </c>
      <c r="AL11" s="179" t="inlineStr">
        <is>
          <t>se.(meanpct.d_tt4g27oqbitalot_isc1)-(meanpct.d_tt4g27oqbitalot_isc2)</t>
        </is>
      </c>
      <c r="AM11" s="179" t="inlineStr">
        <is>
          <t>b.(meanpct.d_tt4g27hqbitalot_isc3)-(meanpct.d_tt4g27hqbitalot_isc2)</t>
        </is>
      </c>
      <c r="AN11" s="179" t="inlineStr">
        <is>
          <t>se.(meanpct.d_tt4g27hqbitalot_isc3)-(meanpct.d_tt4g27hqbitalot_isc2)</t>
        </is>
      </c>
      <c r="AO11" s="179" t="inlineStr">
        <is>
          <t>b.(meanpct.d_tt4g27lqbitalot_isc3)-(meanpct.d_tt4g27lqbitalot_isc2)</t>
        </is>
      </c>
      <c r="AP11" s="179" t="inlineStr">
        <is>
          <t>se.(meanpct.d_tt4g27lqbitalot_isc3)-(meanpct.d_tt4g27lqbitalot_isc2)</t>
        </is>
      </c>
      <c r="AQ11" s="179" t="inlineStr">
        <is>
          <t>b.(meanpct.d_tt4g27oqbitalot_isc3)-(meanpct.d_tt4g27oqbitalot_isc2)</t>
        </is>
      </c>
      <c r="AR11" s="199" t="inlineStr">
        <is>
          <t>se.(meanpct.d_tt4g27oqbitalot_isc3)-(meanpct.d_tt4g27oqbitalot_isc2)</t>
        </is>
      </c>
    </row>
    <row customHeight="1" ht="13" r="12">
      <c r="A12" s="181" t="s">
        <v>306</v>
      </c>
      <c r="B12" s="156" t="n">
        <v>2</v>
      </c>
      <c r="C12" s="22">
        <v>99.1183258939372</v>
      </c>
      <c r="D12" s="165">
        <v>0.150585695799065</v>
      </c>
      <c r="E12" s="22">
        <v>98.5842774182662</v>
      </c>
      <c r="F12" s="165">
        <v>0.503256261567728</v>
      </c>
      <c r="G12" s="22">
        <v>99.5054390549444</v>
      </c>
      <c r="H12" s="165">
        <v>0.242867633626937</v>
      </c>
      <c r="I12" s="22">
        <v>99.142246565506</v>
      </c>
      <c r="J12" s="165">
        <v>0.176418209707984</v>
      </c>
      <c r="K12" s="22">
        <v>0.557969147239803</v>
      </c>
      <c r="L12" s="165">
        <v>0.529404123974405</v>
      </c>
      <c r="M12" s="22">
        <v>98.8901215688988</v>
      </c>
      <c r="N12" s="165">
        <v>0.220720069686944</v>
      </c>
      <c r="O12" s="22">
        <v>97.6907768665178</v>
      </c>
      <c r="P12" s="165">
        <v>0.753536073751705</v>
      </c>
      <c r="Q12" s="22">
        <v>99.1295568759104</v>
      </c>
      <c r="R12" s="165">
        <v>0.336125696132429</v>
      </c>
      <c r="S12" s="22">
        <v>99.1743371216323</v>
      </c>
      <c r="T12" s="165">
        <v>0.27642116282076</v>
      </c>
      <c r="U12" s="22">
        <v>1.48356025511445</v>
      </c>
      <c r="V12" s="165">
        <v>0.827028007445125</v>
      </c>
      <c r="W12" s="22">
        <v>94.3860452628011</v>
      </c>
      <c r="X12" s="165">
        <v>0.432343181904733</v>
      </c>
      <c r="Y12" s="22">
        <v>91.4862795727603</v>
      </c>
      <c r="Z12" s="165">
        <v>1.22253922759844</v>
      </c>
      <c r="AA12" s="22">
        <v>94.749523349075</v>
      </c>
      <c r="AB12" s="165">
        <v>0.95601800806047</v>
      </c>
      <c r="AC12" s="22">
        <v>95.1024943053948</v>
      </c>
      <c r="AD12" s="165">
        <v>0.482517294977686</v>
      </c>
      <c r="AE12" s="22">
        <v>3.61621473263455</v>
      </c>
      <c r="AF12" s="165">
        <v>1.20772150192275</v>
      </c>
      <c r="AG12" s="103"/>
      <c r="AH12" s="103"/>
      <c r="AI12" s="103"/>
      <c r="AJ12" s="103"/>
      <c r="AK12" s="103"/>
      <c r="AL12" s="103"/>
      <c r="AM12" s="103"/>
      <c r="AN12" s="103"/>
      <c r="AO12" s="103"/>
      <c r="AP12" s="103"/>
      <c r="AQ12" s="103"/>
      <c r="AR12" s="192"/>
    </row>
    <row customHeight="1" ht="13" r="13">
      <c r="A13" s="181" t="s">
        <v>307</v>
      </c>
      <c r="B13" s="156" t="n">
        <v>2</v>
      </c>
      <c r="C13" s="22">
        <v>89.4022720176509</v>
      </c>
      <c r="D13" s="165">
        <v>0.689030989992278</v>
      </c>
      <c r="E13" s="22">
        <v>85.6635801091079</v>
      </c>
      <c r="F13" s="165">
        <v>1.62600020959881</v>
      </c>
      <c r="G13" s="22">
        <v>88.391515255571</v>
      </c>
      <c r="H13" s="165">
        <v>1.51976340688856</v>
      </c>
      <c r="I13" s="22">
        <v>90.9034047573329</v>
      </c>
      <c r="J13" s="165">
        <v>0.819370011040261</v>
      </c>
      <c r="K13" s="22">
        <v>5.23982464822502</v>
      </c>
      <c r="L13" s="165">
        <v>1.8168974252888</v>
      </c>
      <c r="M13" s="22">
        <v>88.0450931704004</v>
      </c>
      <c r="N13" s="165">
        <v>0.773465355382603</v>
      </c>
      <c r="O13" s="22">
        <v>81.6520563292834</v>
      </c>
      <c r="P13" s="165">
        <v>2.00274157790225</v>
      </c>
      <c r="Q13" s="22">
        <v>90.8241440544112</v>
      </c>
      <c r="R13" s="165">
        <v>1.38866103331338</v>
      </c>
      <c r="S13" s="22">
        <v>89.3008093868033</v>
      </c>
      <c r="T13" s="165">
        <v>0.954456518412771</v>
      </c>
      <c r="U13" s="22">
        <v>7.64875305751985</v>
      </c>
      <c r="V13" s="165">
        <v>1.95219813327373</v>
      </c>
      <c r="W13" s="22">
        <v>61.3092687684</v>
      </c>
      <c r="X13" s="165">
        <v>1.05942914025201</v>
      </c>
      <c r="Y13" s="22">
        <v>51.649693745588</v>
      </c>
      <c r="Z13" s="165">
        <v>2.23831438521691</v>
      </c>
      <c r="AA13" s="22">
        <v>62.0728645810956</v>
      </c>
      <c r="AB13" s="165">
        <v>2.28747817312844</v>
      </c>
      <c r="AC13" s="22">
        <v>64.5599867672196</v>
      </c>
      <c r="AD13" s="165">
        <v>1.38946237452517</v>
      </c>
      <c r="AE13" s="22">
        <v>12.9102930216315</v>
      </c>
      <c r="AF13" s="165">
        <v>2.63373228940444</v>
      </c>
      <c r="AG13" s="103"/>
      <c r="AH13" s="103"/>
      <c r="AI13" s="103"/>
      <c r="AJ13" s="103"/>
      <c r="AK13" s="103"/>
      <c r="AL13" s="103"/>
      <c r="AM13" s="103"/>
      <c r="AN13" s="103"/>
      <c r="AO13" s="103"/>
      <c r="AP13" s="103"/>
      <c r="AQ13" s="103"/>
      <c r="AR13" s="192"/>
    </row>
    <row customHeight="1" ht="13" r="14">
      <c r="A14" s="181" t="s">
        <v>308</v>
      </c>
      <c r="B14" s="156" t="n">
        <v>2</v>
      </c>
      <c r="C14" s="22">
        <v>82.6591633646038</v>
      </c>
      <c r="D14" s="165">
        <v>0.733747266237225</v>
      </c>
      <c r="E14" s="22">
        <v>73.2133193959307</v>
      </c>
      <c r="F14" s="165">
        <v>1.29619262776688</v>
      </c>
      <c r="G14" s="22">
        <v>82.8505843795166</v>
      </c>
      <c r="H14" s="165">
        <v>1.4463472217556</v>
      </c>
      <c r="I14" s="22">
        <v>87.9120606193065</v>
      </c>
      <c r="J14" s="165">
        <v>0.722414882933062</v>
      </c>
      <c r="K14" s="22">
        <v>14.6987412233759</v>
      </c>
      <c r="L14" s="165">
        <v>1.26631332348734</v>
      </c>
      <c r="M14" s="22">
        <v>81.3257661528458</v>
      </c>
      <c r="N14" s="165">
        <v>0.636755733372883</v>
      </c>
      <c r="O14" s="22">
        <v>77.1897114515871</v>
      </c>
      <c r="P14" s="165">
        <v>1.27103644931151</v>
      </c>
      <c r="Q14" s="22">
        <v>79.4623194484069</v>
      </c>
      <c r="R14" s="165">
        <v>1.51770513267487</v>
      </c>
      <c r="S14" s="22">
        <v>84.0132130069636</v>
      </c>
      <c r="T14" s="165">
        <v>0.892767144072926</v>
      </c>
      <c r="U14" s="22">
        <v>6.82350155537654</v>
      </c>
      <c r="V14" s="165">
        <v>1.60044054986457</v>
      </c>
      <c r="W14" s="22">
        <v>38.7130007579152</v>
      </c>
      <c r="X14" s="165">
        <v>0.866862408377486</v>
      </c>
      <c r="Y14" s="22">
        <v>35.9183089782737</v>
      </c>
      <c r="Z14" s="165">
        <v>1.52557835785213</v>
      </c>
      <c r="AA14" s="22">
        <v>35.6141167132759</v>
      </c>
      <c r="AB14" s="165">
        <v>2.13583057368706</v>
      </c>
      <c r="AC14" s="22">
        <v>40.8840803181043</v>
      </c>
      <c r="AD14" s="165">
        <v>1.14587027275678</v>
      </c>
      <c r="AE14" s="22">
        <v>4.96577133983067</v>
      </c>
      <c r="AF14" s="165">
        <v>1.92699006299268</v>
      </c>
      <c r="AG14" s="103"/>
      <c r="AH14" s="103"/>
      <c r="AI14" s="103"/>
      <c r="AJ14" s="103"/>
      <c r="AK14" s="103"/>
      <c r="AL14" s="103"/>
      <c r="AM14" s="103"/>
      <c r="AN14" s="103"/>
      <c r="AO14" s="103"/>
      <c r="AP14" s="103"/>
      <c r="AQ14" s="103"/>
      <c r="AR14" s="192"/>
    </row>
    <row customHeight="1" ht="13" r="15">
      <c r="A15" s="181" t="s">
        <v>309</v>
      </c>
      <c r="B15" s="156" t="n">
        <v>2</v>
      </c>
      <c r="C15" s="22">
        <v>88.7949998296833</v>
      </c>
      <c r="D15" s="165">
        <v>0.585264442529884</v>
      </c>
      <c r="E15" s="22">
        <v>89.9673506660354</v>
      </c>
      <c r="F15" s="165">
        <v>1.27554640848277</v>
      </c>
      <c r="G15" s="22">
        <v>89.6437101577278</v>
      </c>
      <c r="H15" s="165">
        <v>1.77591816287901</v>
      </c>
      <c r="I15" s="22">
        <v>88.5871063863649</v>
      </c>
      <c r="J15" s="165">
        <v>0.609537894774552</v>
      </c>
      <c r="K15" s="22">
        <v>-1.38024427967052</v>
      </c>
      <c r="L15" s="165">
        <v>1.3370717280318</v>
      </c>
      <c r="M15" s="22">
        <v>75.8331029253387</v>
      </c>
      <c r="N15" s="165">
        <v>0.944237678622466</v>
      </c>
      <c r="O15" s="22">
        <v>78.161296494204</v>
      </c>
      <c r="P15" s="165">
        <v>1.61894211344203</v>
      </c>
      <c r="Q15" s="22">
        <v>79.0255351485435</v>
      </c>
      <c r="R15" s="165">
        <v>2.74582245076962</v>
      </c>
      <c r="S15" s="22">
        <v>75.3676249439046</v>
      </c>
      <c r="T15" s="165">
        <v>1.14050294377447</v>
      </c>
      <c r="U15" s="22">
        <v>-2.79367155029941</v>
      </c>
      <c r="V15" s="165">
        <v>1.91777898401946</v>
      </c>
      <c r="W15" s="22">
        <v>71.6849317932502</v>
      </c>
      <c r="X15" s="165">
        <v>0.950666439334143</v>
      </c>
      <c r="Y15" s="22">
        <v>73.7610108982047</v>
      </c>
      <c r="Z15" s="165">
        <v>1.9249349710375</v>
      </c>
      <c r="AA15" s="22">
        <v>75.3707241142043</v>
      </c>
      <c r="AB15" s="165">
        <v>2.97152162988427</v>
      </c>
      <c r="AC15" s="22">
        <v>71.034565614355</v>
      </c>
      <c r="AD15" s="165">
        <v>0.972529644389932</v>
      </c>
      <c r="AE15" s="22">
        <v>-2.72644528384969</v>
      </c>
      <c r="AF15" s="165">
        <v>2.03778641246114</v>
      </c>
      <c r="AG15" s="103"/>
      <c r="AH15" s="103"/>
      <c r="AI15" s="103"/>
      <c r="AJ15" s="103"/>
      <c r="AK15" s="103"/>
      <c r="AL15" s="103"/>
      <c r="AM15" s="103"/>
      <c r="AN15" s="103"/>
      <c r="AO15" s="103"/>
      <c r="AP15" s="103"/>
      <c r="AQ15" s="103"/>
      <c r="AR15" s="192"/>
    </row>
    <row customHeight="1" ht="13" r="16">
      <c r="A16" s="181" t="s">
        <v>310</v>
      </c>
      <c r="B16" s="156" t="n">
        <v>2</v>
      </c>
      <c r="C16" s="22">
        <v>95.3836934257311</v>
      </c>
      <c r="D16" s="165">
        <v>0.37662490626934</v>
      </c>
      <c r="E16" s="22">
        <v>92.1837535217296</v>
      </c>
      <c r="F16" s="165">
        <v>1.15913927642468</v>
      </c>
      <c r="G16" s="22">
        <v>95.9282257085354</v>
      </c>
      <c r="H16" s="165">
        <v>0.803440867817655</v>
      </c>
      <c r="I16" s="22">
        <v>96.6157418919126</v>
      </c>
      <c r="J16" s="165">
        <v>0.484624877565615</v>
      </c>
      <c r="K16" s="22">
        <v>4.43198837018301</v>
      </c>
      <c r="L16" s="165">
        <v>1.30765924278005</v>
      </c>
      <c r="M16" s="22">
        <v>93.0420605334786</v>
      </c>
      <c r="N16" s="165">
        <v>0.482382290350088</v>
      </c>
      <c r="O16" s="22">
        <v>88.8219631002334</v>
      </c>
      <c r="P16" s="165">
        <v>1.24540300720446</v>
      </c>
      <c r="Q16" s="22">
        <v>94.0317818056387</v>
      </c>
      <c r="R16" s="165">
        <v>0.921300799165095</v>
      </c>
      <c r="S16" s="22">
        <v>94.4949781351525</v>
      </c>
      <c r="T16" s="165">
        <v>0.692055552159038</v>
      </c>
      <c r="U16" s="22">
        <v>5.67301503491909</v>
      </c>
      <c r="V16" s="165">
        <v>1.51042889342583</v>
      </c>
      <c r="W16" s="22">
        <v>86.5802406252294</v>
      </c>
      <c r="X16" s="165">
        <v>0.621864077673741</v>
      </c>
      <c r="Y16" s="22">
        <v>84.0450909452051</v>
      </c>
      <c r="Z16" s="165">
        <v>1.50476167833621</v>
      </c>
      <c r="AA16" s="22">
        <v>87.6261973570914</v>
      </c>
      <c r="AB16" s="165">
        <v>1.59180518498367</v>
      </c>
      <c r="AC16" s="22">
        <v>87.3398773584165</v>
      </c>
      <c r="AD16" s="165">
        <v>0.871862574976836</v>
      </c>
      <c r="AE16" s="22">
        <v>3.29478641321134</v>
      </c>
      <c r="AF16" s="165">
        <v>1.97614566565165</v>
      </c>
      <c r="AG16" s="103"/>
      <c r="AH16" s="103"/>
      <c r="AI16" s="103"/>
      <c r="AJ16" s="103"/>
      <c r="AK16" s="103"/>
      <c r="AL16" s="103"/>
      <c r="AM16" s="103"/>
      <c r="AN16" s="103"/>
      <c r="AO16" s="103"/>
      <c r="AP16" s="103"/>
      <c r="AQ16" s="103"/>
      <c r="AR16" s="192"/>
    </row>
    <row customHeight="1" ht="13" r="17">
      <c r="A17" s="181" t="s">
        <v>311</v>
      </c>
      <c r="B17" s="156" t="n">
        <v>2</v>
      </c>
      <c r="C17" s="22">
        <v>93.5729460137104</v>
      </c>
      <c r="D17" s="165">
        <v>0.443658380924176</v>
      </c>
      <c r="E17" s="22">
        <v>87.2787373027128</v>
      </c>
      <c r="F17" s="165">
        <v>1.16551114946648</v>
      </c>
      <c r="G17" s="22">
        <v>93.3226165702892</v>
      </c>
      <c r="H17" s="165">
        <v>0.99215425781422</v>
      </c>
      <c r="I17" s="22">
        <v>95.9145836737742</v>
      </c>
      <c r="J17" s="165">
        <v>0.384150603714779</v>
      </c>
      <c r="K17" s="22">
        <v>8.63584637106143</v>
      </c>
      <c r="L17" s="165">
        <v>1.13859313077152</v>
      </c>
      <c r="M17" s="22">
        <v>84.4172617448191</v>
      </c>
      <c r="N17" s="165">
        <v>0.608168823410864</v>
      </c>
      <c r="O17" s="22">
        <v>79.9955686056135</v>
      </c>
      <c r="P17" s="165">
        <v>1.57335951714475</v>
      </c>
      <c r="Q17" s="22">
        <v>80.3834514754652</v>
      </c>
      <c r="R17" s="165">
        <v>1.5722233805399</v>
      </c>
      <c r="S17" s="22">
        <v>87.2115165224148</v>
      </c>
      <c r="T17" s="165">
        <v>0.672783060030673</v>
      </c>
      <c r="U17" s="22">
        <v>7.21594791680134</v>
      </c>
      <c r="V17" s="165">
        <v>1.68294915060653</v>
      </c>
      <c r="W17" s="22">
        <v>51.5566950859176</v>
      </c>
      <c r="X17" s="165">
        <v>0.930125370391367</v>
      </c>
      <c r="Y17" s="22">
        <v>49.7544133696299</v>
      </c>
      <c r="Z17" s="165">
        <v>1.89687444389984</v>
      </c>
      <c r="AA17" s="22">
        <v>44.3635596978546</v>
      </c>
      <c r="AB17" s="165">
        <v>2.03628884326852</v>
      </c>
      <c r="AC17" s="22">
        <v>54.2038996546677</v>
      </c>
      <c r="AD17" s="165">
        <v>1.17506612154667</v>
      </c>
      <c r="AE17" s="22">
        <v>4.44948628503786</v>
      </c>
      <c r="AF17" s="165">
        <v>2.06534902470354</v>
      </c>
      <c r="AG17" s="103"/>
      <c r="AH17" s="103"/>
      <c r="AI17" s="103"/>
      <c r="AJ17" s="103"/>
      <c r="AK17" s="103"/>
      <c r="AL17" s="103"/>
      <c r="AM17" s="103"/>
      <c r="AN17" s="103"/>
      <c r="AO17" s="103"/>
      <c r="AP17" s="103"/>
      <c r="AQ17" s="103"/>
      <c r="AR17" s="192"/>
    </row>
    <row customHeight="1" ht="13" r="18">
      <c r="A18" s="183" t="s">
        <v>312</v>
      </c>
      <c r="B18" s="156" t="n">
        <v>2</v>
      </c>
      <c r="C18" s="22">
        <v>95.5747830791402</v>
      </c>
      <c r="D18" s="165">
        <v>0.606099632571878</v>
      </c>
      <c r="E18" s="22">
        <v>90.3076088279088</v>
      </c>
      <c r="F18" s="165">
        <v>1.3745642345467</v>
      </c>
      <c r="G18" s="22">
        <v>96.3549385746215</v>
      </c>
      <c r="H18" s="165">
        <v>1.21351129349613</v>
      </c>
      <c r="I18" s="22">
        <v>97.4798143718425</v>
      </c>
      <c r="J18" s="165">
        <v>0.517625809766706</v>
      </c>
      <c r="K18" s="22">
        <v>7.17220554393373</v>
      </c>
      <c r="L18" s="165">
        <v>1.25420024186656</v>
      </c>
      <c r="M18" s="22">
        <v>90.2881673538176</v>
      </c>
      <c r="N18" s="165">
        <v>0.694910867679238</v>
      </c>
      <c r="O18" s="22">
        <v>85.9490811789191</v>
      </c>
      <c r="P18" s="165">
        <v>1.85973637852293</v>
      </c>
      <c r="Q18" s="22">
        <v>86.8936717020837</v>
      </c>
      <c r="R18" s="165">
        <v>1.94413528576997</v>
      </c>
      <c r="S18" s="22">
        <v>93.0037570585839</v>
      </c>
      <c r="T18" s="165">
        <v>0.660542756558493</v>
      </c>
      <c r="U18" s="22">
        <v>7.05467587966487</v>
      </c>
      <c r="V18" s="165">
        <v>1.87134788116208</v>
      </c>
      <c r="W18" s="22">
        <v>58.3555702442275</v>
      </c>
      <c r="X18" s="165">
        <v>1.19408580983431</v>
      </c>
      <c r="Y18" s="22">
        <v>54.8894529439604</v>
      </c>
      <c r="Z18" s="165">
        <v>2.35884479666961</v>
      </c>
      <c r="AA18" s="22">
        <v>49.1608946431936</v>
      </c>
      <c r="AB18" s="165">
        <v>2.92336546663485</v>
      </c>
      <c r="AC18" s="22">
        <v>62.220265448514</v>
      </c>
      <c r="AD18" s="165">
        <v>1.38105054347465</v>
      </c>
      <c r="AE18" s="22">
        <v>7.33081250455355</v>
      </c>
      <c r="AF18" s="165">
        <v>2.55786102219658</v>
      </c>
      <c r="AG18" s="103"/>
      <c r="AH18" s="103"/>
      <c r="AI18" s="103"/>
      <c r="AJ18" s="103"/>
      <c r="AK18" s="103"/>
      <c r="AL18" s="103"/>
      <c r="AM18" s="103"/>
      <c r="AN18" s="103"/>
      <c r="AO18" s="103"/>
      <c r="AP18" s="103"/>
      <c r="AQ18" s="103"/>
      <c r="AR18" s="192"/>
    </row>
    <row customHeight="1" ht="13" r="19">
      <c r="A19" s="183" t="s">
        <v>313</v>
      </c>
      <c r="B19" s="156" t="n">
        <v>2</v>
      </c>
      <c r="C19" s="22">
        <v>90.3952803416555</v>
      </c>
      <c r="D19" s="165">
        <v>0.625993458027416</v>
      </c>
      <c r="E19" s="22">
        <v>81.3363204045677</v>
      </c>
      <c r="F19" s="165">
        <v>1.94844784683208</v>
      </c>
      <c r="G19" s="22">
        <v>89.3097872293866</v>
      </c>
      <c r="H19" s="165">
        <v>1.4879332646772</v>
      </c>
      <c r="I19" s="22">
        <v>93.4946550275702</v>
      </c>
      <c r="J19" s="165">
        <v>0.74532099575692</v>
      </c>
      <c r="K19" s="22">
        <v>12.1583346230025</v>
      </c>
      <c r="L19" s="165">
        <v>2.28327734543964</v>
      </c>
      <c r="M19" s="22">
        <v>75.0846447433645</v>
      </c>
      <c r="N19" s="165">
        <v>0.912190902484641</v>
      </c>
      <c r="O19" s="22">
        <v>68.2634330007029</v>
      </c>
      <c r="P19" s="165">
        <v>2.29884199554783</v>
      </c>
      <c r="Q19" s="22">
        <v>71.8181672002894</v>
      </c>
      <c r="R19" s="165">
        <v>2.16332111359275</v>
      </c>
      <c r="S19" s="22">
        <v>78.2325506263449</v>
      </c>
      <c r="T19" s="165">
        <v>1.16757182155113</v>
      </c>
      <c r="U19" s="22">
        <v>9.96911762564194</v>
      </c>
      <c r="V19" s="165">
        <v>2.75633877757626</v>
      </c>
      <c r="W19" s="22">
        <v>40.7442505747057</v>
      </c>
      <c r="X19" s="165">
        <v>1.38445947760589</v>
      </c>
      <c r="Y19" s="22">
        <v>39.6846921992433</v>
      </c>
      <c r="Z19" s="165">
        <v>2.91385964107935</v>
      </c>
      <c r="AA19" s="22">
        <v>37.9910550321915</v>
      </c>
      <c r="AB19" s="165">
        <v>2.47295650125829</v>
      </c>
      <c r="AC19" s="22">
        <v>41.7856062561275</v>
      </c>
      <c r="AD19" s="165">
        <v>1.7551069133761</v>
      </c>
      <c r="AE19" s="22">
        <v>2.10091405688425</v>
      </c>
      <c r="AF19" s="165">
        <v>3.0589044560905</v>
      </c>
      <c r="AG19" s="103"/>
      <c r="AH19" s="103"/>
      <c r="AI19" s="103"/>
      <c r="AJ19" s="103"/>
      <c r="AK19" s="103"/>
      <c r="AL19" s="103"/>
      <c r="AM19" s="103"/>
      <c r="AN19" s="103"/>
      <c r="AO19" s="103"/>
      <c r="AP19" s="103"/>
      <c r="AQ19" s="103"/>
      <c r="AR19" s="192"/>
    </row>
    <row customHeight="1" ht="13" r="20">
      <c r="A20" s="181" t="s">
        <v>314</v>
      </c>
      <c r="B20" s="156" t="n">
        <v>2</v>
      </c>
      <c r="C20" s="22">
        <v>96.8012693630458</v>
      </c>
      <c r="D20" s="165">
        <v>0.409071148978875</v>
      </c>
      <c r="E20" s="22">
        <v>94.432890814144</v>
      </c>
      <c r="F20" s="165">
        <v>1.01416211113773</v>
      </c>
      <c r="G20" s="22">
        <v>96.7168106764223</v>
      </c>
      <c r="H20" s="165">
        <v>0.923798317755084</v>
      </c>
      <c r="I20" s="22">
        <v>97.6045880547654</v>
      </c>
      <c r="J20" s="165">
        <v>0.479626788266489</v>
      </c>
      <c r="K20" s="22">
        <v>3.17169724062141</v>
      </c>
      <c r="L20" s="165">
        <v>1.10754242072979</v>
      </c>
      <c r="M20" s="22">
        <v>96.2164593909926</v>
      </c>
      <c r="N20" s="165">
        <v>0.403464360857188</v>
      </c>
      <c r="O20" s="22">
        <v>94.461596120807</v>
      </c>
      <c r="P20" s="165">
        <v>1.36357452100008</v>
      </c>
      <c r="Q20" s="22">
        <v>95.9911271254452</v>
      </c>
      <c r="R20" s="165">
        <v>0.974324591669352</v>
      </c>
      <c r="S20" s="22">
        <v>96.8997356124867</v>
      </c>
      <c r="T20" s="165">
        <v>0.487099132365421</v>
      </c>
      <c r="U20" s="22">
        <v>2.43813949167969</v>
      </c>
      <c r="V20" s="165">
        <v>1.49004247660399</v>
      </c>
      <c r="W20" s="22">
        <v>91.693448909808</v>
      </c>
      <c r="X20" s="165">
        <v>0.579293081431129</v>
      </c>
      <c r="Y20" s="22">
        <v>90.3466307958259</v>
      </c>
      <c r="Z20" s="165">
        <v>1.64754354465446</v>
      </c>
      <c r="AA20" s="22">
        <v>88.9998064653127</v>
      </c>
      <c r="AB20" s="165">
        <v>1.79661102891179</v>
      </c>
      <c r="AC20" s="22">
        <v>92.9046646798731</v>
      </c>
      <c r="AD20" s="165">
        <v>0.695871332731049</v>
      </c>
      <c r="AE20" s="22">
        <v>2.55803388404718</v>
      </c>
      <c r="AF20" s="165">
        <v>1.88561185929454</v>
      </c>
      <c r="AG20" s="103"/>
      <c r="AH20" s="103"/>
      <c r="AI20" s="103"/>
      <c r="AJ20" s="103"/>
      <c r="AK20" s="103"/>
      <c r="AL20" s="103"/>
      <c r="AM20" s="103"/>
      <c r="AN20" s="103"/>
      <c r="AO20" s="103"/>
      <c r="AP20" s="103"/>
      <c r="AQ20" s="103"/>
      <c r="AR20" s="192"/>
    </row>
    <row customHeight="1" ht="13" r="21">
      <c r="A21" s="181" t="s">
        <v>315</v>
      </c>
      <c r="B21" s="156" t="n">
        <v>2</v>
      </c>
      <c r="C21" s="22">
        <v>97.5667497813249</v>
      </c>
      <c r="D21" s="165">
        <v>0.348973049321377</v>
      </c>
      <c r="E21" s="22">
        <v>97.7356747165772</v>
      </c>
      <c r="F21" s="165">
        <v>0.830217124357876</v>
      </c>
      <c r="G21" s="22">
        <v>98.1549013081772</v>
      </c>
      <c r="H21" s="165">
        <v>0.738080571718615</v>
      </c>
      <c r="I21" s="22">
        <v>97.2484834123766</v>
      </c>
      <c r="J21" s="165">
        <v>0.462276802362682</v>
      </c>
      <c r="K21" s="22">
        <v>-0.487191304200564</v>
      </c>
      <c r="L21" s="165">
        <v>0.936529351723731</v>
      </c>
      <c r="M21" s="22">
        <v>90.1648184587108</v>
      </c>
      <c r="N21" s="165">
        <v>0.753141128509338</v>
      </c>
      <c r="O21" s="22">
        <v>90.6306346825012</v>
      </c>
      <c r="P21" s="165">
        <v>1.23566815333349</v>
      </c>
      <c r="Q21" s="22">
        <v>88.6621755426836</v>
      </c>
      <c r="R21" s="165">
        <v>2.02649426442656</v>
      </c>
      <c r="S21" s="22">
        <v>90.7035086462931</v>
      </c>
      <c r="T21" s="165">
        <v>0.938138479608706</v>
      </c>
      <c r="U21" s="22">
        <v>0.0728739637919773</v>
      </c>
      <c r="V21" s="165">
        <v>1.37079046295147</v>
      </c>
      <c r="W21" s="22">
        <v>62.9393248795007</v>
      </c>
      <c r="X21" s="165">
        <v>1.06850882915554</v>
      </c>
      <c r="Y21" s="22">
        <v>61.8059207823191</v>
      </c>
      <c r="Z21" s="165">
        <v>1.96347084145418</v>
      </c>
      <c r="AA21" s="22">
        <v>65.7998385723154</v>
      </c>
      <c r="AB21" s="165">
        <v>2.76123166386731</v>
      </c>
      <c r="AC21" s="22">
        <v>61.3570242112792</v>
      </c>
      <c r="AD21" s="165">
        <v>1.48752806109386</v>
      </c>
      <c r="AE21" s="22">
        <v>-0.44889657103996</v>
      </c>
      <c r="AF21" s="165">
        <v>2.59622606524872</v>
      </c>
      <c r="AG21" s="103"/>
      <c r="AH21" s="103"/>
      <c r="AI21" s="103"/>
      <c r="AJ21" s="103"/>
      <c r="AK21" s="103"/>
      <c r="AL21" s="103"/>
      <c r="AM21" s="103"/>
      <c r="AN21" s="103"/>
      <c r="AO21" s="103"/>
      <c r="AP21" s="103"/>
      <c r="AQ21" s="103"/>
      <c r="AR21" s="192"/>
    </row>
    <row customHeight="1" ht="13" r="22">
      <c r="A22" s="181" t="s">
        <v>316</v>
      </c>
      <c r="B22" s="156" t="n">
        <v>2</v>
      </c>
      <c r="C22" s="22">
        <v>85.7580402439761</v>
      </c>
      <c r="D22" s="165">
        <v>1.25739587898713</v>
      </c>
      <c r="E22" s="22">
        <v>81.9315069174057</v>
      </c>
      <c r="F22" s="165">
        <v>2.50041999236194</v>
      </c>
      <c r="G22" s="22">
        <v>83.822159057849</v>
      </c>
      <c r="H22" s="165">
        <v>3.43844242284374</v>
      </c>
      <c r="I22" s="22">
        <v>87.5362708833738</v>
      </c>
      <c r="J22" s="165">
        <v>1.63907660651692</v>
      </c>
      <c r="K22" s="22">
        <v>5.60476396596808</v>
      </c>
      <c r="L22" s="165">
        <v>3.07328963487338</v>
      </c>
      <c r="M22" s="22">
        <v>86.4646002364909</v>
      </c>
      <c r="N22" s="165">
        <v>1.21460101678978</v>
      </c>
      <c r="O22" s="22">
        <v>87.2956444190642</v>
      </c>
      <c r="P22" s="165">
        <v>2.18139072217749</v>
      </c>
      <c r="Q22" s="22">
        <v>83.5369604980404</v>
      </c>
      <c r="R22" s="165">
        <v>2.67719160229053</v>
      </c>
      <c r="S22" s="22">
        <v>87.1998260105081</v>
      </c>
      <c r="T22" s="165">
        <v>1.50762775333374</v>
      </c>
      <c r="U22" s="22">
        <v>-0.0958184085560276</v>
      </c>
      <c r="V22" s="165">
        <v>2.72219677647437</v>
      </c>
      <c r="W22" s="22">
        <v>72.3271123397347</v>
      </c>
      <c r="X22" s="165">
        <v>1.76018236980245</v>
      </c>
      <c r="Y22" s="22">
        <v>69.7666054357745</v>
      </c>
      <c r="Z22" s="165">
        <v>2.70385224605729</v>
      </c>
      <c r="AA22" s="22">
        <v>71.1543255379128</v>
      </c>
      <c r="AB22" s="165">
        <v>3.35888108806759</v>
      </c>
      <c r="AC22" s="22">
        <v>73.2614446318466</v>
      </c>
      <c r="AD22" s="165">
        <v>1.95003644784409</v>
      </c>
      <c r="AE22" s="22">
        <v>3.49483919607206</v>
      </c>
      <c r="AF22" s="165">
        <v>2.86061814832317</v>
      </c>
      <c r="AG22" s="103"/>
      <c r="AH22" s="103"/>
      <c r="AI22" s="103"/>
      <c r="AJ22" s="103"/>
      <c r="AK22" s="103"/>
      <c r="AL22" s="103"/>
      <c r="AM22" s="103"/>
      <c r="AN22" s="103"/>
      <c r="AO22" s="103"/>
      <c r="AP22" s="103"/>
      <c r="AQ22" s="103"/>
      <c r="AR22" s="192"/>
    </row>
    <row customHeight="1" ht="13" r="23">
      <c r="A23" s="181" t="s">
        <v>317</v>
      </c>
      <c r="B23" s="156" t="n">
        <v>2</v>
      </c>
      <c r="C23" s="22">
        <v>86.6512424697856</v>
      </c>
      <c r="D23" s="165">
        <v>0.982791468451167</v>
      </c>
      <c r="E23" s="22">
        <v>84.3898285967716</v>
      </c>
      <c r="F23" s="165">
        <v>2.07295514283245</v>
      </c>
      <c r="G23" s="22">
        <v>83.2086692795474</v>
      </c>
      <c r="H23" s="165">
        <v>2.53897472822352</v>
      </c>
      <c r="I23" s="22">
        <v>88.3912829891511</v>
      </c>
      <c r="J23" s="165">
        <v>1.0409120157885</v>
      </c>
      <c r="K23" s="22">
        <v>4.00145439237954</v>
      </c>
      <c r="L23" s="165">
        <v>2.35617703917821</v>
      </c>
      <c r="M23" s="22">
        <v>83.3897341160015</v>
      </c>
      <c r="N23" s="165">
        <v>1.17656327333474</v>
      </c>
      <c r="O23" s="22">
        <v>81.1433408747789</v>
      </c>
      <c r="P23" s="165">
        <v>2.48701316423206</v>
      </c>
      <c r="Q23" s="22">
        <v>86.3638059944414</v>
      </c>
      <c r="R23" s="165">
        <v>2.16314921673195</v>
      </c>
      <c r="S23" s="22">
        <v>83.0479600708173</v>
      </c>
      <c r="T23" s="165">
        <v>1.33256887486058</v>
      </c>
      <c r="U23" s="22">
        <v>1.90461919603837</v>
      </c>
      <c r="V23" s="165">
        <v>2.61980846623872</v>
      </c>
      <c r="W23" s="22">
        <v>75.8865478726262</v>
      </c>
      <c r="X23" s="165">
        <v>1.37138507057941</v>
      </c>
      <c r="Y23" s="22">
        <v>73.1372294012375</v>
      </c>
      <c r="Z23" s="165">
        <v>2.71913493176632</v>
      </c>
      <c r="AA23" s="22">
        <v>74.9103548464118</v>
      </c>
      <c r="AB23" s="165">
        <v>3.20074496344199</v>
      </c>
      <c r="AC23" s="22">
        <v>76.9073976529536</v>
      </c>
      <c r="AD23" s="165">
        <v>1.48509435326076</v>
      </c>
      <c r="AE23" s="22">
        <v>3.7701682517161</v>
      </c>
      <c r="AF23" s="165">
        <v>3.14422592064576</v>
      </c>
      <c r="AG23" s="103"/>
      <c r="AH23" s="103"/>
      <c r="AI23" s="103"/>
      <c r="AJ23" s="103"/>
      <c r="AK23" s="103"/>
      <c r="AL23" s="103"/>
      <c r="AM23" s="103"/>
      <c r="AN23" s="103"/>
      <c r="AO23" s="103"/>
      <c r="AP23" s="103"/>
      <c r="AQ23" s="103"/>
      <c r="AR23" s="192"/>
    </row>
    <row customHeight="1" ht="13" r="24">
      <c r="A24" s="181" t="s">
        <v>318</v>
      </c>
      <c r="B24" s="156" t="n">
        <v>2</v>
      </c>
      <c r="C24" s="22">
        <v>92.638098459189</v>
      </c>
      <c r="D24" s="165">
        <v>0.556597396118828</v>
      </c>
      <c r="E24" s="22">
        <v>89.8946595285009</v>
      </c>
      <c r="F24" s="165">
        <v>1.86750468055382</v>
      </c>
      <c r="G24" s="22">
        <v>92.74952063996</v>
      </c>
      <c r="H24" s="165">
        <v>1.42764194430717</v>
      </c>
      <c r="I24" s="22">
        <v>93.1714277903051</v>
      </c>
      <c r="J24" s="165">
        <v>0.639676528560465</v>
      </c>
      <c r="K24" s="22">
        <v>3.27676826180415</v>
      </c>
      <c r="L24" s="165">
        <v>1.87444227289006</v>
      </c>
      <c r="M24" s="22">
        <v>82.0077308514293</v>
      </c>
      <c r="N24" s="165">
        <v>0.792617445693005</v>
      </c>
      <c r="O24" s="22">
        <v>84.3818766541995</v>
      </c>
      <c r="P24" s="165">
        <v>2.19950573675495</v>
      </c>
      <c r="Q24" s="22">
        <v>84.8888568730816</v>
      </c>
      <c r="R24" s="165">
        <v>1.51720907396285</v>
      </c>
      <c r="S24" s="22">
        <v>80.4618846343315</v>
      </c>
      <c r="T24" s="165">
        <v>1.10548524610625</v>
      </c>
      <c r="U24" s="22">
        <v>-3.91999201986802</v>
      </c>
      <c r="V24" s="165">
        <v>2.56152163797027</v>
      </c>
      <c r="W24" s="22">
        <v>80.0767423569698</v>
      </c>
      <c r="X24" s="165">
        <v>0.895286296638703</v>
      </c>
      <c r="Y24" s="22">
        <v>79.7156160016283</v>
      </c>
      <c r="Z24" s="165">
        <v>2.70204542408195</v>
      </c>
      <c r="AA24" s="22">
        <v>82.5978928819232</v>
      </c>
      <c r="AB24" s="165">
        <v>1.77540180225796</v>
      </c>
      <c r="AC24" s="22">
        <v>79.1731373880216</v>
      </c>
      <c r="AD24" s="165">
        <v>1.19901192298541</v>
      </c>
      <c r="AE24" s="22">
        <v>-0.54247861360669</v>
      </c>
      <c r="AF24" s="165">
        <v>3.01864160979982</v>
      </c>
      <c r="AG24" s="103"/>
      <c r="AH24" s="103"/>
      <c r="AI24" s="103"/>
      <c r="AJ24" s="103"/>
      <c r="AK24" s="103"/>
      <c r="AL24" s="103"/>
      <c r="AM24" s="103"/>
      <c r="AN24" s="103"/>
      <c r="AO24" s="103"/>
      <c r="AP24" s="103"/>
      <c r="AQ24" s="103"/>
      <c r="AR24" s="192"/>
    </row>
    <row customHeight="1" ht="13" r="25">
      <c r="A25" s="181" t="s">
        <v>319</v>
      </c>
      <c r="B25" s="156" t="n">
        <v>2</v>
      </c>
      <c r="C25" s="22">
        <v>83.303633108926</v>
      </c>
      <c r="D25" s="165">
        <v>0.85653973921456</v>
      </c>
      <c r="E25" s="22">
        <v>75.4522783983663</v>
      </c>
      <c r="F25" s="165">
        <v>2.22965700523431</v>
      </c>
      <c r="G25" s="22">
        <v>80.9630679309284</v>
      </c>
      <c r="H25" s="165">
        <v>1.55646192393711</v>
      </c>
      <c r="I25" s="22">
        <v>85.5610296684575</v>
      </c>
      <c r="J25" s="165">
        <v>0.965484347528555</v>
      </c>
      <c r="K25" s="22">
        <v>10.1087512700911</v>
      </c>
      <c r="L25" s="165">
        <v>2.30284235254197</v>
      </c>
      <c r="M25" s="22">
        <v>85.7761628595688</v>
      </c>
      <c r="N25" s="165">
        <v>0.793517933328345</v>
      </c>
      <c r="O25" s="22">
        <v>81.4900058650912</v>
      </c>
      <c r="P25" s="165">
        <v>2.15824306841222</v>
      </c>
      <c r="Q25" s="22">
        <v>84.7453310500904</v>
      </c>
      <c r="R25" s="165">
        <v>1.90078717345186</v>
      </c>
      <c r="S25" s="22">
        <v>87.1473028935989</v>
      </c>
      <c r="T25" s="165">
        <v>0.763527372666093</v>
      </c>
      <c r="U25" s="22">
        <v>5.65729702850766</v>
      </c>
      <c r="V25" s="165">
        <v>2.12202879397934</v>
      </c>
      <c r="W25" s="22">
        <v>48.5802125450126</v>
      </c>
      <c r="X25" s="165">
        <v>1.07991328830179</v>
      </c>
      <c r="Y25" s="22">
        <v>50.7361687690364</v>
      </c>
      <c r="Z25" s="165">
        <v>2.86656818841818</v>
      </c>
      <c r="AA25" s="22">
        <v>53.3188033790758</v>
      </c>
      <c r="AB25" s="165">
        <v>2.7145599023856</v>
      </c>
      <c r="AC25" s="22">
        <v>46.6776872563363</v>
      </c>
      <c r="AD25" s="165">
        <v>1.30622817216006</v>
      </c>
      <c r="AE25" s="22">
        <v>-4.05848151270013</v>
      </c>
      <c r="AF25" s="165">
        <v>3.12076917706181</v>
      </c>
      <c r="AG25" s="103"/>
      <c r="AH25" s="103"/>
      <c r="AI25" s="103"/>
      <c r="AJ25" s="103"/>
      <c r="AK25" s="103"/>
      <c r="AL25" s="103"/>
      <c r="AM25" s="103"/>
      <c r="AN25" s="103"/>
      <c r="AO25" s="103"/>
      <c r="AP25" s="103"/>
      <c r="AQ25" s="103"/>
      <c r="AR25" s="192"/>
    </row>
    <row customHeight="1" ht="13" r="26">
      <c r="A26" s="181" t="s">
        <v>320</v>
      </c>
      <c r="B26" s="156" t="n">
        <v>2</v>
      </c>
      <c r="C26" s="22">
        <v>93.4193168534904</v>
      </c>
      <c r="D26" s="165">
        <v>0.591717534384876</v>
      </c>
      <c r="E26" s="22">
        <v>89.9973556949527</v>
      </c>
      <c r="F26" s="165">
        <v>1.4626566221349</v>
      </c>
      <c r="G26" s="22">
        <v>93.089478741566</v>
      </c>
      <c r="H26" s="165">
        <v>1.87127993342865</v>
      </c>
      <c r="I26" s="22">
        <v>94.5695506245067</v>
      </c>
      <c r="J26" s="165">
        <v>0.724402327588417</v>
      </c>
      <c r="K26" s="22">
        <v>4.572194929554</v>
      </c>
      <c r="L26" s="165">
        <v>1.6561669686206</v>
      </c>
      <c r="M26" s="22">
        <v>89.0777452807281</v>
      </c>
      <c r="N26" s="165">
        <v>0.721286997604649</v>
      </c>
      <c r="O26" s="22">
        <v>87.3598187248464</v>
      </c>
      <c r="P26" s="165">
        <v>1.82860961563693</v>
      </c>
      <c r="Q26" s="22">
        <v>87.2906459421819</v>
      </c>
      <c r="R26" s="165">
        <v>2.43913786468964</v>
      </c>
      <c r="S26" s="22">
        <v>89.9236489553704</v>
      </c>
      <c r="T26" s="165">
        <v>0.965304786222015</v>
      </c>
      <c r="U26" s="22">
        <v>2.563830230524</v>
      </c>
      <c r="V26" s="165">
        <v>2.20815710399103</v>
      </c>
      <c r="W26" s="22">
        <v>68.5205836645378</v>
      </c>
      <c r="X26" s="165">
        <v>1.19131873272091</v>
      </c>
      <c r="Y26" s="22">
        <v>65.8501460540632</v>
      </c>
      <c r="Z26" s="165">
        <v>2.50727480187793</v>
      </c>
      <c r="AA26" s="22">
        <v>65.3639675310946</v>
      </c>
      <c r="AB26" s="165">
        <v>3.28423946135639</v>
      </c>
      <c r="AC26" s="22">
        <v>69.6879517836027</v>
      </c>
      <c r="AD26" s="165">
        <v>1.53553301581538</v>
      </c>
      <c r="AE26" s="22">
        <v>3.83780572953951</v>
      </c>
      <c r="AF26" s="165">
        <v>3.02651452674713</v>
      </c>
      <c r="AG26" s="103"/>
      <c r="AH26" s="103"/>
      <c r="AI26" s="103"/>
      <c r="AJ26" s="103"/>
      <c r="AK26" s="103"/>
      <c r="AL26" s="103"/>
      <c r="AM26" s="103"/>
      <c r="AN26" s="103"/>
      <c r="AO26" s="103"/>
      <c r="AP26" s="103"/>
      <c r="AQ26" s="103"/>
      <c r="AR26" s="192"/>
    </row>
    <row customHeight="1" ht="13" r="27">
      <c r="A27" s="181" t="s">
        <v>321</v>
      </c>
      <c r="B27" s="156" t="n">
        <v>2</v>
      </c>
      <c r="C27" s="22">
        <v>80.537879939019</v>
      </c>
      <c r="D27" s="165">
        <v>0.588227199579858</v>
      </c>
      <c r="E27" s="22">
        <v>70.5001473181477</v>
      </c>
      <c r="F27" s="165">
        <v>1.15851248894099</v>
      </c>
      <c r="G27" s="22">
        <v>75.4964103590256</v>
      </c>
      <c r="H27" s="165">
        <v>1.77535537421511</v>
      </c>
      <c r="I27" s="22">
        <v>85.1409378424558</v>
      </c>
      <c r="J27" s="165">
        <v>0.665341096580083</v>
      </c>
      <c r="K27" s="22">
        <v>14.6407905243081</v>
      </c>
      <c r="L27" s="165">
        <v>1.26603841780781</v>
      </c>
      <c r="M27" s="22">
        <v>86.1376894994238</v>
      </c>
      <c r="N27" s="165">
        <v>0.475290900743494</v>
      </c>
      <c r="O27" s="22">
        <v>85.4937359160228</v>
      </c>
      <c r="P27" s="165">
        <v>1.08136614740798</v>
      </c>
      <c r="Q27" s="22">
        <v>87.8175419601393</v>
      </c>
      <c r="R27" s="165">
        <v>1.02821990137961</v>
      </c>
      <c r="S27" s="22">
        <v>85.8543977341156</v>
      </c>
      <c r="T27" s="165">
        <v>0.643590266607396</v>
      </c>
      <c r="U27" s="22">
        <v>0.360661818092836</v>
      </c>
      <c r="V27" s="165">
        <v>1.20251413497539</v>
      </c>
      <c r="W27" s="22">
        <v>45.6983664789007</v>
      </c>
      <c r="X27" s="165">
        <v>0.691523206111304</v>
      </c>
      <c r="Y27" s="22">
        <v>45.4944004530102</v>
      </c>
      <c r="Z27" s="165">
        <v>1.45796231352784</v>
      </c>
      <c r="AA27" s="22">
        <v>44.6622299679557</v>
      </c>
      <c r="AB27" s="165">
        <v>1.82446813643947</v>
      </c>
      <c r="AC27" s="22">
        <v>45.4964530448296</v>
      </c>
      <c r="AD27" s="165">
        <v>0.866672478244352</v>
      </c>
      <c r="AE27" s="22">
        <v>0.0020525918193357</v>
      </c>
      <c r="AF27" s="165">
        <v>1.51969878816631</v>
      </c>
      <c r="AG27" s="103"/>
      <c r="AH27" s="103"/>
      <c r="AI27" s="103"/>
      <c r="AJ27" s="103"/>
      <c r="AK27" s="103"/>
      <c r="AL27" s="103"/>
      <c r="AM27" s="103"/>
      <c r="AN27" s="103"/>
      <c r="AO27" s="103"/>
      <c r="AP27" s="103"/>
      <c r="AQ27" s="103"/>
      <c r="AR27" s="192"/>
    </row>
    <row customHeight="1" ht="13" r="28">
      <c r="A28" s="181" t="s">
        <v>322</v>
      </c>
      <c r="B28" s="156" t="n">
        <v>2</v>
      </c>
      <c r="C28" s="22">
        <v>90.9898022691613</v>
      </c>
      <c r="D28" s="165">
        <v>0.783251230424723</v>
      </c>
      <c r="E28" s="22">
        <v>84.9644065281844</v>
      </c>
      <c r="F28" s="165">
        <v>2.49147651133094</v>
      </c>
      <c r="G28" s="22">
        <v>88.6005471242789</v>
      </c>
      <c r="H28" s="165">
        <v>1.97434395856245</v>
      </c>
      <c r="I28" s="22">
        <v>92.9129016169233</v>
      </c>
      <c r="J28" s="165">
        <v>0.780104960230579</v>
      </c>
      <c r="K28" s="22">
        <v>7.94849508873891</v>
      </c>
      <c r="L28" s="165">
        <v>2.53104361318062</v>
      </c>
      <c r="M28" s="22">
        <v>94.5269880062876</v>
      </c>
      <c r="N28" s="165">
        <v>0.547832175366933</v>
      </c>
      <c r="O28" s="22">
        <v>89.6149424478857</v>
      </c>
      <c r="P28" s="165">
        <v>1.68632854169409</v>
      </c>
      <c r="Q28" s="22">
        <v>93.8476110336787</v>
      </c>
      <c r="R28" s="165">
        <v>1.21590852427086</v>
      </c>
      <c r="S28" s="22">
        <v>95.8730271857096</v>
      </c>
      <c r="T28" s="165">
        <v>0.576146755065591</v>
      </c>
      <c r="U28" s="22">
        <v>6.25808473782385</v>
      </c>
      <c r="V28" s="165">
        <v>1.77948063562435</v>
      </c>
      <c r="W28" s="22">
        <v>63.8531644912976</v>
      </c>
      <c r="X28" s="165">
        <v>1.17251319315616</v>
      </c>
      <c r="Y28" s="22">
        <v>53.5112802419692</v>
      </c>
      <c r="Z28" s="165">
        <v>3.20131660461143</v>
      </c>
      <c r="AA28" s="22">
        <v>66.3367845171693</v>
      </c>
      <c r="AB28" s="165">
        <v>2.85847771549172</v>
      </c>
      <c r="AC28" s="22">
        <v>65.6899480372036</v>
      </c>
      <c r="AD28" s="165">
        <v>1.42358252875582</v>
      </c>
      <c r="AE28" s="22">
        <v>12.1786677952344</v>
      </c>
      <c r="AF28" s="165">
        <v>3.58244601234182</v>
      </c>
      <c r="AG28" s="103"/>
      <c r="AH28" s="103"/>
      <c r="AI28" s="103"/>
      <c r="AJ28" s="103"/>
      <c r="AK28" s="103"/>
      <c r="AL28" s="103"/>
      <c r="AM28" s="103"/>
      <c r="AN28" s="103"/>
      <c r="AO28" s="103"/>
      <c r="AP28" s="103"/>
      <c r="AQ28" s="103"/>
      <c r="AR28" s="192"/>
    </row>
    <row customHeight="1" ht="13" r="29">
      <c r="A29" s="181" t="s">
        <v>323</v>
      </c>
      <c r="B29" s="156" t="n">
        <v>2</v>
      </c>
      <c r="C29" s="22">
        <v>92.8928552780629</v>
      </c>
      <c r="D29" s="165">
        <v>0.538866848277387</v>
      </c>
      <c r="E29" s="22">
        <v>89.5535050938582</v>
      </c>
      <c r="F29" s="165">
        <v>1.57820835535317</v>
      </c>
      <c r="G29" s="22">
        <v>91.3818171328788</v>
      </c>
      <c r="H29" s="165">
        <v>1.65641310770776</v>
      </c>
      <c r="I29" s="22">
        <v>94.2117429597724</v>
      </c>
      <c r="J29" s="165">
        <v>0.529413245002942</v>
      </c>
      <c r="K29" s="22">
        <v>4.65823786591412</v>
      </c>
      <c r="L29" s="165">
        <v>1.62302184909988</v>
      </c>
      <c r="M29" s="22">
        <v>78.6623535457901</v>
      </c>
      <c r="N29" s="165">
        <v>0.899586171530379</v>
      </c>
      <c r="O29" s="22">
        <v>78.9706609727422</v>
      </c>
      <c r="P29" s="165">
        <v>1.84011271444013</v>
      </c>
      <c r="Q29" s="22">
        <v>82.2153885371499</v>
      </c>
      <c r="R29" s="165">
        <v>1.89517108364487</v>
      </c>
      <c r="S29" s="22">
        <v>77.7602958046079</v>
      </c>
      <c r="T29" s="165">
        <v>1.18228894056128</v>
      </c>
      <c r="U29" s="22">
        <v>-1.2103651681343</v>
      </c>
      <c r="V29" s="165">
        <v>2.17418672033083</v>
      </c>
      <c r="W29" s="22">
        <v>54.1498601605801</v>
      </c>
      <c r="X29" s="165">
        <v>1.03288677600982</v>
      </c>
      <c r="Y29" s="22">
        <v>54.0587290035662</v>
      </c>
      <c r="Z29" s="165">
        <v>2.33798666858962</v>
      </c>
      <c r="AA29" s="22">
        <v>53.2753094937964</v>
      </c>
      <c r="AB29" s="165">
        <v>2.43943642489287</v>
      </c>
      <c r="AC29" s="22">
        <v>53.9637508814587</v>
      </c>
      <c r="AD29" s="165">
        <v>1.20976370671872</v>
      </c>
      <c r="AE29" s="22">
        <v>-0.094978122107527</v>
      </c>
      <c r="AF29" s="165">
        <v>2.61531500922654</v>
      </c>
      <c r="AG29" s="103"/>
      <c r="AH29" s="103"/>
      <c r="AI29" s="103"/>
      <c r="AJ29" s="103"/>
      <c r="AK29" s="103"/>
      <c r="AL29" s="103"/>
      <c r="AM29" s="103"/>
      <c r="AN29" s="103"/>
      <c r="AO29" s="103"/>
      <c r="AP29" s="103"/>
      <c r="AQ29" s="103"/>
      <c r="AR29" s="192"/>
    </row>
    <row customHeight="1" ht="13" r="30">
      <c r="A30" s="181" t="s">
        <v>324</v>
      </c>
      <c r="B30" s="156" t="n">
        <v>2</v>
      </c>
      <c r="C30" s="22">
        <v>84.2528575236973</v>
      </c>
      <c r="D30" s="165">
        <v>0.59755470526686</v>
      </c>
      <c r="E30" s="22">
        <v>74.8901314293117</v>
      </c>
      <c r="F30" s="165">
        <v>1.49024775481501</v>
      </c>
      <c r="G30" s="22">
        <v>82.2285868005203</v>
      </c>
      <c r="H30" s="165">
        <v>1.92029057646295</v>
      </c>
      <c r="I30" s="22">
        <v>87.5173533230876</v>
      </c>
      <c r="J30" s="165">
        <v>0.625054223735091</v>
      </c>
      <c r="K30" s="22">
        <v>12.6272218937759</v>
      </c>
      <c r="L30" s="165">
        <v>1.53552342091446</v>
      </c>
      <c r="M30" s="22">
        <v>67.0930545389412</v>
      </c>
      <c r="N30" s="165">
        <v>0.834951882078353</v>
      </c>
      <c r="O30" s="22">
        <v>64.7534150077681</v>
      </c>
      <c r="P30" s="165">
        <v>1.76843699131439</v>
      </c>
      <c r="Q30" s="22">
        <v>69.7450185308079</v>
      </c>
      <c r="R30" s="165">
        <v>2.36720860972684</v>
      </c>
      <c r="S30" s="22">
        <v>67.0997809593084</v>
      </c>
      <c r="T30" s="165">
        <v>1.04523469745462</v>
      </c>
      <c r="U30" s="22">
        <v>2.34636595154034</v>
      </c>
      <c r="V30" s="165">
        <v>1.96588412643365</v>
      </c>
      <c r="W30" s="22">
        <v>35.364782359446</v>
      </c>
      <c r="X30" s="165">
        <v>0.91130791372257</v>
      </c>
      <c r="Y30" s="22">
        <v>36.9740363382848</v>
      </c>
      <c r="Z30" s="165">
        <v>2.04254737777671</v>
      </c>
      <c r="AA30" s="22">
        <v>32.7506089814618</v>
      </c>
      <c r="AB30" s="165">
        <v>2.14798198064014</v>
      </c>
      <c r="AC30" s="22">
        <v>35.3479031056422</v>
      </c>
      <c r="AD30" s="165">
        <v>0.97678864709551</v>
      </c>
      <c r="AE30" s="22">
        <v>-1.62613323264257</v>
      </c>
      <c r="AF30" s="165">
        <v>2.15865569815987</v>
      </c>
      <c r="AG30" s="103"/>
      <c r="AH30" s="103"/>
      <c r="AI30" s="103"/>
      <c r="AJ30" s="103"/>
      <c r="AK30" s="103"/>
      <c r="AL30" s="103"/>
      <c r="AM30" s="103"/>
      <c r="AN30" s="103"/>
      <c r="AO30" s="103"/>
      <c r="AP30" s="103"/>
      <c r="AQ30" s="103"/>
      <c r="AR30" s="192"/>
    </row>
    <row customHeight="1" ht="13" r="31">
      <c r="A31" s="181" t="s">
        <v>325</v>
      </c>
      <c r="B31" s="156" t="n">
        <v>2</v>
      </c>
      <c r="C31" s="22">
        <v>90.9461547942427</v>
      </c>
      <c r="D31" s="165">
        <v>0.647533336043444</v>
      </c>
      <c r="E31" s="22">
        <v>83.7592490351081</v>
      </c>
      <c r="F31" s="165">
        <v>2.0235966006246</v>
      </c>
      <c r="G31" s="22">
        <v>87.3785355949354</v>
      </c>
      <c r="H31" s="165">
        <v>1.6130852431842</v>
      </c>
      <c r="I31" s="22">
        <v>92.9763821528721</v>
      </c>
      <c r="J31" s="165">
        <v>0.719343512176224</v>
      </c>
      <c r="K31" s="22">
        <v>9.21713311776395</v>
      </c>
      <c r="L31" s="165">
        <v>2.03749541616618</v>
      </c>
      <c r="M31" s="22">
        <v>80.1998851245366</v>
      </c>
      <c r="N31" s="165">
        <v>0.853953642800066</v>
      </c>
      <c r="O31" s="22">
        <v>74.2763214460466</v>
      </c>
      <c r="P31" s="165">
        <v>2.55997695087995</v>
      </c>
      <c r="Q31" s="22">
        <v>79.683605597595</v>
      </c>
      <c r="R31" s="165">
        <v>1.90492113834732</v>
      </c>
      <c r="S31" s="22">
        <v>81.5398351980298</v>
      </c>
      <c r="T31" s="165">
        <v>0.998222273345372</v>
      </c>
      <c r="U31" s="22">
        <v>7.2635137519832</v>
      </c>
      <c r="V31" s="165">
        <v>2.64948074341521</v>
      </c>
      <c r="W31" s="22">
        <v>37.7291445406052</v>
      </c>
      <c r="X31" s="165">
        <v>1.28242498771206</v>
      </c>
      <c r="Y31" s="22">
        <v>35.7913705263819</v>
      </c>
      <c r="Z31" s="165">
        <v>2.43166817439917</v>
      </c>
      <c r="AA31" s="22">
        <v>36.6129374905972</v>
      </c>
      <c r="AB31" s="165">
        <v>2.45947563962199</v>
      </c>
      <c r="AC31" s="22">
        <v>38.3583834328291</v>
      </c>
      <c r="AD31" s="165">
        <v>1.51473708495928</v>
      </c>
      <c r="AE31" s="22">
        <v>2.56701290644724</v>
      </c>
      <c r="AF31" s="165">
        <v>2.60557077414573</v>
      </c>
      <c r="AG31" s="103"/>
      <c r="AH31" s="103"/>
      <c r="AI31" s="103"/>
      <c r="AJ31" s="103"/>
      <c r="AK31" s="103"/>
      <c r="AL31" s="103"/>
      <c r="AM31" s="103"/>
      <c r="AN31" s="103"/>
      <c r="AO31" s="103"/>
      <c r="AP31" s="103"/>
      <c r="AQ31" s="103"/>
      <c r="AR31" s="192"/>
    </row>
    <row customHeight="1" ht="13" r="32">
      <c r="A32" s="181" t="s">
        <v>326</v>
      </c>
      <c r="B32" s="156" t="n">
        <v>2</v>
      </c>
      <c r="C32" s="22">
        <v>95.1494657822099</v>
      </c>
      <c r="D32" s="165">
        <v>0.412685923585624</v>
      </c>
      <c r="E32" s="22">
        <v>91.7180462486664</v>
      </c>
      <c r="F32" s="165">
        <v>1.61748043840935</v>
      </c>
      <c r="G32" s="22">
        <v>88.9162070308468</v>
      </c>
      <c r="H32" s="165">
        <v>2.03061647494577</v>
      </c>
      <c r="I32" s="22">
        <v>96.6936294927503</v>
      </c>
      <c r="J32" s="165">
        <v>0.453405077161993</v>
      </c>
      <c r="K32" s="22">
        <v>4.97558324408389</v>
      </c>
      <c r="L32" s="165">
        <v>1.72610958952376</v>
      </c>
      <c r="M32" s="22">
        <v>95.4546021088378</v>
      </c>
      <c r="N32" s="165">
        <v>0.397003284659592</v>
      </c>
      <c r="O32" s="22">
        <v>93.1323421777132</v>
      </c>
      <c r="P32" s="165">
        <v>1.37484289308207</v>
      </c>
      <c r="Q32" s="22">
        <v>91.491745479998</v>
      </c>
      <c r="R32" s="165">
        <v>1.29661886335089</v>
      </c>
      <c r="S32" s="22">
        <v>96.5297076639579</v>
      </c>
      <c r="T32" s="165">
        <v>0.430097165560253</v>
      </c>
      <c r="U32" s="22">
        <v>3.39736548624468</v>
      </c>
      <c r="V32" s="165">
        <v>1.44612439049671</v>
      </c>
      <c r="W32" s="22">
        <v>81.4506446816767</v>
      </c>
      <c r="X32" s="165">
        <v>0.866115305231307</v>
      </c>
      <c r="Y32" s="22">
        <v>74.2887139579153</v>
      </c>
      <c r="Z32" s="165">
        <v>2.1379194157511</v>
      </c>
      <c r="AA32" s="22">
        <v>74.6468955514914</v>
      </c>
      <c r="AB32" s="165">
        <v>2.28226094175604</v>
      </c>
      <c r="AC32" s="22">
        <v>83.5297143533459</v>
      </c>
      <c r="AD32" s="165">
        <v>0.928213376631055</v>
      </c>
      <c r="AE32" s="22">
        <v>9.24100039543065</v>
      </c>
      <c r="AF32" s="165">
        <v>2.32040704926332</v>
      </c>
      <c r="AG32" s="103"/>
      <c r="AH32" s="103"/>
      <c r="AI32" s="103"/>
      <c r="AJ32" s="103"/>
      <c r="AK32" s="103"/>
      <c r="AL32" s="103"/>
      <c r="AM32" s="103"/>
      <c r="AN32" s="103"/>
      <c r="AO32" s="103"/>
      <c r="AP32" s="103"/>
      <c r="AQ32" s="103"/>
      <c r="AR32" s="192"/>
    </row>
    <row customHeight="1" ht="13" r="33">
      <c r="A33" s="181" t="s">
        <v>327</v>
      </c>
      <c r="B33" s="156" t="n">
        <v>2</v>
      </c>
      <c r="C33" s="22">
        <v>86.2354191900155</v>
      </c>
      <c r="D33" s="165">
        <v>0.840016149213845</v>
      </c>
      <c r="E33" s="22">
        <v>78.195331165243</v>
      </c>
      <c r="F33" s="165">
        <v>2.17774079441913</v>
      </c>
      <c r="G33" s="22">
        <v>81.6590285509565</v>
      </c>
      <c r="H33" s="165">
        <v>2.47431042623844</v>
      </c>
      <c r="I33" s="22">
        <v>91.9708369748465</v>
      </c>
      <c r="J33" s="165">
        <v>1.02302751294379</v>
      </c>
      <c r="K33" s="22">
        <v>13.7755058096035</v>
      </c>
      <c r="L33" s="165">
        <v>2.5867513883825</v>
      </c>
      <c r="M33" s="22">
        <v>79.8259689888984</v>
      </c>
      <c r="N33" s="165">
        <v>1.13737068744106</v>
      </c>
      <c r="O33" s="22">
        <v>70.6425679715848</v>
      </c>
      <c r="P33" s="165">
        <v>2.82027443194665</v>
      </c>
      <c r="Q33" s="22">
        <v>77.6480931056781</v>
      </c>
      <c r="R33" s="165">
        <v>2.56377738127243</v>
      </c>
      <c r="S33" s="22">
        <v>85.4833905913462</v>
      </c>
      <c r="T33" s="165">
        <v>1.40443909985501</v>
      </c>
      <c r="U33" s="22">
        <v>14.8408226197614</v>
      </c>
      <c r="V33" s="165">
        <v>3.26614185036738</v>
      </c>
      <c r="W33" s="22">
        <v>53.7680671374528</v>
      </c>
      <c r="X33" s="165">
        <v>1.48823058364658</v>
      </c>
      <c r="Y33" s="22">
        <v>49.6353467271891</v>
      </c>
      <c r="Z33" s="165">
        <v>2.86317171806504</v>
      </c>
      <c r="AA33" s="22">
        <v>52.7774890577932</v>
      </c>
      <c r="AB33" s="165">
        <v>3.20988078710056</v>
      </c>
      <c r="AC33" s="22">
        <v>56.2724579259281</v>
      </c>
      <c r="AD33" s="165">
        <v>1.94029691040827</v>
      </c>
      <c r="AE33" s="22">
        <v>6.63711119873901</v>
      </c>
      <c r="AF33" s="165">
        <v>3.49892534349886</v>
      </c>
      <c r="AG33" s="103"/>
      <c r="AH33" s="103"/>
      <c r="AI33" s="103"/>
      <c r="AJ33" s="103"/>
      <c r="AK33" s="103"/>
      <c r="AL33" s="103"/>
      <c r="AM33" s="103"/>
      <c r="AN33" s="103"/>
      <c r="AO33" s="103"/>
      <c r="AP33" s="103"/>
      <c r="AQ33" s="103"/>
      <c r="AR33" s="192"/>
    </row>
    <row customHeight="1" ht="13" r="34">
      <c r="A34" s="181" t="s">
        <v>328</v>
      </c>
      <c r="B34" s="156" t="n">
        <v>2</v>
      </c>
      <c r="C34" s="22">
        <v>85.9831757019069</v>
      </c>
      <c r="D34" s="165">
        <v>1.06369237415269</v>
      </c>
      <c r="E34" s="22">
        <v>74.5915187965159</v>
      </c>
      <c r="F34" s="165">
        <v>2.65247368085769</v>
      </c>
      <c r="G34" s="22">
        <v>82.1363981103739</v>
      </c>
      <c r="H34" s="165">
        <v>2.35989932393261</v>
      </c>
      <c r="I34" s="22">
        <v>89.016767968754</v>
      </c>
      <c r="J34" s="165">
        <v>1.16613120143949</v>
      </c>
      <c r="K34" s="22">
        <v>14.4252491722381</v>
      </c>
      <c r="L34" s="165">
        <v>2.65355235292927</v>
      </c>
      <c r="M34" s="22">
        <v>85.8941377092151</v>
      </c>
      <c r="N34" s="165">
        <v>0.948996930385377</v>
      </c>
      <c r="O34" s="22">
        <v>80.5996379450625</v>
      </c>
      <c r="P34" s="165">
        <v>2.2471957069058</v>
      </c>
      <c r="Q34" s="22">
        <v>84.7836218386789</v>
      </c>
      <c r="R34" s="165">
        <v>2.32004674536672</v>
      </c>
      <c r="S34" s="22">
        <v>86.7298401251132</v>
      </c>
      <c r="T34" s="165">
        <v>0.963731620283123</v>
      </c>
      <c r="U34" s="22">
        <v>6.1302021800507</v>
      </c>
      <c r="V34" s="165">
        <v>2.18853920281016</v>
      </c>
      <c r="W34" s="22">
        <v>67.5214419110821</v>
      </c>
      <c r="X34" s="165">
        <v>1.12653782522667</v>
      </c>
      <c r="Y34" s="22">
        <v>57.3382251341378</v>
      </c>
      <c r="Z34" s="165">
        <v>3.13282600443651</v>
      </c>
      <c r="AA34" s="22">
        <v>63.5371946667825</v>
      </c>
      <c r="AB34" s="165">
        <v>2.96079242388215</v>
      </c>
      <c r="AC34" s="22">
        <v>69.2266647203013</v>
      </c>
      <c r="AD34" s="165">
        <v>1.48414312418174</v>
      </c>
      <c r="AE34" s="22">
        <v>11.8884395861635</v>
      </c>
      <c r="AF34" s="165">
        <v>3.58568680774337</v>
      </c>
      <c r="AG34" s="103"/>
      <c r="AH34" s="103"/>
      <c r="AI34" s="103"/>
      <c r="AJ34" s="103"/>
      <c r="AK34" s="103"/>
      <c r="AL34" s="103"/>
      <c r="AM34" s="103"/>
      <c r="AN34" s="103"/>
      <c r="AO34" s="103"/>
      <c r="AP34" s="103"/>
      <c r="AQ34" s="103"/>
      <c r="AR34" s="192"/>
    </row>
    <row customHeight="1" ht="13" r="35">
      <c r="A35" s="181" t="s">
        <v>329</v>
      </c>
      <c r="B35" s="156" t="n">
        <v>2</v>
      </c>
      <c r="C35" s="22">
        <v>95.1353145428595</v>
      </c>
      <c r="D35" s="165">
        <v>0.408642888129659</v>
      </c>
      <c r="E35" s="22">
        <v>90.9105197393293</v>
      </c>
      <c r="F35" s="165">
        <v>1.01441340914477</v>
      </c>
      <c r="G35" s="22">
        <v>91.1794771269571</v>
      </c>
      <c r="H35" s="165">
        <v>1.63599131854337</v>
      </c>
      <c r="I35" s="22">
        <v>97.5599891062156</v>
      </c>
      <c r="J35" s="165">
        <v>0.355116764461915</v>
      </c>
      <c r="K35" s="22">
        <v>6.64946936688636</v>
      </c>
      <c r="L35" s="165">
        <v>1.06235276926087</v>
      </c>
      <c r="M35" s="22">
        <v>94.0969289595751</v>
      </c>
      <c r="N35" s="165">
        <v>0.447726779060128</v>
      </c>
      <c r="O35" s="22">
        <v>88.4980996999058</v>
      </c>
      <c r="P35" s="165">
        <v>1.49799099568556</v>
      </c>
      <c r="Q35" s="22">
        <v>93.371739872205</v>
      </c>
      <c r="R35" s="165">
        <v>0.992936942079345</v>
      </c>
      <c r="S35" s="22">
        <v>95.8427231041317</v>
      </c>
      <c r="T35" s="165">
        <v>0.433090348422642</v>
      </c>
      <c r="U35" s="22">
        <v>7.34462340422581</v>
      </c>
      <c r="V35" s="165">
        <v>1.54400257736077</v>
      </c>
      <c r="W35" s="22">
        <v>81.9553852570589</v>
      </c>
      <c r="X35" s="165">
        <v>0.817966858422933</v>
      </c>
      <c r="Y35" s="22">
        <v>75.1044713972632</v>
      </c>
      <c r="Z35" s="165">
        <v>1.65939639043124</v>
      </c>
      <c r="AA35" s="22">
        <v>77.2921083533138</v>
      </c>
      <c r="AB35" s="165">
        <v>2.10242270153126</v>
      </c>
      <c r="AC35" s="22">
        <v>85.2825025723851</v>
      </c>
      <c r="AD35" s="165">
        <v>0.831263283894553</v>
      </c>
      <c r="AE35" s="22">
        <v>10.1780311751218</v>
      </c>
      <c r="AF35" s="165">
        <v>1.96740229199534</v>
      </c>
      <c r="AG35" s="103"/>
      <c r="AH35" s="103"/>
      <c r="AI35" s="103"/>
      <c r="AJ35" s="103"/>
      <c r="AK35" s="103"/>
      <c r="AL35" s="103"/>
      <c r="AM35" s="103"/>
      <c r="AN35" s="103"/>
      <c r="AO35" s="103"/>
      <c r="AP35" s="103"/>
      <c r="AQ35" s="103"/>
      <c r="AR35" s="192"/>
    </row>
    <row customHeight="1" ht="13" r="36">
      <c r="A36" s="181" t="s">
        <v>330</v>
      </c>
      <c r="B36" s="156" t="n">
        <v>2</v>
      </c>
      <c r="C36" s="22">
        <v>57.5579985789906</v>
      </c>
      <c r="D36" s="165">
        <v>0.901147927508606</v>
      </c>
      <c r="E36" s="22">
        <v>46.6621718426145</v>
      </c>
      <c r="F36" s="165">
        <v>1.91256530452327</v>
      </c>
      <c r="G36" s="22">
        <v>59.3621956844516</v>
      </c>
      <c r="H36" s="165">
        <v>2.1373399380451</v>
      </c>
      <c r="I36" s="22">
        <v>60.6333065455588</v>
      </c>
      <c r="J36" s="165">
        <v>1.18333393006053</v>
      </c>
      <c r="K36" s="22">
        <v>13.9711347029443</v>
      </c>
      <c r="L36" s="165">
        <v>2.16000262435683</v>
      </c>
      <c r="M36" s="22">
        <v>51.3207066019124</v>
      </c>
      <c r="N36" s="165">
        <v>0.930389859700651</v>
      </c>
      <c r="O36" s="22">
        <v>47.967466358984</v>
      </c>
      <c r="P36" s="165">
        <v>2.0989976484689</v>
      </c>
      <c r="Q36" s="22">
        <v>54.8956905880382</v>
      </c>
      <c r="R36" s="165">
        <v>2.1849437520697</v>
      </c>
      <c r="S36" s="22">
        <v>51.2331666366536</v>
      </c>
      <c r="T36" s="165">
        <v>1.21860043198565</v>
      </c>
      <c r="U36" s="22">
        <v>3.26570027766957</v>
      </c>
      <c r="V36" s="165">
        <v>2.39228211046086</v>
      </c>
      <c r="W36" s="22">
        <v>18.2356030754744</v>
      </c>
      <c r="X36" s="165">
        <v>0.761674726781551</v>
      </c>
      <c r="Y36" s="22">
        <v>15.5922656497088</v>
      </c>
      <c r="Z36" s="165">
        <v>1.33653305770525</v>
      </c>
      <c r="AA36" s="22">
        <v>19.0677215334399</v>
      </c>
      <c r="AB36" s="165">
        <v>1.78296534839738</v>
      </c>
      <c r="AC36" s="22">
        <v>18.8415969006542</v>
      </c>
      <c r="AD36" s="165">
        <v>0.935716428454813</v>
      </c>
      <c r="AE36" s="22">
        <v>3.24933125094541</v>
      </c>
      <c r="AF36" s="165">
        <v>1.65215967488244</v>
      </c>
      <c r="AG36" s="103"/>
      <c r="AH36" s="103"/>
      <c r="AI36" s="103"/>
      <c r="AJ36" s="103"/>
      <c r="AK36" s="103"/>
      <c r="AL36" s="103"/>
      <c r="AM36" s="103"/>
      <c r="AN36" s="103"/>
      <c r="AO36" s="103"/>
      <c r="AP36" s="103"/>
      <c r="AQ36" s="103"/>
      <c r="AR36" s="192"/>
    </row>
    <row customHeight="1" ht="13" r="37">
      <c r="A37" s="181" t="s">
        <v>331</v>
      </c>
      <c r="B37" s="156" t="n">
        <v>2</v>
      </c>
      <c r="C37" s="22">
        <v>86.4990724059131</v>
      </c>
      <c r="D37" s="165">
        <v>0.547377276507882</v>
      </c>
      <c r="E37" s="22">
        <v>85.8131324018919</v>
      </c>
      <c r="F37" s="165">
        <v>1.05575274605682</v>
      </c>
      <c r="G37" s="22">
        <v>85.4434622717272</v>
      </c>
      <c r="H37" s="165">
        <v>1.4119972309796</v>
      </c>
      <c r="I37" s="22">
        <v>87.3936371758915</v>
      </c>
      <c r="J37" s="165">
        <v>0.756949128429486</v>
      </c>
      <c r="K37" s="22">
        <v>1.58050477399955</v>
      </c>
      <c r="L37" s="165">
        <v>1.35080096853842</v>
      </c>
      <c r="M37" s="22">
        <v>75.0349058753746</v>
      </c>
      <c r="N37" s="165">
        <v>0.678232307811241</v>
      </c>
      <c r="O37" s="22">
        <v>73.3328766791503</v>
      </c>
      <c r="P37" s="165">
        <v>1.24570782544686</v>
      </c>
      <c r="Q37" s="22">
        <v>74.0814409597469</v>
      </c>
      <c r="R37" s="165">
        <v>2.08453681750314</v>
      </c>
      <c r="S37" s="22">
        <v>76.2884328976138</v>
      </c>
      <c r="T37" s="165">
        <v>0.896603867965484</v>
      </c>
      <c r="U37" s="22">
        <v>2.95555621846354</v>
      </c>
      <c r="V37" s="165">
        <v>1.52158317758447</v>
      </c>
      <c r="W37" s="22">
        <v>64.2313228506062</v>
      </c>
      <c r="X37" s="165">
        <v>0.87893399241278</v>
      </c>
      <c r="Y37" s="22">
        <v>63.5506556798269</v>
      </c>
      <c r="Z37" s="165">
        <v>1.4784912512774</v>
      </c>
      <c r="AA37" s="22">
        <v>65.0827681748106</v>
      </c>
      <c r="AB37" s="165">
        <v>1.79503536614715</v>
      </c>
      <c r="AC37" s="22">
        <v>64.6611986905519</v>
      </c>
      <c r="AD37" s="165">
        <v>1.04822536672229</v>
      </c>
      <c r="AE37" s="22">
        <v>1.11054301072498</v>
      </c>
      <c r="AF37" s="165">
        <v>1.62744700598038</v>
      </c>
      <c r="AG37" s="103"/>
      <c r="AH37" s="103"/>
      <c r="AI37" s="103"/>
      <c r="AJ37" s="103"/>
      <c r="AK37" s="103"/>
      <c r="AL37" s="103"/>
      <c r="AM37" s="103"/>
      <c r="AN37" s="103"/>
      <c r="AO37" s="103"/>
      <c r="AP37" s="103"/>
      <c r="AQ37" s="103"/>
      <c r="AR37" s="192"/>
    </row>
    <row customHeight="1" ht="13" r="38">
      <c r="A38" s="181" t="s">
        <v>332</v>
      </c>
      <c r="B38" s="156" t="n">
        <v>2</v>
      </c>
      <c r="C38" s="22">
        <v>81.9485217684846</v>
      </c>
      <c r="D38" s="165">
        <v>0.818926579741517</v>
      </c>
      <c r="E38" s="22">
        <v>77.6724935124053</v>
      </c>
      <c r="F38" s="165">
        <v>1.51497937826712</v>
      </c>
      <c r="G38" s="22">
        <v>81.8232900773148</v>
      </c>
      <c r="H38" s="165">
        <v>1.99342974220933</v>
      </c>
      <c r="I38" s="22">
        <v>84.3238733583264</v>
      </c>
      <c r="J38" s="165">
        <v>1.06248633988714</v>
      </c>
      <c r="K38" s="22">
        <v>6.65137984592104</v>
      </c>
      <c r="L38" s="165">
        <v>1.77093880035768</v>
      </c>
      <c r="M38" s="22">
        <v>77.5572215870484</v>
      </c>
      <c r="N38" s="165">
        <v>0.910873568273932</v>
      </c>
      <c r="O38" s="22">
        <v>71.4305704906612</v>
      </c>
      <c r="P38" s="165">
        <v>1.82808119810271</v>
      </c>
      <c r="Q38" s="22">
        <v>80.4705614675183</v>
      </c>
      <c r="R38" s="165">
        <v>1.98737503195854</v>
      </c>
      <c r="S38" s="22">
        <v>79.9647239336337</v>
      </c>
      <c r="T38" s="165">
        <v>1.13039187985064</v>
      </c>
      <c r="U38" s="22">
        <v>8.53415344297248</v>
      </c>
      <c r="V38" s="165">
        <v>2.16703337913547</v>
      </c>
      <c r="W38" s="22">
        <v>52.3900998511789</v>
      </c>
      <c r="X38" s="165">
        <v>1.0914294521697</v>
      </c>
      <c r="Y38" s="22">
        <v>47.2900987489339</v>
      </c>
      <c r="Z38" s="165">
        <v>1.7966942289043</v>
      </c>
      <c r="AA38" s="22">
        <v>53.6344304612133</v>
      </c>
      <c r="AB38" s="165">
        <v>2.48812670892046</v>
      </c>
      <c r="AC38" s="22">
        <v>54.7326411154832</v>
      </c>
      <c r="AD38" s="165">
        <v>1.39841873756463</v>
      </c>
      <c r="AE38" s="22">
        <v>7.44254236654925</v>
      </c>
      <c r="AF38" s="165">
        <v>2.08222927368465</v>
      </c>
      <c r="AG38" s="103"/>
      <c r="AH38" s="103"/>
      <c r="AI38" s="103"/>
      <c r="AJ38" s="103"/>
      <c r="AK38" s="103"/>
      <c r="AL38" s="103"/>
      <c r="AM38" s="103"/>
      <c r="AN38" s="103"/>
      <c r="AO38" s="103"/>
      <c r="AP38" s="103"/>
      <c r="AQ38" s="103"/>
      <c r="AR38" s="192"/>
    </row>
    <row customHeight="1" ht="13" r="39">
      <c r="A39" s="181" t="s">
        <v>333</v>
      </c>
      <c r="B39" s="156" t="n">
        <v>2</v>
      </c>
      <c r="C39" s="22">
        <v>98.2038299857199</v>
      </c>
      <c r="D39" s="165">
        <v>0.240492114745411</v>
      </c>
      <c r="E39" s="22">
        <v>97.7390091863769</v>
      </c>
      <c r="F39" s="165">
        <v>0.584495303801655</v>
      </c>
      <c r="G39" s="22">
        <v>98.7157926886988</v>
      </c>
      <c r="H39" s="165">
        <v>0.526536761651014</v>
      </c>
      <c r="I39" s="22">
        <v>98.3936933653089</v>
      </c>
      <c r="J39" s="165">
        <v>0.315522263879564</v>
      </c>
      <c r="K39" s="22">
        <v>0.654684178932015</v>
      </c>
      <c r="L39" s="165">
        <v>0.696559003991341</v>
      </c>
      <c r="M39" s="22">
        <v>97.4502968058451</v>
      </c>
      <c r="N39" s="165">
        <v>0.327938829973526</v>
      </c>
      <c r="O39" s="22">
        <v>98.6463741416668</v>
      </c>
      <c r="P39" s="165">
        <v>0.464243167520082</v>
      </c>
      <c r="Q39" s="22">
        <v>95.944249716256</v>
      </c>
      <c r="R39" s="165">
        <v>0.921231472548919</v>
      </c>
      <c r="S39" s="22">
        <v>97.3030687909661</v>
      </c>
      <c r="T39" s="165">
        <v>0.464744843594138</v>
      </c>
      <c r="U39" s="22">
        <v>-1.3433053507007</v>
      </c>
      <c r="V39" s="165">
        <v>0.614509123718766</v>
      </c>
      <c r="W39" s="22">
        <v>92.5637268139731</v>
      </c>
      <c r="X39" s="165">
        <v>0.545507595130853</v>
      </c>
      <c r="Y39" s="22">
        <v>90.5175200734575</v>
      </c>
      <c r="Z39" s="165">
        <v>1.35744347568841</v>
      </c>
      <c r="AA39" s="22">
        <v>90.6911936829936</v>
      </c>
      <c r="AB39" s="165">
        <v>1.7997194082187</v>
      </c>
      <c r="AC39" s="22">
        <v>93.6988544012628</v>
      </c>
      <c r="AD39" s="165">
        <v>0.676296249930081</v>
      </c>
      <c r="AE39" s="22">
        <v>3.18133432780537</v>
      </c>
      <c r="AF39" s="165">
        <v>1.55456980203674</v>
      </c>
      <c r="AG39" s="103"/>
      <c r="AH39" s="103"/>
      <c r="AI39" s="103"/>
      <c r="AJ39" s="103"/>
      <c r="AK39" s="103"/>
      <c r="AL39" s="103"/>
      <c r="AM39" s="103"/>
      <c r="AN39" s="103"/>
      <c r="AO39" s="103"/>
      <c r="AP39" s="103"/>
      <c r="AQ39" s="103"/>
      <c r="AR39" s="192"/>
    </row>
    <row customHeight="1" ht="13" r="40">
      <c r="A40" s="181" t="s">
        <v>334</v>
      </c>
      <c r="B40" s="156" t="n">
        <v>2</v>
      </c>
      <c r="C40" s="22">
        <v>95.6080424990132</v>
      </c>
      <c r="D40" s="165">
        <v>0.431891590294698</v>
      </c>
      <c r="E40" s="22">
        <v>88.9151358823903</v>
      </c>
      <c r="F40" s="165">
        <v>1.9371231377151</v>
      </c>
      <c r="G40" s="22">
        <v>94.1105042336087</v>
      </c>
      <c r="H40" s="165">
        <v>1.40822302640429</v>
      </c>
      <c r="I40" s="22">
        <v>97.0079761222499</v>
      </c>
      <c r="J40" s="165">
        <v>0.447986903862299</v>
      </c>
      <c r="K40" s="22">
        <v>8.09284023985964</v>
      </c>
      <c r="L40" s="165">
        <v>1.97276835102231</v>
      </c>
      <c r="M40" s="22">
        <v>96.2362142202676</v>
      </c>
      <c r="N40" s="165">
        <v>0.377642893088067</v>
      </c>
      <c r="O40" s="22">
        <v>90.9854745883715</v>
      </c>
      <c r="P40" s="165">
        <v>1.7135686240642</v>
      </c>
      <c r="Q40" s="22">
        <v>95.4880781453801</v>
      </c>
      <c r="R40" s="165">
        <v>1.11458279428795</v>
      </c>
      <c r="S40" s="22">
        <v>97.3361077825983</v>
      </c>
      <c r="T40" s="165">
        <v>0.35730073423641</v>
      </c>
      <c r="U40" s="22">
        <v>6.35063319422672</v>
      </c>
      <c r="V40" s="165">
        <v>1.75949917013974</v>
      </c>
      <c r="W40" s="22">
        <v>73.2076400902494</v>
      </c>
      <c r="X40" s="165">
        <v>0.812732092796748</v>
      </c>
      <c r="Y40" s="22">
        <v>65.7161806800712</v>
      </c>
      <c r="Z40" s="165">
        <v>2.45054616173614</v>
      </c>
      <c r="AA40" s="22">
        <v>73.001365119776</v>
      </c>
      <c r="AB40" s="165">
        <v>2.84501787937788</v>
      </c>
      <c r="AC40" s="22">
        <v>74.5401080500687</v>
      </c>
      <c r="AD40" s="165">
        <v>0.973779359232655</v>
      </c>
      <c r="AE40" s="22">
        <v>8.82392736999753</v>
      </c>
      <c r="AF40" s="165">
        <v>2.74736063878459</v>
      </c>
      <c r="AG40" s="103"/>
      <c r="AH40" s="103"/>
      <c r="AI40" s="103"/>
      <c r="AJ40" s="103"/>
      <c r="AK40" s="103"/>
      <c r="AL40" s="103"/>
      <c r="AM40" s="103"/>
      <c r="AN40" s="103"/>
      <c r="AO40" s="103"/>
      <c r="AP40" s="103"/>
      <c r="AQ40" s="103"/>
      <c r="AR40" s="192"/>
    </row>
    <row customHeight="1" ht="13" r="41">
      <c r="A41" s="181" t="s">
        <v>335</v>
      </c>
      <c r="B41" s="156" t="n">
        <v>2</v>
      </c>
      <c r="C41" s="22">
        <v>91.3943292538435</v>
      </c>
      <c r="D41" s="165">
        <v>0.599729223569853</v>
      </c>
      <c r="E41" s="22">
        <v>80.5273652755898</v>
      </c>
      <c r="F41" s="165">
        <v>2.39270847289158</v>
      </c>
      <c r="G41" s="22">
        <v>90.2540443413484</v>
      </c>
      <c r="H41" s="165">
        <v>2.33196432148687</v>
      </c>
      <c r="I41" s="22">
        <v>92.5422382248382</v>
      </c>
      <c r="J41" s="165">
        <v>0.665456639162496</v>
      </c>
      <c r="K41" s="22">
        <v>12.0148729492484</v>
      </c>
      <c r="L41" s="165">
        <v>2.50309247641676</v>
      </c>
      <c r="M41" s="22">
        <v>94.2303679287421</v>
      </c>
      <c r="N41" s="165">
        <v>0.380685812934884</v>
      </c>
      <c r="O41" s="22">
        <v>88.4512966151176</v>
      </c>
      <c r="P41" s="165">
        <v>1.79312024745508</v>
      </c>
      <c r="Q41" s="22">
        <v>95.2865662436183</v>
      </c>
      <c r="R41" s="165">
        <v>1.56129681215083</v>
      </c>
      <c r="S41" s="22">
        <v>94.8012442163921</v>
      </c>
      <c r="T41" s="165">
        <v>0.392851495216378</v>
      </c>
      <c r="U41" s="22">
        <v>6.34994760127452</v>
      </c>
      <c r="V41" s="165">
        <v>1.85461610536873</v>
      </c>
      <c r="W41" s="22">
        <v>61.1516297651898</v>
      </c>
      <c r="X41" s="165">
        <v>0.81453404758696</v>
      </c>
      <c r="Y41" s="22">
        <v>54.0029180103179</v>
      </c>
      <c r="Z41" s="165">
        <v>2.6215964174936</v>
      </c>
      <c r="AA41" s="22">
        <v>63.4368212776594</v>
      </c>
      <c r="AB41" s="165">
        <v>3.46389699695181</v>
      </c>
      <c r="AC41" s="22">
        <v>61.5207248394444</v>
      </c>
      <c r="AD41" s="165">
        <v>0.895608652763604</v>
      </c>
      <c r="AE41" s="22">
        <v>7.51780682912645</v>
      </c>
      <c r="AF41" s="165">
        <v>2.63524460891328</v>
      </c>
      <c r="AG41" s="103"/>
      <c r="AH41" s="103"/>
      <c r="AI41" s="103"/>
      <c r="AJ41" s="103"/>
      <c r="AK41" s="103"/>
      <c r="AL41" s="103"/>
      <c r="AM41" s="103"/>
      <c r="AN41" s="103"/>
      <c r="AO41" s="103"/>
      <c r="AP41" s="103"/>
      <c r="AQ41" s="103"/>
      <c r="AR41" s="192"/>
    </row>
    <row customHeight="1" ht="13" r="42">
      <c r="A42" s="181" t="s">
        <v>336</v>
      </c>
      <c r="B42" s="156" t="n">
        <v>2</v>
      </c>
      <c r="C42" s="22">
        <v>87.7084908282014</v>
      </c>
      <c r="D42" s="165">
        <v>0.6887280817592</v>
      </c>
      <c r="E42" s="22">
        <v>75.8710391833475</v>
      </c>
      <c r="F42" s="165">
        <v>2.24788266206696</v>
      </c>
      <c r="G42" s="22">
        <v>88.122901135964</v>
      </c>
      <c r="H42" s="165">
        <v>1.94638172758109</v>
      </c>
      <c r="I42" s="22">
        <v>90.6683326663032</v>
      </c>
      <c r="J42" s="165">
        <v>0.757699403612803</v>
      </c>
      <c r="K42" s="22">
        <v>14.7972934829557</v>
      </c>
      <c r="L42" s="165">
        <v>2.41332301440469</v>
      </c>
      <c r="M42" s="22">
        <v>85.2902523719251</v>
      </c>
      <c r="N42" s="165">
        <v>0.793590715092447</v>
      </c>
      <c r="O42" s="22">
        <v>84.1915605673821</v>
      </c>
      <c r="P42" s="165">
        <v>1.96245440436185</v>
      </c>
      <c r="Q42" s="22">
        <v>83.9759915068268</v>
      </c>
      <c r="R42" s="165">
        <v>1.78318868774326</v>
      </c>
      <c r="S42" s="22">
        <v>86.0075923010116</v>
      </c>
      <c r="T42" s="165">
        <v>1.03757522085845</v>
      </c>
      <c r="U42" s="22">
        <v>1.8160317336295</v>
      </c>
      <c r="V42" s="165">
        <v>2.12753280564164</v>
      </c>
      <c r="W42" s="22">
        <v>54.7354050124883</v>
      </c>
      <c r="X42" s="165">
        <v>0.961241996246481</v>
      </c>
      <c r="Y42" s="22">
        <v>56.3405378346473</v>
      </c>
      <c r="Z42" s="165">
        <v>2.61814507161063</v>
      </c>
      <c r="AA42" s="22">
        <v>54.9972670200538</v>
      </c>
      <c r="AB42" s="165">
        <v>2.739832721354</v>
      </c>
      <c r="AC42" s="22">
        <v>54.0679502717394</v>
      </c>
      <c r="AD42" s="165">
        <v>1.27549983704677</v>
      </c>
      <c r="AE42" s="22">
        <v>-2.27258756290786</v>
      </c>
      <c r="AF42" s="165">
        <v>2.94621535726054</v>
      </c>
      <c r="AG42" s="103"/>
      <c r="AH42" s="103"/>
      <c r="AI42" s="103"/>
      <c r="AJ42" s="103"/>
      <c r="AK42" s="103"/>
      <c r="AL42" s="103"/>
      <c r="AM42" s="103"/>
      <c r="AN42" s="103"/>
      <c r="AO42" s="103"/>
      <c r="AP42" s="103"/>
      <c r="AQ42" s="103"/>
      <c r="AR42" s="192"/>
    </row>
    <row customHeight="1" ht="13" r="43">
      <c r="A43" s="181" t="s">
        <v>337</v>
      </c>
      <c r="B43" s="156" t="n">
        <v>2</v>
      </c>
      <c r="C43" s="22">
        <v>92.4497132290135</v>
      </c>
      <c r="D43" s="165">
        <v>0.812812609464024</v>
      </c>
      <c r="E43" s="22">
        <v>89.2547033612001</v>
      </c>
      <c r="F43" s="165">
        <v>2.28324555034979</v>
      </c>
      <c r="G43" s="22">
        <v>90.8422859200181</v>
      </c>
      <c r="H43" s="165">
        <v>2.30533108456513</v>
      </c>
      <c r="I43" s="22">
        <v>93.7438942170782</v>
      </c>
      <c r="J43" s="165">
        <v>0.892512314393609</v>
      </c>
      <c r="K43" s="22">
        <v>4.48919085587812</v>
      </c>
      <c r="L43" s="165">
        <v>2.3172533797497</v>
      </c>
      <c r="M43" s="22">
        <v>88.3332114799269</v>
      </c>
      <c r="N43" s="165">
        <v>0.865740122454897</v>
      </c>
      <c r="O43" s="22">
        <v>83.3955272121459</v>
      </c>
      <c r="P43" s="165">
        <v>2.76415934565015</v>
      </c>
      <c r="Q43" s="22">
        <v>90.4607661729203</v>
      </c>
      <c r="R43" s="165">
        <v>1.70353066209648</v>
      </c>
      <c r="S43" s="22">
        <v>88.8919460201517</v>
      </c>
      <c r="T43" s="165">
        <v>0.888824127569644</v>
      </c>
      <c r="U43" s="22">
        <v>5.49641880800579</v>
      </c>
      <c r="V43" s="165">
        <v>2.82174102945879</v>
      </c>
      <c r="W43" s="22">
        <v>71.1504028898625</v>
      </c>
      <c r="X43" s="165">
        <v>1.29072934614351</v>
      </c>
      <c r="Y43" s="22">
        <v>74.2632629713305</v>
      </c>
      <c r="Z43" s="165">
        <v>3.00631856411433</v>
      </c>
      <c r="AA43" s="22">
        <v>67.7332944461255</v>
      </c>
      <c r="AB43" s="165">
        <v>3.69058755396829</v>
      </c>
      <c r="AC43" s="22">
        <v>70.8450408843008</v>
      </c>
      <c r="AD43" s="165">
        <v>1.5836274750091</v>
      </c>
      <c r="AE43" s="22">
        <v>-3.4182220870297</v>
      </c>
      <c r="AF43" s="165">
        <v>3.25123920313026</v>
      </c>
      <c r="AG43" s="103"/>
      <c r="AH43" s="103"/>
      <c r="AI43" s="103"/>
      <c r="AJ43" s="103"/>
      <c r="AK43" s="103"/>
      <c r="AL43" s="103"/>
      <c r="AM43" s="103"/>
      <c r="AN43" s="103"/>
      <c r="AO43" s="103"/>
      <c r="AP43" s="103"/>
      <c r="AQ43" s="103"/>
      <c r="AR43" s="192"/>
    </row>
    <row customHeight="1" ht="13" r="44">
      <c r="A44" s="181" t="s">
        <v>338</v>
      </c>
      <c r="B44" s="156" t="n">
        <v>2</v>
      </c>
      <c r="C44" s="22">
        <v>95.0710283702853</v>
      </c>
      <c r="D44" s="165">
        <v>0.403995175608259</v>
      </c>
      <c r="E44" s="22">
        <v>94.2698984227544</v>
      </c>
      <c r="F44" s="165">
        <v>0.821691709165665</v>
      </c>
      <c r="G44" s="22">
        <v>95.5181860298146</v>
      </c>
      <c r="H44" s="165">
        <v>0.849618984066614</v>
      </c>
      <c r="I44" s="22">
        <v>95.3090301565021</v>
      </c>
      <c r="J44" s="165">
        <v>0.617452566804152</v>
      </c>
      <c r="K44" s="22">
        <v>1.03913173374777</v>
      </c>
      <c r="L44" s="165">
        <v>1.11399260476461</v>
      </c>
      <c r="M44" s="22">
        <v>91.0529966106799</v>
      </c>
      <c r="N44" s="165">
        <v>0.430463094649181</v>
      </c>
      <c r="O44" s="22">
        <v>89.507414375736</v>
      </c>
      <c r="P44" s="165">
        <v>0.878059095380843</v>
      </c>
      <c r="Q44" s="22">
        <v>91.1610051463244</v>
      </c>
      <c r="R44" s="165">
        <v>0.760670682639797</v>
      </c>
      <c r="S44" s="22">
        <v>92.1042714597415</v>
      </c>
      <c r="T44" s="165">
        <v>0.71423706835843</v>
      </c>
      <c r="U44" s="22">
        <v>2.59685708400549</v>
      </c>
      <c r="V44" s="165">
        <v>1.19149821903124</v>
      </c>
      <c r="W44" s="22">
        <v>89.0260315182523</v>
      </c>
      <c r="X44" s="165">
        <v>0.590214140596123</v>
      </c>
      <c r="Y44" s="22">
        <v>89.503043652263</v>
      </c>
      <c r="Z44" s="165">
        <v>0.832623551157099</v>
      </c>
      <c r="AA44" s="22">
        <v>88.2436460549681</v>
      </c>
      <c r="AB44" s="165">
        <v>1.38759840796275</v>
      </c>
      <c r="AC44" s="22">
        <v>89.0572719460798</v>
      </c>
      <c r="AD44" s="165">
        <v>0.953403584057363</v>
      </c>
      <c r="AE44" s="22">
        <v>-0.445771706183237</v>
      </c>
      <c r="AF44" s="165">
        <v>1.28823645093308</v>
      </c>
      <c r="AG44" s="103"/>
      <c r="AH44" s="103"/>
      <c r="AI44" s="103"/>
      <c r="AJ44" s="103"/>
      <c r="AK44" s="103"/>
      <c r="AL44" s="103"/>
      <c r="AM44" s="103"/>
      <c r="AN44" s="103"/>
      <c r="AO44" s="103"/>
      <c r="AP44" s="103"/>
      <c r="AQ44" s="103"/>
      <c r="AR44" s="192"/>
    </row>
    <row customHeight="1" ht="13" r="45">
      <c r="A45" s="181" t="s">
        <v>339</v>
      </c>
      <c r="B45" s="156" t="n">
        <v>2</v>
      </c>
      <c r="C45" s="22">
        <v>89.8218155500402</v>
      </c>
      <c r="D45" s="165">
        <v>0.646343662384231</v>
      </c>
      <c r="E45" s="22">
        <v>89.2490407965091</v>
      </c>
      <c r="F45" s="165">
        <v>1.31513181489942</v>
      </c>
      <c r="G45" s="22">
        <v>88.0109599642062</v>
      </c>
      <c r="H45" s="165">
        <v>1.48750188490132</v>
      </c>
      <c r="I45" s="22">
        <v>90.3606662726269</v>
      </c>
      <c r="J45" s="165">
        <v>0.796630718622547</v>
      </c>
      <c r="K45" s="22">
        <v>1.11162547611775</v>
      </c>
      <c r="L45" s="165">
        <v>1.41956280426533</v>
      </c>
      <c r="M45" s="22">
        <v>86.5602864263374</v>
      </c>
      <c r="N45" s="165">
        <v>0.606682929786767</v>
      </c>
      <c r="O45" s="22">
        <v>85.1757500109617</v>
      </c>
      <c r="P45" s="165">
        <v>1.39922014408966</v>
      </c>
      <c r="Q45" s="22">
        <v>86.4432010279872</v>
      </c>
      <c r="R45" s="165">
        <v>1.63765398311902</v>
      </c>
      <c r="S45" s="22">
        <v>87.4638699227707</v>
      </c>
      <c r="T45" s="165">
        <v>0.809453948061969</v>
      </c>
      <c r="U45" s="22">
        <v>2.28811991180905</v>
      </c>
      <c r="V45" s="165">
        <v>1.67075977969762</v>
      </c>
      <c r="W45" s="22">
        <v>76.3053552461782</v>
      </c>
      <c r="X45" s="165">
        <v>0.789534886361303</v>
      </c>
      <c r="Y45" s="22">
        <v>79.2828785578638</v>
      </c>
      <c r="Z45" s="165">
        <v>1.59184971822176</v>
      </c>
      <c r="AA45" s="22">
        <v>76.4057833529228</v>
      </c>
      <c r="AB45" s="165">
        <v>1.85646640932926</v>
      </c>
      <c r="AC45" s="22">
        <v>74.6207758013141</v>
      </c>
      <c r="AD45" s="165">
        <v>0.984948468872915</v>
      </c>
      <c r="AE45" s="22">
        <v>-4.66210275654966</v>
      </c>
      <c r="AF45" s="165">
        <v>1.84003744331595</v>
      </c>
      <c r="AG45" s="103"/>
      <c r="AH45" s="103"/>
      <c r="AI45" s="103"/>
      <c r="AJ45" s="103"/>
      <c r="AK45" s="103"/>
      <c r="AL45" s="103"/>
      <c r="AM45" s="103"/>
      <c r="AN45" s="103"/>
      <c r="AO45" s="103"/>
      <c r="AP45" s="103"/>
      <c r="AQ45" s="103"/>
      <c r="AR45" s="192"/>
    </row>
    <row customHeight="1" ht="13" r="46">
      <c r="A46" s="181" t="s">
        <v>340</v>
      </c>
      <c r="B46" s="156" t="n">
        <v>2</v>
      </c>
      <c r="C46" s="22">
        <v>90.8341826813784</v>
      </c>
      <c r="D46" s="165">
        <v>0.716684121019395</v>
      </c>
      <c r="E46" s="22">
        <v>80.7827745065773</v>
      </c>
      <c r="F46" s="165">
        <v>3.15718151158758</v>
      </c>
      <c r="G46" s="22">
        <v>86.8543687004363</v>
      </c>
      <c r="H46" s="165">
        <v>1.6981115118687</v>
      </c>
      <c r="I46" s="22">
        <v>92.2542150665965</v>
      </c>
      <c r="J46" s="165">
        <v>0.815350742676611</v>
      </c>
      <c r="K46" s="22">
        <v>11.4714405600192</v>
      </c>
      <c r="L46" s="165">
        <v>3.32956515293876</v>
      </c>
      <c r="M46" s="22">
        <v>90.2393740837932</v>
      </c>
      <c r="N46" s="165">
        <v>0.737944780248753</v>
      </c>
      <c r="O46" s="22">
        <v>83.1245767979572</v>
      </c>
      <c r="P46" s="165">
        <v>3.65504544429519</v>
      </c>
      <c r="Q46" s="22">
        <v>86.0341082038361</v>
      </c>
      <c r="R46" s="165">
        <v>2.41222534905298</v>
      </c>
      <c r="S46" s="22">
        <v>91.6715341720742</v>
      </c>
      <c r="T46" s="165">
        <v>0.663082554792962</v>
      </c>
      <c r="U46" s="22">
        <v>8.54695737411697</v>
      </c>
      <c r="V46" s="165">
        <v>3.78345948328542</v>
      </c>
      <c r="W46" s="22">
        <v>60.3513420539726</v>
      </c>
      <c r="X46" s="165">
        <v>1.05606237778509</v>
      </c>
      <c r="Y46" s="22">
        <v>57.8435000123433</v>
      </c>
      <c r="Z46" s="165">
        <v>3.16785789826076</v>
      </c>
      <c r="AA46" s="22">
        <v>56.446891449116</v>
      </c>
      <c r="AB46" s="165">
        <v>3.62751655536051</v>
      </c>
      <c r="AC46" s="22">
        <v>60.5773877361535</v>
      </c>
      <c r="AD46" s="165">
        <v>1.16693290052591</v>
      </c>
      <c r="AE46" s="22">
        <v>2.73388772381019</v>
      </c>
      <c r="AF46" s="165">
        <v>3.30552758852524</v>
      </c>
      <c r="AG46" s="103"/>
      <c r="AH46" s="103"/>
      <c r="AI46" s="103"/>
      <c r="AJ46" s="103"/>
      <c r="AK46" s="103"/>
      <c r="AL46" s="103"/>
      <c r="AM46" s="103"/>
      <c r="AN46" s="103"/>
      <c r="AO46" s="103"/>
      <c r="AP46" s="103"/>
      <c r="AQ46" s="103"/>
      <c r="AR46" s="192"/>
    </row>
    <row customHeight="1" ht="13" r="47">
      <c r="A47" s="181" t="s">
        <v>341</v>
      </c>
      <c r="B47" s="156" t="n">
        <v>2</v>
      </c>
      <c r="C47" s="22">
        <v>93.3656130498306</v>
      </c>
      <c r="D47" s="165">
        <v>0.439670336583087</v>
      </c>
      <c r="E47" s="22">
        <v>85.7034073053069</v>
      </c>
      <c r="F47" s="165">
        <v>2.26500490686351</v>
      </c>
      <c r="G47" s="22">
        <v>89.8360843269438</v>
      </c>
      <c r="H47" s="165">
        <v>2.29377828950851</v>
      </c>
      <c r="I47" s="22">
        <v>94.4193062753188</v>
      </c>
      <c r="J47" s="165">
        <v>0.427675293208743</v>
      </c>
      <c r="K47" s="22">
        <v>8.71589897001192</v>
      </c>
      <c r="L47" s="165">
        <v>2.31791803011501</v>
      </c>
      <c r="M47" s="22">
        <v>90.8893621669247</v>
      </c>
      <c r="N47" s="165">
        <v>0.553311686569934</v>
      </c>
      <c r="O47" s="22">
        <v>88.1591681007532</v>
      </c>
      <c r="P47" s="165">
        <v>2.03861760046185</v>
      </c>
      <c r="Q47" s="22">
        <v>92.0234393088041</v>
      </c>
      <c r="R47" s="165">
        <v>1.89120571473909</v>
      </c>
      <c r="S47" s="22">
        <v>90.999923863567</v>
      </c>
      <c r="T47" s="165">
        <v>0.557645163926148</v>
      </c>
      <c r="U47" s="22">
        <v>2.84075576281377</v>
      </c>
      <c r="V47" s="165">
        <v>2.05826519941867</v>
      </c>
      <c r="W47" s="22">
        <v>86.9401543221116</v>
      </c>
      <c r="X47" s="165">
        <v>0.65535845956431</v>
      </c>
      <c r="Y47" s="22">
        <v>81.3352562770957</v>
      </c>
      <c r="Z47" s="165">
        <v>2.65912049336731</v>
      </c>
      <c r="AA47" s="22">
        <v>85.428947197684</v>
      </c>
      <c r="AB47" s="165">
        <v>2.84538831780814</v>
      </c>
      <c r="AC47" s="22">
        <v>87.5392618423196</v>
      </c>
      <c r="AD47" s="165">
        <v>0.704588432674444</v>
      </c>
      <c r="AE47" s="22">
        <v>6.20400556522389</v>
      </c>
      <c r="AF47" s="165">
        <v>2.79234807081852</v>
      </c>
      <c r="AG47" s="103"/>
      <c r="AH47" s="103"/>
      <c r="AI47" s="103"/>
      <c r="AJ47" s="103"/>
      <c r="AK47" s="103"/>
      <c r="AL47" s="103"/>
      <c r="AM47" s="103"/>
      <c r="AN47" s="103"/>
      <c r="AO47" s="103"/>
      <c r="AP47" s="103"/>
      <c r="AQ47" s="103"/>
      <c r="AR47" s="192"/>
    </row>
    <row customHeight="1" ht="13" r="48">
      <c r="A48" s="181" t="s">
        <v>342</v>
      </c>
      <c r="B48" s="156" t="n">
        <v>2</v>
      </c>
      <c r="C48" s="22">
        <v>90.7567143350982</v>
      </c>
      <c r="D48" s="165">
        <v>0.579151818968161</v>
      </c>
      <c r="E48" s="22">
        <v>84.4215276382671</v>
      </c>
      <c r="F48" s="165">
        <v>1.65035850229952</v>
      </c>
      <c r="G48" s="22">
        <v>87.8295941632058</v>
      </c>
      <c r="H48" s="165">
        <v>1.90483365842123</v>
      </c>
      <c r="I48" s="22">
        <v>92.3879807732766</v>
      </c>
      <c r="J48" s="165">
        <v>0.56676371878654</v>
      </c>
      <c r="K48" s="22">
        <v>7.96645313500947</v>
      </c>
      <c r="L48" s="165">
        <v>1.65971461160055</v>
      </c>
      <c r="M48" s="22">
        <v>93.1240761131847</v>
      </c>
      <c r="N48" s="165">
        <v>0.477518367833322</v>
      </c>
      <c r="O48" s="22">
        <v>90.9402995291335</v>
      </c>
      <c r="P48" s="165">
        <v>1.29865765813907</v>
      </c>
      <c r="Q48" s="22">
        <v>90.9314630060609</v>
      </c>
      <c r="R48" s="165">
        <v>1.75170816616296</v>
      </c>
      <c r="S48" s="22">
        <v>93.8158095816127</v>
      </c>
      <c r="T48" s="165">
        <v>0.497542352736374</v>
      </c>
      <c r="U48" s="22">
        <v>2.87551005247923</v>
      </c>
      <c r="V48" s="165">
        <v>1.41705385218692</v>
      </c>
      <c r="W48" s="22">
        <v>69.9920404378331</v>
      </c>
      <c r="X48" s="165">
        <v>0.978777455660875</v>
      </c>
      <c r="Y48" s="22">
        <v>69.3396887173295</v>
      </c>
      <c r="Z48" s="165">
        <v>2.21215589773596</v>
      </c>
      <c r="AA48" s="22">
        <v>67.2896322776736</v>
      </c>
      <c r="AB48" s="165">
        <v>2.61676777588685</v>
      </c>
      <c r="AC48" s="22">
        <v>70.1398983936654</v>
      </c>
      <c r="AD48" s="165">
        <v>1.07131105829618</v>
      </c>
      <c r="AE48" s="22">
        <v>0.800209676335911</v>
      </c>
      <c r="AF48" s="165">
        <v>2.24133832009358</v>
      </c>
      <c r="AG48" s="103"/>
      <c r="AH48" s="103"/>
      <c r="AI48" s="103"/>
      <c r="AJ48" s="103"/>
      <c r="AK48" s="103"/>
      <c r="AL48" s="103"/>
      <c r="AM48" s="103"/>
      <c r="AN48" s="103"/>
      <c r="AO48" s="103"/>
      <c r="AP48" s="103"/>
      <c r="AQ48" s="103"/>
      <c r="AR48" s="192"/>
    </row>
    <row customHeight="1" ht="13" r="49">
      <c r="A49" s="181" t="s">
        <v>343</v>
      </c>
      <c r="B49" s="156" t="n">
        <v>2</v>
      </c>
      <c r="C49" s="22">
        <v>95.4894667160829</v>
      </c>
      <c r="D49" s="165">
        <v>0.4003470344182</v>
      </c>
      <c r="E49" s="22">
        <v>92.6464752175719</v>
      </c>
      <c r="F49" s="165">
        <v>1.76650745039312</v>
      </c>
      <c r="G49" s="22">
        <v>93.9915028361658</v>
      </c>
      <c r="H49" s="165">
        <v>1.08378199630397</v>
      </c>
      <c r="I49" s="22">
        <v>96.3996676229138</v>
      </c>
      <c r="J49" s="165">
        <v>0.470060834521566</v>
      </c>
      <c r="K49" s="22">
        <v>3.75319240534184</v>
      </c>
      <c r="L49" s="165">
        <v>1.82627798856259</v>
      </c>
      <c r="M49" s="22">
        <v>90.8676667057156</v>
      </c>
      <c r="N49" s="165">
        <v>0.557539755525627</v>
      </c>
      <c r="O49" s="22">
        <v>88.84419431735</v>
      </c>
      <c r="P49" s="165">
        <v>2.16007256681695</v>
      </c>
      <c r="Q49" s="22">
        <v>91.508569536439</v>
      </c>
      <c r="R49" s="165">
        <v>1.35337082571766</v>
      </c>
      <c r="S49" s="22">
        <v>91.2357691866744</v>
      </c>
      <c r="T49" s="165">
        <v>0.683099511896042</v>
      </c>
      <c r="U49" s="22">
        <v>2.39157486932439</v>
      </c>
      <c r="V49" s="165">
        <v>2.30402447100027</v>
      </c>
      <c r="W49" s="22">
        <v>90.4117375127361</v>
      </c>
      <c r="X49" s="165">
        <v>0.593649169439407</v>
      </c>
      <c r="Y49" s="22">
        <v>88.6305520347989</v>
      </c>
      <c r="Z49" s="165">
        <v>1.84016195188678</v>
      </c>
      <c r="AA49" s="22">
        <v>89.1586539709284</v>
      </c>
      <c r="AB49" s="165">
        <v>1.56092313362033</v>
      </c>
      <c r="AC49" s="22">
        <v>90.9046079807313</v>
      </c>
      <c r="AD49" s="165">
        <v>0.670575272472703</v>
      </c>
      <c r="AE49" s="22">
        <v>2.27405594593243</v>
      </c>
      <c r="AF49" s="165">
        <v>1.94308481924752</v>
      </c>
      <c r="AG49" s="103"/>
      <c r="AH49" s="103"/>
      <c r="AI49" s="103"/>
      <c r="AJ49" s="103"/>
      <c r="AK49" s="103"/>
      <c r="AL49" s="103"/>
      <c r="AM49" s="103"/>
      <c r="AN49" s="103"/>
      <c r="AO49" s="103"/>
      <c r="AP49" s="103"/>
      <c r="AQ49" s="103"/>
      <c r="AR49" s="192"/>
    </row>
    <row customHeight="1" ht="13" r="50">
      <c r="A50" s="181" t="s">
        <v>344</v>
      </c>
      <c r="B50" s="156" t="n">
        <v>2</v>
      </c>
      <c r="C50" s="22">
        <v>86.249624104043</v>
      </c>
      <c r="D50" s="165">
        <v>0.673179084304084</v>
      </c>
      <c r="E50" s="22">
        <v>82.4734081178444</v>
      </c>
      <c r="F50" s="165">
        <v>1.66370336593366</v>
      </c>
      <c r="G50" s="22">
        <v>88.6196541638623</v>
      </c>
      <c r="H50" s="165">
        <v>1.4466073015901</v>
      </c>
      <c r="I50" s="22">
        <v>86.4042318261784</v>
      </c>
      <c r="J50" s="165">
        <v>0.807878727267432</v>
      </c>
      <c r="K50" s="22">
        <v>3.93082370833397</v>
      </c>
      <c r="L50" s="165">
        <v>1.73218111085048</v>
      </c>
      <c r="M50" s="22">
        <v>86.8675349047603</v>
      </c>
      <c r="N50" s="165">
        <v>0.659550290950219</v>
      </c>
      <c r="O50" s="22">
        <v>84.3674395056499</v>
      </c>
      <c r="P50" s="165">
        <v>1.66289964892337</v>
      </c>
      <c r="Q50" s="22">
        <v>87.885740808561</v>
      </c>
      <c r="R50" s="165">
        <v>1.37578987867688</v>
      </c>
      <c r="S50" s="22">
        <v>87.09863441827</v>
      </c>
      <c r="T50" s="165">
        <v>0.784604456612371</v>
      </c>
      <c r="U50" s="22">
        <v>2.73119491262015</v>
      </c>
      <c r="V50" s="165">
        <v>1.7854099619577</v>
      </c>
      <c r="W50" s="22">
        <v>58.9585070012987</v>
      </c>
      <c r="X50" s="165">
        <v>1.01046510327308</v>
      </c>
      <c r="Y50" s="22">
        <v>56.7323646867191</v>
      </c>
      <c r="Z50" s="165">
        <v>2.4438449847546</v>
      </c>
      <c r="AA50" s="22">
        <v>63.762867980853</v>
      </c>
      <c r="AB50" s="165">
        <v>2.31405321514635</v>
      </c>
      <c r="AC50" s="22">
        <v>57.9498061003726</v>
      </c>
      <c r="AD50" s="165">
        <v>1.1343275683827</v>
      </c>
      <c r="AE50" s="22">
        <v>1.21744141365342</v>
      </c>
      <c r="AF50" s="165">
        <v>2.62143022102741</v>
      </c>
      <c r="AG50" s="103"/>
      <c r="AH50" s="103"/>
      <c r="AI50" s="103"/>
      <c r="AJ50" s="103"/>
      <c r="AK50" s="103"/>
      <c r="AL50" s="103"/>
      <c r="AM50" s="103"/>
      <c r="AN50" s="103"/>
      <c r="AO50" s="103"/>
      <c r="AP50" s="103"/>
      <c r="AQ50" s="103"/>
      <c r="AR50" s="192"/>
    </row>
    <row customHeight="1" ht="13" r="51">
      <c r="A51" s="181" t="s">
        <v>345</v>
      </c>
      <c r="B51" s="156" t="n">
        <v>2</v>
      </c>
      <c r="C51" s="22">
        <v>92.6840768613343</v>
      </c>
      <c r="D51" s="165">
        <v>0.428181725311111</v>
      </c>
      <c r="E51" s="22">
        <v>93.8779121118473</v>
      </c>
      <c r="F51" s="165">
        <v>0.872812079257146</v>
      </c>
      <c r="G51" s="22">
        <v>95.2164727610982</v>
      </c>
      <c r="H51" s="165">
        <v>0.881660849087031</v>
      </c>
      <c r="I51" s="22">
        <v>91.5417991228977</v>
      </c>
      <c r="J51" s="165">
        <v>0.567895805107771</v>
      </c>
      <c r="K51" s="22">
        <v>-2.33611298894959</v>
      </c>
      <c r="L51" s="165">
        <v>1.03002197423433</v>
      </c>
      <c r="M51" s="22">
        <v>91.0992881575965</v>
      </c>
      <c r="N51" s="165">
        <v>0.552871360375842</v>
      </c>
      <c r="O51" s="22">
        <v>89.885043312044</v>
      </c>
      <c r="P51" s="165">
        <v>0.922219182102655</v>
      </c>
      <c r="Q51" s="22">
        <v>91.4079505781523</v>
      </c>
      <c r="R51" s="165">
        <v>1.24900907066557</v>
      </c>
      <c r="S51" s="22">
        <v>91.4584984387419</v>
      </c>
      <c r="T51" s="165">
        <v>0.652577230959998</v>
      </c>
      <c r="U51" s="22">
        <v>1.57345512669782</v>
      </c>
      <c r="V51" s="165">
        <v>1.01641046950012</v>
      </c>
      <c r="W51" s="22">
        <v>87.5489715127843</v>
      </c>
      <c r="X51" s="165">
        <v>0.563508081589692</v>
      </c>
      <c r="Y51" s="22">
        <v>84.8830027734868</v>
      </c>
      <c r="Z51" s="165">
        <v>1.24018750936343</v>
      </c>
      <c r="AA51" s="22">
        <v>85.1252030388281</v>
      </c>
      <c r="AB51" s="165">
        <v>1.54850083825968</v>
      </c>
      <c r="AC51" s="22">
        <v>89.1762058110842</v>
      </c>
      <c r="AD51" s="165">
        <v>0.710224691151623</v>
      </c>
      <c r="AE51" s="22">
        <v>4.29320303759735</v>
      </c>
      <c r="AF51" s="165">
        <v>1.40082960694927</v>
      </c>
      <c r="AG51" s="103"/>
      <c r="AH51" s="103"/>
      <c r="AI51" s="103"/>
      <c r="AJ51" s="103"/>
      <c r="AK51" s="103"/>
      <c r="AL51" s="103"/>
      <c r="AM51" s="103"/>
      <c r="AN51" s="103"/>
      <c r="AO51" s="103"/>
      <c r="AP51" s="103"/>
      <c r="AQ51" s="103"/>
      <c r="AR51" s="192"/>
    </row>
    <row customHeight="1" ht="13" r="52">
      <c r="A52" s="181" t="s">
        <v>346</v>
      </c>
      <c r="B52" s="156" t="n">
        <v>2</v>
      </c>
      <c r="C52" s="22">
        <v>87.7487122114882</v>
      </c>
      <c r="D52" s="165">
        <v>0.561304176547521</v>
      </c>
      <c r="E52" s="22">
        <v>76.9216649577499</v>
      </c>
      <c r="F52" s="165">
        <v>3.04720710752733</v>
      </c>
      <c r="G52" s="22">
        <v>88.0794748933907</v>
      </c>
      <c r="H52" s="165">
        <v>1.59045819601622</v>
      </c>
      <c r="I52" s="22">
        <v>88.8632984313728</v>
      </c>
      <c r="J52" s="165">
        <v>0.934475595368498</v>
      </c>
      <c r="K52" s="22">
        <v>11.9416334736228</v>
      </c>
      <c r="L52" s="165">
        <v>3.55943456137761</v>
      </c>
      <c r="M52" s="22">
        <v>80.5557477513806</v>
      </c>
      <c r="N52" s="165">
        <v>0.818850669639312</v>
      </c>
      <c r="O52" s="22">
        <v>72.9215091394796</v>
      </c>
      <c r="P52" s="165">
        <v>3.1240276779195</v>
      </c>
      <c r="Q52" s="22">
        <v>80.2377173392588</v>
      </c>
      <c r="R52" s="165">
        <v>2.00504877089979</v>
      </c>
      <c r="S52" s="22">
        <v>80.9311432884469</v>
      </c>
      <c r="T52" s="165">
        <v>0.845943532947293</v>
      </c>
      <c r="U52" s="22">
        <v>8.00963414896736</v>
      </c>
      <c r="V52" s="165">
        <v>3.43274308055084</v>
      </c>
      <c r="W52" s="22">
        <v>65.6717086267784</v>
      </c>
      <c r="X52" s="165">
        <v>1.00637378237942</v>
      </c>
      <c r="Y52" s="22">
        <v>45.6780930515888</v>
      </c>
      <c r="Z52" s="165">
        <v>4.22549852105686</v>
      </c>
      <c r="AA52" s="22">
        <v>59.8923156591482</v>
      </c>
      <c r="AB52" s="165">
        <v>3.00432559739288</v>
      </c>
      <c r="AC52" s="22">
        <v>69.7285027420536</v>
      </c>
      <c r="AD52" s="165">
        <v>1.68627131238171</v>
      </c>
      <c r="AE52" s="22">
        <v>24.0504096904648</v>
      </c>
      <c r="AF52" s="165">
        <v>5.26993672898839</v>
      </c>
      <c r="AG52" s="103"/>
      <c r="AH52" s="103"/>
      <c r="AI52" s="103"/>
      <c r="AJ52" s="103"/>
      <c r="AK52" s="103"/>
      <c r="AL52" s="103"/>
      <c r="AM52" s="103"/>
      <c r="AN52" s="103"/>
      <c r="AO52" s="103"/>
      <c r="AP52" s="103"/>
      <c r="AQ52" s="103"/>
      <c r="AR52" s="192"/>
    </row>
    <row customHeight="1" ht="13" r="53">
      <c r="A53" s="181" t="s">
        <v>347</v>
      </c>
      <c r="B53" s="156" t="n">
        <v>2</v>
      </c>
      <c r="C53" s="22">
        <v>88.7496650495885</v>
      </c>
      <c r="D53" s="165">
        <v>0.551288527151478</v>
      </c>
      <c r="E53" s="22">
        <v>84.9698313007013</v>
      </c>
      <c r="F53" s="165">
        <v>1.49405692523936</v>
      </c>
      <c r="G53" s="22">
        <v>86.9366068304774</v>
      </c>
      <c r="H53" s="165">
        <v>1.39770449288404</v>
      </c>
      <c r="I53" s="22">
        <v>90.2462734362656</v>
      </c>
      <c r="J53" s="165">
        <v>0.649556366802369</v>
      </c>
      <c r="K53" s="22">
        <v>5.27644213556425</v>
      </c>
      <c r="L53" s="165">
        <v>1.54084478457039</v>
      </c>
      <c r="M53" s="22">
        <v>87.295370788828</v>
      </c>
      <c r="N53" s="165">
        <v>0.579899944615231</v>
      </c>
      <c r="O53" s="22">
        <v>86.559436043946</v>
      </c>
      <c r="P53" s="165">
        <v>1.21818350308157</v>
      </c>
      <c r="Q53" s="22">
        <v>84.1913838338427</v>
      </c>
      <c r="R53" s="165">
        <v>1.53531924706325</v>
      </c>
      <c r="S53" s="22">
        <v>88.2513436619086</v>
      </c>
      <c r="T53" s="165">
        <v>0.665719468436224</v>
      </c>
      <c r="U53" s="22">
        <v>1.69190761796264</v>
      </c>
      <c r="V53" s="165">
        <v>1.38301030356404</v>
      </c>
      <c r="W53" s="22">
        <v>56.5108133218568</v>
      </c>
      <c r="X53" s="165">
        <v>0.967169018242067</v>
      </c>
      <c r="Y53" s="22">
        <v>55.2221030897525</v>
      </c>
      <c r="Z53" s="165">
        <v>1.98398745523094</v>
      </c>
      <c r="AA53" s="22">
        <v>49.8457834951964</v>
      </c>
      <c r="AB53" s="165">
        <v>2.21050238910483</v>
      </c>
      <c r="AC53" s="22">
        <v>58.2089747731441</v>
      </c>
      <c r="AD53" s="165">
        <v>1.11613892381974</v>
      </c>
      <c r="AE53" s="22">
        <v>2.98687168339163</v>
      </c>
      <c r="AF53" s="165">
        <v>2.01770879118022</v>
      </c>
      <c r="AG53" s="103"/>
      <c r="AH53" s="103"/>
      <c r="AI53" s="103"/>
      <c r="AJ53" s="103"/>
      <c r="AK53" s="103"/>
      <c r="AL53" s="103"/>
      <c r="AM53" s="103"/>
      <c r="AN53" s="103"/>
      <c r="AO53" s="103"/>
      <c r="AP53" s="103"/>
      <c r="AQ53" s="103"/>
      <c r="AR53" s="192"/>
    </row>
    <row customHeight="1" ht="13" r="54">
      <c r="A54" s="181" t="s">
        <v>348</v>
      </c>
      <c r="B54" s="156" t="n">
        <v>2</v>
      </c>
      <c r="C54" s="22">
        <v>81.1131698673773</v>
      </c>
      <c r="D54" s="165">
        <v>0.833585741839031</v>
      </c>
      <c r="E54" s="22">
        <v>69.6947396437103</v>
      </c>
      <c r="F54" s="165">
        <v>2.05332173209912</v>
      </c>
      <c r="G54" s="22">
        <v>81.5962732206316</v>
      </c>
      <c r="H54" s="165">
        <v>2.2158832140621</v>
      </c>
      <c r="I54" s="22">
        <v>84.2117583853718</v>
      </c>
      <c r="J54" s="165">
        <v>0.99892066142444</v>
      </c>
      <c r="K54" s="22">
        <v>14.5170187416615</v>
      </c>
      <c r="L54" s="165">
        <v>2.33856007602964</v>
      </c>
      <c r="M54" s="22">
        <v>76.2403305629135</v>
      </c>
      <c r="N54" s="165">
        <v>0.884526641237927</v>
      </c>
      <c r="O54" s="22">
        <v>66.43708558253</v>
      </c>
      <c r="P54" s="165">
        <v>2.30804586483066</v>
      </c>
      <c r="Q54" s="22">
        <v>72.6542217581912</v>
      </c>
      <c r="R54" s="165">
        <v>2.60111132008572</v>
      </c>
      <c r="S54" s="22">
        <v>79.7574904142259</v>
      </c>
      <c r="T54" s="165">
        <v>1.09414928923733</v>
      </c>
      <c r="U54" s="22">
        <v>13.3204048316959</v>
      </c>
      <c r="V54" s="165">
        <v>2.62701150558842</v>
      </c>
      <c r="W54" s="22">
        <v>60.1481663455807</v>
      </c>
      <c r="X54" s="165">
        <v>1.18108259107039</v>
      </c>
      <c r="Y54" s="22">
        <v>51.8704303162193</v>
      </c>
      <c r="Z54" s="165">
        <v>2.54510185413019</v>
      </c>
      <c r="AA54" s="22">
        <v>53.6060278383945</v>
      </c>
      <c r="AB54" s="165">
        <v>2.68425257479589</v>
      </c>
      <c r="AC54" s="22">
        <v>63.7715311990581</v>
      </c>
      <c r="AD54" s="165">
        <v>1.50470549556208</v>
      </c>
      <c r="AE54" s="22">
        <v>11.9011008828388</v>
      </c>
      <c r="AF54" s="165">
        <v>2.97327556463455</v>
      </c>
      <c r="AG54" s="103"/>
      <c r="AH54" s="103"/>
      <c r="AI54" s="103"/>
      <c r="AJ54" s="103"/>
      <c r="AK54" s="103"/>
      <c r="AL54" s="103"/>
      <c r="AM54" s="103"/>
      <c r="AN54" s="103"/>
      <c r="AO54" s="103"/>
      <c r="AP54" s="103"/>
      <c r="AQ54" s="103"/>
      <c r="AR54" s="192"/>
    </row>
    <row customHeight="1" ht="13" r="55">
      <c r="A55" s="181" t="s">
        <v>349</v>
      </c>
      <c r="B55" s="156" t="n">
        <v>2</v>
      </c>
      <c r="C55" s="22">
        <v>92.791476005042</v>
      </c>
      <c r="D55" s="165">
        <v>0.555752067595718</v>
      </c>
      <c r="E55" s="22">
        <v>89.3698745035633</v>
      </c>
      <c r="F55" s="165">
        <v>1.25677794479205</v>
      </c>
      <c r="G55" s="22">
        <v>92.0984803940716</v>
      </c>
      <c r="H55" s="165">
        <v>1.43492761974379</v>
      </c>
      <c r="I55" s="22">
        <v>95.5264243093334</v>
      </c>
      <c r="J55" s="165">
        <v>0.523765142744237</v>
      </c>
      <c r="K55" s="22">
        <v>6.15654980577004</v>
      </c>
      <c r="L55" s="165">
        <v>1.36429936707395</v>
      </c>
      <c r="M55" s="22">
        <v>90.0766960332275</v>
      </c>
      <c r="N55" s="165">
        <v>0.628084744503043</v>
      </c>
      <c r="O55" s="22">
        <v>87.7374859975228</v>
      </c>
      <c r="P55" s="165">
        <v>1.38736640895056</v>
      </c>
      <c r="Q55" s="22">
        <v>89.3334686804633</v>
      </c>
      <c r="R55" s="165">
        <v>1.81515768032396</v>
      </c>
      <c r="S55" s="22">
        <v>91.5968556262527</v>
      </c>
      <c r="T55" s="165">
        <v>0.87608439942822</v>
      </c>
      <c r="U55" s="22">
        <v>3.85936962872988</v>
      </c>
      <c r="V55" s="165">
        <v>1.64512173811516</v>
      </c>
      <c r="W55" s="22">
        <v>77.887043134727</v>
      </c>
      <c r="X55" s="165">
        <v>1.03145333925804</v>
      </c>
      <c r="Y55" s="22">
        <v>75.670703159937</v>
      </c>
      <c r="Z55" s="165">
        <v>1.97079418148349</v>
      </c>
      <c r="AA55" s="22">
        <v>74.8596789532305</v>
      </c>
      <c r="AB55" s="165">
        <v>2.42536517461149</v>
      </c>
      <c r="AC55" s="22">
        <v>80.3378540543916</v>
      </c>
      <c r="AD55" s="165">
        <v>1.17640267066426</v>
      </c>
      <c r="AE55" s="22">
        <v>4.66715089445459</v>
      </c>
      <c r="AF55" s="165">
        <v>2.2020301557371</v>
      </c>
      <c r="AG55" s="103"/>
      <c r="AH55" s="103"/>
      <c r="AI55" s="103"/>
      <c r="AJ55" s="103"/>
      <c r="AK55" s="103"/>
      <c r="AL55" s="103"/>
      <c r="AM55" s="103"/>
      <c r="AN55" s="103"/>
      <c r="AO55" s="103"/>
      <c r="AP55" s="103"/>
      <c r="AQ55" s="103"/>
      <c r="AR55" s="192"/>
    </row>
    <row customHeight="1" ht="13" r="56">
      <c r="A56" s="181" t="s">
        <v>350</v>
      </c>
      <c r="B56" s="156" t="n">
        <v>2</v>
      </c>
      <c r="C56" s="22">
        <v>79.0293281929186</v>
      </c>
      <c r="D56" s="165">
        <v>0.689105005990911</v>
      </c>
      <c r="E56" s="22">
        <v>70.2901501939143</v>
      </c>
      <c r="F56" s="165">
        <v>1.40699176607027</v>
      </c>
      <c r="G56" s="22">
        <v>75.0205362185731</v>
      </c>
      <c r="H56" s="165">
        <v>1.46405205904586</v>
      </c>
      <c r="I56" s="22">
        <v>84.078166768194</v>
      </c>
      <c r="J56" s="165">
        <v>0.771937652716978</v>
      </c>
      <c r="K56" s="22">
        <v>13.7880165742796</v>
      </c>
      <c r="L56" s="165">
        <v>1.55424393141823</v>
      </c>
      <c r="M56" s="22">
        <v>85.8870940807301</v>
      </c>
      <c r="N56" s="165">
        <v>0.484936989944657</v>
      </c>
      <c r="O56" s="22">
        <v>81.5088872487722</v>
      </c>
      <c r="P56" s="165">
        <v>1.16795497071136</v>
      </c>
      <c r="Q56" s="22">
        <v>86.4761256095692</v>
      </c>
      <c r="R56" s="165">
        <v>1.18214547068932</v>
      </c>
      <c r="S56" s="22">
        <v>87.5374538601245</v>
      </c>
      <c r="T56" s="165">
        <v>0.644038929339094</v>
      </c>
      <c r="U56" s="22">
        <v>6.02856661135233</v>
      </c>
      <c r="V56" s="165">
        <v>1.37106868823085</v>
      </c>
      <c r="W56" s="22">
        <v>54.5513980478695</v>
      </c>
      <c r="X56" s="165">
        <v>0.866026649020378</v>
      </c>
      <c r="Y56" s="22">
        <v>51.0246661149583</v>
      </c>
      <c r="Z56" s="165">
        <v>1.65784227236836</v>
      </c>
      <c r="AA56" s="22">
        <v>53.2660254971214</v>
      </c>
      <c r="AB56" s="165">
        <v>1.62277502146026</v>
      </c>
      <c r="AC56" s="22">
        <v>56.561296817994</v>
      </c>
      <c r="AD56" s="165">
        <v>1.11234733995504</v>
      </c>
      <c r="AE56" s="22">
        <v>5.53663070303574</v>
      </c>
      <c r="AF56" s="165">
        <v>1.98956245899506</v>
      </c>
      <c r="AG56" s="103"/>
      <c r="AH56" s="103"/>
      <c r="AI56" s="103"/>
      <c r="AJ56" s="103"/>
      <c r="AK56" s="103"/>
      <c r="AL56" s="103"/>
      <c r="AM56" s="103"/>
      <c r="AN56" s="103"/>
      <c r="AO56" s="103"/>
      <c r="AP56" s="103"/>
      <c r="AQ56" s="103"/>
      <c r="AR56" s="192"/>
    </row>
    <row customHeight="1" ht="13" r="57">
      <c r="A57" s="181" t="s">
        <v>351</v>
      </c>
      <c r="B57" s="156" t="n">
        <v>2</v>
      </c>
      <c r="C57" s="22">
        <v>82.1850764169934</v>
      </c>
      <c r="D57" s="165">
        <v>1.0041316133163</v>
      </c>
      <c r="E57" s="22">
        <v>72.6545445082103</v>
      </c>
      <c r="F57" s="165">
        <v>3.0188183374748</v>
      </c>
      <c r="G57" s="22">
        <v>82.2457846455243</v>
      </c>
      <c r="H57" s="165">
        <v>2.11822094953789</v>
      </c>
      <c r="I57" s="22">
        <v>84.3545206054186</v>
      </c>
      <c r="J57" s="165">
        <v>1.11153149364412</v>
      </c>
      <c r="K57" s="22">
        <v>11.6999760972083</v>
      </c>
      <c r="L57" s="165">
        <v>3.07931379953178</v>
      </c>
      <c r="M57" s="22">
        <v>86.1490129075614</v>
      </c>
      <c r="N57" s="165">
        <v>0.795289568474147</v>
      </c>
      <c r="O57" s="22">
        <v>79.4443156140523</v>
      </c>
      <c r="P57" s="165">
        <v>2.56164929500765</v>
      </c>
      <c r="Q57" s="22">
        <v>87.0042463320542</v>
      </c>
      <c r="R57" s="165">
        <v>1.5962763922907</v>
      </c>
      <c r="S57" s="22">
        <v>87.6691492597903</v>
      </c>
      <c r="T57" s="165">
        <v>0.989527143488286</v>
      </c>
      <c r="U57" s="22">
        <v>8.22483364573802</v>
      </c>
      <c r="V57" s="165">
        <v>2.78658988428023</v>
      </c>
      <c r="W57" s="22">
        <v>42.8703697310828</v>
      </c>
      <c r="X57" s="165">
        <v>1.54894292471444</v>
      </c>
      <c r="Y57" s="22">
        <v>38.5316020145389</v>
      </c>
      <c r="Z57" s="165">
        <v>4.0644527137993</v>
      </c>
      <c r="AA57" s="22">
        <v>41.770381668064</v>
      </c>
      <c r="AB57" s="165">
        <v>2.84107912394508</v>
      </c>
      <c r="AC57" s="22">
        <v>43.7631399203282</v>
      </c>
      <c r="AD57" s="165">
        <v>1.6522365105121</v>
      </c>
      <c r="AE57" s="22">
        <v>5.23153790578937</v>
      </c>
      <c r="AF57" s="165">
        <v>3.78786377208007</v>
      </c>
      <c r="AG57" s="103"/>
      <c r="AH57" s="103"/>
      <c r="AI57" s="103"/>
      <c r="AJ57" s="103"/>
      <c r="AK57" s="103"/>
      <c r="AL57" s="103"/>
      <c r="AM57" s="103"/>
      <c r="AN57" s="103"/>
      <c r="AO57" s="103"/>
      <c r="AP57" s="103"/>
      <c r="AQ57" s="103"/>
      <c r="AR57" s="192"/>
    </row>
    <row customHeight="1" ht="13" r="58">
      <c r="A58" s="181" t="s">
        <v>352</v>
      </c>
      <c r="B58" s="156" t="n">
        <v>2</v>
      </c>
      <c r="C58" s="22">
        <v>94.0990026860213</v>
      </c>
      <c r="D58" s="165">
        <v>0.388983482001668</v>
      </c>
      <c r="E58" s="22">
        <v>93.8679277750273</v>
      </c>
      <c r="F58" s="165">
        <v>1.08367154735532</v>
      </c>
      <c r="G58" s="22">
        <v>94.0248130196878</v>
      </c>
      <c r="H58" s="165">
        <v>0.807839466817048</v>
      </c>
      <c r="I58" s="22">
        <v>94.181117001596</v>
      </c>
      <c r="J58" s="165">
        <v>0.447820491543142</v>
      </c>
      <c r="K58" s="22">
        <v>0.313189226568753</v>
      </c>
      <c r="L58" s="165">
        <v>1.18398725141553</v>
      </c>
      <c r="M58" s="22">
        <v>86.1022314034021</v>
      </c>
      <c r="N58" s="165">
        <v>0.576980516763095</v>
      </c>
      <c r="O58" s="22">
        <v>88.9507207675452</v>
      </c>
      <c r="P58" s="165">
        <v>1.36185584459885</v>
      </c>
      <c r="Q58" s="22">
        <v>87.1417925758775</v>
      </c>
      <c r="R58" s="165">
        <v>1.05147014138168</v>
      </c>
      <c r="S58" s="22">
        <v>84.662012196646</v>
      </c>
      <c r="T58" s="165">
        <v>0.765780644722674</v>
      </c>
      <c r="U58" s="22">
        <v>-4.28870857089922</v>
      </c>
      <c r="V58" s="165">
        <v>1.55160027286258</v>
      </c>
      <c r="W58" s="22">
        <v>72.1577195889323</v>
      </c>
      <c r="X58" s="165">
        <v>0.90320109674536</v>
      </c>
      <c r="Y58" s="22">
        <v>77.0797169835311</v>
      </c>
      <c r="Z58" s="165">
        <v>2.17438679776038</v>
      </c>
      <c r="AA58" s="22">
        <v>71.7388513558319</v>
      </c>
      <c r="AB58" s="165">
        <v>1.70317994871432</v>
      </c>
      <c r="AC58" s="22">
        <v>70.7532916726234</v>
      </c>
      <c r="AD58" s="165">
        <v>1.08480520650828</v>
      </c>
      <c r="AE58" s="22">
        <v>-6.32642531090762</v>
      </c>
      <c r="AF58" s="165">
        <v>2.36930423078484</v>
      </c>
      <c r="AG58" s="103"/>
      <c r="AH58" s="103"/>
      <c r="AI58" s="103"/>
      <c r="AJ58" s="103"/>
      <c r="AK58" s="103"/>
      <c r="AL58" s="103"/>
      <c r="AM58" s="103"/>
      <c r="AN58" s="103"/>
      <c r="AO58" s="103"/>
      <c r="AP58" s="103"/>
      <c r="AQ58" s="103"/>
      <c r="AR58" s="192"/>
    </row>
    <row customHeight="1" ht="13" r="59">
      <c r="A59" s="181" t="s">
        <v>353</v>
      </c>
      <c r="B59" s="156" t="n">
        <v>2</v>
      </c>
      <c r="C59" s="22">
        <v>96.5004750509502</v>
      </c>
      <c r="D59" s="165">
        <v>0.419681719196983</v>
      </c>
      <c r="E59" s="22">
        <v>95.4741928720447</v>
      </c>
      <c r="F59" s="165">
        <v>1.0773174617815</v>
      </c>
      <c r="G59" s="22">
        <v>97.3151354134074</v>
      </c>
      <c r="H59" s="165">
        <v>0.554132938582693</v>
      </c>
      <c r="I59" s="22">
        <v>96.5526697136738</v>
      </c>
      <c r="J59" s="165">
        <v>0.485865946935843</v>
      </c>
      <c r="K59" s="22">
        <v>1.07847684162908</v>
      </c>
      <c r="L59" s="165">
        <v>1.17283065951188</v>
      </c>
      <c r="M59" s="22">
        <v>95.5272451229033</v>
      </c>
      <c r="N59" s="165">
        <v>0.469046002368721</v>
      </c>
      <c r="O59" s="22">
        <v>95.0226387048264</v>
      </c>
      <c r="P59" s="165">
        <v>1.05958550605019</v>
      </c>
      <c r="Q59" s="22">
        <v>95.7683544695504</v>
      </c>
      <c r="R59" s="165">
        <v>0.837308762855372</v>
      </c>
      <c r="S59" s="22">
        <v>95.8988033176162</v>
      </c>
      <c r="T59" s="165">
        <v>0.664761129877168</v>
      </c>
      <c r="U59" s="22">
        <v>0.876164612789836</v>
      </c>
      <c r="V59" s="165">
        <v>1.31556301664253</v>
      </c>
      <c r="W59" s="22">
        <v>91.8571773790015</v>
      </c>
      <c r="X59" s="165">
        <v>0.671048958189802</v>
      </c>
      <c r="Y59" s="22">
        <v>91.4684102059418</v>
      </c>
      <c r="Z59" s="165">
        <v>1.42779166655487</v>
      </c>
      <c r="AA59" s="22">
        <v>90.5094826554113</v>
      </c>
      <c r="AB59" s="165">
        <v>1.29257078703456</v>
      </c>
      <c r="AC59" s="22">
        <v>92.9297345850288</v>
      </c>
      <c r="AD59" s="165">
        <v>0.877510563965477</v>
      </c>
      <c r="AE59" s="22">
        <v>1.46132437908695</v>
      </c>
      <c r="AF59" s="165">
        <v>1.5227789405565</v>
      </c>
      <c r="AG59" s="103"/>
      <c r="AH59" s="103"/>
      <c r="AI59" s="103"/>
      <c r="AJ59" s="103"/>
      <c r="AK59" s="103"/>
      <c r="AL59" s="103"/>
      <c r="AM59" s="103"/>
      <c r="AN59" s="103"/>
      <c r="AO59" s="103"/>
      <c r="AP59" s="103"/>
      <c r="AQ59" s="103"/>
      <c r="AR59" s="192"/>
    </row>
    <row customHeight="1" ht="13" r="60">
      <c r="A60" s="181" t="s">
        <v>354</v>
      </c>
      <c r="B60" s="156" t="n">
        <v>2</v>
      </c>
      <c r="C60" s="22">
        <v>88.8930057420774</v>
      </c>
      <c r="D60" s="165">
        <v>1.63357896605024</v>
      </c>
      <c r="E60" s="22">
        <v>87.3819289075487</v>
      </c>
      <c r="F60" s="165">
        <v>1.94543308870397</v>
      </c>
      <c r="G60" s="22">
        <v>87.2211806322445</v>
      </c>
      <c r="H60" s="165">
        <v>3.80574245837051</v>
      </c>
      <c r="I60" s="22">
        <v>91.5713778357331</v>
      </c>
      <c r="J60" s="165">
        <v>1.47707992469174</v>
      </c>
      <c r="K60" s="22">
        <v>4.18944892818439</v>
      </c>
      <c r="L60" s="165">
        <v>2.21779771656789</v>
      </c>
      <c r="M60" s="22">
        <v>86.197746116482</v>
      </c>
      <c r="N60" s="165">
        <v>1.15684851822706</v>
      </c>
      <c r="O60" s="22">
        <v>83.1710057629436</v>
      </c>
      <c r="P60" s="165">
        <v>2.94020155616167</v>
      </c>
      <c r="Q60" s="22">
        <v>81.2252269295536</v>
      </c>
      <c r="R60" s="165">
        <v>4.60595101471101</v>
      </c>
      <c r="S60" s="22">
        <v>89.2391518943903</v>
      </c>
      <c r="T60" s="165">
        <v>1.93899556488564</v>
      </c>
      <c r="U60" s="22">
        <v>6.06814613144675</v>
      </c>
      <c r="V60" s="165">
        <v>4.22387601703019</v>
      </c>
      <c r="W60" s="22">
        <v>60.8434458603199</v>
      </c>
      <c r="X60" s="165">
        <v>1.5045791725784</v>
      </c>
      <c r="Y60" s="22">
        <v>56.3442686307912</v>
      </c>
      <c r="Z60" s="165">
        <v>4.87396004122514</v>
      </c>
      <c r="AA60" s="22">
        <v>58.574504150008</v>
      </c>
      <c r="AB60" s="165">
        <v>4.21126973438475</v>
      </c>
      <c r="AC60" s="22">
        <v>65.2877801754276</v>
      </c>
      <c r="AD60" s="165">
        <v>2.00706493773086</v>
      </c>
      <c r="AE60" s="22">
        <v>8.94351154463632</v>
      </c>
      <c r="AF60" s="165">
        <v>5.25394237822215</v>
      </c>
      <c r="AG60" s="103"/>
      <c r="AH60" s="103"/>
      <c r="AI60" s="103"/>
      <c r="AJ60" s="103"/>
      <c r="AK60" s="103"/>
      <c r="AL60" s="103"/>
      <c r="AM60" s="103"/>
      <c r="AN60" s="103"/>
      <c r="AO60" s="103"/>
      <c r="AP60" s="103"/>
      <c r="AQ60" s="103"/>
      <c r="AR60" s="192"/>
    </row>
    <row customHeight="1" ht="13" r="61">
      <c r="A61" s="181" t="s">
        <v>355</v>
      </c>
      <c r="B61" s="156" t="n">
        <v>2</v>
      </c>
      <c r="C61" s="22">
        <v>91.1408931073419</v>
      </c>
      <c r="D61" s="165">
        <v>0.456495416377856</v>
      </c>
      <c r="E61" s="22">
        <v>90.2825252143127</v>
      </c>
      <c r="F61" s="165">
        <v>0.782326668708403</v>
      </c>
      <c r="G61" s="22">
        <v>93.4272469540673</v>
      </c>
      <c r="H61" s="165">
        <v>0.997424842754579</v>
      </c>
      <c r="I61" s="22">
        <v>90.9025178510457</v>
      </c>
      <c r="J61" s="165">
        <v>0.719856679857467</v>
      </c>
      <c r="K61" s="22">
        <v>0.619992636733016</v>
      </c>
      <c r="L61" s="165">
        <v>1.09966330868751</v>
      </c>
      <c r="M61" s="22">
        <v>78.4141372580182</v>
      </c>
      <c r="N61" s="165">
        <v>0.720753512493078</v>
      </c>
      <c r="O61" s="22">
        <v>79.555126971428</v>
      </c>
      <c r="P61" s="165">
        <v>1.14141585687823</v>
      </c>
      <c r="Q61" s="22">
        <v>79.0045817121279</v>
      </c>
      <c r="R61" s="165">
        <v>1.58567303848327</v>
      </c>
      <c r="S61" s="22">
        <v>77.3913139870794</v>
      </c>
      <c r="T61" s="165">
        <v>0.945643672108579</v>
      </c>
      <c r="U61" s="22">
        <v>-2.16381298434861</v>
      </c>
      <c r="V61" s="165">
        <v>1.32845413280247</v>
      </c>
      <c r="W61" s="22">
        <v>82.4671296263233</v>
      </c>
      <c r="X61" s="165">
        <v>0.642148770149766</v>
      </c>
      <c r="Y61" s="22">
        <v>83.1503907529115</v>
      </c>
      <c r="Z61" s="165">
        <v>1.06155146169696</v>
      </c>
      <c r="AA61" s="22">
        <v>83.4022696692403</v>
      </c>
      <c r="AB61" s="165">
        <v>1.43982084098343</v>
      </c>
      <c r="AC61" s="22">
        <v>81.9029239389433</v>
      </c>
      <c r="AD61" s="165">
        <v>0.832852070111121</v>
      </c>
      <c r="AE61" s="22">
        <v>-1.24746681396826</v>
      </c>
      <c r="AF61" s="165">
        <v>1.36000002070353</v>
      </c>
      <c r="AG61" s="103"/>
      <c r="AH61" s="103"/>
      <c r="AI61" s="103"/>
      <c r="AJ61" s="103"/>
      <c r="AK61" s="103"/>
      <c r="AL61" s="103"/>
      <c r="AM61" s="103"/>
      <c r="AN61" s="103"/>
      <c r="AO61" s="103"/>
      <c r="AP61" s="103"/>
      <c r="AQ61" s="103"/>
      <c r="AR61" s="192"/>
    </row>
    <row customHeight="1" ht="13" r="62">
      <c r="A62" s="181" t="s">
        <v>356</v>
      </c>
      <c r="B62" s="156" t="n">
        <v>2</v>
      </c>
      <c r="C62" s="22">
        <v>98.643785122588</v>
      </c>
      <c r="D62" s="165">
        <v>0.185657043407968</v>
      </c>
      <c r="E62" s="22">
        <v>97.3582062811281</v>
      </c>
      <c r="F62" s="165">
        <v>0.820661775245318</v>
      </c>
      <c r="G62" s="22">
        <v>98.1026506840257</v>
      </c>
      <c r="H62" s="165">
        <v>0.637015567798072</v>
      </c>
      <c r="I62" s="22">
        <v>98.8829443018766</v>
      </c>
      <c r="J62" s="165">
        <v>0.206142076527821</v>
      </c>
      <c r="K62" s="22">
        <v>1.52473802074852</v>
      </c>
      <c r="L62" s="165">
        <v>0.843423279720427</v>
      </c>
      <c r="M62" s="22">
        <v>92.1122562181212</v>
      </c>
      <c r="N62" s="165">
        <v>0.526321794428647</v>
      </c>
      <c r="O62" s="22">
        <v>89.2190874024675</v>
      </c>
      <c r="P62" s="165">
        <v>1.8431444675341</v>
      </c>
      <c r="Q62" s="22">
        <v>89.9923445810382</v>
      </c>
      <c r="R62" s="165">
        <v>1.45232148010366</v>
      </c>
      <c r="S62" s="22">
        <v>92.6485741065045</v>
      </c>
      <c r="T62" s="165">
        <v>0.586699183182125</v>
      </c>
      <c r="U62" s="22">
        <v>3.429486704037</v>
      </c>
      <c r="V62" s="165">
        <v>1.91812629621112</v>
      </c>
      <c r="W62" s="22">
        <v>86.433756606722</v>
      </c>
      <c r="X62" s="165">
        <v>0.608701499980386</v>
      </c>
      <c r="Y62" s="22">
        <v>83.4863436941826</v>
      </c>
      <c r="Z62" s="165">
        <v>2.14486472455173</v>
      </c>
      <c r="AA62" s="22">
        <v>79.6931397898474</v>
      </c>
      <c r="AB62" s="165">
        <v>1.96741776050423</v>
      </c>
      <c r="AC62" s="22">
        <v>87.5200903127063</v>
      </c>
      <c r="AD62" s="165">
        <v>0.631059530718591</v>
      </c>
      <c r="AE62" s="22">
        <v>4.03374661852364</v>
      </c>
      <c r="AF62" s="165">
        <v>2.25606127064427</v>
      </c>
      <c r="AG62" s="103"/>
      <c r="AH62" s="103"/>
      <c r="AI62" s="103"/>
      <c r="AJ62" s="103"/>
      <c r="AK62" s="103"/>
      <c r="AL62" s="103"/>
      <c r="AM62" s="103"/>
      <c r="AN62" s="103"/>
      <c r="AO62" s="103"/>
      <c r="AP62" s="103"/>
      <c r="AQ62" s="103"/>
      <c r="AR62" s="192"/>
    </row>
    <row customHeight="1" ht="13" r="63">
      <c r="A63" s="184" t="s">
        <v>357</v>
      </c>
      <c r="B63" s="157" t="n">
        <v>2</v>
      </c>
      <c r="C63" s="31">
        <v>87.3178749398744</v>
      </c>
      <c r="D63" s="166">
        <v>0.149553490679428</v>
      </c>
      <c r="E63" s="31">
        <v>80.7621095503256</v>
      </c>
      <c r="F63" s="166">
        <v>0.378662172431294</v>
      </c>
      <c r="G63" s="31">
        <v>85.2817687016574</v>
      </c>
      <c r="H63" s="166">
        <v>0.393719982970159</v>
      </c>
      <c r="I63" s="31">
        <v>89.69087784357</v>
      </c>
      <c r="J63" s="166">
        <v>0.166261758225429</v>
      </c>
      <c r="K63" s="31">
        <v>8.92876829324438</v>
      </c>
      <c r="L63" s="166">
        <v>0.406030729906582</v>
      </c>
      <c r="M63" s="31">
        <v>84.2921047111888</v>
      </c>
      <c r="N63" s="166">
        <v>0.151201884784476</v>
      </c>
      <c r="O63" s="31">
        <v>80.5122194774405</v>
      </c>
      <c r="P63" s="166">
        <v>0.396750622552236</v>
      </c>
      <c r="Q63" s="31">
        <v>84.0353831591134</v>
      </c>
      <c r="R63" s="166">
        <v>0.384940528699815</v>
      </c>
      <c r="S63" s="31">
        <v>85.4470929588949</v>
      </c>
      <c r="T63" s="166">
        <v>0.189266048417955</v>
      </c>
      <c r="U63" s="31">
        <v>4.93487348145448</v>
      </c>
      <c r="V63" s="166">
        <v>0.44507609857754</v>
      </c>
      <c r="W63" s="31">
        <v>59.2858743056845</v>
      </c>
      <c r="X63" s="166">
        <v>0.209568088809912</v>
      </c>
      <c r="Y63" s="31">
        <v>55.3330165644486</v>
      </c>
      <c r="Z63" s="166">
        <v>0.496029622232978</v>
      </c>
      <c r="AA63" s="31">
        <v>57.4971267919385</v>
      </c>
      <c r="AB63" s="166">
        <v>0.509957552781004</v>
      </c>
      <c r="AC63" s="31">
        <v>60.6761281307199</v>
      </c>
      <c r="AD63" s="166">
        <v>0.251747995656161</v>
      </c>
      <c r="AE63" s="31">
        <v>5.34311156627128</v>
      </c>
      <c r="AF63" s="166">
        <v>0.542564766789006</v>
      </c>
      <c r="AG63" s="103"/>
      <c r="AH63" s="103"/>
      <c r="AI63" s="103"/>
      <c r="AJ63" s="103"/>
      <c r="AK63" s="103"/>
      <c r="AL63" s="103"/>
      <c r="AM63" s="103"/>
      <c r="AN63" s="103"/>
      <c r="AO63" s="103"/>
      <c r="AP63" s="103"/>
      <c r="AQ63" s="103"/>
      <c r="AR63" s="192"/>
    </row>
    <row customHeight="1" ht="13" r="64">
      <c r="A64" s="185" t="s">
        <v>358</v>
      </c>
      <c r="B64" s="158" t="n">
        <v>2</v>
      </c>
      <c r="C64" s="35">
        <v>88.7510189131906</v>
      </c>
      <c r="D64" s="167">
        <v>0.206457535614886</v>
      </c>
      <c r="E64" s="35">
        <v>81.3573309998852</v>
      </c>
      <c r="F64" s="167">
        <v>0.650444219682476</v>
      </c>
      <c r="G64" s="35">
        <v>85.4918465546923</v>
      </c>
      <c r="H64" s="167">
        <v>0.529742668030836</v>
      </c>
      <c r="I64" s="35">
        <v>91.3569686703938</v>
      </c>
      <c r="J64" s="167">
        <v>0.226426653009248</v>
      </c>
      <c r="K64" s="35">
        <v>9.99963767050861</v>
      </c>
      <c r="L64" s="167">
        <v>0.679981962182922</v>
      </c>
      <c r="M64" s="35">
        <v>87.3949831645939</v>
      </c>
      <c r="N64" s="167">
        <v>0.214054793297299</v>
      </c>
      <c r="O64" s="35">
        <v>82.7113288721495</v>
      </c>
      <c r="P64" s="167">
        <v>0.748036812444249</v>
      </c>
      <c r="Q64" s="35">
        <v>86.3188528895562</v>
      </c>
      <c r="R64" s="167">
        <v>0.552760015580503</v>
      </c>
      <c r="S64" s="35">
        <v>88.7541988124836</v>
      </c>
      <c r="T64" s="167">
        <v>0.239450874118817</v>
      </c>
      <c r="U64" s="35">
        <v>6.04286994033403</v>
      </c>
      <c r="V64" s="167">
        <v>0.783247367705738</v>
      </c>
      <c r="W64" s="35">
        <v>58.0501842977054</v>
      </c>
      <c r="X64" s="167">
        <v>0.336394019586103</v>
      </c>
      <c r="Y64" s="35">
        <v>54.7311613678024</v>
      </c>
      <c r="Z64" s="167">
        <v>0.746092709637647</v>
      </c>
      <c r="AA64" s="35">
        <v>55.5975656829157</v>
      </c>
      <c r="AB64" s="167">
        <v>0.812436192985192</v>
      </c>
      <c r="AC64" s="35">
        <v>59.3875656250025</v>
      </c>
      <c r="AD64" s="167">
        <v>0.391898646123136</v>
      </c>
      <c r="AE64" s="35">
        <v>4.65640425720011</v>
      </c>
      <c r="AF64" s="167">
        <v>0.812296549110733</v>
      </c>
      <c r="AG64" s="103"/>
      <c r="AH64" s="103"/>
      <c r="AI64" s="103"/>
      <c r="AJ64" s="103"/>
      <c r="AK64" s="103"/>
      <c r="AL64" s="103"/>
      <c r="AM64" s="103"/>
      <c r="AN64" s="103"/>
      <c r="AO64" s="103"/>
      <c r="AP64" s="103"/>
      <c r="AQ64" s="103"/>
      <c r="AR64" s="192"/>
    </row>
    <row customHeight="1" ht="13" r="65">
      <c r="A65" s="186" t="s">
        <v>359</v>
      </c>
      <c r="B65" s="159" t="n">
        <v>2</v>
      </c>
      <c r="C65" s="40">
        <v>89.6679548064467</v>
      </c>
      <c r="D65" s="168">
        <v>0.0966612990463338</v>
      </c>
      <c r="E65" s="40">
        <v>84.7745540684749</v>
      </c>
      <c r="F65" s="168">
        <v>0.252758480564582</v>
      </c>
      <c r="G65" s="40">
        <v>88.5294528325872</v>
      </c>
      <c r="H65" s="168">
        <v>0.251993105881614</v>
      </c>
      <c r="I65" s="40">
        <v>91.3125150242155</v>
      </c>
      <c r="J65" s="168">
        <v>0.110299788111876</v>
      </c>
      <c r="K65" s="40">
        <v>6.53796095574054</v>
      </c>
      <c r="L65" s="168">
        <v>0.27292781849888</v>
      </c>
      <c r="M65" s="40">
        <v>86.270487674588</v>
      </c>
      <c r="N65" s="168">
        <v>0.103218888335776</v>
      </c>
      <c r="O65" s="40">
        <v>83.3711907267763</v>
      </c>
      <c r="P65" s="168">
        <v>0.269467869580199</v>
      </c>
      <c r="Q65" s="40">
        <v>86.0401702862912</v>
      </c>
      <c r="R65" s="168">
        <v>0.263471854059433</v>
      </c>
      <c r="S65" s="40">
        <v>87.1615761131032</v>
      </c>
      <c r="T65" s="168">
        <v>0.128382073111034</v>
      </c>
      <c r="U65" s="40">
        <v>3.7903853863269</v>
      </c>
      <c r="V65" s="168">
        <v>0.300718196989498</v>
      </c>
      <c r="W65" s="40">
        <v>67.0274226551671</v>
      </c>
      <c r="X65" s="168">
        <v>0.14160912503312</v>
      </c>
      <c r="Y65" s="40">
        <v>64.1738804674247</v>
      </c>
      <c r="Z65" s="168">
        <v>0.339259652813119</v>
      </c>
      <c r="AA65" s="40">
        <v>65.7244587934193</v>
      </c>
      <c r="AB65" s="168">
        <v>0.355469024544621</v>
      </c>
      <c r="AC65" s="40">
        <v>67.9571518500596</v>
      </c>
      <c r="AD65" s="168">
        <v>0.17310837406586</v>
      </c>
      <c r="AE65" s="40">
        <v>3.78327138263486</v>
      </c>
      <c r="AF65" s="168">
        <v>0.377515637468325</v>
      </c>
      <c r="AG65" s="103"/>
      <c r="AH65" s="103"/>
      <c r="AI65" s="103"/>
      <c r="AJ65" s="103"/>
      <c r="AK65" s="103"/>
      <c r="AL65" s="103"/>
      <c r="AM65" s="103"/>
      <c r="AN65" s="103"/>
      <c r="AO65" s="103"/>
      <c r="AP65" s="103"/>
      <c r="AQ65" s="103"/>
      <c r="AR65" s="192"/>
    </row>
    <row customHeight="1" ht="13" r="66">
      <c r="A66" s="181" t="s">
        <v>360</v>
      </c>
      <c r="B66" s="156" t="n">
        <v>2</v>
      </c>
      <c r="C66" s="22">
        <v>87.4162259336366</v>
      </c>
      <c r="D66" s="165">
        <v>1.40776596895645</v>
      </c>
      <c r="E66" s="22">
        <v>82.3656781845806</v>
      </c>
      <c r="F66" s="165">
        <v>3.03724949426225</v>
      </c>
      <c r="G66" s="22">
        <v>87.0499313056259</v>
      </c>
      <c r="H66" s="165">
        <v>3.06622805564422</v>
      </c>
      <c r="I66" s="22">
        <v>89.1298930422034</v>
      </c>
      <c r="J66" s="165">
        <v>1.67102200406377</v>
      </c>
      <c r="K66" s="22">
        <v>6.76421485762285</v>
      </c>
      <c r="L66" s="165">
        <v>3.06070830546527</v>
      </c>
      <c r="M66" s="22">
        <v>87.6985104176735</v>
      </c>
      <c r="N66" s="165">
        <v>1.15219703145336</v>
      </c>
      <c r="O66" s="22">
        <v>84.3711744509532</v>
      </c>
      <c r="P66" s="165">
        <v>2.70584751638438</v>
      </c>
      <c r="Q66" s="22">
        <v>88.1791173353001</v>
      </c>
      <c r="R66" s="165">
        <v>2.70320991907999</v>
      </c>
      <c r="S66" s="22">
        <v>89.1313957585349</v>
      </c>
      <c r="T66" s="165">
        <v>1.81450821543408</v>
      </c>
      <c r="U66" s="22">
        <v>4.76022130758162</v>
      </c>
      <c r="V66" s="165">
        <v>3.81179577200828</v>
      </c>
      <c r="W66" s="22">
        <v>54.6795122813963</v>
      </c>
      <c r="X66" s="165">
        <v>2.35421703442669</v>
      </c>
      <c r="Y66" s="22">
        <v>47.1611991957868</v>
      </c>
      <c r="Z66" s="165">
        <v>3.70122375389573</v>
      </c>
      <c r="AA66" s="22">
        <v>54.0571512373676</v>
      </c>
      <c r="AB66" s="165">
        <v>4.79551902918466</v>
      </c>
      <c r="AC66" s="22">
        <v>57.0483456554494</v>
      </c>
      <c r="AD66" s="165">
        <v>2.75347373569569</v>
      </c>
      <c r="AE66" s="22">
        <v>9.88714645966267</v>
      </c>
      <c r="AF66" s="165">
        <v>3.18750373994431</v>
      </c>
      <c r="AG66" s="103"/>
      <c r="AH66" s="103"/>
      <c r="AI66" s="103"/>
      <c r="AJ66" s="103"/>
      <c r="AK66" s="103"/>
      <c r="AL66" s="103"/>
      <c r="AM66" s="103"/>
      <c r="AN66" s="103"/>
      <c r="AO66" s="103"/>
      <c r="AP66" s="103"/>
      <c r="AQ66" s="103"/>
      <c r="AR66" s="192"/>
    </row>
    <row customHeight="1" ht="13" r="67">
      <c r="A67" s="181" t="s">
        <v>361</v>
      </c>
      <c r="B67" s="156" t="n">
        <v>2</v>
      </c>
      <c r="C67" s="22">
        <v>91.7979138534295</v>
      </c>
      <c r="D67" s="165">
        <v>0.884481227496075</v>
      </c>
      <c r="E67" s="22">
        <v>88.6315937080454</v>
      </c>
      <c r="F67" s="165">
        <v>2.55665414692613</v>
      </c>
      <c r="G67" s="22">
        <v>91.0152361060842</v>
      </c>
      <c r="H67" s="165">
        <v>1.97568001803536</v>
      </c>
      <c r="I67" s="22">
        <v>93.0460422781271</v>
      </c>
      <c r="J67" s="165">
        <v>1.29840162077883</v>
      </c>
      <c r="K67" s="22">
        <v>4.41444857008175</v>
      </c>
      <c r="L67" s="165">
        <v>2.9232584050262</v>
      </c>
      <c r="M67" s="22">
        <v>83.90650510997</v>
      </c>
      <c r="N67" s="165">
        <v>1.08301086875292</v>
      </c>
      <c r="O67" s="22">
        <v>78.5554779326779</v>
      </c>
      <c r="P67" s="165">
        <v>2.85324429242254</v>
      </c>
      <c r="Q67" s="22">
        <v>83.4105237983114</v>
      </c>
      <c r="R67" s="165">
        <v>2.64937696591665</v>
      </c>
      <c r="S67" s="22">
        <v>85.9714449502609</v>
      </c>
      <c r="T67" s="165">
        <v>1.46640854800265</v>
      </c>
      <c r="U67" s="22">
        <v>7.41596701758306</v>
      </c>
      <c r="V67" s="165">
        <v>3.36698321062504</v>
      </c>
      <c r="W67" s="22">
        <v>72.9706222349367</v>
      </c>
      <c r="X67" s="165">
        <v>1.66570434748055</v>
      </c>
      <c r="Y67" s="22">
        <v>67.1300163478153</v>
      </c>
      <c r="Z67" s="165">
        <v>2.86119768266504</v>
      </c>
      <c r="AA67" s="22">
        <v>70.7871329211045</v>
      </c>
      <c r="AB67" s="165">
        <v>3.27271070643251</v>
      </c>
      <c r="AC67" s="22">
        <v>75.9814127844427</v>
      </c>
      <c r="AD67" s="165">
        <v>2.72238084153859</v>
      </c>
      <c r="AE67" s="22">
        <v>8.85139643662735</v>
      </c>
      <c r="AF67" s="165">
        <v>4.02256123208915</v>
      </c>
      <c r="AG67" s="103"/>
      <c r="AH67" s="103"/>
      <c r="AI67" s="103"/>
      <c r="AJ67" s="103"/>
      <c r="AK67" s="103"/>
      <c r="AL67" s="103"/>
      <c r="AM67" s="103"/>
      <c r="AN67" s="103"/>
      <c r="AO67" s="103"/>
      <c r="AP67" s="103"/>
      <c r="AQ67" s="103"/>
      <c r="AR67" s="192"/>
    </row>
    <row customHeight="1" ht="13" r="68">
      <c r="A68" s="181" t="s">
        <v>362</v>
      </c>
      <c r="B68" s="156" t="n">
        <v>2</v>
      </c>
      <c r="C68" s="22">
        <v>89.3098570785699</v>
      </c>
      <c r="D68" s="165">
        <v>1.32749712329949</v>
      </c>
      <c r="E68" s="22">
        <v>79.8475381111196</v>
      </c>
      <c r="F68" s="165">
        <v>2.84312771596865</v>
      </c>
      <c r="G68" s="22">
        <v>86.2670833716519</v>
      </c>
      <c r="H68" s="165">
        <v>3.61191922342756</v>
      </c>
      <c r="I68" s="22">
        <v>93.2536105964686</v>
      </c>
      <c r="J68" s="165">
        <v>1.53114724792068</v>
      </c>
      <c r="K68" s="22">
        <v>13.406072485349</v>
      </c>
      <c r="L68" s="165">
        <v>3.18646245693514</v>
      </c>
      <c r="M68" s="22">
        <v>87.2323247359769</v>
      </c>
      <c r="N68" s="165">
        <v>1.07919057661075</v>
      </c>
      <c r="O68" s="22">
        <v>79.8695936980889</v>
      </c>
      <c r="P68" s="165">
        <v>2.98251051877941</v>
      </c>
      <c r="Q68" s="22">
        <v>84.5717472839744</v>
      </c>
      <c r="R68" s="165">
        <v>3.17792379794231</v>
      </c>
      <c r="S68" s="22">
        <v>90.5376669117754</v>
      </c>
      <c r="T68" s="165">
        <v>1.29090971118284</v>
      </c>
      <c r="U68" s="22">
        <v>10.6680732136865</v>
      </c>
      <c r="V68" s="165">
        <v>3.00541184126172</v>
      </c>
      <c r="W68" s="22">
        <v>62.1574842982941</v>
      </c>
      <c r="X68" s="165">
        <v>1.36154245824564</v>
      </c>
      <c r="Y68" s="22">
        <v>54.7551747721233</v>
      </c>
      <c r="Z68" s="165">
        <v>3.58897016979515</v>
      </c>
      <c r="AA68" s="22">
        <v>57.85209558086</v>
      </c>
      <c r="AB68" s="165">
        <v>4.39364510943336</v>
      </c>
      <c r="AC68" s="22">
        <v>64.8645810306513</v>
      </c>
      <c r="AD68" s="165">
        <v>2.2216573137375</v>
      </c>
      <c r="AE68" s="22">
        <v>10.1094062585279</v>
      </c>
      <c r="AF68" s="165">
        <v>4.8438750522988</v>
      </c>
      <c r="AG68" s="103"/>
      <c r="AH68" s="103"/>
      <c r="AI68" s="103"/>
      <c r="AJ68" s="103"/>
      <c r="AK68" s="103"/>
      <c r="AL68" s="103"/>
      <c r="AM68" s="103"/>
      <c r="AN68" s="103"/>
      <c r="AO68" s="103"/>
      <c r="AP68" s="103"/>
      <c r="AQ68" s="103"/>
      <c r="AR68" s="192"/>
    </row>
    <row customHeight="1" ht="13" r="69">
      <c r="A69" s="187" t="s">
        <v>363</v>
      </c>
      <c r="B69" s="171" t="n">
        <v>2</v>
      </c>
      <c r="C69" s="172">
        <v>83.2675278426102</v>
      </c>
      <c r="D69" s="173">
        <v>1.49042585958717</v>
      </c>
      <c r="E69" s="172">
        <v>78.9047735237263</v>
      </c>
      <c r="F69" s="173">
        <v>3.0275132814923</v>
      </c>
      <c r="G69" s="172">
        <v>80.7763487635852</v>
      </c>
      <c r="H69" s="173">
        <v>3.16667326585663</v>
      </c>
      <c r="I69" s="172">
        <v>85.610270325114</v>
      </c>
      <c r="J69" s="173">
        <v>1.54124991255502</v>
      </c>
      <c r="K69" s="172">
        <v>6.70549680138772</v>
      </c>
      <c r="L69" s="173">
        <v>3.0806275961593</v>
      </c>
      <c r="M69" s="172">
        <v>77.2043723169376</v>
      </c>
      <c r="N69" s="173">
        <v>1.5283758244377</v>
      </c>
      <c r="O69" s="172">
        <v>70.6814181621005</v>
      </c>
      <c r="P69" s="173">
        <v>2.74170132740402</v>
      </c>
      <c r="Q69" s="172">
        <v>80.2024793908544</v>
      </c>
      <c r="R69" s="173">
        <v>2.95618125667086</v>
      </c>
      <c r="S69" s="172">
        <v>78.2001885090588</v>
      </c>
      <c r="T69" s="173">
        <v>1.87321692792748</v>
      </c>
      <c r="U69" s="172">
        <v>7.51877034695828</v>
      </c>
      <c r="V69" s="173">
        <v>3.08083577865921</v>
      </c>
      <c r="W69" s="172">
        <v>33.1560558084821</v>
      </c>
      <c r="X69" s="173">
        <v>1.55393666449572</v>
      </c>
      <c r="Y69" s="172">
        <v>24.1847101622596</v>
      </c>
      <c r="Z69" s="173">
        <v>2.43456620857636</v>
      </c>
      <c r="AA69" s="172">
        <v>31.8866552469474</v>
      </c>
      <c r="AB69" s="173">
        <v>2.86543412596135</v>
      </c>
      <c r="AC69" s="172">
        <v>36.3333491680175</v>
      </c>
      <c r="AD69" s="173">
        <v>2.28207426253002</v>
      </c>
      <c r="AE69" s="172">
        <v>12.1486390057579</v>
      </c>
      <c r="AF69" s="173">
        <v>3.28934124348635</v>
      </c>
      <c r="AG69" s="174"/>
      <c r="AH69" s="174"/>
      <c r="AI69" s="174"/>
      <c r="AJ69" s="174"/>
      <c r="AK69" s="174"/>
      <c r="AL69" s="174"/>
      <c r="AM69" s="174"/>
      <c r="AN69" s="174"/>
      <c r="AO69" s="174"/>
      <c r="AP69" s="174"/>
      <c r="AQ69" s="174"/>
      <c r="AR69" s="197"/>
    </row>
    <row customHeight="1" ht="13" r="70">
      <c r="A70" s="181"/>
      <c r="B70" s="160"/>
      <c r="C70" s="22" t="inlineStr">
        <is>
          <t>b.meanpct.d_tt4g27hqbitalot</t>
        </is>
      </c>
      <c r="D70" s="165" t="inlineStr">
        <is>
          <t>se.meanpct.d_tt4g27hqbitalot</t>
        </is>
      </c>
      <c r="E70" s="22" t="inlineStr">
        <is>
          <t>b.meanpct.d_tt4g27hqbitalot..exp..1 under_5yrs</t>
        </is>
      </c>
      <c r="F70" s="165" t="inlineStr">
        <is>
          <t>se.meanpct.d_tt4g27hqbitalot..exp..1 under_5yrs</t>
        </is>
      </c>
      <c r="G70" s="22" t="inlineStr">
        <is>
          <t>b.meanpct.d_tt4g27hqbitalot..exp..2 from6to10</t>
        </is>
      </c>
      <c r="H70" s="165" t="inlineStr">
        <is>
          <t>se.meanpct.d_tt4g27hqbitalot..exp..2 from6to10</t>
        </is>
      </c>
      <c r="I70" s="22" t="inlineStr">
        <is>
          <t>b.meanpct.d_tt4g27hqbitalot..exp..3 over_10yrs</t>
        </is>
      </c>
      <c r="J70" s="165" t="inlineStr">
        <is>
          <t>se.meanpct.d_tt4g27hqbitalot..exp..3 over_10yrs</t>
        </is>
      </c>
      <c r="K70" s="22" t="inlineStr">
        <is>
          <t>b.meanpct.d_tt4g27hqbitalot..exp..(3 over_10yrs-1 under_5yrs)</t>
        </is>
      </c>
      <c r="L70" s="165" t="inlineStr">
        <is>
          <t>se.meanpct.d_tt4g27hqbitalot..exp..(3 over_10yrs-1 under_5yrs)</t>
        </is>
      </c>
      <c r="M70" s="22" t="inlineStr">
        <is>
          <t>b.meanpct.d_tt4g27lqbitalot</t>
        </is>
      </c>
      <c r="N70" s="165" t="inlineStr">
        <is>
          <t>se.meanpct.d_tt4g27lqbitalot</t>
        </is>
      </c>
      <c r="O70" s="22" t="inlineStr">
        <is>
          <t>b.meanpct.d_tt4g27lqbitalot..exp..1 under_5yrs</t>
        </is>
      </c>
      <c r="P70" s="165" t="inlineStr">
        <is>
          <t>se.meanpct.d_tt4g27lqbitalot..exp..1 under_5yrs</t>
        </is>
      </c>
      <c r="Q70" s="22" t="inlineStr">
        <is>
          <t>b.meanpct.d_tt4g27lqbitalot..exp..2 from6to10</t>
        </is>
      </c>
      <c r="R70" s="165" t="inlineStr">
        <is>
          <t>se.meanpct.d_tt4g27lqbitalot..exp..2 from6to10</t>
        </is>
      </c>
      <c r="S70" s="22" t="inlineStr">
        <is>
          <t>b.meanpct.d_tt4g27lqbitalot..exp..3 over_10yrs</t>
        </is>
      </c>
      <c r="T70" s="165" t="inlineStr">
        <is>
          <t>se.meanpct.d_tt4g27lqbitalot..exp..3 over_10yrs</t>
        </is>
      </c>
      <c r="U70" s="22" t="inlineStr">
        <is>
          <t>b.meanpct.d_tt4g27lqbitalot..exp..(3 over_10yrs-1 under_5yrs)</t>
        </is>
      </c>
      <c r="V70" s="165" t="inlineStr">
        <is>
          <t>se.meanpct.d_tt4g27lqbitalot..exp..(3 over_10yrs-1 under_5yrs)</t>
        </is>
      </c>
      <c r="W70" s="22" t="inlineStr">
        <is>
          <t>b.meanpct.d_tt4g27oqbitalot</t>
        </is>
      </c>
      <c r="X70" s="165" t="inlineStr">
        <is>
          <t>se.meanpct.d_tt4g27oqbitalot</t>
        </is>
      </c>
      <c r="Y70" s="22" t="inlineStr">
        <is>
          <t>b.meanpct.d_tt4g27oqbitalot..exp..1 under_5yrs</t>
        </is>
      </c>
      <c r="Z70" s="165" t="inlineStr">
        <is>
          <t>se.meanpct.d_tt4g27oqbitalot..exp..1 under_5yrs</t>
        </is>
      </c>
      <c r="AA70" s="22" t="inlineStr">
        <is>
          <t>b.meanpct.d_tt4g27oqbitalot..exp..2 from6to10</t>
        </is>
      </c>
      <c r="AB70" s="165" t="inlineStr">
        <is>
          <t>se.meanpct.d_tt4g27oqbitalot..exp..2 from6to10</t>
        </is>
      </c>
      <c r="AC70" s="22" t="inlineStr">
        <is>
          <t>b.meanpct.d_tt4g27oqbitalot..exp..3 over_10yrs</t>
        </is>
      </c>
      <c r="AD70" s="165" t="inlineStr">
        <is>
          <t>se.meanpct.d_tt4g27oqbitalot..exp..3 over_10yrs</t>
        </is>
      </c>
      <c r="AE70" s="22" t="inlineStr">
        <is>
          <t>b.meanpct.d_tt4g27oqbitalot..exp..(3 over_10yrs-1 under_5yrs)</t>
        </is>
      </c>
      <c r="AF70" s="165" t="inlineStr">
        <is>
          <t>se.meanpct.d_tt4g27oqbitalot..exp..(3 over_10yrs-1 under_5yrs)</t>
        </is>
      </c>
      <c r="AG70" s="22" t="inlineStr">
        <is>
          <t>b.(meanpct.d_tt4g27hqbitalot_isc1)-(meanpct.d_tt4g27hqbitalot_isc2)</t>
        </is>
      </c>
      <c r="AH70" s="165" t="inlineStr">
        <is>
          <t>se.(meanpct.d_tt4g27hqbitalot_isc1)-(meanpct.d_tt4g27hqbitalot_isc2)</t>
        </is>
      </c>
      <c r="AI70" s="22" t="inlineStr">
        <is>
          <t>b.(meanpct.d_tt4g27lqbitalot_isc1)-(meanpct.d_tt4g27lqbitalot_isc2)</t>
        </is>
      </c>
      <c r="AJ70" s="165" t="inlineStr">
        <is>
          <t>se.(meanpct.d_tt4g27lqbitalot_isc1)-(meanpct.d_tt4g27lqbitalot_isc2)</t>
        </is>
      </c>
      <c r="AK70" s="22" t="inlineStr">
        <is>
          <t>b.(meanpct.d_tt4g27oqbitalot_isc1)-(meanpct.d_tt4g27oqbitalot_isc2)</t>
        </is>
      </c>
      <c r="AL70" s="165" t="inlineStr">
        <is>
          <t>se.(meanpct.d_tt4g27oqbitalot_isc1)-(meanpct.d_tt4g27oqbitalot_isc2)</t>
        </is>
      </c>
      <c r="AM70" s="103" t="inlineStr">
        <is>
          <t>b.(meanpct.d_tt4g27hqbitalot_isc3)-(meanpct.d_tt4g27hqbitalot_isc2)</t>
        </is>
      </c>
      <c r="AN70" s="103" t="inlineStr">
        <is>
          <t>se.(meanpct.d_tt4g27hqbitalot_isc3)-(meanpct.d_tt4g27hqbitalot_isc2)</t>
        </is>
      </c>
      <c r="AO70" s="103" t="inlineStr">
        <is>
          <t>b.(meanpct.d_tt4g27lqbitalot_isc3)-(meanpct.d_tt4g27lqbitalot_isc2)</t>
        </is>
      </c>
      <c r="AP70" s="103" t="inlineStr">
        <is>
          <t>se.(meanpct.d_tt4g27lqbitalot_isc3)-(meanpct.d_tt4g27lqbitalot_isc2)</t>
        </is>
      </c>
      <c r="AQ70" s="103" t="inlineStr">
        <is>
          <t>b.(meanpct.d_tt4g27oqbitalot_isc3)-(meanpct.d_tt4g27oqbitalot_isc2)</t>
        </is>
      </c>
      <c r="AR70" s="192" t="inlineStr">
        <is>
          <t>se.(meanpct.d_tt4g27oqbitalot_isc3)-(meanpct.d_tt4g27oqbitalot_isc2)</t>
        </is>
      </c>
    </row>
    <row customHeight="1" ht="13" r="71">
      <c r="A71" s="181" t="s">
        <v>307</v>
      </c>
      <c r="B71" s="160" t="n">
        <v>1</v>
      </c>
      <c r="C71" s="22">
        <v>92.3914666101651</v>
      </c>
      <c r="D71" s="165">
        <v>0.688250122458606</v>
      </c>
      <c r="E71" s="22">
        <v>87.1158706382601</v>
      </c>
      <c r="F71" s="165">
        <v>1.52207863092284</v>
      </c>
      <c r="G71" s="22">
        <v>94.0067343900365</v>
      </c>
      <c r="H71" s="165">
        <v>1.26407429394749</v>
      </c>
      <c r="I71" s="22">
        <v>93.5325569190191</v>
      </c>
      <c r="J71" s="165">
        <v>0.874016566186835</v>
      </c>
      <c r="K71" s="22">
        <v>6.416686280759</v>
      </c>
      <c r="L71" s="165">
        <v>1.63419670040309</v>
      </c>
      <c r="M71" s="22">
        <v>90.6304985614848</v>
      </c>
      <c r="N71" s="165">
        <v>0.554059325036978</v>
      </c>
      <c r="O71" s="22">
        <v>88.3997062811458</v>
      </c>
      <c r="P71" s="165">
        <v>1.46286364921068</v>
      </c>
      <c r="Q71" s="22">
        <v>90.646583580438</v>
      </c>
      <c r="R71" s="165">
        <v>1.34445548525875</v>
      </c>
      <c r="S71" s="22">
        <v>91.7400975298247</v>
      </c>
      <c r="T71" s="165">
        <v>0.750142783614207</v>
      </c>
      <c r="U71" s="22">
        <v>3.34039124867888</v>
      </c>
      <c r="V71" s="165">
        <v>1.62939037556302</v>
      </c>
      <c r="W71" s="22">
        <v>63.4956622540314</v>
      </c>
      <c r="X71" s="165">
        <v>1.26943106236854</v>
      </c>
      <c r="Y71" s="22">
        <v>56.3736428614735</v>
      </c>
      <c r="Z71" s="165">
        <v>2.49106638814126</v>
      </c>
      <c r="AA71" s="22">
        <v>64.5165391514148</v>
      </c>
      <c r="AB71" s="165">
        <v>2.28904833305643</v>
      </c>
      <c r="AC71" s="22">
        <v>66.2658848265488</v>
      </c>
      <c r="AD71" s="165">
        <v>1.43933400979315</v>
      </c>
      <c r="AE71" s="22">
        <v>9.89224196507536</v>
      </c>
      <c r="AF71" s="165">
        <v>2.60765786187001</v>
      </c>
      <c r="AG71" s="22">
        <v>2.98919459251418</v>
      </c>
      <c r="AH71" s="165">
        <v>0.973884970740397</v>
      </c>
      <c r="AI71" s="22">
        <v>2.58540539108448</v>
      </c>
      <c r="AJ71" s="165">
        <v>0.951435962972584</v>
      </c>
      <c r="AK71" s="22">
        <v>2.18639348563139</v>
      </c>
      <c r="AL71" s="165">
        <v>1.65343440308989</v>
      </c>
      <c r="AM71" s="103"/>
      <c r="AN71" s="103"/>
      <c r="AO71" s="103"/>
      <c r="AP71" s="103"/>
      <c r="AQ71" s="103"/>
      <c r="AR71" s="192"/>
    </row>
    <row customHeight="1" ht="13" r="72">
      <c r="A72" s="181" t="s">
        <v>311</v>
      </c>
      <c r="B72" s="160" t="n">
        <v>1</v>
      </c>
      <c r="C72" s="22">
        <v>94.9281699237796</v>
      </c>
      <c r="D72" s="165">
        <v>0.312719479360858</v>
      </c>
      <c r="E72" s="22">
        <v>91.7779632999492</v>
      </c>
      <c r="F72" s="165">
        <v>1.00038009834856</v>
      </c>
      <c r="G72" s="22">
        <v>94.5431771866726</v>
      </c>
      <c r="H72" s="165">
        <v>0.864643627946767</v>
      </c>
      <c r="I72" s="22">
        <v>95.8557787834354</v>
      </c>
      <c r="J72" s="165">
        <v>0.352342911058098</v>
      </c>
      <c r="K72" s="22">
        <v>4.07781548348616</v>
      </c>
      <c r="L72" s="165">
        <v>1.0799789414129</v>
      </c>
      <c r="M72" s="22">
        <v>88.5900187570699</v>
      </c>
      <c r="N72" s="165">
        <v>0.492024841831981</v>
      </c>
      <c r="O72" s="22">
        <v>84.7046242493646</v>
      </c>
      <c r="P72" s="165">
        <v>1.33686847986166</v>
      </c>
      <c r="Q72" s="22">
        <v>88.1548236674161</v>
      </c>
      <c r="R72" s="165">
        <v>1.29487807306563</v>
      </c>
      <c r="S72" s="22">
        <v>89.6715146526812</v>
      </c>
      <c r="T72" s="165">
        <v>0.587180097886351</v>
      </c>
      <c r="U72" s="22">
        <v>4.96689040331661</v>
      </c>
      <c r="V72" s="165">
        <v>1.55715392077773</v>
      </c>
      <c r="W72" s="22">
        <v>63.2956919456914</v>
      </c>
      <c r="X72" s="165">
        <v>1.00476877620376</v>
      </c>
      <c r="Y72" s="22">
        <v>59.7141363720876</v>
      </c>
      <c r="Z72" s="165">
        <v>2.00533142191473</v>
      </c>
      <c r="AA72" s="22">
        <v>61.0717976080649</v>
      </c>
      <c r="AB72" s="165">
        <v>2.0181872576093</v>
      </c>
      <c r="AC72" s="22">
        <v>64.8881334289263</v>
      </c>
      <c r="AD72" s="165">
        <v>1.13819528072238</v>
      </c>
      <c r="AE72" s="22">
        <v>5.17399705683864</v>
      </c>
      <c r="AF72" s="165">
        <v>1.96351524183772</v>
      </c>
      <c r="AG72" s="22">
        <v>1.35522391006927</v>
      </c>
      <c r="AH72" s="165">
        <v>0.542794833925294</v>
      </c>
      <c r="AI72" s="22">
        <v>4.17275701225086</v>
      </c>
      <c r="AJ72" s="165">
        <v>0.782277292747744</v>
      </c>
      <c r="AK72" s="22">
        <v>11.7389968597738</v>
      </c>
      <c r="AL72" s="165">
        <v>1.36919447058468</v>
      </c>
      <c r="AM72" s="103"/>
      <c r="AN72" s="103"/>
      <c r="AO72" s="103"/>
      <c r="AP72" s="103"/>
      <c r="AQ72" s="103"/>
      <c r="AR72" s="192"/>
    </row>
    <row customHeight="1" ht="13" r="73">
      <c r="A73" s="183" t="s">
        <v>313</v>
      </c>
      <c r="B73" s="160" t="n">
        <v>1</v>
      </c>
      <c r="C73" s="22">
        <v>92.924959767628</v>
      </c>
      <c r="D73" s="165">
        <v>0.602302367548054</v>
      </c>
      <c r="E73" s="22">
        <v>87.9815966316273</v>
      </c>
      <c r="F73" s="165">
        <v>1.94143608921944</v>
      </c>
      <c r="G73" s="22">
        <v>90.7209108475106</v>
      </c>
      <c r="H73" s="165">
        <v>1.57665294424159</v>
      </c>
      <c r="I73" s="22">
        <v>94.5664381525724</v>
      </c>
      <c r="J73" s="165">
        <v>0.665432636655881</v>
      </c>
      <c r="K73" s="22">
        <v>6.58484152094515</v>
      </c>
      <c r="L73" s="165">
        <v>2.08939935682477</v>
      </c>
      <c r="M73" s="22">
        <v>84.4675978839891</v>
      </c>
      <c r="N73" s="165">
        <v>0.787646499198924</v>
      </c>
      <c r="O73" s="22">
        <v>79.4539160720528</v>
      </c>
      <c r="P73" s="165">
        <v>2.26305507667113</v>
      </c>
      <c r="Q73" s="22">
        <v>84.0243520221838</v>
      </c>
      <c r="R73" s="165">
        <v>1.755040987816</v>
      </c>
      <c r="S73" s="22">
        <v>85.5601779867638</v>
      </c>
      <c r="T73" s="165">
        <v>0.932603845031761</v>
      </c>
      <c r="U73" s="22">
        <v>6.10626191471103</v>
      </c>
      <c r="V73" s="165">
        <v>2.43697692299081</v>
      </c>
      <c r="W73" s="22">
        <v>52.5842199875225</v>
      </c>
      <c r="X73" s="165">
        <v>1.31600653006998</v>
      </c>
      <c r="Y73" s="22">
        <v>48.5567845404804</v>
      </c>
      <c r="Z73" s="165">
        <v>2.75463532742225</v>
      </c>
      <c r="AA73" s="22">
        <v>52.3520815462476</v>
      </c>
      <c r="AB73" s="165">
        <v>3.43199401363989</v>
      </c>
      <c r="AC73" s="22">
        <v>53.6258993180868</v>
      </c>
      <c r="AD73" s="165">
        <v>1.55385647690178</v>
      </c>
      <c r="AE73" s="22">
        <v>5.06911477760641</v>
      </c>
      <c r="AF73" s="165">
        <v>2.89433671400244</v>
      </c>
      <c r="AG73" s="22">
        <v>2.52967942597256</v>
      </c>
      <c r="AH73" s="165">
        <v>0.868697848188375</v>
      </c>
      <c r="AI73" s="22">
        <v>9.38295314062452</v>
      </c>
      <c r="AJ73" s="165">
        <v>1.20518847085262</v>
      </c>
      <c r="AK73" s="22">
        <v>11.8399694128168</v>
      </c>
      <c r="AL73" s="165">
        <v>1.91013120814241</v>
      </c>
      <c r="AM73" s="103"/>
      <c r="AN73" s="103"/>
      <c r="AO73" s="103"/>
      <c r="AP73" s="103"/>
      <c r="AQ73" s="103"/>
      <c r="AR73" s="192"/>
    </row>
    <row customHeight="1" ht="13" r="74">
      <c r="A74" s="181" t="s">
        <v>314</v>
      </c>
      <c r="B74" s="160" t="n">
        <v>1</v>
      </c>
      <c r="C74" s="22">
        <v>98.3597205623712</v>
      </c>
      <c r="D74" s="165">
        <v>0.345626639941888</v>
      </c>
      <c r="E74" s="22">
        <v>96.9529368656133</v>
      </c>
      <c r="F74" s="165">
        <v>1.2140730565848</v>
      </c>
      <c r="G74" s="22">
        <v>98.9527821196866</v>
      </c>
      <c r="H74" s="165">
        <v>0.508862155433531</v>
      </c>
      <c r="I74" s="22">
        <v>98.662097571973</v>
      </c>
      <c r="J74" s="165">
        <v>0.34423511781055</v>
      </c>
      <c r="K74" s="22">
        <v>1.70916070635973</v>
      </c>
      <c r="L74" s="165">
        <v>1.23404258170985</v>
      </c>
      <c r="M74" s="22">
        <v>97.733437055617</v>
      </c>
      <c r="N74" s="165">
        <v>0.383737309880533</v>
      </c>
      <c r="O74" s="22">
        <v>97.7331193397065</v>
      </c>
      <c r="P74" s="165">
        <v>0.807739081437257</v>
      </c>
      <c r="Q74" s="22">
        <v>96.1164910332343</v>
      </c>
      <c r="R74" s="165">
        <v>1.31357656271335</v>
      </c>
      <c r="S74" s="22">
        <v>98.4333424450243</v>
      </c>
      <c r="T74" s="165">
        <v>0.3671690485211</v>
      </c>
      <c r="U74" s="22">
        <v>0.700223105317818</v>
      </c>
      <c r="V74" s="165">
        <v>0.891381158760615</v>
      </c>
      <c r="W74" s="22">
        <v>95.394786715954</v>
      </c>
      <c r="X74" s="165">
        <v>0.448800964595628</v>
      </c>
      <c r="Y74" s="22">
        <v>92.0374013440137</v>
      </c>
      <c r="Z74" s="165">
        <v>1.64422078414365</v>
      </c>
      <c r="AA74" s="22">
        <v>97.0416656899072</v>
      </c>
      <c r="AB74" s="165">
        <v>0.925866637089477</v>
      </c>
      <c r="AC74" s="22">
        <v>96.3265326007339</v>
      </c>
      <c r="AD74" s="165">
        <v>0.476157162475854</v>
      </c>
      <c r="AE74" s="22">
        <v>4.28913125672015</v>
      </c>
      <c r="AF74" s="165">
        <v>1.67958218212466</v>
      </c>
      <c r="AG74" s="22">
        <v>1.55845119932536</v>
      </c>
      <c r="AH74" s="165">
        <v>0.535534293173105</v>
      </c>
      <c r="AI74" s="22">
        <v>1.51697766462442</v>
      </c>
      <c r="AJ74" s="165">
        <v>0.556810392751651</v>
      </c>
      <c r="AK74" s="22">
        <v>3.70133780614599</v>
      </c>
      <c r="AL74" s="165">
        <v>0.732804735257585</v>
      </c>
      <c r="AM74" s="103"/>
      <c r="AN74" s="103"/>
      <c r="AO74" s="103"/>
      <c r="AP74" s="103"/>
      <c r="AQ74" s="103"/>
      <c r="AR74" s="192"/>
    </row>
    <row customHeight="1" ht="13" r="75">
      <c r="A75" s="181" t="s">
        <v>325</v>
      </c>
      <c r="B75" s="160" t="n">
        <v>1</v>
      </c>
      <c r="C75" s="22">
        <v>92.1038545904319</v>
      </c>
      <c r="D75" s="165">
        <v>0.748081018724561</v>
      </c>
      <c r="E75" s="22">
        <v>86.7221232544546</v>
      </c>
      <c r="F75" s="165">
        <v>2.53357793173385</v>
      </c>
      <c r="G75" s="22">
        <v>91.319351344529</v>
      </c>
      <c r="H75" s="165">
        <v>1.47981425256281</v>
      </c>
      <c r="I75" s="22">
        <v>93.165396231095</v>
      </c>
      <c r="J75" s="165">
        <v>0.805155832158593</v>
      </c>
      <c r="K75" s="22">
        <v>6.4432729766404</v>
      </c>
      <c r="L75" s="165">
        <v>2.54049999911014</v>
      </c>
      <c r="M75" s="22">
        <v>78.2174035146779</v>
      </c>
      <c r="N75" s="165">
        <v>1.15658719249622</v>
      </c>
      <c r="O75" s="22">
        <v>67.5129966431934</v>
      </c>
      <c r="P75" s="165">
        <v>4.06487321708397</v>
      </c>
      <c r="Q75" s="22">
        <v>77.6371832449555</v>
      </c>
      <c r="R75" s="165">
        <v>2.56818023022034</v>
      </c>
      <c r="S75" s="22">
        <v>80.5155306909796</v>
      </c>
      <c r="T75" s="165">
        <v>1.34548874271509</v>
      </c>
      <c r="U75" s="22">
        <v>13.0025340477862</v>
      </c>
      <c r="V75" s="165">
        <v>4.29027705433741</v>
      </c>
      <c r="W75" s="22">
        <v>42.9939025936847</v>
      </c>
      <c r="X75" s="165">
        <v>1.51212571019595</v>
      </c>
      <c r="Y75" s="22">
        <v>36.686606973839</v>
      </c>
      <c r="Z75" s="165">
        <v>2.94228693205282</v>
      </c>
      <c r="AA75" s="22">
        <v>42.2213147444004</v>
      </c>
      <c r="AB75" s="165">
        <v>3.43644796834836</v>
      </c>
      <c r="AC75" s="22">
        <v>43.7955842985254</v>
      </c>
      <c r="AD75" s="165">
        <v>1.96258133459989</v>
      </c>
      <c r="AE75" s="22">
        <v>7.10897732468643</v>
      </c>
      <c r="AF75" s="165">
        <v>3.36930517447362</v>
      </c>
      <c r="AG75" s="22">
        <v>1.15769979618915</v>
      </c>
      <c r="AH75" s="165">
        <v>0.989406201650024</v>
      </c>
      <c r="AI75" s="22">
        <v>-1.98248160985875</v>
      </c>
      <c r="AJ75" s="165">
        <v>1.43768242595428</v>
      </c>
      <c r="AK75" s="22">
        <v>5.2647580530795</v>
      </c>
      <c r="AL75" s="165">
        <v>1.98270976508008</v>
      </c>
      <c r="AM75" s="103"/>
      <c r="AN75" s="103"/>
      <c r="AO75" s="103"/>
      <c r="AP75" s="103"/>
      <c r="AQ75" s="103"/>
      <c r="AR75" s="192"/>
    </row>
    <row customHeight="1" ht="13" r="76">
      <c r="A76" s="181" t="s">
        <v>330</v>
      </c>
      <c r="B76" s="160" t="n">
        <v>1</v>
      </c>
      <c r="C76" s="22">
        <v>60.0080591487785</v>
      </c>
      <c r="D76" s="165">
        <v>1.05113014545989</v>
      </c>
      <c r="E76" s="22">
        <v>49.1163113063981</v>
      </c>
      <c r="F76" s="165">
        <v>2.13171958657455</v>
      </c>
      <c r="G76" s="22">
        <v>57.9538718183209</v>
      </c>
      <c r="H76" s="165">
        <v>2.05059673110236</v>
      </c>
      <c r="I76" s="22">
        <v>64.4343052633467</v>
      </c>
      <c r="J76" s="165">
        <v>1.24045810020445</v>
      </c>
      <c r="K76" s="22">
        <v>15.3179939569486</v>
      </c>
      <c r="L76" s="165">
        <v>2.35172300597785</v>
      </c>
      <c r="M76" s="22">
        <v>54.2289636306927</v>
      </c>
      <c r="N76" s="165">
        <v>1.09789247320374</v>
      </c>
      <c r="O76" s="22">
        <v>41.9916245493668</v>
      </c>
      <c r="P76" s="165">
        <v>1.88346754702683</v>
      </c>
      <c r="Q76" s="22">
        <v>51.088033482504</v>
      </c>
      <c r="R76" s="165">
        <v>2.24562290945191</v>
      </c>
      <c r="S76" s="22">
        <v>59.4544924670816</v>
      </c>
      <c r="T76" s="165">
        <v>1.32139193599289</v>
      </c>
      <c r="U76" s="22">
        <v>17.4628679177148</v>
      </c>
      <c r="V76" s="165">
        <v>1.94816388108051</v>
      </c>
      <c r="W76" s="22">
        <v>23.9519490480102</v>
      </c>
      <c r="X76" s="165">
        <v>0.966410733449976</v>
      </c>
      <c r="Y76" s="22">
        <v>18.5490415183197</v>
      </c>
      <c r="Z76" s="165">
        <v>1.81298756981966</v>
      </c>
      <c r="AA76" s="22">
        <v>20.5386400373824</v>
      </c>
      <c r="AB76" s="165">
        <v>1.84673396442641</v>
      </c>
      <c r="AC76" s="22">
        <v>26.781889985926</v>
      </c>
      <c r="AD76" s="165">
        <v>1.18719083772263</v>
      </c>
      <c r="AE76" s="22">
        <v>8.2328484676063</v>
      </c>
      <c r="AF76" s="165">
        <v>1.8917958981246</v>
      </c>
      <c r="AG76" s="22">
        <v>2.45006056978789</v>
      </c>
      <c r="AH76" s="165">
        <v>1.38453680700355</v>
      </c>
      <c r="AI76" s="22">
        <v>2.90825702878027</v>
      </c>
      <c r="AJ76" s="165">
        <v>1.4390945673413</v>
      </c>
      <c r="AK76" s="22">
        <v>5.71634597253571</v>
      </c>
      <c r="AL76" s="165">
        <v>1.23048693416268</v>
      </c>
      <c r="AM76" s="103"/>
      <c r="AN76" s="103"/>
      <c r="AO76" s="103"/>
      <c r="AP76" s="103"/>
      <c r="AQ76" s="103"/>
      <c r="AR76" s="192"/>
    </row>
    <row customHeight="1" ht="13" r="77">
      <c r="A77" s="181" t="s">
        <v>332</v>
      </c>
      <c r="B77" s="160" t="n">
        <v>1</v>
      </c>
      <c r="C77" s="22">
        <v>86.3857007595405</v>
      </c>
      <c r="D77" s="165">
        <v>0.667404158963053</v>
      </c>
      <c r="E77" s="22">
        <v>74.4754053419425</v>
      </c>
      <c r="F77" s="165">
        <v>2.69666711990366</v>
      </c>
      <c r="G77" s="22">
        <v>82.5808094377888</v>
      </c>
      <c r="H77" s="165">
        <v>1.93974009073963</v>
      </c>
      <c r="I77" s="22">
        <v>89.54566772476</v>
      </c>
      <c r="J77" s="165">
        <v>0.717657282592068</v>
      </c>
      <c r="K77" s="22">
        <v>15.0702623828175</v>
      </c>
      <c r="L77" s="165">
        <v>2.79273036550618</v>
      </c>
      <c r="M77" s="22">
        <v>85.0219404787413</v>
      </c>
      <c r="N77" s="165">
        <v>0.689718683586887</v>
      </c>
      <c r="O77" s="22">
        <v>71.7719757944719</v>
      </c>
      <c r="P77" s="165">
        <v>2.51260188229811</v>
      </c>
      <c r="Q77" s="22">
        <v>79.6344652754808</v>
      </c>
      <c r="R77" s="165">
        <v>2.11552522314047</v>
      </c>
      <c r="S77" s="22">
        <v>88.9780798243659</v>
      </c>
      <c r="T77" s="165">
        <v>0.765858784121799</v>
      </c>
      <c r="U77" s="22">
        <v>17.206104029894</v>
      </c>
      <c r="V77" s="165">
        <v>2.7242089695084</v>
      </c>
      <c r="W77" s="22">
        <v>63.0753745206185</v>
      </c>
      <c r="X77" s="165">
        <v>1.01871241817749</v>
      </c>
      <c r="Y77" s="22">
        <v>45.7415741626583</v>
      </c>
      <c r="Z77" s="165">
        <v>3.59959476273969</v>
      </c>
      <c r="AA77" s="22">
        <v>53.6426292584499</v>
      </c>
      <c r="AB77" s="165">
        <v>2.24593515765088</v>
      </c>
      <c r="AC77" s="22">
        <v>68.5401705691538</v>
      </c>
      <c r="AD77" s="165">
        <v>1.14514145468996</v>
      </c>
      <c r="AE77" s="22">
        <v>22.7985964064956</v>
      </c>
      <c r="AF77" s="165">
        <v>3.61670372307384</v>
      </c>
      <c r="AG77" s="22">
        <v>4.43717899105587</v>
      </c>
      <c r="AH77" s="165">
        <v>1.05644169475098</v>
      </c>
      <c r="AI77" s="22">
        <v>7.4647188916929</v>
      </c>
      <c r="AJ77" s="165">
        <v>1.14254213045687</v>
      </c>
      <c r="AK77" s="22">
        <v>10.6852746694395</v>
      </c>
      <c r="AL77" s="165">
        <v>1.49298132607628</v>
      </c>
      <c r="AM77" s="103"/>
      <c r="AN77" s="103"/>
      <c r="AO77" s="103"/>
      <c r="AP77" s="103"/>
      <c r="AQ77" s="103"/>
      <c r="AR77" s="192"/>
    </row>
    <row customHeight="1" ht="13" r="78">
      <c r="A78" s="181" t="s">
        <v>338</v>
      </c>
      <c r="B78" s="160" t="n">
        <v>1</v>
      </c>
      <c r="C78" s="22">
        <v>95.8700727086798</v>
      </c>
      <c r="D78" s="165">
        <v>0.506854715662252</v>
      </c>
      <c r="E78" s="22">
        <v>95.1075896151054</v>
      </c>
      <c r="F78" s="165">
        <v>1.05551274554212</v>
      </c>
      <c r="G78" s="22">
        <v>95.5268397766212</v>
      </c>
      <c r="H78" s="165">
        <v>0.932427856587982</v>
      </c>
      <c r="I78" s="22">
        <v>96.5644198018338</v>
      </c>
      <c r="J78" s="165">
        <v>0.542687656370285</v>
      </c>
      <c r="K78" s="22">
        <v>1.45683018672841</v>
      </c>
      <c r="L78" s="165">
        <v>1.1268605904</v>
      </c>
      <c r="M78" s="22">
        <v>92.7444149533182</v>
      </c>
      <c r="N78" s="165">
        <v>0.521398987491594</v>
      </c>
      <c r="O78" s="22">
        <v>90.1810181031171</v>
      </c>
      <c r="P78" s="165">
        <v>1.05427004255925</v>
      </c>
      <c r="Q78" s="22">
        <v>94.8644699329452</v>
      </c>
      <c r="R78" s="165">
        <v>0.908948028730076</v>
      </c>
      <c r="S78" s="22">
        <v>92.9799886553084</v>
      </c>
      <c r="T78" s="165">
        <v>0.647966656898115</v>
      </c>
      <c r="U78" s="22">
        <v>2.79897055219134</v>
      </c>
      <c r="V78" s="165">
        <v>1.17761075162721</v>
      </c>
      <c r="W78" s="22">
        <v>92.2849790166653</v>
      </c>
      <c r="X78" s="165">
        <v>0.608670603405645</v>
      </c>
      <c r="Y78" s="22">
        <v>91.3146126215822</v>
      </c>
      <c r="Z78" s="165">
        <v>1.34316711333229</v>
      </c>
      <c r="AA78" s="22">
        <v>93.765124505655</v>
      </c>
      <c r="AB78" s="165">
        <v>1.00948316532681</v>
      </c>
      <c r="AC78" s="22">
        <v>92.1825462848147</v>
      </c>
      <c r="AD78" s="165">
        <v>0.726574645618103</v>
      </c>
      <c r="AE78" s="22">
        <v>0.867933663232549</v>
      </c>
      <c r="AF78" s="165">
        <v>1.41778416801695</v>
      </c>
      <c r="AG78" s="22">
        <v>0.799044338394424</v>
      </c>
      <c r="AH78" s="165">
        <v>0.648161866128987</v>
      </c>
      <c r="AI78" s="22">
        <v>1.69141834263831</v>
      </c>
      <c r="AJ78" s="165">
        <v>0.676132664506167</v>
      </c>
      <c r="AK78" s="22">
        <v>3.25894749841299</v>
      </c>
      <c r="AL78" s="165">
        <v>0.847839982077875</v>
      </c>
      <c r="AM78" s="103"/>
      <c r="AN78" s="103"/>
      <c r="AO78" s="103"/>
      <c r="AP78" s="103"/>
      <c r="AQ78" s="103"/>
      <c r="AR78" s="192"/>
    </row>
    <row customHeight="1" ht="13" r="79">
      <c r="A79" s="181" t="s">
        <v>343</v>
      </c>
      <c r="B79" s="160" t="n">
        <v>1</v>
      </c>
      <c r="C79" s="22">
        <v>95.8301869401156</v>
      </c>
      <c r="D79" s="165">
        <v>0.415033305324159</v>
      </c>
      <c r="E79" s="22">
        <v>97.4734541008002</v>
      </c>
      <c r="F79" s="165">
        <v>0.819717096545305</v>
      </c>
      <c r="G79" s="22">
        <v>96.017316605351</v>
      </c>
      <c r="H79" s="165">
        <v>1.16376901850851</v>
      </c>
      <c r="I79" s="22">
        <v>95.6812469102596</v>
      </c>
      <c r="J79" s="165">
        <v>0.579354346223472</v>
      </c>
      <c r="K79" s="22">
        <v>-1.79220719054054</v>
      </c>
      <c r="L79" s="165">
        <v>0.987029787029213</v>
      </c>
      <c r="M79" s="22">
        <v>91.9479214042589</v>
      </c>
      <c r="N79" s="165">
        <v>0.520658999310106</v>
      </c>
      <c r="O79" s="22">
        <v>93.1680565729651</v>
      </c>
      <c r="P79" s="165">
        <v>1.24798838827784</v>
      </c>
      <c r="Q79" s="22">
        <v>93.7590122207411</v>
      </c>
      <c r="R79" s="165">
        <v>1.38529215441348</v>
      </c>
      <c r="S79" s="22">
        <v>91.5462120467475</v>
      </c>
      <c r="T79" s="165">
        <v>0.744090425044038</v>
      </c>
      <c r="U79" s="22">
        <v>-1.62184452621754</v>
      </c>
      <c r="V79" s="165">
        <v>1.43630816801322</v>
      </c>
      <c r="W79" s="22">
        <v>91.5401470372728</v>
      </c>
      <c r="X79" s="165">
        <v>0.554086416974224</v>
      </c>
      <c r="Y79" s="22">
        <v>91.2561647982423</v>
      </c>
      <c r="Z79" s="165">
        <v>1.43519414886252</v>
      </c>
      <c r="AA79" s="22">
        <v>91.7319208129595</v>
      </c>
      <c r="AB79" s="165">
        <v>1.65790563830045</v>
      </c>
      <c r="AC79" s="22">
        <v>91.5202805656403</v>
      </c>
      <c r="AD79" s="165">
        <v>0.687857992084473</v>
      </c>
      <c r="AE79" s="22">
        <v>0.264115767398053</v>
      </c>
      <c r="AF79" s="165">
        <v>1.5868396026747</v>
      </c>
      <c r="AG79" s="22">
        <v>0.340720224032736</v>
      </c>
      <c r="AH79" s="165">
        <v>0.576654482767406</v>
      </c>
      <c r="AI79" s="22">
        <v>1.08025469854331</v>
      </c>
      <c r="AJ79" s="165">
        <v>0.762847542143367</v>
      </c>
      <c r="AK79" s="22">
        <v>1.12840952453675</v>
      </c>
      <c r="AL79" s="165">
        <v>0.812053627447985</v>
      </c>
      <c r="AM79" s="103"/>
      <c r="AN79" s="103"/>
      <c r="AO79" s="103"/>
      <c r="AP79" s="103"/>
      <c r="AQ79" s="103"/>
      <c r="AR79" s="192"/>
    </row>
    <row customHeight="1" ht="13" r="80">
      <c r="A80" s="181" t="s">
        <v>348</v>
      </c>
      <c r="B80" s="160" t="n">
        <v>1</v>
      </c>
      <c r="C80" s="22">
        <v>84.8694130133786</v>
      </c>
      <c r="D80" s="165">
        <v>0.647052872867924</v>
      </c>
      <c r="E80" s="22">
        <v>77.0823984011201</v>
      </c>
      <c r="F80" s="165">
        <v>2.05823341161333</v>
      </c>
      <c r="G80" s="22">
        <v>82.057553688841</v>
      </c>
      <c r="H80" s="165">
        <v>1.8655992385943</v>
      </c>
      <c r="I80" s="22">
        <v>87.4883274691961</v>
      </c>
      <c r="J80" s="165">
        <v>0.779334069452233</v>
      </c>
      <c r="K80" s="22">
        <v>10.4059290680759</v>
      </c>
      <c r="L80" s="165">
        <v>2.28171090661504</v>
      </c>
      <c r="M80" s="22">
        <v>81.9258200851307</v>
      </c>
      <c r="N80" s="165">
        <v>0.722471850341088</v>
      </c>
      <c r="O80" s="22">
        <v>78.2339730810078</v>
      </c>
      <c r="P80" s="165">
        <v>1.80005342942697</v>
      </c>
      <c r="Q80" s="22">
        <v>80.548765875058</v>
      </c>
      <c r="R80" s="165">
        <v>2.19195426996208</v>
      </c>
      <c r="S80" s="22">
        <v>82.9951691250918</v>
      </c>
      <c r="T80" s="165">
        <v>0.793756149554086</v>
      </c>
      <c r="U80" s="22">
        <v>4.76119604408402</v>
      </c>
      <c r="V80" s="165">
        <v>1.89196231330332</v>
      </c>
      <c r="W80" s="22">
        <v>64.4119448044891</v>
      </c>
      <c r="X80" s="165">
        <v>0.988987529281021</v>
      </c>
      <c r="Y80" s="22">
        <v>55.4853661944405</v>
      </c>
      <c r="Z80" s="165">
        <v>2.36534981387701</v>
      </c>
      <c r="AA80" s="22">
        <v>59.2956708248101</v>
      </c>
      <c r="AB80" s="165">
        <v>2.41723905738041</v>
      </c>
      <c r="AC80" s="22">
        <v>67.465633180324</v>
      </c>
      <c r="AD80" s="165">
        <v>1.12248813865345</v>
      </c>
      <c r="AE80" s="22">
        <v>11.9802669858835</v>
      </c>
      <c r="AF80" s="165">
        <v>2.63389498066941</v>
      </c>
      <c r="AG80" s="22">
        <v>3.75624314600131</v>
      </c>
      <c r="AH80" s="165">
        <v>1.05524528394301</v>
      </c>
      <c r="AI80" s="22">
        <v>5.68548952221722</v>
      </c>
      <c r="AJ80" s="165">
        <v>1.14208272624838</v>
      </c>
      <c r="AK80" s="22">
        <v>4.26377845890845</v>
      </c>
      <c r="AL80" s="165">
        <v>1.54047149275893</v>
      </c>
      <c r="AM80" s="103"/>
      <c r="AN80" s="103"/>
      <c r="AO80" s="103"/>
      <c r="AP80" s="103"/>
      <c r="AQ80" s="103"/>
      <c r="AR80" s="192"/>
    </row>
    <row customHeight="1" ht="13" r="81">
      <c r="A81" s="181" t="s">
        <v>350</v>
      </c>
      <c r="B81" s="160" t="n">
        <v>1</v>
      </c>
      <c r="C81" s="22">
        <v>86.8969039198172</v>
      </c>
      <c r="D81" s="165">
        <v>0.664155634125237</v>
      </c>
      <c r="E81" s="22">
        <v>84.724744699505</v>
      </c>
      <c r="F81" s="165">
        <v>1.29906198594886</v>
      </c>
      <c r="G81" s="22">
        <v>83.7335123566586</v>
      </c>
      <c r="H81" s="165">
        <v>1.39961606493262</v>
      </c>
      <c r="I81" s="22">
        <v>88.12875094026</v>
      </c>
      <c r="J81" s="165">
        <v>0.767167671182019</v>
      </c>
      <c r="K81" s="22">
        <v>3.40400624075504</v>
      </c>
      <c r="L81" s="165">
        <v>1.4901423333771</v>
      </c>
      <c r="M81" s="22">
        <v>91.0107303507568</v>
      </c>
      <c r="N81" s="165">
        <v>0.409365246514427</v>
      </c>
      <c r="O81" s="22">
        <v>89.3714928216286</v>
      </c>
      <c r="P81" s="165">
        <v>1.362249618629</v>
      </c>
      <c r="Q81" s="22">
        <v>90.7705541001861</v>
      </c>
      <c r="R81" s="165">
        <v>1.22620320909498</v>
      </c>
      <c r="S81" s="22">
        <v>91.4068910055209</v>
      </c>
      <c r="T81" s="165">
        <v>0.446840913481085</v>
      </c>
      <c r="U81" s="22">
        <v>2.0353981838923</v>
      </c>
      <c r="V81" s="165">
        <v>1.45429000499187</v>
      </c>
      <c r="W81" s="22">
        <v>68.3785653542517</v>
      </c>
      <c r="X81" s="165">
        <v>0.905226974256739</v>
      </c>
      <c r="Y81" s="22">
        <v>69.2542676141615</v>
      </c>
      <c r="Z81" s="165">
        <v>1.8760426324116</v>
      </c>
      <c r="AA81" s="22">
        <v>65.1197610172326</v>
      </c>
      <c r="AB81" s="165">
        <v>2.2545373891608</v>
      </c>
      <c r="AC81" s="22">
        <v>68.6296925774185</v>
      </c>
      <c r="AD81" s="165">
        <v>1.10215367111036</v>
      </c>
      <c r="AE81" s="22">
        <v>-0.624575036742996</v>
      </c>
      <c r="AF81" s="165">
        <v>2.17860835334587</v>
      </c>
      <c r="AG81" s="22">
        <v>7.86757572689855</v>
      </c>
      <c r="AH81" s="165">
        <v>0.957062388573508</v>
      </c>
      <c r="AI81" s="22">
        <v>5.12363627002664</v>
      </c>
      <c r="AJ81" s="165">
        <v>0.634620980799092</v>
      </c>
      <c r="AK81" s="22">
        <v>13.8271673063822</v>
      </c>
      <c r="AL81" s="165">
        <v>1.2527721387928</v>
      </c>
      <c r="AM81" s="103"/>
      <c r="AN81" s="103"/>
      <c r="AO81" s="103"/>
      <c r="AP81" s="103"/>
      <c r="AQ81" s="103"/>
      <c r="AR81" s="192"/>
    </row>
    <row customHeight="1" ht="13" r="82">
      <c r="A82" s="181" t="s">
        <v>352</v>
      </c>
      <c r="B82" s="160" t="n">
        <v>1</v>
      </c>
      <c r="C82" s="22">
        <v>96.0431379871451</v>
      </c>
      <c r="D82" s="165">
        <v>0.369698067114496</v>
      </c>
      <c r="E82" s="22">
        <v>94.0908828353484</v>
      </c>
      <c r="F82" s="165">
        <v>1.43602583646604</v>
      </c>
      <c r="G82" s="22">
        <v>96.0073968806403</v>
      </c>
      <c r="H82" s="165">
        <v>1.03355489059255</v>
      </c>
      <c r="I82" s="22">
        <v>96.3982840461594</v>
      </c>
      <c r="J82" s="165">
        <v>0.37303599528865</v>
      </c>
      <c r="K82" s="22">
        <v>2.30740121081097</v>
      </c>
      <c r="L82" s="165">
        <v>1.4621127791867</v>
      </c>
      <c r="M82" s="22">
        <v>92.5954183033677</v>
      </c>
      <c r="N82" s="165">
        <v>0.568502706949666</v>
      </c>
      <c r="O82" s="22">
        <v>87.6530635690479</v>
      </c>
      <c r="P82" s="165">
        <v>2.88898959660012</v>
      </c>
      <c r="Q82" s="22">
        <v>90.9585282106582</v>
      </c>
      <c r="R82" s="165">
        <v>1.73164423583198</v>
      </c>
      <c r="S82" s="22">
        <v>93.9561794050274</v>
      </c>
      <c r="T82" s="165">
        <v>0.570655496833568</v>
      </c>
      <c r="U82" s="22">
        <v>6.30311583597953</v>
      </c>
      <c r="V82" s="165">
        <v>3.02502686246058</v>
      </c>
      <c r="W82" s="22">
        <v>87.001117399222</v>
      </c>
      <c r="X82" s="165">
        <v>0.667000496539211</v>
      </c>
      <c r="Y82" s="22">
        <v>80.4763153622772</v>
      </c>
      <c r="Z82" s="165">
        <v>2.20058730009667</v>
      </c>
      <c r="AA82" s="22">
        <v>85.2146057726392</v>
      </c>
      <c r="AB82" s="165">
        <v>1.77925425553193</v>
      </c>
      <c r="AC82" s="22">
        <v>88.6258455470908</v>
      </c>
      <c r="AD82" s="165">
        <v>0.681610569342283</v>
      </c>
      <c r="AE82" s="22">
        <v>8.14953018481353</v>
      </c>
      <c r="AF82" s="165">
        <v>2.22455462214375</v>
      </c>
      <c r="AG82" s="22">
        <v>1.94413530112378</v>
      </c>
      <c r="AH82" s="165">
        <v>0.536642162058048</v>
      </c>
      <c r="AI82" s="22">
        <v>6.49318689996562</v>
      </c>
      <c r="AJ82" s="165">
        <v>0.810001138600006</v>
      </c>
      <c r="AK82" s="22">
        <v>14.8433978102897</v>
      </c>
      <c r="AL82" s="165">
        <v>1.12279200368794</v>
      </c>
      <c r="AM82" s="103"/>
      <c r="AN82" s="103"/>
      <c r="AO82" s="103"/>
      <c r="AP82" s="103"/>
      <c r="AQ82" s="103"/>
      <c r="AR82" s="192"/>
    </row>
    <row customHeight="1" ht="13" r="83">
      <c r="A83" s="181" t="s">
        <v>353</v>
      </c>
      <c r="B83" s="160" t="n">
        <v>1</v>
      </c>
      <c r="C83" s="22">
        <v>95.9273595966993</v>
      </c>
      <c r="D83" s="165">
        <v>0.344591527469702</v>
      </c>
      <c r="E83" s="22">
        <v>94.0128365875904</v>
      </c>
      <c r="F83" s="165">
        <v>0.961878939730044</v>
      </c>
      <c r="G83" s="22">
        <v>95.1145575535476</v>
      </c>
      <c r="H83" s="165">
        <v>0.717462294152016</v>
      </c>
      <c r="I83" s="22">
        <v>97.4333286595634</v>
      </c>
      <c r="J83" s="165">
        <v>0.455149187768345</v>
      </c>
      <c r="K83" s="22">
        <v>3.420492071973</v>
      </c>
      <c r="L83" s="165">
        <v>1.04877737358603</v>
      </c>
      <c r="M83" s="22">
        <v>94.7711157706054</v>
      </c>
      <c r="N83" s="165">
        <v>0.514878755184258</v>
      </c>
      <c r="O83" s="22">
        <v>92.7105806672122</v>
      </c>
      <c r="P83" s="165">
        <v>1.26593802823536</v>
      </c>
      <c r="Q83" s="22">
        <v>93.8478916302985</v>
      </c>
      <c r="R83" s="165">
        <v>0.920567261293171</v>
      </c>
      <c r="S83" s="22">
        <v>96.3074149437589</v>
      </c>
      <c r="T83" s="165">
        <v>0.611177389689688</v>
      </c>
      <c r="U83" s="22">
        <v>3.5968342765467</v>
      </c>
      <c r="V83" s="165">
        <v>1.47092086449084</v>
      </c>
      <c r="W83" s="22">
        <v>89.2734428532744</v>
      </c>
      <c r="X83" s="165">
        <v>0.767603871084804</v>
      </c>
      <c r="Y83" s="22">
        <v>87.5065078688764</v>
      </c>
      <c r="Z83" s="165">
        <v>1.51869530329116</v>
      </c>
      <c r="AA83" s="22">
        <v>87.4561226342858</v>
      </c>
      <c r="AB83" s="165">
        <v>1.3672425239141</v>
      </c>
      <c r="AC83" s="22">
        <v>91.3082852756776</v>
      </c>
      <c r="AD83" s="165">
        <v>1.0617027286733</v>
      </c>
      <c r="AE83" s="22">
        <v>3.80177740680119</v>
      </c>
      <c r="AF83" s="165">
        <v>1.73432028861772</v>
      </c>
      <c r="AG83" s="22">
        <v>-0.573115454250882</v>
      </c>
      <c r="AH83" s="165">
        <v>0.543024922293662</v>
      </c>
      <c r="AI83" s="22">
        <v>-0.75612935229789</v>
      </c>
      <c r="AJ83" s="165">
        <v>0.69649428201398</v>
      </c>
      <c r="AK83" s="22">
        <v>-2.58373452572707</v>
      </c>
      <c r="AL83" s="165">
        <v>1.01956971669033</v>
      </c>
      <c r="AM83" s="103"/>
      <c r="AN83" s="103"/>
      <c r="AO83" s="103"/>
      <c r="AP83" s="103"/>
      <c r="AQ83" s="103"/>
      <c r="AR83" s="192"/>
    </row>
    <row customHeight="1" ht="13" r="84">
      <c r="A84" s="77" t="s">
        <v>364</v>
      </c>
      <c r="B84" s="161" t="n">
        <v>1</v>
      </c>
      <c r="C84" s="51">
        <v>89.9678371467419</v>
      </c>
      <c r="D84" s="169">
        <v>0.173709968176556</v>
      </c>
      <c r="E84" s="51">
        <v>85.7210430788406</v>
      </c>
      <c r="F84" s="169">
        <v>0.483936603158412</v>
      </c>
      <c r="G84" s="51">
        <v>88.9844919298911</v>
      </c>
      <c r="H84" s="169">
        <v>0.390938822405249</v>
      </c>
      <c r="I84" s="51">
        <v>91.4075133600751</v>
      </c>
      <c r="J84" s="169">
        <v>0.202089403761796</v>
      </c>
      <c r="K84" s="51">
        <v>5.68647028123452</v>
      </c>
      <c r="L84" s="169">
        <v>0.51405507894945</v>
      </c>
      <c r="M84" s="51">
        <v>86.6181402388101</v>
      </c>
      <c r="N84" s="169">
        <v>0.196070456092695</v>
      </c>
      <c r="O84" s="51">
        <v>81.9526859726856</v>
      </c>
      <c r="P84" s="169">
        <v>0.581408604380497</v>
      </c>
      <c r="Q84" s="51">
        <v>85.6689001878263</v>
      </c>
      <c r="R84" s="169">
        <v>0.487504035765477</v>
      </c>
      <c r="S84" s="51">
        <v>88.1654093992844</v>
      </c>
      <c r="T84" s="169">
        <v>0.231055797277449</v>
      </c>
      <c r="U84" s="51">
        <v>6.21272342659872</v>
      </c>
      <c r="V84" s="169">
        <v>0.623364307813671</v>
      </c>
      <c r="W84" s="51">
        <v>70.4247969619305</v>
      </c>
      <c r="X84" s="169">
        <v>0.271183311257795</v>
      </c>
      <c r="Y84" s="51">
        <v>65.3663031409977</v>
      </c>
      <c r="Z84" s="169">
        <v>0.634421227670532</v>
      </c>
      <c r="AA84" s="51">
        <v>68.4679826714335</v>
      </c>
      <c r="AB84" s="169">
        <v>0.590213388351619</v>
      </c>
      <c r="AC84" s="51">
        <v>72.194206595065</v>
      </c>
      <c r="AD84" s="169">
        <v>0.325256099790414</v>
      </c>
      <c r="AE84" s="51">
        <v>6.82790345406736</v>
      </c>
      <c r="AF84" s="169">
        <v>0.675238342508985</v>
      </c>
      <c r="AG84" s="51">
        <v>2.57828449945912</v>
      </c>
      <c r="AH84" s="169">
        <v>0.229613553657552</v>
      </c>
      <c r="AI84" s="51">
        <v>3.56615161966658</v>
      </c>
      <c r="AJ84" s="169">
        <v>0.262939414861147</v>
      </c>
      <c r="AK84" s="51">
        <v>7.44725733241715</v>
      </c>
      <c r="AL84" s="169">
        <v>0.36707221256379</v>
      </c>
      <c r="AM84" s="103"/>
      <c r="AN84" s="103"/>
      <c r="AO84" s="103"/>
      <c r="AP84" s="103"/>
      <c r="AQ84" s="103"/>
      <c r="AR84" s="192"/>
    </row>
    <row customHeight="1" ht="13" r="85">
      <c r="A85" s="181" t="s">
        <v>65</v>
      </c>
      <c r="B85" s="160" t="n">
        <v>1</v>
      </c>
      <c r="C85" s="22">
        <v>96.2564095185128</v>
      </c>
      <c r="D85" s="165">
        <v>0.378580726752455</v>
      </c>
      <c r="E85" s="22">
        <v>93.9116677740801</v>
      </c>
      <c r="F85" s="165">
        <v>1.11701102960695</v>
      </c>
      <c r="G85" s="22">
        <v>96.6154392985237</v>
      </c>
      <c r="H85" s="165">
        <v>0.948686101075888</v>
      </c>
      <c r="I85" s="22">
        <v>96.7948469545701</v>
      </c>
      <c r="J85" s="165">
        <v>0.46120818652906</v>
      </c>
      <c r="K85" s="22">
        <v>2.88317918048995</v>
      </c>
      <c r="L85" s="165">
        <v>1.18373873763417</v>
      </c>
      <c r="M85" s="22">
        <v>91.3211089895942</v>
      </c>
      <c r="N85" s="165">
        <v>0.630103243278632</v>
      </c>
      <c r="O85" s="22">
        <v>87.6591640861263</v>
      </c>
      <c r="P85" s="165">
        <v>1.82001630077952</v>
      </c>
      <c r="Q85" s="22">
        <v>90.3956881826401</v>
      </c>
      <c r="R85" s="165">
        <v>1.64059541048419</v>
      </c>
      <c r="S85" s="22">
        <v>92.6642080669732</v>
      </c>
      <c r="T85" s="165">
        <v>0.743133903021924</v>
      </c>
      <c r="U85" s="22">
        <v>5.00504398084693</v>
      </c>
      <c r="V85" s="165">
        <v>2.06488265074729</v>
      </c>
      <c r="W85" s="22">
        <v>70.3996183958244</v>
      </c>
      <c r="X85" s="165">
        <v>1.21301195732387</v>
      </c>
      <c r="Y85" s="22">
        <v>65.9992482659348</v>
      </c>
      <c r="Z85" s="165">
        <v>2.5216033541817</v>
      </c>
      <c r="AA85" s="22">
        <v>65.789440668469</v>
      </c>
      <c r="AB85" s="165">
        <v>2.29368560368304</v>
      </c>
      <c r="AC85" s="22">
        <v>73.0961309727211</v>
      </c>
      <c r="AD85" s="165">
        <v>1.4567131623483</v>
      </c>
      <c r="AE85" s="22">
        <v>7.09688270678629</v>
      </c>
      <c r="AF85" s="165">
        <v>2.6521594076813</v>
      </c>
      <c r="AG85" s="22">
        <v>0.68162643937265</v>
      </c>
      <c r="AH85" s="165">
        <v>0.71461887133785</v>
      </c>
      <c r="AI85" s="22">
        <v>1.03294163577662</v>
      </c>
      <c r="AJ85" s="165">
        <v>0.938046486699333</v>
      </c>
      <c r="AK85" s="22">
        <v>12.0440481515969</v>
      </c>
      <c r="AL85" s="165">
        <v>1.70212776543312</v>
      </c>
      <c r="AM85" s="103"/>
      <c r="AN85" s="103"/>
      <c r="AO85" s="103"/>
      <c r="AP85" s="103"/>
      <c r="AQ85" s="103"/>
      <c r="AR85" s="192"/>
    </row>
    <row customHeight="1" ht="13" r="86">
      <c r="A86" s="181" t="s">
        <v>361</v>
      </c>
      <c r="B86" s="160" t="n">
        <v>1</v>
      </c>
      <c r="C86" s="22">
        <v>97.6953139522647</v>
      </c>
      <c r="D86" s="165">
        <v>0.516720297657581</v>
      </c>
      <c r="E86" s="22">
        <v>94.9039259250527</v>
      </c>
      <c r="F86" s="165">
        <v>1.46258705497829</v>
      </c>
      <c r="G86" s="22">
        <v>97.564353728728</v>
      </c>
      <c r="H86" s="165">
        <v>1.24956309738989</v>
      </c>
      <c r="I86" s="22">
        <v>98.828118163758</v>
      </c>
      <c r="J86" s="165">
        <v>0.612235948352971</v>
      </c>
      <c r="K86" s="22">
        <v>3.92419223870533</v>
      </c>
      <c r="L86" s="165">
        <v>1.64800250926546</v>
      </c>
      <c r="M86" s="22">
        <v>91.2699802017172</v>
      </c>
      <c r="N86" s="165">
        <v>0.978272333667699</v>
      </c>
      <c r="O86" s="22">
        <v>84.2886514967151</v>
      </c>
      <c r="P86" s="165">
        <v>2.33435013385558</v>
      </c>
      <c r="Q86" s="22">
        <v>90.7983686566913</v>
      </c>
      <c r="R86" s="165">
        <v>2.3737397748889</v>
      </c>
      <c r="S86" s="22">
        <v>94.6135364995005</v>
      </c>
      <c r="T86" s="165">
        <v>1.07244946784505</v>
      </c>
      <c r="U86" s="22">
        <v>10.3248850027854</v>
      </c>
      <c r="V86" s="165">
        <v>2.64703713528688</v>
      </c>
      <c r="W86" s="22">
        <v>86.4214784008595</v>
      </c>
      <c r="X86" s="165">
        <v>1.07155283195836</v>
      </c>
      <c r="Y86" s="22">
        <v>75.5299653067729</v>
      </c>
      <c r="Z86" s="165">
        <v>3.01539626487183</v>
      </c>
      <c r="AA86" s="22">
        <v>84.8046142706689</v>
      </c>
      <c r="AB86" s="165">
        <v>2.59452707607895</v>
      </c>
      <c r="AC86" s="22">
        <v>91.2826765782465</v>
      </c>
      <c r="AD86" s="165">
        <v>1.10719617997778</v>
      </c>
      <c r="AE86" s="22">
        <v>15.7527112714735</v>
      </c>
      <c r="AF86" s="165">
        <v>3.21389471838315</v>
      </c>
      <c r="AG86" s="22">
        <v>5.89740009883521</v>
      </c>
      <c r="AH86" s="165">
        <v>1.02435682640587</v>
      </c>
      <c r="AI86" s="22">
        <v>7.36347509174716</v>
      </c>
      <c r="AJ86" s="165">
        <v>1.4594277305357</v>
      </c>
      <c r="AK86" s="22">
        <v>13.4508561659228</v>
      </c>
      <c r="AL86" s="165">
        <v>1.98060507039985</v>
      </c>
      <c r="AM86" s="103"/>
      <c r="AN86" s="103"/>
      <c r="AO86" s="103"/>
      <c r="AP86" s="103"/>
      <c r="AQ86" s="103"/>
      <c r="AR86" s="192"/>
    </row>
    <row customHeight="1" ht="13" r="87">
      <c r="A87" s="187" t="s">
        <v>362</v>
      </c>
      <c r="B87" s="175" t="n">
        <v>1</v>
      </c>
      <c r="C87" s="172">
        <v>93.3712907645938</v>
      </c>
      <c r="D87" s="173">
        <v>0.716401846221869</v>
      </c>
      <c r="E87" s="172">
        <v>89.4912994482799</v>
      </c>
      <c r="F87" s="173">
        <v>2.054359007114</v>
      </c>
      <c r="G87" s="172">
        <v>92.96274836517</v>
      </c>
      <c r="H87" s="173">
        <v>1.63549005889069</v>
      </c>
      <c r="I87" s="172">
        <v>94.9936423394966</v>
      </c>
      <c r="J87" s="173">
        <v>0.78742264186292</v>
      </c>
      <c r="K87" s="172">
        <v>5.50234289121671</v>
      </c>
      <c r="L87" s="173">
        <v>2.30109566206371</v>
      </c>
      <c r="M87" s="172">
        <v>90.5278900228265</v>
      </c>
      <c r="N87" s="173">
        <v>0.956121163971928</v>
      </c>
      <c r="O87" s="172">
        <v>81.8647579676599</v>
      </c>
      <c r="P87" s="173">
        <v>2.70116520505927</v>
      </c>
      <c r="Q87" s="172">
        <v>90.7752483641181</v>
      </c>
      <c r="R87" s="173">
        <v>2.29359211533706</v>
      </c>
      <c r="S87" s="172">
        <v>92.913194477375</v>
      </c>
      <c r="T87" s="173">
        <v>1.14789124682762</v>
      </c>
      <c r="U87" s="172">
        <v>11.0484365097152</v>
      </c>
      <c r="V87" s="173">
        <v>2.97128435380897</v>
      </c>
      <c r="W87" s="172">
        <v>69.947654967223</v>
      </c>
      <c r="X87" s="173">
        <v>1.31560270180828</v>
      </c>
      <c r="Y87" s="172">
        <v>56.6638581066918</v>
      </c>
      <c r="Z87" s="173">
        <v>3.19862979188507</v>
      </c>
      <c r="AA87" s="172">
        <v>65.7202103486533</v>
      </c>
      <c r="AB87" s="173">
        <v>3.49452046449789</v>
      </c>
      <c r="AC87" s="172">
        <v>74.9894786295671</v>
      </c>
      <c r="AD87" s="173">
        <v>1.61600663958049</v>
      </c>
      <c r="AE87" s="172">
        <v>18.3256205228753</v>
      </c>
      <c r="AF87" s="173">
        <v>3.5476317956735</v>
      </c>
      <c r="AG87" s="172">
        <v>4.06143368602392</v>
      </c>
      <c r="AH87" s="173">
        <v>1.50846949509711</v>
      </c>
      <c r="AI87" s="172">
        <v>3.29556528684954</v>
      </c>
      <c r="AJ87" s="173">
        <v>1.44181135410999</v>
      </c>
      <c r="AK87" s="172">
        <v>7.79017066892896</v>
      </c>
      <c r="AL87" s="173">
        <v>1.89330619145737</v>
      </c>
      <c r="AM87" s="174"/>
      <c r="AN87" s="174"/>
      <c r="AO87" s="174"/>
      <c r="AP87" s="174"/>
      <c r="AQ87" s="174"/>
      <c r="AR87" s="197"/>
    </row>
    <row customHeight="1" ht="13" r="88">
      <c r="A88" s="181"/>
      <c r="B88" s="162"/>
      <c r="C88" s="22" t="inlineStr">
        <is>
          <t>b.meanpct.d_tt4g27hqbitalot</t>
        </is>
      </c>
      <c r="D88" s="165" t="inlineStr">
        <is>
          <t>se.meanpct.d_tt4g27hqbitalot</t>
        </is>
      </c>
      <c r="E88" s="22" t="inlineStr">
        <is>
          <t>b.meanpct.d_tt4g27hqbitalot..exp..1 under_5yrs</t>
        </is>
      </c>
      <c r="F88" s="165" t="inlineStr">
        <is>
          <t>se.meanpct.d_tt4g27hqbitalot..exp..1 under_5yrs</t>
        </is>
      </c>
      <c r="G88" s="22" t="inlineStr">
        <is>
          <t>b.meanpct.d_tt4g27hqbitalot..exp..2 from6to10</t>
        </is>
      </c>
      <c r="H88" s="165" t="inlineStr">
        <is>
          <t>se.meanpct.d_tt4g27hqbitalot..exp..2 from6to10</t>
        </is>
      </c>
      <c r="I88" s="22" t="inlineStr">
        <is>
          <t>b.meanpct.d_tt4g27hqbitalot..exp..3 over_10yrs</t>
        </is>
      </c>
      <c r="J88" s="165" t="inlineStr">
        <is>
          <t>se.meanpct.d_tt4g27hqbitalot..exp..3 over_10yrs</t>
        </is>
      </c>
      <c r="K88" s="22" t="inlineStr">
        <is>
          <t>b.meanpct.d_tt4g27hqbitalot..exp..(3 over_10yrs-1 under_5yrs)</t>
        </is>
      </c>
      <c r="L88" s="165" t="inlineStr">
        <is>
          <t>se.meanpct.d_tt4g27hqbitalot..exp..(3 over_10yrs-1 under_5yrs)</t>
        </is>
      </c>
      <c r="M88" s="22" t="inlineStr">
        <is>
          <t>b.meanpct.d_tt4g27lqbitalot</t>
        </is>
      </c>
      <c r="N88" s="165" t="inlineStr">
        <is>
          <t>se.meanpct.d_tt4g27lqbitalot</t>
        </is>
      </c>
      <c r="O88" s="22" t="inlineStr">
        <is>
          <t>b.meanpct.d_tt4g27lqbitalot..exp..1 under_5yrs</t>
        </is>
      </c>
      <c r="P88" s="165" t="inlineStr">
        <is>
          <t>se.meanpct.d_tt4g27lqbitalot..exp..1 under_5yrs</t>
        </is>
      </c>
      <c r="Q88" s="22" t="inlineStr">
        <is>
          <t>b.meanpct.d_tt4g27lqbitalot..exp..2 from6to10</t>
        </is>
      </c>
      <c r="R88" s="165" t="inlineStr">
        <is>
          <t>se.meanpct.d_tt4g27lqbitalot..exp..2 from6to10</t>
        </is>
      </c>
      <c r="S88" s="22" t="inlineStr">
        <is>
          <t>b.meanpct.d_tt4g27lqbitalot..exp..3 over_10yrs</t>
        </is>
      </c>
      <c r="T88" s="165" t="inlineStr">
        <is>
          <t>se.meanpct.d_tt4g27lqbitalot..exp..3 over_10yrs</t>
        </is>
      </c>
      <c r="U88" s="22" t="inlineStr">
        <is>
          <t>b.meanpct.d_tt4g27lqbitalot..exp..(3 over_10yrs-1 under_5yrs)</t>
        </is>
      </c>
      <c r="V88" s="165" t="inlineStr">
        <is>
          <t>se.meanpct.d_tt4g27lqbitalot..exp..(3 over_10yrs-1 under_5yrs)</t>
        </is>
      </c>
      <c r="W88" s="22" t="inlineStr">
        <is>
          <t>b.meanpct.d_tt4g27oqbitalot</t>
        </is>
      </c>
      <c r="X88" s="165" t="inlineStr">
        <is>
          <t>se.meanpct.d_tt4g27oqbitalot</t>
        </is>
      </c>
      <c r="Y88" s="22" t="inlineStr">
        <is>
          <t>b.meanpct.d_tt4g27oqbitalot..exp..1 under_5yrs</t>
        </is>
      </c>
      <c r="Z88" s="165" t="inlineStr">
        <is>
          <t>se.meanpct.d_tt4g27oqbitalot..exp..1 under_5yrs</t>
        </is>
      </c>
      <c r="AA88" s="22" t="inlineStr">
        <is>
          <t>b.meanpct.d_tt4g27oqbitalot..exp..2 from6to10</t>
        </is>
      </c>
      <c r="AB88" s="165" t="inlineStr">
        <is>
          <t>se.meanpct.d_tt4g27oqbitalot..exp..2 from6to10</t>
        </is>
      </c>
      <c r="AC88" s="22" t="inlineStr">
        <is>
          <t>b.meanpct.d_tt4g27oqbitalot..exp..3 over_10yrs</t>
        </is>
      </c>
      <c r="AD88" s="165" t="inlineStr">
        <is>
          <t>se.meanpct.d_tt4g27oqbitalot..exp..3 over_10yrs</t>
        </is>
      </c>
      <c r="AE88" s="22" t="inlineStr">
        <is>
          <t>b.meanpct.d_tt4g27oqbitalot..exp..(3 over_10yrs-1 under_5yrs)</t>
        </is>
      </c>
      <c r="AF88" s="165" t="inlineStr">
        <is>
          <t>se.meanpct.d_tt4g27oqbitalot..exp..(3 over_10yrs-1 under_5yrs)</t>
        </is>
      </c>
      <c r="AG88" s="103" t="inlineStr">
        <is>
          <t>b.(meanpct.d_tt4g27hqbitalot_isc1)-(meanpct.d_tt4g27hqbitalot_isc2)</t>
        </is>
      </c>
      <c r="AH88" s="103" t="inlineStr">
        <is>
          <t>se.(meanpct.d_tt4g27hqbitalot_isc1)-(meanpct.d_tt4g27hqbitalot_isc2)</t>
        </is>
      </c>
      <c r="AI88" s="103" t="inlineStr">
        <is>
          <t>b.(meanpct.d_tt4g27lqbitalot_isc1)-(meanpct.d_tt4g27lqbitalot_isc2)</t>
        </is>
      </c>
      <c r="AJ88" s="103" t="inlineStr">
        <is>
          <t>se.(meanpct.d_tt4g27lqbitalot_isc1)-(meanpct.d_tt4g27lqbitalot_isc2)</t>
        </is>
      </c>
      <c r="AK88" s="103" t="inlineStr">
        <is>
          <t>b.(meanpct.d_tt4g27oqbitalot_isc1)-(meanpct.d_tt4g27oqbitalot_isc2)</t>
        </is>
      </c>
      <c r="AL88" s="103" t="inlineStr">
        <is>
          <t>se.(meanpct.d_tt4g27oqbitalot_isc1)-(meanpct.d_tt4g27oqbitalot_isc2)</t>
        </is>
      </c>
      <c r="AM88" s="22" t="inlineStr">
        <is>
          <t>b.(meanpct.d_tt4g27hqbitalot_isc3)-(meanpct.d_tt4g27hqbitalot_isc2)</t>
        </is>
      </c>
      <c r="AN88" s="165" t="inlineStr">
        <is>
          <t>se.(meanpct.d_tt4g27hqbitalot_isc3)-(meanpct.d_tt4g27hqbitalot_isc2)</t>
        </is>
      </c>
      <c r="AO88" s="22" t="inlineStr">
        <is>
          <t>b.(meanpct.d_tt4g27lqbitalot_isc3)-(meanpct.d_tt4g27lqbitalot_isc2)</t>
        </is>
      </c>
      <c r="AP88" s="165" t="inlineStr">
        <is>
          <t>se.(meanpct.d_tt4g27lqbitalot_isc3)-(meanpct.d_tt4g27lqbitalot_isc2)</t>
        </is>
      </c>
      <c r="AQ88" s="22" t="inlineStr">
        <is>
          <t>b.(meanpct.d_tt4g27oqbitalot_isc3)-(meanpct.d_tt4g27oqbitalot_isc2)</t>
        </is>
      </c>
      <c r="AR88" s="189" t="inlineStr">
        <is>
          <t>se.(meanpct.d_tt4g27oqbitalot_isc3)-(meanpct.d_tt4g27oqbitalot_isc2)</t>
        </is>
      </c>
    </row>
    <row customHeight="1" ht="13" r="89">
      <c r="A89" s="181" t="s">
        <v>319</v>
      </c>
      <c r="B89" s="162" t="n">
        <v>3</v>
      </c>
      <c r="C89" s="22">
        <v>86.1506152205117</v>
      </c>
      <c r="D89" s="165">
        <v>0.630842974844187</v>
      </c>
      <c r="E89" s="22">
        <v>79.2854202803402</v>
      </c>
      <c r="F89" s="165">
        <v>1.90807079071303</v>
      </c>
      <c r="G89" s="22">
        <v>85.7188661937588</v>
      </c>
      <c r="H89" s="165">
        <v>1.59925841351195</v>
      </c>
      <c r="I89" s="22">
        <v>87.9833512671492</v>
      </c>
      <c r="J89" s="165">
        <v>0.73243742135538</v>
      </c>
      <c r="K89" s="22">
        <v>8.69793098680903</v>
      </c>
      <c r="L89" s="165">
        <v>2.18191587079469</v>
      </c>
      <c r="M89" s="22">
        <v>83.8947446550921</v>
      </c>
      <c r="N89" s="165">
        <v>0.728722503507155</v>
      </c>
      <c r="O89" s="22">
        <v>79.0517241980799</v>
      </c>
      <c r="P89" s="165">
        <v>1.97451645418148</v>
      </c>
      <c r="Q89" s="22">
        <v>83.6459732064691</v>
      </c>
      <c r="R89" s="165">
        <v>1.51784713084901</v>
      </c>
      <c r="S89" s="22">
        <v>85.0839158536212</v>
      </c>
      <c r="T89" s="165">
        <v>0.804885522929741</v>
      </c>
      <c r="U89" s="22">
        <v>6.03219165554124</v>
      </c>
      <c r="V89" s="165">
        <v>1.99396643734562</v>
      </c>
      <c r="W89" s="22">
        <v>50.7447951229368</v>
      </c>
      <c r="X89" s="165">
        <v>0.952609426700308</v>
      </c>
      <c r="Y89" s="22">
        <v>52.0234478081767</v>
      </c>
      <c r="Z89" s="165">
        <v>2.304935707629</v>
      </c>
      <c r="AA89" s="22">
        <v>49.7463706903297</v>
      </c>
      <c r="AB89" s="165">
        <v>2.28188186752776</v>
      </c>
      <c r="AC89" s="22">
        <v>50.5577042990442</v>
      </c>
      <c r="AD89" s="165">
        <v>1.19755452783866</v>
      </c>
      <c r="AE89" s="22">
        <v>-1.46574350913246</v>
      </c>
      <c r="AF89" s="165">
        <v>2.73810228795534</v>
      </c>
      <c r="AG89" s="103"/>
      <c r="AH89" s="103"/>
      <c r="AI89" s="103"/>
      <c r="AJ89" s="103"/>
      <c r="AK89" s="103"/>
      <c r="AL89" s="103"/>
      <c r="AM89" s="22">
        <v>2.84698211158569</v>
      </c>
      <c r="AN89" s="165">
        <v>1.0637777887153</v>
      </c>
      <c r="AO89" s="22">
        <v>-1.88141820447674</v>
      </c>
      <c r="AP89" s="165">
        <v>1.07736121966192</v>
      </c>
      <c r="AQ89" s="22">
        <v>2.16458257792424</v>
      </c>
      <c r="AR89" s="189">
        <v>1.44002688519662</v>
      </c>
    </row>
    <row customHeight="1" ht="13" r="90">
      <c r="A90" s="181" t="s">
        <v>322</v>
      </c>
      <c r="B90" s="162" t="n">
        <v>3</v>
      </c>
      <c r="C90" s="22">
        <v>88.8675555661392</v>
      </c>
      <c r="D90" s="165">
        <v>0.784435504085676</v>
      </c>
      <c r="E90" s="22">
        <v>85.1081731081297</v>
      </c>
      <c r="F90" s="165">
        <v>2.29521490049517</v>
      </c>
      <c r="G90" s="22">
        <v>86.8433779142171</v>
      </c>
      <c r="H90" s="165">
        <v>1.95230760207195</v>
      </c>
      <c r="I90" s="22">
        <v>90.6042658352354</v>
      </c>
      <c r="J90" s="165">
        <v>1.09958369391469</v>
      </c>
      <c r="K90" s="22">
        <v>5.4960927271057</v>
      </c>
      <c r="L90" s="165">
        <v>2.86747018768784</v>
      </c>
      <c r="M90" s="22">
        <v>93.5659450885619</v>
      </c>
      <c r="N90" s="165">
        <v>0.579293677615169</v>
      </c>
      <c r="O90" s="22">
        <v>88.3563138160697</v>
      </c>
      <c r="P90" s="165">
        <v>1.60688508078887</v>
      </c>
      <c r="Q90" s="22">
        <v>92.7188783593002</v>
      </c>
      <c r="R90" s="165">
        <v>1.56972519860015</v>
      </c>
      <c r="S90" s="22">
        <v>95.2880274880147</v>
      </c>
      <c r="T90" s="165">
        <v>0.723462566015109</v>
      </c>
      <c r="U90" s="22">
        <v>6.93171367194499</v>
      </c>
      <c r="V90" s="165">
        <v>1.85843522280164</v>
      </c>
      <c r="W90" s="22">
        <v>60.3451955335232</v>
      </c>
      <c r="X90" s="165">
        <v>1.32058499387413</v>
      </c>
      <c r="Y90" s="22">
        <v>56.3558357492566</v>
      </c>
      <c r="Z90" s="165">
        <v>3.33858673651426</v>
      </c>
      <c r="AA90" s="22">
        <v>62.6212478665549</v>
      </c>
      <c r="AB90" s="165">
        <v>2.61903879973674</v>
      </c>
      <c r="AC90" s="22">
        <v>60.605980302509</v>
      </c>
      <c r="AD90" s="165">
        <v>1.45383898571922</v>
      </c>
      <c r="AE90" s="22">
        <v>4.25014455325235</v>
      </c>
      <c r="AF90" s="165">
        <v>3.56710403316745</v>
      </c>
      <c r="AG90" s="103"/>
      <c r="AH90" s="103"/>
      <c r="AI90" s="103"/>
      <c r="AJ90" s="103"/>
      <c r="AK90" s="103"/>
      <c r="AL90" s="103"/>
      <c r="AM90" s="22">
        <v>-2.12224670302213</v>
      </c>
      <c r="AN90" s="165">
        <v>1.10852223704894</v>
      </c>
      <c r="AO90" s="22">
        <v>-0.96104291772572</v>
      </c>
      <c r="AP90" s="165">
        <v>0.797308759071524</v>
      </c>
      <c r="AQ90" s="22">
        <v>-3.50796895777438</v>
      </c>
      <c r="AR90" s="189">
        <v>1.76599318066939</v>
      </c>
    </row>
    <row customHeight="1" ht="13" r="91">
      <c r="A91" s="181" t="s">
        <v>66</v>
      </c>
      <c r="B91" s="162" t="n">
        <v>3</v>
      </c>
      <c r="C91" s="22">
        <v>92.5039819644441</v>
      </c>
      <c r="D91" s="165">
        <v>0.61970881884727</v>
      </c>
      <c r="E91" s="22">
        <v>85.0525373207691</v>
      </c>
      <c r="F91" s="165">
        <v>1.65068967824875</v>
      </c>
      <c r="G91" s="22">
        <v>91.9217575137989</v>
      </c>
      <c r="H91" s="165">
        <v>1.41330094745324</v>
      </c>
      <c r="I91" s="22">
        <v>95.8656410847178</v>
      </c>
      <c r="J91" s="165">
        <v>0.602933656455339</v>
      </c>
      <c r="K91" s="22">
        <v>10.8131037639487</v>
      </c>
      <c r="L91" s="165">
        <v>1.78867524989199</v>
      </c>
      <c r="M91" s="22">
        <v>88.7358986806729</v>
      </c>
      <c r="N91" s="165">
        <v>0.733670645977145</v>
      </c>
      <c r="O91" s="22">
        <v>84.5404938992262</v>
      </c>
      <c r="P91" s="165">
        <v>1.37106839790009</v>
      </c>
      <c r="Q91" s="22">
        <v>85.6469355227105</v>
      </c>
      <c r="R91" s="165">
        <v>2.06908570540887</v>
      </c>
      <c r="S91" s="22">
        <v>91.3641842999944</v>
      </c>
      <c r="T91" s="165">
        <v>0.804889504144689</v>
      </c>
      <c r="U91" s="22">
        <v>6.82369040076826</v>
      </c>
      <c r="V91" s="165">
        <v>1.54913960694823</v>
      </c>
      <c r="W91" s="22">
        <v>58.7740609752191</v>
      </c>
      <c r="X91" s="165">
        <v>0.990038900947499</v>
      </c>
      <c r="Y91" s="22">
        <v>49.7331834123236</v>
      </c>
      <c r="Z91" s="165">
        <v>2.4162130098582</v>
      </c>
      <c r="AA91" s="22">
        <v>57.6886599707007</v>
      </c>
      <c r="AB91" s="165">
        <v>2.6141274354471</v>
      </c>
      <c r="AC91" s="22">
        <v>62.7704447362308</v>
      </c>
      <c r="AD91" s="165">
        <v>1.24554718983986</v>
      </c>
      <c r="AE91" s="22">
        <v>13.0372613239072</v>
      </c>
      <c r="AF91" s="165">
        <v>2.87727574363471</v>
      </c>
      <c r="AG91" s="103"/>
      <c r="AH91" s="103"/>
      <c r="AI91" s="103"/>
      <c r="AJ91" s="103"/>
      <c r="AK91" s="103"/>
      <c r="AL91" s="103"/>
      <c r="AM91" s="22">
        <v>-3.07080111469608</v>
      </c>
      <c r="AN91" s="165">
        <v>0.866830885906152</v>
      </c>
      <c r="AO91" s="22">
        <v>-1.55226867314468</v>
      </c>
      <c r="AP91" s="165">
        <v>1.01053141009433</v>
      </c>
      <c r="AQ91" s="22">
        <v>0.4184907309916</v>
      </c>
      <c r="AR91" s="189">
        <v>1.55113440637393</v>
      </c>
    </row>
    <row customHeight="1" ht="13" r="92">
      <c r="A92" s="181" t="s">
        <v>341</v>
      </c>
      <c r="B92" s="162" t="n">
        <v>3</v>
      </c>
      <c r="C92" s="22">
        <v>94.0175734977096</v>
      </c>
      <c r="D92" s="165">
        <v>0.474564966470655</v>
      </c>
      <c r="E92" s="22">
        <v>88.9439068446992</v>
      </c>
      <c r="F92" s="165">
        <v>1.82679812328458</v>
      </c>
      <c r="G92" s="22">
        <v>94.5068689936624</v>
      </c>
      <c r="H92" s="165">
        <v>2.2624350182373</v>
      </c>
      <c r="I92" s="22">
        <v>94.3397207054846</v>
      </c>
      <c r="J92" s="165">
        <v>0.518108354533452</v>
      </c>
      <c r="K92" s="22">
        <v>5.39581386078547</v>
      </c>
      <c r="L92" s="165">
        <v>1.86163551348179</v>
      </c>
      <c r="M92" s="22">
        <v>89.9436390374828</v>
      </c>
      <c r="N92" s="165">
        <v>0.517430463872351</v>
      </c>
      <c r="O92" s="22">
        <v>88.7092568887889</v>
      </c>
      <c r="P92" s="165">
        <v>1.88676321158918</v>
      </c>
      <c r="Q92" s="22">
        <v>90.9132377869488</v>
      </c>
      <c r="R92" s="165">
        <v>2.2999110058894</v>
      </c>
      <c r="S92" s="22">
        <v>89.9129724365381</v>
      </c>
      <c r="T92" s="165">
        <v>0.555634053734781</v>
      </c>
      <c r="U92" s="22">
        <v>1.20371554774917</v>
      </c>
      <c r="V92" s="165">
        <v>1.93934673835762</v>
      </c>
      <c r="W92" s="22">
        <v>85.6968014113269</v>
      </c>
      <c r="X92" s="165">
        <v>0.644915885036585</v>
      </c>
      <c r="Y92" s="22">
        <v>87.8710909896984</v>
      </c>
      <c r="Z92" s="165">
        <v>1.68025015769374</v>
      </c>
      <c r="AA92" s="22">
        <v>90.5769607519896</v>
      </c>
      <c r="AB92" s="165">
        <v>2.35768168291617</v>
      </c>
      <c r="AC92" s="22">
        <v>85.1399824909531</v>
      </c>
      <c r="AD92" s="165">
        <v>0.726155621092966</v>
      </c>
      <c r="AE92" s="22">
        <v>-2.73110849874529</v>
      </c>
      <c r="AF92" s="165">
        <v>1.76961928850401</v>
      </c>
      <c r="AG92" s="103"/>
      <c r="AH92" s="103"/>
      <c r="AI92" s="103"/>
      <c r="AJ92" s="103"/>
      <c r="AK92" s="103"/>
      <c r="AL92" s="103"/>
      <c r="AM92" s="22">
        <v>0.651960447878949</v>
      </c>
      <c r="AN92" s="165">
        <v>0.646932695318747</v>
      </c>
      <c r="AO92" s="22">
        <v>-0.945723129441873</v>
      </c>
      <c r="AP92" s="165">
        <v>0.757554029385377</v>
      </c>
      <c r="AQ92" s="22">
        <v>-1.24335291078462</v>
      </c>
      <c r="AR92" s="189">
        <v>0.919462456707737</v>
      </c>
    </row>
    <row customHeight="1" ht="13" r="93">
      <c r="A93" s="181" t="s">
        <v>343</v>
      </c>
      <c r="B93" s="162" t="n">
        <v>3</v>
      </c>
      <c r="C93" s="22">
        <v>96.1456145354709</v>
      </c>
      <c r="D93" s="165">
        <v>0.331480176270125</v>
      </c>
      <c r="E93" s="22">
        <v>94.9588679150933</v>
      </c>
      <c r="F93" s="165">
        <v>0.958170761371495</v>
      </c>
      <c r="G93" s="22">
        <v>95.1910829096609</v>
      </c>
      <c r="H93" s="165">
        <v>0.901393960644858</v>
      </c>
      <c r="I93" s="22">
        <v>96.881356301061</v>
      </c>
      <c r="J93" s="165">
        <v>0.363146600626435</v>
      </c>
      <c r="K93" s="22">
        <v>1.92248838596767</v>
      </c>
      <c r="L93" s="165">
        <v>1.03256734789454</v>
      </c>
      <c r="M93" s="22">
        <v>90.5057114972453</v>
      </c>
      <c r="N93" s="165">
        <v>0.619745184416956</v>
      </c>
      <c r="O93" s="22">
        <v>90.5108473543519</v>
      </c>
      <c r="P93" s="165">
        <v>1.42378239854388</v>
      </c>
      <c r="Q93" s="22">
        <v>89.5242472763159</v>
      </c>
      <c r="R93" s="165">
        <v>1.4598643752043</v>
      </c>
      <c r="S93" s="22">
        <v>90.5431733418101</v>
      </c>
      <c r="T93" s="165">
        <v>0.771199083664895</v>
      </c>
      <c r="U93" s="22">
        <v>0.0323259874582504</v>
      </c>
      <c r="V93" s="165">
        <v>1.61136537320359</v>
      </c>
      <c r="W93" s="22">
        <v>90.8687054573933</v>
      </c>
      <c r="X93" s="165">
        <v>0.594673616062375</v>
      </c>
      <c r="Y93" s="22">
        <v>90.3262931119643</v>
      </c>
      <c r="Z93" s="165">
        <v>1.48390739832406</v>
      </c>
      <c r="AA93" s="22">
        <v>89.5018210540114</v>
      </c>
      <c r="AB93" s="165">
        <v>1.34222306276719</v>
      </c>
      <c r="AC93" s="22">
        <v>91.2398852900342</v>
      </c>
      <c r="AD93" s="165">
        <v>0.707001757058594</v>
      </c>
      <c r="AE93" s="22">
        <v>0.913592178069877</v>
      </c>
      <c r="AF93" s="165">
        <v>1.57600141794576</v>
      </c>
      <c r="AG93" s="103"/>
      <c r="AH93" s="103"/>
      <c r="AI93" s="103"/>
      <c r="AJ93" s="103"/>
      <c r="AK93" s="103"/>
      <c r="AL93" s="103"/>
      <c r="AM93" s="22">
        <v>0.656147819387954</v>
      </c>
      <c r="AN93" s="165">
        <v>0.519766154368982</v>
      </c>
      <c r="AO93" s="22">
        <v>-0.361955208470306</v>
      </c>
      <c r="AP93" s="165">
        <v>0.833627418334824</v>
      </c>
      <c r="AQ93" s="22">
        <v>0.456967944657194</v>
      </c>
      <c r="AR93" s="189">
        <v>0.840271412114442</v>
      </c>
    </row>
    <row customHeight="1" ht="13" r="94">
      <c r="A94" s="181" t="s">
        <v>348</v>
      </c>
      <c r="B94" s="162" t="n">
        <v>3</v>
      </c>
      <c r="C94" s="22">
        <v>83.1126561788043</v>
      </c>
      <c r="D94" s="165">
        <v>0.806394411336037</v>
      </c>
      <c r="E94" s="22">
        <v>72.9500000497232</v>
      </c>
      <c r="F94" s="165">
        <v>2.38451206734032</v>
      </c>
      <c r="G94" s="22">
        <v>86.1395418933964</v>
      </c>
      <c r="H94" s="165">
        <v>2.01871732854389</v>
      </c>
      <c r="I94" s="22">
        <v>85.0550049136571</v>
      </c>
      <c r="J94" s="165">
        <v>0.966832054328663</v>
      </c>
      <c r="K94" s="22">
        <v>12.1050048639339</v>
      </c>
      <c r="L94" s="165">
        <v>2.5180666017373</v>
      </c>
      <c r="M94" s="22">
        <v>69.3643550079651</v>
      </c>
      <c r="N94" s="165">
        <v>1.00966280389754</v>
      </c>
      <c r="O94" s="22">
        <v>68.6783458643457</v>
      </c>
      <c r="P94" s="165">
        <v>2.3493592995387</v>
      </c>
      <c r="Q94" s="22">
        <v>69.2871099224283</v>
      </c>
      <c r="R94" s="165">
        <v>2.73569215387065</v>
      </c>
      <c r="S94" s="22">
        <v>69.2163534296369</v>
      </c>
      <c r="T94" s="165">
        <v>1.17104346468179</v>
      </c>
      <c r="U94" s="22">
        <v>0.538007565291252</v>
      </c>
      <c r="V94" s="165">
        <v>2.37201875584922</v>
      </c>
      <c r="W94" s="22">
        <v>56.6813793097636</v>
      </c>
      <c r="X94" s="165">
        <v>0.952247611467853</v>
      </c>
      <c r="Y94" s="22">
        <v>57.519404728278</v>
      </c>
      <c r="Z94" s="165">
        <v>2.20826773181857</v>
      </c>
      <c r="AA94" s="22">
        <v>53.9088335664499</v>
      </c>
      <c r="AB94" s="165">
        <v>3.59511815170941</v>
      </c>
      <c r="AC94" s="22">
        <v>56.294946362797</v>
      </c>
      <c r="AD94" s="165">
        <v>1.18143897500595</v>
      </c>
      <c r="AE94" s="22">
        <v>-1.22445836548101</v>
      </c>
      <c r="AF94" s="165">
        <v>2.49655464003385</v>
      </c>
      <c r="AG94" s="103"/>
      <c r="AH94" s="103"/>
      <c r="AI94" s="103"/>
      <c r="AJ94" s="103"/>
      <c r="AK94" s="103"/>
      <c r="AL94" s="103"/>
      <c r="AM94" s="22">
        <v>1.99948631142705</v>
      </c>
      <c r="AN94" s="165">
        <v>1.15980047233622</v>
      </c>
      <c r="AO94" s="22">
        <v>-6.87597555494835</v>
      </c>
      <c r="AP94" s="165">
        <v>1.34231380706372</v>
      </c>
      <c r="AQ94" s="22">
        <v>-3.46678703581709</v>
      </c>
      <c r="AR94" s="189">
        <v>1.51714587316968</v>
      </c>
    </row>
    <row customHeight="1" ht="13" r="95">
      <c r="A95" s="181" t="s">
        <v>352</v>
      </c>
      <c r="B95" s="162" t="n">
        <v>3</v>
      </c>
      <c r="C95" s="22">
        <v>94.6482901446317</v>
      </c>
      <c r="D95" s="165">
        <v>0.369204948780923</v>
      </c>
      <c r="E95" s="22">
        <v>93.1555759992479</v>
      </c>
      <c r="F95" s="165">
        <v>1.1169592643207</v>
      </c>
      <c r="G95" s="22">
        <v>94.8790132516657</v>
      </c>
      <c r="H95" s="165">
        <v>0.68718160707786</v>
      </c>
      <c r="I95" s="22">
        <v>95.0443420605845</v>
      </c>
      <c r="J95" s="165">
        <v>0.446917778450081</v>
      </c>
      <c r="K95" s="22">
        <v>1.88876606133664</v>
      </c>
      <c r="L95" s="165">
        <v>1.17795324112555</v>
      </c>
      <c r="M95" s="22">
        <v>83.0825999598649</v>
      </c>
      <c r="N95" s="165">
        <v>0.644132403633555</v>
      </c>
      <c r="O95" s="22">
        <v>80.7145293865047</v>
      </c>
      <c r="P95" s="165">
        <v>1.73665807209954</v>
      </c>
      <c r="Q95" s="22">
        <v>82.4344699441845</v>
      </c>
      <c r="R95" s="165">
        <v>1.48247056010596</v>
      </c>
      <c r="S95" s="22">
        <v>84.3389010238983</v>
      </c>
      <c r="T95" s="165">
        <v>0.81620088074396</v>
      </c>
      <c r="U95" s="22">
        <v>3.62437163739362</v>
      </c>
      <c r="V95" s="165">
        <v>1.98145401790393</v>
      </c>
      <c r="W95" s="22">
        <v>73.6177242089034</v>
      </c>
      <c r="X95" s="165">
        <v>0.792840736295372</v>
      </c>
      <c r="Y95" s="22">
        <v>74.3618495893768</v>
      </c>
      <c r="Z95" s="165">
        <v>1.9409487710205</v>
      </c>
      <c r="AA95" s="22">
        <v>73.3300537284391</v>
      </c>
      <c r="AB95" s="165">
        <v>1.28348472983079</v>
      </c>
      <c r="AC95" s="22">
        <v>73.7259999107414</v>
      </c>
      <c r="AD95" s="165">
        <v>0.995598839260033</v>
      </c>
      <c r="AE95" s="22">
        <v>-0.635849678635481</v>
      </c>
      <c r="AF95" s="165">
        <v>2.07421998215533</v>
      </c>
      <c r="AG95" s="103"/>
      <c r="AH95" s="103"/>
      <c r="AI95" s="103"/>
      <c r="AJ95" s="103"/>
      <c r="AK95" s="103"/>
      <c r="AL95" s="103"/>
      <c r="AM95" s="22">
        <v>0.54928745861038</v>
      </c>
      <c r="AN95" s="165">
        <v>0.536302567096659</v>
      </c>
      <c r="AO95" s="22">
        <v>-3.01963144353719</v>
      </c>
      <c r="AP95" s="165">
        <v>0.864761857469991</v>
      </c>
      <c r="AQ95" s="22">
        <v>1.4600046199711</v>
      </c>
      <c r="AR95" s="189">
        <v>1.20181889413148</v>
      </c>
    </row>
    <row customHeight="1" ht="13" r="96">
      <c r="A96" s="181" t="s">
        <v>353</v>
      </c>
      <c r="B96" s="162" t="n">
        <v>3</v>
      </c>
      <c r="C96" s="22">
        <v>95.7435795304211</v>
      </c>
      <c r="D96" s="165">
        <v>0.621269606504524</v>
      </c>
      <c r="E96" s="22">
        <v>92.4945047574917</v>
      </c>
      <c r="F96" s="165">
        <v>1.98801915723867</v>
      </c>
      <c r="G96" s="22">
        <v>95.5036501165684</v>
      </c>
      <c r="H96" s="165">
        <v>1.09153602957245</v>
      </c>
      <c r="I96" s="22">
        <v>97.0569831184929</v>
      </c>
      <c r="J96" s="165">
        <v>0.623308121345353</v>
      </c>
      <c r="K96" s="22">
        <v>4.56247836100128</v>
      </c>
      <c r="L96" s="165">
        <v>2.11141681553226</v>
      </c>
      <c r="M96" s="22">
        <v>95.7867760221502</v>
      </c>
      <c r="N96" s="165">
        <v>0.495191503469222</v>
      </c>
      <c r="O96" s="22">
        <v>94.7176315223384</v>
      </c>
      <c r="P96" s="165">
        <v>1.15783543636298</v>
      </c>
      <c r="Q96" s="22">
        <v>94.5571736567176</v>
      </c>
      <c r="R96" s="165">
        <v>0.955372420337055</v>
      </c>
      <c r="S96" s="22">
        <v>96.5045224220175</v>
      </c>
      <c r="T96" s="165">
        <v>0.679984197938164</v>
      </c>
      <c r="U96" s="22">
        <v>1.78689089967904</v>
      </c>
      <c r="V96" s="165">
        <v>1.41782394839805</v>
      </c>
      <c r="W96" s="22">
        <v>91.9514006767588</v>
      </c>
      <c r="X96" s="165">
        <v>0.580205611653213</v>
      </c>
      <c r="Y96" s="22">
        <v>87.2024017042967</v>
      </c>
      <c r="Z96" s="165">
        <v>1.93595422498428</v>
      </c>
      <c r="AA96" s="22">
        <v>89.6010055849917</v>
      </c>
      <c r="AB96" s="165">
        <v>1.44130379243072</v>
      </c>
      <c r="AC96" s="22">
        <v>93.7012260825577</v>
      </c>
      <c r="AD96" s="165">
        <v>0.716050191299128</v>
      </c>
      <c r="AE96" s="22">
        <v>6.49882437826101</v>
      </c>
      <c r="AF96" s="165">
        <v>2.14470856257663</v>
      </c>
      <c r="AG96" s="103"/>
      <c r="AH96" s="103"/>
      <c r="AI96" s="103"/>
      <c r="AJ96" s="103"/>
      <c r="AK96" s="103"/>
      <c r="AL96" s="103"/>
      <c r="AM96" s="22">
        <v>-0.756895520529056</v>
      </c>
      <c r="AN96" s="165">
        <v>0.749739067539114</v>
      </c>
      <c r="AO96" s="22">
        <v>0.25953089924694</v>
      </c>
      <c r="AP96" s="165">
        <v>0.682069481391879</v>
      </c>
      <c r="AQ96" s="22">
        <v>0.0942232977573525</v>
      </c>
      <c r="AR96" s="189">
        <v>0.887099349611698</v>
      </c>
    </row>
    <row customHeight="1" ht="13" r="97">
      <c r="A97" s="78" t="s">
        <v>445</v>
      </c>
      <c r="B97" s="212" t="n">
        <v>3</v>
      </c>
      <c r="C97" s="213">
        <v>91.3987333297666</v>
      </c>
      <c r="D97" s="214">
        <v>0.21305046785487</v>
      </c>
      <c r="E97" s="213">
        <v>86.4936232844368</v>
      </c>
      <c r="F97" s="214">
        <v>0.646801270603544</v>
      </c>
      <c r="G97" s="213">
        <v>91.3380198483411</v>
      </c>
      <c r="H97" s="214">
        <v>0.559527764278819</v>
      </c>
      <c r="I97" s="213">
        <v>92.8538331607978</v>
      </c>
      <c r="J97" s="214">
        <v>0.251010530372436</v>
      </c>
      <c r="K97" s="213">
        <v>6.36020987636105</v>
      </c>
      <c r="L97" s="214">
        <v>0.716989121529339</v>
      </c>
      <c r="M97" s="213">
        <v>86.8599587436294</v>
      </c>
      <c r="N97" s="214">
        <v>0.241617233561662</v>
      </c>
      <c r="O97" s="213">
        <v>84.4098928662132</v>
      </c>
      <c r="P97" s="214">
        <v>0.610119205217828</v>
      </c>
      <c r="Q97" s="213">
        <v>86.0910032093844</v>
      </c>
      <c r="R97" s="214">
        <v>0.65029169393611</v>
      </c>
      <c r="S97" s="213">
        <v>87.7815062869414</v>
      </c>
      <c r="T97" s="214">
        <v>0.28565900549736</v>
      </c>
      <c r="U97" s="213">
        <v>3.37161342072823</v>
      </c>
      <c r="V97" s="214">
        <v>0.658477636315664</v>
      </c>
      <c r="W97" s="213">
        <v>71.0850078369781</v>
      </c>
      <c r="X97" s="214">
        <v>0.313078219513408</v>
      </c>
      <c r="Y97" s="213">
        <v>69.4241883866714</v>
      </c>
      <c r="Z97" s="214">
        <v>0.787736515575267</v>
      </c>
      <c r="AA97" s="213">
        <v>70.8718691516834</v>
      </c>
      <c r="AB97" s="214">
        <v>0.818819665045292</v>
      </c>
      <c r="AC97" s="213">
        <v>71.7545211843584</v>
      </c>
      <c r="AD97" s="214">
        <v>0.375542709227454</v>
      </c>
      <c r="AE97" s="213">
        <v>2.33033279768702</v>
      </c>
      <c r="AF97" s="214">
        <v>0.877233153396087</v>
      </c>
      <c r="AG97" s="174"/>
      <c r="AH97" s="174"/>
      <c r="AI97" s="174"/>
      <c r="AJ97" s="174"/>
      <c r="AK97" s="174"/>
      <c r="AL97" s="174"/>
      <c r="AM97" s="213">
        <v>0.0942401013303442</v>
      </c>
      <c r="AN97" s="214">
        <v>0.306068454724515</v>
      </c>
      <c r="AO97" s="213">
        <v>-1.91731052906224</v>
      </c>
      <c r="AP97" s="214">
        <v>0.333101973171398</v>
      </c>
      <c r="AQ97" s="213">
        <v>-0.452979966634325</v>
      </c>
      <c r="AR97" s="215">
        <v>0.46238072882801</v>
      </c>
    </row>
    <row r="99">
      <c r="A99" s="91" t="s">
        <v>368</v>
      </c>
    </row>
    <row r="100">
      <c r="A100" s="91" t="s">
        <v>369</v>
      </c>
    </row>
    <row r="101">
      <c r="A101" s="91" t="s">
        <v>370</v>
      </c>
    </row>
    <row r="102">
      <c r="A102" s="91" t="s">
        <v>371</v>
      </c>
    </row>
    <row r="103">
      <c r="A103" s="146" t="str">
        <f>HYPERLINK("https://oecdcode.org/disclaimers/cyprus.html", "Information on data for Cyprus: https://oecdcode.org/disclaimers/cyprus.html")</f>
      </c>
    </row>
    <row r="104">
      <c r="A104" s="91" t="s">
        <v>373</v>
      </c>
    </row>
  </sheetData>
  <mergeCells count="33">
    <mergeCell ref="B6:B10"/>
    <mergeCell ref="C6:AR6"/>
    <mergeCell ref="C7:L7"/>
    <mergeCell ref="C8:D9"/>
    <mergeCell ref="E8:L8"/>
    <mergeCell ref="E9:F9"/>
    <mergeCell ref="G9:H9"/>
    <mergeCell ref="I9:J9"/>
    <mergeCell ref="K9:L9"/>
    <mergeCell ref="M7:V7"/>
    <mergeCell ref="M8:N9"/>
    <mergeCell ref="O8:V8"/>
    <mergeCell ref="O9:P9"/>
    <mergeCell ref="Q9:R9"/>
    <mergeCell ref="S9:T9"/>
    <mergeCell ref="U9:V9"/>
    <mergeCell ref="W7:AF7"/>
    <mergeCell ref="W8:X9"/>
    <mergeCell ref="Y8:AF8"/>
    <mergeCell ref="Y9:Z9"/>
    <mergeCell ref="AA9:AB9"/>
    <mergeCell ref="AC9:AD9"/>
    <mergeCell ref="AE9:AF9"/>
    <mergeCell ref="AG7:AL7"/>
    <mergeCell ref="AG8:AL8"/>
    <mergeCell ref="AG9:AH9"/>
    <mergeCell ref="AI9:AJ9"/>
    <mergeCell ref="AK9:AL9"/>
    <mergeCell ref="AM7:AR7"/>
    <mergeCell ref="AM8:AR8"/>
    <mergeCell ref="AM9:AN9"/>
    <mergeCell ref="AO9:AP9"/>
    <mergeCell ref="AQ9:AR9"/>
  </mergeCells>
  <conditionalFormatting sqref="K1:K200">
    <cfRule type="expression" dxfId="103" priority="9">
      <formula>ABS(K1/L1)&gt;1.95996398454005</formula>
    </cfRule>
  </conditionalFormatting>
  <conditionalFormatting sqref="U1:U200">
    <cfRule type="expression" dxfId="103" priority="8">
      <formula>ABS(U1/V1)&gt;1.95996398454005</formula>
    </cfRule>
  </conditionalFormatting>
  <conditionalFormatting sqref="AE1:AE200">
    <cfRule type="expression" dxfId="103" priority="7">
      <formula>ABS(AE1/AF1)&gt;1.95996398454005</formula>
    </cfRule>
  </conditionalFormatting>
  <conditionalFormatting sqref="AG1:AG200">
    <cfRule type="expression" dxfId="103" priority="6">
      <formula>ABS(AG1/AH1)&gt;1.95996398454005</formula>
    </cfRule>
  </conditionalFormatting>
  <conditionalFormatting sqref="AI1:AI200">
    <cfRule type="expression" dxfId="103" priority="5">
      <formula>ABS(AI1/AJ1)&gt;1.95996398454005</formula>
    </cfRule>
  </conditionalFormatting>
  <conditionalFormatting sqref="AK1:AK200">
    <cfRule type="expression" dxfId="103" priority="4">
      <formula>ABS(AK1/AL1)&gt;1.95996398454005</formula>
    </cfRule>
  </conditionalFormatting>
  <conditionalFormatting sqref="AM1:AM200">
    <cfRule type="expression" dxfId="103" priority="3">
      <formula>ABS(AM1/AN1)&gt;1.95996398454005</formula>
    </cfRule>
  </conditionalFormatting>
  <conditionalFormatting sqref="AO1:AO200">
    <cfRule type="expression" dxfId="103" priority="2">
      <formula>ABS(AO1/AP1)&gt;1.95996398454005</formula>
    </cfRule>
  </conditionalFormatting>
  <conditionalFormatting sqref="AQ1:AQ200">
    <cfRule type="expression" dxfId="103" priority="1">
      <formula>ABS(AQ1/AR1)&gt;1.95996398454005</formula>
    </cfRule>
  </conditionalFormatting>
  <pageMargins left="0.7" right="0.7" top="0.75" bottom="0.75" header="0.3" footer="0.3"/>
  <pageSetup paperSize="9" orientation="portrait" horizontalDpi="300" verticalDpi="300"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270</v>
      </c>
    </row>
    <row r="2">
      <c r="A2" s="38" t="s">
        <v>271</v>
      </c>
    </row>
    <row r="3">
      <c r="A3" s="46" t="s">
        <v>450</v>
      </c>
    </row>
    <row r="4">
      <c r="A4" s="54" t="str">
        <f>=HYPERLINK("#'TOC'!A1", "Back to TOC")</f>
      </c>
    </row>
    <row customHeight="1" ht="15" r="8">
      <c r="B8" s="150" t="s">
        <v>295</v>
      </c>
      <c r="C8" s="148" t="s">
        <v>616</v>
      </c>
      <c r="D8" s="148"/>
      <c r="E8" s="148"/>
      <c r="F8" s="148"/>
      <c r="G8" s="148" t="s">
        <v>616</v>
      </c>
      <c r="H8" s="148"/>
      <c r="I8" s="148"/>
      <c r="J8" s="148"/>
      <c r="K8" s="148" t="s">
        <v>616</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b.reg_t4jobsat.t4autch..no_controls</t>
        </is>
      </c>
      <c r="D11" s="572" t="inlineStr">
        <is>
          <t>se.reg_t4jobsat.t4autch..no_controls</t>
        </is>
      </c>
      <c r="E11" s="230" t="inlineStr">
        <is>
          <t>b.reg_t4jobsat.rsqr..no_controls</t>
        </is>
      </c>
      <c r="F11" s="572" t="inlineStr">
        <is>
          <t>se.reg_t4jobsat.rsqr..no_controls</t>
        </is>
      </c>
      <c r="G11" s="230" t="inlineStr">
        <is>
          <t>b.reg_t4jobsat.t4autch..tch_controls</t>
        </is>
      </c>
      <c r="H11" s="572" t="inlineStr">
        <is>
          <t>se.reg_t4jobsat.t4autch..tch_controls</t>
        </is>
      </c>
      <c r="I11" s="230" t="inlineStr">
        <is>
          <t>b.reg_t4jobsat.rsqr..tch_controls</t>
        </is>
      </c>
      <c r="J11" s="572" t="inlineStr">
        <is>
          <t>se.reg_t4jobsat.rsqr..tch_controls</t>
        </is>
      </c>
      <c r="K11" s="230" t="inlineStr">
        <is>
          <t>b.reg_t4jobsat.t4autch..tch_sch_controls</t>
        </is>
      </c>
      <c r="L11" s="572" t="inlineStr">
        <is>
          <t>se.reg_t4jobsat.t4autch..tch_sch_controls</t>
        </is>
      </c>
      <c r="M11" s="230" t="inlineStr">
        <is>
          <t>b.reg_t4jobsat.rsqr..tch_sch_controls</t>
        </is>
      </c>
      <c r="N11" s="580" t="inlineStr">
        <is>
          <t>se.reg_t4jobsat.rsqr..tch_sch_controls</t>
        </is>
      </c>
    </row>
    <row customHeight="1" ht="13" r="12">
      <c r="A12" s="181" t="s">
        <v>306</v>
      </c>
      <c r="B12" s="156" t="n">
        <v>2</v>
      </c>
      <c r="C12" s="218">
        <v>0.225440178723803</v>
      </c>
      <c r="D12" s="566">
        <v>0.0234772630395383</v>
      </c>
      <c r="E12" s="218">
        <v>5.57428003371409</v>
      </c>
      <c r="F12" s="566">
        <v>1.11278101487142</v>
      </c>
      <c r="G12" s="218">
        <v>0.220388790968464</v>
      </c>
      <c r="H12" s="566">
        <v>0.0233112390890574</v>
      </c>
      <c r="I12" s="218">
        <v>6.66511220287867</v>
      </c>
      <c r="J12" s="566">
        <v>1.22227851152063</v>
      </c>
      <c r="K12" s="218">
        <v>0.217249295144765</v>
      </c>
      <c r="L12" s="566">
        <v>0.0232447111051323</v>
      </c>
      <c r="M12" s="218">
        <v>8.10929512858861</v>
      </c>
      <c r="N12" s="574">
        <v>1.37348933746691</v>
      </c>
    </row>
    <row customHeight="1" ht="13" r="13">
      <c r="A13" s="181" t="s">
        <v>307</v>
      </c>
      <c r="B13" s="156" t="n">
        <v>2</v>
      </c>
      <c r="C13" s="218">
        <v>0.204916445496614</v>
      </c>
      <c r="D13" s="566">
        <v>0.0316697837639964</v>
      </c>
      <c r="E13" s="218">
        <v>4.03871072878815</v>
      </c>
      <c r="F13" s="566">
        <v>1.24551302506718</v>
      </c>
      <c r="G13" s="218">
        <v>0.203466688188898</v>
      </c>
      <c r="H13" s="566">
        <v>0.03155239620103</v>
      </c>
      <c r="I13" s="218">
        <v>4.63970485525976</v>
      </c>
      <c r="J13" s="566">
        <v>1.31292252975142</v>
      </c>
      <c r="K13" s="218">
        <v>0.213469248374384</v>
      </c>
      <c r="L13" s="566">
        <v>0.031304485339405</v>
      </c>
      <c r="M13" s="218">
        <v>6.52554198175185</v>
      </c>
      <c r="N13" s="574">
        <v>1.51190683795399</v>
      </c>
    </row>
    <row customHeight="1" ht="13" r="14">
      <c r="A14" s="181" t="s">
        <v>308</v>
      </c>
      <c r="B14" s="156" t="n">
        <v>2</v>
      </c>
      <c r="C14" s="218">
        <v>0.202981418069406</v>
      </c>
      <c r="D14" s="566">
        <v>0.0283022544851289</v>
      </c>
      <c r="E14" s="218">
        <v>2.7139325447945</v>
      </c>
      <c r="F14" s="566">
        <v>0.769028857403345</v>
      </c>
      <c r="G14" s="218">
        <v>0.202257116659871</v>
      </c>
      <c r="H14" s="566">
        <v>0.0282827794738394</v>
      </c>
      <c r="I14" s="218">
        <v>2.83681304698909</v>
      </c>
      <c r="J14" s="566">
        <v>0.817128252890398</v>
      </c>
      <c r="K14" s="218">
        <v>0.208630742605454</v>
      </c>
      <c r="L14" s="566">
        <v>0.0268949696501516</v>
      </c>
      <c r="M14" s="218">
        <v>4.86901976188327</v>
      </c>
      <c r="N14" s="574">
        <v>1.12529308371371</v>
      </c>
    </row>
    <row customHeight="1" ht="13" r="15">
      <c r="A15" s="181" t="s">
        <v>309</v>
      </c>
      <c r="B15" s="156" t="n">
        <v>2</v>
      </c>
      <c r="C15" s="218">
        <v>0.191469679583413</v>
      </c>
      <c r="D15" s="566">
        <v>0.0222640243040851</v>
      </c>
      <c r="E15" s="218">
        <v>4.5699289761785</v>
      </c>
      <c r="F15" s="566">
        <v>1.02326668227727</v>
      </c>
      <c r="G15" s="218">
        <v>0.191816781880674</v>
      </c>
      <c r="H15" s="566">
        <v>0.0224207512836204</v>
      </c>
      <c r="I15" s="218">
        <v>4.59844918632873</v>
      </c>
      <c r="J15" s="566">
        <v>1.00402822601261</v>
      </c>
      <c r="K15" s="218">
        <v>0.188939826955602</v>
      </c>
      <c r="L15" s="566">
        <v>0.0223886698763235</v>
      </c>
      <c r="M15" s="218">
        <v>5.14479800135516</v>
      </c>
      <c r="N15" s="574">
        <v>1.15988721098074</v>
      </c>
    </row>
    <row customHeight="1" ht="13" r="16">
      <c r="A16" s="181" t="s">
        <v>310</v>
      </c>
      <c r="B16" s="156" t="n">
        <v>2</v>
      </c>
      <c r="C16" s="218">
        <v>0.28850813082205</v>
      </c>
      <c r="D16" s="566">
        <v>0.0263946099280574</v>
      </c>
      <c r="E16" s="218">
        <v>6.64409315206434</v>
      </c>
      <c r="F16" s="566">
        <v>1.16918860022376</v>
      </c>
      <c r="G16" s="218">
        <v>0.283671193845383</v>
      </c>
      <c r="H16" s="566">
        <v>0.0267377494252196</v>
      </c>
      <c r="I16" s="218">
        <v>10.011857648189</v>
      </c>
      <c r="J16" s="566">
        <v>1.30053635455985</v>
      </c>
      <c r="K16" s="218">
        <v>0.291303744498938</v>
      </c>
      <c r="L16" s="566">
        <v>0.0274404181745918</v>
      </c>
      <c r="M16" s="218">
        <v>12.2608555770507</v>
      </c>
      <c r="N16" s="574">
        <v>1.36700451264946</v>
      </c>
    </row>
    <row customHeight="1" ht="13" r="17">
      <c r="A17" s="181" t="s">
        <v>311</v>
      </c>
      <c r="B17" s="156" t="n">
        <v>2</v>
      </c>
      <c r="C17" s="218">
        <v>0.133020046426207</v>
      </c>
      <c r="D17" s="566">
        <v>0.0218558590268681</v>
      </c>
      <c r="E17" s="218">
        <v>1.93038503978195</v>
      </c>
      <c r="F17" s="566">
        <v>0.634327137097748</v>
      </c>
      <c r="G17" s="218">
        <v>0.141615593939305</v>
      </c>
      <c r="H17" s="566">
        <v>0.0223839554157998</v>
      </c>
      <c r="I17" s="218">
        <v>3.24440193901962</v>
      </c>
      <c r="J17" s="566">
        <v>0.824891810685676</v>
      </c>
      <c r="K17" s="218">
        <v>0.145887494397024</v>
      </c>
      <c r="L17" s="566">
        <v>0.0214405516873154</v>
      </c>
      <c r="M17" s="218">
        <v>5.06070262744665</v>
      </c>
      <c r="N17" s="574">
        <v>1.15989354402584</v>
      </c>
    </row>
    <row customHeight="1" ht="13" r="18">
      <c r="A18" s="183" t="s">
        <v>312</v>
      </c>
      <c r="B18" s="156" t="n">
        <v>2</v>
      </c>
      <c r="C18" s="218">
        <v>0.114166776021161</v>
      </c>
      <c r="D18" s="566">
        <v>0.0304488932799905</v>
      </c>
      <c r="E18" s="218">
        <v>1.34945266797711</v>
      </c>
      <c r="F18" s="566">
        <v>0.738779669945818</v>
      </c>
      <c r="G18" s="218">
        <v>0.124857248193658</v>
      </c>
      <c r="H18" s="566">
        <v>0.0312431299762613</v>
      </c>
      <c r="I18" s="218">
        <v>3.00637002695327</v>
      </c>
      <c r="J18" s="566">
        <v>1.03689543183456</v>
      </c>
      <c r="K18" s="218">
        <v>0.130939669640741</v>
      </c>
      <c r="L18" s="566">
        <v>0.0297077267483243</v>
      </c>
      <c r="M18" s="218">
        <v>4.72986409734579</v>
      </c>
      <c r="N18" s="574">
        <v>1.32177522443703</v>
      </c>
    </row>
    <row customHeight="1" ht="13" r="19">
      <c r="A19" s="183" t="s">
        <v>313</v>
      </c>
      <c r="B19" s="156" t="n">
        <v>2</v>
      </c>
      <c r="C19" s="218">
        <v>0.13538051478561</v>
      </c>
      <c r="D19" s="566">
        <v>0.0340213303033865</v>
      </c>
      <c r="E19" s="218">
        <v>2.09978343255053</v>
      </c>
      <c r="F19" s="566">
        <v>1.06005059614545</v>
      </c>
      <c r="G19" s="218">
        <v>0.14293182957797</v>
      </c>
      <c r="H19" s="566">
        <v>0.0345726074465111</v>
      </c>
      <c r="I19" s="218">
        <v>3.04588779057262</v>
      </c>
      <c r="J19" s="566">
        <v>1.26521897076807</v>
      </c>
      <c r="K19" s="218">
        <v>0.152968199939358</v>
      </c>
      <c r="L19" s="566">
        <v>0.0330676866477972</v>
      </c>
      <c r="M19" s="218">
        <v>4.86940085322267</v>
      </c>
      <c r="N19" s="574">
        <v>2.06835392941364</v>
      </c>
    </row>
    <row customHeight="1" ht="13" r="20">
      <c r="A20" s="181" t="s">
        <v>314</v>
      </c>
      <c r="B20" s="156" t="n">
        <v>2</v>
      </c>
      <c r="C20" s="218">
        <v>0.252522145393264</v>
      </c>
      <c r="D20" s="566">
        <v>0.0245168344870845</v>
      </c>
      <c r="E20" s="218">
        <v>7.52098581428448</v>
      </c>
      <c r="F20" s="566">
        <v>1.42038781544819</v>
      </c>
      <c r="G20" s="218">
        <v>0.247013326429875</v>
      </c>
      <c r="H20" s="566">
        <v>0.0254407501592483</v>
      </c>
      <c r="I20" s="218">
        <v>8.24218284896497</v>
      </c>
      <c r="J20" s="566">
        <v>1.47556528695921</v>
      </c>
      <c r="K20" s="218">
        <v>0.232140868309748</v>
      </c>
      <c r="L20" s="566">
        <v>0.0264513929811322</v>
      </c>
      <c r="M20" s="218">
        <v>10.194291789997</v>
      </c>
      <c r="N20" s="574">
        <v>1.75758074914417</v>
      </c>
    </row>
    <row customHeight="1" ht="13" r="21">
      <c r="A21" s="181" t="s">
        <v>315</v>
      </c>
      <c r="B21" s="156" t="n">
        <v>2</v>
      </c>
      <c r="C21" s="218">
        <v>0.261530096906669</v>
      </c>
      <c r="D21" s="566">
        <v>0.0270898856859227</v>
      </c>
      <c r="E21" s="218">
        <v>6.45193860668473</v>
      </c>
      <c r="F21" s="566">
        <v>1.28012142211573</v>
      </c>
      <c r="G21" s="218">
        <v>0.269852373886734</v>
      </c>
      <c r="H21" s="566">
        <v>0.0270445179154354</v>
      </c>
      <c r="I21" s="218">
        <v>7.57657312407882</v>
      </c>
      <c r="J21" s="566">
        <v>1.3510040233836</v>
      </c>
      <c r="K21" s="218">
        <v>0.261488905034256</v>
      </c>
      <c r="L21" s="566">
        <v>0.0262649805104141</v>
      </c>
      <c r="M21" s="218">
        <v>8.52135091004078</v>
      </c>
      <c r="N21" s="574">
        <v>1.62107861316134</v>
      </c>
    </row>
    <row customHeight="1" ht="13" r="22">
      <c r="A22" s="181" t="s">
        <v>316</v>
      </c>
      <c r="B22" s="156" t="n">
        <v>2</v>
      </c>
      <c r="C22" s="218">
        <v>0.191027009128073</v>
      </c>
      <c r="D22" s="566">
        <v>0.0463165891895102</v>
      </c>
      <c r="E22" s="218">
        <v>3.24277521583957</v>
      </c>
      <c r="F22" s="566">
        <v>1.62130797916469</v>
      </c>
      <c r="G22" s="218">
        <v>0.182503692172619</v>
      </c>
      <c r="H22" s="566">
        <v>0.0500865783273312</v>
      </c>
      <c r="I22" s="218">
        <v>5.52389871986145</v>
      </c>
      <c r="J22" s="566">
        <v>2.02962443393609</v>
      </c>
      <c r="K22" s="218">
        <v>0.185183321487068</v>
      </c>
      <c r="L22" s="566">
        <v>0.0518964711043464</v>
      </c>
      <c r="M22" s="218">
        <v>8.65050738193252</v>
      </c>
      <c r="N22" s="574">
        <v>2.51356518596116</v>
      </c>
    </row>
    <row customHeight="1" ht="13" r="23">
      <c r="A23" s="181" t="s">
        <v>317</v>
      </c>
      <c r="B23" s="156" t="n">
        <v>2</v>
      </c>
      <c r="C23" s="218">
        <v>0.289406298098904</v>
      </c>
      <c r="D23" s="566">
        <v>0.036025575453227</v>
      </c>
      <c r="E23" s="218">
        <v>7.2358682421295</v>
      </c>
      <c r="F23" s="566">
        <v>1.73605340213052</v>
      </c>
      <c r="G23" s="218">
        <v>0.290135502913437</v>
      </c>
      <c r="H23" s="566">
        <v>0.0361711956881737</v>
      </c>
      <c r="I23" s="218">
        <v>10.7346588459484</v>
      </c>
      <c r="J23" s="566">
        <v>1.73102863128377</v>
      </c>
      <c r="K23" s="218">
        <v>0.290691783255901</v>
      </c>
      <c r="L23" s="566">
        <v>0.0366018102544181</v>
      </c>
      <c r="M23" s="218">
        <v>11.4816491419838</v>
      </c>
      <c r="N23" s="574">
        <v>1.85695305663574</v>
      </c>
    </row>
    <row customHeight="1" ht="13" r="24">
      <c r="A24" s="181" t="s">
        <v>318</v>
      </c>
      <c r="B24" s="156" t="n">
        <v>2</v>
      </c>
      <c r="C24" s="218">
        <v>0.279351302224455</v>
      </c>
      <c r="D24" s="566">
        <v>0.0356616205613862</v>
      </c>
      <c r="E24" s="218">
        <v>7.38290749962773</v>
      </c>
      <c r="F24" s="566">
        <v>1.71242996473732</v>
      </c>
      <c r="G24" s="218">
        <v>0.275157257861634</v>
      </c>
      <c r="H24" s="566">
        <v>0.0350518973388826</v>
      </c>
      <c r="I24" s="218">
        <v>9.28937932780938</v>
      </c>
      <c r="J24" s="566">
        <v>1.74593612168613</v>
      </c>
      <c r="K24" s="218">
        <v>0.254523515036298</v>
      </c>
      <c r="L24" s="566">
        <v>0.0360494513861137</v>
      </c>
      <c r="M24" s="218">
        <v>11.0555838128432</v>
      </c>
      <c r="N24" s="574">
        <v>1.91599878749791</v>
      </c>
    </row>
    <row customHeight="1" ht="13" r="25">
      <c r="A25" s="181" t="s">
        <v>319</v>
      </c>
      <c r="B25" s="156" t="n">
        <v>2</v>
      </c>
      <c r="C25" s="218">
        <v>0.215633980654455</v>
      </c>
      <c r="D25" s="566">
        <v>0.031290919945651</v>
      </c>
      <c r="E25" s="218">
        <v>3.85313332424483</v>
      </c>
      <c r="F25" s="566">
        <v>1.03909511829851</v>
      </c>
      <c r="G25" s="218">
        <v>0.219579653661245</v>
      </c>
      <c r="H25" s="566">
        <v>0.031713774258461</v>
      </c>
      <c r="I25" s="218">
        <v>5.24735239144089</v>
      </c>
      <c r="J25" s="566">
        <v>1.14661767181942</v>
      </c>
      <c r="K25" s="218">
        <v>0.219337404182909</v>
      </c>
      <c r="L25" s="566">
        <v>0.0313525094199463</v>
      </c>
      <c r="M25" s="218">
        <v>5.78413801652281</v>
      </c>
      <c r="N25" s="574">
        <v>1.21625308835113</v>
      </c>
    </row>
    <row customHeight="1" ht="13" r="26">
      <c r="A26" s="181" t="s">
        <v>320</v>
      </c>
      <c r="B26" s="156" t="n">
        <v>2</v>
      </c>
      <c r="C26" s="218">
        <v>0.215274398493904</v>
      </c>
      <c r="D26" s="566">
        <v>0.0301939249028113</v>
      </c>
      <c r="E26" s="218">
        <v>4.39312273283214</v>
      </c>
      <c r="F26" s="566">
        <v>1.28023921892916</v>
      </c>
      <c r="G26" s="218">
        <v>0.212189109022862</v>
      </c>
      <c r="H26" s="566">
        <v>0.030088206109616</v>
      </c>
      <c r="I26" s="218">
        <v>4.67120584378583</v>
      </c>
      <c r="J26" s="566">
        <v>1.35733964380345</v>
      </c>
      <c r="K26" s="218">
        <v>0.20415652708508</v>
      </c>
      <c r="L26" s="566">
        <v>0.0312700863312363</v>
      </c>
      <c r="M26" s="218">
        <v>5.41861993375531</v>
      </c>
      <c r="N26" s="574">
        <v>1.73235037407857</v>
      </c>
    </row>
    <row customHeight="1" ht="13" r="27">
      <c r="A27" s="181" t="s">
        <v>321</v>
      </c>
      <c r="B27" s="156" t="n">
        <v>2</v>
      </c>
      <c r="C27" s="218">
        <v>0.162539036890761</v>
      </c>
      <c r="D27" s="566">
        <v>0.0165043067412993</v>
      </c>
      <c r="E27" s="218">
        <v>2.53576623160452</v>
      </c>
      <c r="F27" s="566">
        <v>0.537007908862106</v>
      </c>
      <c r="G27" s="218">
        <v>0.163137106806764</v>
      </c>
      <c r="H27" s="566">
        <v>0.0167179068887256</v>
      </c>
      <c r="I27" s="218">
        <v>2.9359157651481</v>
      </c>
      <c r="J27" s="566">
        <v>0.565131778292063</v>
      </c>
      <c r="K27" s="218">
        <v>0.159573147369931</v>
      </c>
      <c r="L27" s="566">
        <v>0.0159154495357295</v>
      </c>
      <c r="M27" s="218">
        <v>3.26871590904939</v>
      </c>
      <c r="N27" s="574">
        <v>0.670165491782966</v>
      </c>
    </row>
    <row customHeight="1" ht="13" r="28">
      <c r="A28" s="181" t="s">
        <v>322</v>
      </c>
      <c r="B28" s="156" t="n">
        <v>2</v>
      </c>
      <c r="C28" s="218">
        <v>0.0771725694914793</v>
      </c>
      <c r="D28" s="566">
        <v>0.0250821855845524</v>
      </c>
      <c r="E28" s="218">
        <v>0.66157104936346</v>
      </c>
      <c r="F28" s="566">
        <v>0.429937481906935</v>
      </c>
      <c r="G28" s="218">
        <v>0.0796387266141011</v>
      </c>
      <c r="H28" s="566">
        <v>0.0261371061618123</v>
      </c>
      <c r="I28" s="218">
        <v>1.67485647057854</v>
      </c>
      <c r="J28" s="566">
        <v>0.670225763401813</v>
      </c>
      <c r="K28" s="218">
        <v>0.0790666936596076</v>
      </c>
      <c r="L28" s="566">
        <v>0.0254882838276584</v>
      </c>
      <c r="M28" s="218">
        <v>3.73429084645638</v>
      </c>
      <c r="N28" s="574">
        <v>1.16792742367949</v>
      </c>
    </row>
    <row customHeight="1" ht="13" r="29">
      <c r="A29" s="181" t="s">
        <v>323</v>
      </c>
      <c r="B29" s="156" t="n">
        <v>2</v>
      </c>
      <c r="C29" s="218">
        <v>0.132696019419027</v>
      </c>
      <c r="D29" s="566">
        <v>0.0245144480201679</v>
      </c>
      <c r="E29" s="218">
        <v>1.93234533629173</v>
      </c>
      <c r="F29" s="566">
        <v>0.735998306332759</v>
      </c>
      <c r="G29" s="218">
        <v>0.135898060950652</v>
      </c>
      <c r="H29" s="566">
        <v>0.0242935503603538</v>
      </c>
      <c r="I29" s="218">
        <v>2.38471870532559</v>
      </c>
      <c r="J29" s="566">
        <v>0.816699555875107</v>
      </c>
      <c r="K29" s="218">
        <v>0.132292765153701</v>
      </c>
      <c r="L29" s="566">
        <v>0.0237115575752138</v>
      </c>
      <c r="M29" s="218">
        <v>3.29962327113862</v>
      </c>
      <c r="N29" s="574">
        <v>1.16801651256005</v>
      </c>
    </row>
    <row customHeight="1" ht="13" r="30">
      <c r="A30" s="181" t="s">
        <v>324</v>
      </c>
      <c r="B30" s="156" t="n">
        <v>2</v>
      </c>
      <c r="C30" s="218">
        <v>0.174311538697345</v>
      </c>
      <c r="D30" s="566">
        <v>0.0228686559449117</v>
      </c>
      <c r="E30" s="218">
        <v>2.48250125361732</v>
      </c>
      <c r="F30" s="566">
        <v>0.616045690943095</v>
      </c>
      <c r="G30" s="218">
        <v>0.181438284575082</v>
      </c>
      <c r="H30" s="566">
        <v>0.0230093823390452</v>
      </c>
      <c r="I30" s="218">
        <v>3.32027398437194</v>
      </c>
      <c r="J30" s="566">
        <v>0.697550686665902</v>
      </c>
      <c r="K30" s="218">
        <v>0.185369611150593</v>
      </c>
      <c r="L30" s="566">
        <v>0.0220738918985664</v>
      </c>
      <c r="M30" s="218">
        <v>4.30255389458247</v>
      </c>
      <c r="N30" s="574">
        <v>0.887976409892756</v>
      </c>
    </row>
    <row customHeight="1" ht="13" r="31">
      <c r="A31" s="181" t="s">
        <v>325</v>
      </c>
      <c r="B31" s="156" t="n">
        <v>2</v>
      </c>
      <c r="C31" s="218">
        <v>0.0740870123011907</v>
      </c>
      <c r="D31" s="566">
        <v>0.0301541678725399</v>
      </c>
      <c r="E31" s="218">
        <v>0.530320475314687</v>
      </c>
      <c r="F31" s="566">
        <v>0.440551271159344</v>
      </c>
      <c r="G31" s="218">
        <v>0.0739605522855745</v>
      </c>
      <c r="H31" s="566">
        <v>0.0299606268836743</v>
      </c>
      <c r="I31" s="218">
        <v>1.16847920307971</v>
      </c>
      <c r="J31" s="566">
        <v>0.603683428553204</v>
      </c>
      <c r="K31" s="218">
        <v>0.0835260684896871</v>
      </c>
      <c r="L31" s="566">
        <v>0.0294325403881105</v>
      </c>
      <c r="M31" s="218">
        <v>4.41702147369663</v>
      </c>
      <c r="N31" s="574">
        <v>1.41562986131133</v>
      </c>
    </row>
    <row customHeight="1" ht="13" r="32">
      <c r="A32" s="181" t="s">
        <v>326</v>
      </c>
      <c r="B32" s="156" t="n">
        <v>2</v>
      </c>
      <c r="C32" s="218">
        <v>0.206940175941577</v>
      </c>
      <c r="D32" s="566">
        <v>0.0203255960030179</v>
      </c>
      <c r="E32" s="218">
        <v>4.32253293614589</v>
      </c>
      <c r="F32" s="566">
        <v>0.825364205502011</v>
      </c>
      <c r="G32" s="218">
        <v>0.204162329051642</v>
      </c>
      <c r="H32" s="566">
        <v>0.0201099370862432</v>
      </c>
      <c r="I32" s="218">
        <v>4.37834173458758</v>
      </c>
      <c r="J32" s="566">
        <v>0.869195251809955</v>
      </c>
      <c r="K32" s="218">
        <v>0.202854040594145</v>
      </c>
      <c r="L32" s="566">
        <v>0.0200664128752337</v>
      </c>
      <c r="M32" s="218">
        <v>5.08473183443541</v>
      </c>
      <c r="N32" s="574">
        <v>0.932458946531623</v>
      </c>
    </row>
    <row customHeight="1" ht="13" r="33">
      <c r="A33" s="181" t="s">
        <v>327</v>
      </c>
      <c r="B33" s="156" t="n">
        <v>2</v>
      </c>
      <c r="C33" s="218">
        <v>0.147183527311127</v>
      </c>
      <c r="D33" s="566">
        <v>0.0470027708526025</v>
      </c>
      <c r="E33" s="218">
        <v>1.82232091293002</v>
      </c>
      <c r="F33" s="566">
        <v>1.19422536101579</v>
      </c>
      <c r="G33" s="218">
        <v>0.146426066347347</v>
      </c>
      <c r="H33" s="566">
        <v>0.0472062566143353</v>
      </c>
      <c r="I33" s="218">
        <v>2.17259939945506</v>
      </c>
      <c r="J33" s="566">
        <v>1.3566035004038</v>
      </c>
      <c r="K33" s="218">
        <v>0.136705460082262</v>
      </c>
      <c r="L33" s="566">
        <v>0.0472908044616293</v>
      </c>
      <c r="M33" s="218">
        <v>2.90885468717636</v>
      </c>
      <c r="N33" s="574">
        <v>1.55858423448301</v>
      </c>
    </row>
    <row customHeight="1" ht="13" r="34">
      <c r="A34" s="181" t="s">
        <v>328</v>
      </c>
      <c r="B34" s="156" t="n">
        <v>2</v>
      </c>
      <c r="C34" s="218">
        <v>0.217303244128731</v>
      </c>
      <c r="D34" s="566">
        <v>0.0372244772145213</v>
      </c>
      <c r="E34" s="218">
        <v>4.19452101695721</v>
      </c>
      <c r="F34" s="566">
        <v>1.52182447541307</v>
      </c>
      <c r="G34" s="218">
        <v>0.217430357592583</v>
      </c>
      <c r="H34" s="566">
        <v>0.0371582826897909</v>
      </c>
      <c r="I34" s="218">
        <v>4.2875210087094</v>
      </c>
      <c r="J34" s="566">
        <v>1.67066720712534</v>
      </c>
      <c r="K34" s="218">
        <v>0.215423997855298</v>
      </c>
      <c r="L34" s="566">
        <v>0.0367526389367199</v>
      </c>
      <c r="M34" s="218">
        <v>5.85308505078808</v>
      </c>
      <c r="N34" s="574">
        <v>1.83266312135269</v>
      </c>
    </row>
    <row customHeight="1" ht="13" r="35">
      <c r="A35" s="181" t="s">
        <v>329</v>
      </c>
      <c r="B35" s="156" t="n">
        <v>2</v>
      </c>
      <c r="C35" s="218">
        <v>0.164498655499198</v>
      </c>
      <c r="D35" s="566">
        <v>0.0230667841161532</v>
      </c>
      <c r="E35" s="218">
        <v>2.50088799364671</v>
      </c>
      <c r="F35" s="566">
        <v>0.724875185322485</v>
      </c>
      <c r="G35" s="218">
        <v>0.168597615275252</v>
      </c>
      <c r="H35" s="566">
        <v>0.0238067127491309</v>
      </c>
      <c r="I35" s="218">
        <v>2.83270342710778</v>
      </c>
      <c r="J35" s="566">
        <v>0.811428115587546</v>
      </c>
      <c r="K35" s="218">
        <v>0.168969980594145</v>
      </c>
      <c r="L35" s="566">
        <v>0.0237954987846841</v>
      </c>
      <c r="M35" s="218">
        <v>4.5078329896968</v>
      </c>
      <c r="N35" s="574">
        <v>1.07648834263546</v>
      </c>
    </row>
    <row customHeight="1" ht="13" r="36">
      <c r="A36" s="181" t="s">
        <v>330</v>
      </c>
      <c r="B36" s="156" t="n">
        <v>2</v>
      </c>
      <c r="C36" s="218">
        <v>0.152200127610837</v>
      </c>
      <c r="D36" s="566">
        <v>0.0208020592113031</v>
      </c>
      <c r="E36" s="218">
        <v>2.49691836427477</v>
      </c>
      <c r="F36" s="566">
        <v>0.658889342939435</v>
      </c>
      <c r="G36" s="218">
        <v>0.151806614645098</v>
      </c>
      <c r="H36" s="566">
        <v>0.020588161853168</v>
      </c>
      <c r="I36" s="218">
        <v>4.16253271090791</v>
      </c>
      <c r="J36" s="566">
        <v>0.81400937311833</v>
      </c>
      <c r="K36" s="218">
        <v>0.14865321391751</v>
      </c>
      <c r="L36" s="566">
        <v>0.0206566631820974</v>
      </c>
      <c r="M36" s="218">
        <v>5.39915092770718</v>
      </c>
      <c r="N36" s="574">
        <v>1.11459033652606</v>
      </c>
    </row>
    <row customHeight="1" ht="13" r="37">
      <c r="A37" s="181" t="s">
        <v>331</v>
      </c>
      <c r="B37" s="156" t="n">
        <v>2</v>
      </c>
      <c r="C37" s="218">
        <v>0.220830009553488</v>
      </c>
      <c r="D37" s="566">
        <v>0.0169676047978202</v>
      </c>
      <c r="E37" s="218">
        <v>6.76406497163935</v>
      </c>
      <c r="F37" s="566">
        <v>0.968847550505732</v>
      </c>
      <c r="G37" s="218">
        <v>0.220964835599924</v>
      </c>
      <c r="H37" s="566">
        <v>0.0169484706548649</v>
      </c>
      <c r="I37" s="218">
        <v>9.00482532156765</v>
      </c>
      <c r="J37" s="566">
        <v>1.04661551960826</v>
      </c>
      <c r="K37" s="218">
        <v>0.219371479373724</v>
      </c>
      <c r="L37" s="566">
        <v>0.016635407950781</v>
      </c>
      <c r="M37" s="218">
        <v>9.55756577905598</v>
      </c>
      <c r="N37" s="574">
        <v>1.03235041528204</v>
      </c>
    </row>
    <row customHeight="1" ht="13" r="38">
      <c r="A38" s="181" t="s">
        <v>332</v>
      </c>
      <c r="B38" s="156" t="n">
        <v>2</v>
      </c>
      <c r="C38" s="218">
        <v>0.166137789976881</v>
      </c>
      <c r="D38" s="566">
        <v>0.0322553217654585</v>
      </c>
      <c r="E38" s="218">
        <v>2.26268464752221</v>
      </c>
      <c r="F38" s="566">
        <v>0.87402802965053</v>
      </c>
      <c r="G38" s="218">
        <v>0.167695865029525</v>
      </c>
      <c r="H38" s="566">
        <v>0.033494394283218</v>
      </c>
      <c r="I38" s="218">
        <v>4.17596110116219</v>
      </c>
      <c r="J38" s="566">
        <v>0.986704223036597</v>
      </c>
      <c r="K38" s="218">
        <v>0.162506156626017</v>
      </c>
      <c r="L38" s="566">
        <v>0.0328940896078127</v>
      </c>
      <c r="M38" s="218">
        <v>4.70599352445806</v>
      </c>
      <c r="N38" s="574">
        <v>1.16903927451393</v>
      </c>
    </row>
    <row customHeight="1" ht="13" r="39">
      <c r="A39" s="181" t="s">
        <v>333</v>
      </c>
      <c r="B39" s="156" t="n">
        <v>2</v>
      </c>
      <c r="C39" s="218">
        <v>0.257068976559785</v>
      </c>
      <c r="D39" s="566">
        <v>0.0222441132863267</v>
      </c>
      <c r="E39" s="218">
        <v>9.51832697812607</v>
      </c>
      <c r="F39" s="566">
        <v>1.50936021441545</v>
      </c>
      <c r="G39" s="218">
        <v>0.253775881503468</v>
      </c>
      <c r="H39" s="566">
        <v>0.0221399061870516</v>
      </c>
      <c r="I39" s="218">
        <v>11.7076713336291</v>
      </c>
      <c r="J39" s="566">
        <v>1.5851814363467</v>
      </c>
      <c r="K39" s="218">
        <v>0.253988442209252</v>
      </c>
      <c r="L39" s="566">
        <v>0.0220604674726182</v>
      </c>
      <c r="M39" s="218">
        <v>11.8852429473582</v>
      </c>
      <c r="N39" s="574">
        <v>1.60565991014169</v>
      </c>
    </row>
    <row customHeight="1" ht="13" r="40">
      <c r="A40" s="181" t="s">
        <v>334</v>
      </c>
      <c r="B40" s="156" t="n">
        <v>2</v>
      </c>
      <c r="C40" s="218">
        <v>0.193184268029496</v>
      </c>
      <c r="D40" s="566">
        <v>0.0213255459290356</v>
      </c>
      <c r="E40" s="218">
        <v>4.24088829988279</v>
      </c>
      <c r="F40" s="566">
        <v>0.947144965545305</v>
      </c>
      <c r="G40" s="218">
        <v>0.192894054207185</v>
      </c>
      <c r="H40" s="566">
        <v>0.0216654742466969</v>
      </c>
      <c r="I40" s="218">
        <v>4.36382842934439</v>
      </c>
      <c r="J40" s="566">
        <v>0.904667759522976</v>
      </c>
      <c r="K40" s="218">
        <v>0.193746942866694</v>
      </c>
      <c r="L40" s="566">
        <v>0.0214006149708402</v>
      </c>
      <c r="M40" s="218">
        <v>4.763757350651</v>
      </c>
      <c r="N40" s="574">
        <v>1.02543348033778</v>
      </c>
    </row>
    <row customHeight="1" ht="13" r="41">
      <c r="A41" s="181" t="s">
        <v>335</v>
      </c>
      <c r="B41" s="156" t="n">
        <v>2</v>
      </c>
      <c r="C41" s="218">
        <v>0.175116119224428</v>
      </c>
      <c r="D41" s="566">
        <v>0.0246427758594239</v>
      </c>
      <c r="E41" s="218">
        <v>2.8408632009926</v>
      </c>
      <c r="F41" s="566">
        <v>0.791491831364067</v>
      </c>
      <c r="G41" s="218">
        <v>0.176048164742258</v>
      </c>
      <c r="H41" s="566">
        <v>0.024547311216736</v>
      </c>
      <c r="I41" s="218">
        <v>3.08631081021278</v>
      </c>
      <c r="J41" s="566">
        <v>0.788321693286348</v>
      </c>
      <c r="K41" s="218">
        <v>0.170075296037132</v>
      </c>
      <c r="L41" s="566">
        <v>0.025604406305503</v>
      </c>
      <c r="M41" s="218">
        <v>3.71489791494234</v>
      </c>
      <c r="N41" s="574">
        <v>0.776864561427065</v>
      </c>
    </row>
    <row customHeight="1" ht="13" r="42">
      <c r="A42" s="181" t="s">
        <v>336</v>
      </c>
      <c r="B42" s="156" t="n">
        <v>2</v>
      </c>
      <c r="C42" s="218">
        <v>0.214600286697419</v>
      </c>
      <c r="D42" s="566">
        <v>0.0308815554957167</v>
      </c>
      <c r="E42" s="218">
        <v>4.34917921917042</v>
      </c>
      <c r="F42" s="566">
        <v>1.2649777746444</v>
      </c>
      <c r="G42" s="218">
        <v>0.212749526743674</v>
      </c>
      <c r="H42" s="566">
        <v>0.031156845843041</v>
      </c>
      <c r="I42" s="218">
        <v>5.49064708390936</v>
      </c>
      <c r="J42" s="566">
        <v>1.35168463017989</v>
      </c>
      <c r="K42" s="218">
        <v>0.192574862577964</v>
      </c>
      <c r="L42" s="566">
        <v>0.0308306868321043</v>
      </c>
      <c r="M42" s="218">
        <v>7.78717870802418</v>
      </c>
      <c r="N42" s="574">
        <v>1.74168214766701</v>
      </c>
    </row>
    <row customHeight="1" ht="13" r="43">
      <c r="A43" s="181" t="s">
        <v>337</v>
      </c>
      <c r="B43" s="156" t="n">
        <v>2</v>
      </c>
      <c r="C43" s="218">
        <v>0.232066592456169</v>
      </c>
      <c r="D43" s="566">
        <v>0.0438154506889693</v>
      </c>
      <c r="E43" s="218">
        <v>5.334138692929</v>
      </c>
      <c r="F43" s="566">
        <v>1.96965878967156</v>
      </c>
      <c r="G43" s="218">
        <v>0.230603742961693</v>
      </c>
      <c r="H43" s="566">
        <v>0.043527666408873</v>
      </c>
      <c r="I43" s="218">
        <v>6.28697816488602</v>
      </c>
      <c r="J43" s="566">
        <v>2.0452604537387</v>
      </c>
      <c r="K43" s="218">
        <v>0.239589503259268</v>
      </c>
      <c r="L43" s="566">
        <v>0.0434524096696594</v>
      </c>
      <c r="M43" s="218">
        <v>7.04551187928815</v>
      </c>
      <c r="N43" s="574">
        <v>2.02796198582575</v>
      </c>
    </row>
    <row customHeight="1" ht="13" r="44">
      <c r="A44" s="181" t="s">
        <v>338</v>
      </c>
      <c r="B44" s="156" t="n">
        <v>2</v>
      </c>
      <c r="C44" s="218">
        <v>0.252688499986905</v>
      </c>
      <c r="D44" s="566">
        <v>0.0233481927173645</v>
      </c>
      <c r="E44" s="218">
        <v>6.97484202687111</v>
      </c>
      <c r="F44" s="566">
        <v>1.3884288222426</v>
      </c>
      <c r="G44" s="218">
        <v>0.245497560174786</v>
      </c>
      <c r="H44" s="566">
        <v>0.0228082878006218</v>
      </c>
      <c r="I44" s="218">
        <v>7.9803716891503</v>
      </c>
      <c r="J44" s="566">
        <v>1.69785004275313</v>
      </c>
      <c r="K44" s="218">
        <v>0.214148056009367</v>
      </c>
      <c r="L44" s="566">
        <v>0.0267895953258675</v>
      </c>
      <c r="M44" s="218">
        <v>10.9327886025015</v>
      </c>
      <c r="N44" s="574">
        <v>1.65382222741606</v>
      </c>
    </row>
    <row customHeight="1" ht="13" r="45">
      <c r="A45" s="181" t="s">
        <v>339</v>
      </c>
      <c r="B45" s="156" t="n">
        <v>2</v>
      </c>
      <c r="C45" s="218">
        <v>0.238892473240506</v>
      </c>
      <c r="D45" s="566">
        <v>0.0213807073420663</v>
      </c>
      <c r="E45" s="218">
        <v>6.50522533235285</v>
      </c>
      <c r="F45" s="566">
        <v>1.11072777874714</v>
      </c>
      <c r="G45" s="218">
        <v>0.240843677162579</v>
      </c>
      <c r="H45" s="566">
        <v>0.0207424463398104</v>
      </c>
      <c r="I45" s="218">
        <v>8.29930910622543</v>
      </c>
      <c r="J45" s="566">
        <v>1.23089873399715</v>
      </c>
      <c r="K45" s="218">
        <v>0.240093481143772</v>
      </c>
      <c r="L45" s="566">
        <v>0.0204611790787505</v>
      </c>
      <c r="M45" s="218">
        <v>8.87031922218572</v>
      </c>
      <c r="N45" s="574">
        <v>1.38451292671298</v>
      </c>
    </row>
    <row customHeight="1" ht="13" r="46">
      <c r="A46" s="181" t="s">
        <v>340</v>
      </c>
      <c r="B46" s="156" t="n">
        <v>2</v>
      </c>
      <c r="C46" s="218">
        <v>0.168466695853588</v>
      </c>
      <c r="D46" s="566">
        <v>0.0313542765895176</v>
      </c>
      <c r="E46" s="218">
        <v>2.36418805076697</v>
      </c>
      <c r="F46" s="566">
        <v>0.859735118772701</v>
      </c>
      <c r="G46" s="218">
        <v>0.164173052854147</v>
      </c>
      <c r="H46" s="566">
        <v>0.0313060027178147</v>
      </c>
      <c r="I46" s="218">
        <v>3.13179243580117</v>
      </c>
      <c r="J46" s="566">
        <v>0.955460563815134</v>
      </c>
      <c r="K46" s="218">
        <v>0.169091424623896</v>
      </c>
      <c r="L46" s="566">
        <v>0.0311669645203072</v>
      </c>
      <c r="M46" s="218">
        <v>4.12362516701025</v>
      </c>
      <c r="N46" s="574">
        <v>1.17957627508409</v>
      </c>
    </row>
    <row customHeight="1" ht="13" r="47">
      <c r="A47" s="181" t="s">
        <v>341</v>
      </c>
      <c r="B47" s="156" t="n">
        <v>2</v>
      </c>
      <c r="C47" s="218">
        <v>0.210862494831253</v>
      </c>
      <c r="D47" s="566">
        <v>0.0241433567321422</v>
      </c>
      <c r="E47" s="218">
        <v>3.84901099599173</v>
      </c>
      <c r="F47" s="566">
        <v>0.870893138347145</v>
      </c>
      <c r="G47" s="218">
        <v>0.213037502446716</v>
      </c>
      <c r="H47" s="566">
        <v>0.0236868701517252</v>
      </c>
      <c r="I47" s="218">
        <v>4.45481183849195</v>
      </c>
      <c r="J47" s="566">
        <v>0.875880019493193</v>
      </c>
      <c r="K47" s="218">
        <v>0.216438614367771</v>
      </c>
      <c r="L47" s="566">
        <v>0.0238538150717249</v>
      </c>
      <c r="M47" s="218">
        <v>4.80133935838457</v>
      </c>
      <c r="N47" s="574">
        <v>0.907281911712455</v>
      </c>
    </row>
    <row customHeight="1" ht="13" r="48">
      <c r="A48" s="181" t="s">
        <v>342</v>
      </c>
      <c r="B48" s="156" t="n">
        <v>2</v>
      </c>
      <c r="C48" s="218">
        <v>0.2722067625997</v>
      </c>
      <c r="D48" s="566">
        <v>0.0253797717082899</v>
      </c>
      <c r="E48" s="218">
        <v>6.45609044481472</v>
      </c>
      <c r="F48" s="566">
        <v>1.15774639437751</v>
      </c>
      <c r="G48" s="218">
        <v>0.265545851674423</v>
      </c>
      <c r="H48" s="566">
        <v>0.0251016441480966</v>
      </c>
      <c r="I48" s="218">
        <v>6.6259967102892</v>
      </c>
      <c r="J48" s="566">
        <v>1.1816081120286</v>
      </c>
      <c r="K48" s="218">
        <v>0.265989073334009</v>
      </c>
      <c r="L48" s="566">
        <v>0.0261420809674636</v>
      </c>
      <c r="M48" s="218">
        <v>7.59349116809374</v>
      </c>
      <c r="N48" s="574">
        <v>1.30211416550778</v>
      </c>
    </row>
    <row customHeight="1" ht="13" r="49">
      <c r="A49" s="181" t="s">
        <v>343</v>
      </c>
      <c r="B49" s="156" t="n">
        <v>2</v>
      </c>
      <c r="C49" s="218">
        <v>0.331816194696558</v>
      </c>
      <c r="D49" s="566">
        <v>0.0275234934202347</v>
      </c>
      <c r="E49" s="218">
        <v>12.4878927938182</v>
      </c>
      <c r="F49" s="566">
        <v>1.84627741200891</v>
      </c>
      <c r="G49" s="218">
        <v>0.329130046886091</v>
      </c>
      <c r="H49" s="566">
        <v>0.0289134288429994</v>
      </c>
      <c r="I49" s="218">
        <v>13.1993152867508</v>
      </c>
      <c r="J49" s="566">
        <v>1.88336055773251</v>
      </c>
      <c r="K49" s="218">
        <v>0.320487299691659</v>
      </c>
      <c r="L49" s="566">
        <v>0.0292524873102297</v>
      </c>
      <c r="M49" s="218">
        <v>14.6960075838675</v>
      </c>
      <c r="N49" s="574">
        <v>1.89271150085123</v>
      </c>
    </row>
    <row customHeight="1" ht="13" r="50">
      <c r="A50" s="181" t="s">
        <v>344</v>
      </c>
      <c r="B50" s="156" t="n">
        <v>2</v>
      </c>
      <c r="C50" s="218">
        <v>0.178667475354236</v>
      </c>
      <c r="D50" s="566">
        <v>0.0201819001764802</v>
      </c>
      <c r="E50" s="218">
        <v>3.16517357789663</v>
      </c>
      <c r="F50" s="566">
        <v>0.703806843399915</v>
      </c>
      <c r="G50" s="218">
        <v>0.187231934208203</v>
      </c>
      <c r="H50" s="566">
        <v>0.0196841338004152</v>
      </c>
      <c r="I50" s="218">
        <v>5.52176651892999</v>
      </c>
      <c r="J50" s="566">
        <v>0.905334081457368</v>
      </c>
      <c r="K50" s="218">
        <v>0.185295578938793</v>
      </c>
      <c r="L50" s="566">
        <v>0.0193486971975178</v>
      </c>
      <c r="M50" s="218">
        <v>6.08435923752149</v>
      </c>
      <c r="N50" s="574">
        <v>0.996790176383248</v>
      </c>
    </row>
    <row customHeight="1" ht="13" r="51">
      <c r="A51" s="181" t="s">
        <v>345</v>
      </c>
      <c r="B51" s="156" t="n">
        <v>2</v>
      </c>
      <c r="C51" s="218">
        <v>0.264643260256995</v>
      </c>
      <c r="D51" s="566">
        <v>0.0209320093828541</v>
      </c>
      <c r="E51" s="218">
        <v>7.76498012064551</v>
      </c>
      <c r="F51" s="566">
        <v>1.14955568585466</v>
      </c>
      <c r="G51" s="218">
        <v>0.270545399511233</v>
      </c>
      <c r="H51" s="566">
        <v>0.0211030931584904</v>
      </c>
      <c r="I51" s="218">
        <v>8.65193163849369</v>
      </c>
      <c r="J51" s="566">
        <v>1.204262104749</v>
      </c>
      <c r="K51" s="218">
        <v>0.270557023907739</v>
      </c>
      <c r="L51" s="566">
        <v>0.0210805108904864</v>
      </c>
      <c r="M51" s="218">
        <v>9.60096687716132</v>
      </c>
      <c r="N51" s="574">
        <v>1.22018285617367</v>
      </c>
    </row>
    <row customHeight="1" ht="13" r="52">
      <c r="A52" s="181" t="s">
        <v>346</v>
      </c>
      <c r="B52" s="156" t="n">
        <v>2</v>
      </c>
      <c r="C52" s="218">
        <v>0.209539356559635</v>
      </c>
      <c r="D52" s="566">
        <v>0.031328819164677</v>
      </c>
      <c r="E52" s="218">
        <v>4.38870519886212</v>
      </c>
      <c r="F52" s="566">
        <v>1.13756103897304</v>
      </c>
      <c r="G52" s="218">
        <v>0.20801196702813</v>
      </c>
      <c r="H52" s="566">
        <v>0.0295858562490678</v>
      </c>
      <c r="I52" s="218">
        <v>5.61642159168938</v>
      </c>
      <c r="J52" s="566">
        <v>1.78501036110111</v>
      </c>
      <c r="K52" s="218">
        <v>0.199529009317909</v>
      </c>
      <c r="L52" s="566">
        <v>0.0273166676153109</v>
      </c>
      <c r="M52" s="218">
        <v>7.81311985595325</v>
      </c>
      <c r="N52" s="574">
        <v>2.38742267955447</v>
      </c>
    </row>
    <row customHeight="1" ht="13" r="53">
      <c r="A53" s="181" t="s">
        <v>347</v>
      </c>
      <c r="B53" s="156" t="n">
        <v>2</v>
      </c>
      <c r="C53" s="218">
        <v>0.155339308623432</v>
      </c>
      <c r="D53" s="566">
        <v>0.0217679904477415</v>
      </c>
      <c r="E53" s="218">
        <v>2.61596691891959</v>
      </c>
      <c r="F53" s="566">
        <v>0.74163618008349</v>
      </c>
      <c r="G53" s="218">
        <v>0.156581279567339</v>
      </c>
      <c r="H53" s="566">
        <v>0.0222719372733976</v>
      </c>
      <c r="I53" s="218">
        <v>2.73168662860696</v>
      </c>
      <c r="J53" s="566">
        <v>0.752461899349584</v>
      </c>
      <c r="K53" s="218">
        <v>0.159766017330829</v>
      </c>
      <c r="L53" s="566">
        <v>0.0212408225948106</v>
      </c>
      <c r="M53" s="218">
        <v>4.59088422357246</v>
      </c>
      <c r="N53" s="574">
        <v>1.17725557998754</v>
      </c>
    </row>
    <row customHeight="1" ht="13" r="54">
      <c r="A54" s="181" t="s">
        <v>348</v>
      </c>
      <c r="B54" s="156" t="n">
        <v>2</v>
      </c>
      <c r="C54" s="218">
        <v>0.268283903260133</v>
      </c>
      <c r="D54" s="566">
        <v>0.0302445278938243</v>
      </c>
      <c r="E54" s="218">
        <v>6.06769642658832</v>
      </c>
      <c r="F54" s="566">
        <v>1.38705650022028</v>
      </c>
      <c r="G54" s="218">
        <v>0.264822290972917</v>
      </c>
      <c r="H54" s="566">
        <v>0.0306411524412018</v>
      </c>
      <c r="I54" s="218">
        <v>7.04499787497917</v>
      </c>
      <c r="J54" s="566">
        <v>1.46105191426684</v>
      </c>
      <c r="K54" s="218">
        <v>0.26524702739306</v>
      </c>
      <c r="L54" s="566">
        <v>0.0311716523611729</v>
      </c>
      <c r="M54" s="218">
        <v>7.28771388343436</v>
      </c>
      <c r="N54" s="574">
        <v>1.55141120621469</v>
      </c>
    </row>
    <row customHeight="1" ht="13" r="55">
      <c r="A55" s="181" t="s">
        <v>349</v>
      </c>
      <c r="B55" s="156" t="n">
        <v>2</v>
      </c>
      <c r="C55" s="218">
        <v>0.174128487778551</v>
      </c>
      <c r="D55" s="566">
        <v>0.0383291754020347</v>
      </c>
      <c r="E55" s="218">
        <v>2.40297301132617</v>
      </c>
      <c r="F55" s="566">
        <v>1.0433271541854</v>
      </c>
      <c r="G55" s="218">
        <v>0.169749531248764</v>
      </c>
      <c r="H55" s="566">
        <v>0.0378796759657777</v>
      </c>
      <c r="I55" s="218">
        <v>4.06173901551864</v>
      </c>
      <c r="J55" s="566">
        <v>1.23815637169834</v>
      </c>
      <c r="K55" s="218">
        <v>0.172786506058877</v>
      </c>
      <c r="L55" s="566">
        <v>0.0378919757092763</v>
      </c>
      <c r="M55" s="218">
        <v>5.77429903953453</v>
      </c>
      <c r="N55" s="574">
        <v>1.62485654401225</v>
      </c>
    </row>
    <row customHeight="1" ht="13" r="56">
      <c r="A56" s="181" t="s">
        <v>350</v>
      </c>
      <c r="B56" s="156" t="n">
        <v>2</v>
      </c>
      <c r="C56" s="218">
        <v>0.247211156599844</v>
      </c>
      <c r="D56" s="566">
        <v>0.0193046066516061</v>
      </c>
      <c r="E56" s="218">
        <v>5.26116669335827</v>
      </c>
      <c r="F56" s="566">
        <v>0.805230287685471</v>
      </c>
      <c r="G56" s="218">
        <v>0.240270549507202</v>
      </c>
      <c r="H56" s="566">
        <v>0.0185449968860195</v>
      </c>
      <c r="I56" s="218">
        <v>6.66191624348497</v>
      </c>
      <c r="J56" s="566">
        <v>1.06630972961664</v>
      </c>
      <c r="K56" s="218">
        <v>0.238945290894058</v>
      </c>
      <c r="L56" s="566">
        <v>0.018354623506269</v>
      </c>
      <c r="M56" s="218">
        <v>7.13775622968528</v>
      </c>
      <c r="N56" s="574">
        <v>1.23801687123939</v>
      </c>
    </row>
    <row customHeight="1" ht="13" r="57">
      <c r="A57" s="181" t="s">
        <v>351</v>
      </c>
      <c r="B57" s="156" t="n">
        <v>2</v>
      </c>
      <c r="C57" s="218">
        <v>0.230430197092298</v>
      </c>
      <c r="D57" s="566">
        <v>0.0327064462783916</v>
      </c>
      <c r="E57" s="218">
        <v>3.73968959529273</v>
      </c>
      <c r="F57" s="566">
        <v>1.11181851779552</v>
      </c>
      <c r="G57" s="218">
        <v>0.230350166555546</v>
      </c>
      <c r="H57" s="566">
        <v>0.0334673588711581</v>
      </c>
      <c r="I57" s="218">
        <v>4.37140248841859</v>
      </c>
      <c r="J57" s="566">
        <v>1.24365367905941</v>
      </c>
      <c r="K57" s="218">
        <v>0.229453210737207</v>
      </c>
      <c r="L57" s="566">
        <v>0.0352751316917257</v>
      </c>
      <c r="M57" s="218">
        <v>4.77472674659874</v>
      </c>
      <c r="N57" s="574">
        <v>1.40251031164351</v>
      </c>
    </row>
    <row customHeight="1" ht="13" r="58">
      <c r="A58" s="181" t="s">
        <v>352</v>
      </c>
      <c r="B58" s="156" t="n">
        <v>2</v>
      </c>
      <c r="C58" s="218">
        <v>0.24064289366354</v>
      </c>
      <c r="D58" s="566">
        <v>0.0238609168835308</v>
      </c>
      <c r="E58" s="218">
        <v>4.67290223703153</v>
      </c>
      <c r="F58" s="566">
        <v>0.904213619454627</v>
      </c>
      <c r="G58" s="218">
        <v>0.244119363873834</v>
      </c>
      <c r="H58" s="566">
        <v>0.0232635466566397</v>
      </c>
      <c r="I58" s="218">
        <v>5.6930529527703</v>
      </c>
      <c r="J58" s="566">
        <v>0.938787228435383</v>
      </c>
      <c r="K58" s="218">
        <v>0.243802670962494</v>
      </c>
      <c r="L58" s="566">
        <v>0.0225005542731871</v>
      </c>
      <c r="M58" s="218">
        <v>6.3385104413229</v>
      </c>
      <c r="N58" s="574">
        <v>1.2240364829164</v>
      </c>
    </row>
    <row customHeight="1" ht="13" r="59">
      <c r="A59" s="181" t="s">
        <v>353</v>
      </c>
      <c r="B59" s="156" t="n">
        <v>2</v>
      </c>
      <c r="C59" s="218">
        <v>0.245734869252884</v>
      </c>
      <c r="D59" s="566">
        <v>0.0317403304324572</v>
      </c>
      <c r="E59" s="218">
        <v>5.9495169399799</v>
      </c>
      <c r="F59" s="566">
        <v>1.63864250862105</v>
      </c>
      <c r="G59" s="218">
        <v>0.236820026225949</v>
      </c>
      <c r="H59" s="566">
        <v>0.0322815999894652</v>
      </c>
      <c r="I59" s="218">
        <v>6.47245878820359</v>
      </c>
      <c r="J59" s="566">
        <v>1.75869705416425</v>
      </c>
      <c r="K59" s="218">
        <v>0.234719923938878</v>
      </c>
      <c r="L59" s="566">
        <v>0.032098635589571</v>
      </c>
      <c r="M59" s="218">
        <v>7.2854627057946</v>
      </c>
      <c r="N59" s="574">
        <v>1.90391744611836</v>
      </c>
    </row>
    <row customHeight="1" ht="13" r="60">
      <c r="A60" s="181" t="s">
        <v>354</v>
      </c>
      <c r="B60" s="156" t="n">
        <v>2</v>
      </c>
      <c r="C60" s="218">
        <v>0.101664408467848</v>
      </c>
      <c r="D60" s="566">
        <v>0.060072553240851</v>
      </c>
      <c r="E60" s="218">
        <v>1.19324031993383</v>
      </c>
      <c r="F60" s="566">
        <v>1.43851402486631</v>
      </c>
      <c r="G60" s="218">
        <v>0.102485159831358</v>
      </c>
      <c r="H60" s="566">
        <v>0.0565299144993184</v>
      </c>
      <c r="I60" s="218">
        <v>3.05079049044944</v>
      </c>
      <c r="J60" s="566">
        <v>1.5133086206369</v>
      </c>
      <c r="K60" s="218">
        <v>0.095312648255039</v>
      </c>
      <c r="L60" s="566">
        <v>0.0538861326510364</v>
      </c>
      <c r="M60" s="218">
        <v>4.41540786646236</v>
      </c>
      <c r="N60" s="574">
        <v>1.69546022746906</v>
      </c>
    </row>
    <row customHeight="1" ht="13" r="61">
      <c r="A61" s="181" t="s">
        <v>355</v>
      </c>
      <c r="B61" s="156" t="n">
        <v>2</v>
      </c>
      <c r="C61" s="218">
        <v>0.192463465977916</v>
      </c>
      <c r="D61" s="566">
        <v>0.0227029573736698</v>
      </c>
      <c r="E61" s="218">
        <v>5.01399422253587</v>
      </c>
      <c r="F61" s="566">
        <v>1.08909656357012</v>
      </c>
      <c r="G61" s="218">
        <v>0.187912609563057</v>
      </c>
      <c r="H61" s="566">
        <v>0.0226709894256954</v>
      </c>
      <c r="I61" s="218">
        <v>6.71868335989407</v>
      </c>
      <c r="J61" s="566">
        <v>1.17916393609341</v>
      </c>
      <c r="K61" s="218">
        <v>0.188623030867943</v>
      </c>
      <c r="L61" s="566">
        <v>0.0223713245079712</v>
      </c>
      <c r="M61" s="218">
        <v>7.45415213256678</v>
      </c>
      <c r="N61" s="574">
        <v>1.27041458334121</v>
      </c>
    </row>
    <row customHeight="1" ht="13" r="62">
      <c r="A62" s="181" t="s">
        <v>356</v>
      </c>
      <c r="B62" s="156" t="n">
        <v>2</v>
      </c>
      <c r="C62" s="218">
        <v>0.213968345110025</v>
      </c>
      <c r="D62" s="566">
        <v>0.0162594048468576</v>
      </c>
      <c r="E62" s="218">
        <v>5.1643595023506</v>
      </c>
      <c r="F62" s="566">
        <v>0.73400907171328</v>
      </c>
      <c r="G62" s="218">
        <v>0.21403372421704</v>
      </c>
      <c r="H62" s="566">
        <v>0.0162473185855354</v>
      </c>
      <c r="I62" s="218">
        <v>5.17546043365312</v>
      </c>
      <c r="J62" s="566">
        <v>0.739962030234587</v>
      </c>
      <c r="K62" s="218">
        <v>0.214185950434796</v>
      </c>
      <c r="L62" s="566">
        <v>0.0161085416031107</v>
      </c>
      <c r="M62" s="218">
        <v>5.69852332595869</v>
      </c>
      <c r="N62" s="574">
        <v>0.967752841461113</v>
      </c>
    </row>
    <row customHeight="1" ht="13" r="63">
      <c r="A63" s="184" t="s">
        <v>357</v>
      </c>
      <c r="B63" s="157" t="n">
        <v>2</v>
      </c>
      <c r="C63" s="219">
        <v>0.183961987494729</v>
      </c>
      <c r="D63" s="567">
        <v>0.0059237861516926</v>
      </c>
      <c r="E63" s="219">
        <v>3.30120600842179</v>
      </c>
      <c r="F63" s="567">
        <v>0.199869432097923</v>
      </c>
      <c r="G63" s="219">
        <v>0.184078111683996</v>
      </c>
      <c r="H63" s="567">
        <v>0.00593713719101522</v>
      </c>
      <c r="I63" s="219">
        <v>4.23530927547708</v>
      </c>
      <c r="J63" s="567">
        <v>0.218738656533675</v>
      </c>
      <c r="K63" s="219">
        <v>0.183526162374711</v>
      </c>
      <c r="L63" s="567">
        <v>0.00590819453746028</v>
      </c>
      <c r="M63" s="219">
        <v>5.44716586292929</v>
      </c>
      <c r="N63" s="576">
        <v>0.262584147976392</v>
      </c>
    </row>
    <row customHeight="1" ht="13" r="64">
      <c r="A64" s="185" t="s">
        <v>358</v>
      </c>
      <c r="B64" s="158" t="n">
        <v>2</v>
      </c>
      <c r="C64" s="220">
        <v>0.178111524491831</v>
      </c>
      <c r="D64" s="568">
        <v>0.00841629721544058</v>
      </c>
      <c r="E64" s="220">
        <v>3.09772411299869</v>
      </c>
      <c r="F64" s="568">
        <v>0.24415249339223</v>
      </c>
      <c r="G64" s="220">
        <v>0.177167222018216</v>
      </c>
      <c r="H64" s="568">
        <v>0.00839647991304102</v>
      </c>
      <c r="I64" s="220">
        <v>3.78537166369035</v>
      </c>
      <c r="J64" s="568">
        <v>0.290047561718639</v>
      </c>
      <c r="K64" s="220">
        <v>0.179266868113903</v>
      </c>
      <c r="L64" s="568">
        <v>0.00833128283609405</v>
      </c>
      <c r="M64" s="220">
        <v>5.13566086565498</v>
      </c>
      <c r="N64" s="577">
        <v>0.395313104610436</v>
      </c>
    </row>
    <row customHeight="1" ht="13" r="65">
      <c r="A65" s="186" t="s">
        <v>359</v>
      </c>
      <c r="B65" s="159" t="n">
        <v>2</v>
      </c>
      <c r="C65" s="221">
        <v>0.206462598551347</v>
      </c>
      <c r="D65" s="569">
        <v>0.00416717623752511</v>
      </c>
      <c r="E65" s="221">
        <v>4.49754097756551</v>
      </c>
      <c r="F65" s="569">
        <v>0.163731242912646</v>
      </c>
      <c r="G65" s="221">
        <v>0.205878297140248</v>
      </c>
      <c r="H65" s="569">
        <v>0.00417096614702118</v>
      </c>
      <c r="I65" s="221">
        <v>5.55468693319058</v>
      </c>
      <c r="J65" s="569">
        <v>0.179328152126415</v>
      </c>
      <c r="K65" s="221">
        <v>0.203709432171275</v>
      </c>
      <c r="L65" s="569">
        <v>0.00416548799891312</v>
      </c>
      <c r="M65" s="221">
        <v>6.74664932084218</v>
      </c>
      <c r="N65" s="578">
        <v>0.207401866650498</v>
      </c>
    </row>
    <row customHeight="1" ht="13" r="66">
      <c r="A66" s="181" t="s">
        <v>360</v>
      </c>
      <c r="B66" s="156" t="n">
        <v>2</v>
      </c>
      <c r="C66" s="218">
        <v>0.189233681639564</v>
      </c>
      <c r="D66" s="566">
        <v>0.0550441700388244</v>
      </c>
      <c r="E66" s="218">
        <v>2.71964853772619</v>
      </c>
      <c r="F66" s="566">
        <v>1.56665426262136</v>
      </c>
      <c r="G66" s="218">
        <v>0.182640073336214</v>
      </c>
      <c r="H66" s="566">
        <v>0.0532232845125101</v>
      </c>
      <c r="I66" s="218">
        <v>3.95713864739607</v>
      </c>
      <c r="J66" s="566">
        <v>2.10918710322091</v>
      </c>
      <c r="K66" s="218">
        <v>0.156712647975067</v>
      </c>
      <c r="L66" s="566">
        <v>0.0589676595755038</v>
      </c>
      <c r="M66" s="218">
        <v>8.16029618480128</v>
      </c>
      <c r="N66" s="574">
        <v>3.37502330123071</v>
      </c>
    </row>
    <row customHeight="1" ht="13" r="67">
      <c r="A67" s="181" t="s">
        <v>361</v>
      </c>
      <c r="B67" s="156" t="n">
        <v>2</v>
      </c>
      <c r="C67" s="218">
        <v>0.16456739512866</v>
      </c>
      <c r="D67" s="566">
        <v>0.041139164843874</v>
      </c>
      <c r="E67" s="218">
        <v>3.63500323890069</v>
      </c>
      <c r="F67" s="566">
        <v>1.71619704531913</v>
      </c>
      <c r="G67" s="218">
        <v>0.162789372844607</v>
      </c>
      <c r="H67" s="566">
        <v>0.0395217321179903</v>
      </c>
      <c r="I67" s="218">
        <v>6.10441139335563</v>
      </c>
      <c r="J67" s="566">
        <v>2.50748393248375</v>
      </c>
      <c r="K67" s="218">
        <v>0.156743354610163</v>
      </c>
      <c r="L67" s="566">
        <v>0.0398615486914163</v>
      </c>
      <c r="M67" s="218">
        <v>7.36140610237443</v>
      </c>
      <c r="N67" s="574">
        <v>2.67021673252795</v>
      </c>
    </row>
    <row customHeight="1" ht="13" r="68">
      <c r="A68" s="181" t="s">
        <v>362</v>
      </c>
      <c r="B68" s="156" t="n">
        <v>2</v>
      </c>
      <c r="C68" s="218">
        <v>0.215165045139947</v>
      </c>
      <c r="D68" s="566">
        <v>0.0523072276717366</v>
      </c>
      <c r="E68" s="218">
        <v>4.54778712035673</v>
      </c>
      <c r="F68" s="566">
        <v>2.23655480296783</v>
      </c>
      <c r="G68" s="218">
        <v>0.205448988159434</v>
      </c>
      <c r="H68" s="566">
        <v>0.0526953638711065</v>
      </c>
      <c r="I68" s="218">
        <v>5.97933197263231</v>
      </c>
      <c r="J68" s="566">
        <v>2.56922118551155</v>
      </c>
      <c r="K68" s="218">
        <v>0.214379799925245</v>
      </c>
      <c r="L68" s="566">
        <v>0.0494170730317856</v>
      </c>
      <c r="M68" s="218">
        <v>9.52624230786338</v>
      </c>
      <c r="N68" s="574">
        <v>3.64820906200334</v>
      </c>
    </row>
    <row customHeight="1" ht="13" r="69">
      <c r="A69" s="187" t="s">
        <v>363</v>
      </c>
      <c r="B69" s="171" t="n">
        <v>2</v>
      </c>
      <c r="C69" s="228">
        <v>0.0520758968342534</v>
      </c>
      <c r="D69" s="571">
        <v>0.0506639407200601</v>
      </c>
      <c r="E69" s="228">
        <v>0.215968099021386</v>
      </c>
      <c r="F69" s="571">
        <v>0.50315834955251</v>
      </c>
      <c r="G69" s="228">
        <v>0.0605451467974962</v>
      </c>
      <c r="H69" s="571">
        <v>0.0564903494147904</v>
      </c>
      <c r="I69" s="228">
        <v>1.05120974128356</v>
      </c>
      <c r="J69" s="571">
        <v>1.28237470959246</v>
      </c>
      <c r="K69" s="228">
        <v>0.0482671127069413</v>
      </c>
      <c r="L69" s="571">
        <v>0.0550875523840904</v>
      </c>
      <c r="M69" s="228">
        <v>3.07021139874399</v>
      </c>
      <c r="N69" s="579">
        <v>2.18265016069716</v>
      </c>
    </row>
    <row customHeight="1" ht="13" r="70">
      <c r="A70" s="181"/>
      <c r="B70" s="160"/>
      <c r="C70" s="218" t="inlineStr">
        <is>
          <t>b.reg_t4jobsat.t4autch..no_controls</t>
        </is>
      </c>
      <c r="D70" s="566" t="inlineStr">
        <is>
          <t>se.reg_t4jobsat.t4autch..no_controls</t>
        </is>
      </c>
      <c r="E70" s="218" t="inlineStr">
        <is>
          <t>b.reg_t4jobsat.rsqr..no_controls</t>
        </is>
      </c>
      <c r="F70" s="566" t="inlineStr">
        <is>
          <t>se.reg_t4jobsat.rsqr..no_controls</t>
        </is>
      </c>
      <c r="G70" s="218" t="inlineStr">
        <is>
          <t>b.reg_t4jobsat.t4autch..tch_controls</t>
        </is>
      </c>
      <c r="H70" s="566" t="inlineStr">
        <is>
          <t>se.reg_t4jobsat.t4autch..tch_controls</t>
        </is>
      </c>
      <c r="I70" s="218" t="inlineStr">
        <is>
          <t>b.reg_t4jobsat.rsqr..tch_controls</t>
        </is>
      </c>
      <c r="J70" s="566" t="inlineStr">
        <is>
          <t>se.reg_t4jobsat.rsqr..tch_controls</t>
        </is>
      </c>
      <c r="K70" s="218" t="inlineStr">
        <is>
          <t>b.reg_t4jobsat.t4autch..tch_sch_controls</t>
        </is>
      </c>
      <c r="L70" s="566" t="inlineStr">
        <is>
          <t>se.reg_t4jobsat.t4autch..tch_sch_controls</t>
        </is>
      </c>
      <c r="M70" s="218" t="inlineStr">
        <is>
          <t>b.reg_t4jobsat.rsqr..tch_sch_controls</t>
        </is>
      </c>
      <c r="N70" s="574" t="inlineStr">
        <is>
          <t>se.reg_t4jobsat.rsqr..tch_sch_controls</t>
        </is>
      </c>
    </row>
    <row customHeight="1" ht="13" r="71">
      <c r="A71" s="181" t="s">
        <v>307</v>
      </c>
      <c r="B71" s="160" t="n">
        <v>1</v>
      </c>
      <c r="C71" s="218">
        <v>0.191513689267605</v>
      </c>
      <c r="D71" s="566">
        <v>0.0331934907557345</v>
      </c>
      <c r="E71" s="218">
        <v>4.13023690021615</v>
      </c>
      <c r="F71" s="566">
        <v>1.43115819839063</v>
      </c>
      <c r="G71" s="218">
        <v>0.190731208861397</v>
      </c>
      <c r="H71" s="566">
        <v>0.033580899105515</v>
      </c>
      <c r="I71" s="218">
        <v>4.73875503234364</v>
      </c>
      <c r="J71" s="566">
        <v>1.50339342142491</v>
      </c>
      <c r="K71" s="218">
        <v>0.186119392110058</v>
      </c>
      <c r="L71" s="566">
        <v>0.0337539975121393</v>
      </c>
      <c r="M71" s="218">
        <v>5.68211292995845</v>
      </c>
      <c r="N71" s="574">
        <v>1.65586763709684</v>
      </c>
    </row>
    <row customHeight="1" ht="13" r="72">
      <c r="A72" s="181" t="s">
        <v>311</v>
      </c>
      <c r="B72" s="160" t="n">
        <v>1</v>
      </c>
      <c r="C72" s="218">
        <v>0.10122942980036</v>
      </c>
      <c r="D72" s="566">
        <v>0.0190769296348494</v>
      </c>
      <c r="E72" s="218">
        <v>1.23634377623285</v>
      </c>
      <c r="F72" s="566">
        <v>0.475943647589367</v>
      </c>
      <c r="G72" s="218">
        <v>0.102342568109817</v>
      </c>
      <c r="H72" s="566">
        <v>0.0190894501969082</v>
      </c>
      <c r="I72" s="218">
        <v>1.87424686924037</v>
      </c>
      <c r="J72" s="566">
        <v>0.580160598752602</v>
      </c>
      <c r="K72" s="218">
        <v>0.101863102604024</v>
      </c>
      <c r="L72" s="566">
        <v>0.0185009257242799</v>
      </c>
      <c r="M72" s="218">
        <v>3.40000263387103</v>
      </c>
      <c r="N72" s="574">
        <v>0.845751627549986</v>
      </c>
    </row>
    <row customHeight="1" ht="13" r="73">
      <c r="A73" s="183" t="s">
        <v>313</v>
      </c>
      <c r="B73" s="160" t="n">
        <v>1</v>
      </c>
      <c r="C73" s="218">
        <v>0.0886412693185223</v>
      </c>
      <c r="D73" s="566">
        <v>0.0241033947768633</v>
      </c>
      <c r="E73" s="218">
        <v>1.16455835933393</v>
      </c>
      <c r="F73" s="566">
        <v>0.622593315633396</v>
      </c>
      <c r="G73" s="218">
        <v>0.0880440126099607</v>
      </c>
      <c r="H73" s="566">
        <v>0.0240400779611943</v>
      </c>
      <c r="I73" s="218">
        <v>1.89148358300782</v>
      </c>
      <c r="J73" s="566">
        <v>0.768201731084831</v>
      </c>
      <c r="K73" s="218">
        <v>0.0824671648886042</v>
      </c>
      <c r="L73" s="566">
        <v>0.0230098446507754</v>
      </c>
      <c r="M73" s="218">
        <v>4.31675690760517</v>
      </c>
      <c r="N73" s="574">
        <v>1.29555770686581</v>
      </c>
    </row>
    <row customHeight="1" ht="13" r="74">
      <c r="A74" s="181" t="s">
        <v>314</v>
      </c>
      <c r="B74" s="160" t="n">
        <v>1</v>
      </c>
      <c r="C74" s="218">
        <v>0.215447879476173</v>
      </c>
      <c r="D74" s="566">
        <v>0.0291436348294314</v>
      </c>
      <c r="E74" s="218">
        <v>4.87338978670178</v>
      </c>
      <c r="F74" s="566">
        <v>1.36657194666821</v>
      </c>
      <c r="G74" s="218">
        <v>0.204015310432928</v>
      </c>
      <c r="H74" s="566">
        <v>0.0287926679891947</v>
      </c>
      <c r="I74" s="218">
        <v>6.28088704218482</v>
      </c>
      <c r="J74" s="566">
        <v>1.5403245371257</v>
      </c>
      <c r="K74" s="218">
        <v>0.20558881187408</v>
      </c>
      <c r="L74" s="566">
        <v>0.0293247599132227</v>
      </c>
      <c r="M74" s="218">
        <v>7.5890925165001</v>
      </c>
      <c r="N74" s="574">
        <v>1.69152484564047</v>
      </c>
    </row>
    <row customHeight="1" ht="13" r="75">
      <c r="A75" s="181" t="s">
        <v>325</v>
      </c>
      <c r="B75" s="160" t="n">
        <v>1</v>
      </c>
      <c r="C75" s="218">
        <v>0.0389252588129996</v>
      </c>
      <c r="D75" s="566">
        <v>0.0263757387992558</v>
      </c>
      <c r="E75" s="218">
        <v>0.202353481716135</v>
      </c>
      <c r="F75" s="566">
        <v>0.252593742977564</v>
      </c>
      <c r="G75" s="218">
        <v>0.0385925703863353</v>
      </c>
      <c r="H75" s="566">
        <v>0.0266364761155012</v>
      </c>
      <c r="I75" s="218">
        <v>0.417992838323646</v>
      </c>
      <c r="J75" s="566">
        <v>0.453437050693807</v>
      </c>
      <c r="K75" s="218">
        <v>0.0358968593545193</v>
      </c>
      <c r="L75" s="566">
        <v>0.0268470309038463</v>
      </c>
      <c r="M75" s="218">
        <v>2.00566964126307</v>
      </c>
      <c r="N75" s="574">
        <v>1.14251559728759</v>
      </c>
    </row>
    <row customHeight="1" ht="13" r="76">
      <c r="A76" s="181" t="s">
        <v>330</v>
      </c>
      <c r="B76" s="160" t="n">
        <v>1</v>
      </c>
      <c r="C76" s="218">
        <v>0.136858193410712</v>
      </c>
      <c r="D76" s="566">
        <v>0.0255702574407558</v>
      </c>
      <c r="E76" s="218">
        <v>1.98795542029017</v>
      </c>
      <c r="F76" s="566">
        <v>0.742845250936568</v>
      </c>
      <c r="G76" s="218">
        <v>0.13186154592622</v>
      </c>
      <c r="H76" s="566">
        <v>0.0263379414816276</v>
      </c>
      <c r="I76" s="218">
        <v>2.53513841067198</v>
      </c>
      <c r="J76" s="566">
        <v>0.851106054825545</v>
      </c>
      <c r="K76" s="218">
        <v>0.129763612107495</v>
      </c>
      <c r="L76" s="566">
        <v>0.0265049482199395</v>
      </c>
      <c r="M76" s="218">
        <v>2.85692714307232</v>
      </c>
      <c r="N76" s="574">
        <v>0.922743992216699</v>
      </c>
    </row>
    <row customHeight="1" ht="13" r="77">
      <c r="A77" s="181" t="s">
        <v>332</v>
      </c>
      <c r="B77" s="160" t="n">
        <v>1</v>
      </c>
      <c r="C77" s="218">
        <v>0.177214374393542</v>
      </c>
      <c r="D77" s="566">
        <v>0.0360285102693964</v>
      </c>
      <c r="E77" s="218">
        <v>2.34790822812247</v>
      </c>
      <c r="F77" s="566">
        <v>0.968639606663963</v>
      </c>
      <c r="G77" s="218">
        <v>0.216345836692719</v>
      </c>
      <c r="H77" s="566">
        <v>0.0339357036107364</v>
      </c>
      <c r="I77" s="218">
        <v>8.89064096097296</v>
      </c>
      <c r="J77" s="566">
        <v>1.43257492951426</v>
      </c>
      <c r="K77" s="218">
        <v>0.214099392244886</v>
      </c>
      <c r="L77" s="566">
        <v>0.033481505871508</v>
      </c>
      <c r="M77" s="218">
        <v>9.81348317524447</v>
      </c>
      <c r="N77" s="574">
        <v>1.44544288625973</v>
      </c>
    </row>
    <row customHeight="1" ht="13" r="78">
      <c r="A78" s="181" t="s">
        <v>338</v>
      </c>
      <c r="B78" s="160" t="n">
        <v>1</v>
      </c>
      <c r="C78" s="218">
        <v>0.223599017196221</v>
      </c>
      <c r="D78" s="566">
        <v>0.0226291919356517</v>
      </c>
      <c r="E78" s="218">
        <v>6.64000716904582</v>
      </c>
      <c r="F78" s="566">
        <v>1.30629691643222</v>
      </c>
      <c r="G78" s="218">
        <v>0.215968854801733</v>
      </c>
      <c r="H78" s="566">
        <v>0.0211323551101096</v>
      </c>
      <c r="I78" s="218">
        <v>9.12567746097503</v>
      </c>
      <c r="J78" s="566">
        <v>1.38462306456441</v>
      </c>
      <c r="K78" s="218">
        <v>0.191386596329974</v>
      </c>
      <c r="L78" s="566">
        <v>0.0215140783456856</v>
      </c>
      <c r="M78" s="218">
        <v>10.7560225985395</v>
      </c>
      <c r="N78" s="574">
        <v>1.64350590599549</v>
      </c>
    </row>
    <row customHeight="1" ht="13" r="79">
      <c r="A79" s="181" t="s">
        <v>343</v>
      </c>
      <c r="B79" s="160" t="n">
        <v>1</v>
      </c>
      <c r="C79" s="218">
        <v>0.253151017299949</v>
      </c>
      <c r="D79" s="566">
        <v>0.0217788916922182</v>
      </c>
      <c r="E79" s="218">
        <v>8.03172756589118</v>
      </c>
      <c r="F79" s="566">
        <v>1.34512010651508</v>
      </c>
      <c r="G79" s="218">
        <v>0.247187304286435</v>
      </c>
      <c r="H79" s="566">
        <v>0.0219722286891985</v>
      </c>
      <c r="I79" s="218">
        <v>8.84586473854916</v>
      </c>
      <c r="J79" s="566">
        <v>1.43149506665605</v>
      </c>
      <c r="K79" s="218">
        <v>0.243806880415846</v>
      </c>
      <c r="L79" s="566">
        <v>0.0215964561070236</v>
      </c>
      <c r="M79" s="218">
        <v>9.54523763238653</v>
      </c>
      <c r="N79" s="574">
        <v>1.50943452427993</v>
      </c>
    </row>
    <row customHeight="1" ht="13" r="80">
      <c r="A80" s="181" t="s">
        <v>348</v>
      </c>
      <c r="B80" s="160" t="n">
        <v>1</v>
      </c>
      <c r="C80" s="218">
        <v>0.324561507164092</v>
      </c>
      <c r="D80" s="566">
        <v>0.0252846438413601</v>
      </c>
      <c r="E80" s="218">
        <v>9.29395444510498</v>
      </c>
      <c r="F80" s="566">
        <v>1.29690542679628</v>
      </c>
      <c r="G80" s="218">
        <v>0.303984543488031</v>
      </c>
      <c r="H80" s="566">
        <v>0.0255525927989055</v>
      </c>
      <c r="I80" s="218">
        <v>10.2379986041273</v>
      </c>
      <c r="J80" s="566">
        <v>1.4087472020921</v>
      </c>
      <c r="K80" s="218">
        <v>0.302260466126088</v>
      </c>
      <c r="L80" s="566">
        <v>0.0258850919441393</v>
      </c>
      <c r="M80" s="218">
        <v>10.5209502170704</v>
      </c>
      <c r="N80" s="574">
        <v>1.47999405191691</v>
      </c>
    </row>
    <row customHeight="1" ht="13" r="81">
      <c r="A81" s="181" t="s">
        <v>350</v>
      </c>
      <c r="B81" s="160" t="n">
        <v>1</v>
      </c>
      <c r="C81" s="218">
        <v>0.217779207258607</v>
      </c>
      <c r="D81" s="566">
        <v>0.0211367973197224</v>
      </c>
      <c r="E81" s="218">
        <v>4.88717072779304</v>
      </c>
      <c r="F81" s="566">
        <v>0.931964985846644</v>
      </c>
      <c r="G81" s="218">
        <v>0.218681821122847</v>
      </c>
      <c r="H81" s="566">
        <v>0.0211263313996449</v>
      </c>
      <c r="I81" s="218">
        <v>5.02006861691879</v>
      </c>
      <c r="J81" s="566">
        <v>0.912306661577052</v>
      </c>
      <c r="K81" s="218">
        <v>0.208831304783472</v>
      </c>
      <c r="L81" s="566">
        <v>0.0214120965640767</v>
      </c>
      <c r="M81" s="218">
        <v>5.63510604542982</v>
      </c>
      <c r="N81" s="574">
        <v>1.02802553904248</v>
      </c>
    </row>
    <row customHeight="1" ht="13" r="82">
      <c r="A82" s="181" t="s">
        <v>352</v>
      </c>
      <c r="B82" s="160" t="n">
        <v>1</v>
      </c>
      <c r="C82" s="218">
        <v>0.183576457925151</v>
      </c>
      <c r="D82" s="566">
        <v>0.0284333292286528</v>
      </c>
      <c r="E82" s="218">
        <v>2.67951917043616</v>
      </c>
      <c r="F82" s="566">
        <v>0.832939254903545</v>
      </c>
      <c r="G82" s="218">
        <v>0.175092502845793</v>
      </c>
      <c r="H82" s="566">
        <v>0.0281290317262187</v>
      </c>
      <c r="I82" s="218">
        <v>4.03536413527713</v>
      </c>
      <c r="J82" s="566">
        <v>1.0042477069558</v>
      </c>
      <c r="K82" s="218">
        <v>0.173809936050524</v>
      </c>
      <c r="L82" s="566">
        <v>0.0268903990189264</v>
      </c>
      <c r="M82" s="218">
        <v>4.80659703623374</v>
      </c>
      <c r="N82" s="574">
        <v>1.06737508378442</v>
      </c>
    </row>
    <row customHeight="1" ht="13" r="83">
      <c r="A83" s="181" t="s">
        <v>353</v>
      </c>
      <c r="B83" s="160" t="n">
        <v>1</v>
      </c>
      <c r="C83" s="218">
        <v>0.280778601315824</v>
      </c>
      <c r="D83" s="566">
        <v>0.021208445514073</v>
      </c>
      <c r="E83" s="218">
        <v>9.33348584965477</v>
      </c>
      <c r="F83" s="566">
        <v>1.35223790177478</v>
      </c>
      <c r="G83" s="218">
        <v>0.270223618886008</v>
      </c>
      <c r="H83" s="566">
        <v>0.0235718507608017</v>
      </c>
      <c r="I83" s="218">
        <v>10.1548106549952</v>
      </c>
      <c r="J83" s="566">
        <v>1.32253435840894</v>
      </c>
      <c r="K83" s="218">
        <v>0.268525116462823</v>
      </c>
      <c r="L83" s="566">
        <v>0.0235554206140487</v>
      </c>
      <c r="M83" s="218">
        <v>11.0215650300254</v>
      </c>
      <c r="N83" s="574">
        <v>1.40750781893933</v>
      </c>
    </row>
    <row customHeight="1" ht="13" r="84">
      <c r="A84" s="77" t="s">
        <v>364</v>
      </c>
      <c r="B84" s="161" t="n">
        <v>1</v>
      </c>
      <c r="C84" s="222">
        <v>0.195386219443436</v>
      </c>
      <c r="D84" s="570">
        <v>0.00758900427940636</v>
      </c>
      <c r="E84" s="222">
        <v>4.63700437676713</v>
      </c>
      <c r="F84" s="570">
        <v>0.314959848459945</v>
      </c>
      <c r="G84" s="222">
        <v>0.192918973820022</v>
      </c>
      <c r="H84" s="570">
        <v>0.00756977237188803</v>
      </c>
      <c r="I84" s="222">
        <v>6.01312044704833</v>
      </c>
      <c r="J84" s="570">
        <v>0.348533407959719</v>
      </c>
      <c r="K84" s="222">
        <v>0.188495955871982</v>
      </c>
      <c r="L84" s="570">
        <v>0.00755607485366593</v>
      </c>
      <c r="M84" s="222">
        <v>6.96939721663291</v>
      </c>
      <c r="N84" s="575">
        <v>0.390082293950992</v>
      </c>
    </row>
    <row customHeight="1" ht="13" r="85">
      <c r="A85" s="181" t="s">
        <v>65</v>
      </c>
      <c r="B85" s="160" t="n">
        <v>1</v>
      </c>
      <c r="C85" s="218">
        <v>0.126120370039395</v>
      </c>
      <c r="D85" s="566">
        <v>0.0272474398017337</v>
      </c>
      <c r="E85" s="218">
        <v>1.70702621491287</v>
      </c>
      <c r="F85" s="566">
        <v>0.744126185492676</v>
      </c>
      <c r="G85" s="218">
        <v>0.126418851939885</v>
      </c>
      <c r="H85" s="566">
        <v>0.0269640795685609</v>
      </c>
      <c r="I85" s="218">
        <v>2.55689064278353</v>
      </c>
      <c r="J85" s="566">
        <v>1.00295122018862</v>
      </c>
      <c r="K85" s="218">
        <v>0.125756449570992</v>
      </c>
      <c r="L85" s="566">
        <v>0.0263927027565192</v>
      </c>
      <c r="M85" s="218">
        <v>4.50400060765726</v>
      </c>
      <c r="N85" s="574">
        <v>1.56948097098412</v>
      </c>
    </row>
    <row customHeight="1" ht="13" r="86">
      <c r="A86" s="181" t="s">
        <v>361</v>
      </c>
      <c r="B86" s="160" t="n">
        <v>1</v>
      </c>
      <c r="C86" s="218">
        <v>0.0895303706643064</v>
      </c>
      <c r="D86" s="566">
        <v>0.0331619759593599</v>
      </c>
      <c r="E86" s="218">
        <v>1.59421570707395</v>
      </c>
      <c r="F86" s="566">
        <v>1.12703076570119</v>
      </c>
      <c r="G86" s="218">
        <v>0.0877360663398369</v>
      </c>
      <c r="H86" s="566">
        <v>0.0337943215142365</v>
      </c>
      <c r="I86" s="218">
        <v>3.39272577717232</v>
      </c>
      <c r="J86" s="566">
        <v>1.47180389632845</v>
      </c>
      <c r="K86" s="218">
        <v>0.0881874742387574</v>
      </c>
      <c r="L86" s="566">
        <v>0.0342567358299915</v>
      </c>
      <c r="M86" s="218">
        <v>4.1206706510135</v>
      </c>
      <c r="N86" s="574">
        <v>2.05839668376087</v>
      </c>
    </row>
    <row customHeight="1" ht="13" r="87">
      <c r="A87" s="187" t="s">
        <v>362</v>
      </c>
      <c r="B87" s="175" t="n">
        <v>1</v>
      </c>
      <c r="C87" s="228">
        <v>0.180463516359725</v>
      </c>
      <c r="D87" s="571">
        <v>0.0362036645825356</v>
      </c>
      <c r="E87" s="228">
        <v>3.45144253350372</v>
      </c>
      <c r="F87" s="571">
        <v>1.44615373354699</v>
      </c>
      <c r="G87" s="228">
        <v>0.169899584181799</v>
      </c>
      <c r="H87" s="571">
        <v>0.0352109002045421</v>
      </c>
      <c r="I87" s="228">
        <v>4.16149518572074</v>
      </c>
      <c r="J87" s="571">
        <v>1.64986677145566</v>
      </c>
      <c r="K87" s="228">
        <v>0.166399678858358</v>
      </c>
      <c r="L87" s="571">
        <v>0.0360921866282047</v>
      </c>
      <c r="M87" s="228">
        <v>5.54926217076228</v>
      </c>
      <c r="N87" s="579">
        <v>2.06485829865941</v>
      </c>
    </row>
    <row customHeight="1" ht="13" r="88">
      <c r="A88" s="181"/>
      <c r="B88" s="162"/>
      <c r="C88" s="218" t="inlineStr">
        <is>
          <t>b.reg_t4jobsat.t4autch..no_controls</t>
        </is>
      </c>
      <c r="D88" s="566" t="inlineStr">
        <is>
          <t>se.reg_t4jobsat.t4autch..no_controls</t>
        </is>
      </c>
      <c r="E88" s="218" t="inlineStr">
        <is>
          <t>b.reg_t4jobsat.rsqr..no_controls</t>
        </is>
      </c>
      <c r="F88" s="566" t="inlineStr">
        <is>
          <t>se.reg_t4jobsat.rsqr..no_controls</t>
        </is>
      </c>
      <c r="G88" s="218" t="inlineStr">
        <is>
          <t>b.reg_t4jobsat.t4autch..tch_controls</t>
        </is>
      </c>
      <c r="H88" s="566" t="inlineStr">
        <is>
          <t>se.reg_t4jobsat.t4autch..tch_controls</t>
        </is>
      </c>
      <c r="I88" s="218" t="inlineStr">
        <is>
          <t>b.reg_t4jobsat.rsqr..tch_controls</t>
        </is>
      </c>
      <c r="J88" s="566" t="inlineStr">
        <is>
          <t>se.reg_t4jobsat.rsqr..tch_controls</t>
        </is>
      </c>
      <c r="K88" s="218" t="inlineStr">
        <is>
          <t>b.reg_t4jobsat.t4autch..tch_sch_controls</t>
        </is>
      </c>
      <c r="L88" s="566" t="inlineStr">
        <is>
          <t>se.reg_t4jobsat.t4autch..tch_sch_controls</t>
        </is>
      </c>
      <c r="M88" s="218" t="inlineStr">
        <is>
          <t>b.reg_t4jobsat.rsqr..tch_sch_controls</t>
        </is>
      </c>
      <c r="N88" s="574" t="inlineStr">
        <is>
          <t>se.reg_t4jobsat.rsqr..tch_sch_controls</t>
        </is>
      </c>
    </row>
    <row customHeight="1" ht="13" r="89">
      <c r="A89" s="181" t="s">
        <v>319</v>
      </c>
      <c r="B89" s="162" t="n">
        <v>3</v>
      </c>
      <c r="C89" s="218">
        <v>0.214090046898337</v>
      </c>
      <c r="D89" s="566">
        <v>0.0294327503245142</v>
      </c>
      <c r="E89" s="218">
        <v>3.88327055769654</v>
      </c>
      <c r="F89" s="566">
        <v>1.06444360008269</v>
      </c>
      <c r="G89" s="218">
        <v>0.220141602882504</v>
      </c>
      <c r="H89" s="566">
        <v>0.0290925432003417</v>
      </c>
      <c r="I89" s="218">
        <v>6.15594849479061</v>
      </c>
      <c r="J89" s="566">
        <v>1.26461570487851</v>
      </c>
      <c r="K89" s="218">
        <v>0.217599967544766</v>
      </c>
      <c r="L89" s="566">
        <v>0.0289518663987919</v>
      </c>
      <c r="M89" s="218">
        <v>6.56470760315652</v>
      </c>
      <c r="N89" s="574">
        <v>1.46192831571942</v>
      </c>
    </row>
    <row customHeight="1" ht="13" r="90">
      <c r="A90" s="181" t="s">
        <v>322</v>
      </c>
      <c r="B90" s="162" t="n">
        <v>3</v>
      </c>
      <c r="C90" s="218">
        <v>0.0995575921691207</v>
      </c>
      <c r="D90" s="566">
        <v>0.0313208446846816</v>
      </c>
      <c r="E90" s="218">
        <v>1.04163114124472</v>
      </c>
      <c r="F90" s="566">
        <v>0.704811310198681</v>
      </c>
      <c r="G90" s="218">
        <v>0.0998792888480576</v>
      </c>
      <c r="H90" s="566">
        <v>0.0313319869723198</v>
      </c>
      <c r="I90" s="218">
        <v>1.68554061901331</v>
      </c>
      <c r="J90" s="566">
        <v>0.700960276854084</v>
      </c>
      <c r="K90" s="218">
        <v>0.103641705937151</v>
      </c>
      <c r="L90" s="566">
        <v>0.0309908329680757</v>
      </c>
      <c r="M90" s="218">
        <v>3.98547414179619</v>
      </c>
      <c r="N90" s="574">
        <v>1.9554995404444</v>
      </c>
    </row>
    <row customHeight="1" ht="13" r="91">
      <c r="A91" s="181" t="s">
        <v>66</v>
      </c>
      <c r="B91" s="162" t="n">
        <v>3</v>
      </c>
      <c r="C91" s="218">
        <v>0.132277500013944</v>
      </c>
      <c r="D91" s="566">
        <v>0.0271360161779494</v>
      </c>
      <c r="E91" s="218">
        <v>1.64578336353658</v>
      </c>
      <c r="F91" s="566">
        <v>0.63092306327366</v>
      </c>
      <c r="G91" s="218">
        <v>0.13552770201562</v>
      </c>
      <c r="H91" s="566">
        <v>0.0274502820977209</v>
      </c>
      <c r="I91" s="218">
        <v>3.91863889208977</v>
      </c>
      <c r="J91" s="566">
        <v>0.999121024251086</v>
      </c>
      <c r="K91" s="218">
        <v>0.1284349885594</v>
      </c>
      <c r="L91" s="566">
        <v>0.028188095252187</v>
      </c>
      <c r="M91" s="218">
        <v>6.12056483522421</v>
      </c>
      <c r="N91" s="574">
        <v>1.64883330949261</v>
      </c>
    </row>
    <row customHeight="1" ht="13" r="92">
      <c r="A92" s="181" t="s">
        <v>341</v>
      </c>
      <c r="B92" s="162" t="n">
        <v>3</v>
      </c>
      <c r="C92" s="218">
        <v>0.245776471487871</v>
      </c>
      <c r="D92" s="566">
        <v>0.0225339027816382</v>
      </c>
      <c r="E92" s="218">
        <v>4.88736425758885</v>
      </c>
      <c r="F92" s="566">
        <v>0.921708441938723</v>
      </c>
      <c r="G92" s="218">
        <v>0.247752965983858</v>
      </c>
      <c r="H92" s="566">
        <v>0.0233324474640879</v>
      </c>
      <c r="I92" s="218">
        <v>5.77478239586007</v>
      </c>
      <c r="J92" s="566">
        <v>1.02926296621979</v>
      </c>
      <c r="K92" s="218">
        <v>0.25157735153562</v>
      </c>
      <c r="L92" s="566">
        <v>0.0226767051476152</v>
      </c>
      <c r="M92" s="218">
        <v>6.31859229025972</v>
      </c>
      <c r="N92" s="574">
        <v>1.17187066459674</v>
      </c>
    </row>
    <row customHeight="1" ht="13" r="93">
      <c r="A93" s="181" t="s">
        <v>343</v>
      </c>
      <c r="B93" s="162" t="n">
        <v>3</v>
      </c>
      <c r="C93" s="218">
        <v>0.275440779711096</v>
      </c>
      <c r="D93" s="566">
        <v>0.0259296802183536</v>
      </c>
      <c r="E93" s="218">
        <v>8.56871428081936</v>
      </c>
      <c r="F93" s="566">
        <v>1.51390625302829</v>
      </c>
      <c r="G93" s="218">
        <v>0.269515520946593</v>
      </c>
      <c r="H93" s="566">
        <v>0.0257080655140872</v>
      </c>
      <c r="I93" s="218">
        <v>8.95142196080597</v>
      </c>
      <c r="J93" s="566">
        <v>1.57473340948593</v>
      </c>
      <c r="K93" s="218">
        <v>0.268758781663112</v>
      </c>
      <c r="L93" s="566">
        <v>0.0261222822924829</v>
      </c>
      <c r="M93" s="218">
        <v>9.86155509643866</v>
      </c>
      <c r="N93" s="574">
        <v>1.64469155058607</v>
      </c>
    </row>
    <row customHeight="1" ht="13" r="94">
      <c r="A94" s="181" t="s">
        <v>348</v>
      </c>
      <c r="B94" s="162" t="n">
        <v>3</v>
      </c>
      <c r="C94" s="218">
        <v>0.199665245648027</v>
      </c>
      <c r="D94" s="566">
        <v>0.0356405160279752</v>
      </c>
      <c r="E94" s="218">
        <v>3.3563310363577</v>
      </c>
      <c r="F94" s="566">
        <v>1.16129864512282</v>
      </c>
      <c r="G94" s="218">
        <v>0.207643637245451</v>
      </c>
      <c r="H94" s="566">
        <v>0.0358595342682236</v>
      </c>
      <c r="I94" s="218">
        <v>4.36775677512946</v>
      </c>
      <c r="J94" s="566">
        <v>1.28482819371544</v>
      </c>
      <c r="K94" s="218">
        <v>0.207785045430082</v>
      </c>
      <c r="L94" s="566">
        <v>0.0356723618849545</v>
      </c>
      <c r="M94" s="218">
        <v>4.80344575225747</v>
      </c>
      <c r="N94" s="574">
        <v>1.33824889029341</v>
      </c>
    </row>
    <row customHeight="1" ht="13" r="95">
      <c r="A95" s="181" t="s">
        <v>352</v>
      </c>
      <c r="B95" s="162" t="n">
        <v>3</v>
      </c>
      <c r="C95" s="218">
        <v>0.196932438932593</v>
      </c>
      <c r="D95" s="566">
        <v>0.0216407765312773</v>
      </c>
      <c r="E95" s="218">
        <v>3.17537223104359</v>
      </c>
      <c r="F95" s="566">
        <v>0.728025396292436</v>
      </c>
      <c r="G95" s="218">
        <v>0.197979088500852</v>
      </c>
      <c r="H95" s="566">
        <v>0.0215410475446455</v>
      </c>
      <c r="I95" s="218">
        <v>4.7434135191611</v>
      </c>
      <c r="J95" s="566">
        <v>0.952257224050319</v>
      </c>
      <c r="K95" s="218">
        <v>0.200033465832829</v>
      </c>
      <c r="L95" s="566">
        <v>0.0216524771144281</v>
      </c>
      <c r="M95" s="218">
        <v>5.21774889276007</v>
      </c>
      <c r="N95" s="574">
        <v>1.05902610849048</v>
      </c>
    </row>
    <row customHeight="1" ht="13" r="96">
      <c r="A96" s="181" t="s">
        <v>353</v>
      </c>
      <c r="B96" s="162" t="n">
        <v>3</v>
      </c>
      <c r="C96" s="218">
        <v>0.28782627686283</v>
      </c>
      <c r="D96" s="566">
        <v>0.0226184540129829</v>
      </c>
      <c r="E96" s="218">
        <v>8.09695943283752</v>
      </c>
      <c r="F96" s="566">
        <v>1.09007842307993</v>
      </c>
      <c r="G96" s="218">
        <v>0.281118338052505</v>
      </c>
      <c r="H96" s="566">
        <v>0.0229606504751938</v>
      </c>
      <c r="I96" s="218">
        <v>8.41930743014803</v>
      </c>
      <c r="J96" s="566">
        <v>1.13961695156083</v>
      </c>
      <c r="K96" s="218">
        <v>0.279036602209501</v>
      </c>
      <c r="L96" s="566">
        <v>0.0233415485672837</v>
      </c>
      <c r="M96" s="218">
        <v>8.79832058832895</v>
      </c>
      <c r="N96" s="574">
        <v>1.18962413359707</v>
      </c>
    </row>
    <row customHeight="1" ht="13" r="97">
      <c r="A97" s="78" t="s">
        <v>445</v>
      </c>
      <c r="B97" s="212" t="n">
        <v>3</v>
      </c>
      <c r="C97" s="232">
        <v>0.206445793965477</v>
      </c>
      <c r="D97" s="573">
        <v>0.00969369529464732</v>
      </c>
      <c r="E97" s="232">
        <v>4.33192828764061</v>
      </c>
      <c r="F97" s="573">
        <v>0.358735368967462</v>
      </c>
      <c r="G97" s="232">
        <v>0.20744476805943</v>
      </c>
      <c r="H97" s="573">
        <v>0.00973396887144885</v>
      </c>
      <c r="I97" s="232">
        <v>5.50210126087479</v>
      </c>
      <c r="J97" s="573">
        <v>0.404743604814419</v>
      </c>
      <c r="K97" s="232">
        <v>0.207108488589058</v>
      </c>
      <c r="L97" s="573">
        <v>0.00974358174618676</v>
      </c>
      <c r="M97" s="232">
        <v>6.45880115002772</v>
      </c>
      <c r="N97" s="581">
        <v>0.516687273295237</v>
      </c>
    </row>
    <row r="99">
      <c r="A99" s="91" t="s">
        <v>556</v>
      </c>
    </row>
    <row r="100">
      <c r="A100" s="91" t="s">
        <v>617</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272</v>
      </c>
    </row>
    <row r="2">
      <c r="A2" s="38" t="s">
        <v>273</v>
      </c>
    </row>
    <row r="3">
      <c r="A3" s="46" t="s">
        <v>450</v>
      </c>
    </row>
    <row r="4">
      <c r="A4" s="54" t="str">
        <f>=HYPERLINK("#'TOC'!A1", "Back to TOC")</f>
      </c>
    </row>
    <row customHeight="1" ht="15" r="8">
      <c r="B8" s="150" t="s">
        <v>295</v>
      </c>
      <c r="C8" s="148" t="s">
        <v>620</v>
      </c>
      <c r="D8" s="148"/>
      <c r="E8" s="148"/>
      <c r="F8" s="148"/>
      <c r="G8" s="148" t="s">
        <v>620</v>
      </c>
      <c r="H8" s="148"/>
      <c r="I8" s="148"/>
      <c r="J8" s="148"/>
      <c r="K8" s="148" t="s">
        <v>620</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b.reg_t4wels.t4autch..no_controls</t>
        </is>
      </c>
      <c r="D11" s="588" t="inlineStr">
        <is>
          <t>se.reg_t4wels.t4autch..no_controls</t>
        </is>
      </c>
      <c r="E11" s="230" t="inlineStr">
        <is>
          <t>b.reg_t4wels.rsqr..no_controls</t>
        </is>
      </c>
      <c r="F11" s="588" t="inlineStr">
        <is>
          <t>se.reg_t4wels.rsqr..no_controls</t>
        </is>
      </c>
      <c r="G11" s="230" t="inlineStr">
        <is>
          <t>b.reg_t4wels.t4autch..tch_controls</t>
        </is>
      </c>
      <c r="H11" s="588" t="inlineStr">
        <is>
          <t>se.reg_t4wels.t4autch..tch_controls</t>
        </is>
      </c>
      <c r="I11" s="230" t="inlineStr">
        <is>
          <t>b.reg_t4wels.rsqr..tch_controls</t>
        </is>
      </c>
      <c r="J11" s="588" t="inlineStr">
        <is>
          <t>se.reg_t4wels.rsqr..tch_controls</t>
        </is>
      </c>
      <c r="K11" s="230" t="inlineStr">
        <is>
          <t>b.reg_t4wels.t4autch..tch_sch_controls</t>
        </is>
      </c>
      <c r="L11" s="588" t="inlineStr">
        <is>
          <t>se.reg_t4wels.t4autch..tch_sch_controls</t>
        </is>
      </c>
      <c r="M11" s="230" t="inlineStr">
        <is>
          <t>b.reg_t4wels.rsqr..tch_sch_controls</t>
        </is>
      </c>
      <c r="N11" s="596" t="inlineStr">
        <is>
          <t>se.reg_t4wels.rsqr..tch_sch_controls</t>
        </is>
      </c>
    </row>
    <row customHeight="1" ht="13" r="12">
      <c r="A12" s="181" t="s">
        <v>306</v>
      </c>
      <c r="B12" s="156" t="n">
        <v>2</v>
      </c>
      <c r="C12" s="218">
        <v>-0.119825735700743</v>
      </c>
      <c r="D12" s="582">
        <v>0.0225235301991482</v>
      </c>
      <c r="E12" s="218">
        <v>1.76565891057385</v>
      </c>
      <c r="F12" s="582">
        <v>0.620051474605712</v>
      </c>
      <c r="G12" s="218">
        <v>-0.126213819781435</v>
      </c>
      <c r="H12" s="582">
        <v>0.0224480738089892</v>
      </c>
      <c r="I12" s="218">
        <v>2.7363295787277</v>
      </c>
      <c r="J12" s="582">
        <v>0.69711387728433</v>
      </c>
      <c r="K12" s="218">
        <v>-0.126425308047393</v>
      </c>
      <c r="L12" s="582">
        <v>0.02139082856775</v>
      </c>
      <c r="M12" s="218">
        <v>5.00195255546193</v>
      </c>
      <c r="N12" s="590">
        <v>1.14929349132237</v>
      </c>
    </row>
    <row customHeight="1" ht="13" r="13">
      <c r="A13" s="181" t="s">
        <v>307</v>
      </c>
      <c r="B13" s="156" t="n">
        <v>2</v>
      </c>
      <c r="C13" s="218">
        <v>-0.0948527568552511</v>
      </c>
      <c r="D13" s="582">
        <v>0.0285761537575979</v>
      </c>
      <c r="E13" s="218">
        <v>1.05542053552606</v>
      </c>
      <c r="F13" s="582">
        <v>0.643147254396225</v>
      </c>
      <c r="G13" s="218">
        <v>-0.0972719193122496</v>
      </c>
      <c r="H13" s="582">
        <v>0.0290178718657811</v>
      </c>
      <c r="I13" s="218">
        <v>3.29691385255542</v>
      </c>
      <c r="J13" s="582">
        <v>0.896360432882694</v>
      </c>
      <c r="K13" s="218">
        <v>-0.101556368637266</v>
      </c>
      <c r="L13" s="582">
        <v>0.0285985128345751</v>
      </c>
      <c r="M13" s="218">
        <v>4.40533856490758</v>
      </c>
      <c r="N13" s="590">
        <v>1.07982830385952</v>
      </c>
    </row>
    <row customHeight="1" ht="13" r="14">
      <c r="A14" s="181" t="s">
        <v>308</v>
      </c>
      <c r="B14" s="156" t="n">
        <v>2</v>
      </c>
      <c r="C14" s="218">
        <v>-0.0969773803772223</v>
      </c>
      <c r="D14" s="582">
        <v>0.0237660398983039</v>
      </c>
      <c r="E14" s="218">
        <v>0.756324570871017</v>
      </c>
      <c r="F14" s="582">
        <v>0.38032456588185</v>
      </c>
      <c r="G14" s="218">
        <v>-0.0971542157875863</v>
      </c>
      <c r="H14" s="582">
        <v>0.0236081126654874</v>
      </c>
      <c r="I14" s="218">
        <v>2.04758205933734</v>
      </c>
      <c r="J14" s="582">
        <v>0.659489045212902</v>
      </c>
      <c r="K14" s="218">
        <v>-0.103776739222263</v>
      </c>
      <c r="L14" s="582">
        <v>0.0233137370815586</v>
      </c>
      <c r="M14" s="218">
        <v>4.7206347207314</v>
      </c>
      <c r="N14" s="590">
        <v>1.00718874070326</v>
      </c>
    </row>
    <row customHeight="1" ht="13" r="15">
      <c r="A15" s="181" t="s">
        <v>309</v>
      </c>
      <c r="B15" s="156" t="n">
        <v>2</v>
      </c>
      <c r="C15" s="218">
        <v>-0.144338393445713</v>
      </c>
      <c r="D15" s="582">
        <v>0.0211859669294131</v>
      </c>
      <c r="E15" s="218">
        <v>2.68797969856237</v>
      </c>
      <c r="F15" s="582">
        <v>0.770233678716882</v>
      </c>
      <c r="G15" s="218">
        <v>-0.140272614583274</v>
      </c>
      <c r="H15" s="582">
        <v>0.0215342915712842</v>
      </c>
      <c r="I15" s="218">
        <v>3.25418994745708</v>
      </c>
      <c r="J15" s="582">
        <v>0.77688271922376</v>
      </c>
      <c r="K15" s="218">
        <v>-0.137491597694673</v>
      </c>
      <c r="L15" s="582">
        <v>0.0219389360927192</v>
      </c>
      <c r="M15" s="218">
        <v>4.12544331756884</v>
      </c>
      <c r="N15" s="590">
        <v>0.982209429487467</v>
      </c>
    </row>
    <row customHeight="1" ht="13" r="16">
      <c r="A16" s="181" t="s">
        <v>310</v>
      </c>
      <c r="B16" s="156" t="n">
        <v>2</v>
      </c>
      <c r="C16" s="218">
        <v>-0.176898669125228</v>
      </c>
      <c r="D16" s="582">
        <v>0.0309554677693074</v>
      </c>
      <c r="E16" s="218">
        <v>2.38773451705329</v>
      </c>
      <c r="F16" s="582">
        <v>0.822335505440212</v>
      </c>
      <c r="G16" s="218">
        <v>-0.177755319621192</v>
      </c>
      <c r="H16" s="582">
        <v>0.0309939460213537</v>
      </c>
      <c r="I16" s="218">
        <v>7.54136453222037</v>
      </c>
      <c r="J16" s="582">
        <v>1.25965897572375</v>
      </c>
      <c r="K16" s="218">
        <v>-0.19476667984159</v>
      </c>
      <c r="L16" s="582">
        <v>0.0307939858201364</v>
      </c>
      <c r="M16" s="218">
        <v>12.1895505532206</v>
      </c>
      <c r="N16" s="590">
        <v>1.60513743116845</v>
      </c>
    </row>
    <row customHeight="1" ht="13" r="17">
      <c r="A17" s="181" t="s">
        <v>311</v>
      </c>
      <c r="B17" s="156" t="n">
        <v>2</v>
      </c>
      <c r="C17" s="218">
        <v>-0.0459667616504905</v>
      </c>
      <c r="D17" s="582">
        <v>0.0213875547506739</v>
      </c>
      <c r="E17" s="218">
        <v>0.23366577840216</v>
      </c>
      <c r="F17" s="582">
        <v>0.211917442630947</v>
      </c>
      <c r="G17" s="218">
        <v>-0.0579184734071248</v>
      </c>
      <c r="H17" s="582">
        <v>0.0217890129607955</v>
      </c>
      <c r="I17" s="218">
        <v>1.84548511354331</v>
      </c>
      <c r="J17" s="582">
        <v>0.504770222126925</v>
      </c>
      <c r="K17" s="218">
        <v>-0.0583541808895514</v>
      </c>
      <c r="L17" s="582">
        <v>0.0219003883776601</v>
      </c>
      <c r="M17" s="218">
        <v>1.96098590176046</v>
      </c>
      <c r="N17" s="590">
        <v>0.590101210444606</v>
      </c>
    </row>
    <row customHeight="1" ht="13" r="18">
      <c r="A18" s="183" t="s">
        <v>312</v>
      </c>
      <c r="B18" s="156" t="n">
        <v>2</v>
      </c>
      <c r="C18" s="218">
        <v>-0.0576434882704227</v>
      </c>
      <c r="D18" s="582">
        <v>0.030608109017287</v>
      </c>
      <c r="E18" s="218">
        <v>0.362698499857099</v>
      </c>
      <c r="F18" s="582">
        <v>0.409397681947152</v>
      </c>
      <c r="G18" s="218">
        <v>-0.0773442353700662</v>
      </c>
      <c r="H18" s="582">
        <v>0.0306690151439829</v>
      </c>
      <c r="I18" s="218">
        <v>2.90274590144223</v>
      </c>
      <c r="J18" s="582">
        <v>0.83593110073914</v>
      </c>
      <c r="K18" s="218">
        <v>-0.0804206905123986</v>
      </c>
      <c r="L18" s="582">
        <v>0.0309150263997892</v>
      </c>
      <c r="M18" s="218">
        <v>3.25088738528002</v>
      </c>
      <c r="N18" s="590">
        <v>1.01992720082805</v>
      </c>
    </row>
    <row customHeight="1" ht="13" r="19">
      <c r="A19" s="183" t="s">
        <v>313</v>
      </c>
      <c r="B19" s="156" t="n">
        <v>2</v>
      </c>
      <c r="C19" s="218">
        <v>-0.058326242807166</v>
      </c>
      <c r="D19" s="582">
        <v>0.0344972954025566</v>
      </c>
      <c r="E19" s="218">
        <v>0.36997296667907</v>
      </c>
      <c r="F19" s="582">
        <v>0.455556372956731</v>
      </c>
      <c r="G19" s="218">
        <v>-0.0657781368693477</v>
      </c>
      <c r="H19" s="582">
        <v>0.0362635073766612</v>
      </c>
      <c r="I19" s="218">
        <v>1.30971482536189</v>
      </c>
      <c r="J19" s="582">
        <v>0.676713865927781</v>
      </c>
      <c r="K19" s="218">
        <v>-0.0656645949863498</v>
      </c>
      <c r="L19" s="582">
        <v>0.0369116032823631</v>
      </c>
      <c r="M19" s="218">
        <v>1.38968226931295</v>
      </c>
      <c r="N19" s="590">
        <v>0.823761948621899</v>
      </c>
    </row>
    <row customHeight="1" ht="13" r="20">
      <c r="A20" s="181" t="s">
        <v>314</v>
      </c>
      <c r="B20" s="156" t="n">
        <v>2</v>
      </c>
      <c r="C20" s="218">
        <v>-0.284045488260254</v>
      </c>
      <c r="D20" s="582">
        <v>0.0273413453576386</v>
      </c>
      <c r="E20" s="218">
        <v>7.89837287612634</v>
      </c>
      <c r="F20" s="582">
        <v>1.566438763182</v>
      </c>
      <c r="G20" s="218">
        <v>-0.284479749252487</v>
      </c>
      <c r="H20" s="582">
        <v>0.0280463531162825</v>
      </c>
      <c r="I20" s="218">
        <v>8.37346913279969</v>
      </c>
      <c r="J20" s="582">
        <v>1.59769785801606</v>
      </c>
      <c r="K20" s="218">
        <v>-0.25031708235941</v>
      </c>
      <c r="L20" s="582">
        <v>0.0275842974438176</v>
      </c>
      <c r="M20" s="218">
        <v>14.8158833808798</v>
      </c>
      <c r="N20" s="590">
        <v>1.92845371557251</v>
      </c>
    </row>
    <row customHeight="1" ht="13" r="21">
      <c r="A21" s="181" t="s">
        <v>315</v>
      </c>
      <c r="B21" s="156" t="n">
        <v>2</v>
      </c>
      <c r="C21" s="218">
        <v>-0.0977558508860737</v>
      </c>
      <c r="D21" s="582">
        <v>0.0315973439475523</v>
      </c>
      <c r="E21" s="218">
        <v>0.850221027699974</v>
      </c>
      <c r="F21" s="582">
        <v>0.549469136953442</v>
      </c>
      <c r="G21" s="218">
        <v>-0.112070312466944</v>
      </c>
      <c r="H21" s="582">
        <v>0.0313697338241658</v>
      </c>
      <c r="I21" s="218">
        <v>5.26323057344472</v>
      </c>
      <c r="J21" s="582">
        <v>1.05878620115073</v>
      </c>
      <c r="K21" s="218">
        <v>-0.112198222272267</v>
      </c>
      <c r="L21" s="582">
        <v>0.0310167235317085</v>
      </c>
      <c r="M21" s="218">
        <v>5.67594245510173</v>
      </c>
      <c r="N21" s="590">
        <v>1.22166109544671</v>
      </c>
    </row>
    <row customHeight="1" ht="13" r="22">
      <c r="A22" s="181" t="s">
        <v>316</v>
      </c>
      <c r="B22" s="156" t="n">
        <v>2</v>
      </c>
      <c r="C22" s="218">
        <v>-0.167183305059439</v>
      </c>
      <c r="D22" s="582">
        <v>0.0473086517686116</v>
      </c>
      <c r="E22" s="218">
        <v>2.37664133753803</v>
      </c>
      <c r="F22" s="582">
        <v>1.31875536092035</v>
      </c>
      <c r="G22" s="218">
        <v>-0.158380148440697</v>
      </c>
      <c r="H22" s="582">
        <v>0.0523251888731157</v>
      </c>
      <c r="I22" s="218">
        <v>6.17175165871977</v>
      </c>
      <c r="J22" s="582">
        <v>2.08895992952174</v>
      </c>
      <c r="K22" s="218">
        <v>-0.161162184569226</v>
      </c>
      <c r="L22" s="582">
        <v>0.0456073622746348</v>
      </c>
      <c r="M22" s="218">
        <v>9.50494242648878</v>
      </c>
      <c r="N22" s="590">
        <v>2.53454338986431</v>
      </c>
    </row>
    <row customHeight="1" ht="13" r="23">
      <c r="A23" s="181" t="s">
        <v>317</v>
      </c>
      <c r="B23" s="156" t="n">
        <v>2</v>
      </c>
      <c r="C23" s="218">
        <v>-0.0975520508078928</v>
      </c>
      <c r="D23" s="582">
        <v>0.0306918364966088</v>
      </c>
      <c r="E23" s="218">
        <v>0.907365082902362</v>
      </c>
      <c r="F23" s="582">
        <v>0.599683376357306</v>
      </c>
      <c r="G23" s="218">
        <v>-0.102888286832598</v>
      </c>
      <c r="H23" s="582">
        <v>0.0289792194598393</v>
      </c>
      <c r="I23" s="218">
        <v>4.91958475160035</v>
      </c>
      <c r="J23" s="582">
        <v>1.5815572249721</v>
      </c>
      <c r="K23" s="218">
        <v>-0.100893655995963</v>
      </c>
      <c r="L23" s="582">
        <v>0.0274920820925284</v>
      </c>
      <c r="M23" s="218">
        <v>6.45548980469128</v>
      </c>
      <c r="N23" s="590">
        <v>1.88864719506397</v>
      </c>
    </row>
    <row customHeight="1" ht="13" r="24">
      <c r="A24" s="181" t="s">
        <v>318</v>
      </c>
      <c r="B24" s="156" t="n">
        <v>2</v>
      </c>
      <c r="C24" s="218">
        <v>-0.180200689670797</v>
      </c>
      <c r="D24" s="582">
        <v>0.0324461611214038</v>
      </c>
      <c r="E24" s="218">
        <v>3.05223116485979</v>
      </c>
      <c r="F24" s="582">
        <v>1.1218205542222</v>
      </c>
      <c r="G24" s="218">
        <v>-0.166270745451541</v>
      </c>
      <c r="H24" s="582">
        <v>0.0330332220801803</v>
      </c>
      <c r="I24" s="218">
        <v>6.43556077502853</v>
      </c>
      <c r="J24" s="582">
        <v>1.30978770962686</v>
      </c>
      <c r="K24" s="218">
        <v>-0.123362185088476</v>
      </c>
      <c r="L24" s="582">
        <v>0.0330569236740803</v>
      </c>
      <c r="M24" s="218">
        <v>11.1338972708297</v>
      </c>
      <c r="N24" s="590">
        <v>1.6412330426959</v>
      </c>
    </row>
    <row customHeight="1" ht="13" r="25">
      <c r="A25" s="181" t="s">
        <v>319</v>
      </c>
      <c r="B25" s="156" t="n">
        <v>2</v>
      </c>
      <c r="C25" s="218">
        <v>-0.0950436102991544</v>
      </c>
      <c r="D25" s="582">
        <v>0.0311188170959213</v>
      </c>
      <c r="E25" s="218">
        <v>0.836629623921004</v>
      </c>
      <c r="F25" s="582">
        <v>0.5338889774438</v>
      </c>
      <c r="G25" s="218">
        <v>-0.105430272547047</v>
      </c>
      <c r="H25" s="582">
        <v>0.0311984906762389</v>
      </c>
      <c r="I25" s="218">
        <v>3.05350976942656</v>
      </c>
      <c r="J25" s="582">
        <v>0.936354403526988</v>
      </c>
      <c r="K25" s="218">
        <v>-0.106346125389545</v>
      </c>
      <c r="L25" s="582">
        <v>0.0313628976484061</v>
      </c>
      <c r="M25" s="218">
        <v>3.46182146154064</v>
      </c>
      <c r="N25" s="590">
        <v>1.08541994077172</v>
      </c>
    </row>
    <row customHeight="1" ht="13" r="26">
      <c r="A26" s="181" t="s">
        <v>320</v>
      </c>
      <c r="B26" s="156" t="n">
        <v>2</v>
      </c>
      <c r="C26" s="218">
        <v>-0.151056515919168</v>
      </c>
      <c r="D26" s="582">
        <v>0.0320850448113217</v>
      </c>
      <c r="E26" s="218">
        <v>2.02835050977802</v>
      </c>
      <c r="F26" s="582">
        <v>0.871035610617283</v>
      </c>
      <c r="G26" s="218">
        <v>-0.154741724685278</v>
      </c>
      <c r="H26" s="582">
        <v>0.0305550797025067</v>
      </c>
      <c r="I26" s="218">
        <v>4.20531616573616</v>
      </c>
      <c r="J26" s="582">
        <v>1.34215273021306</v>
      </c>
      <c r="K26" s="218">
        <v>-0.173878372808751</v>
      </c>
      <c r="L26" s="582">
        <v>0.0323203628304638</v>
      </c>
      <c r="M26" s="218">
        <v>5.23268442310404</v>
      </c>
      <c r="N26" s="590">
        <v>1.58021753542781</v>
      </c>
    </row>
    <row customHeight="1" ht="13" r="27">
      <c r="A27" s="181" t="s">
        <v>321</v>
      </c>
      <c r="B27" s="156" t="n">
        <v>2</v>
      </c>
      <c r="C27" s="218">
        <v>-0.0331289358824439</v>
      </c>
      <c r="D27" s="582">
        <v>0.0220020255499554</v>
      </c>
      <c r="E27" s="218">
        <v>0.101782906448377</v>
      </c>
      <c r="F27" s="582">
        <v>0.148305724164351</v>
      </c>
      <c r="G27" s="218">
        <v>-0.0446251927835062</v>
      </c>
      <c r="H27" s="582">
        <v>0.0215640822506826</v>
      </c>
      <c r="I27" s="218">
        <v>1.62832440826287</v>
      </c>
      <c r="J27" s="582">
        <v>0.454509378352054</v>
      </c>
      <c r="K27" s="218">
        <v>-0.0414031264647856</v>
      </c>
      <c r="L27" s="582">
        <v>0.0208388806688795</v>
      </c>
      <c r="M27" s="218">
        <v>2.1318388837612</v>
      </c>
      <c r="N27" s="590">
        <v>0.523359913780447</v>
      </c>
    </row>
    <row customHeight="1" ht="13" r="28">
      <c r="A28" s="181" t="s">
        <v>322</v>
      </c>
      <c r="B28" s="156" t="n">
        <v>2</v>
      </c>
      <c r="C28" s="218">
        <v>-0.0333671645054079</v>
      </c>
      <c r="D28" s="582">
        <v>0.0245834150740807</v>
      </c>
      <c r="E28" s="218">
        <v>0.147479169490712</v>
      </c>
      <c r="F28" s="582">
        <v>0.218660909920655</v>
      </c>
      <c r="G28" s="218">
        <v>-0.0437737917469941</v>
      </c>
      <c r="H28" s="582">
        <v>0.0245009687927297</v>
      </c>
      <c r="I28" s="218">
        <v>1.21405192786036</v>
      </c>
      <c r="J28" s="582">
        <v>0.640392529131522</v>
      </c>
      <c r="K28" s="218">
        <v>-0.0396051861835424</v>
      </c>
      <c r="L28" s="582">
        <v>0.0233374663709197</v>
      </c>
      <c r="M28" s="218">
        <v>3.76343252680604</v>
      </c>
      <c r="N28" s="590">
        <v>1.4637710655262</v>
      </c>
    </row>
    <row customHeight="1" ht="13" r="29">
      <c r="A29" s="181" t="s">
        <v>323</v>
      </c>
      <c r="B29" s="156" t="n">
        <v>2</v>
      </c>
      <c r="C29" s="218">
        <v>-0.0225947119913815</v>
      </c>
      <c r="D29" s="582">
        <v>0.0234513046370735</v>
      </c>
      <c r="E29" s="218">
        <v>0.0570721633517776</v>
      </c>
      <c r="F29" s="582">
        <v>0.136393616215503</v>
      </c>
      <c r="G29" s="218">
        <v>-0.0348761078673885</v>
      </c>
      <c r="H29" s="582">
        <v>0.0223247534685145</v>
      </c>
      <c r="I29" s="218">
        <v>4.40353731067152</v>
      </c>
      <c r="J29" s="582">
        <v>1.0206530092091</v>
      </c>
      <c r="K29" s="218">
        <v>-0.0299913695785828</v>
      </c>
      <c r="L29" s="582">
        <v>0.0220710925615415</v>
      </c>
      <c r="M29" s="218">
        <v>5.54010471545402</v>
      </c>
      <c r="N29" s="590">
        <v>1.23296365664851</v>
      </c>
    </row>
    <row customHeight="1" ht="13" r="30">
      <c r="A30" s="181" t="s">
        <v>324</v>
      </c>
      <c r="B30" s="156" t="n">
        <v>2</v>
      </c>
      <c r="C30" s="218">
        <v>-0.0548699346656528</v>
      </c>
      <c r="D30" s="582">
        <v>0.020730853237546</v>
      </c>
      <c r="E30" s="218">
        <v>0.323759079609706</v>
      </c>
      <c r="F30" s="582">
        <v>0.223296475162225</v>
      </c>
      <c r="G30" s="218">
        <v>-0.0700766569178827</v>
      </c>
      <c r="H30" s="582">
        <v>0.0201496709881796</v>
      </c>
      <c r="I30" s="218">
        <v>4.29234944069886</v>
      </c>
      <c r="J30" s="582">
        <v>0.888981642067212</v>
      </c>
      <c r="K30" s="218">
        <v>-0.0734891327617351</v>
      </c>
      <c r="L30" s="582">
        <v>0.0195419197982288</v>
      </c>
      <c r="M30" s="218">
        <v>5.02825529541713</v>
      </c>
      <c r="N30" s="590">
        <v>0.931446596219931</v>
      </c>
    </row>
    <row customHeight="1" ht="13" r="31">
      <c r="A31" s="181" t="s">
        <v>325</v>
      </c>
      <c r="B31" s="156" t="n">
        <v>2</v>
      </c>
      <c r="C31" s="218">
        <v>-0.0867832137317274</v>
      </c>
      <c r="D31" s="582">
        <v>0.0310528088636427</v>
      </c>
      <c r="E31" s="218">
        <v>0.633597895443904</v>
      </c>
      <c r="F31" s="582">
        <v>0.475209107859317</v>
      </c>
      <c r="G31" s="218">
        <v>-0.09749356428983</v>
      </c>
      <c r="H31" s="582">
        <v>0.0301015163575724</v>
      </c>
      <c r="I31" s="218">
        <v>3.99967358208507</v>
      </c>
      <c r="J31" s="582">
        <v>1.18734234871522</v>
      </c>
      <c r="K31" s="218">
        <v>-0.103888640449924</v>
      </c>
      <c r="L31" s="582">
        <v>0.0296625739750899</v>
      </c>
      <c r="M31" s="218">
        <v>5.47355969603221</v>
      </c>
      <c r="N31" s="590">
        <v>1.32840521642112</v>
      </c>
    </row>
    <row customHeight="1" ht="13" r="32">
      <c r="A32" s="181" t="s">
        <v>326</v>
      </c>
      <c r="B32" s="156" t="n">
        <v>2</v>
      </c>
      <c r="C32" s="218">
        <v>-0.169468759959615</v>
      </c>
      <c r="D32" s="582">
        <v>0.0258959128672548</v>
      </c>
      <c r="E32" s="218">
        <v>2.49059881741112</v>
      </c>
      <c r="F32" s="582">
        <v>0.795920102395636</v>
      </c>
      <c r="G32" s="218">
        <v>-0.167343241368474</v>
      </c>
      <c r="H32" s="582">
        <v>0.0259761583158279</v>
      </c>
      <c r="I32" s="218">
        <v>3.09340785966025</v>
      </c>
      <c r="J32" s="582">
        <v>0.87195764046623</v>
      </c>
      <c r="K32" s="218">
        <v>-0.165940905831058</v>
      </c>
      <c r="L32" s="582">
        <v>0.0252483160065758</v>
      </c>
      <c r="M32" s="218">
        <v>4.90949635808308</v>
      </c>
      <c r="N32" s="590">
        <v>1.1135547765809</v>
      </c>
    </row>
    <row customHeight="1" ht="13" r="33">
      <c r="A33" s="181" t="s">
        <v>327</v>
      </c>
      <c r="B33" s="156" t="n">
        <v>2</v>
      </c>
      <c r="C33" s="218">
        <v>-0.0454947699138177</v>
      </c>
      <c r="D33" s="582">
        <v>0.0428460122536922</v>
      </c>
      <c r="E33" s="218">
        <v>0.190781709687194</v>
      </c>
      <c r="F33" s="582">
        <v>0.344848882649584</v>
      </c>
      <c r="G33" s="218">
        <v>-0.0586521912143768</v>
      </c>
      <c r="H33" s="582">
        <v>0.0408427653525473</v>
      </c>
      <c r="I33" s="218">
        <v>4.83182760664276</v>
      </c>
      <c r="J33" s="582">
        <v>1.73102004611378</v>
      </c>
      <c r="K33" s="218">
        <v>-0.0524841239616504</v>
      </c>
      <c r="L33" s="582">
        <v>0.0421934322737863</v>
      </c>
      <c r="M33" s="218">
        <v>5.55539616712134</v>
      </c>
      <c r="N33" s="590">
        <v>1.91655813811442</v>
      </c>
    </row>
    <row customHeight="1" ht="13" r="34">
      <c r="A34" s="181" t="s">
        <v>328</v>
      </c>
      <c r="B34" s="156" t="n">
        <v>2</v>
      </c>
      <c r="C34" s="218">
        <v>-0.115479008487333</v>
      </c>
      <c r="D34" s="582">
        <v>0.0299433679595248</v>
      </c>
      <c r="E34" s="218">
        <v>1.39526396267176</v>
      </c>
      <c r="F34" s="582">
        <v>0.719678295149808</v>
      </c>
      <c r="G34" s="218">
        <v>-0.112382154285881</v>
      </c>
      <c r="H34" s="582">
        <v>0.0292409193781972</v>
      </c>
      <c r="I34" s="218">
        <v>1.73244903801969</v>
      </c>
      <c r="J34" s="582">
        <v>0.900330114471028</v>
      </c>
      <c r="K34" s="218">
        <v>-0.109567802018751</v>
      </c>
      <c r="L34" s="582">
        <v>0.0289117455714117</v>
      </c>
      <c r="M34" s="218">
        <v>2.87039646035647</v>
      </c>
      <c r="N34" s="590">
        <v>1.34094739623889</v>
      </c>
    </row>
    <row customHeight="1" ht="13" r="35">
      <c r="A35" s="181" t="s">
        <v>329</v>
      </c>
      <c r="B35" s="156" t="n">
        <v>2</v>
      </c>
      <c r="C35" s="218">
        <v>-0.0790578724139285</v>
      </c>
      <c r="D35" s="582">
        <v>0.0214785484143384</v>
      </c>
      <c r="E35" s="218">
        <v>0.548642371819318</v>
      </c>
      <c r="F35" s="582">
        <v>0.314523306637293</v>
      </c>
      <c r="G35" s="218">
        <v>-0.0832808111506111</v>
      </c>
      <c r="H35" s="582">
        <v>0.0209829305934513</v>
      </c>
      <c r="I35" s="218">
        <v>2.96571022918382</v>
      </c>
      <c r="J35" s="582">
        <v>0.705507329233693</v>
      </c>
      <c r="K35" s="218">
        <v>-0.0833260252057265</v>
      </c>
      <c r="L35" s="582">
        <v>0.0213488200010714</v>
      </c>
      <c r="M35" s="218">
        <v>3.49079038182349</v>
      </c>
      <c r="N35" s="590">
        <v>0.790481752220308</v>
      </c>
    </row>
    <row customHeight="1" ht="13" r="36">
      <c r="A36" s="181" t="s">
        <v>330</v>
      </c>
      <c r="B36" s="156" t="n">
        <v>2</v>
      </c>
      <c r="C36" s="218">
        <v>-0.0730251568017045</v>
      </c>
      <c r="D36" s="582">
        <v>0.0232725057149083</v>
      </c>
      <c r="E36" s="218">
        <v>0.563163534843064</v>
      </c>
      <c r="F36" s="582">
        <v>0.36588260793687</v>
      </c>
      <c r="G36" s="218">
        <v>-0.0726945313576336</v>
      </c>
      <c r="H36" s="582">
        <v>0.0232289199015562</v>
      </c>
      <c r="I36" s="218">
        <v>3.09922342842412</v>
      </c>
      <c r="J36" s="582">
        <v>0.703138497999846</v>
      </c>
      <c r="K36" s="218">
        <v>-0.0698568287260805</v>
      </c>
      <c r="L36" s="582">
        <v>0.0230962223868264</v>
      </c>
      <c r="M36" s="218">
        <v>3.74168921581088</v>
      </c>
      <c r="N36" s="590">
        <v>0.918249051157911</v>
      </c>
    </row>
    <row customHeight="1" ht="13" r="37">
      <c r="A37" s="181" t="s">
        <v>331</v>
      </c>
      <c r="B37" s="156" t="n">
        <v>2</v>
      </c>
      <c r="C37" s="218">
        <v>-0.133391182703041</v>
      </c>
      <c r="D37" s="582">
        <v>0.0159200656805062</v>
      </c>
      <c r="E37" s="218">
        <v>2.35383870039768</v>
      </c>
      <c r="F37" s="582">
        <v>0.5450795454346</v>
      </c>
      <c r="G37" s="218">
        <v>-0.140567511200547</v>
      </c>
      <c r="H37" s="582">
        <v>0.0158616984245805</v>
      </c>
      <c r="I37" s="218">
        <v>5.07458900741367</v>
      </c>
      <c r="J37" s="582">
        <v>0.703800678760965</v>
      </c>
      <c r="K37" s="218">
        <v>-0.140194238754903</v>
      </c>
      <c r="L37" s="582">
        <v>0.0159898821391915</v>
      </c>
      <c r="M37" s="218">
        <v>5.76423133384075</v>
      </c>
      <c r="N37" s="590">
        <v>0.793236471004947</v>
      </c>
    </row>
    <row customHeight="1" ht="13" r="38">
      <c r="A38" s="181" t="s">
        <v>332</v>
      </c>
      <c r="B38" s="156" t="n">
        <v>2</v>
      </c>
      <c r="C38" s="218">
        <v>-0.103741585299012</v>
      </c>
      <c r="D38" s="582">
        <v>0.0259119206312758</v>
      </c>
      <c r="E38" s="218">
        <v>1.22759349270164</v>
      </c>
      <c r="F38" s="582">
        <v>0.605987019820533</v>
      </c>
      <c r="G38" s="218">
        <v>-0.0911738379711292</v>
      </c>
      <c r="H38" s="582">
        <v>0.0274109222291395</v>
      </c>
      <c r="I38" s="218">
        <v>2.56993825763657</v>
      </c>
      <c r="J38" s="582">
        <v>0.817743861774577</v>
      </c>
      <c r="K38" s="218">
        <v>-0.0884234620309552</v>
      </c>
      <c r="L38" s="582">
        <v>0.02781109557563</v>
      </c>
      <c r="M38" s="218">
        <v>2.88534653572593</v>
      </c>
      <c r="N38" s="590">
        <v>0.831867072308052</v>
      </c>
    </row>
    <row customHeight="1" ht="13" r="39">
      <c r="A39" s="181" t="s">
        <v>333</v>
      </c>
      <c r="B39" s="156" t="n">
        <v>2</v>
      </c>
      <c r="C39" s="218">
        <v>-0.141720290815655</v>
      </c>
      <c r="D39" s="582">
        <v>0.0296483012691513</v>
      </c>
      <c r="E39" s="218">
        <v>3.0844944495257</v>
      </c>
      <c r="F39" s="582">
        <v>1.21491336397325</v>
      </c>
      <c r="G39" s="218">
        <v>-0.139747141924041</v>
      </c>
      <c r="H39" s="582">
        <v>0.0293575348123722</v>
      </c>
      <c r="I39" s="218">
        <v>3.59059764850437</v>
      </c>
      <c r="J39" s="582">
        <v>1.31357963240785</v>
      </c>
      <c r="K39" s="218">
        <v>-0.138338360880819</v>
      </c>
      <c r="L39" s="582">
        <v>0.028428532895498</v>
      </c>
      <c r="M39" s="218">
        <v>5.08602812794066</v>
      </c>
      <c r="N39" s="590">
        <v>1.60087888851937</v>
      </c>
    </row>
    <row customHeight="1" ht="13" r="40">
      <c r="A40" s="181" t="s">
        <v>334</v>
      </c>
      <c r="B40" s="156" t="n">
        <v>2</v>
      </c>
      <c r="C40" s="218">
        <v>-0.101466408584873</v>
      </c>
      <c r="D40" s="582">
        <v>0.0245207631317221</v>
      </c>
      <c r="E40" s="218">
        <v>0.947489185110377</v>
      </c>
      <c r="F40" s="582">
        <v>0.459039612186654</v>
      </c>
      <c r="G40" s="218">
        <v>-0.112986243216623</v>
      </c>
      <c r="H40" s="582">
        <v>0.0249268858042819</v>
      </c>
      <c r="I40" s="218">
        <v>3.20243048987231</v>
      </c>
      <c r="J40" s="582">
        <v>0.911660286779935</v>
      </c>
      <c r="K40" s="218">
        <v>-0.109057358183446</v>
      </c>
      <c r="L40" s="582">
        <v>0.0253068109857415</v>
      </c>
      <c r="M40" s="218">
        <v>3.6294825782178</v>
      </c>
      <c r="N40" s="590">
        <v>0.971045560740761</v>
      </c>
    </row>
    <row customHeight="1" ht="13" r="41">
      <c r="A41" s="181" t="s">
        <v>335</v>
      </c>
      <c r="B41" s="156" t="n">
        <v>2</v>
      </c>
      <c r="C41" s="218">
        <v>-0.0700954613395008</v>
      </c>
      <c r="D41" s="582">
        <v>0.0238912923395038</v>
      </c>
      <c r="E41" s="218">
        <v>0.519282628820671</v>
      </c>
      <c r="F41" s="582">
        <v>0.362422017437966</v>
      </c>
      <c r="G41" s="218">
        <v>-0.0819454293709253</v>
      </c>
      <c r="H41" s="582">
        <v>0.024206012934277</v>
      </c>
      <c r="I41" s="218">
        <v>3.06847884114237</v>
      </c>
      <c r="J41" s="582">
        <v>0.876589679729469</v>
      </c>
      <c r="K41" s="218">
        <v>-0.0773262567598384</v>
      </c>
      <c r="L41" s="582">
        <v>0.0247358144281841</v>
      </c>
      <c r="M41" s="218">
        <v>3.26709893481194</v>
      </c>
      <c r="N41" s="590">
        <v>0.953804853544037</v>
      </c>
    </row>
    <row customHeight="1" ht="13" r="42">
      <c r="A42" s="181" t="s">
        <v>336</v>
      </c>
      <c r="B42" s="156" t="n">
        <v>2</v>
      </c>
      <c r="C42" s="218">
        <v>-0.156873953617972</v>
      </c>
      <c r="D42" s="582">
        <v>0.0311106067310797</v>
      </c>
      <c r="E42" s="218">
        <v>2.63404081635073</v>
      </c>
      <c r="F42" s="582">
        <v>1.07305667247434</v>
      </c>
      <c r="G42" s="218">
        <v>-0.156136418162098</v>
      </c>
      <c r="H42" s="582">
        <v>0.0312900692612678</v>
      </c>
      <c r="I42" s="218">
        <v>4.63955723495671</v>
      </c>
      <c r="J42" s="582">
        <v>1.32564004876505</v>
      </c>
      <c r="K42" s="218">
        <v>-0.146268814859677</v>
      </c>
      <c r="L42" s="582">
        <v>0.0310140930462504</v>
      </c>
      <c r="M42" s="218">
        <v>5.66637022180731</v>
      </c>
      <c r="N42" s="590">
        <v>1.55554121428427</v>
      </c>
    </row>
    <row customHeight="1" ht="13" r="43">
      <c r="A43" s="181" t="s">
        <v>337</v>
      </c>
      <c r="B43" s="156" t="n">
        <v>2</v>
      </c>
      <c r="C43" s="218">
        <v>-0.0862497121953481</v>
      </c>
      <c r="D43" s="582">
        <v>0.0378940244802621</v>
      </c>
      <c r="E43" s="218">
        <v>0.830236082512328</v>
      </c>
      <c r="F43" s="582">
        <v>0.682129325911114</v>
      </c>
      <c r="G43" s="218">
        <v>-0.0935434280251435</v>
      </c>
      <c r="H43" s="582">
        <v>0.037877846200064</v>
      </c>
      <c r="I43" s="218">
        <v>2.24663040453921</v>
      </c>
      <c r="J43" s="582">
        <v>1.01179039150033</v>
      </c>
      <c r="K43" s="218">
        <v>-0.102822432282611</v>
      </c>
      <c r="L43" s="582">
        <v>0.0391276032664379</v>
      </c>
      <c r="M43" s="218">
        <v>3.34144826518017</v>
      </c>
      <c r="N43" s="590">
        <v>1.4357075398061</v>
      </c>
    </row>
    <row customHeight="1" ht="13" r="44">
      <c r="A44" s="181" t="s">
        <v>338</v>
      </c>
      <c r="B44" s="156" t="n">
        <v>2</v>
      </c>
      <c r="C44" s="218">
        <v>-0.241429159336368</v>
      </c>
      <c r="D44" s="582">
        <v>0.0275783390165237</v>
      </c>
      <c r="E44" s="218">
        <v>5.65131643204</v>
      </c>
      <c r="F44" s="582">
        <v>1.30343871447706</v>
      </c>
      <c r="G44" s="218">
        <v>-0.244175483241629</v>
      </c>
      <c r="H44" s="582">
        <v>0.0279164343206014</v>
      </c>
      <c r="I44" s="218">
        <v>6.45305345238278</v>
      </c>
      <c r="J44" s="582">
        <v>1.36537630665896</v>
      </c>
      <c r="K44" s="218">
        <v>-0.213626487298606</v>
      </c>
      <c r="L44" s="582">
        <v>0.030507708261238</v>
      </c>
      <c r="M44" s="218">
        <v>9.10789835696407</v>
      </c>
      <c r="N44" s="590">
        <v>1.99101964010352</v>
      </c>
    </row>
    <row customHeight="1" ht="13" r="45">
      <c r="A45" s="181" t="s">
        <v>339</v>
      </c>
      <c r="B45" s="156" t="n">
        <v>2</v>
      </c>
      <c r="C45" s="218">
        <v>-0.130396311532301</v>
      </c>
      <c r="D45" s="582">
        <v>0.0259669655430071</v>
      </c>
      <c r="E45" s="218">
        <v>2.44419661966463</v>
      </c>
      <c r="F45" s="582">
        <v>0.99267610951059</v>
      </c>
      <c r="G45" s="218">
        <v>-0.133091609137688</v>
      </c>
      <c r="H45" s="582">
        <v>0.025520017765763</v>
      </c>
      <c r="I45" s="218">
        <v>4.14682598953562</v>
      </c>
      <c r="J45" s="582">
        <v>1.21857516039153</v>
      </c>
      <c r="K45" s="218">
        <v>-0.136377533135789</v>
      </c>
      <c r="L45" s="582">
        <v>0.0244005701433391</v>
      </c>
      <c r="M45" s="218">
        <v>5.96172452368058</v>
      </c>
      <c r="N45" s="590">
        <v>1.3712127074626</v>
      </c>
    </row>
    <row customHeight="1" ht="13" r="46">
      <c r="A46" s="181" t="s">
        <v>340</v>
      </c>
      <c r="B46" s="156" t="n">
        <v>2</v>
      </c>
      <c r="C46" s="218">
        <v>-0.068051032471058</v>
      </c>
      <c r="D46" s="582">
        <v>0.0315916494848549</v>
      </c>
      <c r="E46" s="218">
        <v>0.375241748514851</v>
      </c>
      <c r="F46" s="582">
        <v>0.353022177886002</v>
      </c>
      <c r="G46" s="218">
        <v>-0.0708588098680216</v>
      </c>
      <c r="H46" s="582">
        <v>0.0308416167780353</v>
      </c>
      <c r="I46" s="218">
        <v>2.12161656379915</v>
      </c>
      <c r="J46" s="582">
        <v>0.812811702352812</v>
      </c>
      <c r="K46" s="218">
        <v>-0.0760521910394753</v>
      </c>
      <c r="L46" s="582">
        <v>0.0306979197510375</v>
      </c>
      <c r="M46" s="218">
        <v>3.81992723325699</v>
      </c>
      <c r="N46" s="590">
        <v>1.37904649462678</v>
      </c>
    </row>
    <row customHeight="1" ht="13" r="47">
      <c r="A47" s="181" t="s">
        <v>341</v>
      </c>
      <c r="B47" s="156" t="n">
        <v>2</v>
      </c>
      <c r="C47" s="218">
        <v>-0.14532242607325</v>
      </c>
      <c r="D47" s="582">
        <v>0.0222449145831512</v>
      </c>
      <c r="E47" s="218">
        <v>2.2308363074969</v>
      </c>
      <c r="F47" s="582">
        <v>0.629208908404363</v>
      </c>
      <c r="G47" s="218">
        <v>-0.154124748162458</v>
      </c>
      <c r="H47" s="582">
        <v>0.0222813978607021</v>
      </c>
      <c r="I47" s="218">
        <v>5.13768054698766</v>
      </c>
      <c r="J47" s="582">
        <v>1.12056269357035</v>
      </c>
      <c r="K47" s="218">
        <v>-0.156981328205424</v>
      </c>
      <c r="L47" s="582">
        <v>0.0226125268132481</v>
      </c>
      <c r="M47" s="218">
        <v>5.81106178715983</v>
      </c>
      <c r="N47" s="590">
        <v>1.2920219251748</v>
      </c>
    </row>
    <row customHeight="1" ht="13" r="48">
      <c r="A48" s="181" t="s">
        <v>342</v>
      </c>
      <c r="B48" s="156" t="n">
        <v>2</v>
      </c>
      <c r="C48" s="218">
        <v>-0.134232450264701</v>
      </c>
      <c r="D48" s="582">
        <v>0.0238747317357779</v>
      </c>
      <c r="E48" s="218">
        <v>1.89296248790515</v>
      </c>
      <c r="F48" s="582">
        <v>0.672760741642567</v>
      </c>
      <c r="G48" s="218">
        <v>-0.137469689296889</v>
      </c>
      <c r="H48" s="582">
        <v>0.0240372799378657</v>
      </c>
      <c r="I48" s="218">
        <v>5.52999932492056</v>
      </c>
      <c r="J48" s="582">
        <v>1.02925136766592</v>
      </c>
      <c r="K48" s="218">
        <v>-0.139765495531826</v>
      </c>
      <c r="L48" s="582">
        <v>0.0237203137502264</v>
      </c>
      <c r="M48" s="218">
        <v>6.21874889234929</v>
      </c>
      <c r="N48" s="590">
        <v>1.21307291550855</v>
      </c>
    </row>
    <row customHeight="1" ht="13" r="49">
      <c r="A49" s="181" t="s">
        <v>343</v>
      </c>
      <c r="B49" s="156" t="n">
        <v>2</v>
      </c>
      <c r="C49" s="218">
        <v>-0.1704642508191</v>
      </c>
      <c r="D49" s="582">
        <v>0.031036852941206</v>
      </c>
      <c r="E49" s="218">
        <v>3.69360348158142</v>
      </c>
      <c r="F49" s="582">
        <v>1.30080346206302</v>
      </c>
      <c r="G49" s="218">
        <v>-0.17805226149367</v>
      </c>
      <c r="H49" s="582">
        <v>0.0314879957206667</v>
      </c>
      <c r="I49" s="218">
        <v>4.67966075058062</v>
      </c>
      <c r="J49" s="582">
        <v>1.32990677666286</v>
      </c>
      <c r="K49" s="218">
        <v>-0.169903922142429</v>
      </c>
      <c r="L49" s="582">
        <v>0.0313160940046087</v>
      </c>
      <c r="M49" s="218">
        <v>6.70306115275897</v>
      </c>
      <c r="N49" s="590">
        <v>1.62349511712227</v>
      </c>
    </row>
    <row customHeight="1" ht="13" r="50">
      <c r="A50" s="181" t="s">
        <v>344</v>
      </c>
      <c r="B50" s="156" t="n">
        <v>2</v>
      </c>
      <c r="C50" s="218">
        <v>-0.123285039116222</v>
      </c>
      <c r="D50" s="582">
        <v>0.0203287728343565</v>
      </c>
      <c r="E50" s="218">
        <v>1.60236019132692</v>
      </c>
      <c r="F50" s="582">
        <v>0.533518569848362</v>
      </c>
      <c r="G50" s="218">
        <v>-0.136603320595415</v>
      </c>
      <c r="H50" s="582">
        <v>0.0198275164140528</v>
      </c>
      <c r="I50" s="218">
        <v>7.88805595462083</v>
      </c>
      <c r="J50" s="582">
        <v>1.01269609736145</v>
      </c>
      <c r="K50" s="218">
        <v>-0.133813582748242</v>
      </c>
      <c r="L50" s="582">
        <v>0.0196608044061563</v>
      </c>
      <c r="M50" s="218">
        <v>8.36342619538511</v>
      </c>
      <c r="N50" s="590">
        <v>1.02300843417424</v>
      </c>
    </row>
    <row customHeight="1" ht="13" r="51">
      <c r="A51" s="181" t="s">
        <v>345</v>
      </c>
      <c r="B51" s="156" t="n">
        <v>2</v>
      </c>
      <c r="C51" s="218">
        <v>-0.129600464030332</v>
      </c>
      <c r="D51" s="582">
        <v>0.020333936908853</v>
      </c>
      <c r="E51" s="218">
        <v>2.30657321711218</v>
      </c>
      <c r="F51" s="582">
        <v>0.704048244937679</v>
      </c>
      <c r="G51" s="218">
        <v>-0.132903197582509</v>
      </c>
      <c r="H51" s="582">
        <v>0.0203135042420637</v>
      </c>
      <c r="I51" s="218">
        <v>3.38170243252629</v>
      </c>
      <c r="J51" s="582">
        <v>0.847954399324656</v>
      </c>
      <c r="K51" s="218">
        <v>-0.132285969109945</v>
      </c>
      <c r="L51" s="582">
        <v>0.020026371904143</v>
      </c>
      <c r="M51" s="218">
        <v>4.88789727482664</v>
      </c>
      <c r="N51" s="590">
        <v>1.01820211774098</v>
      </c>
    </row>
    <row customHeight="1" ht="13" r="52">
      <c r="A52" s="181" t="s">
        <v>346</v>
      </c>
      <c r="B52" s="156" t="n">
        <v>2</v>
      </c>
      <c r="C52" s="218">
        <v>-0.136911993637509</v>
      </c>
      <c r="D52" s="582">
        <v>0.0371461833710135</v>
      </c>
      <c r="E52" s="218">
        <v>1.94942585922028</v>
      </c>
      <c r="F52" s="582">
        <v>1.00900804024487</v>
      </c>
      <c r="G52" s="218">
        <v>-0.137897546404585</v>
      </c>
      <c r="H52" s="582">
        <v>0.0356444887192726</v>
      </c>
      <c r="I52" s="218">
        <v>5.54133009458751</v>
      </c>
      <c r="J52" s="582">
        <v>1.66260384645279</v>
      </c>
      <c r="K52" s="218">
        <v>-0.133131164624958</v>
      </c>
      <c r="L52" s="582">
        <v>0.0340690770686417</v>
      </c>
      <c r="M52" s="218">
        <v>6.70450162588749</v>
      </c>
      <c r="N52" s="590">
        <v>1.88421015125002</v>
      </c>
    </row>
    <row customHeight="1" ht="13" r="53">
      <c r="A53" s="181" t="s">
        <v>347</v>
      </c>
      <c r="B53" s="156" t="n">
        <v>2</v>
      </c>
      <c r="C53" s="218">
        <v>-0.0353218664681364</v>
      </c>
      <c r="D53" s="582">
        <v>0.0199077753941507</v>
      </c>
      <c r="E53" s="218">
        <v>0.130945605170501</v>
      </c>
      <c r="F53" s="582">
        <v>0.149761378539097</v>
      </c>
      <c r="G53" s="218">
        <v>-0.0474491173177336</v>
      </c>
      <c r="H53" s="582">
        <v>0.0199550351976705</v>
      </c>
      <c r="I53" s="218">
        <v>1.2108413540001</v>
      </c>
      <c r="J53" s="582">
        <v>0.54478515985017</v>
      </c>
      <c r="K53" s="218">
        <v>-0.0489729553099002</v>
      </c>
      <c r="L53" s="582">
        <v>0.0202386228543439</v>
      </c>
      <c r="M53" s="218">
        <v>1.83852859606735</v>
      </c>
      <c r="N53" s="590">
        <v>0.728496785487097</v>
      </c>
    </row>
    <row customHeight="1" ht="13" r="54">
      <c r="A54" s="181" t="s">
        <v>348</v>
      </c>
      <c r="B54" s="156" t="n">
        <v>2</v>
      </c>
      <c r="C54" s="218">
        <v>-0.12917774357739</v>
      </c>
      <c r="D54" s="582">
        <v>0.0313019077836157</v>
      </c>
      <c r="E54" s="218">
        <v>1.71928301593301</v>
      </c>
      <c r="F54" s="582">
        <v>0.828988637646565</v>
      </c>
      <c r="G54" s="218">
        <v>-0.13188387722835</v>
      </c>
      <c r="H54" s="582">
        <v>0.0313909653904455</v>
      </c>
      <c r="I54" s="218">
        <v>4.8887429619583</v>
      </c>
      <c r="J54" s="582">
        <v>1.17359300154478</v>
      </c>
      <c r="K54" s="218">
        <v>-0.129183855111587</v>
      </c>
      <c r="L54" s="582">
        <v>0.0318130467572331</v>
      </c>
      <c r="M54" s="218">
        <v>5.00131826409147</v>
      </c>
      <c r="N54" s="590">
        <v>1.22883764440195</v>
      </c>
    </row>
    <row customHeight="1" ht="13" r="55">
      <c r="A55" s="181" t="s">
        <v>349</v>
      </c>
      <c r="B55" s="156" t="n">
        <v>2</v>
      </c>
      <c r="C55" s="218">
        <v>-0.133443440244822</v>
      </c>
      <c r="D55" s="582">
        <v>0.03851273574297</v>
      </c>
      <c r="E55" s="218">
        <v>1.46304864521188</v>
      </c>
      <c r="F55" s="582">
        <v>0.82369603932246</v>
      </c>
      <c r="G55" s="218">
        <v>-0.134734011156932</v>
      </c>
      <c r="H55" s="582">
        <v>0.0380432266793974</v>
      </c>
      <c r="I55" s="218">
        <v>3.2832897660865</v>
      </c>
      <c r="J55" s="582">
        <v>1.24492520272632</v>
      </c>
      <c r="K55" s="218">
        <v>-0.123832461740802</v>
      </c>
      <c r="L55" s="582">
        <v>0.039597010184164</v>
      </c>
      <c r="M55" s="218">
        <v>5.08888714626126</v>
      </c>
      <c r="N55" s="590">
        <v>1.66425333297645</v>
      </c>
    </row>
    <row customHeight="1" ht="13" r="56">
      <c r="A56" s="181" t="s">
        <v>350</v>
      </c>
      <c r="B56" s="156" t="n">
        <v>2</v>
      </c>
      <c r="C56" s="218">
        <v>-0.188192643746723</v>
      </c>
      <c r="D56" s="582">
        <v>0.0196136894520758</v>
      </c>
      <c r="E56" s="218">
        <v>3.26718508895429</v>
      </c>
      <c r="F56" s="582">
        <v>0.675790637114855</v>
      </c>
      <c r="G56" s="218">
        <v>-0.185286451924531</v>
      </c>
      <c r="H56" s="582">
        <v>0.0197032374786835</v>
      </c>
      <c r="I56" s="218">
        <v>5.73114615438164</v>
      </c>
      <c r="J56" s="582">
        <v>0.882484027758074</v>
      </c>
      <c r="K56" s="218">
        <v>-0.183270140603863</v>
      </c>
      <c r="L56" s="582">
        <v>0.0194514474766565</v>
      </c>
      <c r="M56" s="218">
        <v>6.13206670871062</v>
      </c>
      <c r="N56" s="590">
        <v>1.02073132226232</v>
      </c>
    </row>
    <row customHeight="1" ht="13" r="57">
      <c r="A57" s="181" t="s">
        <v>351</v>
      </c>
      <c r="B57" s="156" t="n">
        <v>2</v>
      </c>
      <c r="C57" s="218">
        <v>-0.11217774500568</v>
      </c>
      <c r="D57" s="582">
        <v>0.035585623944245</v>
      </c>
      <c r="E57" s="218">
        <v>1.00332672868259</v>
      </c>
      <c r="F57" s="582">
        <v>0.649698642269917</v>
      </c>
      <c r="G57" s="218">
        <v>-0.127112391655595</v>
      </c>
      <c r="H57" s="582">
        <v>0.0364103245510307</v>
      </c>
      <c r="I57" s="218">
        <v>3.94713676475687</v>
      </c>
      <c r="J57" s="582">
        <v>1.50147951054491</v>
      </c>
      <c r="K57" s="218">
        <v>-0.124364848729331</v>
      </c>
      <c r="L57" s="582">
        <v>0.0372880458241785</v>
      </c>
      <c r="M57" s="218">
        <v>4.56397263955215</v>
      </c>
      <c r="N57" s="590">
        <v>1.44799147899747</v>
      </c>
    </row>
    <row customHeight="1" ht="13" r="58">
      <c r="A58" s="181" t="s">
        <v>352</v>
      </c>
      <c r="B58" s="156" t="n">
        <v>2</v>
      </c>
      <c r="C58" s="218">
        <v>-0.122721822817369</v>
      </c>
      <c r="D58" s="582">
        <v>0.0190463500068835</v>
      </c>
      <c r="E58" s="218">
        <v>1.75236591806735</v>
      </c>
      <c r="F58" s="582">
        <v>0.532985242319599</v>
      </c>
      <c r="G58" s="218">
        <v>-0.127403538234188</v>
      </c>
      <c r="H58" s="582">
        <v>0.0189600130831848</v>
      </c>
      <c r="I58" s="218">
        <v>3.12982893931325</v>
      </c>
      <c r="J58" s="582">
        <v>0.709968769678188</v>
      </c>
      <c r="K58" s="218">
        <v>-0.130772684702449</v>
      </c>
      <c r="L58" s="582">
        <v>0.0192303452002738</v>
      </c>
      <c r="M58" s="218">
        <v>4.04303408489596</v>
      </c>
      <c r="N58" s="590">
        <v>0.813176638544052</v>
      </c>
    </row>
    <row customHeight="1" ht="13" r="59">
      <c r="A59" s="181" t="s">
        <v>353</v>
      </c>
      <c r="B59" s="156" t="n">
        <v>2</v>
      </c>
      <c r="C59" s="218">
        <v>-0.128032337331778</v>
      </c>
      <c r="D59" s="582">
        <v>0.047436468487917</v>
      </c>
      <c r="E59" s="218">
        <v>1.40550135655884</v>
      </c>
      <c r="F59" s="582">
        <v>1.05539034417947</v>
      </c>
      <c r="G59" s="218">
        <v>-0.126370744728657</v>
      </c>
      <c r="H59" s="582">
        <v>0.0477141500204187</v>
      </c>
      <c r="I59" s="218">
        <v>1.78519646881091</v>
      </c>
      <c r="J59" s="582">
        <v>1.33888778927957</v>
      </c>
      <c r="K59" s="218">
        <v>-0.121028328810655</v>
      </c>
      <c r="L59" s="582">
        <v>0.0469719256395294</v>
      </c>
      <c r="M59" s="218">
        <v>3.39440317004798</v>
      </c>
      <c r="N59" s="590">
        <v>1.83519068938255</v>
      </c>
    </row>
    <row customHeight="1" ht="13" r="60">
      <c r="A60" s="181" t="s">
        <v>354</v>
      </c>
      <c r="B60" s="156" t="n">
        <v>2</v>
      </c>
      <c r="C60" s="218">
        <v>-0.0512222304489062</v>
      </c>
      <c r="D60" s="582">
        <v>0.0370520228168292</v>
      </c>
      <c r="E60" s="218">
        <v>0.357059499305991</v>
      </c>
      <c r="F60" s="582">
        <v>0.566914239217722</v>
      </c>
      <c r="G60" s="218">
        <v>-0.054259677993827</v>
      </c>
      <c r="H60" s="582">
        <v>0.0365806050772007</v>
      </c>
      <c r="I60" s="218">
        <v>5.2393116820444</v>
      </c>
      <c r="J60" s="582">
        <v>2.62343268222069</v>
      </c>
      <c r="K60" s="218">
        <v>-0.0435544254824556</v>
      </c>
      <c r="L60" s="582">
        <v>0.0351238826459265</v>
      </c>
      <c r="M60" s="218">
        <v>7.52532287628615</v>
      </c>
      <c r="N60" s="590">
        <v>3.8394140128304</v>
      </c>
    </row>
    <row customHeight="1" ht="13" r="61">
      <c r="A61" s="181" t="s">
        <v>355</v>
      </c>
      <c r="B61" s="156" t="n">
        <v>2</v>
      </c>
      <c r="C61" s="218">
        <v>-0.100740256236452</v>
      </c>
      <c r="D61" s="582">
        <v>0.0200566736621101</v>
      </c>
      <c r="E61" s="218">
        <v>1.23447421409952</v>
      </c>
      <c r="F61" s="582">
        <v>0.491773448996557</v>
      </c>
      <c r="G61" s="218">
        <v>-0.100302156788106</v>
      </c>
      <c r="H61" s="582">
        <v>0.0200667355294125</v>
      </c>
      <c r="I61" s="218">
        <v>1.61288483309733</v>
      </c>
      <c r="J61" s="582">
        <v>0.545936429890637</v>
      </c>
      <c r="K61" s="218">
        <v>-0.102081334038865</v>
      </c>
      <c r="L61" s="582">
        <v>0.0199956828626625</v>
      </c>
      <c r="M61" s="218">
        <v>2.12991766812921</v>
      </c>
      <c r="N61" s="590">
        <v>0.669334838508829</v>
      </c>
    </row>
    <row customHeight="1" ht="13" r="62">
      <c r="A62" s="181" t="s">
        <v>356</v>
      </c>
      <c r="B62" s="156" t="n">
        <v>2</v>
      </c>
      <c r="C62" s="218" t="inlineStr">
        <is>
          <t>m</t>
        </is>
      </c>
      <c r="D62" s="582" t="inlineStr">
        <is>
          <t>m</t>
        </is>
      </c>
      <c r="E62" s="218" t="inlineStr">
        <is>
          <t>m</t>
        </is>
      </c>
      <c r="F62" s="582" t="inlineStr">
        <is>
          <t>m</t>
        </is>
      </c>
      <c r="G62" s="218" t="inlineStr">
        <is>
          <t>m</t>
        </is>
      </c>
      <c r="H62" s="582" t="inlineStr">
        <is>
          <t>m</t>
        </is>
      </c>
      <c r="I62" s="218" t="inlineStr">
        <is>
          <t>m</t>
        </is>
      </c>
      <c r="J62" s="582" t="inlineStr">
        <is>
          <t>m</t>
        </is>
      </c>
      <c r="K62" s="218" t="inlineStr">
        <is>
          <t>m</t>
        </is>
      </c>
      <c r="L62" s="582" t="inlineStr">
        <is>
          <t>m</t>
        </is>
      </c>
      <c r="M62" s="218" t="inlineStr">
        <is>
          <t>m</t>
        </is>
      </c>
      <c r="N62" s="590" t="inlineStr">
        <is>
          <t>m</t>
        </is>
      </c>
    </row>
    <row customHeight="1" ht="13" r="63">
      <c r="A63" s="184" t="s">
        <v>357</v>
      </c>
      <c r="B63" s="157" t="n">
        <v>2</v>
      </c>
      <c r="C63" s="219">
        <v>-0.0934627199483705</v>
      </c>
      <c r="D63" s="583">
        <v>0.00544446961194145</v>
      </c>
      <c r="E63" s="219">
        <v>1.05053330739387</v>
      </c>
      <c r="F63" s="583">
        <v>0.112652159074545</v>
      </c>
      <c r="G63" s="219">
        <v>-0.0981320798206577</v>
      </c>
      <c r="H63" s="583">
        <v>0.00546821603668594</v>
      </c>
      <c r="I63" s="219">
        <v>3.56387354067358</v>
      </c>
      <c r="J63" s="583">
        <v>0.221511555848814</v>
      </c>
      <c r="K63" s="219">
        <v>-0.095800665249752</v>
      </c>
      <c r="L63" s="583">
        <v>0.00536892009491706</v>
      </c>
      <c r="M63" s="219">
        <v>4.78531143069819</v>
      </c>
      <c r="N63" s="592">
        <v>0.278785902325786</v>
      </c>
    </row>
    <row customHeight="1" ht="13" r="64">
      <c r="A64" s="185" t="s">
        <v>358</v>
      </c>
      <c r="B64" s="158" t="n">
        <v>2</v>
      </c>
      <c r="C64" s="220">
        <v>-0.102037604866029</v>
      </c>
      <c r="D64" s="584">
        <v>0.00844811432930388</v>
      </c>
      <c r="E64" s="220">
        <v>1.17570680511678</v>
      </c>
      <c r="F64" s="584">
        <v>0.15974326507627</v>
      </c>
      <c r="G64" s="220">
        <v>-0.107289851882848</v>
      </c>
      <c r="H64" s="584">
        <v>0.00828745189428283</v>
      </c>
      <c r="I64" s="220">
        <v>3.59094229666355</v>
      </c>
      <c r="J64" s="584">
        <v>0.294863624426497</v>
      </c>
      <c r="K64" s="220">
        <v>-0.10888029780631</v>
      </c>
      <c r="L64" s="584">
        <v>0.00823578058078601</v>
      </c>
      <c r="M64" s="220">
        <v>4.58450062816848</v>
      </c>
      <c r="N64" s="593">
        <v>0.370481565385125</v>
      </c>
    </row>
    <row customHeight="1" ht="13" r="65">
      <c r="A65" s="186" t="s">
        <v>359</v>
      </c>
      <c r="B65" s="159" t="n">
        <v>2</v>
      </c>
      <c r="C65" s="221">
        <v>-0.115400594669249</v>
      </c>
      <c r="D65" s="585">
        <v>0.00417260453726406</v>
      </c>
      <c r="E65" s="221">
        <v>1.65344622951785</v>
      </c>
      <c r="F65" s="585">
        <v>0.107763421169341</v>
      </c>
      <c r="G65" s="221">
        <v>-0.119627593496528</v>
      </c>
      <c r="H65" s="585">
        <v>0.00417364181469433</v>
      </c>
      <c r="I65" s="221">
        <v>3.96886184709504</v>
      </c>
      <c r="J65" s="585">
        <v>0.166831379082647</v>
      </c>
      <c r="K65" s="221">
        <v>-0.117114822419105</v>
      </c>
      <c r="L65" s="585">
        <v>0.00413532719798602</v>
      </c>
      <c r="M65" s="221">
        <v>5.37760897355809</v>
      </c>
      <c r="N65" s="594">
        <v>0.208595244157331</v>
      </c>
    </row>
    <row customHeight="1" ht="13" r="66">
      <c r="A66" s="181" t="s">
        <v>360</v>
      </c>
      <c r="B66" s="156" t="n">
        <v>2</v>
      </c>
      <c r="C66" s="218">
        <v>-0.100765426150044</v>
      </c>
      <c r="D66" s="582">
        <v>0.0447290141757377</v>
      </c>
      <c r="E66" s="218">
        <v>0.974980573579787</v>
      </c>
      <c r="F66" s="582">
        <v>0.908772365284517</v>
      </c>
      <c r="G66" s="218">
        <v>-0.0920979983755091</v>
      </c>
      <c r="H66" s="582">
        <v>0.0422235052759187</v>
      </c>
      <c r="I66" s="218">
        <v>4.74537774741706</v>
      </c>
      <c r="J66" s="582">
        <v>2.16594381751559</v>
      </c>
      <c r="K66" s="218">
        <v>-0.0649178409282461</v>
      </c>
      <c r="L66" s="582">
        <v>0.0475268541788135</v>
      </c>
      <c r="M66" s="218">
        <v>7.9824168507866</v>
      </c>
      <c r="N66" s="590">
        <v>3.5206387364352</v>
      </c>
    </row>
    <row customHeight="1" ht="13" r="67">
      <c r="A67" s="181" t="s">
        <v>361</v>
      </c>
      <c r="B67" s="156" t="n">
        <v>2</v>
      </c>
      <c r="C67" s="218">
        <v>-0.126276502692161</v>
      </c>
      <c r="D67" s="582">
        <v>0.0332489380456066</v>
      </c>
      <c r="E67" s="218">
        <v>2.57144497796459</v>
      </c>
      <c r="F67" s="582">
        <v>1.2799691617529</v>
      </c>
      <c r="G67" s="218">
        <v>-0.123447439195986</v>
      </c>
      <c r="H67" s="582">
        <v>0.0324305953353084</v>
      </c>
      <c r="I67" s="218">
        <v>3.78626842941559</v>
      </c>
      <c r="J67" s="582">
        <v>1.82201455542992</v>
      </c>
      <c r="K67" s="218">
        <v>-0.121159285330512</v>
      </c>
      <c r="L67" s="582">
        <v>0.0330401752775074</v>
      </c>
      <c r="M67" s="218">
        <v>4.71914626785378</v>
      </c>
      <c r="N67" s="590">
        <v>2.15652731253889</v>
      </c>
    </row>
    <row customHeight="1" ht="13" r="68">
      <c r="A68" s="181" t="s">
        <v>362</v>
      </c>
      <c r="B68" s="156" t="n">
        <v>2</v>
      </c>
      <c r="C68" s="218">
        <v>-0.146204794270454</v>
      </c>
      <c r="D68" s="582">
        <v>0.0566799616069676</v>
      </c>
      <c r="E68" s="218">
        <v>2.2714563067623</v>
      </c>
      <c r="F68" s="582">
        <v>1.72918507377224</v>
      </c>
      <c r="G68" s="218">
        <v>-0.134383799117446</v>
      </c>
      <c r="H68" s="582">
        <v>0.056669757414778</v>
      </c>
      <c r="I68" s="218">
        <v>5.2629010244345</v>
      </c>
      <c r="J68" s="582">
        <v>2.41870622167546</v>
      </c>
      <c r="K68" s="218">
        <v>-0.142711435373505</v>
      </c>
      <c r="L68" s="582">
        <v>0.0494247571952561</v>
      </c>
      <c r="M68" s="218">
        <v>11.3269671814973</v>
      </c>
      <c r="N68" s="590">
        <v>4.82610566844653</v>
      </c>
    </row>
    <row customHeight="1" ht="13" r="69">
      <c r="A69" s="187" t="s">
        <v>363</v>
      </c>
      <c r="B69" s="171" t="n">
        <v>2</v>
      </c>
      <c r="C69" s="228">
        <v>0.0124080444485287</v>
      </c>
      <c r="D69" s="587">
        <v>0.0369684174435493</v>
      </c>
      <c r="E69" s="228">
        <v>0.0177068714225142</v>
      </c>
      <c r="F69" s="587">
        <v>0.169833513550252</v>
      </c>
      <c r="G69" s="228">
        <v>-0.0148107185635651</v>
      </c>
      <c r="H69" s="587">
        <v>0.0395150400327586</v>
      </c>
      <c r="I69" s="228">
        <v>4.71469473363949</v>
      </c>
      <c r="J69" s="587">
        <v>2.34293998756448</v>
      </c>
      <c r="K69" s="228">
        <v>-0.00877998690293438</v>
      </c>
      <c r="L69" s="587">
        <v>0.0386056593956836</v>
      </c>
      <c r="M69" s="228">
        <v>5.57752413574515</v>
      </c>
      <c r="N69" s="595">
        <v>2.49762154405456</v>
      </c>
    </row>
    <row customHeight="1" ht="13" r="70">
      <c r="A70" s="181"/>
      <c r="B70" s="160"/>
      <c r="C70" s="218" t="inlineStr">
        <is>
          <t>b.reg_t4wels.t4autch..no_controls</t>
        </is>
      </c>
      <c r="D70" s="582" t="inlineStr">
        <is>
          <t>se.reg_t4wels.t4autch..no_controls</t>
        </is>
      </c>
      <c r="E70" s="218" t="inlineStr">
        <is>
          <t>b.reg_t4wels.rsqr..no_controls</t>
        </is>
      </c>
      <c r="F70" s="582" t="inlineStr">
        <is>
          <t>se.reg_t4wels.rsqr..no_controls</t>
        </is>
      </c>
      <c r="G70" s="218" t="inlineStr">
        <is>
          <t>b.reg_t4wels.t4autch..tch_controls</t>
        </is>
      </c>
      <c r="H70" s="582" t="inlineStr">
        <is>
          <t>se.reg_t4wels.t4autch..tch_controls</t>
        </is>
      </c>
      <c r="I70" s="218" t="inlineStr">
        <is>
          <t>b.reg_t4wels.rsqr..tch_controls</t>
        </is>
      </c>
      <c r="J70" s="582" t="inlineStr">
        <is>
          <t>se.reg_t4wels.rsqr..tch_controls</t>
        </is>
      </c>
      <c r="K70" s="218" t="inlineStr">
        <is>
          <t>b.reg_t4wels.t4autch..tch_sch_controls</t>
        </is>
      </c>
      <c r="L70" s="582" t="inlineStr">
        <is>
          <t>se.reg_t4wels.t4autch..tch_sch_controls</t>
        </is>
      </c>
      <c r="M70" s="218" t="inlineStr">
        <is>
          <t>b.reg_t4wels.rsqr..tch_sch_controls</t>
        </is>
      </c>
      <c r="N70" s="590" t="inlineStr">
        <is>
          <t>se.reg_t4wels.rsqr..tch_sch_controls</t>
        </is>
      </c>
    </row>
    <row customHeight="1" ht="13" r="71">
      <c r="A71" s="181" t="s">
        <v>307</v>
      </c>
      <c r="B71" s="160" t="n">
        <v>1</v>
      </c>
      <c r="C71" s="218">
        <v>-0.163940118577762</v>
      </c>
      <c r="D71" s="582">
        <v>0.0294703307389299</v>
      </c>
      <c r="E71" s="218">
        <v>3.22513529414905</v>
      </c>
      <c r="F71" s="582">
        <v>1.14891627389016</v>
      </c>
      <c r="G71" s="218">
        <v>-0.164849720127133</v>
      </c>
      <c r="H71" s="582">
        <v>0.0306789371491681</v>
      </c>
      <c r="I71" s="218">
        <v>3.53270529298428</v>
      </c>
      <c r="J71" s="582">
        <v>1.31023677232035</v>
      </c>
      <c r="K71" s="218">
        <v>-0.164463570624224</v>
      </c>
      <c r="L71" s="582">
        <v>0.0302431152157517</v>
      </c>
      <c r="M71" s="218">
        <v>5.35203642678575</v>
      </c>
      <c r="N71" s="590">
        <v>1.56791275976605</v>
      </c>
    </row>
    <row customHeight="1" ht="13" r="72">
      <c r="A72" s="181" t="s">
        <v>311</v>
      </c>
      <c r="B72" s="160" t="n">
        <v>1</v>
      </c>
      <c r="C72" s="218">
        <v>-0.0749228033251618</v>
      </c>
      <c r="D72" s="582">
        <v>0.0237490104137839</v>
      </c>
      <c r="E72" s="218">
        <v>0.60536055025735</v>
      </c>
      <c r="F72" s="582">
        <v>0.382248499084824</v>
      </c>
      <c r="G72" s="218">
        <v>-0.0758105459135923</v>
      </c>
      <c r="H72" s="582">
        <v>0.023860639834032</v>
      </c>
      <c r="I72" s="218">
        <v>2.55114703200855</v>
      </c>
      <c r="J72" s="582">
        <v>0.658498504590326</v>
      </c>
      <c r="K72" s="218">
        <v>-0.0764447992499497</v>
      </c>
      <c r="L72" s="582">
        <v>0.0239071649344437</v>
      </c>
      <c r="M72" s="218">
        <v>3.24791744256903</v>
      </c>
      <c r="N72" s="590">
        <v>0.789035634267822</v>
      </c>
    </row>
    <row customHeight="1" ht="13" r="73">
      <c r="A73" s="183" t="s">
        <v>313</v>
      </c>
      <c r="B73" s="160" t="n">
        <v>1</v>
      </c>
      <c r="C73" s="218">
        <v>-0.0745298958395528</v>
      </c>
      <c r="D73" s="582">
        <v>0.0276998623123814</v>
      </c>
      <c r="E73" s="218">
        <v>0.614887305729344</v>
      </c>
      <c r="F73" s="582">
        <v>0.475870716976956</v>
      </c>
      <c r="G73" s="218">
        <v>-0.0759015531141573</v>
      </c>
      <c r="H73" s="582">
        <v>0.0276812088907885</v>
      </c>
      <c r="I73" s="218">
        <v>1.79714353785317</v>
      </c>
      <c r="J73" s="582">
        <v>0.769245041328728</v>
      </c>
      <c r="K73" s="218">
        <v>-0.0705967664978139</v>
      </c>
      <c r="L73" s="582">
        <v>0.0266982322664219</v>
      </c>
      <c r="M73" s="218">
        <v>3.37499834325838</v>
      </c>
      <c r="N73" s="590">
        <v>1.36803460510304</v>
      </c>
    </row>
    <row customHeight="1" ht="13" r="74">
      <c r="A74" s="181" t="s">
        <v>314</v>
      </c>
      <c r="B74" s="160" t="n">
        <v>1</v>
      </c>
      <c r="C74" s="218">
        <v>-0.21271399753253</v>
      </c>
      <c r="D74" s="582">
        <v>0.0279703780713054</v>
      </c>
      <c r="E74" s="218">
        <v>3.93778737320311</v>
      </c>
      <c r="F74" s="582">
        <v>1.0418340119431</v>
      </c>
      <c r="G74" s="218">
        <v>-0.202834154106184</v>
      </c>
      <c r="H74" s="582">
        <v>0.0283880105611603</v>
      </c>
      <c r="I74" s="218">
        <v>5.92512033582307</v>
      </c>
      <c r="J74" s="582">
        <v>1.27241993674927</v>
      </c>
      <c r="K74" s="218">
        <v>-0.201445422987469</v>
      </c>
      <c r="L74" s="582">
        <v>0.0282135217579829</v>
      </c>
      <c r="M74" s="218">
        <v>9.70023160611235</v>
      </c>
      <c r="N74" s="590">
        <v>1.98236857934384</v>
      </c>
    </row>
    <row customHeight="1" ht="13" r="75">
      <c r="A75" s="181" t="s">
        <v>325</v>
      </c>
      <c r="B75" s="160" t="n">
        <v>1</v>
      </c>
      <c r="C75" s="218">
        <v>-0.0249132581853013</v>
      </c>
      <c r="D75" s="582">
        <v>0.0332713224767559</v>
      </c>
      <c r="E75" s="218">
        <v>0.0644511839870446</v>
      </c>
      <c r="F75" s="582">
        <v>0.19289571683667</v>
      </c>
      <c r="G75" s="218">
        <v>-0.0263018160839033</v>
      </c>
      <c r="H75" s="582">
        <v>0.0342205887891276</v>
      </c>
      <c r="I75" s="218">
        <v>1.68616890682944</v>
      </c>
      <c r="J75" s="582">
        <v>0.826129329440524</v>
      </c>
      <c r="K75" s="218">
        <v>-0.0277735654713081</v>
      </c>
      <c r="L75" s="582">
        <v>0.0349140215799784</v>
      </c>
      <c r="M75" s="218">
        <v>3.41521299159138</v>
      </c>
      <c r="N75" s="590">
        <v>1.34588569969242</v>
      </c>
    </row>
    <row customHeight="1" ht="13" r="76">
      <c r="A76" s="181" t="s">
        <v>330</v>
      </c>
      <c r="B76" s="160" t="n">
        <v>1</v>
      </c>
      <c r="C76" s="218">
        <v>-0.0690378319306145</v>
      </c>
      <c r="D76" s="582">
        <v>0.0265203925295432</v>
      </c>
      <c r="E76" s="218">
        <v>0.46544541976636</v>
      </c>
      <c r="F76" s="582">
        <v>0.351627272903497</v>
      </c>
      <c r="G76" s="218">
        <v>-0.0537231361326143</v>
      </c>
      <c r="H76" s="582">
        <v>0.026367131164872</v>
      </c>
      <c r="I76" s="218">
        <v>2.86702513439934</v>
      </c>
      <c r="J76" s="582">
        <v>0.729818845826606</v>
      </c>
      <c r="K76" s="218">
        <v>-0.0512233616000842</v>
      </c>
      <c r="L76" s="582">
        <v>0.026441206974012</v>
      </c>
      <c r="M76" s="218">
        <v>3.53169506723732</v>
      </c>
      <c r="N76" s="590">
        <v>0.891343543640206</v>
      </c>
    </row>
    <row customHeight="1" ht="13" r="77">
      <c r="A77" s="181" t="s">
        <v>332</v>
      </c>
      <c r="B77" s="160" t="n">
        <v>1</v>
      </c>
      <c r="C77" s="218">
        <v>-0.0381775459016445</v>
      </c>
      <c r="D77" s="582">
        <v>0.0342514266126033</v>
      </c>
      <c r="E77" s="218">
        <v>0.12877858120132</v>
      </c>
      <c r="F77" s="582">
        <v>0.264336031292532</v>
      </c>
      <c r="G77" s="218">
        <v>-0.061164224244997</v>
      </c>
      <c r="H77" s="582">
        <v>0.0333965176311568</v>
      </c>
      <c r="I77" s="218">
        <v>3.27599253366861</v>
      </c>
      <c r="J77" s="582">
        <v>0.948884993947404</v>
      </c>
      <c r="K77" s="218">
        <v>-0.0605971658988823</v>
      </c>
      <c r="L77" s="582">
        <v>0.0327989159874498</v>
      </c>
      <c r="M77" s="218">
        <v>3.77875150832749</v>
      </c>
      <c r="N77" s="590">
        <v>1.03483143634874</v>
      </c>
    </row>
    <row customHeight="1" ht="13" r="78">
      <c r="A78" s="181" t="s">
        <v>338</v>
      </c>
      <c r="B78" s="160" t="n">
        <v>1</v>
      </c>
      <c r="C78" s="218">
        <v>-0.249563612433427</v>
      </c>
      <c r="D78" s="582">
        <v>0.0219690948617377</v>
      </c>
      <c r="E78" s="218">
        <v>6.20745597952323</v>
      </c>
      <c r="F78" s="582">
        <v>1.11731010826932</v>
      </c>
      <c r="G78" s="218">
        <v>-0.237781510718722</v>
      </c>
      <c r="H78" s="582">
        <v>0.0215595482748534</v>
      </c>
      <c r="I78" s="218">
        <v>12.0477481027029</v>
      </c>
      <c r="J78" s="582">
        <v>1.49891303520467</v>
      </c>
      <c r="K78" s="218">
        <v>-0.208489350685934</v>
      </c>
      <c r="L78" s="582">
        <v>0.0219039804436562</v>
      </c>
      <c r="M78" s="218">
        <v>13.4257644628963</v>
      </c>
      <c r="N78" s="590">
        <v>1.58704477819391</v>
      </c>
    </row>
    <row customHeight="1" ht="13" r="79">
      <c r="A79" s="181" t="s">
        <v>343</v>
      </c>
      <c r="B79" s="160" t="n">
        <v>1</v>
      </c>
      <c r="C79" s="218">
        <v>-0.13537282593924</v>
      </c>
      <c r="D79" s="582">
        <v>0.0268578934200558</v>
      </c>
      <c r="E79" s="218">
        <v>2.30282587664755</v>
      </c>
      <c r="F79" s="582">
        <v>0.90864491942779</v>
      </c>
      <c r="G79" s="218">
        <v>-0.139681904437481</v>
      </c>
      <c r="H79" s="582">
        <v>0.0264314448679815</v>
      </c>
      <c r="I79" s="218">
        <v>2.74943753967901</v>
      </c>
      <c r="J79" s="582">
        <v>0.952168947975881</v>
      </c>
      <c r="K79" s="218">
        <v>-0.138046885944001</v>
      </c>
      <c r="L79" s="582">
        <v>0.0260498630254692</v>
      </c>
      <c r="M79" s="218">
        <v>3.43408409162389</v>
      </c>
      <c r="N79" s="590">
        <v>1.12655149121524</v>
      </c>
    </row>
    <row customHeight="1" ht="13" r="80">
      <c r="A80" s="181" t="s">
        <v>348</v>
      </c>
      <c r="B80" s="160" t="n">
        <v>1</v>
      </c>
      <c r="C80" s="218">
        <v>-0.162120821130822</v>
      </c>
      <c r="D80" s="582">
        <v>0.0272627740290454</v>
      </c>
      <c r="E80" s="218">
        <v>2.69787603283804</v>
      </c>
      <c r="F80" s="582">
        <v>0.889223013135217</v>
      </c>
      <c r="G80" s="218">
        <v>-0.15813951644582</v>
      </c>
      <c r="H80" s="582">
        <v>0.0275294711795399</v>
      </c>
      <c r="I80" s="218">
        <v>3.41893428122868</v>
      </c>
      <c r="J80" s="582">
        <v>1.04181629141921</v>
      </c>
      <c r="K80" s="218">
        <v>-0.156939937931012</v>
      </c>
      <c r="L80" s="582">
        <v>0.0273289254190416</v>
      </c>
      <c r="M80" s="218">
        <v>3.74685156934338</v>
      </c>
      <c r="N80" s="590">
        <v>1.11116572943203</v>
      </c>
    </row>
    <row customHeight="1" ht="13" r="81">
      <c r="A81" s="181" t="s">
        <v>350</v>
      </c>
      <c r="B81" s="160" t="n">
        <v>1</v>
      </c>
      <c r="C81" s="218">
        <v>-0.118094077201494</v>
      </c>
      <c r="D81" s="582">
        <v>0.020646414608293</v>
      </c>
      <c r="E81" s="218">
        <v>1.43808998628331</v>
      </c>
      <c r="F81" s="582">
        <v>0.497392660344932</v>
      </c>
      <c r="G81" s="218">
        <v>-0.115825769127278</v>
      </c>
      <c r="H81" s="582">
        <v>0.020398528164199</v>
      </c>
      <c r="I81" s="218">
        <v>1.96510880575208</v>
      </c>
      <c r="J81" s="582">
        <v>0.577071229633653</v>
      </c>
      <c r="K81" s="218">
        <v>-0.102662922501191</v>
      </c>
      <c r="L81" s="582">
        <v>0.0206064120154726</v>
      </c>
      <c r="M81" s="218">
        <v>3.14869204737606</v>
      </c>
      <c r="N81" s="590">
        <v>0.94118997283873</v>
      </c>
    </row>
    <row customHeight="1" ht="13" r="82">
      <c r="A82" s="181" t="s">
        <v>352</v>
      </c>
      <c r="B82" s="160" t="n">
        <v>1</v>
      </c>
      <c r="C82" s="218">
        <v>-0.116100937035251</v>
      </c>
      <c r="D82" s="582">
        <v>0.0263093181106077</v>
      </c>
      <c r="E82" s="218">
        <v>1.45878844304228</v>
      </c>
      <c r="F82" s="582">
        <v>0.661519393719587</v>
      </c>
      <c r="G82" s="218">
        <v>-0.119190687397997</v>
      </c>
      <c r="H82" s="582">
        <v>0.0252641707677674</v>
      </c>
      <c r="I82" s="218">
        <v>4.24922704452195</v>
      </c>
      <c r="J82" s="582">
        <v>1.17343826137215</v>
      </c>
      <c r="K82" s="218">
        <v>-0.119902678539515</v>
      </c>
      <c r="L82" s="582">
        <v>0.0246689042737978</v>
      </c>
      <c r="M82" s="218">
        <v>5.18491552968051</v>
      </c>
      <c r="N82" s="590">
        <v>1.40143698072633</v>
      </c>
    </row>
    <row customHeight="1" ht="13" r="83">
      <c r="A83" s="181" t="s">
        <v>353</v>
      </c>
      <c r="B83" s="160" t="n">
        <v>1</v>
      </c>
      <c r="C83" s="218">
        <v>-0.221200437192181</v>
      </c>
      <c r="D83" s="582">
        <v>0.0403487550785364</v>
      </c>
      <c r="E83" s="218">
        <v>4.51949591320512</v>
      </c>
      <c r="F83" s="582">
        <v>1.51085733021561</v>
      </c>
      <c r="G83" s="218">
        <v>-0.224001735723325</v>
      </c>
      <c r="H83" s="582">
        <v>0.0409149015022764</v>
      </c>
      <c r="I83" s="218">
        <v>5.49864052542551</v>
      </c>
      <c r="J83" s="582">
        <v>1.57484111965733</v>
      </c>
      <c r="K83" s="218">
        <v>-0.223850120381111</v>
      </c>
      <c r="L83" s="582">
        <v>0.0398170058740955</v>
      </c>
      <c r="M83" s="218">
        <v>7.77713101491343</v>
      </c>
      <c r="N83" s="590">
        <v>1.64918003582333</v>
      </c>
    </row>
    <row customHeight="1" ht="13" r="84">
      <c r="A84" s="77" t="s">
        <v>364</v>
      </c>
      <c r="B84" s="161" t="n">
        <v>1</v>
      </c>
      <c r="C84" s="222">
        <v>-0.132179855532119</v>
      </c>
      <c r="D84" s="586">
        <v>0.00828823354010064</v>
      </c>
      <c r="E84" s="222">
        <v>2.25429088617531</v>
      </c>
      <c r="F84" s="586">
        <v>0.244590033068334</v>
      </c>
      <c r="G84" s="222">
        <v>-0.13160872670492</v>
      </c>
      <c r="H84" s="586">
        <v>0.00831152261512943</v>
      </c>
      <c r="I84" s="222">
        <v>4.14727129458529</v>
      </c>
      <c r="J84" s="586">
        <v>0.315279212796397</v>
      </c>
      <c r="K84" s="222">
        <v>-0.127653315151223</v>
      </c>
      <c r="L84" s="586">
        <v>0.00824954522345269</v>
      </c>
      <c r="M84" s="222">
        <v>5.47860697987141</v>
      </c>
      <c r="N84" s="591">
        <v>0.384415756239676</v>
      </c>
    </row>
    <row customHeight="1" ht="13" r="85">
      <c r="A85" s="181" t="s">
        <v>65</v>
      </c>
      <c r="B85" s="160" t="n">
        <v>1</v>
      </c>
      <c r="C85" s="218">
        <v>-0.0756747103962832</v>
      </c>
      <c r="D85" s="582">
        <v>0.0359517824422465</v>
      </c>
      <c r="E85" s="218">
        <v>0.600806202913922</v>
      </c>
      <c r="F85" s="582">
        <v>0.628331582244179</v>
      </c>
      <c r="G85" s="218">
        <v>-0.0752925754097879</v>
      </c>
      <c r="H85" s="582">
        <v>0.0359843833877991</v>
      </c>
      <c r="I85" s="218">
        <v>3.32836685809948</v>
      </c>
      <c r="J85" s="582">
        <v>0.953344473075201</v>
      </c>
      <c r="K85" s="218">
        <v>-0.0769660321444148</v>
      </c>
      <c r="L85" s="582">
        <v>0.0366892709736002</v>
      </c>
      <c r="M85" s="218">
        <v>3.8946196194815</v>
      </c>
      <c r="N85" s="590">
        <v>0.996717409559988</v>
      </c>
    </row>
    <row customHeight="1" ht="13" r="86">
      <c r="A86" s="181" t="s">
        <v>361</v>
      </c>
      <c r="B86" s="160" t="n">
        <v>1</v>
      </c>
      <c r="C86" s="218">
        <v>-0.0695182544059817</v>
      </c>
      <c r="D86" s="582">
        <v>0.0326186008360478</v>
      </c>
      <c r="E86" s="218">
        <v>0.969952242150559</v>
      </c>
      <c r="F86" s="582">
        <v>0.858420403005783</v>
      </c>
      <c r="G86" s="218">
        <v>-0.0713398570382622</v>
      </c>
      <c r="H86" s="582">
        <v>0.0331162417052531</v>
      </c>
      <c r="I86" s="218">
        <v>1.14059371583299</v>
      </c>
      <c r="J86" s="582">
        <v>1.08118904297489</v>
      </c>
      <c r="K86" s="218">
        <v>-0.0733604033442925</v>
      </c>
      <c r="L86" s="582">
        <v>0.0333397215721331</v>
      </c>
      <c r="M86" s="218">
        <v>1.50627790743093</v>
      </c>
      <c r="N86" s="590">
        <v>1.44785566454767</v>
      </c>
    </row>
    <row customHeight="1" ht="13" r="87">
      <c r="A87" s="187" t="s">
        <v>362</v>
      </c>
      <c r="B87" s="175" t="n">
        <v>1</v>
      </c>
      <c r="C87" s="228">
        <v>-0.10729469838013</v>
      </c>
      <c r="D87" s="587">
        <v>0.0426143180170509</v>
      </c>
      <c r="E87" s="228">
        <v>1.14501505690126</v>
      </c>
      <c r="F87" s="587">
        <v>0.958691383986881</v>
      </c>
      <c r="G87" s="228">
        <v>-0.0967581481061554</v>
      </c>
      <c r="H87" s="587">
        <v>0.0412728489950284</v>
      </c>
      <c r="I87" s="228">
        <v>1.68879933732164</v>
      </c>
      <c r="J87" s="587">
        <v>1.26510535184538</v>
      </c>
      <c r="K87" s="228">
        <v>-0.0969201677520275</v>
      </c>
      <c r="L87" s="587">
        <v>0.0431183331777593</v>
      </c>
      <c r="M87" s="228">
        <v>3.75707289703631</v>
      </c>
      <c r="N87" s="595">
        <v>1.54808378670436</v>
      </c>
    </row>
    <row customHeight="1" ht="13" r="88">
      <c r="A88" s="181"/>
      <c r="B88" s="162"/>
      <c r="C88" s="218" t="inlineStr">
        <is>
          <t>b.reg_t4wels.t4autch..no_controls</t>
        </is>
      </c>
      <c r="D88" s="582" t="inlineStr">
        <is>
          <t>se.reg_t4wels.t4autch..no_controls</t>
        </is>
      </c>
      <c r="E88" s="218" t="inlineStr">
        <is>
          <t>b.reg_t4wels.rsqr..no_controls</t>
        </is>
      </c>
      <c r="F88" s="582" t="inlineStr">
        <is>
          <t>se.reg_t4wels.rsqr..no_controls</t>
        </is>
      </c>
      <c r="G88" s="218" t="inlineStr">
        <is>
          <t>b.reg_t4wels.t4autch..tch_controls</t>
        </is>
      </c>
      <c r="H88" s="582" t="inlineStr">
        <is>
          <t>se.reg_t4wels.t4autch..tch_controls</t>
        </is>
      </c>
      <c r="I88" s="218" t="inlineStr">
        <is>
          <t>b.reg_t4wels.rsqr..tch_controls</t>
        </is>
      </c>
      <c r="J88" s="582" t="inlineStr">
        <is>
          <t>se.reg_t4wels.rsqr..tch_controls</t>
        </is>
      </c>
      <c r="K88" s="218" t="inlineStr">
        <is>
          <t>b.reg_t4wels.t4autch..tch_sch_controls</t>
        </is>
      </c>
      <c r="L88" s="582" t="inlineStr">
        <is>
          <t>se.reg_t4wels.t4autch..tch_sch_controls</t>
        </is>
      </c>
      <c r="M88" s="218" t="inlineStr">
        <is>
          <t>b.reg_t4wels.rsqr..tch_sch_controls</t>
        </is>
      </c>
      <c r="N88" s="590" t="inlineStr">
        <is>
          <t>se.reg_t4wels.rsqr..tch_sch_controls</t>
        </is>
      </c>
    </row>
    <row customHeight="1" ht="13" r="89">
      <c r="A89" s="181" t="s">
        <v>319</v>
      </c>
      <c r="B89" s="162" t="n">
        <v>3</v>
      </c>
      <c r="C89" s="218">
        <v>-0.111737050534415</v>
      </c>
      <c r="D89" s="582">
        <v>0.0254927208138564</v>
      </c>
      <c r="E89" s="218">
        <v>1.32001662356443</v>
      </c>
      <c r="F89" s="582">
        <v>0.616794619622805</v>
      </c>
      <c r="G89" s="218">
        <v>-0.118732555542457</v>
      </c>
      <c r="H89" s="582">
        <v>0.0238382516561959</v>
      </c>
      <c r="I89" s="218">
        <v>5.09631555606582</v>
      </c>
      <c r="J89" s="582">
        <v>1.14158270694223</v>
      </c>
      <c r="K89" s="218">
        <v>-0.119118333069658</v>
      </c>
      <c r="L89" s="582">
        <v>0.0238165109558635</v>
      </c>
      <c r="M89" s="218">
        <v>5.42587969384244</v>
      </c>
      <c r="N89" s="590">
        <v>1.24805487093889</v>
      </c>
    </row>
    <row customHeight="1" ht="13" r="90">
      <c r="A90" s="181" t="s">
        <v>322</v>
      </c>
      <c r="B90" s="162" t="n">
        <v>3</v>
      </c>
      <c r="C90" s="218">
        <v>-0.0201656588005201</v>
      </c>
      <c r="D90" s="582">
        <v>0.0296950518186457</v>
      </c>
      <c r="E90" s="218">
        <v>0.0512130874194688</v>
      </c>
      <c r="F90" s="582">
        <v>0.171652258473535</v>
      </c>
      <c r="G90" s="218">
        <v>-0.0326761962561865</v>
      </c>
      <c r="H90" s="582">
        <v>0.0291086623784661</v>
      </c>
      <c r="I90" s="218">
        <v>2.1074837824662</v>
      </c>
      <c r="J90" s="582">
        <v>0.819478265884503</v>
      </c>
      <c r="K90" s="218">
        <v>-0.0375023188617405</v>
      </c>
      <c r="L90" s="582">
        <v>0.0302439614861075</v>
      </c>
      <c r="M90" s="218">
        <v>3.01255374267558</v>
      </c>
      <c r="N90" s="590">
        <v>1.11686405793227</v>
      </c>
    </row>
    <row customHeight="1" ht="13" r="91">
      <c r="A91" s="181" t="s">
        <v>66</v>
      </c>
      <c r="B91" s="162" t="n">
        <v>3</v>
      </c>
      <c r="C91" s="218">
        <v>-0.0758866973348528</v>
      </c>
      <c r="D91" s="582">
        <v>0.0305999061691679</v>
      </c>
      <c r="E91" s="218">
        <v>0.592879274947542</v>
      </c>
      <c r="F91" s="582">
        <v>0.471274465394526</v>
      </c>
      <c r="G91" s="218">
        <v>-0.0835183378291726</v>
      </c>
      <c r="H91" s="582">
        <v>0.030401202064678</v>
      </c>
      <c r="I91" s="218">
        <v>2.02487782980968</v>
      </c>
      <c r="J91" s="582">
        <v>0.755117762426578</v>
      </c>
      <c r="K91" s="218">
        <v>-0.0803123629474767</v>
      </c>
      <c r="L91" s="582">
        <v>0.0311049369004861</v>
      </c>
      <c r="M91" s="218">
        <v>3.23172527650113</v>
      </c>
      <c r="N91" s="590">
        <v>1.09894639561153</v>
      </c>
    </row>
    <row customHeight="1" ht="13" r="92">
      <c r="A92" s="181" t="s">
        <v>341</v>
      </c>
      <c r="B92" s="162" t="n">
        <v>3</v>
      </c>
      <c r="C92" s="218">
        <v>-0.181105083982769</v>
      </c>
      <c r="D92" s="582">
        <v>0.0230040607034844</v>
      </c>
      <c r="E92" s="218">
        <v>2.95378228446235</v>
      </c>
      <c r="F92" s="582">
        <v>0.751886960030823</v>
      </c>
      <c r="G92" s="218">
        <v>-0.185231109022761</v>
      </c>
      <c r="H92" s="582">
        <v>0.0230895566373831</v>
      </c>
      <c r="I92" s="218">
        <v>6.23033582085684</v>
      </c>
      <c r="J92" s="582">
        <v>1.02184991001444</v>
      </c>
      <c r="K92" s="218">
        <v>-0.185242348797176</v>
      </c>
      <c r="L92" s="582">
        <v>0.0227807794719071</v>
      </c>
      <c r="M92" s="218">
        <v>6.65705904821108</v>
      </c>
      <c r="N92" s="590">
        <v>1.17427775048192</v>
      </c>
    </row>
    <row customHeight="1" ht="13" r="93">
      <c r="A93" s="181" t="s">
        <v>343</v>
      </c>
      <c r="B93" s="162" t="n">
        <v>3</v>
      </c>
      <c r="C93" s="218">
        <v>-0.117725752441458</v>
      </c>
      <c r="D93" s="582">
        <v>0.0186390064403739</v>
      </c>
      <c r="E93" s="218">
        <v>1.7443979029681</v>
      </c>
      <c r="F93" s="582">
        <v>0.558552730323721</v>
      </c>
      <c r="G93" s="218">
        <v>-0.122876564278714</v>
      </c>
      <c r="H93" s="582">
        <v>0.018260259214196</v>
      </c>
      <c r="I93" s="218">
        <v>2.53666826375804</v>
      </c>
      <c r="J93" s="582">
        <v>0.59725749386378</v>
      </c>
      <c r="K93" s="218">
        <v>-0.123075756616878</v>
      </c>
      <c r="L93" s="582">
        <v>0.0183189578471549</v>
      </c>
      <c r="M93" s="218">
        <v>2.76993065448161</v>
      </c>
      <c r="N93" s="590">
        <v>0.779123970239143</v>
      </c>
    </row>
    <row customHeight="1" ht="13" r="94">
      <c r="A94" s="181" t="s">
        <v>348</v>
      </c>
      <c r="B94" s="162" t="n">
        <v>3</v>
      </c>
      <c r="C94" s="218">
        <v>-0.153647623606456</v>
      </c>
      <c r="D94" s="582">
        <v>0.028636845289777</v>
      </c>
      <c r="E94" s="218">
        <v>2.48896257455395</v>
      </c>
      <c r="F94" s="582">
        <v>0.90775268171876</v>
      </c>
      <c r="G94" s="218">
        <v>-0.157471748282474</v>
      </c>
      <c r="H94" s="582">
        <v>0.0288793794665766</v>
      </c>
      <c r="I94" s="218">
        <v>4.45325357634811</v>
      </c>
      <c r="J94" s="582">
        <v>1.24115562396968</v>
      </c>
      <c r="K94" s="218">
        <v>-0.160117795367456</v>
      </c>
      <c r="L94" s="582">
        <v>0.0285791258880401</v>
      </c>
      <c r="M94" s="218">
        <v>4.89608596955656</v>
      </c>
      <c r="N94" s="590">
        <v>1.35765487151661</v>
      </c>
    </row>
    <row customHeight="1" ht="13" r="95">
      <c r="A95" s="181" t="s">
        <v>352</v>
      </c>
      <c r="B95" s="162" t="n">
        <v>3</v>
      </c>
      <c r="C95" s="218">
        <v>-0.110506087588136</v>
      </c>
      <c r="D95" s="582">
        <v>0.0184648187255277</v>
      </c>
      <c r="E95" s="218">
        <v>1.48930240069302</v>
      </c>
      <c r="F95" s="582">
        <v>0.495924588349392</v>
      </c>
      <c r="G95" s="218">
        <v>-0.118366435854568</v>
      </c>
      <c r="H95" s="582">
        <v>0.0187888065490422</v>
      </c>
      <c r="I95" s="218">
        <v>4.00089152127335</v>
      </c>
      <c r="J95" s="582">
        <v>0.777480605460385</v>
      </c>
      <c r="K95" s="218">
        <v>-0.12090831479598</v>
      </c>
      <c r="L95" s="582">
        <v>0.0192949738635516</v>
      </c>
      <c r="M95" s="218">
        <v>4.24349018441126</v>
      </c>
      <c r="N95" s="590">
        <v>0.873285806334341</v>
      </c>
    </row>
    <row customHeight="1" ht="13" r="96">
      <c r="A96" s="181" t="s">
        <v>353</v>
      </c>
      <c r="B96" s="162" t="n">
        <v>3</v>
      </c>
      <c r="C96" s="218">
        <v>-0.18906064382458</v>
      </c>
      <c r="D96" s="582">
        <v>0.0247212522370817</v>
      </c>
      <c r="E96" s="218">
        <v>3.16669367147684</v>
      </c>
      <c r="F96" s="582">
        <v>0.813442421343913</v>
      </c>
      <c r="G96" s="218">
        <v>-0.189869825675798</v>
      </c>
      <c r="H96" s="582">
        <v>0.0269114968244281</v>
      </c>
      <c r="I96" s="218">
        <v>3.68980942507403</v>
      </c>
      <c r="J96" s="582">
        <v>1.12571711472154</v>
      </c>
      <c r="K96" s="218">
        <v>-0.179516109730445</v>
      </c>
      <c r="L96" s="582">
        <v>0.0266035735491327</v>
      </c>
      <c r="M96" s="218">
        <v>5.43191727505304</v>
      </c>
      <c r="N96" s="590">
        <v>1.11927713534033</v>
      </c>
    </row>
    <row customHeight="1" ht="13" r="97">
      <c r="A97" s="78" t="s">
        <v>445</v>
      </c>
      <c r="B97" s="212" t="n">
        <v>3</v>
      </c>
      <c r="C97" s="232">
        <v>-0.119979324764148</v>
      </c>
      <c r="D97" s="589">
        <v>0.00894146528766023</v>
      </c>
      <c r="E97" s="232">
        <v>1.72590597751071</v>
      </c>
      <c r="F97" s="589">
        <v>0.225033316176566</v>
      </c>
      <c r="G97" s="232">
        <v>-0.126092846592766</v>
      </c>
      <c r="H97" s="589">
        <v>0.0089422109245182</v>
      </c>
      <c r="I97" s="232">
        <v>3.76745447195651</v>
      </c>
      <c r="J97" s="589">
        <v>0.33907121970141</v>
      </c>
      <c r="K97" s="232">
        <v>-0.125724167523351</v>
      </c>
      <c r="L97" s="589">
        <v>0.00901457258460948</v>
      </c>
      <c r="M97" s="232">
        <v>4.45858023059159</v>
      </c>
      <c r="N97" s="597">
        <v>0.392454376665189</v>
      </c>
    </row>
    <row r="99">
      <c r="A99" s="91" t="s">
        <v>571</v>
      </c>
    </row>
    <row r="100">
      <c r="A100" s="91" t="s">
        <v>617</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274</v>
      </c>
    </row>
    <row r="2">
      <c r="A2" s="38" t="s">
        <v>275</v>
      </c>
    </row>
    <row r="3">
      <c r="A3" s="46" t="s">
        <v>450</v>
      </c>
    </row>
    <row r="4">
      <c r="A4" s="54" t="str">
        <f>=HYPERLINK("#'TOC'!A1", "Back to TOC")</f>
      </c>
    </row>
    <row customHeight="1" ht="45" r="7">
      <c r="B7" s="150" t="s">
        <v>295</v>
      </c>
      <c r="C7" s="148" t="s">
        <v>627</v>
      </c>
      <c r="D7" s="148"/>
      <c r="E7" s="148"/>
      <c r="F7" s="148"/>
      <c r="G7" s="307" t="s">
        <v>523</v>
      </c>
      <c r="H7" s="307"/>
      <c r="I7" s="148" t="s">
        <v>627</v>
      </c>
      <c r="J7" s="148"/>
      <c r="K7" s="148"/>
      <c r="L7" s="148"/>
      <c r="M7" s="307" t="s">
        <v>523</v>
      </c>
      <c r="N7" s="307"/>
      <c r="O7" s="148" t="s">
        <v>627</v>
      </c>
      <c r="P7" s="148"/>
      <c r="Q7" s="148"/>
      <c r="R7" s="148"/>
      <c r="S7" s="307" t="s">
        <v>523</v>
      </c>
      <c r="T7" s="309"/>
    </row>
    <row customHeight="1" ht="45" r="8">
      <c r="B8" s="149"/>
      <c r="C8" s="7" t="s">
        <v>625</v>
      </c>
      <c r="D8" s="7"/>
      <c r="E8" s="7" t="s">
        <v>624</v>
      </c>
      <c r="F8" s="7"/>
      <c r="G8" s="306"/>
      <c r="H8" s="306"/>
      <c r="I8" s="7" t="s">
        <v>625</v>
      </c>
      <c r="J8" s="7"/>
      <c r="K8" s="7" t="s">
        <v>624</v>
      </c>
      <c r="L8" s="7"/>
      <c r="M8" s="306"/>
      <c r="N8" s="306"/>
      <c r="O8" s="7" t="s">
        <v>625</v>
      </c>
      <c r="P8" s="7"/>
      <c r="Q8" s="7" t="s">
        <v>624</v>
      </c>
      <c r="R8" s="7"/>
      <c r="S8" s="306"/>
      <c r="T8" s="308"/>
    </row>
    <row customHeight="1" ht="30" r="9">
      <c r="B9" s="149"/>
      <c r="C9" s="8" t="s">
        <v>581</v>
      </c>
      <c r="D9" s="8"/>
      <c r="E9" s="8"/>
      <c r="F9" s="8"/>
      <c r="G9" s="8"/>
      <c r="H9" s="8"/>
      <c r="I9" s="8" t="s">
        <v>582</v>
      </c>
      <c r="J9" s="8"/>
      <c r="K9" s="8"/>
      <c r="L9" s="8"/>
      <c r="M9" s="8"/>
      <c r="N9" s="8"/>
      <c r="O9" s="8" t="s">
        <v>583</v>
      </c>
      <c r="P9" s="8"/>
      <c r="Q9" s="8"/>
      <c r="R9" s="8"/>
      <c r="S9" s="8"/>
      <c r="T9" s="201"/>
    </row>
    <row customHeight="1" ht="15" r="10">
      <c r="B10" s="151"/>
      <c r="C10" s="61" t="s">
        <v>463</v>
      </c>
      <c r="D10" s="61" t="s">
        <v>298</v>
      </c>
      <c r="E10" s="61" t="s">
        <v>463</v>
      </c>
      <c r="F10" s="61" t="s">
        <v>298</v>
      </c>
      <c r="G10" s="61" t="s">
        <v>525</v>
      </c>
      <c r="H10" s="61" t="s">
        <v>298</v>
      </c>
      <c r="I10" s="61" t="s">
        <v>463</v>
      </c>
      <c r="J10" s="61" t="s">
        <v>298</v>
      </c>
      <c r="K10" s="61" t="s">
        <v>463</v>
      </c>
      <c r="L10" s="61" t="s">
        <v>298</v>
      </c>
      <c r="M10" s="61" t="s">
        <v>525</v>
      </c>
      <c r="N10" s="61" t="s">
        <v>298</v>
      </c>
      <c r="O10" s="61" t="s">
        <v>463</v>
      </c>
      <c r="P10" s="61" t="s">
        <v>298</v>
      </c>
      <c r="Q10" s="61" t="s">
        <v>463</v>
      </c>
      <c r="R10" s="61" t="s">
        <v>298</v>
      </c>
      <c r="S10" s="61" t="s">
        <v>525</v>
      </c>
      <c r="T10" s="155" t="s">
        <v>298</v>
      </c>
    </row>
    <row customHeight="1" ht="13" r="11">
      <c r="A11" s="188"/>
      <c r="B11" s="176"/>
      <c r="C11" s="230" t="inlineStr">
        <is>
          <t>b.reg_t4wels.t4autch..no_controls</t>
        </is>
      </c>
      <c r="D11" s="604" t="inlineStr">
        <is>
          <t>se.reg_t4wels.t4autch..no_controls</t>
        </is>
      </c>
      <c r="E11" s="230" t="inlineStr">
        <is>
          <t>b.reg_t4wels.t4secls..no_controls</t>
        </is>
      </c>
      <c r="F11" s="604" t="inlineStr">
        <is>
          <t>se.reg_t4wels.t4secls..no_controls</t>
        </is>
      </c>
      <c r="G11" s="230" t="inlineStr">
        <is>
          <t>b.reg_t4wels.rsqr..no_controls</t>
        </is>
      </c>
      <c r="H11" s="604" t="inlineStr">
        <is>
          <t>se.reg_t4wels.rsqr..no_controls</t>
        </is>
      </c>
      <c r="I11" s="230" t="inlineStr">
        <is>
          <t>b.reg_t4wels.t4autch..tch_controls</t>
        </is>
      </c>
      <c r="J11" s="604" t="inlineStr">
        <is>
          <t>se.reg_t4wels.t4autch..tch_controls</t>
        </is>
      </c>
      <c r="K11" s="230" t="inlineStr">
        <is>
          <t>b.reg_t4wels.t4secls..tch_controls</t>
        </is>
      </c>
      <c r="L11" s="604" t="inlineStr">
        <is>
          <t>se.reg_t4wels.t4secls..tch_controls</t>
        </is>
      </c>
      <c r="M11" s="230" t="inlineStr">
        <is>
          <t>b.reg_t4wels.rsqr..tch_controls</t>
        </is>
      </c>
      <c r="N11" s="604" t="inlineStr">
        <is>
          <t>se.reg_t4wels.rsqr..tch_controls</t>
        </is>
      </c>
      <c r="O11" s="230" t="inlineStr">
        <is>
          <t>b.reg_t4wels.t4autch..tch_sch_controls</t>
        </is>
      </c>
      <c r="P11" s="604" t="inlineStr">
        <is>
          <t>se.reg_t4wels.t4autch..tch_sch_controls</t>
        </is>
      </c>
      <c r="Q11" s="230" t="inlineStr">
        <is>
          <t>b.reg_t4wels.t4secls..tch_sch_controls</t>
        </is>
      </c>
      <c r="R11" s="604" t="inlineStr">
        <is>
          <t>se.reg_t4wels.t4secls..tch_sch_controls</t>
        </is>
      </c>
      <c r="S11" s="230" t="inlineStr">
        <is>
          <t>b.reg_t4wels.rsqr..tch_sch_controls</t>
        </is>
      </c>
      <c r="T11" s="612" t="inlineStr">
        <is>
          <t>se.reg_t4wels.rsqr..tch_sch_controls</t>
        </is>
      </c>
    </row>
    <row customHeight="1" ht="13" r="12">
      <c r="A12" s="181" t="s">
        <v>306</v>
      </c>
      <c r="B12" s="156" t="n">
        <v>2</v>
      </c>
      <c r="C12" s="218">
        <v>-0.104474740746009</v>
      </c>
      <c r="D12" s="598">
        <v>0.0229036928043918</v>
      </c>
      <c r="E12" s="218">
        <v>-0.138457101033092</v>
      </c>
      <c r="F12" s="598">
        <v>0.0318553671404081</v>
      </c>
      <c r="G12" s="218">
        <v>2.72524701138208</v>
      </c>
      <c r="H12" s="598">
        <v>0.7884884766616</v>
      </c>
      <c r="I12" s="218">
        <v>-0.109378668887189</v>
      </c>
      <c r="J12" s="598">
        <v>0.0229797925524758</v>
      </c>
      <c r="K12" s="218">
        <v>-0.159301214937334</v>
      </c>
      <c r="L12" s="598">
        <v>0.0323748225903913</v>
      </c>
      <c r="M12" s="218">
        <v>3.98074839939827</v>
      </c>
      <c r="N12" s="598">
        <v>0.858593247043612</v>
      </c>
      <c r="O12" s="218">
        <v>-0.110853563590566</v>
      </c>
      <c r="P12" s="598">
        <v>0.0219625908344489</v>
      </c>
      <c r="Q12" s="218">
        <v>-0.152258339946416</v>
      </c>
      <c r="R12" s="598">
        <v>0.0317286008191912</v>
      </c>
      <c r="S12" s="218">
        <v>6.12944477795904</v>
      </c>
      <c r="T12" s="606">
        <v>1.2723239423263</v>
      </c>
    </row>
    <row customHeight="1" ht="13" r="13">
      <c r="A13" s="181" t="s">
        <v>307</v>
      </c>
      <c r="B13" s="156" t="n">
        <v>2</v>
      </c>
      <c r="C13" s="218">
        <v>-0.0849860500398442</v>
      </c>
      <c r="D13" s="598">
        <v>0.0292523620534091</v>
      </c>
      <c r="E13" s="218">
        <v>-0.0703526914115973</v>
      </c>
      <c r="F13" s="598">
        <v>0.0286404763257414</v>
      </c>
      <c r="G13" s="218">
        <v>1.59351692068856</v>
      </c>
      <c r="H13" s="598">
        <v>0.822485829746665</v>
      </c>
      <c r="I13" s="218">
        <v>-0.0860817604949826</v>
      </c>
      <c r="J13" s="598">
        <v>0.0298227318624227</v>
      </c>
      <c r="K13" s="218">
        <v>-0.0826627011116539</v>
      </c>
      <c r="L13" s="598">
        <v>0.0295437536288749</v>
      </c>
      <c r="M13" s="218">
        <v>4.01512591747596</v>
      </c>
      <c r="N13" s="598">
        <v>1.02705545583472</v>
      </c>
      <c r="O13" s="218">
        <v>-0.090543002326422</v>
      </c>
      <c r="P13" s="598">
        <v>0.0293005976069384</v>
      </c>
      <c r="Q13" s="218">
        <v>-0.0780688428381871</v>
      </c>
      <c r="R13" s="598">
        <v>0.0296881397411299</v>
      </c>
      <c r="S13" s="218">
        <v>5.04171934900953</v>
      </c>
      <c r="T13" s="606">
        <v>1.1957259111767</v>
      </c>
    </row>
    <row customHeight="1" ht="13" r="14">
      <c r="A14" s="181" t="s">
        <v>308</v>
      </c>
      <c r="B14" s="156" t="n">
        <v>2</v>
      </c>
      <c r="C14" s="218">
        <v>-0.0819820123369717</v>
      </c>
      <c r="D14" s="598">
        <v>0.0233900338101109</v>
      </c>
      <c r="E14" s="218">
        <v>-0.12074515379156</v>
      </c>
      <c r="F14" s="598">
        <v>0.0248875139344271</v>
      </c>
      <c r="G14" s="218">
        <v>2.1419953817009</v>
      </c>
      <c r="H14" s="598">
        <v>0.682826402477686</v>
      </c>
      <c r="I14" s="218">
        <v>-0.0826503472691891</v>
      </c>
      <c r="J14" s="598">
        <v>0.0231611087643552</v>
      </c>
      <c r="K14" s="218">
        <v>-0.119764607560353</v>
      </c>
      <c r="L14" s="598">
        <v>0.0244732152809705</v>
      </c>
      <c r="M14" s="218">
        <v>3.3550247692184</v>
      </c>
      <c r="N14" s="598">
        <v>0.866676862869189</v>
      </c>
      <c r="O14" s="218">
        <v>-0.0903876800493865</v>
      </c>
      <c r="P14" s="598">
        <v>0.0231554486944736</v>
      </c>
      <c r="Q14" s="218">
        <v>-0.107376899834132</v>
      </c>
      <c r="R14" s="598">
        <v>0.0241644726901774</v>
      </c>
      <c r="S14" s="218">
        <v>5.75903819050617</v>
      </c>
      <c r="T14" s="606">
        <v>1.06580999620362</v>
      </c>
    </row>
    <row customHeight="1" ht="13" r="15">
      <c r="A15" s="181" t="s">
        <v>309</v>
      </c>
      <c r="B15" s="156" t="n">
        <v>2</v>
      </c>
      <c r="C15" s="218">
        <v>-0.141660438436419</v>
      </c>
      <c r="D15" s="598">
        <v>0.0208885439613648</v>
      </c>
      <c r="E15" s="218">
        <v>-0.0307959197319836</v>
      </c>
      <c r="F15" s="598">
        <v>0.0272291760750874</v>
      </c>
      <c r="G15" s="218">
        <v>2.8009243467312</v>
      </c>
      <c r="H15" s="598">
        <v>0.812731595557927</v>
      </c>
      <c r="I15" s="218">
        <v>-0.137682444418912</v>
      </c>
      <c r="J15" s="598">
        <v>0.0212879446501566</v>
      </c>
      <c r="K15" s="218">
        <v>-0.0304447462982414</v>
      </c>
      <c r="L15" s="598">
        <v>0.0274404292333008</v>
      </c>
      <c r="M15" s="218">
        <v>3.37185075937126</v>
      </c>
      <c r="N15" s="598">
        <v>0.808221295421092</v>
      </c>
      <c r="O15" s="218">
        <v>-0.133423299642139</v>
      </c>
      <c r="P15" s="598">
        <v>0.0218741133082897</v>
      </c>
      <c r="Q15" s="218">
        <v>-0.0430216213329911</v>
      </c>
      <c r="R15" s="598">
        <v>0.027813691013936</v>
      </c>
      <c r="S15" s="218">
        <v>4.35233654598311</v>
      </c>
      <c r="T15" s="606">
        <v>1.03158963493207</v>
      </c>
    </row>
    <row customHeight="1" ht="13" r="16">
      <c r="A16" s="181" t="s">
        <v>310</v>
      </c>
      <c r="B16" s="156" t="n">
        <v>2</v>
      </c>
      <c r="C16" s="218">
        <v>-0.127843060717916</v>
      </c>
      <c r="D16" s="598">
        <v>0.0331215783588957</v>
      </c>
      <c r="E16" s="218">
        <v>-0.14987677221469</v>
      </c>
      <c r="F16" s="598">
        <v>0.0299509276053992</v>
      </c>
      <c r="G16" s="218">
        <v>3.71517432311435</v>
      </c>
      <c r="H16" s="598">
        <v>0.92721480888425</v>
      </c>
      <c r="I16" s="218">
        <v>-0.138219371969908</v>
      </c>
      <c r="J16" s="598">
        <v>0.0328546498359436</v>
      </c>
      <c r="K16" s="218">
        <v>-0.130608779978597</v>
      </c>
      <c r="L16" s="598">
        <v>0.030532516112412</v>
      </c>
      <c r="M16" s="218">
        <v>8.71200617765649</v>
      </c>
      <c r="N16" s="598">
        <v>1.24913588315259</v>
      </c>
      <c r="O16" s="218">
        <v>-0.149418924178511</v>
      </c>
      <c r="P16" s="598">
        <v>0.0329372246602487</v>
      </c>
      <c r="Q16" s="218">
        <v>-0.148702278835504</v>
      </c>
      <c r="R16" s="598">
        <v>0.0302765431106146</v>
      </c>
      <c r="S16" s="218">
        <v>13.6086577667351</v>
      </c>
      <c r="T16" s="606">
        <v>1.65925311759563</v>
      </c>
    </row>
    <row customHeight="1" ht="13" r="17">
      <c r="A17" s="181" t="s">
        <v>311</v>
      </c>
      <c r="B17" s="156" t="n">
        <v>2</v>
      </c>
      <c r="C17" s="218">
        <v>-0.038494460297402</v>
      </c>
      <c r="D17" s="598">
        <v>0.021410798527828</v>
      </c>
      <c r="E17" s="218">
        <v>-0.0605785851408753</v>
      </c>
      <c r="F17" s="598">
        <v>0.0222953368036314</v>
      </c>
      <c r="G17" s="218">
        <v>0.588948999173331</v>
      </c>
      <c r="H17" s="598">
        <v>0.362096437031152</v>
      </c>
      <c r="I17" s="218">
        <v>-0.0484550133842806</v>
      </c>
      <c r="J17" s="598">
        <v>0.0215814218530556</v>
      </c>
      <c r="K17" s="218">
        <v>-0.0935407616821917</v>
      </c>
      <c r="L17" s="598">
        <v>0.0247957461817999</v>
      </c>
      <c r="M17" s="218">
        <v>2.640313598358</v>
      </c>
      <c r="N17" s="598">
        <v>0.742062470982785</v>
      </c>
      <c r="O17" s="218">
        <v>-0.0486181729546939</v>
      </c>
      <c r="P17" s="598">
        <v>0.021680476569534</v>
      </c>
      <c r="Q17" s="218">
        <v>-0.0937758336787229</v>
      </c>
      <c r="R17" s="598">
        <v>0.0248427030039777</v>
      </c>
      <c r="S17" s="218">
        <v>2.75367462582209</v>
      </c>
      <c r="T17" s="606">
        <v>0.814257286633646</v>
      </c>
    </row>
    <row customHeight="1" ht="13" r="18">
      <c r="A18" s="183" t="s">
        <v>312</v>
      </c>
      <c r="B18" s="156" t="n">
        <v>2</v>
      </c>
      <c r="C18" s="218">
        <v>-0.0530278544736401</v>
      </c>
      <c r="D18" s="598">
        <v>0.0308844888900667</v>
      </c>
      <c r="E18" s="218">
        <v>-0.0576020423264008</v>
      </c>
      <c r="F18" s="598">
        <v>0.0300994543001455</v>
      </c>
      <c r="G18" s="218">
        <v>0.693509184793406</v>
      </c>
      <c r="H18" s="598">
        <v>0.534965684430422</v>
      </c>
      <c r="I18" s="218">
        <v>-0.0718664009674419</v>
      </c>
      <c r="J18" s="598">
        <v>0.0307251306075104</v>
      </c>
      <c r="K18" s="218">
        <v>-0.105466246207225</v>
      </c>
      <c r="L18" s="598">
        <v>0.0339389947853736</v>
      </c>
      <c r="M18" s="218">
        <v>3.89365469752182</v>
      </c>
      <c r="N18" s="598">
        <v>1.09035286683846</v>
      </c>
      <c r="O18" s="218">
        <v>-0.0743515559209466</v>
      </c>
      <c r="P18" s="598">
        <v>0.0309104785158943</v>
      </c>
      <c r="Q18" s="218">
        <v>-0.106783398924389</v>
      </c>
      <c r="R18" s="598">
        <v>0.0332221501666025</v>
      </c>
      <c r="S18" s="218">
        <v>4.24957046008029</v>
      </c>
      <c r="T18" s="606">
        <v>1.1684698029127</v>
      </c>
    </row>
    <row customHeight="1" ht="13" r="19">
      <c r="A19" s="183" t="s">
        <v>313</v>
      </c>
      <c r="B19" s="156" t="n">
        <v>2</v>
      </c>
      <c r="C19" s="218">
        <v>-0.0440780127381162</v>
      </c>
      <c r="D19" s="598">
        <v>0.0341046078845436</v>
      </c>
      <c r="E19" s="218">
        <v>-0.122910528303415</v>
      </c>
      <c r="F19" s="598">
        <v>0.041429806791232</v>
      </c>
      <c r="G19" s="218">
        <v>1.64682644446992</v>
      </c>
      <c r="H19" s="598">
        <v>1.07756411943298</v>
      </c>
      <c r="I19" s="218">
        <v>-0.0508695598557559</v>
      </c>
      <c r="J19" s="598">
        <v>0.0360854168903873</v>
      </c>
      <c r="K19" s="218">
        <v>-0.147420928761009</v>
      </c>
      <c r="L19" s="598">
        <v>0.0422537551891614</v>
      </c>
      <c r="M19" s="218">
        <v>3.08611713159658</v>
      </c>
      <c r="N19" s="598">
        <v>1.30090921214374</v>
      </c>
      <c r="O19" s="218">
        <v>-0.0501808033583588</v>
      </c>
      <c r="P19" s="598">
        <v>0.0368410964654923</v>
      </c>
      <c r="Q19" s="218">
        <v>-0.148020436485245</v>
      </c>
      <c r="R19" s="598">
        <v>0.0421497446409992</v>
      </c>
      <c r="S19" s="218">
        <v>3.1699994365792</v>
      </c>
      <c r="T19" s="606">
        <v>1.36965993228516</v>
      </c>
    </row>
    <row customHeight="1" ht="13" r="20">
      <c r="A20" s="181" t="s">
        <v>314</v>
      </c>
      <c r="B20" s="156" t="n">
        <v>2</v>
      </c>
      <c r="C20" s="218">
        <v>-0.2467946320294</v>
      </c>
      <c r="D20" s="598">
        <v>0.0288785705483177</v>
      </c>
      <c r="E20" s="218">
        <v>-0.268157292382186</v>
      </c>
      <c r="F20" s="598">
        <v>0.0360099708318452</v>
      </c>
      <c r="G20" s="218">
        <v>11.9289491275584</v>
      </c>
      <c r="H20" s="598">
        <v>1.76304184050553</v>
      </c>
      <c r="I20" s="218">
        <v>-0.248364236358515</v>
      </c>
      <c r="J20" s="598">
        <v>0.0290230707396334</v>
      </c>
      <c r="K20" s="218">
        <v>-0.280472813271328</v>
      </c>
      <c r="L20" s="598">
        <v>0.0373245621830752</v>
      </c>
      <c r="M20" s="218">
        <v>12.6593224389854</v>
      </c>
      <c r="N20" s="598">
        <v>1.86147628076237</v>
      </c>
      <c r="O20" s="218">
        <v>-0.222661725810683</v>
      </c>
      <c r="P20" s="598">
        <v>0.0281567435528415</v>
      </c>
      <c r="Q20" s="218">
        <v>-0.24235643223027</v>
      </c>
      <c r="R20" s="598">
        <v>0.0361440135399202</v>
      </c>
      <c r="S20" s="218">
        <v>17.9451350021644</v>
      </c>
      <c r="T20" s="606">
        <v>2.09155772990923</v>
      </c>
    </row>
    <row customHeight="1" ht="13" r="21">
      <c r="A21" s="181" t="s">
        <v>315</v>
      </c>
      <c r="B21" s="156" t="n">
        <v>2</v>
      </c>
      <c r="C21" s="218">
        <v>-0.0692889463234458</v>
      </c>
      <c r="D21" s="598">
        <v>0.031913285680003</v>
      </c>
      <c r="E21" s="218">
        <v>-0.100355156804405</v>
      </c>
      <c r="F21" s="598">
        <v>0.0330921551476013</v>
      </c>
      <c r="G21" s="218">
        <v>1.51733828426525</v>
      </c>
      <c r="H21" s="598">
        <v>0.761913277049831</v>
      </c>
      <c r="I21" s="218">
        <v>-0.0839188498734468</v>
      </c>
      <c r="J21" s="598">
        <v>0.0310984823568658</v>
      </c>
      <c r="K21" s="218">
        <v>-0.0976794021035269</v>
      </c>
      <c r="L21" s="598">
        <v>0.0307995639108129</v>
      </c>
      <c r="M21" s="218">
        <v>5.89112574826478</v>
      </c>
      <c r="N21" s="598">
        <v>1.19269833803806</v>
      </c>
      <c r="O21" s="218">
        <v>-0.0846004893878725</v>
      </c>
      <c r="P21" s="598">
        <v>0.0310321047985239</v>
      </c>
      <c r="Q21" s="218">
        <v>-0.0973827328915935</v>
      </c>
      <c r="R21" s="598">
        <v>0.0302272228357039</v>
      </c>
      <c r="S21" s="218">
        <v>6.29600737864288</v>
      </c>
      <c r="T21" s="606">
        <v>1.35520335617244</v>
      </c>
    </row>
    <row customHeight="1" ht="13" r="22">
      <c r="A22" s="181" t="s">
        <v>316</v>
      </c>
      <c r="B22" s="156" t="n">
        <v>2</v>
      </c>
      <c r="C22" s="218">
        <v>-0.148197995813584</v>
      </c>
      <c r="D22" s="598">
        <v>0.0483258833032967</v>
      </c>
      <c r="E22" s="218">
        <v>-0.197014593425309</v>
      </c>
      <c r="F22" s="598">
        <v>0.0506225837507856</v>
      </c>
      <c r="G22" s="218">
        <v>5.78980116193899</v>
      </c>
      <c r="H22" s="598">
        <v>2.00836135385208</v>
      </c>
      <c r="I22" s="218">
        <v>-0.141936698148961</v>
      </c>
      <c r="J22" s="598">
        <v>0.0523846813673312</v>
      </c>
      <c r="K22" s="218">
        <v>-0.183774907144756</v>
      </c>
      <c r="L22" s="598">
        <v>0.0524649115708962</v>
      </c>
      <c r="M22" s="218">
        <v>9.23240852654395</v>
      </c>
      <c r="N22" s="598">
        <v>2.44104758876597</v>
      </c>
      <c r="O22" s="218">
        <v>-0.145695796414994</v>
      </c>
      <c r="P22" s="598">
        <v>0.0456671721053555</v>
      </c>
      <c r="Q22" s="218">
        <v>-0.177678907409883</v>
      </c>
      <c r="R22" s="598">
        <v>0.0508235999944108</v>
      </c>
      <c r="S22" s="218">
        <v>12.4427899432609</v>
      </c>
      <c r="T22" s="606">
        <v>2.73269961061026</v>
      </c>
    </row>
    <row customHeight="1" ht="13" r="23">
      <c r="A23" s="181" t="s">
        <v>317</v>
      </c>
      <c r="B23" s="156" t="n">
        <v>2</v>
      </c>
      <c r="C23" s="218">
        <v>-0.0467442770873807</v>
      </c>
      <c r="D23" s="598">
        <v>0.0329129004366006</v>
      </c>
      <c r="E23" s="218">
        <v>-0.151946097274999</v>
      </c>
      <c r="F23" s="598">
        <v>0.0301278474806792</v>
      </c>
      <c r="G23" s="218">
        <v>3.54156474683723</v>
      </c>
      <c r="H23" s="598">
        <v>1.13496407286873</v>
      </c>
      <c r="I23" s="218">
        <v>-0.0533759854639763</v>
      </c>
      <c r="J23" s="598">
        <v>0.031069592481442</v>
      </c>
      <c r="K23" s="218">
        <v>-0.148525578580654</v>
      </c>
      <c r="L23" s="598">
        <v>0.0301591210469463</v>
      </c>
      <c r="M23" s="218">
        <v>7.43086348679303</v>
      </c>
      <c r="N23" s="598">
        <v>1.99254574659229</v>
      </c>
      <c r="O23" s="218">
        <v>-0.0470074301025407</v>
      </c>
      <c r="P23" s="598">
        <v>0.0289678091372636</v>
      </c>
      <c r="Q23" s="218">
        <v>-0.159493511855842</v>
      </c>
      <c r="R23" s="598">
        <v>0.0287766520879523</v>
      </c>
      <c r="S23" s="218">
        <v>9.32632752402977</v>
      </c>
      <c r="T23" s="606">
        <v>2.14597227345317</v>
      </c>
    </row>
    <row customHeight="1" ht="13" r="24">
      <c r="A24" s="181" t="s">
        <v>318</v>
      </c>
      <c r="B24" s="156" t="n">
        <v>2</v>
      </c>
      <c r="C24" s="218">
        <v>-0.180875445101075</v>
      </c>
      <c r="D24" s="598">
        <v>0.0334721121984402</v>
      </c>
      <c r="E24" s="218">
        <v>0.039206758253328</v>
      </c>
      <c r="F24" s="598">
        <v>0.0278405664811526</v>
      </c>
      <c r="G24" s="218">
        <v>2.96223635320042</v>
      </c>
      <c r="H24" s="598">
        <v>1.14043089369298</v>
      </c>
      <c r="I24" s="218">
        <v>-0.163395541684524</v>
      </c>
      <c r="J24" s="598">
        <v>0.0341829093527413</v>
      </c>
      <c r="K24" s="218">
        <v>0.0303569328468652</v>
      </c>
      <c r="L24" s="598">
        <v>0.0280589436658835</v>
      </c>
      <c r="M24" s="218">
        <v>6.59258590461931</v>
      </c>
      <c r="N24" s="598">
        <v>1.32323196800425</v>
      </c>
      <c r="O24" s="218">
        <v>-0.115225788148059</v>
      </c>
      <c r="P24" s="598">
        <v>0.0340769739759972</v>
      </c>
      <c r="Q24" s="218">
        <v>0.0105506205412208</v>
      </c>
      <c r="R24" s="598">
        <v>0.0277108016505725</v>
      </c>
      <c r="S24" s="218">
        <v>11.4406215804336</v>
      </c>
      <c r="T24" s="606">
        <v>1.65350584956897</v>
      </c>
    </row>
    <row customHeight="1" ht="13" r="25">
      <c r="A25" s="181" t="s">
        <v>319</v>
      </c>
      <c r="B25" s="156" t="n">
        <v>2</v>
      </c>
      <c r="C25" s="218">
        <v>-0.0574320192493955</v>
      </c>
      <c r="D25" s="598">
        <v>0.0305694797059689</v>
      </c>
      <c r="E25" s="218">
        <v>-0.189287585160121</v>
      </c>
      <c r="F25" s="598">
        <v>0.0345124752629548</v>
      </c>
      <c r="G25" s="218">
        <v>4.52390596294568</v>
      </c>
      <c r="H25" s="598">
        <v>1.45421526917582</v>
      </c>
      <c r="I25" s="218">
        <v>-0.0662468562125068</v>
      </c>
      <c r="J25" s="598">
        <v>0.0304018333003312</v>
      </c>
      <c r="K25" s="218">
        <v>-0.20016587209109</v>
      </c>
      <c r="L25" s="598">
        <v>0.0340216802655614</v>
      </c>
      <c r="M25" s="218">
        <v>7.12580460441193</v>
      </c>
      <c r="N25" s="598">
        <v>1.70716218159166</v>
      </c>
      <c r="O25" s="218">
        <v>-0.0673459956594436</v>
      </c>
      <c r="P25" s="598">
        <v>0.0305547794434702</v>
      </c>
      <c r="Q25" s="218">
        <v>-0.197539028153204</v>
      </c>
      <c r="R25" s="598">
        <v>0.0334441269801587</v>
      </c>
      <c r="S25" s="218">
        <v>7.3950708263593</v>
      </c>
      <c r="T25" s="606">
        <v>1.75732817044214</v>
      </c>
    </row>
    <row customHeight="1" ht="13" r="26">
      <c r="A26" s="181" t="s">
        <v>320</v>
      </c>
      <c r="B26" s="156" t="n">
        <v>2</v>
      </c>
      <c r="C26" s="218">
        <v>-0.121881881503684</v>
      </c>
      <c r="D26" s="598">
        <v>0.0334026936232623</v>
      </c>
      <c r="E26" s="218">
        <v>-0.159922585617571</v>
      </c>
      <c r="F26" s="598">
        <v>0.0363241822318672</v>
      </c>
      <c r="G26" s="218">
        <v>4.1799765685111</v>
      </c>
      <c r="H26" s="598">
        <v>1.24276947601225</v>
      </c>
      <c r="I26" s="218">
        <v>-0.125157239881932</v>
      </c>
      <c r="J26" s="598">
        <v>0.0325761724986799</v>
      </c>
      <c r="K26" s="218">
        <v>-0.16391449321466</v>
      </c>
      <c r="L26" s="598">
        <v>0.0373292861207161</v>
      </c>
      <c r="M26" s="218">
        <v>6.39452979501129</v>
      </c>
      <c r="N26" s="598">
        <v>1.57195668640991</v>
      </c>
      <c r="O26" s="218">
        <v>-0.143082952738361</v>
      </c>
      <c r="P26" s="598">
        <v>0.0341122275894254</v>
      </c>
      <c r="Q26" s="218">
        <v>-0.166011208961465</v>
      </c>
      <c r="R26" s="598">
        <v>0.0373030096476311</v>
      </c>
      <c r="S26" s="218">
        <v>7.48191215977968</v>
      </c>
      <c r="T26" s="606">
        <v>1.79905812136256</v>
      </c>
    </row>
    <row customHeight="1" ht="13" r="27">
      <c r="A27" s="181" t="s">
        <v>321</v>
      </c>
      <c r="B27" s="156" t="n">
        <v>2</v>
      </c>
      <c r="C27" s="218">
        <v>-0.020851801603823</v>
      </c>
      <c r="D27" s="598">
        <v>0.0221357769971405</v>
      </c>
      <c r="E27" s="218">
        <v>-0.141006511485149</v>
      </c>
      <c r="F27" s="598">
        <v>0.0182393040267868</v>
      </c>
      <c r="G27" s="218">
        <v>2.51692948497284</v>
      </c>
      <c r="H27" s="598">
        <v>0.631553162559223</v>
      </c>
      <c r="I27" s="218">
        <v>-0.0319136784698765</v>
      </c>
      <c r="J27" s="598">
        <v>0.0215820704655471</v>
      </c>
      <c r="K27" s="218">
        <v>-0.136794037469975</v>
      </c>
      <c r="L27" s="598">
        <v>0.0188217739141961</v>
      </c>
      <c r="M27" s="218">
        <v>3.76342720557758</v>
      </c>
      <c r="N27" s="598">
        <v>0.751057532422143</v>
      </c>
      <c r="O27" s="218">
        <v>-0.0286513121458294</v>
      </c>
      <c r="P27" s="598">
        <v>0.0208771012458326</v>
      </c>
      <c r="Q27" s="218">
        <v>-0.136774621499559</v>
      </c>
      <c r="R27" s="598">
        <v>0.0187030622132133</v>
      </c>
      <c r="S27" s="218">
        <v>4.25971147338361</v>
      </c>
      <c r="T27" s="606">
        <v>0.77655058537041</v>
      </c>
    </row>
    <row customHeight="1" ht="13" r="28">
      <c r="A28" s="181" t="s">
        <v>322</v>
      </c>
      <c r="B28" s="156" t="n">
        <v>2</v>
      </c>
      <c r="C28" s="218">
        <v>-0.0238126332109571</v>
      </c>
      <c r="D28" s="598">
        <v>0.0244455889189408</v>
      </c>
      <c r="E28" s="218">
        <v>-0.186598317875223</v>
      </c>
      <c r="F28" s="598">
        <v>0.0334622142111868</v>
      </c>
      <c r="G28" s="218">
        <v>3.16697625568056</v>
      </c>
      <c r="H28" s="598">
        <v>1.1404974795306</v>
      </c>
      <c r="I28" s="218">
        <v>-0.0351387669788936</v>
      </c>
      <c r="J28" s="598">
        <v>0.0244383949067428</v>
      </c>
      <c r="K28" s="218">
        <v>-0.198537200466526</v>
      </c>
      <c r="L28" s="598">
        <v>0.0340519228744753</v>
      </c>
      <c r="M28" s="218">
        <v>4.54092259147064</v>
      </c>
      <c r="N28" s="598">
        <v>1.24733534380175</v>
      </c>
      <c r="O28" s="218">
        <v>-0.0317020739451851</v>
      </c>
      <c r="P28" s="598">
        <v>0.0235004488568493</v>
      </c>
      <c r="Q28" s="218">
        <v>-0.186224792826499</v>
      </c>
      <c r="R28" s="598">
        <v>0.0338887068854045</v>
      </c>
      <c r="S28" s="218">
        <v>6.64599302246393</v>
      </c>
      <c r="T28" s="606">
        <v>1.68590260666906</v>
      </c>
    </row>
    <row customHeight="1" ht="13" r="29">
      <c r="A29" s="181" t="s">
        <v>323</v>
      </c>
      <c r="B29" s="156" t="n">
        <v>2</v>
      </c>
      <c r="C29" s="218">
        <v>-0.0308835047366323</v>
      </c>
      <c r="D29" s="598">
        <v>0.0232945055175638</v>
      </c>
      <c r="E29" s="218">
        <v>0.0647635255355412</v>
      </c>
      <c r="F29" s="598">
        <v>0.0217738866542116</v>
      </c>
      <c r="G29" s="218">
        <v>0.58654771963265</v>
      </c>
      <c r="H29" s="598">
        <v>0.405842480353632</v>
      </c>
      <c r="I29" s="218">
        <v>-0.0415356629954817</v>
      </c>
      <c r="J29" s="598">
        <v>0.0221811899149058</v>
      </c>
      <c r="K29" s="218">
        <v>0.0545506715562188</v>
      </c>
      <c r="L29" s="598">
        <v>0.0219551061874064</v>
      </c>
      <c r="M29" s="218">
        <v>4.7859748400919</v>
      </c>
      <c r="N29" s="598">
        <v>1.07534956501697</v>
      </c>
      <c r="O29" s="218">
        <v>-0.0367337216329716</v>
      </c>
      <c r="P29" s="598">
        <v>0.0218350756407187</v>
      </c>
      <c r="Q29" s="218">
        <v>0.0544468332059978</v>
      </c>
      <c r="R29" s="598">
        <v>0.0214114049761722</v>
      </c>
      <c r="S29" s="218">
        <v>5.93373348010341</v>
      </c>
      <c r="T29" s="606">
        <v>1.30930142831613</v>
      </c>
    </row>
    <row customHeight="1" ht="13" r="30">
      <c r="A30" s="181" t="s">
        <v>324</v>
      </c>
      <c r="B30" s="156" t="n">
        <v>2</v>
      </c>
      <c r="C30" s="218">
        <v>-0.0453589589988229</v>
      </c>
      <c r="D30" s="598">
        <v>0.0207344583328163</v>
      </c>
      <c r="E30" s="218">
        <v>-0.0644724302845426</v>
      </c>
      <c r="F30" s="598">
        <v>0.0214924270735216</v>
      </c>
      <c r="G30" s="218">
        <v>0.785044310682635</v>
      </c>
      <c r="H30" s="598">
        <v>0.389188603395064</v>
      </c>
      <c r="I30" s="218">
        <v>-0.0612890437555794</v>
      </c>
      <c r="J30" s="598">
        <v>0.0202149020789174</v>
      </c>
      <c r="K30" s="218">
        <v>-0.060390422209437</v>
      </c>
      <c r="L30" s="598">
        <v>0.0214925257447052</v>
      </c>
      <c r="M30" s="218">
        <v>4.68404542595711</v>
      </c>
      <c r="N30" s="598">
        <v>0.944072902743516</v>
      </c>
      <c r="O30" s="218">
        <v>-0.0642004034545267</v>
      </c>
      <c r="P30" s="598">
        <v>0.0194521124443337</v>
      </c>
      <c r="Q30" s="218">
        <v>-0.0640284885131177</v>
      </c>
      <c r="R30" s="598">
        <v>0.0209614445574253</v>
      </c>
      <c r="S30" s="218">
        <v>5.46644220539045</v>
      </c>
      <c r="T30" s="606">
        <v>0.99244127620362</v>
      </c>
    </row>
    <row customHeight="1" ht="13" r="31">
      <c r="A31" s="181" t="s">
        <v>325</v>
      </c>
      <c r="B31" s="156" t="n">
        <v>2</v>
      </c>
      <c r="C31" s="218">
        <v>-0.0647271142888059</v>
      </c>
      <c r="D31" s="598">
        <v>0.0303498917752717</v>
      </c>
      <c r="E31" s="218">
        <v>-0.152690243961255</v>
      </c>
      <c r="F31" s="598">
        <v>0.026846517596355</v>
      </c>
      <c r="G31" s="218">
        <v>2.62964829636515</v>
      </c>
      <c r="H31" s="598">
        <v>0.908358847402704</v>
      </c>
      <c r="I31" s="218">
        <v>-0.0760433409718194</v>
      </c>
      <c r="J31" s="598">
        <v>0.0296585889006959</v>
      </c>
      <c r="K31" s="218">
        <v>-0.147667831100406</v>
      </c>
      <c r="L31" s="598">
        <v>0.0268777946302484</v>
      </c>
      <c r="M31" s="218">
        <v>5.8342674951226</v>
      </c>
      <c r="N31" s="598">
        <v>1.30868807667636</v>
      </c>
      <c r="O31" s="218">
        <v>-0.0830497033877351</v>
      </c>
      <c r="P31" s="598">
        <v>0.0292476062231101</v>
      </c>
      <c r="Q31" s="218">
        <v>-0.14077109000234</v>
      </c>
      <c r="R31" s="598">
        <v>0.0273346374496828</v>
      </c>
      <c r="S31" s="218">
        <v>7.2041483849514</v>
      </c>
      <c r="T31" s="606">
        <v>1.41891679629786</v>
      </c>
    </row>
    <row customHeight="1" ht="13" r="32">
      <c r="A32" s="181" t="s">
        <v>326</v>
      </c>
      <c r="B32" s="156" t="n">
        <v>2</v>
      </c>
      <c r="C32" s="218">
        <v>-0.154594081905728</v>
      </c>
      <c r="D32" s="598">
        <v>0.0262673998757749</v>
      </c>
      <c r="E32" s="218">
        <v>-0.134419470023108</v>
      </c>
      <c r="F32" s="598">
        <v>0.0252196042186209</v>
      </c>
      <c r="G32" s="218">
        <v>3.81269247789873</v>
      </c>
      <c r="H32" s="598">
        <v>0.867463171770799</v>
      </c>
      <c r="I32" s="218">
        <v>-0.154802493721157</v>
      </c>
      <c r="J32" s="598">
        <v>0.0262917132808013</v>
      </c>
      <c r="K32" s="218">
        <v>-0.137023145112141</v>
      </c>
      <c r="L32" s="598">
        <v>0.0267939041451712</v>
      </c>
      <c r="M32" s="218">
        <v>4.4013776425837</v>
      </c>
      <c r="N32" s="598">
        <v>0.987749444499106</v>
      </c>
      <c r="O32" s="218">
        <v>-0.153012275492394</v>
      </c>
      <c r="P32" s="598">
        <v>0.0254767148897582</v>
      </c>
      <c r="Q32" s="218">
        <v>-0.140836092570747</v>
      </c>
      <c r="R32" s="598">
        <v>0.0268171147439801</v>
      </c>
      <c r="S32" s="218">
        <v>6.28055045134596</v>
      </c>
      <c r="T32" s="606">
        <v>1.28112923806529</v>
      </c>
    </row>
    <row customHeight="1" ht="13" r="33">
      <c r="A33" s="181" t="s">
        <v>327</v>
      </c>
      <c r="B33" s="156" t="n">
        <v>2</v>
      </c>
      <c r="C33" s="218">
        <v>-0.0154395283442746</v>
      </c>
      <c r="D33" s="598">
        <v>0.0435554851709031</v>
      </c>
      <c r="E33" s="218">
        <v>-0.211202466513472</v>
      </c>
      <c r="F33" s="598">
        <v>0.0427745065572245</v>
      </c>
      <c r="G33" s="218">
        <v>4.82778136074963</v>
      </c>
      <c r="H33" s="598">
        <v>2.04433197092364</v>
      </c>
      <c r="I33" s="218">
        <v>-0.0317862126017527</v>
      </c>
      <c r="J33" s="598">
        <v>0.0424989689868699</v>
      </c>
      <c r="K33" s="218">
        <v>-0.200488366379093</v>
      </c>
      <c r="L33" s="598">
        <v>0.0425316508985295</v>
      </c>
      <c r="M33" s="218">
        <v>8.75400823789722</v>
      </c>
      <c r="N33" s="598">
        <v>2.48204819696676</v>
      </c>
      <c r="O33" s="218">
        <v>-0.0252418205867851</v>
      </c>
      <c r="P33" s="598">
        <v>0.0441381467082915</v>
      </c>
      <c r="Q33" s="218">
        <v>-0.199706970839959</v>
      </c>
      <c r="R33" s="598">
        <v>0.0415228919249143</v>
      </c>
      <c r="S33" s="218">
        <v>9.40834082916091</v>
      </c>
      <c r="T33" s="606">
        <v>2.68927748323902</v>
      </c>
    </row>
    <row customHeight="1" ht="13" r="34">
      <c r="A34" s="181" t="s">
        <v>328</v>
      </c>
      <c r="B34" s="156" t="n">
        <v>2</v>
      </c>
      <c r="C34" s="218">
        <v>-0.0938168969895802</v>
      </c>
      <c r="D34" s="598">
        <v>0.0296910760193489</v>
      </c>
      <c r="E34" s="218">
        <v>-0.0746909333579998</v>
      </c>
      <c r="F34" s="598">
        <v>0.0307697581428603</v>
      </c>
      <c r="G34" s="218">
        <v>1.983836612441</v>
      </c>
      <c r="H34" s="598">
        <v>0.933536372818959</v>
      </c>
      <c r="I34" s="218">
        <v>-0.0891953477925609</v>
      </c>
      <c r="J34" s="598">
        <v>0.029167743359938</v>
      </c>
      <c r="K34" s="218">
        <v>-0.0797491923106456</v>
      </c>
      <c r="L34" s="598">
        <v>0.0318788363552974</v>
      </c>
      <c r="M34" s="218">
        <v>2.4092434821419</v>
      </c>
      <c r="N34" s="598">
        <v>1.1266192802843</v>
      </c>
      <c r="O34" s="218">
        <v>-0.0862009235987888</v>
      </c>
      <c r="P34" s="598">
        <v>0.0290923547228924</v>
      </c>
      <c r="Q34" s="218">
        <v>-0.0825966358659445</v>
      </c>
      <c r="R34" s="598">
        <v>0.0313979520776123</v>
      </c>
      <c r="S34" s="218">
        <v>3.56528147141941</v>
      </c>
      <c r="T34" s="606">
        <v>1.55242183745289</v>
      </c>
    </row>
    <row customHeight="1" ht="13" r="35">
      <c r="A35" s="181" t="s">
        <v>329</v>
      </c>
      <c r="B35" s="156" t="n">
        <v>2</v>
      </c>
      <c r="C35" s="218">
        <v>-0.0484613097951149</v>
      </c>
      <c r="D35" s="598">
        <v>0.0224114479273776</v>
      </c>
      <c r="E35" s="218">
        <v>-0.14013748666424</v>
      </c>
      <c r="F35" s="598">
        <v>0.0282345007459914</v>
      </c>
      <c r="G35" s="218">
        <v>2.20522676594251</v>
      </c>
      <c r="H35" s="598">
        <v>0.687845317223143</v>
      </c>
      <c r="I35" s="218">
        <v>-0.0541917861798943</v>
      </c>
      <c r="J35" s="598">
        <v>0.0217315727616375</v>
      </c>
      <c r="K35" s="218">
        <v>-0.150442735120177</v>
      </c>
      <c r="L35" s="598">
        <v>0.0297213205871378</v>
      </c>
      <c r="M35" s="218">
        <v>4.6796789434945</v>
      </c>
      <c r="N35" s="598">
        <v>1.1078194890734</v>
      </c>
      <c r="O35" s="218">
        <v>-0.0539137706665438</v>
      </c>
      <c r="P35" s="598">
        <v>0.0221220996875168</v>
      </c>
      <c r="Q35" s="218">
        <v>-0.151326554323324</v>
      </c>
      <c r="R35" s="598">
        <v>0.0301803830291509</v>
      </c>
      <c r="S35" s="218">
        <v>5.22466874611982</v>
      </c>
      <c r="T35" s="606">
        <v>1.14787387202835</v>
      </c>
    </row>
    <row customHeight="1" ht="13" r="36">
      <c r="A36" s="181" t="s">
        <v>330</v>
      </c>
      <c r="B36" s="156" t="n">
        <v>2</v>
      </c>
      <c r="C36" s="218">
        <v>-0.0632558306750033</v>
      </c>
      <c r="D36" s="598">
        <v>0.0243951222919217</v>
      </c>
      <c r="E36" s="218">
        <v>-0.0420986403099741</v>
      </c>
      <c r="F36" s="598">
        <v>0.0228799118322597</v>
      </c>
      <c r="G36" s="218">
        <v>0.738288078682861</v>
      </c>
      <c r="H36" s="598">
        <v>0.39549086361697</v>
      </c>
      <c r="I36" s="218">
        <v>-0.0667139390759658</v>
      </c>
      <c r="J36" s="598">
        <v>0.024434568602229</v>
      </c>
      <c r="K36" s="218">
        <v>-0.0258898722038024</v>
      </c>
      <c r="L36" s="598">
        <v>0.0228728515621148</v>
      </c>
      <c r="M36" s="218">
        <v>3.1616541273769</v>
      </c>
      <c r="N36" s="598">
        <v>0.709120984954669</v>
      </c>
      <c r="O36" s="218">
        <v>-0.0636128452488047</v>
      </c>
      <c r="P36" s="598">
        <v>0.0244612376260408</v>
      </c>
      <c r="Q36" s="218">
        <v>-0.0269902594278111</v>
      </c>
      <c r="R36" s="598">
        <v>0.0229666735749171</v>
      </c>
      <c r="S36" s="218">
        <v>3.8098009947454</v>
      </c>
      <c r="T36" s="606">
        <v>0.919082146596034</v>
      </c>
    </row>
    <row customHeight="1" ht="13" r="37">
      <c r="A37" s="181" t="s">
        <v>331</v>
      </c>
      <c r="B37" s="156" t="n">
        <v>2</v>
      </c>
      <c r="C37" s="218">
        <v>-0.119289259146463</v>
      </c>
      <c r="D37" s="598">
        <v>0.016308366207938</v>
      </c>
      <c r="E37" s="218">
        <v>-0.0679880392784362</v>
      </c>
      <c r="F37" s="598">
        <v>0.0185322992350876</v>
      </c>
      <c r="G37" s="218">
        <v>2.85084759593022</v>
      </c>
      <c r="H37" s="598">
        <v>0.611820928054146</v>
      </c>
      <c r="I37" s="218">
        <v>-0.125473453894236</v>
      </c>
      <c r="J37" s="598">
        <v>0.0161679984471658</v>
      </c>
      <c r="K37" s="218">
        <v>-0.0719781677005555</v>
      </c>
      <c r="L37" s="598">
        <v>0.0184359143313543</v>
      </c>
      <c r="M37" s="218">
        <v>5.62791729218438</v>
      </c>
      <c r="N37" s="598">
        <v>0.708344286896443</v>
      </c>
      <c r="O37" s="218">
        <v>-0.124301118944265</v>
      </c>
      <c r="P37" s="598">
        <v>0.0162364198055569</v>
      </c>
      <c r="Q37" s="218">
        <v>-0.0768898361645977</v>
      </c>
      <c r="R37" s="598">
        <v>0.0182545095094605</v>
      </c>
      <c r="S37" s="218">
        <v>6.38137313584474</v>
      </c>
      <c r="T37" s="606">
        <v>0.808757717901651</v>
      </c>
    </row>
    <row customHeight="1" ht="13" r="38">
      <c r="A38" s="181" t="s">
        <v>332</v>
      </c>
      <c r="B38" s="156" t="n">
        <v>2</v>
      </c>
      <c r="C38" s="218">
        <v>-0.0888176300797151</v>
      </c>
      <c r="D38" s="598">
        <v>0.0263635941184166</v>
      </c>
      <c r="E38" s="218">
        <v>-0.0725282843221874</v>
      </c>
      <c r="F38" s="598">
        <v>0.0230206149176347</v>
      </c>
      <c r="G38" s="218">
        <v>1.96790496937018</v>
      </c>
      <c r="H38" s="598">
        <v>0.732971532199719</v>
      </c>
      <c r="I38" s="218">
        <v>-0.0745534583500713</v>
      </c>
      <c r="J38" s="598">
        <v>0.0277146578744305</v>
      </c>
      <c r="K38" s="218">
        <v>-0.0735709486219669</v>
      </c>
      <c r="L38" s="598">
        <v>0.0232640266706844</v>
      </c>
      <c r="M38" s="218">
        <v>3.32434072928509</v>
      </c>
      <c r="N38" s="598">
        <v>0.924799943409803</v>
      </c>
      <c r="O38" s="218">
        <v>-0.0718758619903378</v>
      </c>
      <c r="P38" s="598">
        <v>0.0280891945682511</v>
      </c>
      <c r="Q38" s="218">
        <v>-0.073868009563625</v>
      </c>
      <c r="R38" s="598">
        <v>0.0229843849664635</v>
      </c>
      <c r="S38" s="218">
        <v>3.64500097655996</v>
      </c>
      <c r="T38" s="606">
        <v>0.925649902869107</v>
      </c>
    </row>
    <row customHeight="1" ht="13" r="39">
      <c r="A39" s="181" t="s">
        <v>333</v>
      </c>
      <c r="B39" s="156" t="n">
        <v>2</v>
      </c>
      <c r="C39" s="218">
        <v>-0.131238163831381</v>
      </c>
      <c r="D39" s="598">
        <v>0.0305976360245</v>
      </c>
      <c r="E39" s="218">
        <v>-0.0711503904687751</v>
      </c>
      <c r="F39" s="598">
        <v>0.0336636260414259</v>
      </c>
      <c r="G39" s="218">
        <v>3.55412040242388</v>
      </c>
      <c r="H39" s="598">
        <v>1.24966882887916</v>
      </c>
      <c r="I39" s="218">
        <v>-0.128857748556573</v>
      </c>
      <c r="J39" s="598">
        <v>0.0302111173963566</v>
      </c>
      <c r="K39" s="218">
        <v>-0.0735384270370151</v>
      </c>
      <c r="L39" s="598">
        <v>0.0339051179858185</v>
      </c>
      <c r="M39" s="218">
        <v>4.09200727424778</v>
      </c>
      <c r="N39" s="598">
        <v>1.34954875431488</v>
      </c>
      <c r="O39" s="218">
        <v>-0.12639864348572</v>
      </c>
      <c r="P39" s="598">
        <v>0.0287723028831043</v>
      </c>
      <c r="Q39" s="218">
        <v>-0.0777291354657456</v>
      </c>
      <c r="R39" s="598">
        <v>0.0334199061148764</v>
      </c>
      <c r="S39" s="218">
        <v>5.6113756365729</v>
      </c>
      <c r="T39" s="606">
        <v>1.62588298892237</v>
      </c>
    </row>
    <row customHeight="1" ht="13" r="40">
      <c r="A40" s="181" t="s">
        <v>334</v>
      </c>
      <c r="B40" s="156" t="n">
        <v>2</v>
      </c>
      <c r="C40" s="218">
        <v>-0.0916154396781292</v>
      </c>
      <c r="D40" s="598">
        <v>0.0247408324474206</v>
      </c>
      <c r="E40" s="218">
        <v>-0.0964881844664828</v>
      </c>
      <c r="F40" s="598">
        <v>0.0240278551135161</v>
      </c>
      <c r="G40" s="218">
        <v>1.8105933231251</v>
      </c>
      <c r="H40" s="598">
        <v>0.610897987015102</v>
      </c>
      <c r="I40" s="218">
        <v>-0.104125308291052</v>
      </c>
      <c r="J40" s="598">
        <v>0.0251965358469799</v>
      </c>
      <c r="K40" s="218">
        <v>-0.0886344823063756</v>
      </c>
      <c r="L40" s="598">
        <v>0.0230504681863557</v>
      </c>
      <c r="M40" s="218">
        <v>3.9374589846243</v>
      </c>
      <c r="N40" s="598">
        <v>0.983235276259529</v>
      </c>
      <c r="O40" s="218">
        <v>-0.09979862047782</v>
      </c>
      <c r="P40" s="598">
        <v>0.0256034257987379</v>
      </c>
      <c r="Q40" s="218">
        <v>-0.0894742553788726</v>
      </c>
      <c r="R40" s="598">
        <v>0.022950672486432</v>
      </c>
      <c r="S40" s="218">
        <v>4.42266627327608</v>
      </c>
      <c r="T40" s="606">
        <v>1.04216870242955</v>
      </c>
    </row>
    <row customHeight="1" ht="13" r="41">
      <c r="A41" s="181" t="s">
        <v>335</v>
      </c>
      <c r="B41" s="156" t="n">
        <v>2</v>
      </c>
      <c r="C41" s="218">
        <v>-0.0379175415683297</v>
      </c>
      <c r="D41" s="598">
        <v>0.0254303650359817</v>
      </c>
      <c r="E41" s="218">
        <v>-0.150243772576958</v>
      </c>
      <c r="F41" s="598">
        <v>0.0251511715585519</v>
      </c>
      <c r="G41" s="218">
        <v>2.52609328956386</v>
      </c>
      <c r="H41" s="598">
        <v>0.795002918142491</v>
      </c>
      <c r="I41" s="218">
        <v>-0.050553313747633</v>
      </c>
      <c r="J41" s="598">
        <v>0.0259678194791417</v>
      </c>
      <c r="K41" s="218">
        <v>-0.144915380028392</v>
      </c>
      <c r="L41" s="598">
        <v>0.0237776420670253</v>
      </c>
      <c r="M41" s="218">
        <v>4.91333667114359</v>
      </c>
      <c r="N41" s="598">
        <v>1.11706982401274</v>
      </c>
      <c r="O41" s="218">
        <v>-0.0465016349292732</v>
      </c>
      <c r="P41" s="598">
        <v>0.0266032671001528</v>
      </c>
      <c r="Q41" s="218">
        <v>-0.145324569475454</v>
      </c>
      <c r="R41" s="598">
        <v>0.0235810559671746</v>
      </c>
      <c r="S41" s="218">
        <v>5.08371808138232</v>
      </c>
      <c r="T41" s="606">
        <v>1.15776485678348</v>
      </c>
    </row>
    <row customHeight="1" ht="13" r="42">
      <c r="A42" s="181" t="s">
        <v>336</v>
      </c>
      <c r="B42" s="156" t="n">
        <v>2</v>
      </c>
      <c r="C42" s="218">
        <v>-0.152637009932049</v>
      </c>
      <c r="D42" s="598">
        <v>0.030356897202957</v>
      </c>
      <c r="E42" s="218">
        <v>-0.0200965983567902</v>
      </c>
      <c r="F42" s="598">
        <v>0.0301393520157818</v>
      </c>
      <c r="G42" s="218">
        <v>2.68284409291793</v>
      </c>
      <c r="H42" s="598">
        <v>1.14090188655637</v>
      </c>
      <c r="I42" s="218">
        <v>-0.150539339882091</v>
      </c>
      <c r="J42" s="598">
        <v>0.0304579226839363</v>
      </c>
      <c r="K42" s="218">
        <v>-0.0267503917890944</v>
      </c>
      <c r="L42" s="598">
        <v>0.029661993484571</v>
      </c>
      <c r="M42" s="218">
        <v>4.70527654024045</v>
      </c>
      <c r="N42" s="598">
        <v>1.40570899566038</v>
      </c>
      <c r="O42" s="218">
        <v>-0.141290449965917</v>
      </c>
      <c r="P42" s="598">
        <v>0.0301265470022115</v>
      </c>
      <c r="Q42" s="218">
        <v>-0.0238234426501183</v>
      </c>
      <c r="R42" s="598">
        <v>0.0293022298570427</v>
      </c>
      <c r="S42" s="218">
        <v>5.70653233692929</v>
      </c>
      <c r="T42" s="606">
        <v>1.6205758749637</v>
      </c>
    </row>
    <row customHeight="1" ht="13" r="43">
      <c r="A43" s="181" t="s">
        <v>337</v>
      </c>
      <c r="B43" s="156" t="n">
        <v>2</v>
      </c>
      <c r="C43" s="218">
        <v>-0.0407014944402622</v>
      </c>
      <c r="D43" s="598">
        <v>0.0380071368948799</v>
      </c>
      <c r="E43" s="218">
        <v>-0.18736497384078</v>
      </c>
      <c r="F43" s="598">
        <v>0.0340190320674512</v>
      </c>
      <c r="G43" s="218">
        <v>4.29833494461587</v>
      </c>
      <c r="H43" s="598">
        <v>1.48350811121875</v>
      </c>
      <c r="I43" s="218">
        <v>-0.0479929642314982</v>
      </c>
      <c r="J43" s="598">
        <v>0.038354319451143</v>
      </c>
      <c r="K43" s="218">
        <v>-0.187756002114446</v>
      </c>
      <c r="L43" s="598">
        <v>0.0334622244700348</v>
      </c>
      <c r="M43" s="218">
        <v>5.86963172631685</v>
      </c>
      <c r="N43" s="598">
        <v>1.58454247501481</v>
      </c>
      <c r="O43" s="218">
        <v>-0.0581816008614061</v>
      </c>
      <c r="P43" s="598">
        <v>0.0394479275536185</v>
      </c>
      <c r="Q43" s="218">
        <v>-0.184675652658955</v>
      </c>
      <c r="R43" s="598">
        <v>0.0353696855446094</v>
      </c>
      <c r="S43" s="218">
        <v>6.75438034612999</v>
      </c>
      <c r="T43" s="606">
        <v>1.73978510218406</v>
      </c>
    </row>
    <row customHeight="1" ht="13" r="44">
      <c r="A44" s="181" t="s">
        <v>338</v>
      </c>
      <c r="B44" s="156" t="n">
        <v>2</v>
      </c>
      <c r="C44" s="218">
        <v>-0.209408735099603</v>
      </c>
      <c r="D44" s="598">
        <v>0.0286722891418672</v>
      </c>
      <c r="E44" s="218">
        <v>-0.208652521880158</v>
      </c>
      <c r="F44" s="598">
        <v>0.0360370593511392</v>
      </c>
      <c r="G44" s="218">
        <v>7.92847457729255</v>
      </c>
      <c r="H44" s="598">
        <v>1.35905213045871</v>
      </c>
      <c r="I44" s="218">
        <v>-0.211532724288388</v>
      </c>
      <c r="J44" s="598">
        <v>0.0290664713574396</v>
      </c>
      <c r="K44" s="218">
        <v>-0.214558294729776</v>
      </c>
      <c r="L44" s="598">
        <v>0.0365489680206193</v>
      </c>
      <c r="M44" s="218">
        <v>8.86963908976729</v>
      </c>
      <c r="N44" s="598">
        <v>1.43497238617964</v>
      </c>
      <c r="O44" s="218">
        <v>-0.185096769682193</v>
      </c>
      <c r="P44" s="598">
        <v>0.0319343701903513</v>
      </c>
      <c r="Q44" s="218">
        <v>-0.203087912632222</v>
      </c>
      <c r="R44" s="598">
        <v>0.0396130765885047</v>
      </c>
      <c r="S44" s="218">
        <v>11.2003584097858</v>
      </c>
      <c r="T44" s="606">
        <v>1.89068240754759</v>
      </c>
    </row>
    <row customHeight="1" ht="13" r="45">
      <c r="A45" s="181" t="s">
        <v>339</v>
      </c>
      <c r="B45" s="156" t="n">
        <v>2</v>
      </c>
      <c r="C45" s="218">
        <v>-0.0873605718573038</v>
      </c>
      <c r="D45" s="598">
        <v>0.0245245655542096</v>
      </c>
      <c r="E45" s="218">
        <v>-0.139132366674778</v>
      </c>
      <c r="F45" s="598">
        <v>0.025396697554166</v>
      </c>
      <c r="G45" s="218">
        <v>4.61227470562871</v>
      </c>
      <c r="H45" s="598">
        <v>1.51525444628679</v>
      </c>
      <c r="I45" s="218">
        <v>-0.0891479520368051</v>
      </c>
      <c r="J45" s="598">
        <v>0.0243212385938342</v>
      </c>
      <c r="K45" s="218">
        <v>-0.140864703906585</v>
      </c>
      <c r="L45" s="598">
        <v>0.0257003504433196</v>
      </c>
      <c r="M45" s="218">
        <v>6.39868467526605</v>
      </c>
      <c r="N45" s="598">
        <v>1.74778668588001</v>
      </c>
      <c r="O45" s="218">
        <v>-0.092529446980079</v>
      </c>
      <c r="P45" s="598">
        <v>0.0234700505642563</v>
      </c>
      <c r="Q45" s="218">
        <v>-0.141547793121123</v>
      </c>
      <c r="R45" s="598">
        <v>0.0248768384495867</v>
      </c>
      <c r="S45" s="218">
        <v>8.23970703170429</v>
      </c>
      <c r="T45" s="606">
        <v>1.79976482760612</v>
      </c>
    </row>
    <row customHeight="1" ht="13" r="46">
      <c r="A46" s="181" t="s">
        <v>340</v>
      </c>
      <c r="B46" s="156" t="n">
        <v>2</v>
      </c>
      <c r="C46" s="218">
        <v>-0.0324150825178487</v>
      </c>
      <c r="D46" s="598">
        <v>0.0330993082730208</v>
      </c>
      <c r="E46" s="218">
        <v>-0.132566948139373</v>
      </c>
      <c r="F46" s="598">
        <v>0.0281848343893294</v>
      </c>
      <c r="G46" s="218">
        <v>2.02466836772988</v>
      </c>
      <c r="H46" s="598">
        <v>0.763524433946861</v>
      </c>
      <c r="I46" s="218">
        <v>-0.0374077527759275</v>
      </c>
      <c r="J46" s="598">
        <v>0.0317780653417375</v>
      </c>
      <c r="K46" s="218">
        <v>-0.133567227483394</v>
      </c>
      <c r="L46" s="598">
        <v>0.0290156220659621</v>
      </c>
      <c r="M46" s="218">
        <v>3.69133133439334</v>
      </c>
      <c r="N46" s="598">
        <v>1.01659128902109</v>
      </c>
      <c r="O46" s="218">
        <v>-0.0436242875875702</v>
      </c>
      <c r="P46" s="598">
        <v>0.0313794028394844</v>
      </c>
      <c r="Q46" s="218">
        <v>-0.125972588030794</v>
      </c>
      <c r="R46" s="598">
        <v>0.0285385251945171</v>
      </c>
      <c r="S46" s="218">
        <v>5.13641469847528</v>
      </c>
      <c r="T46" s="606">
        <v>1.41137244887961</v>
      </c>
    </row>
    <row customHeight="1" ht="13" r="47">
      <c r="A47" s="181" t="s">
        <v>341</v>
      </c>
      <c r="B47" s="156" t="n">
        <v>2</v>
      </c>
      <c r="C47" s="218">
        <v>-0.135351568928584</v>
      </c>
      <c r="D47" s="598">
        <v>0.0227045779132729</v>
      </c>
      <c r="E47" s="218">
        <v>-0.0390391848432605</v>
      </c>
      <c r="F47" s="598">
        <v>0.0209416676940853</v>
      </c>
      <c r="G47" s="218">
        <v>2.40456189564122</v>
      </c>
      <c r="H47" s="598">
        <v>0.650596851227191</v>
      </c>
      <c r="I47" s="218">
        <v>-0.140346684799919</v>
      </c>
      <c r="J47" s="598">
        <v>0.0226334970386044</v>
      </c>
      <c r="K47" s="218">
        <v>-0.0549441170730356</v>
      </c>
      <c r="L47" s="598">
        <v>0.020960225027323</v>
      </c>
      <c r="M47" s="218">
        <v>5.47787276156311</v>
      </c>
      <c r="N47" s="598">
        <v>1.15127274807361</v>
      </c>
      <c r="O47" s="218">
        <v>-0.143511108488708</v>
      </c>
      <c r="P47" s="598">
        <v>0.0230354523377322</v>
      </c>
      <c r="Q47" s="218">
        <v>-0.0534158022697493</v>
      </c>
      <c r="R47" s="598">
        <v>0.0211833517262207</v>
      </c>
      <c r="S47" s="218">
        <v>6.13170896818865</v>
      </c>
      <c r="T47" s="606">
        <v>1.30971446519783</v>
      </c>
    </row>
    <row customHeight="1" ht="13" r="48">
      <c r="A48" s="181" t="s">
        <v>342</v>
      </c>
      <c r="B48" s="156" t="n">
        <v>2</v>
      </c>
      <c r="C48" s="218">
        <v>-0.0745640025582365</v>
      </c>
      <c r="D48" s="598">
        <v>0.024312928864707</v>
      </c>
      <c r="E48" s="218">
        <v>-0.218247028891235</v>
      </c>
      <c r="F48" s="598">
        <v>0.024078861719737</v>
      </c>
      <c r="G48" s="218">
        <v>7.85923590340331</v>
      </c>
      <c r="H48" s="598">
        <v>1.42660517945489</v>
      </c>
      <c r="I48" s="218">
        <v>-0.0824734124105722</v>
      </c>
      <c r="J48" s="598">
        <v>0.0240662880406661</v>
      </c>
      <c r="K48" s="218">
        <v>-0.208394240209126</v>
      </c>
      <c r="L48" s="598">
        <v>0.0246289069548275</v>
      </c>
      <c r="M48" s="218">
        <v>10.8939849242211</v>
      </c>
      <c r="N48" s="598">
        <v>1.48628666694397</v>
      </c>
      <c r="O48" s="218">
        <v>-0.0849154896743966</v>
      </c>
      <c r="P48" s="598">
        <v>0.0237326781920234</v>
      </c>
      <c r="Q48" s="218">
        <v>-0.207815061153461</v>
      </c>
      <c r="R48" s="598">
        <v>0.0246569324975513</v>
      </c>
      <c r="S48" s="218">
        <v>11.5441334467266</v>
      </c>
      <c r="T48" s="606">
        <v>1.62865722283425</v>
      </c>
    </row>
    <row customHeight="1" ht="13" r="49">
      <c r="A49" s="181" t="s">
        <v>343</v>
      </c>
      <c r="B49" s="156" t="n">
        <v>2</v>
      </c>
      <c r="C49" s="218">
        <v>-0.153032689111316</v>
      </c>
      <c r="D49" s="598">
        <v>0.0312252951577692</v>
      </c>
      <c r="E49" s="218">
        <v>-0.0686396908691137</v>
      </c>
      <c r="F49" s="598">
        <v>0.025496341012445</v>
      </c>
      <c r="G49" s="218">
        <v>4.08454711902708</v>
      </c>
      <c r="H49" s="598">
        <v>1.34411765009025</v>
      </c>
      <c r="I49" s="218">
        <v>-0.160072519089998</v>
      </c>
      <c r="J49" s="598">
        <v>0.0318164830114551</v>
      </c>
      <c r="K49" s="218">
        <v>-0.0734399192390987</v>
      </c>
      <c r="L49" s="598">
        <v>0.0248522185495447</v>
      </c>
      <c r="M49" s="218">
        <v>5.12040702430943</v>
      </c>
      <c r="N49" s="598">
        <v>1.37776878600802</v>
      </c>
      <c r="O49" s="218">
        <v>-0.151486828555516</v>
      </c>
      <c r="P49" s="598">
        <v>0.0312512389725828</v>
      </c>
      <c r="Q49" s="218">
        <v>-0.0756313555033895</v>
      </c>
      <c r="R49" s="598">
        <v>0.0248650611221569</v>
      </c>
      <c r="S49" s="218">
        <v>7.18606694506594</v>
      </c>
      <c r="T49" s="606">
        <v>1.61018596303658</v>
      </c>
    </row>
    <row customHeight="1" ht="13" r="50">
      <c r="A50" s="181" t="s">
        <v>344</v>
      </c>
      <c r="B50" s="156" t="n">
        <v>2</v>
      </c>
      <c r="C50" s="218">
        <v>-0.0984959939446374</v>
      </c>
      <c r="D50" s="598">
        <v>0.0196301129129574</v>
      </c>
      <c r="E50" s="218">
        <v>-0.104893470013963</v>
      </c>
      <c r="F50" s="598">
        <v>0.0212902200505364</v>
      </c>
      <c r="G50" s="218">
        <v>2.69191717730516</v>
      </c>
      <c r="H50" s="598">
        <v>0.769859071823265</v>
      </c>
      <c r="I50" s="218">
        <v>-0.110316329114883</v>
      </c>
      <c r="J50" s="598">
        <v>0.018998511908069</v>
      </c>
      <c r="K50" s="218">
        <v>-0.111802064710443</v>
      </c>
      <c r="L50" s="598">
        <v>0.0202271653516919</v>
      </c>
      <c r="M50" s="218">
        <v>9.12697087330067</v>
      </c>
      <c r="N50" s="598">
        <v>1.09476792109785</v>
      </c>
      <c r="O50" s="218">
        <v>-0.107170554689928</v>
      </c>
      <c r="P50" s="598">
        <v>0.0188822121259946</v>
      </c>
      <c r="Q50" s="218">
        <v>-0.113164666168649</v>
      </c>
      <c r="R50" s="598">
        <v>0.0202138916972128</v>
      </c>
      <c r="S50" s="218">
        <v>9.62397101392499</v>
      </c>
      <c r="T50" s="606">
        <v>1.09679824714276</v>
      </c>
    </row>
    <row customHeight="1" ht="13" r="51">
      <c r="A51" s="181" t="s">
        <v>345</v>
      </c>
      <c r="B51" s="156" t="n">
        <v>2</v>
      </c>
      <c r="C51" s="218">
        <v>-0.121636717653157</v>
      </c>
      <c r="D51" s="598">
        <v>0.0198525930115272</v>
      </c>
      <c r="E51" s="218">
        <v>-0.0267217264967637</v>
      </c>
      <c r="F51" s="598">
        <v>0.0181707391517996</v>
      </c>
      <c r="G51" s="218">
        <v>2.4069467928159</v>
      </c>
      <c r="H51" s="598">
        <v>0.749745913227598</v>
      </c>
      <c r="I51" s="218">
        <v>-0.124039732582442</v>
      </c>
      <c r="J51" s="598">
        <v>0.0197679916947668</v>
      </c>
      <c r="K51" s="218">
        <v>-0.0300150672721454</v>
      </c>
      <c r="L51" s="598">
        <v>0.0184000197535245</v>
      </c>
      <c r="M51" s="218">
        <v>3.51087044518167</v>
      </c>
      <c r="N51" s="598">
        <v>0.905799295525569</v>
      </c>
      <c r="O51" s="218">
        <v>-0.125728402343359</v>
      </c>
      <c r="P51" s="598">
        <v>0.0196359405202</v>
      </c>
      <c r="Q51" s="218">
        <v>-0.022424551328603</v>
      </c>
      <c r="R51" s="598">
        <v>0.0183884540306193</v>
      </c>
      <c r="S51" s="218">
        <v>4.96854333844029</v>
      </c>
      <c r="T51" s="606">
        <v>1.05874323953395</v>
      </c>
    </row>
    <row customHeight="1" ht="13" r="52">
      <c r="A52" s="181" t="s">
        <v>346</v>
      </c>
      <c r="B52" s="156" t="n">
        <v>2</v>
      </c>
      <c r="C52" s="218">
        <v>-0.122316994561938</v>
      </c>
      <c r="D52" s="598">
        <v>0.0354552004919451</v>
      </c>
      <c r="E52" s="218">
        <v>-0.072200074577429</v>
      </c>
      <c r="F52" s="598">
        <v>0.0292823970322182</v>
      </c>
      <c r="G52" s="218">
        <v>2.55539108000751</v>
      </c>
      <c r="H52" s="598">
        <v>1.23921557393855</v>
      </c>
      <c r="I52" s="218">
        <v>-0.126282317838584</v>
      </c>
      <c r="J52" s="598">
        <v>0.0350916558206173</v>
      </c>
      <c r="K52" s="218">
        <v>-0.0577086435109999</v>
      </c>
      <c r="L52" s="598">
        <v>0.0253428999876164</v>
      </c>
      <c r="M52" s="218">
        <v>5.92046982106174</v>
      </c>
      <c r="N52" s="598">
        <v>1.77121404928088</v>
      </c>
      <c r="O52" s="218">
        <v>-0.12418853585922</v>
      </c>
      <c r="P52" s="598">
        <v>0.0341595354091824</v>
      </c>
      <c r="Q52" s="218">
        <v>-0.0460732304149884</v>
      </c>
      <c r="R52" s="598">
        <v>0.0224880158058741</v>
      </c>
      <c r="S52" s="218">
        <v>6.94132457590627</v>
      </c>
      <c r="T52" s="606">
        <v>1.94336989765384</v>
      </c>
    </row>
    <row customHeight="1" ht="13" r="53">
      <c r="A53" s="181" t="s">
        <v>347</v>
      </c>
      <c r="B53" s="156" t="n">
        <v>2</v>
      </c>
      <c r="C53" s="218">
        <v>-0.0130667236348167</v>
      </c>
      <c r="D53" s="598">
        <v>0.020268840029602</v>
      </c>
      <c r="E53" s="218">
        <v>-0.0921564553953614</v>
      </c>
      <c r="F53" s="598">
        <v>0.0212373358470386</v>
      </c>
      <c r="G53" s="218">
        <v>1.06269446852644</v>
      </c>
      <c r="H53" s="598">
        <v>0.471336109527399</v>
      </c>
      <c r="I53" s="218">
        <v>-0.0253443314213126</v>
      </c>
      <c r="J53" s="598">
        <v>0.0203447219507081</v>
      </c>
      <c r="K53" s="218">
        <v>-0.0943399316297229</v>
      </c>
      <c r="L53" s="598">
        <v>0.0210644544811493</v>
      </c>
      <c r="M53" s="218">
        <v>2.15188649568464</v>
      </c>
      <c r="N53" s="598">
        <v>0.646634164667808</v>
      </c>
      <c r="O53" s="218">
        <v>-0.0274660562495111</v>
      </c>
      <c r="P53" s="598">
        <v>0.0206080550572354</v>
      </c>
      <c r="Q53" s="218">
        <v>-0.0899789524152446</v>
      </c>
      <c r="R53" s="598">
        <v>0.0207525329295247</v>
      </c>
      <c r="S53" s="218">
        <v>2.69350377375104</v>
      </c>
      <c r="T53" s="606">
        <v>0.84409568503986</v>
      </c>
    </row>
    <row customHeight="1" ht="13" r="54">
      <c r="A54" s="181" t="s">
        <v>348</v>
      </c>
      <c r="B54" s="156" t="n">
        <v>2</v>
      </c>
      <c r="C54" s="218">
        <v>-0.0997110370167737</v>
      </c>
      <c r="D54" s="598">
        <v>0.0309322061429893</v>
      </c>
      <c r="E54" s="218">
        <v>-0.136377148463296</v>
      </c>
      <c r="F54" s="598">
        <v>0.0226294803364901</v>
      </c>
      <c r="G54" s="218">
        <v>3.80202818212108</v>
      </c>
      <c r="H54" s="598">
        <v>1.11681534987424</v>
      </c>
      <c r="I54" s="218">
        <v>-0.106837174041305</v>
      </c>
      <c r="J54" s="598">
        <v>0.03113367800264</v>
      </c>
      <c r="K54" s="218">
        <v>-0.12980040354221</v>
      </c>
      <c r="L54" s="598">
        <v>0.0239015954445841</v>
      </c>
      <c r="M54" s="218">
        <v>6.69841731602824</v>
      </c>
      <c r="N54" s="598">
        <v>1.26483269894518</v>
      </c>
      <c r="O54" s="218">
        <v>-0.105236164414358</v>
      </c>
      <c r="P54" s="598">
        <v>0.0312240284049684</v>
      </c>
      <c r="Q54" s="218">
        <v>-0.129528251827323</v>
      </c>
      <c r="R54" s="598">
        <v>0.0242148017254397</v>
      </c>
      <c r="S54" s="218">
        <v>6.77285905565311</v>
      </c>
      <c r="T54" s="606">
        <v>1.29894300137286</v>
      </c>
    </row>
    <row customHeight="1" ht="13" r="55">
      <c r="A55" s="181" t="s">
        <v>349</v>
      </c>
      <c r="B55" s="156" t="n">
        <v>2</v>
      </c>
      <c r="C55" s="218">
        <v>-0.0987574230430512</v>
      </c>
      <c r="D55" s="598">
        <v>0.0392154113673102</v>
      </c>
      <c r="E55" s="218">
        <v>-0.123632195511213</v>
      </c>
      <c r="F55" s="598">
        <v>0.0306032184339234</v>
      </c>
      <c r="G55" s="218">
        <v>2.6849528131766</v>
      </c>
      <c r="H55" s="598">
        <v>0.973108053156432</v>
      </c>
      <c r="I55" s="218">
        <v>-0.106081263850605</v>
      </c>
      <c r="J55" s="598">
        <v>0.0385368876499082</v>
      </c>
      <c r="K55" s="218">
        <v>-0.103815447723548</v>
      </c>
      <c r="L55" s="598">
        <v>0.0305002006830147</v>
      </c>
      <c r="M55" s="218">
        <v>4.11446703417845</v>
      </c>
      <c r="N55" s="598">
        <v>1.35989103855097</v>
      </c>
      <c r="O55" s="218">
        <v>-0.101431608435518</v>
      </c>
      <c r="P55" s="598">
        <v>0.0398094199717074</v>
      </c>
      <c r="Q55" s="218">
        <v>-0.0873942017830183</v>
      </c>
      <c r="R55" s="598">
        <v>0.0308155074682557</v>
      </c>
      <c r="S55" s="218">
        <v>5.68664971241741</v>
      </c>
      <c r="T55" s="606">
        <v>1.77360795378965</v>
      </c>
    </row>
    <row customHeight="1" ht="13" r="56">
      <c r="A56" s="181" t="s">
        <v>350</v>
      </c>
      <c r="B56" s="156" t="n">
        <v>2</v>
      </c>
      <c r="C56" s="218">
        <v>-0.161881411241649</v>
      </c>
      <c r="D56" s="598">
        <v>0.0191734591149853</v>
      </c>
      <c r="E56" s="218">
        <v>-0.113204595023857</v>
      </c>
      <c r="F56" s="598">
        <v>0.0218142493841153</v>
      </c>
      <c r="G56" s="218">
        <v>4.60825716610397</v>
      </c>
      <c r="H56" s="598">
        <v>0.865143347359085</v>
      </c>
      <c r="I56" s="218">
        <v>-0.156539814913479</v>
      </c>
      <c r="J56" s="598">
        <v>0.0190338096322339</v>
      </c>
      <c r="K56" s="218">
        <v>-0.121128703389399</v>
      </c>
      <c r="L56" s="598">
        <v>0.0212437350696347</v>
      </c>
      <c r="M56" s="218">
        <v>7.15588975356508</v>
      </c>
      <c r="N56" s="598">
        <v>1.08542929953258</v>
      </c>
      <c r="O56" s="218">
        <v>-0.154448688944222</v>
      </c>
      <c r="P56" s="598">
        <v>0.0188328361986935</v>
      </c>
      <c r="Q56" s="218">
        <v>-0.122175626806759</v>
      </c>
      <c r="R56" s="598">
        <v>0.0216246068829144</v>
      </c>
      <c r="S56" s="218">
        <v>7.56999868121929</v>
      </c>
      <c r="T56" s="606">
        <v>1.21067071731273</v>
      </c>
    </row>
    <row customHeight="1" ht="13" r="57">
      <c r="A57" s="181" t="s">
        <v>351</v>
      </c>
      <c r="B57" s="156" t="n">
        <v>2</v>
      </c>
      <c r="C57" s="218">
        <v>-0.0770237898507061</v>
      </c>
      <c r="D57" s="598">
        <v>0.036851649863231</v>
      </c>
      <c r="E57" s="218">
        <v>-0.178062286859307</v>
      </c>
      <c r="F57" s="598">
        <v>0.0358451223317904</v>
      </c>
      <c r="G57" s="218">
        <v>4.38287132336339</v>
      </c>
      <c r="H57" s="598">
        <v>1.46598873767718</v>
      </c>
      <c r="I57" s="218">
        <v>-0.0944198281427593</v>
      </c>
      <c r="J57" s="598">
        <v>0.0375785462260328</v>
      </c>
      <c r="K57" s="218">
        <v>-0.162726003739982</v>
      </c>
      <c r="L57" s="598">
        <v>0.0360917785196316</v>
      </c>
      <c r="M57" s="218">
        <v>6.66151774803657</v>
      </c>
      <c r="N57" s="598">
        <v>1.7741547219392</v>
      </c>
      <c r="O57" s="218">
        <v>-0.0938766991841131</v>
      </c>
      <c r="P57" s="598">
        <v>0.0383146959446041</v>
      </c>
      <c r="Q57" s="218">
        <v>-0.159198410342148</v>
      </c>
      <c r="R57" s="598">
        <v>0.0333430224404996</v>
      </c>
      <c r="S57" s="218">
        <v>7.15356840608988</v>
      </c>
      <c r="T57" s="606">
        <v>1.93088566010837</v>
      </c>
    </row>
    <row customHeight="1" ht="13" r="58">
      <c r="A58" s="181" t="s">
        <v>352</v>
      </c>
      <c r="B58" s="156" t="n">
        <v>2</v>
      </c>
      <c r="C58" s="218">
        <v>-0.0850102913440122</v>
      </c>
      <c r="D58" s="598">
        <v>0.0194866549769438</v>
      </c>
      <c r="E58" s="218">
        <v>-0.109302084734869</v>
      </c>
      <c r="F58" s="598">
        <v>0.018825183891153</v>
      </c>
      <c r="G58" s="218">
        <v>2.96096125660325</v>
      </c>
      <c r="H58" s="598">
        <v>0.701501827365307</v>
      </c>
      <c r="I58" s="218">
        <v>-0.0888431078752067</v>
      </c>
      <c r="J58" s="598">
        <v>0.0194461301587197</v>
      </c>
      <c r="K58" s="218">
        <v>-0.112000531884646</v>
      </c>
      <c r="L58" s="598">
        <v>0.0189600610898333</v>
      </c>
      <c r="M58" s="218">
        <v>4.39484909601563</v>
      </c>
      <c r="N58" s="598">
        <v>0.844892614965255</v>
      </c>
      <c r="O58" s="218">
        <v>-0.0934569519374376</v>
      </c>
      <c r="P58" s="598">
        <v>0.019475219597981</v>
      </c>
      <c r="Q58" s="218">
        <v>-0.111086329570746</v>
      </c>
      <c r="R58" s="598">
        <v>0.0189207235318519</v>
      </c>
      <c r="S58" s="218">
        <v>5.28457200281252</v>
      </c>
      <c r="T58" s="606">
        <v>1.00174662996258</v>
      </c>
    </row>
    <row customHeight="1" ht="13" r="59">
      <c r="A59" s="181" t="s">
        <v>353</v>
      </c>
      <c r="B59" s="156" t="n">
        <v>2</v>
      </c>
      <c r="C59" s="218">
        <v>-0.114822313267727</v>
      </c>
      <c r="D59" s="598">
        <v>0.0459502181964449</v>
      </c>
      <c r="E59" s="218">
        <v>-0.0632740964498691</v>
      </c>
      <c r="F59" s="598">
        <v>0.0330658562423808</v>
      </c>
      <c r="G59" s="218">
        <v>1.60259883347515</v>
      </c>
      <c r="H59" s="598">
        <v>1.14623853492599</v>
      </c>
      <c r="I59" s="218">
        <v>-0.114512847910891</v>
      </c>
      <c r="J59" s="598">
        <v>0.0463484047369142</v>
      </c>
      <c r="K59" s="218">
        <v>-0.0596191532021487</v>
      </c>
      <c r="L59" s="598">
        <v>0.0324459665787096</v>
      </c>
      <c r="M59" s="218">
        <v>1.95728538100671</v>
      </c>
      <c r="N59" s="598">
        <v>1.41957051407007</v>
      </c>
      <c r="O59" s="218">
        <v>-0.108827558470951</v>
      </c>
      <c r="P59" s="598">
        <v>0.0452694202577983</v>
      </c>
      <c r="Q59" s="218">
        <v>-0.0622358847073755</v>
      </c>
      <c r="R59" s="598">
        <v>0.0327939494677244</v>
      </c>
      <c r="S59" s="218">
        <v>3.56814770007974</v>
      </c>
      <c r="T59" s="606">
        <v>1.8930894977941</v>
      </c>
    </row>
    <row customHeight="1" ht="13" r="60">
      <c r="A60" s="181" t="s">
        <v>354</v>
      </c>
      <c r="B60" s="156" t="n">
        <v>2</v>
      </c>
      <c r="C60" s="218">
        <v>-0.0541044225794974</v>
      </c>
      <c r="D60" s="598">
        <v>0.0378479854165947</v>
      </c>
      <c r="E60" s="218">
        <v>-0.191612515680347</v>
      </c>
      <c r="F60" s="598">
        <v>0.0512481433232521</v>
      </c>
      <c r="G60" s="218">
        <v>4.01941429741645</v>
      </c>
      <c r="H60" s="598">
        <v>1.71669001186085</v>
      </c>
      <c r="I60" s="218">
        <v>-0.0570902563799676</v>
      </c>
      <c r="J60" s="598">
        <v>0.0381329546159614</v>
      </c>
      <c r="K60" s="218">
        <v>-0.177833542518164</v>
      </c>
      <c r="L60" s="598">
        <v>0.0441207702064386</v>
      </c>
      <c r="M60" s="218">
        <v>8.35690420964661</v>
      </c>
      <c r="N60" s="598">
        <v>3.1573161018249</v>
      </c>
      <c r="O60" s="218">
        <v>-0.0444691232716036</v>
      </c>
      <c r="P60" s="598">
        <v>0.0364924443514658</v>
      </c>
      <c r="Q60" s="218">
        <v>-0.200133102150964</v>
      </c>
      <c r="R60" s="598">
        <v>0.047673793745872</v>
      </c>
      <c r="S60" s="218">
        <v>11.3606492424398</v>
      </c>
      <c r="T60" s="606">
        <v>4.55536687241809</v>
      </c>
    </row>
    <row customHeight="1" ht="13" r="61">
      <c r="A61" s="181" t="s">
        <v>355</v>
      </c>
      <c r="B61" s="156" t="n">
        <v>2</v>
      </c>
      <c r="C61" s="218">
        <v>-0.0923633269460039</v>
      </c>
      <c r="D61" s="598">
        <v>0.0198417581384751</v>
      </c>
      <c r="E61" s="218">
        <v>-0.075731218065483</v>
      </c>
      <c r="F61" s="598">
        <v>0.0218028824347965</v>
      </c>
      <c r="G61" s="218">
        <v>1.67056584223342</v>
      </c>
      <c r="H61" s="598">
        <v>0.566530281515327</v>
      </c>
      <c r="I61" s="218">
        <v>-0.0923534380597183</v>
      </c>
      <c r="J61" s="598">
        <v>0.0198690182158132</v>
      </c>
      <c r="K61" s="218">
        <v>-0.0716847722245187</v>
      </c>
      <c r="L61" s="598">
        <v>0.0221652496623755</v>
      </c>
      <c r="M61" s="218">
        <v>2.00157589678658</v>
      </c>
      <c r="N61" s="598">
        <v>0.592524656548934</v>
      </c>
      <c r="O61" s="218">
        <v>-0.0943658269595607</v>
      </c>
      <c r="P61" s="598">
        <v>0.0198502514689997</v>
      </c>
      <c r="Q61" s="218">
        <v>-0.0706279398186822</v>
      </c>
      <c r="R61" s="598">
        <v>0.0218166359418941</v>
      </c>
      <c r="S61" s="218">
        <v>2.51607105419969</v>
      </c>
      <c r="T61" s="606">
        <v>0.714128401103186</v>
      </c>
    </row>
    <row customHeight="1" ht="13" r="62">
      <c r="A62" s="181" t="s">
        <v>356</v>
      </c>
      <c r="B62" s="156" t="n">
        <v>2</v>
      </c>
      <c r="C62" s="218" t="inlineStr">
        <is>
          <t>m</t>
        </is>
      </c>
      <c r="D62" s="598" t="inlineStr">
        <is>
          <t>m</t>
        </is>
      </c>
      <c r="E62" s="218" t="inlineStr">
        <is>
          <t>m</t>
        </is>
      </c>
      <c r="F62" s="598" t="inlineStr">
        <is>
          <t>m</t>
        </is>
      </c>
      <c r="G62" s="218" t="inlineStr">
        <is>
          <t>m</t>
        </is>
      </c>
      <c r="H62" s="598" t="inlineStr">
        <is>
          <t>m</t>
        </is>
      </c>
      <c r="I62" s="218" t="inlineStr">
        <is>
          <t>m</t>
        </is>
      </c>
      <c r="J62" s="598" t="inlineStr">
        <is>
          <t>m</t>
        </is>
      </c>
      <c r="K62" s="218" t="inlineStr">
        <is>
          <t>m</t>
        </is>
      </c>
      <c r="L62" s="598" t="inlineStr">
        <is>
          <t>m</t>
        </is>
      </c>
      <c r="M62" s="218" t="inlineStr">
        <is>
          <t>m</t>
        </is>
      </c>
      <c r="N62" s="598" t="inlineStr">
        <is>
          <t>m</t>
        </is>
      </c>
      <c r="O62" s="218" t="inlineStr">
        <is>
          <t>m</t>
        </is>
      </c>
      <c r="P62" s="598" t="inlineStr">
        <is>
          <t>m</t>
        </is>
      </c>
      <c r="Q62" s="218" t="inlineStr">
        <is>
          <t>m</t>
        </is>
      </c>
      <c r="R62" s="598" t="inlineStr">
        <is>
          <t>m</t>
        </is>
      </c>
      <c r="S62" s="218" t="inlineStr">
        <is>
          <t>m</t>
        </is>
      </c>
      <c r="T62" s="606" t="inlineStr">
        <is>
          <t>m</t>
        </is>
      </c>
    </row>
    <row customHeight="1" ht="13" r="63">
      <c r="A63" s="184" t="s">
        <v>357</v>
      </c>
      <c r="B63" s="157" t="n">
        <v>2</v>
      </c>
      <c r="C63" s="219">
        <v>-0.0747924755431504</v>
      </c>
      <c r="D63" s="599">
        <v>0.00554541218252717</v>
      </c>
      <c r="E63" s="219">
        <v>-0.10946536289762</v>
      </c>
      <c r="F63" s="599">
        <v>0.00558042483636419</v>
      </c>
      <c r="G63" s="219">
        <v>2.64596605430196</v>
      </c>
      <c r="H63" s="599">
        <v>0.194310974671951</v>
      </c>
      <c r="I63" s="219">
        <v>-0.0797987648047233</v>
      </c>
      <c r="J63" s="599">
        <v>0.00557030832044825</v>
      </c>
      <c r="K63" s="219">
        <v>-0.110140926898741</v>
      </c>
      <c r="L63" s="599">
        <v>0.00557527815169241</v>
      </c>
      <c r="M63" s="219">
        <v>5.07573064054477</v>
      </c>
      <c r="N63" s="599">
        <v>0.268377527980082</v>
      </c>
      <c r="O63" s="219">
        <v>-0.0773356265789116</v>
      </c>
      <c r="P63" s="599">
        <v>0.00546613599760807</v>
      </c>
      <c r="Q63" s="219">
        <v>-0.11040029428039</v>
      </c>
      <c r="R63" s="599">
        <v>0.00553993700606355</v>
      </c>
      <c r="S63" s="219">
        <v>6.2895371271109</v>
      </c>
      <c r="T63" s="608">
        <v>0.322836100790746</v>
      </c>
    </row>
    <row customHeight="1" ht="13" r="64">
      <c r="A64" s="185" t="s">
        <v>358</v>
      </c>
      <c r="B64" s="158" t="n">
        <v>2</v>
      </c>
      <c r="C64" s="220">
        <v>-0.0756505874399879</v>
      </c>
      <c r="D64" s="600">
        <v>0.00855823906764413</v>
      </c>
      <c r="E64" s="220">
        <v>-0.131415675567832</v>
      </c>
      <c r="F64" s="600">
        <v>0.00842513311795363</v>
      </c>
      <c r="G64" s="220">
        <v>3.02293827890124</v>
      </c>
      <c r="H64" s="600">
        <v>0.271109120971313</v>
      </c>
      <c r="I64" s="220">
        <v>-0.0814068609695521</v>
      </c>
      <c r="J64" s="600">
        <v>0.00833643623179072</v>
      </c>
      <c r="K64" s="220">
        <v>-0.134413980050797</v>
      </c>
      <c r="L64" s="600">
        <v>0.00857839406843448</v>
      </c>
      <c r="M64" s="220">
        <v>5.38222227547594</v>
      </c>
      <c r="N64" s="600">
        <v>0.367924177038637</v>
      </c>
      <c r="O64" s="220">
        <v>-0.0833042258764686</v>
      </c>
      <c r="P64" s="600">
        <v>0.00827207081818318</v>
      </c>
      <c r="Q64" s="220">
        <v>-0.131771148761131</v>
      </c>
      <c r="R64" s="600">
        <v>0.00862536746746839</v>
      </c>
      <c r="S64" s="220">
        <v>6.30218747747854</v>
      </c>
      <c r="T64" s="609">
        <v>0.421948692558338</v>
      </c>
    </row>
    <row customHeight="1" ht="13" r="65">
      <c r="A65" s="186" t="s">
        <v>359</v>
      </c>
      <c r="B65" s="159" t="n">
        <v>2</v>
      </c>
      <c r="C65" s="221">
        <v>-0.0938624427930096</v>
      </c>
      <c r="D65" s="601">
        <v>0.00421925069049695</v>
      </c>
      <c r="E65" s="221">
        <v>-0.113336283386553</v>
      </c>
      <c r="F65" s="601">
        <v>0.00422457508163905</v>
      </c>
      <c r="G65" s="221">
        <v>3.21490939522738</v>
      </c>
      <c r="H65" s="601">
        <v>0.155498518292771</v>
      </c>
      <c r="I65" s="221">
        <v>-0.0986085491891088</v>
      </c>
      <c r="J65" s="601">
        <v>0.00422291006838795</v>
      </c>
      <c r="K65" s="221">
        <v>-0.113923284240214</v>
      </c>
      <c r="L65" s="601">
        <v>0.00421121352728062</v>
      </c>
      <c r="M65" s="221">
        <v>5.48727715033078</v>
      </c>
      <c r="N65" s="601">
        <v>0.198883513357525</v>
      </c>
      <c r="O65" s="221">
        <v>-0.0963617021572129</v>
      </c>
      <c r="P65" s="601">
        <v>0.00418138662720503</v>
      </c>
      <c r="Q65" s="221">
        <v>-0.112941671906102</v>
      </c>
      <c r="R65" s="601">
        <v>0.00419408861129922</v>
      </c>
      <c r="S65" s="221">
        <v>6.8532229494447</v>
      </c>
      <c r="T65" s="610">
        <v>0.235978850824685</v>
      </c>
    </row>
    <row customHeight="1" ht="13" r="66">
      <c r="A66" s="181" t="s">
        <v>360</v>
      </c>
      <c r="B66" s="156" t="n">
        <v>2</v>
      </c>
      <c r="C66" s="218">
        <v>-0.0863923581502279</v>
      </c>
      <c r="D66" s="598">
        <v>0.0449645045316395</v>
      </c>
      <c r="E66" s="218">
        <v>-0.0877969865519506</v>
      </c>
      <c r="F66" s="598">
        <v>0.0604606002062749</v>
      </c>
      <c r="G66" s="218">
        <v>1.8622015550752</v>
      </c>
      <c r="H66" s="598">
        <v>1.44207711255266</v>
      </c>
      <c r="I66" s="218">
        <v>-0.0771196303976955</v>
      </c>
      <c r="J66" s="598">
        <v>0.0429414626518862</v>
      </c>
      <c r="K66" s="218">
        <v>-0.0918823571376532</v>
      </c>
      <c r="L66" s="598">
        <v>0.0685585199694866</v>
      </c>
      <c r="M66" s="218">
        <v>5.75078413463912</v>
      </c>
      <c r="N66" s="598">
        <v>2.37835580155479</v>
      </c>
      <c r="O66" s="218">
        <v>-0.0549557556210313</v>
      </c>
      <c r="P66" s="598">
        <v>0.0487614640725592</v>
      </c>
      <c r="Q66" s="218">
        <v>-0.0707601787389243</v>
      </c>
      <c r="R66" s="598">
        <v>0.06553352805976</v>
      </c>
      <c r="S66" s="218">
        <v>8.60167703461557</v>
      </c>
      <c r="T66" s="606">
        <v>3.59474111455824</v>
      </c>
    </row>
    <row customHeight="1" ht="13" r="67">
      <c r="A67" s="181" t="s">
        <v>361</v>
      </c>
      <c r="B67" s="156" t="n">
        <v>2</v>
      </c>
      <c r="C67" s="218">
        <v>-0.110253947280225</v>
      </c>
      <c r="D67" s="598">
        <v>0.0350330357591815</v>
      </c>
      <c r="E67" s="218">
        <v>-0.126990325703264</v>
      </c>
      <c r="F67" s="598">
        <v>0.0576446985350755</v>
      </c>
      <c r="G67" s="218">
        <v>4.10771364358059</v>
      </c>
      <c r="H67" s="598">
        <v>1.99308258493189</v>
      </c>
      <c r="I67" s="218">
        <v>-0.106981811598797</v>
      </c>
      <c r="J67" s="598">
        <v>0.0340938963612132</v>
      </c>
      <c r="K67" s="218">
        <v>-0.133742368249623</v>
      </c>
      <c r="L67" s="598">
        <v>0.0604015446858104</v>
      </c>
      <c r="M67" s="218">
        <v>5.41210905240014</v>
      </c>
      <c r="N67" s="598">
        <v>2.39751952757431</v>
      </c>
      <c r="O67" s="218">
        <v>-0.10352948279861</v>
      </c>
      <c r="P67" s="598">
        <v>0.0345912155769884</v>
      </c>
      <c r="Q67" s="218">
        <v>-0.142342157469175</v>
      </c>
      <c r="R67" s="598">
        <v>0.0600976186540379</v>
      </c>
      <c r="S67" s="218">
        <v>6.54526068177559</v>
      </c>
      <c r="T67" s="606">
        <v>2.72382471486081</v>
      </c>
    </row>
    <row customHeight="1" ht="13" r="68">
      <c r="A68" s="181" t="s">
        <v>362</v>
      </c>
      <c r="B68" s="156" t="n">
        <v>2</v>
      </c>
      <c r="C68" s="218">
        <v>-0.133210065728926</v>
      </c>
      <c r="D68" s="598">
        <v>0.0545211934187385</v>
      </c>
      <c r="E68" s="218">
        <v>-0.186733585112644</v>
      </c>
      <c r="F68" s="598">
        <v>0.0633378272793502</v>
      </c>
      <c r="G68" s="218">
        <v>6.1148470179602</v>
      </c>
      <c r="H68" s="598">
        <v>2.96704801971196</v>
      </c>
      <c r="I68" s="218">
        <v>-0.129688258673867</v>
      </c>
      <c r="J68" s="598">
        <v>0.0541248270647632</v>
      </c>
      <c r="K68" s="218">
        <v>-0.169866441634292</v>
      </c>
      <c r="L68" s="598">
        <v>0.0641043059736913</v>
      </c>
      <c r="M68" s="218">
        <v>8.16103181958977</v>
      </c>
      <c r="N68" s="598">
        <v>3.5047956204762</v>
      </c>
      <c r="O68" s="218">
        <v>-0.138347136148125</v>
      </c>
      <c r="P68" s="598">
        <v>0.0485559712702614</v>
      </c>
      <c r="Q68" s="218">
        <v>-0.149835054611856</v>
      </c>
      <c r="R68" s="598">
        <v>0.0593979292896351</v>
      </c>
      <c r="S68" s="218">
        <v>13.5201348712437</v>
      </c>
      <c r="T68" s="606">
        <v>4.98136076585103</v>
      </c>
    </row>
    <row customHeight="1" ht="13" r="69">
      <c r="A69" s="187" t="s">
        <v>363</v>
      </c>
      <c r="B69" s="171" t="n">
        <v>2</v>
      </c>
      <c r="C69" s="228">
        <v>0.0170671971964286</v>
      </c>
      <c r="D69" s="603">
        <v>0.0378118062481122</v>
      </c>
      <c r="E69" s="228">
        <v>-0.137370874188144</v>
      </c>
      <c r="F69" s="603">
        <v>0.0268029730597815</v>
      </c>
      <c r="G69" s="228">
        <v>2.24598955590572</v>
      </c>
      <c r="H69" s="603">
        <v>0.953535836414391</v>
      </c>
      <c r="I69" s="228">
        <v>-0.00690860737944246</v>
      </c>
      <c r="J69" s="603">
        <v>0.0398929377637814</v>
      </c>
      <c r="K69" s="228">
        <v>-0.112225585518355</v>
      </c>
      <c r="L69" s="603">
        <v>0.0278404927752289</v>
      </c>
      <c r="M69" s="228">
        <v>6.13574650260116</v>
      </c>
      <c r="N69" s="603">
        <v>2.38133229255948</v>
      </c>
      <c r="O69" s="228">
        <v>-0.000904002810392921</v>
      </c>
      <c r="P69" s="603">
        <v>0.0391401367955656</v>
      </c>
      <c r="Q69" s="228">
        <v>-0.112966319988721</v>
      </c>
      <c r="R69" s="603">
        <v>0.0299086918658283</v>
      </c>
      <c r="S69" s="228">
        <v>6.99594198937307</v>
      </c>
      <c r="T69" s="611">
        <v>2.57923636269611</v>
      </c>
    </row>
    <row customHeight="1" ht="13" r="70">
      <c r="A70" s="181"/>
      <c r="B70" s="160"/>
      <c r="C70" s="218" t="inlineStr">
        <is>
          <t>b.reg_t4wels.t4autch..no_controls</t>
        </is>
      </c>
      <c r="D70" s="598" t="inlineStr">
        <is>
          <t>se.reg_t4wels.t4autch..no_controls</t>
        </is>
      </c>
      <c r="E70" s="218" t="inlineStr">
        <is>
          <t>b.reg_t4wels.t4secls..no_controls</t>
        </is>
      </c>
      <c r="F70" s="598" t="inlineStr">
        <is>
          <t>se.reg_t4wels.t4secls..no_controls</t>
        </is>
      </c>
      <c r="G70" s="218" t="inlineStr">
        <is>
          <t>b.reg_t4wels.rsqr..no_controls</t>
        </is>
      </c>
      <c r="H70" s="598" t="inlineStr">
        <is>
          <t>se.reg_t4wels.rsqr..no_controls</t>
        </is>
      </c>
      <c r="I70" s="218" t="inlineStr">
        <is>
          <t>b.reg_t4wels.t4autch..tch_controls</t>
        </is>
      </c>
      <c r="J70" s="598" t="inlineStr">
        <is>
          <t>se.reg_t4wels.t4autch..tch_controls</t>
        </is>
      </c>
      <c r="K70" s="218" t="inlineStr">
        <is>
          <t>b.reg_t4wels.t4secls..tch_controls</t>
        </is>
      </c>
      <c r="L70" s="598" t="inlineStr">
        <is>
          <t>se.reg_t4wels.t4secls..tch_controls</t>
        </is>
      </c>
      <c r="M70" s="218" t="inlineStr">
        <is>
          <t>b.reg_t4wels.rsqr..tch_controls</t>
        </is>
      </c>
      <c r="N70" s="598" t="inlineStr">
        <is>
          <t>se.reg_t4wels.rsqr..tch_controls</t>
        </is>
      </c>
      <c r="O70" s="218" t="inlineStr">
        <is>
          <t>b.reg_t4wels.t4autch..tch_sch_controls</t>
        </is>
      </c>
      <c r="P70" s="598" t="inlineStr">
        <is>
          <t>se.reg_t4wels.t4autch..tch_sch_controls</t>
        </is>
      </c>
      <c r="Q70" s="218" t="inlineStr">
        <is>
          <t>b.reg_t4wels.t4secls..tch_sch_controls</t>
        </is>
      </c>
      <c r="R70" s="598" t="inlineStr">
        <is>
          <t>se.reg_t4wels.t4secls..tch_sch_controls</t>
        </is>
      </c>
      <c r="S70" s="218" t="inlineStr">
        <is>
          <t>b.reg_t4wels.rsqr..tch_sch_controls</t>
        </is>
      </c>
      <c r="T70" s="606" t="inlineStr">
        <is>
          <t>se.reg_t4wels.rsqr..tch_sch_controls</t>
        </is>
      </c>
    </row>
    <row customHeight="1" ht="13" r="71">
      <c r="A71" s="181" t="s">
        <v>307</v>
      </c>
      <c r="B71" s="160" t="n">
        <v>1</v>
      </c>
      <c r="C71" s="218">
        <v>-0.15814951291747</v>
      </c>
      <c r="D71" s="598">
        <v>0.0289419292891998</v>
      </c>
      <c r="E71" s="218">
        <v>-0.0731494569176137</v>
      </c>
      <c r="F71" s="598">
        <v>0.0285685578482399</v>
      </c>
      <c r="G71" s="218">
        <v>3.78837649153914</v>
      </c>
      <c r="H71" s="598">
        <v>1.19096969299178</v>
      </c>
      <c r="I71" s="218">
        <v>-0.160344599488121</v>
      </c>
      <c r="J71" s="598">
        <v>0.0301596010343572</v>
      </c>
      <c r="K71" s="218">
        <v>-0.0739629112657276</v>
      </c>
      <c r="L71" s="598">
        <v>0.0290869799126508</v>
      </c>
      <c r="M71" s="218">
        <v>4.08816319925802</v>
      </c>
      <c r="N71" s="598">
        <v>1.36327086004942</v>
      </c>
      <c r="O71" s="218">
        <v>-0.160257572922512</v>
      </c>
      <c r="P71" s="598">
        <v>0.0297476721760646</v>
      </c>
      <c r="Q71" s="218">
        <v>-0.0671402725964391</v>
      </c>
      <c r="R71" s="598">
        <v>0.0276539042118032</v>
      </c>
      <c r="S71" s="218">
        <v>5.80828919996388</v>
      </c>
      <c r="T71" s="606">
        <v>1.65207484482424</v>
      </c>
    </row>
    <row customHeight="1" ht="13" r="72">
      <c r="A72" s="181" t="s">
        <v>311</v>
      </c>
      <c r="B72" s="160" t="n">
        <v>1</v>
      </c>
      <c r="C72" s="218">
        <v>-0.0678547846521787</v>
      </c>
      <c r="D72" s="598">
        <v>0.0237501771530794</v>
      </c>
      <c r="E72" s="218">
        <v>-0.0834518825895968</v>
      </c>
      <c r="F72" s="598">
        <v>0.0254915931839599</v>
      </c>
      <c r="G72" s="218">
        <v>1.2493888485236</v>
      </c>
      <c r="H72" s="598">
        <v>0.551641107096091</v>
      </c>
      <c r="I72" s="218">
        <v>-0.0684249787805586</v>
      </c>
      <c r="J72" s="598">
        <v>0.023820109841842</v>
      </c>
      <c r="K72" s="218">
        <v>-0.0958595935499774</v>
      </c>
      <c r="L72" s="598">
        <v>0.0266108463931262</v>
      </c>
      <c r="M72" s="218">
        <v>3.37667446117073</v>
      </c>
      <c r="N72" s="598">
        <v>0.784405931608133</v>
      </c>
      <c r="O72" s="218">
        <v>-0.0690123673722378</v>
      </c>
      <c r="P72" s="598">
        <v>0.0238477965447211</v>
      </c>
      <c r="Q72" s="218">
        <v>-0.0962483786866688</v>
      </c>
      <c r="R72" s="598">
        <v>0.0262335135681668</v>
      </c>
      <c r="S72" s="218">
        <v>4.07852085022687</v>
      </c>
      <c r="T72" s="606">
        <v>0.870709247699688</v>
      </c>
    </row>
    <row customHeight="1" ht="13" r="73">
      <c r="A73" s="183" t="s">
        <v>313</v>
      </c>
      <c r="B73" s="160" t="n">
        <v>1</v>
      </c>
      <c r="C73" s="218">
        <v>-0.0724526484533652</v>
      </c>
      <c r="D73" s="598">
        <v>0.0279414259002851</v>
      </c>
      <c r="E73" s="218">
        <v>-0.0643773760939668</v>
      </c>
      <c r="F73" s="598">
        <v>0.0362222984336718</v>
      </c>
      <c r="G73" s="218">
        <v>0.960863673023927</v>
      </c>
      <c r="H73" s="598">
        <v>0.547709384533943</v>
      </c>
      <c r="I73" s="218">
        <v>-0.0740666339478012</v>
      </c>
      <c r="J73" s="598">
        <v>0.0279145933687471</v>
      </c>
      <c r="K73" s="218">
        <v>-0.0742158154912457</v>
      </c>
      <c r="L73" s="598">
        <v>0.0373494991254984</v>
      </c>
      <c r="M73" s="218">
        <v>2.24460717103939</v>
      </c>
      <c r="N73" s="598">
        <v>0.835552370225588</v>
      </c>
      <c r="O73" s="218">
        <v>-0.0684429844493734</v>
      </c>
      <c r="P73" s="598">
        <v>0.0268404991954672</v>
      </c>
      <c r="Q73" s="218">
        <v>-0.0852502975981704</v>
      </c>
      <c r="R73" s="598">
        <v>0.0353831631149965</v>
      </c>
      <c r="S73" s="218">
        <v>3.95824965758544</v>
      </c>
      <c r="T73" s="606">
        <v>1.37386712482174</v>
      </c>
    </row>
    <row customHeight="1" ht="13" r="74">
      <c r="A74" s="181" t="s">
        <v>314</v>
      </c>
      <c r="B74" s="160" t="n">
        <v>1</v>
      </c>
      <c r="C74" s="218">
        <v>-0.17792302911304</v>
      </c>
      <c r="D74" s="598">
        <v>0.0303356304316329</v>
      </c>
      <c r="E74" s="218">
        <v>-0.186709100536991</v>
      </c>
      <c r="F74" s="598">
        <v>0.0536704536791589</v>
      </c>
      <c r="G74" s="218">
        <v>5.72224924405042</v>
      </c>
      <c r="H74" s="598">
        <v>1.35264839772583</v>
      </c>
      <c r="I74" s="218">
        <v>-0.173903321755054</v>
      </c>
      <c r="J74" s="598">
        <v>0.0299122687942757</v>
      </c>
      <c r="K74" s="218">
        <v>-0.165784506991022</v>
      </c>
      <c r="L74" s="598">
        <v>0.0524705227736501</v>
      </c>
      <c r="M74" s="218">
        <v>7.35249654905775</v>
      </c>
      <c r="N74" s="598">
        <v>1.48456793904548</v>
      </c>
      <c r="O74" s="218">
        <v>-0.175498935672416</v>
      </c>
      <c r="P74" s="598">
        <v>0.0300168860633422</v>
      </c>
      <c r="Q74" s="218">
        <v>-0.153407740255064</v>
      </c>
      <c r="R74" s="598">
        <v>0.0507135466768895</v>
      </c>
      <c r="S74" s="218">
        <v>10.7396736195033</v>
      </c>
      <c r="T74" s="606">
        <v>2.04942096308004</v>
      </c>
    </row>
    <row customHeight="1" ht="13" r="75">
      <c r="A75" s="181" t="s">
        <v>325</v>
      </c>
      <c r="B75" s="160" t="n">
        <v>1</v>
      </c>
      <c r="C75" s="218">
        <v>0.00441885710460758</v>
      </c>
      <c r="D75" s="598">
        <v>0.0325536088071221</v>
      </c>
      <c r="E75" s="218">
        <v>-0.171507698420938</v>
      </c>
      <c r="F75" s="598">
        <v>0.0400703806077198</v>
      </c>
      <c r="G75" s="218">
        <v>2.85456036121774</v>
      </c>
      <c r="H75" s="598">
        <v>1.40523867097855</v>
      </c>
      <c r="I75" s="218">
        <v>0.000276463133630389</v>
      </c>
      <c r="J75" s="598">
        <v>0.0329371879778572</v>
      </c>
      <c r="K75" s="218">
        <v>-0.170167176360376</v>
      </c>
      <c r="L75" s="598">
        <v>0.0393140246640881</v>
      </c>
      <c r="M75" s="218">
        <v>4.3935212457967</v>
      </c>
      <c r="N75" s="598">
        <v>1.75248972604734</v>
      </c>
      <c r="O75" s="218">
        <v>-0.00250499680875178</v>
      </c>
      <c r="P75" s="598">
        <v>0.0338186869925372</v>
      </c>
      <c r="Q75" s="218">
        <v>-0.160519911795834</v>
      </c>
      <c r="R75" s="598">
        <v>0.039043235440146</v>
      </c>
      <c r="S75" s="218">
        <v>5.7647735197647</v>
      </c>
      <c r="T75" s="606">
        <v>1.98879092792309</v>
      </c>
    </row>
    <row customHeight="1" ht="13" r="76">
      <c r="A76" s="181" t="s">
        <v>330</v>
      </c>
      <c r="B76" s="160" t="n">
        <v>1</v>
      </c>
      <c r="C76" s="218">
        <v>-0.0533357500407651</v>
      </c>
      <c r="D76" s="598">
        <v>0.0256228398679635</v>
      </c>
      <c r="E76" s="218">
        <v>-0.0601747825352976</v>
      </c>
      <c r="F76" s="598">
        <v>0.0228901323020871</v>
      </c>
      <c r="G76" s="218">
        <v>0.829979207191977</v>
      </c>
      <c r="H76" s="598">
        <v>0.483649251916489</v>
      </c>
      <c r="I76" s="218">
        <v>-0.0425045877337908</v>
      </c>
      <c r="J76" s="598">
        <v>0.0254483798949768</v>
      </c>
      <c r="K76" s="218">
        <v>-0.0459799343600319</v>
      </c>
      <c r="L76" s="598">
        <v>0.0236817648934345</v>
      </c>
      <c r="M76" s="218">
        <v>3.07225916709421</v>
      </c>
      <c r="N76" s="598">
        <v>0.77708494165661</v>
      </c>
      <c r="O76" s="218">
        <v>-0.0391752597419731</v>
      </c>
      <c r="P76" s="598">
        <v>0.0256701557568182</v>
      </c>
      <c r="Q76" s="218">
        <v>-0.0492176551415318</v>
      </c>
      <c r="R76" s="598">
        <v>0.0233708550049054</v>
      </c>
      <c r="S76" s="218">
        <v>3.76599512631015</v>
      </c>
      <c r="T76" s="606">
        <v>0.941691723256313</v>
      </c>
    </row>
    <row customHeight="1" ht="13" r="77">
      <c r="A77" s="181" t="s">
        <v>332</v>
      </c>
      <c r="B77" s="160" t="n">
        <v>1</v>
      </c>
      <c r="C77" s="218">
        <v>-0.016773272076764</v>
      </c>
      <c r="D77" s="598">
        <v>0.0356899882473755</v>
      </c>
      <c r="E77" s="218">
        <v>-0.0999634550242131</v>
      </c>
      <c r="F77" s="598">
        <v>0.0299188071878571</v>
      </c>
      <c r="G77" s="218">
        <v>1.31118371313299</v>
      </c>
      <c r="H77" s="598">
        <v>0.777455415754329</v>
      </c>
      <c r="I77" s="218">
        <v>-0.0434741064963338</v>
      </c>
      <c r="J77" s="598">
        <v>0.0348283505692365</v>
      </c>
      <c r="K77" s="218">
        <v>-0.074778579199657</v>
      </c>
      <c r="L77" s="598">
        <v>0.0304282425313486</v>
      </c>
      <c r="M77" s="218">
        <v>3.90568644177615</v>
      </c>
      <c r="N77" s="598">
        <v>1.03839947771058</v>
      </c>
      <c r="O77" s="218">
        <v>-0.0424724440447778</v>
      </c>
      <c r="P77" s="598">
        <v>0.0338078432980201</v>
      </c>
      <c r="Q77" s="218">
        <v>-0.075690166061571</v>
      </c>
      <c r="R77" s="598">
        <v>0.0305512692025204</v>
      </c>
      <c r="S77" s="218">
        <v>4.41994527475651</v>
      </c>
      <c r="T77" s="606">
        <v>1.07595293110974</v>
      </c>
    </row>
    <row customHeight="1" ht="13" r="78">
      <c r="A78" s="181" t="s">
        <v>338</v>
      </c>
      <c r="B78" s="160" t="n">
        <v>1</v>
      </c>
      <c r="C78" s="218">
        <v>-0.234703162102199</v>
      </c>
      <c r="D78" s="598">
        <v>0.0216017203221546</v>
      </c>
      <c r="E78" s="218">
        <v>-0.120812521148898</v>
      </c>
      <c r="F78" s="598">
        <v>0.0308920610423316</v>
      </c>
      <c r="G78" s="218">
        <v>7.06627571376332</v>
      </c>
      <c r="H78" s="598">
        <v>1.23250041859058</v>
      </c>
      <c r="I78" s="218">
        <v>-0.220810516770878</v>
      </c>
      <c r="J78" s="598">
        <v>0.0210636730047392</v>
      </c>
      <c r="K78" s="218">
        <v>-0.13604556001222</v>
      </c>
      <c r="L78" s="598">
        <v>0.0298715259392221</v>
      </c>
      <c r="M78" s="218">
        <v>13.1110493530087</v>
      </c>
      <c r="N78" s="598">
        <v>1.58171462830793</v>
      </c>
      <c r="O78" s="218">
        <v>-0.19327810630898</v>
      </c>
      <c r="P78" s="598">
        <v>0.0214039516911089</v>
      </c>
      <c r="Q78" s="218">
        <v>-0.127385311821536</v>
      </c>
      <c r="R78" s="598">
        <v>0.0274202209794457</v>
      </c>
      <c r="S78" s="218">
        <v>14.3946518264097</v>
      </c>
      <c r="T78" s="606">
        <v>1.6766554563865</v>
      </c>
    </row>
    <row customHeight="1" ht="13" r="79">
      <c r="A79" s="181" t="s">
        <v>343</v>
      </c>
      <c r="B79" s="160" t="n">
        <v>1</v>
      </c>
      <c r="C79" s="218">
        <v>-0.10316806696586</v>
      </c>
      <c r="D79" s="598">
        <v>0.0269384769702341</v>
      </c>
      <c r="E79" s="218">
        <v>-0.129155879509467</v>
      </c>
      <c r="F79" s="598">
        <v>0.0325240751148187</v>
      </c>
      <c r="G79" s="218">
        <v>3.72956953766819</v>
      </c>
      <c r="H79" s="598">
        <v>1.19494534172548</v>
      </c>
      <c r="I79" s="218">
        <v>-0.106754355660918</v>
      </c>
      <c r="J79" s="598">
        <v>0.0264918852477125</v>
      </c>
      <c r="K79" s="218">
        <v>-0.139532705286091</v>
      </c>
      <c r="L79" s="598">
        <v>0.0331599858369818</v>
      </c>
      <c r="M79" s="218">
        <v>4.37336710250473</v>
      </c>
      <c r="N79" s="598">
        <v>1.26042141618437</v>
      </c>
      <c r="O79" s="218">
        <v>-0.104977364694895</v>
      </c>
      <c r="P79" s="598">
        <v>0.0263160589719437</v>
      </c>
      <c r="Q79" s="218">
        <v>-0.140597924408853</v>
      </c>
      <c r="R79" s="598">
        <v>0.0325429625203786</v>
      </c>
      <c r="S79" s="218">
        <v>5.05775134861519</v>
      </c>
      <c r="T79" s="606">
        <v>1.39421637320794</v>
      </c>
    </row>
    <row customHeight="1" ht="13" r="80">
      <c r="A80" s="181" t="s">
        <v>348</v>
      </c>
      <c r="B80" s="160" t="n">
        <v>1</v>
      </c>
      <c r="C80" s="218">
        <v>-0.135003606993718</v>
      </c>
      <c r="D80" s="598">
        <v>0.0288696640523966</v>
      </c>
      <c r="E80" s="218">
        <v>-0.130699093523094</v>
      </c>
      <c r="F80" s="598">
        <v>0.027403640475656</v>
      </c>
      <c r="G80" s="218">
        <v>4.60406535500148</v>
      </c>
      <c r="H80" s="598">
        <v>1.05735041098117</v>
      </c>
      <c r="I80" s="218">
        <v>-0.135292000988684</v>
      </c>
      <c r="J80" s="598">
        <v>0.028673251063502</v>
      </c>
      <c r="K80" s="218">
        <v>-0.13227105741709</v>
      </c>
      <c r="L80" s="598">
        <v>0.0273697960854026</v>
      </c>
      <c r="M80" s="218">
        <v>5.32259988489693</v>
      </c>
      <c r="N80" s="598">
        <v>1.14019993582867</v>
      </c>
      <c r="O80" s="218">
        <v>-0.134251248855478</v>
      </c>
      <c r="P80" s="598">
        <v>0.0284017735706072</v>
      </c>
      <c r="Q80" s="218">
        <v>-0.132131282013241</v>
      </c>
      <c r="R80" s="598">
        <v>0.0274678555406879</v>
      </c>
      <c r="S80" s="218">
        <v>5.65315510251172</v>
      </c>
      <c r="T80" s="606">
        <v>1.19958951937251</v>
      </c>
    </row>
    <row customHeight="1" ht="13" r="81">
      <c r="A81" s="181" t="s">
        <v>350</v>
      </c>
      <c r="B81" s="160" t="n">
        <v>1</v>
      </c>
      <c r="C81" s="218">
        <v>-0.0988430104972416</v>
      </c>
      <c r="D81" s="598">
        <v>0.0220939884370548</v>
      </c>
      <c r="E81" s="218">
        <v>-0.089966607778687</v>
      </c>
      <c r="F81" s="598">
        <v>0.0207241298560146</v>
      </c>
      <c r="G81" s="218">
        <v>2.33976040457603</v>
      </c>
      <c r="H81" s="598">
        <v>0.566741626402244</v>
      </c>
      <c r="I81" s="218">
        <v>-0.0970237305573715</v>
      </c>
      <c r="J81" s="598">
        <v>0.0222861001892564</v>
      </c>
      <c r="K81" s="218">
        <v>-0.0918727681176415</v>
      </c>
      <c r="L81" s="598">
        <v>0.0209306432415866</v>
      </c>
      <c r="M81" s="218">
        <v>2.9125267104443</v>
      </c>
      <c r="N81" s="598">
        <v>0.647240326626612</v>
      </c>
      <c r="O81" s="218">
        <v>-0.0813495944267366</v>
      </c>
      <c r="P81" s="598">
        <v>0.0223350309368922</v>
      </c>
      <c r="Q81" s="218">
        <v>-0.10077187653774</v>
      </c>
      <c r="R81" s="598">
        <v>0.0212060529034978</v>
      </c>
      <c r="S81" s="218">
        <v>4.32131651128812</v>
      </c>
      <c r="T81" s="606">
        <v>1.03931838553837</v>
      </c>
    </row>
    <row customHeight="1" ht="13" r="82">
      <c r="A82" s="181" t="s">
        <v>352</v>
      </c>
      <c r="B82" s="160" t="n">
        <v>1</v>
      </c>
      <c r="C82" s="218">
        <v>-0.0775642613424423</v>
      </c>
      <c r="D82" s="598">
        <v>0.0286496129848829</v>
      </c>
      <c r="E82" s="218">
        <v>-0.109969059675975</v>
      </c>
      <c r="F82" s="598">
        <v>0.0217004008822214</v>
      </c>
      <c r="G82" s="218">
        <v>2.62269487404775</v>
      </c>
      <c r="H82" s="598">
        <v>0.777391102927472</v>
      </c>
      <c r="I82" s="218">
        <v>-0.0821544430257325</v>
      </c>
      <c r="J82" s="598">
        <v>0.0275416501194811</v>
      </c>
      <c r="K82" s="218">
        <v>-0.107320464236657</v>
      </c>
      <c r="L82" s="598">
        <v>0.0218528565606321</v>
      </c>
      <c r="M82" s="218">
        <v>5.42109685879341</v>
      </c>
      <c r="N82" s="598">
        <v>1.24151752906781</v>
      </c>
      <c r="O82" s="218">
        <v>-0.0838845606866931</v>
      </c>
      <c r="P82" s="598">
        <v>0.0269377962011595</v>
      </c>
      <c r="Q82" s="218">
        <v>-0.104728487728129</v>
      </c>
      <c r="R82" s="598">
        <v>0.021340474842505</v>
      </c>
      <c r="S82" s="218">
        <v>6.28205160597299</v>
      </c>
      <c r="T82" s="606">
        <v>1.46527914336789</v>
      </c>
    </row>
    <row customHeight="1" ht="13" r="83">
      <c r="A83" s="181" t="s">
        <v>353</v>
      </c>
      <c r="B83" s="160" t="n">
        <v>1</v>
      </c>
      <c r="C83" s="218">
        <v>-0.196883524022608</v>
      </c>
      <c r="D83" s="598">
        <v>0.0417691473234408</v>
      </c>
      <c r="E83" s="218">
        <v>-0.138253347007618</v>
      </c>
      <c r="F83" s="598">
        <v>0.0486556213347831</v>
      </c>
      <c r="G83" s="218">
        <v>5.7367669358911</v>
      </c>
      <c r="H83" s="598">
        <v>1.60555572140614</v>
      </c>
      <c r="I83" s="218">
        <v>-0.197739196845404</v>
      </c>
      <c r="J83" s="598">
        <v>0.0420101193581264</v>
      </c>
      <c r="K83" s="218">
        <v>-0.151918158400882</v>
      </c>
      <c r="L83" s="598">
        <v>0.0492992401443009</v>
      </c>
      <c r="M83" s="218">
        <v>6.92947922670247</v>
      </c>
      <c r="N83" s="598">
        <v>1.49178576379624</v>
      </c>
      <c r="O83" s="218">
        <v>-0.199612871797913</v>
      </c>
      <c r="P83" s="598">
        <v>0.0399453523717789</v>
      </c>
      <c r="Q83" s="218">
        <v>-0.14880717777529</v>
      </c>
      <c r="R83" s="598">
        <v>0.0472431655966612</v>
      </c>
      <c r="S83" s="218">
        <v>9.22856069346752</v>
      </c>
      <c r="T83" s="606">
        <v>1.66302011063113</v>
      </c>
    </row>
    <row customHeight="1" ht="13" r="84">
      <c r="A84" s="77" t="s">
        <v>364</v>
      </c>
      <c r="B84" s="161" t="n">
        <v>1</v>
      </c>
      <c r="C84" s="222">
        <v>-0.109648593634973</v>
      </c>
      <c r="D84" s="602">
        <v>0.00849484278680747</v>
      </c>
      <c r="E84" s="222">
        <v>-0.116151073722366</v>
      </c>
      <c r="F84" s="602">
        <v>0.00964728331584087</v>
      </c>
      <c r="G84" s="222">
        <v>3.48790589055031</v>
      </c>
      <c r="H84" s="602">
        <v>0.311065679124461</v>
      </c>
      <c r="I84" s="222">
        <v>-0.110679114580768</v>
      </c>
      <c r="J84" s="602">
        <v>0.00845944241448083</v>
      </c>
      <c r="K84" s="222">
        <v>-0.115457784599781</v>
      </c>
      <c r="L84" s="602">
        <v>0.00965613452078206</v>
      </c>
      <c r="M84" s="222">
        <v>5.35491001670867</v>
      </c>
      <c r="N84" s="602">
        <v>0.363311797686563</v>
      </c>
      <c r="O84" s="222">
        <v>-0.10718961027778</v>
      </c>
      <c r="P84" s="602">
        <v>0.00836566233215577</v>
      </c>
      <c r="Q84" s="222">
        <v>-0.113053848735158</v>
      </c>
      <c r="R84" s="602">
        <v>0.0094027093738791</v>
      </c>
      <c r="S84" s="222">
        <v>6.62622372323255</v>
      </c>
      <c r="T84" s="607">
        <v>0.423889471721695</v>
      </c>
    </row>
    <row customHeight="1" ht="13" r="85">
      <c r="A85" s="181" t="s">
        <v>65</v>
      </c>
      <c r="B85" s="160" t="n">
        <v>1</v>
      </c>
      <c r="C85" s="218">
        <v>-0.0608465690878166</v>
      </c>
      <c r="D85" s="598">
        <v>0.0362973347731965</v>
      </c>
      <c r="E85" s="218">
        <v>-0.100980465192565</v>
      </c>
      <c r="F85" s="598">
        <v>0.0323273291183617</v>
      </c>
      <c r="G85" s="218">
        <v>1.55392690918297</v>
      </c>
      <c r="H85" s="598">
        <v>0.857147218628631</v>
      </c>
      <c r="I85" s="218">
        <v>-0.0587598729434595</v>
      </c>
      <c r="J85" s="598">
        <v>0.0361285350842427</v>
      </c>
      <c r="K85" s="218">
        <v>-0.118839038108764</v>
      </c>
      <c r="L85" s="598">
        <v>0.0342483506311888</v>
      </c>
      <c r="M85" s="218">
        <v>4.59452764263965</v>
      </c>
      <c r="N85" s="598">
        <v>1.10858027294526</v>
      </c>
      <c r="O85" s="218">
        <v>-0.0604537263460174</v>
      </c>
      <c r="P85" s="598">
        <v>0.0367838127328247</v>
      </c>
      <c r="Q85" s="218">
        <v>-0.118813025425327</v>
      </c>
      <c r="R85" s="598">
        <v>0.0349094213994467</v>
      </c>
      <c r="S85" s="218">
        <v>5.15842214492185</v>
      </c>
      <c r="T85" s="606">
        <v>1.10334646699056</v>
      </c>
    </row>
    <row customHeight="1" ht="13" r="86">
      <c r="A86" s="181" t="s">
        <v>361</v>
      </c>
      <c r="B86" s="160" t="n">
        <v>1</v>
      </c>
      <c r="C86" s="218">
        <v>-0.0551793582146946</v>
      </c>
      <c r="D86" s="598">
        <v>0.0314573977682305</v>
      </c>
      <c r="E86" s="218">
        <v>-0.110606507092466</v>
      </c>
      <c r="F86" s="598">
        <v>0.0552552500333982</v>
      </c>
      <c r="G86" s="218">
        <v>2.07704820137311</v>
      </c>
      <c r="H86" s="598">
        <v>1.51477449388614</v>
      </c>
      <c r="I86" s="218">
        <v>-0.0568043471647678</v>
      </c>
      <c r="J86" s="598">
        <v>0.0318008798503751</v>
      </c>
      <c r="K86" s="218">
        <v>-0.130705097166282</v>
      </c>
      <c r="L86" s="598">
        <v>0.0566423824776016</v>
      </c>
      <c r="M86" s="218">
        <v>2.5671264425629</v>
      </c>
      <c r="N86" s="598">
        <v>1.80922060934092</v>
      </c>
      <c r="O86" s="218">
        <v>-0.0586371149195068</v>
      </c>
      <c r="P86" s="598">
        <v>0.0321585464564242</v>
      </c>
      <c r="Q86" s="218">
        <v>-0.135817919010251</v>
      </c>
      <c r="R86" s="598">
        <v>0.0564781573029783</v>
      </c>
      <c r="S86" s="218">
        <v>3.03267618948451</v>
      </c>
      <c r="T86" s="606">
        <v>2.05325305589673</v>
      </c>
    </row>
    <row customHeight="1" ht="13" r="87">
      <c r="A87" s="187" t="s">
        <v>362</v>
      </c>
      <c r="B87" s="175" t="n">
        <v>1</v>
      </c>
      <c r="C87" s="228">
        <v>-0.103638479507608</v>
      </c>
      <c r="D87" s="603">
        <v>0.0436678551313878</v>
      </c>
      <c r="E87" s="228">
        <v>-0.0276749079358817</v>
      </c>
      <c r="F87" s="603">
        <v>0.0441622302973972</v>
      </c>
      <c r="G87" s="228">
        <v>1.24313677238408</v>
      </c>
      <c r="H87" s="603">
        <v>1.01326862834337</v>
      </c>
      <c r="I87" s="228">
        <v>-0.0942303474405815</v>
      </c>
      <c r="J87" s="603">
        <v>0.0425904424453209</v>
      </c>
      <c r="K87" s="228">
        <v>-0.0217204612336245</v>
      </c>
      <c r="L87" s="603">
        <v>0.0439224010555378</v>
      </c>
      <c r="M87" s="228">
        <v>1.77114471943365</v>
      </c>
      <c r="N87" s="603">
        <v>1.34288217595123</v>
      </c>
      <c r="O87" s="228">
        <v>-0.0936532774015413</v>
      </c>
      <c r="P87" s="603">
        <v>0.0444374025097172</v>
      </c>
      <c r="Q87" s="228">
        <v>-0.02663869247043</v>
      </c>
      <c r="R87" s="603">
        <v>0.0432891418920557</v>
      </c>
      <c r="S87" s="228">
        <v>3.86236758304829</v>
      </c>
      <c r="T87" s="611">
        <v>1.60760274155399</v>
      </c>
    </row>
    <row customHeight="1" ht="13" r="88">
      <c r="A88" s="181"/>
      <c r="B88" s="162"/>
      <c r="C88" s="218" t="inlineStr">
        <is>
          <t>b.reg_t4wels.t4autch..no_controls</t>
        </is>
      </c>
      <c r="D88" s="598" t="inlineStr">
        <is>
          <t>se.reg_t4wels.t4autch..no_controls</t>
        </is>
      </c>
      <c r="E88" s="218" t="inlineStr">
        <is>
          <t>b.reg_t4wels.t4secls..no_controls</t>
        </is>
      </c>
      <c r="F88" s="598" t="inlineStr">
        <is>
          <t>se.reg_t4wels.t4secls..no_controls</t>
        </is>
      </c>
      <c r="G88" s="218" t="inlineStr">
        <is>
          <t>b.reg_t4wels.rsqr..no_controls</t>
        </is>
      </c>
      <c r="H88" s="598" t="inlineStr">
        <is>
          <t>se.reg_t4wels.rsqr..no_controls</t>
        </is>
      </c>
      <c r="I88" s="218" t="inlineStr">
        <is>
          <t>b.reg_t4wels.t4autch..tch_controls</t>
        </is>
      </c>
      <c r="J88" s="598" t="inlineStr">
        <is>
          <t>se.reg_t4wels.t4autch..tch_controls</t>
        </is>
      </c>
      <c r="K88" s="218" t="inlineStr">
        <is>
          <t>b.reg_t4wels.t4secls..tch_controls</t>
        </is>
      </c>
      <c r="L88" s="598" t="inlineStr">
        <is>
          <t>se.reg_t4wels.t4secls..tch_controls</t>
        </is>
      </c>
      <c r="M88" s="218" t="inlineStr">
        <is>
          <t>b.reg_t4wels.rsqr..tch_controls</t>
        </is>
      </c>
      <c r="N88" s="598" t="inlineStr">
        <is>
          <t>se.reg_t4wels.rsqr..tch_controls</t>
        </is>
      </c>
      <c r="O88" s="218" t="inlineStr">
        <is>
          <t>b.reg_t4wels.t4autch..tch_sch_controls</t>
        </is>
      </c>
      <c r="P88" s="598" t="inlineStr">
        <is>
          <t>se.reg_t4wels.t4autch..tch_sch_controls</t>
        </is>
      </c>
      <c r="Q88" s="218" t="inlineStr">
        <is>
          <t>b.reg_t4wels.t4secls..tch_sch_controls</t>
        </is>
      </c>
      <c r="R88" s="598" t="inlineStr">
        <is>
          <t>se.reg_t4wels.t4secls..tch_sch_controls</t>
        </is>
      </c>
      <c r="S88" s="218" t="inlineStr">
        <is>
          <t>b.reg_t4wels.rsqr..tch_sch_controls</t>
        </is>
      </c>
      <c r="T88" s="606" t="inlineStr">
        <is>
          <t>se.reg_t4wels.rsqr..tch_sch_controls</t>
        </is>
      </c>
    </row>
    <row customHeight="1" ht="13" r="89">
      <c r="A89" s="181" t="s">
        <v>319</v>
      </c>
      <c r="B89" s="162" t="n">
        <v>3</v>
      </c>
      <c r="C89" s="218">
        <v>-0.0784296223251391</v>
      </c>
      <c r="D89" s="598">
        <v>0.0269018432689751</v>
      </c>
      <c r="E89" s="218">
        <v>-0.151377767109023</v>
      </c>
      <c r="F89" s="598">
        <v>0.0235574843259102</v>
      </c>
      <c r="G89" s="218">
        <v>3.74917883510126</v>
      </c>
      <c r="H89" s="598">
        <v>0.826723724379448</v>
      </c>
      <c r="I89" s="218">
        <v>-0.0845497143485322</v>
      </c>
      <c r="J89" s="598">
        <v>0.0249923445173654</v>
      </c>
      <c r="K89" s="218">
        <v>-0.156898202803731</v>
      </c>
      <c r="L89" s="598">
        <v>0.0230680948347305</v>
      </c>
      <c r="M89" s="218">
        <v>7.67614144456096</v>
      </c>
      <c r="N89" s="598">
        <v>1.15687068782207</v>
      </c>
      <c r="O89" s="218">
        <v>-0.0849917366427808</v>
      </c>
      <c r="P89" s="598">
        <v>0.0246893870368808</v>
      </c>
      <c r="Q89" s="218">
        <v>-0.157482142685422</v>
      </c>
      <c r="R89" s="598">
        <v>0.0231948583287764</v>
      </c>
      <c r="S89" s="218">
        <v>8.01933175679074</v>
      </c>
      <c r="T89" s="606">
        <v>1.2577283452902</v>
      </c>
    </row>
    <row customHeight="1" ht="13" r="90">
      <c r="A90" s="181" t="s">
        <v>322</v>
      </c>
      <c r="B90" s="162" t="n">
        <v>3</v>
      </c>
      <c r="C90" s="218">
        <v>-0.0140759295692085</v>
      </c>
      <c r="D90" s="598">
        <v>0.0299897214158035</v>
      </c>
      <c r="E90" s="218">
        <v>-0.108384866414951</v>
      </c>
      <c r="F90" s="598">
        <v>0.0334574382568225</v>
      </c>
      <c r="G90" s="218">
        <v>1.09460991094505</v>
      </c>
      <c r="H90" s="598">
        <v>0.648631425029841</v>
      </c>
      <c r="I90" s="218">
        <v>-0.0270992350320929</v>
      </c>
      <c r="J90" s="598">
        <v>0.0293163976110513</v>
      </c>
      <c r="K90" s="218">
        <v>-0.115846732340953</v>
      </c>
      <c r="L90" s="598">
        <v>0.03456532034511</v>
      </c>
      <c r="M90" s="218">
        <v>3.28864262049038</v>
      </c>
      <c r="N90" s="598">
        <v>1.08147898839646</v>
      </c>
      <c r="O90" s="218">
        <v>-0.0320588869840102</v>
      </c>
      <c r="P90" s="598">
        <v>0.0302345913220354</v>
      </c>
      <c r="Q90" s="218">
        <v>-0.107005221053167</v>
      </c>
      <c r="R90" s="598">
        <v>0.0335582148056731</v>
      </c>
      <c r="S90" s="218">
        <v>3.99806844228647</v>
      </c>
      <c r="T90" s="606">
        <v>1.29218358257395</v>
      </c>
    </row>
    <row customHeight="1" ht="13" r="91">
      <c r="A91" s="181" t="s">
        <v>66</v>
      </c>
      <c r="B91" s="162" t="n">
        <v>3</v>
      </c>
      <c r="C91" s="218">
        <v>-0.068654796512692</v>
      </c>
      <c r="D91" s="598">
        <v>0.0301400747185858</v>
      </c>
      <c r="E91" s="218">
        <v>-0.0958528952306879</v>
      </c>
      <c r="F91" s="598">
        <v>0.0294199304392268</v>
      </c>
      <c r="G91" s="218">
        <v>1.54384298205245</v>
      </c>
      <c r="H91" s="598">
        <v>0.758508205248249</v>
      </c>
      <c r="I91" s="218">
        <v>-0.0752776588750214</v>
      </c>
      <c r="J91" s="598">
        <v>0.029775370437471</v>
      </c>
      <c r="K91" s="218">
        <v>-0.117891224168158</v>
      </c>
      <c r="L91" s="598">
        <v>0.0310322914213334</v>
      </c>
      <c r="M91" s="218">
        <v>3.33462257641322</v>
      </c>
      <c r="N91" s="598">
        <v>1.00587922978322</v>
      </c>
      <c r="O91" s="218">
        <v>-0.0727064663794972</v>
      </c>
      <c r="P91" s="598">
        <v>0.030549449890823</v>
      </c>
      <c r="Q91" s="218">
        <v>-0.114263885018546</v>
      </c>
      <c r="R91" s="598">
        <v>0.0312010109411108</v>
      </c>
      <c r="S91" s="218">
        <v>4.45786565220125</v>
      </c>
      <c r="T91" s="606">
        <v>1.31513303322967</v>
      </c>
    </row>
    <row customHeight="1" ht="13" r="92">
      <c r="A92" s="181" t="s">
        <v>341</v>
      </c>
      <c r="B92" s="162" t="n">
        <v>3</v>
      </c>
      <c r="C92" s="218">
        <v>-0.173357887055991</v>
      </c>
      <c r="D92" s="598">
        <v>0.0227910816320731</v>
      </c>
      <c r="E92" s="218">
        <v>-0.0389275530776735</v>
      </c>
      <c r="F92" s="598">
        <v>0.0196194092000042</v>
      </c>
      <c r="G92" s="218">
        <v>3.09731634788244</v>
      </c>
      <c r="H92" s="598">
        <v>0.789406481619247</v>
      </c>
      <c r="I92" s="218">
        <v>-0.176704485186255</v>
      </c>
      <c r="J92" s="598">
        <v>0.0228573054877281</v>
      </c>
      <c r="K92" s="218">
        <v>-0.0415134120860936</v>
      </c>
      <c r="L92" s="598">
        <v>0.0187419261055255</v>
      </c>
      <c r="M92" s="218">
        <v>6.38371152959323</v>
      </c>
      <c r="N92" s="598">
        <v>1.04171994462157</v>
      </c>
      <c r="O92" s="218">
        <v>-0.176662850894696</v>
      </c>
      <c r="P92" s="598">
        <v>0.0225829090615853</v>
      </c>
      <c r="Q92" s="218">
        <v>-0.0422844451429477</v>
      </c>
      <c r="R92" s="598">
        <v>0.018873956711515</v>
      </c>
      <c r="S92" s="218">
        <v>6.82035529922147</v>
      </c>
      <c r="T92" s="606">
        <v>1.19670256096589</v>
      </c>
    </row>
    <row customHeight="1" ht="13" r="93">
      <c r="A93" s="181" t="s">
        <v>343</v>
      </c>
      <c r="B93" s="162" t="n">
        <v>3</v>
      </c>
      <c r="C93" s="218">
        <v>-0.102355583929603</v>
      </c>
      <c r="D93" s="598">
        <v>0.0189445075320133</v>
      </c>
      <c r="E93" s="218">
        <v>-0.0573334587928764</v>
      </c>
      <c r="F93" s="598">
        <v>0.0322985746326938</v>
      </c>
      <c r="G93" s="218">
        <v>2.01847916163565</v>
      </c>
      <c r="H93" s="598">
        <v>0.702142012253674</v>
      </c>
      <c r="I93" s="218">
        <v>-0.105338721725637</v>
      </c>
      <c r="J93" s="598">
        <v>0.0190148774529124</v>
      </c>
      <c r="K93" s="218">
        <v>-0.0662204335306901</v>
      </c>
      <c r="L93" s="598">
        <v>0.0326894700085824</v>
      </c>
      <c r="M93" s="218">
        <v>2.90365894134477</v>
      </c>
      <c r="N93" s="598">
        <v>0.745566115875812</v>
      </c>
      <c r="O93" s="218">
        <v>-0.105822350042725</v>
      </c>
      <c r="P93" s="598">
        <v>0.019038448093156</v>
      </c>
      <c r="Q93" s="218">
        <v>-0.0652569824478762</v>
      </c>
      <c r="R93" s="598">
        <v>0.0325742376695919</v>
      </c>
      <c r="S93" s="218">
        <v>3.12391248316424</v>
      </c>
      <c r="T93" s="606">
        <v>0.891511067347455</v>
      </c>
    </row>
    <row customHeight="1" ht="13" r="94">
      <c r="A94" s="181" t="s">
        <v>348</v>
      </c>
      <c r="B94" s="162" t="n">
        <v>3</v>
      </c>
      <c r="C94" s="218">
        <v>-0.124375845642357</v>
      </c>
      <c r="D94" s="598">
        <v>0.0293363028388211</v>
      </c>
      <c r="E94" s="218">
        <v>-0.115405181044871</v>
      </c>
      <c r="F94" s="598">
        <v>0.0274629332691003</v>
      </c>
      <c r="G94" s="218">
        <v>3.93541559682394</v>
      </c>
      <c r="H94" s="598">
        <v>1.11195917432374</v>
      </c>
      <c r="I94" s="218">
        <v>-0.126767667913601</v>
      </c>
      <c r="J94" s="598">
        <v>0.0295939464539526</v>
      </c>
      <c r="K94" s="218">
        <v>-0.127387883498443</v>
      </c>
      <c r="L94" s="598">
        <v>0.0266963871784453</v>
      </c>
      <c r="M94" s="218">
        <v>6.19747635911404</v>
      </c>
      <c r="N94" s="598">
        <v>1.39756087743496</v>
      </c>
      <c r="O94" s="218">
        <v>-0.129517894019749</v>
      </c>
      <c r="P94" s="598">
        <v>0.0293342587015572</v>
      </c>
      <c r="Q94" s="218">
        <v>-0.12739272378625</v>
      </c>
      <c r="R94" s="598">
        <v>0.0268606523146103</v>
      </c>
      <c r="S94" s="218">
        <v>6.61513401968726</v>
      </c>
      <c r="T94" s="606">
        <v>1.48458451927405</v>
      </c>
    </row>
    <row customHeight="1" ht="13" r="95">
      <c r="A95" s="181" t="s">
        <v>352</v>
      </c>
      <c r="B95" s="162" t="n">
        <v>3</v>
      </c>
      <c r="C95" s="218">
        <v>-0.0861241644196122</v>
      </c>
      <c r="D95" s="598">
        <v>0.020266184303262</v>
      </c>
      <c r="E95" s="218">
        <v>-0.0836201854626679</v>
      </c>
      <c r="F95" s="598">
        <v>0.0195936484744423</v>
      </c>
      <c r="G95" s="218">
        <v>2.21976000586498</v>
      </c>
      <c r="H95" s="598">
        <v>0.591267577054104</v>
      </c>
      <c r="I95" s="218">
        <v>-0.0940322031389989</v>
      </c>
      <c r="J95" s="598">
        <v>0.0205311429761001</v>
      </c>
      <c r="K95" s="218">
        <v>-0.0829433989410943</v>
      </c>
      <c r="L95" s="598">
        <v>0.0192344228651026</v>
      </c>
      <c r="M95" s="218">
        <v>4.71114191904632</v>
      </c>
      <c r="N95" s="598">
        <v>0.814151517026281</v>
      </c>
      <c r="O95" s="218">
        <v>-0.0957910221111093</v>
      </c>
      <c r="P95" s="598">
        <v>0.0208880431921124</v>
      </c>
      <c r="Q95" s="218">
        <v>-0.0872833580055129</v>
      </c>
      <c r="R95" s="598">
        <v>0.0182463963033581</v>
      </c>
      <c r="S95" s="218">
        <v>5.01212413684865</v>
      </c>
      <c r="T95" s="606">
        <v>0.890721709618532</v>
      </c>
    </row>
    <row customHeight="1" ht="13" r="96">
      <c r="A96" s="181" t="s">
        <v>353</v>
      </c>
      <c r="B96" s="162" t="n">
        <v>3</v>
      </c>
      <c r="C96" s="218">
        <v>-0.158781627262996</v>
      </c>
      <c r="D96" s="598">
        <v>0.0278264986540327</v>
      </c>
      <c r="E96" s="218">
        <v>-0.157740896119514</v>
      </c>
      <c r="F96" s="598">
        <v>0.0400448761144602</v>
      </c>
      <c r="G96" s="218">
        <v>4.6809126882687</v>
      </c>
      <c r="H96" s="598">
        <v>0.896990764825446</v>
      </c>
      <c r="I96" s="218">
        <v>-0.161713828961814</v>
      </c>
      <c r="J96" s="598">
        <v>0.0301478912008899</v>
      </c>
      <c r="K96" s="218">
        <v>-0.156164156135499</v>
      </c>
      <c r="L96" s="598">
        <v>0.0415065132601646</v>
      </c>
      <c r="M96" s="218">
        <v>5.15322621417785</v>
      </c>
      <c r="N96" s="598">
        <v>1.02471908756017</v>
      </c>
      <c r="O96" s="218">
        <v>-0.149271572298964</v>
      </c>
      <c r="P96" s="598">
        <v>0.0296949824258959</v>
      </c>
      <c r="Q96" s="218">
        <v>-0.164070436647596</v>
      </c>
      <c r="R96" s="598">
        <v>0.0439645215724992</v>
      </c>
      <c r="S96" s="218">
        <v>7.0203002311024</v>
      </c>
      <c r="T96" s="606">
        <v>1.24167544204417</v>
      </c>
    </row>
    <row customHeight="1" ht="13" r="97">
      <c r="A97" s="78" t="s">
        <v>445</v>
      </c>
      <c r="B97" s="212" t="n">
        <v>3</v>
      </c>
      <c r="C97" s="232">
        <v>-0.1007694320897</v>
      </c>
      <c r="D97" s="605">
        <v>0.00923266564238928</v>
      </c>
      <c r="E97" s="232">
        <v>-0.101080350406533</v>
      </c>
      <c r="F97" s="605">
        <v>0.0102391120201305</v>
      </c>
      <c r="G97" s="232">
        <v>2.79243944107181</v>
      </c>
      <c r="H97" s="605">
        <v>0.284669175404522</v>
      </c>
      <c r="I97" s="232">
        <v>-0.106435439397744</v>
      </c>
      <c r="J97" s="605">
        <v>0.00923722763404822</v>
      </c>
      <c r="K97" s="232">
        <v>-0.108108180438083</v>
      </c>
      <c r="L97" s="605">
        <v>0.0103947203235142</v>
      </c>
      <c r="M97" s="232">
        <v>4.9560777005926</v>
      </c>
      <c r="N97" s="605">
        <v>0.371375340772771</v>
      </c>
      <c r="O97" s="232">
        <v>-0.105852847421691</v>
      </c>
      <c r="P97" s="605">
        <v>0.00927700162365466</v>
      </c>
      <c r="Q97" s="232">
        <v>-0.108129899348415</v>
      </c>
      <c r="R97" s="605">
        <v>0.0104897794730831</v>
      </c>
      <c r="S97" s="232">
        <v>5.63338650266281</v>
      </c>
      <c r="T97" s="613">
        <v>0.428427669682387</v>
      </c>
    </row>
    <row r="99">
      <c r="A99" s="91" t="s">
        <v>571</v>
      </c>
    </row>
    <row r="100">
      <c r="A100" s="91" t="s">
        <v>533</v>
      </c>
    </row>
    <row r="101">
      <c r="A101" s="91" t="s">
        <v>628</v>
      </c>
    </row>
    <row r="102">
      <c r="A102" s="91" t="s">
        <v>629</v>
      </c>
    </row>
    <row r="103">
      <c r="A103" s="91" t="s">
        <v>587</v>
      </c>
    </row>
    <row r="104">
      <c r="A104" s="91" t="s">
        <v>368</v>
      </c>
    </row>
    <row r="105">
      <c r="A105" s="91" t="s">
        <v>369</v>
      </c>
    </row>
    <row r="106">
      <c r="A106" s="91" t="s">
        <v>370</v>
      </c>
    </row>
    <row r="107">
      <c r="A107" s="91" t="s">
        <v>371</v>
      </c>
    </row>
    <row r="108">
      <c r="A108" s="146" t="str">
        <f>HYPERLINK("https://oecdcode.org/disclaimers/cyprus.html", "Information on data for Cyprus: https://oecdcode.org/disclaimers/cyprus.html")</f>
      </c>
    </row>
    <row r="109">
      <c r="A109" s="91" t="s">
        <v>373</v>
      </c>
    </row>
  </sheetData>
  <mergeCells count="16">
    <mergeCell ref="B7:B10"/>
    <mergeCell ref="C7:F7"/>
    <mergeCell ref="C8:D8"/>
    <mergeCell ref="E8:F8"/>
    <mergeCell ref="G7:H8"/>
    <mergeCell ref="C9:H9"/>
    <mergeCell ref="I7:L7"/>
    <mergeCell ref="I8:J8"/>
    <mergeCell ref="K8:L8"/>
    <mergeCell ref="M7:N8"/>
    <mergeCell ref="I9:N9"/>
    <mergeCell ref="O7:R7"/>
    <mergeCell ref="O8:P8"/>
    <mergeCell ref="Q8:R8"/>
    <mergeCell ref="S7:T8"/>
    <mergeCell ref="O9:T9"/>
  </mergeCells>
  <conditionalFormatting sqref="C1:C200">
    <cfRule type="expression" dxfId="103" priority="6">
      <formula>ABS(C1/D1)&gt;1.95996398454005</formula>
    </cfRule>
  </conditionalFormatting>
  <conditionalFormatting sqref="E1:E200">
    <cfRule type="expression" dxfId="103" priority="5">
      <formula>ABS(E1/F1)&gt;1.95996398454005</formula>
    </cfRule>
  </conditionalFormatting>
  <conditionalFormatting sqref="I1:I200">
    <cfRule type="expression" dxfId="103" priority="4">
      <formula>ABS(I1/J1)&gt;1.95996398454005</formula>
    </cfRule>
  </conditionalFormatting>
  <conditionalFormatting sqref="K1:K200">
    <cfRule type="expression" dxfId="103" priority="3">
      <formula>ABS(K1/L1)&gt;1.95996398454005</formula>
    </cfRule>
  </conditionalFormatting>
  <conditionalFormatting sqref="O1:O200">
    <cfRule type="expression" dxfId="103" priority="2">
      <formula>ABS(O1/P1)&gt;1.95996398454005</formula>
    </cfRule>
  </conditionalFormatting>
  <conditionalFormatting sqref="Q1:Q200">
    <cfRule type="expression" dxfId="103" priority="1">
      <formula>ABS(Q1/R1)&gt;1.95996398454005</formula>
    </cfRule>
  </conditionalFormatting>
  <pageMargins left="0.7" right="0.7" top="0.75" bottom="0.75" header="0.3" footer="0.3"/>
  <pageSetup paperSize="9" orientation="portrait" horizontalDpi="300" verticalDpi="300"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276</v>
      </c>
    </row>
    <row r="2">
      <c r="A2" s="38" t="s">
        <v>277</v>
      </c>
    </row>
    <row r="3">
      <c r="A3" s="46" t="s">
        <v>450</v>
      </c>
    </row>
    <row r="4">
      <c r="A4" s="54" t="str">
        <f>=HYPERLINK("#'TOC'!A1", "Back to TOC")</f>
      </c>
    </row>
    <row customHeight="1" ht="15" r="8">
      <c r="B8" s="150" t="s">
        <v>295</v>
      </c>
      <c r="C8" s="148" t="s">
        <v>632</v>
      </c>
      <c r="D8" s="148"/>
      <c r="E8" s="148"/>
      <c r="F8" s="148"/>
      <c r="G8" s="148" t="s">
        <v>632</v>
      </c>
      <c r="H8" s="148"/>
      <c r="I8" s="148"/>
      <c r="J8" s="148"/>
      <c r="K8" s="148" t="s">
        <v>632</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b.reg_t4autch.t4seins..no_controls</t>
        </is>
      </c>
      <c r="D11" s="620" t="inlineStr">
        <is>
          <t>se.reg_t4autch.t4seins..no_controls</t>
        </is>
      </c>
      <c r="E11" s="230" t="inlineStr">
        <is>
          <t>b.reg_t4autch.rsqr..no_controls</t>
        </is>
      </c>
      <c r="F11" s="620" t="inlineStr">
        <is>
          <t>se.reg_t4autch.rsqr..no_controls</t>
        </is>
      </c>
      <c r="G11" s="230" t="inlineStr">
        <is>
          <t>b.reg_t4autch.t4seins..tch_controls</t>
        </is>
      </c>
      <c r="H11" s="620" t="inlineStr">
        <is>
          <t>se.reg_t4autch.t4seins..tch_controls</t>
        </is>
      </c>
      <c r="I11" s="230" t="inlineStr">
        <is>
          <t>b.reg_t4autch.rsqr..tch_controls</t>
        </is>
      </c>
      <c r="J11" s="620" t="inlineStr">
        <is>
          <t>se.reg_t4autch.rsqr..tch_controls</t>
        </is>
      </c>
      <c r="K11" s="230" t="inlineStr">
        <is>
          <t>b.reg_t4autch.t4seins..tch_sch_controls</t>
        </is>
      </c>
      <c r="L11" s="620" t="inlineStr">
        <is>
          <t>se.reg_t4autch.t4seins..tch_sch_controls</t>
        </is>
      </c>
      <c r="M11" s="230" t="inlineStr">
        <is>
          <t>b.reg_t4autch.rsqr..tch_sch_controls</t>
        </is>
      </c>
      <c r="N11" s="628" t="inlineStr">
        <is>
          <t>se.reg_t4autch.rsqr..tch_sch_controls</t>
        </is>
      </c>
    </row>
    <row customHeight="1" ht="13" r="12">
      <c r="A12" s="181" t="s">
        <v>306</v>
      </c>
      <c r="B12" s="156" t="n">
        <v>2</v>
      </c>
      <c r="C12" s="218">
        <v>0.331025078425093</v>
      </c>
      <c r="D12" s="614">
        <v>0.0450664386967087</v>
      </c>
      <c r="E12" s="218">
        <v>5.04089249141505</v>
      </c>
      <c r="F12" s="614">
        <v>1.22045197873138</v>
      </c>
      <c r="G12" s="218">
        <v>0.324188364325497</v>
      </c>
      <c r="H12" s="614">
        <v>0.0454205982708195</v>
      </c>
      <c r="I12" s="218">
        <v>5.24372647716655</v>
      </c>
      <c r="J12" s="614">
        <v>1.24145982189391</v>
      </c>
      <c r="K12" s="218">
        <v>0.317636216716159</v>
      </c>
      <c r="L12" s="614">
        <v>0.0452114477691346</v>
      </c>
      <c r="M12" s="218">
        <v>5.71444425305222</v>
      </c>
      <c r="N12" s="622">
        <v>1.26621894661769</v>
      </c>
    </row>
    <row customHeight="1" ht="13" r="13">
      <c r="A13" s="181" t="s">
        <v>307</v>
      </c>
      <c r="B13" s="156" t="n">
        <v>2</v>
      </c>
      <c r="C13" s="218">
        <v>0.208249280249871</v>
      </c>
      <c r="D13" s="614">
        <v>0.0332281921371741</v>
      </c>
      <c r="E13" s="218">
        <v>3.55457829231549</v>
      </c>
      <c r="F13" s="614">
        <v>1.11991389378503</v>
      </c>
      <c r="G13" s="218">
        <v>0.207934270936327</v>
      </c>
      <c r="H13" s="614">
        <v>0.0337502172332326</v>
      </c>
      <c r="I13" s="218">
        <v>4.16385178597467</v>
      </c>
      <c r="J13" s="614">
        <v>1.32764542977616</v>
      </c>
      <c r="K13" s="218">
        <v>0.213818086567232</v>
      </c>
      <c r="L13" s="614">
        <v>0.0341133535452503</v>
      </c>
      <c r="M13" s="218">
        <v>4.93123675781567</v>
      </c>
      <c r="N13" s="622">
        <v>1.56813355450593</v>
      </c>
    </row>
    <row customHeight="1" ht="13" r="14">
      <c r="A14" s="181" t="s">
        <v>308</v>
      </c>
      <c r="B14" s="156" t="n">
        <v>2</v>
      </c>
      <c r="C14" s="218">
        <v>0.137811946600025</v>
      </c>
      <c r="D14" s="614">
        <v>0.0218110966846055</v>
      </c>
      <c r="E14" s="218">
        <v>2.02237142498221</v>
      </c>
      <c r="F14" s="614">
        <v>0.627531897104853</v>
      </c>
      <c r="G14" s="218">
        <v>0.13682214354129</v>
      </c>
      <c r="H14" s="614">
        <v>0.021705838638922</v>
      </c>
      <c r="I14" s="218">
        <v>2.25401514029328</v>
      </c>
      <c r="J14" s="614">
        <v>0.662817405101593</v>
      </c>
      <c r="K14" s="218">
        <v>0.13786009456791</v>
      </c>
      <c r="L14" s="614">
        <v>0.0216295197310016</v>
      </c>
      <c r="M14" s="218">
        <v>2.46225386692959</v>
      </c>
      <c r="N14" s="622">
        <v>0.684026146553989</v>
      </c>
    </row>
    <row customHeight="1" ht="13" r="15">
      <c r="A15" s="181" t="s">
        <v>309</v>
      </c>
      <c r="B15" s="156" t="n">
        <v>2</v>
      </c>
      <c r="C15" s="218">
        <v>0.228783811103302</v>
      </c>
      <c r="D15" s="614">
        <v>0.0292770544862794</v>
      </c>
      <c r="E15" s="218">
        <v>4.00862367405734</v>
      </c>
      <c r="F15" s="614">
        <v>1.06276879916266</v>
      </c>
      <c r="G15" s="218">
        <v>0.225102814578335</v>
      </c>
      <c r="H15" s="614">
        <v>0.0302564251251851</v>
      </c>
      <c r="I15" s="218">
        <v>4.222720806942</v>
      </c>
      <c r="J15" s="614">
        <v>1.04084177365088</v>
      </c>
      <c r="K15" s="218">
        <v>0.228290981191807</v>
      </c>
      <c r="L15" s="614">
        <v>0.0302694899683996</v>
      </c>
      <c r="M15" s="218">
        <v>4.87640129918376</v>
      </c>
      <c r="N15" s="622">
        <v>1.19512471694694</v>
      </c>
    </row>
    <row customHeight="1" ht="13" r="16">
      <c r="A16" s="181" t="s">
        <v>310</v>
      </c>
      <c r="B16" s="156" t="n">
        <v>2</v>
      </c>
      <c r="C16" s="218">
        <v>0.439910153875079</v>
      </c>
      <c r="D16" s="614">
        <v>0.0240325526827723</v>
      </c>
      <c r="E16" s="218">
        <v>16.9072270112471</v>
      </c>
      <c r="F16" s="614">
        <v>1.7371491535158</v>
      </c>
      <c r="G16" s="218">
        <v>0.425685285268015</v>
      </c>
      <c r="H16" s="614">
        <v>0.0244182057060504</v>
      </c>
      <c r="I16" s="218">
        <v>17.5153796834778</v>
      </c>
      <c r="J16" s="614">
        <v>1.77210082410599</v>
      </c>
      <c r="K16" s="218">
        <v>0.417986979826259</v>
      </c>
      <c r="L16" s="614">
        <v>0.02449826989144</v>
      </c>
      <c r="M16" s="218">
        <v>18.5324054743419</v>
      </c>
      <c r="N16" s="622">
        <v>1.82610296616785</v>
      </c>
    </row>
    <row customHeight="1" ht="13" r="17">
      <c r="A17" s="181" t="s">
        <v>311</v>
      </c>
      <c r="B17" s="156" t="n">
        <v>2</v>
      </c>
      <c r="C17" s="218">
        <v>0.200711118311964</v>
      </c>
      <c r="D17" s="614">
        <v>0.0233994010870303</v>
      </c>
      <c r="E17" s="218">
        <v>3.15265958740623</v>
      </c>
      <c r="F17" s="614">
        <v>0.734519490515477</v>
      </c>
      <c r="G17" s="218">
        <v>0.186379925600468</v>
      </c>
      <c r="H17" s="614">
        <v>0.0232086934537255</v>
      </c>
      <c r="I17" s="218">
        <v>3.73244813505876</v>
      </c>
      <c r="J17" s="614">
        <v>0.801711551055862</v>
      </c>
      <c r="K17" s="218">
        <v>0.1903372669263</v>
      </c>
      <c r="L17" s="614">
        <v>0.0224790963755401</v>
      </c>
      <c r="M17" s="218">
        <v>4.04927141453559</v>
      </c>
      <c r="N17" s="622">
        <v>0.858488051889575</v>
      </c>
    </row>
    <row customHeight="1" ht="13" r="18">
      <c r="A18" s="183" t="s">
        <v>312</v>
      </c>
      <c r="B18" s="156" t="n">
        <v>2</v>
      </c>
      <c r="C18" s="218">
        <v>0.150302101679602</v>
      </c>
      <c r="D18" s="614">
        <v>0.0279238138392739</v>
      </c>
      <c r="E18" s="218">
        <v>1.76653616406997</v>
      </c>
      <c r="F18" s="614">
        <v>0.677296746588012</v>
      </c>
      <c r="G18" s="218">
        <v>0.133789548965877</v>
      </c>
      <c r="H18" s="614">
        <v>0.0263091083030676</v>
      </c>
      <c r="I18" s="218">
        <v>3.0543451755535</v>
      </c>
      <c r="J18" s="614">
        <v>0.958357558905561</v>
      </c>
      <c r="K18" s="218">
        <v>0.135929810350738</v>
      </c>
      <c r="L18" s="614">
        <v>0.0271698094223219</v>
      </c>
      <c r="M18" s="218">
        <v>3.70168416367642</v>
      </c>
      <c r="N18" s="622">
        <v>1.15050703094785</v>
      </c>
    </row>
    <row customHeight="1" ht="13" r="19">
      <c r="A19" s="183" t="s">
        <v>313</v>
      </c>
      <c r="B19" s="156" t="n">
        <v>2</v>
      </c>
      <c r="C19" s="218">
        <v>0.19616461243587</v>
      </c>
      <c r="D19" s="614">
        <v>0.0450901179219339</v>
      </c>
      <c r="E19" s="218">
        <v>2.58441631911076</v>
      </c>
      <c r="F19" s="614">
        <v>1.23809777804756</v>
      </c>
      <c r="G19" s="218">
        <v>0.17620359011751</v>
      </c>
      <c r="H19" s="614">
        <v>0.0452904016965169</v>
      </c>
      <c r="I19" s="218">
        <v>3.65056321642193</v>
      </c>
      <c r="J19" s="614">
        <v>1.35692177698148</v>
      </c>
      <c r="K19" s="218">
        <v>0.180294449902611</v>
      </c>
      <c r="L19" s="614">
        <v>0.0444126663561923</v>
      </c>
      <c r="M19" s="218">
        <v>4.50083093317319</v>
      </c>
      <c r="N19" s="622">
        <v>1.39421747932221</v>
      </c>
    </row>
    <row customHeight="1" ht="13" r="20">
      <c r="A20" s="181" t="s">
        <v>314</v>
      </c>
      <c r="B20" s="156" t="n">
        <v>2</v>
      </c>
      <c r="C20" s="218">
        <v>0.32714357652718</v>
      </c>
      <c r="D20" s="614">
        <v>0.0326932622856808</v>
      </c>
      <c r="E20" s="218">
        <v>6.032232974857</v>
      </c>
      <c r="F20" s="614">
        <v>1.18289075131022</v>
      </c>
      <c r="G20" s="218">
        <v>0.317753852129285</v>
      </c>
      <c r="H20" s="614">
        <v>0.0318459387916843</v>
      </c>
      <c r="I20" s="218">
        <v>6.86342294832825</v>
      </c>
      <c r="J20" s="614">
        <v>1.33147327896689</v>
      </c>
      <c r="K20" s="218">
        <v>0.303543515096286</v>
      </c>
      <c r="L20" s="614">
        <v>0.032329176371765</v>
      </c>
      <c r="M20" s="218">
        <v>8.91601725316706</v>
      </c>
      <c r="N20" s="622">
        <v>1.60678231376183</v>
      </c>
    </row>
    <row customHeight="1" ht="13" r="21">
      <c r="A21" s="181" t="s">
        <v>315</v>
      </c>
      <c r="B21" s="156" t="n">
        <v>2</v>
      </c>
      <c r="C21" s="218">
        <v>0.413286323269027</v>
      </c>
      <c r="D21" s="614">
        <v>0.0262818264479904</v>
      </c>
      <c r="E21" s="218">
        <v>16.593236540499</v>
      </c>
      <c r="F21" s="614">
        <v>1.93546865989519</v>
      </c>
      <c r="G21" s="218">
        <v>0.413027489142753</v>
      </c>
      <c r="H21" s="614">
        <v>0.0264531352030048</v>
      </c>
      <c r="I21" s="218">
        <v>17.4523597831376</v>
      </c>
      <c r="J21" s="614">
        <v>1.83831341498489</v>
      </c>
      <c r="K21" s="218">
        <v>0.408359139483859</v>
      </c>
      <c r="L21" s="614">
        <v>0.0268100633108756</v>
      </c>
      <c r="M21" s="218">
        <v>17.7469428831019</v>
      </c>
      <c r="N21" s="622">
        <v>1.89652564301902</v>
      </c>
    </row>
    <row customHeight="1" ht="13" r="22">
      <c r="A22" s="181" t="s">
        <v>316</v>
      </c>
      <c r="B22" s="156" t="n">
        <v>2</v>
      </c>
      <c r="C22" s="218">
        <v>0.237844611200851</v>
      </c>
      <c r="D22" s="614">
        <v>0.0426762709548696</v>
      </c>
      <c r="E22" s="218">
        <v>5.23312192865659</v>
      </c>
      <c r="F22" s="614">
        <v>1.80123044682003</v>
      </c>
      <c r="G22" s="218">
        <v>0.240313673107684</v>
      </c>
      <c r="H22" s="614">
        <v>0.0424604401637751</v>
      </c>
      <c r="I22" s="218">
        <v>7.00498499727042</v>
      </c>
      <c r="J22" s="614">
        <v>2.07138262198435</v>
      </c>
      <c r="K22" s="218">
        <v>0.245576677363583</v>
      </c>
      <c r="L22" s="614">
        <v>0.040287484409148</v>
      </c>
      <c r="M22" s="218">
        <v>7.35118544767078</v>
      </c>
      <c r="N22" s="622">
        <v>2.31457828530468</v>
      </c>
    </row>
    <row customHeight="1" ht="13" r="23">
      <c r="A23" s="181" t="s">
        <v>317</v>
      </c>
      <c r="B23" s="156" t="n">
        <v>2</v>
      </c>
      <c r="C23" s="218">
        <v>0.24676749267641</v>
      </c>
      <c r="D23" s="614">
        <v>0.0300797975678721</v>
      </c>
      <c r="E23" s="218">
        <v>8.13408075709193</v>
      </c>
      <c r="F23" s="614">
        <v>1.95368607883549</v>
      </c>
      <c r="G23" s="218">
        <v>0.24784855841963</v>
      </c>
      <c r="H23" s="614">
        <v>0.0298477064103301</v>
      </c>
      <c r="I23" s="218">
        <v>8.41852104519639</v>
      </c>
      <c r="J23" s="614">
        <v>1.91527014036371</v>
      </c>
      <c r="K23" s="218">
        <v>0.246312724364239</v>
      </c>
      <c r="L23" s="614">
        <v>0.0287479924568317</v>
      </c>
      <c r="M23" s="218">
        <v>9.81149241394315</v>
      </c>
      <c r="N23" s="622">
        <v>2.00390925956121</v>
      </c>
    </row>
    <row customHeight="1" ht="13" r="24">
      <c r="A24" s="181" t="s">
        <v>318</v>
      </c>
      <c r="B24" s="156" t="n">
        <v>2</v>
      </c>
      <c r="C24" s="218">
        <v>0.273982279543239</v>
      </c>
      <c r="D24" s="614">
        <v>0.0296207002026924</v>
      </c>
      <c r="E24" s="218">
        <v>7.58781369239012</v>
      </c>
      <c r="F24" s="614">
        <v>1.69218222487797</v>
      </c>
      <c r="G24" s="218">
        <v>0.272126549772355</v>
      </c>
      <c r="H24" s="614">
        <v>0.0289651034879354</v>
      </c>
      <c r="I24" s="218">
        <v>9.43148826069294</v>
      </c>
      <c r="J24" s="614">
        <v>1.88459696680723</v>
      </c>
      <c r="K24" s="218">
        <v>0.262228643889195</v>
      </c>
      <c r="L24" s="614">
        <v>0.0300291862930058</v>
      </c>
      <c r="M24" s="218">
        <v>13.2739091402851</v>
      </c>
      <c r="N24" s="622">
        <v>2.3173556843725</v>
      </c>
    </row>
    <row customHeight="1" ht="13" r="25">
      <c r="A25" s="181" t="s">
        <v>319</v>
      </c>
      <c r="B25" s="156" t="n">
        <v>2</v>
      </c>
      <c r="C25" s="218">
        <v>0.268065362166985</v>
      </c>
      <c r="D25" s="614">
        <v>0.0319997429333728</v>
      </c>
      <c r="E25" s="218">
        <v>6.51561333051446</v>
      </c>
      <c r="F25" s="614">
        <v>1.53605216560529</v>
      </c>
      <c r="G25" s="218">
        <v>0.262943575320053</v>
      </c>
      <c r="H25" s="614">
        <v>0.0326160318065115</v>
      </c>
      <c r="I25" s="218">
        <v>7.08944478561486</v>
      </c>
      <c r="J25" s="614">
        <v>1.65835072245981</v>
      </c>
      <c r="K25" s="218">
        <v>0.264311752874561</v>
      </c>
      <c r="L25" s="614">
        <v>0.0315709896492527</v>
      </c>
      <c r="M25" s="218">
        <v>7.85431616445098</v>
      </c>
      <c r="N25" s="622">
        <v>1.77919335636742</v>
      </c>
    </row>
    <row customHeight="1" ht="13" r="26">
      <c r="A26" s="181" t="s">
        <v>320</v>
      </c>
      <c r="B26" s="156" t="n">
        <v>2</v>
      </c>
      <c r="C26" s="218">
        <v>0.209545289637174</v>
      </c>
      <c r="D26" s="614">
        <v>0.0314289683161733</v>
      </c>
      <c r="E26" s="218">
        <v>4.47649088421142</v>
      </c>
      <c r="F26" s="614">
        <v>1.35846496445943</v>
      </c>
      <c r="G26" s="218">
        <v>0.206350975280864</v>
      </c>
      <c r="H26" s="614">
        <v>0.0323915318933285</v>
      </c>
      <c r="I26" s="218">
        <v>6.45156064475203</v>
      </c>
      <c r="J26" s="614">
        <v>1.64984815067264</v>
      </c>
      <c r="K26" s="218">
        <v>0.197050136233639</v>
      </c>
      <c r="L26" s="614">
        <v>0.0307793651765851</v>
      </c>
      <c r="M26" s="218">
        <v>12.2644387508456</v>
      </c>
      <c r="N26" s="622">
        <v>2.2859149671291</v>
      </c>
    </row>
    <row customHeight="1" ht="13" r="27">
      <c r="A27" s="181" t="s">
        <v>321</v>
      </c>
      <c r="B27" s="156" t="n">
        <v>2</v>
      </c>
      <c r="C27" s="218">
        <v>0.228697630020103</v>
      </c>
      <c r="D27" s="614">
        <v>0.0196669281690694</v>
      </c>
      <c r="E27" s="218">
        <v>5.25420172221619</v>
      </c>
      <c r="F27" s="614">
        <v>0.887438271630849</v>
      </c>
      <c r="G27" s="218">
        <v>0.22267859859045</v>
      </c>
      <c r="H27" s="614">
        <v>0.0196164454798036</v>
      </c>
      <c r="I27" s="218">
        <v>6.36574151648513</v>
      </c>
      <c r="J27" s="614">
        <v>0.970274035284533</v>
      </c>
      <c r="K27" s="218">
        <v>0.218093479058415</v>
      </c>
      <c r="L27" s="614">
        <v>0.0197003900192183</v>
      </c>
      <c r="M27" s="218">
        <v>6.86725120971443</v>
      </c>
      <c r="N27" s="622">
        <v>1.04722578485919</v>
      </c>
    </row>
    <row customHeight="1" ht="13" r="28">
      <c r="A28" s="181" t="s">
        <v>322</v>
      </c>
      <c r="B28" s="156" t="n">
        <v>2</v>
      </c>
      <c r="C28" s="218">
        <v>0.200241796809986</v>
      </c>
      <c r="D28" s="614">
        <v>0.0416764072670425</v>
      </c>
      <c r="E28" s="218">
        <v>2.26449653050345</v>
      </c>
      <c r="F28" s="614">
        <v>0.902665828727363</v>
      </c>
      <c r="G28" s="218">
        <v>0.189627909149531</v>
      </c>
      <c r="H28" s="614">
        <v>0.0446358991257564</v>
      </c>
      <c r="I28" s="218">
        <v>3.24573278517689</v>
      </c>
      <c r="J28" s="614">
        <v>1.02934005565501</v>
      </c>
      <c r="K28" s="218">
        <v>0.192776872280643</v>
      </c>
      <c r="L28" s="614">
        <v>0.0441514123059355</v>
      </c>
      <c r="M28" s="218">
        <v>4.02572146300051</v>
      </c>
      <c r="N28" s="622">
        <v>1.10655564909741</v>
      </c>
    </row>
    <row customHeight="1" ht="13" r="29">
      <c r="A29" s="181" t="s">
        <v>323</v>
      </c>
      <c r="B29" s="156" t="n">
        <v>2</v>
      </c>
      <c r="C29" s="218">
        <v>0.14023704203929</v>
      </c>
      <c r="D29" s="614">
        <v>0.0260485697379667</v>
      </c>
      <c r="E29" s="218">
        <v>2.42916258676485</v>
      </c>
      <c r="F29" s="614">
        <v>0.930750298951486</v>
      </c>
      <c r="G29" s="218">
        <v>0.135026850251459</v>
      </c>
      <c r="H29" s="614">
        <v>0.0260941444390426</v>
      </c>
      <c r="I29" s="218">
        <v>2.68979966276161</v>
      </c>
      <c r="J29" s="614">
        <v>0.962872619055033</v>
      </c>
      <c r="K29" s="218">
        <v>0.141000616445299</v>
      </c>
      <c r="L29" s="614">
        <v>0.0260008055145138</v>
      </c>
      <c r="M29" s="218">
        <v>3.42537186498975</v>
      </c>
      <c r="N29" s="622">
        <v>1.10590446873135</v>
      </c>
    </row>
    <row customHeight="1" ht="13" r="30">
      <c r="A30" s="181" t="s">
        <v>324</v>
      </c>
      <c r="B30" s="156" t="n">
        <v>2</v>
      </c>
      <c r="C30" s="218">
        <v>0.137991992968738</v>
      </c>
      <c r="D30" s="614">
        <v>0.0225275458934054</v>
      </c>
      <c r="E30" s="218">
        <v>2.19653081804398</v>
      </c>
      <c r="F30" s="614">
        <v>0.716246493142263</v>
      </c>
      <c r="G30" s="218">
        <v>0.128789812363652</v>
      </c>
      <c r="H30" s="614">
        <v>0.0233030230374224</v>
      </c>
      <c r="I30" s="218">
        <v>2.6712776485503</v>
      </c>
      <c r="J30" s="614">
        <v>0.722047276265295</v>
      </c>
      <c r="K30" s="218">
        <v>0.134226906479846</v>
      </c>
      <c r="L30" s="614">
        <v>0.0231719357449208</v>
      </c>
      <c r="M30" s="218">
        <v>3.13416279368193</v>
      </c>
      <c r="N30" s="622">
        <v>0.937425860254797</v>
      </c>
    </row>
    <row customHeight="1" ht="13" r="31">
      <c r="A31" s="181" t="s">
        <v>325</v>
      </c>
      <c r="B31" s="156" t="n">
        <v>2</v>
      </c>
      <c r="C31" s="218">
        <v>0.135447255128808</v>
      </c>
      <c r="D31" s="614">
        <v>0.0302874366375327</v>
      </c>
      <c r="E31" s="218">
        <v>1.60333849673342</v>
      </c>
      <c r="F31" s="614">
        <v>0.746792149760949</v>
      </c>
      <c r="G31" s="218">
        <v>0.129484160814528</v>
      </c>
      <c r="H31" s="614">
        <v>0.0293800860987605</v>
      </c>
      <c r="I31" s="218">
        <v>2.12657354669907</v>
      </c>
      <c r="J31" s="614">
        <v>0.910355893118868</v>
      </c>
      <c r="K31" s="218">
        <v>0.128727826307978</v>
      </c>
      <c r="L31" s="614">
        <v>0.0289918593117662</v>
      </c>
      <c r="M31" s="218">
        <v>2.41643753404358</v>
      </c>
      <c r="N31" s="622">
        <v>0.956623047767362</v>
      </c>
    </row>
    <row customHeight="1" ht="13" r="32">
      <c r="A32" s="181" t="s">
        <v>326</v>
      </c>
      <c r="B32" s="156" t="n">
        <v>2</v>
      </c>
      <c r="C32" s="218">
        <v>0.222169372525456</v>
      </c>
      <c r="D32" s="614">
        <v>0.0327867426001048</v>
      </c>
      <c r="E32" s="218">
        <v>3.66712509729443</v>
      </c>
      <c r="F32" s="614">
        <v>1.04756248724502</v>
      </c>
      <c r="G32" s="218">
        <v>0.201659600639397</v>
      </c>
      <c r="H32" s="614">
        <v>0.0333653571212703</v>
      </c>
      <c r="I32" s="218">
        <v>4.74245037842035</v>
      </c>
      <c r="J32" s="614">
        <v>1.25319151609055</v>
      </c>
      <c r="K32" s="218">
        <v>0.20254579632357</v>
      </c>
      <c r="L32" s="614">
        <v>0.0337402614719617</v>
      </c>
      <c r="M32" s="218">
        <v>4.85525353297594</v>
      </c>
      <c r="N32" s="622">
        <v>1.30068830749364</v>
      </c>
    </row>
    <row customHeight="1" ht="13" r="33">
      <c r="A33" s="181" t="s">
        <v>327</v>
      </c>
      <c r="B33" s="156" t="n">
        <v>2</v>
      </c>
      <c r="C33" s="218">
        <v>0.168700985945436</v>
      </c>
      <c r="D33" s="614">
        <v>0.0357055845455102</v>
      </c>
      <c r="E33" s="218">
        <v>3.17390968180026</v>
      </c>
      <c r="F33" s="614">
        <v>1.36759707176995</v>
      </c>
      <c r="G33" s="218">
        <v>0.158224159007903</v>
      </c>
      <c r="H33" s="614">
        <v>0.0365020779751673</v>
      </c>
      <c r="I33" s="218">
        <v>3.88624400724248</v>
      </c>
      <c r="J33" s="614">
        <v>1.44734714029796</v>
      </c>
      <c r="K33" s="218">
        <v>0.173292118252832</v>
      </c>
      <c r="L33" s="614">
        <v>0.0346051555930645</v>
      </c>
      <c r="M33" s="218">
        <v>6.17873502360739</v>
      </c>
      <c r="N33" s="622">
        <v>1.74494844986356</v>
      </c>
    </row>
    <row customHeight="1" ht="13" r="34">
      <c r="A34" s="181" t="s">
        <v>328</v>
      </c>
      <c r="B34" s="156" t="n">
        <v>2</v>
      </c>
      <c r="C34" s="218">
        <v>0.240032027263798</v>
      </c>
      <c r="D34" s="614">
        <v>0.0273257351817057</v>
      </c>
      <c r="E34" s="218">
        <v>6.53377450790579</v>
      </c>
      <c r="F34" s="614">
        <v>1.47603660013153</v>
      </c>
      <c r="G34" s="218">
        <v>0.245700405973165</v>
      </c>
      <c r="H34" s="614">
        <v>0.0263794103807054</v>
      </c>
      <c r="I34" s="218">
        <v>7.18096325880762</v>
      </c>
      <c r="J34" s="614">
        <v>1.6110160038899</v>
      </c>
      <c r="K34" s="218">
        <v>0.25738447040576</v>
      </c>
      <c r="L34" s="614">
        <v>0.0256335323731684</v>
      </c>
      <c r="M34" s="218">
        <v>8.60729048733175</v>
      </c>
      <c r="N34" s="622">
        <v>1.76247406969351</v>
      </c>
    </row>
    <row customHeight="1" ht="13" r="35">
      <c r="A35" s="181" t="s">
        <v>329</v>
      </c>
      <c r="B35" s="156" t="n">
        <v>2</v>
      </c>
      <c r="C35" s="218">
        <v>0.253509478296259</v>
      </c>
      <c r="D35" s="614">
        <v>0.0237059628183882</v>
      </c>
      <c r="E35" s="218">
        <v>6.03957837727382</v>
      </c>
      <c r="F35" s="614">
        <v>1.11696243353777</v>
      </c>
      <c r="G35" s="218">
        <v>0.247891623399732</v>
      </c>
      <c r="H35" s="614">
        <v>0.0246118817684056</v>
      </c>
      <c r="I35" s="218">
        <v>6.5011993858895</v>
      </c>
      <c r="J35" s="614">
        <v>1.16906626018863</v>
      </c>
      <c r="K35" s="218">
        <v>0.2492114049837</v>
      </c>
      <c r="L35" s="614">
        <v>0.0243825449516597</v>
      </c>
      <c r="M35" s="218">
        <v>6.57718162705769</v>
      </c>
      <c r="N35" s="622">
        <v>1.19557181864962</v>
      </c>
    </row>
    <row customHeight="1" ht="13" r="36">
      <c r="A36" s="181" t="s">
        <v>330</v>
      </c>
      <c r="B36" s="156" t="n">
        <v>2</v>
      </c>
      <c r="C36" s="218">
        <v>0.294134846316426</v>
      </c>
      <c r="D36" s="614">
        <v>0.0237914520255446</v>
      </c>
      <c r="E36" s="218">
        <v>8.14855916525124</v>
      </c>
      <c r="F36" s="614">
        <v>1.30290900587979</v>
      </c>
      <c r="G36" s="218">
        <v>0.297266200062538</v>
      </c>
      <c r="H36" s="614">
        <v>0.0244602314732393</v>
      </c>
      <c r="I36" s="218">
        <v>8.37500612014001</v>
      </c>
      <c r="J36" s="614">
        <v>1.37231085092966</v>
      </c>
      <c r="K36" s="218">
        <v>0.296640908106884</v>
      </c>
      <c r="L36" s="614">
        <v>0.0242547964000842</v>
      </c>
      <c r="M36" s="218">
        <v>8.50714633934094</v>
      </c>
      <c r="N36" s="622">
        <v>1.42134532085753</v>
      </c>
    </row>
    <row customHeight="1" ht="13" r="37">
      <c r="A37" s="181" t="s">
        <v>331</v>
      </c>
      <c r="B37" s="156" t="n">
        <v>2</v>
      </c>
      <c r="C37" s="218">
        <v>0.29931695632595</v>
      </c>
      <c r="D37" s="614">
        <v>0.0195789116333459</v>
      </c>
      <c r="E37" s="218">
        <v>8.96248338102257</v>
      </c>
      <c r="F37" s="614">
        <v>1.202055065427</v>
      </c>
      <c r="G37" s="218">
        <v>0.293594291423833</v>
      </c>
      <c r="H37" s="614">
        <v>0.0190399972372504</v>
      </c>
      <c r="I37" s="218">
        <v>9.45074198083351</v>
      </c>
      <c r="J37" s="614">
        <v>1.30602474363251</v>
      </c>
      <c r="K37" s="218">
        <v>0.290779893742663</v>
      </c>
      <c r="L37" s="614">
        <v>0.0191588852309004</v>
      </c>
      <c r="M37" s="218">
        <v>9.71409563072812</v>
      </c>
      <c r="N37" s="622">
        <v>1.34400687730749</v>
      </c>
    </row>
    <row customHeight="1" ht="13" r="38">
      <c r="A38" s="181" t="s">
        <v>332</v>
      </c>
      <c r="B38" s="156" t="n">
        <v>2</v>
      </c>
      <c r="C38" s="218">
        <v>0.18636138713669</v>
      </c>
      <c r="D38" s="614">
        <v>0.0215886241753609</v>
      </c>
      <c r="E38" s="218">
        <v>4.54674236156388</v>
      </c>
      <c r="F38" s="614">
        <v>1.07104392065952</v>
      </c>
      <c r="G38" s="218">
        <v>0.200373118900271</v>
      </c>
      <c r="H38" s="614">
        <v>0.0211250236298036</v>
      </c>
      <c r="I38" s="218">
        <v>9.86092341150396</v>
      </c>
      <c r="J38" s="614">
        <v>1.42781702125046</v>
      </c>
      <c r="K38" s="218">
        <v>0.196534219173746</v>
      </c>
      <c r="L38" s="614">
        <v>0.0205711494657512</v>
      </c>
      <c r="M38" s="218">
        <v>10.5143658662697</v>
      </c>
      <c r="N38" s="622">
        <v>1.67517683560008</v>
      </c>
    </row>
    <row customHeight="1" ht="13" r="39">
      <c r="A39" s="181" t="s">
        <v>333</v>
      </c>
      <c r="B39" s="156" t="n">
        <v>2</v>
      </c>
      <c r="C39" s="218">
        <v>0.36883098259518</v>
      </c>
      <c r="D39" s="614">
        <v>0.0479002099944726</v>
      </c>
      <c r="E39" s="218">
        <v>8.10061771250096</v>
      </c>
      <c r="F39" s="614">
        <v>1.94206283753239</v>
      </c>
      <c r="G39" s="218">
        <v>0.371685523802281</v>
      </c>
      <c r="H39" s="614">
        <v>0.0486815888839852</v>
      </c>
      <c r="I39" s="218">
        <v>8.59912478427308</v>
      </c>
      <c r="J39" s="614">
        <v>1.97671113585549</v>
      </c>
      <c r="K39" s="218">
        <v>0.372843293427813</v>
      </c>
      <c r="L39" s="614">
        <v>0.0488059163482531</v>
      </c>
      <c r="M39" s="218">
        <v>9.47187343412792</v>
      </c>
      <c r="N39" s="622">
        <v>2.1239896526702</v>
      </c>
    </row>
    <row customHeight="1" ht="13" r="40">
      <c r="A40" s="181" t="s">
        <v>334</v>
      </c>
      <c r="B40" s="156" t="n">
        <v>2</v>
      </c>
      <c r="C40" s="218">
        <v>0.21995725529636</v>
      </c>
      <c r="D40" s="614">
        <v>0.0234433501699851</v>
      </c>
      <c r="E40" s="218">
        <v>3.92277671814342</v>
      </c>
      <c r="F40" s="614">
        <v>0.811037125342518</v>
      </c>
      <c r="G40" s="218">
        <v>0.214087104534356</v>
      </c>
      <c r="H40" s="614">
        <v>0.023535475528477</v>
      </c>
      <c r="I40" s="218">
        <v>4.43675660901258</v>
      </c>
      <c r="J40" s="614">
        <v>0.837746059252021</v>
      </c>
      <c r="K40" s="218">
        <v>0.210254349843857</v>
      </c>
      <c r="L40" s="614">
        <v>0.0236667837900544</v>
      </c>
      <c r="M40" s="218">
        <v>5.69872664393625</v>
      </c>
      <c r="N40" s="622">
        <v>0.935700302028736</v>
      </c>
    </row>
    <row customHeight="1" ht="13" r="41">
      <c r="A41" s="181" t="s">
        <v>335</v>
      </c>
      <c r="B41" s="156" t="n">
        <v>2</v>
      </c>
      <c r="C41" s="218">
        <v>0.356200909056626</v>
      </c>
      <c r="D41" s="614">
        <v>0.0396877390232754</v>
      </c>
      <c r="E41" s="218">
        <v>10.3644095315035</v>
      </c>
      <c r="F41" s="614">
        <v>2.34607563368351</v>
      </c>
      <c r="G41" s="218">
        <v>0.349206359589907</v>
      </c>
      <c r="H41" s="614">
        <v>0.0404389478266185</v>
      </c>
      <c r="I41" s="218">
        <v>11.2036475686397</v>
      </c>
      <c r="J41" s="614">
        <v>2.06521907200622</v>
      </c>
      <c r="K41" s="218">
        <v>0.340313101549321</v>
      </c>
      <c r="L41" s="614">
        <v>0.0397258724621933</v>
      </c>
      <c r="M41" s="218">
        <v>11.8921749745153</v>
      </c>
      <c r="N41" s="622">
        <v>2.24258602962015</v>
      </c>
    </row>
    <row customHeight="1" ht="13" r="42">
      <c r="A42" s="181" t="s">
        <v>336</v>
      </c>
      <c r="B42" s="156" t="n">
        <v>2</v>
      </c>
      <c r="C42" s="218">
        <v>0.221032308085486</v>
      </c>
      <c r="D42" s="614">
        <v>0.0290808216870505</v>
      </c>
      <c r="E42" s="218">
        <v>5.08917663621116</v>
      </c>
      <c r="F42" s="614">
        <v>1.33982357563382</v>
      </c>
      <c r="G42" s="218">
        <v>0.217035850234212</v>
      </c>
      <c r="H42" s="614">
        <v>0.029701289953176</v>
      </c>
      <c r="I42" s="218">
        <v>5.60659630315282</v>
      </c>
      <c r="J42" s="614">
        <v>1.36008545902366</v>
      </c>
      <c r="K42" s="218">
        <v>0.217105535055356</v>
      </c>
      <c r="L42" s="614">
        <v>0.0301058424446468</v>
      </c>
      <c r="M42" s="218">
        <v>7.1112500166981</v>
      </c>
      <c r="N42" s="622">
        <v>1.47636097344686</v>
      </c>
    </row>
    <row customHeight="1" ht="13" r="43">
      <c r="A43" s="181" t="s">
        <v>337</v>
      </c>
      <c r="B43" s="156" t="n">
        <v>2</v>
      </c>
      <c r="C43" s="218">
        <v>0.416254831808899</v>
      </c>
      <c r="D43" s="614">
        <v>0.0408764316117945</v>
      </c>
      <c r="E43" s="218">
        <v>14.136990829187</v>
      </c>
      <c r="F43" s="614">
        <v>2.75896731479064</v>
      </c>
      <c r="G43" s="218">
        <v>0.411373229874667</v>
      </c>
      <c r="H43" s="614">
        <v>0.0395489480707079</v>
      </c>
      <c r="I43" s="218">
        <v>14.5657485480948</v>
      </c>
      <c r="J43" s="614">
        <v>2.77755893634163</v>
      </c>
      <c r="K43" s="218">
        <v>0.401536638444029</v>
      </c>
      <c r="L43" s="614">
        <v>0.0399411893774631</v>
      </c>
      <c r="M43" s="218">
        <v>15.5304721737895</v>
      </c>
      <c r="N43" s="622">
        <v>2.83851714579045</v>
      </c>
    </row>
    <row customHeight="1" ht="13" r="44">
      <c r="A44" s="181" t="s">
        <v>338</v>
      </c>
      <c r="B44" s="156" t="n">
        <v>2</v>
      </c>
      <c r="C44" s="218">
        <v>0.280408437611586</v>
      </c>
      <c r="D44" s="614">
        <v>0.0320616848769911</v>
      </c>
      <c r="E44" s="218">
        <v>5.21725306694584</v>
      </c>
      <c r="F44" s="614">
        <v>1.1397742791241</v>
      </c>
      <c r="G44" s="218">
        <v>0.274712298060391</v>
      </c>
      <c r="H44" s="614">
        <v>0.0314746956460748</v>
      </c>
      <c r="I44" s="218">
        <v>5.52128794254684</v>
      </c>
      <c r="J44" s="614">
        <v>1.16390582575818</v>
      </c>
      <c r="K44" s="218">
        <v>0.253192780230019</v>
      </c>
      <c r="L44" s="614">
        <v>0.0295787465740866</v>
      </c>
      <c r="M44" s="218">
        <v>8.43495042869922</v>
      </c>
      <c r="N44" s="622">
        <v>1.71137537045837</v>
      </c>
    </row>
    <row customHeight="1" ht="13" r="45">
      <c r="A45" s="181" t="s">
        <v>339</v>
      </c>
      <c r="B45" s="156" t="n">
        <v>2</v>
      </c>
      <c r="C45" s="218">
        <v>0.369227393605889</v>
      </c>
      <c r="D45" s="614">
        <v>0.0241908446573071</v>
      </c>
      <c r="E45" s="218">
        <v>12.5329918567096</v>
      </c>
      <c r="F45" s="614">
        <v>1.59071254815013</v>
      </c>
      <c r="G45" s="218">
        <v>0.370211300681551</v>
      </c>
      <c r="H45" s="614">
        <v>0.0242342879909668</v>
      </c>
      <c r="I45" s="218">
        <v>12.9037723309917</v>
      </c>
      <c r="J45" s="614">
        <v>1.58434934533464</v>
      </c>
      <c r="K45" s="218">
        <v>0.370181894869571</v>
      </c>
      <c r="L45" s="614">
        <v>0.0240946488486863</v>
      </c>
      <c r="M45" s="218">
        <v>13.0523553080499</v>
      </c>
      <c r="N45" s="622">
        <v>1.57649257186619</v>
      </c>
    </row>
    <row customHeight="1" ht="13" r="46">
      <c r="A46" s="181" t="s">
        <v>340</v>
      </c>
      <c r="B46" s="156" t="n">
        <v>2</v>
      </c>
      <c r="C46" s="218">
        <v>0.28076726360361</v>
      </c>
      <c r="D46" s="614">
        <v>0.0250541482928574</v>
      </c>
      <c r="E46" s="218">
        <v>8.9389438720182</v>
      </c>
      <c r="F46" s="614">
        <v>1.52512778998858</v>
      </c>
      <c r="G46" s="218">
        <v>0.27507159277262</v>
      </c>
      <c r="H46" s="614">
        <v>0.0255775711791219</v>
      </c>
      <c r="I46" s="218">
        <v>9.18943356231075</v>
      </c>
      <c r="J46" s="614">
        <v>1.52366575993293</v>
      </c>
      <c r="K46" s="218">
        <v>0.277923950126505</v>
      </c>
      <c r="L46" s="614">
        <v>0.0257232053656664</v>
      </c>
      <c r="M46" s="218">
        <v>10.0612128465296</v>
      </c>
      <c r="N46" s="622">
        <v>1.60210303292876</v>
      </c>
    </row>
    <row customHeight="1" ht="13" r="47">
      <c r="A47" s="181" t="s">
        <v>341</v>
      </c>
      <c r="B47" s="156" t="n">
        <v>2</v>
      </c>
      <c r="C47" s="218">
        <v>0.310252153753239</v>
      </c>
      <c r="D47" s="614">
        <v>0.0235899114036093</v>
      </c>
      <c r="E47" s="218">
        <v>9.52021791419987</v>
      </c>
      <c r="F47" s="614">
        <v>1.35152581181441</v>
      </c>
      <c r="G47" s="218">
        <v>0.307923465902742</v>
      </c>
      <c r="H47" s="614">
        <v>0.0236865917785788</v>
      </c>
      <c r="I47" s="218">
        <v>9.64881134557448</v>
      </c>
      <c r="J47" s="614">
        <v>1.36909593424749</v>
      </c>
      <c r="K47" s="218">
        <v>0.307344887163878</v>
      </c>
      <c r="L47" s="614">
        <v>0.0238375292758877</v>
      </c>
      <c r="M47" s="218">
        <v>9.89619350578941</v>
      </c>
      <c r="N47" s="622">
        <v>1.34739504285152</v>
      </c>
    </row>
    <row customHeight="1" ht="13" r="48">
      <c r="A48" s="181" t="s">
        <v>342</v>
      </c>
      <c r="B48" s="156" t="n">
        <v>2</v>
      </c>
      <c r="C48" s="218">
        <v>0.316403259578802</v>
      </c>
      <c r="D48" s="614">
        <v>0.0261971979306295</v>
      </c>
      <c r="E48" s="218">
        <v>10.852849186953</v>
      </c>
      <c r="F48" s="614">
        <v>1.60146014775491</v>
      </c>
      <c r="G48" s="218">
        <v>0.300996212849953</v>
      </c>
      <c r="H48" s="614">
        <v>0.0268020239708973</v>
      </c>
      <c r="I48" s="218">
        <v>12.1437764126043</v>
      </c>
      <c r="J48" s="614">
        <v>1.72230314666026</v>
      </c>
      <c r="K48" s="218">
        <v>0.298354473000601</v>
      </c>
      <c r="L48" s="614">
        <v>0.0269515527570297</v>
      </c>
      <c r="M48" s="218">
        <v>12.6260163767903</v>
      </c>
      <c r="N48" s="622">
        <v>1.82466485752259</v>
      </c>
    </row>
    <row customHeight="1" ht="13" r="49">
      <c r="A49" s="181" t="s">
        <v>343</v>
      </c>
      <c r="B49" s="156" t="n">
        <v>2</v>
      </c>
      <c r="C49" s="218">
        <v>0.387026990300494</v>
      </c>
      <c r="D49" s="614">
        <v>0.0317257836691424</v>
      </c>
      <c r="E49" s="218">
        <v>13.7167445878878</v>
      </c>
      <c r="F49" s="614">
        <v>1.94696405823461</v>
      </c>
      <c r="G49" s="218">
        <v>0.367295516576314</v>
      </c>
      <c r="H49" s="614">
        <v>0.0329174169590039</v>
      </c>
      <c r="I49" s="218">
        <v>14.5870915782552</v>
      </c>
      <c r="J49" s="614">
        <v>2.01309497698316</v>
      </c>
      <c r="K49" s="218">
        <v>0.36118010321271</v>
      </c>
      <c r="L49" s="614">
        <v>0.0323075498964836</v>
      </c>
      <c r="M49" s="218">
        <v>15.584119260535</v>
      </c>
      <c r="N49" s="622">
        <v>2.00731021881458</v>
      </c>
    </row>
    <row customHeight="1" ht="13" r="50">
      <c r="A50" s="181" t="s">
        <v>344</v>
      </c>
      <c r="B50" s="156" t="n">
        <v>2</v>
      </c>
      <c r="C50" s="218">
        <v>0.287904833806871</v>
      </c>
      <c r="D50" s="614">
        <v>0.0221549336665761</v>
      </c>
      <c r="E50" s="218">
        <v>7.1437708768355</v>
      </c>
      <c r="F50" s="614">
        <v>1.08833746762248</v>
      </c>
      <c r="G50" s="218">
        <v>0.288429605214851</v>
      </c>
      <c r="H50" s="614">
        <v>0.0220835190521837</v>
      </c>
      <c r="I50" s="218">
        <v>7.48692679605054</v>
      </c>
      <c r="J50" s="614">
        <v>1.08967141640502</v>
      </c>
      <c r="K50" s="218">
        <v>0.288908135140444</v>
      </c>
      <c r="L50" s="614">
        <v>0.0219983227007134</v>
      </c>
      <c r="M50" s="218">
        <v>7.96674134581317</v>
      </c>
      <c r="N50" s="622">
        <v>1.12164853773388</v>
      </c>
    </row>
    <row customHeight="1" ht="13" r="51">
      <c r="A51" s="181" t="s">
        <v>345</v>
      </c>
      <c r="B51" s="156" t="n">
        <v>2</v>
      </c>
      <c r="C51" s="218">
        <v>0.342101712680991</v>
      </c>
      <c r="D51" s="614">
        <v>0.0183231930740205</v>
      </c>
      <c r="E51" s="218">
        <v>13.0426745242579</v>
      </c>
      <c r="F51" s="614">
        <v>1.38968174284291</v>
      </c>
      <c r="G51" s="218">
        <v>0.34061634717708</v>
      </c>
      <c r="H51" s="614">
        <v>0.0184790493374549</v>
      </c>
      <c r="I51" s="218">
        <v>13.2454665599358</v>
      </c>
      <c r="J51" s="614">
        <v>1.39060355734496</v>
      </c>
      <c r="K51" s="218">
        <v>0.342239434924353</v>
      </c>
      <c r="L51" s="614">
        <v>0.0186876585526694</v>
      </c>
      <c r="M51" s="218">
        <v>13.402156632785</v>
      </c>
      <c r="N51" s="622">
        <v>1.40494833832656</v>
      </c>
    </row>
    <row customHeight="1" ht="13" r="52">
      <c r="A52" s="181" t="s">
        <v>346</v>
      </c>
      <c r="B52" s="156" t="n">
        <v>2</v>
      </c>
      <c r="C52" s="218">
        <v>0.207451714597773</v>
      </c>
      <c r="D52" s="614">
        <v>0.0187019832595558</v>
      </c>
      <c r="E52" s="218">
        <v>4.99911114161581</v>
      </c>
      <c r="F52" s="614">
        <v>0.935542213896597</v>
      </c>
      <c r="G52" s="218">
        <v>0.20639036596068</v>
      </c>
      <c r="H52" s="614">
        <v>0.0189771213865962</v>
      </c>
      <c r="I52" s="218">
        <v>6.15787562313048</v>
      </c>
      <c r="J52" s="614">
        <v>1.10863834036732</v>
      </c>
      <c r="K52" s="218">
        <v>0.202852366948147</v>
      </c>
      <c r="L52" s="614">
        <v>0.019474248423971</v>
      </c>
      <c r="M52" s="218">
        <v>6.78986485709842</v>
      </c>
      <c r="N52" s="622">
        <v>1.15048633061643</v>
      </c>
    </row>
    <row customHeight="1" ht="13" r="53">
      <c r="A53" s="181" t="s">
        <v>347</v>
      </c>
      <c r="B53" s="156" t="n">
        <v>2</v>
      </c>
      <c r="C53" s="218">
        <v>0.313945564264592</v>
      </c>
      <c r="D53" s="614">
        <v>0.025136769121942</v>
      </c>
      <c r="E53" s="218">
        <v>9.98100437295696</v>
      </c>
      <c r="F53" s="614">
        <v>1.50572621140234</v>
      </c>
      <c r="G53" s="218">
        <v>0.303977065409553</v>
      </c>
      <c r="H53" s="614">
        <v>0.0246511912254057</v>
      </c>
      <c r="I53" s="218">
        <v>11.3339828790019</v>
      </c>
      <c r="J53" s="614">
        <v>1.54066014575145</v>
      </c>
      <c r="K53" s="218">
        <v>0.304050464053378</v>
      </c>
      <c r="L53" s="614">
        <v>0.0251059132451192</v>
      </c>
      <c r="M53" s="218">
        <v>11.874547111754</v>
      </c>
      <c r="N53" s="622">
        <v>1.52387481937085</v>
      </c>
    </row>
    <row customHeight="1" ht="13" r="54">
      <c r="A54" s="181" t="s">
        <v>348</v>
      </c>
      <c r="B54" s="156" t="n">
        <v>2</v>
      </c>
      <c r="C54" s="218">
        <v>0.162519858269929</v>
      </c>
      <c r="D54" s="614">
        <v>0.0340567303743517</v>
      </c>
      <c r="E54" s="218">
        <v>2.8292925357265</v>
      </c>
      <c r="F54" s="614">
        <v>1.1793120099684</v>
      </c>
      <c r="G54" s="218">
        <v>0.153068588916636</v>
      </c>
      <c r="H54" s="614">
        <v>0.0346837243695084</v>
      </c>
      <c r="I54" s="218">
        <v>4.49695682109409</v>
      </c>
      <c r="J54" s="614">
        <v>1.43774671841449</v>
      </c>
      <c r="K54" s="218">
        <v>0.150469063509907</v>
      </c>
      <c r="L54" s="614">
        <v>0.0340422056292853</v>
      </c>
      <c r="M54" s="218">
        <v>5.12914636030723</v>
      </c>
      <c r="N54" s="622">
        <v>1.68169269125702</v>
      </c>
    </row>
    <row customHeight="1" ht="13" r="55">
      <c r="A55" s="181" t="s">
        <v>349</v>
      </c>
      <c r="B55" s="156" t="n">
        <v>2</v>
      </c>
      <c r="C55" s="218">
        <v>0.361954487112993</v>
      </c>
      <c r="D55" s="614">
        <v>0.0355953572051497</v>
      </c>
      <c r="E55" s="218">
        <v>13.0499848793247</v>
      </c>
      <c r="F55" s="614">
        <v>2.22030850148097</v>
      </c>
      <c r="G55" s="218">
        <v>0.36446153306839</v>
      </c>
      <c r="H55" s="614">
        <v>0.0359324758255482</v>
      </c>
      <c r="I55" s="218">
        <v>13.4441701405307</v>
      </c>
      <c r="J55" s="614">
        <v>2.2507691778703</v>
      </c>
      <c r="K55" s="218">
        <v>0.349772823797859</v>
      </c>
      <c r="L55" s="614">
        <v>0.0376235389606225</v>
      </c>
      <c r="M55" s="218">
        <v>14.5739618249608</v>
      </c>
      <c r="N55" s="622">
        <v>2.34257102509162</v>
      </c>
    </row>
    <row customHeight="1" ht="13" r="56">
      <c r="A56" s="181" t="s">
        <v>350</v>
      </c>
      <c r="B56" s="156" t="n">
        <v>2</v>
      </c>
      <c r="C56" s="218">
        <v>0.234015386071653</v>
      </c>
      <c r="D56" s="614">
        <v>0.0202111309644607</v>
      </c>
      <c r="E56" s="218">
        <v>5.25552136334936</v>
      </c>
      <c r="F56" s="614">
        <v>0.893944979455806</v>
      </c>
      <c r="G56" s="218">
        <v>0.235688320799193</v>
      </c>
      <c r="H56" s="614">
        <v>0.0203862136269235</v>
      </c>
      <c r="I56" s="218">
        <v>5.75913710250485</v>
      </c>
      <c r="J56" s="614">
        <v>0.9497249782352</v>
      </c>
      <c r="K56" s="218">
        <v>0.235952374455482</v>
      </c>
      <c r="L56" s="614">
        <v>0.0202985148195522</v>
      </c>
      <c r="M56" s="218">
        <v>5.9678715756645</v>
      </c>
      <c r="N56" s="622">
        <v>1.01566419322709</v>
      </c>
    </row>
    <row customHeight="1" ht="13" r="57">
      <c r="A57" s="181" t="s">
        <v>351</v>
      </c>
      <c r="B57" s="156" t="n">
        <v>2</v>
      </c>
      <c r="C57" s="218">
        <v>0.191771558330654</v>
      </c>
      <c r="D57" s="614">
        <v>0.0283528843644996</v>
      </c>
      <c r="E57" s="218">
        <v>4.07008311018892</v>
      </c>
      <c r="F57" s="614">
        <v>1.24906523955687</v>
      </c>
      <c r="G57" s="218">
        <v>0.18094009137274</v>
      </c>
      <c r="H57" s="614">
        <v>0.0275070839167304</v>
      </c>
      <c r="I57" s="218">
        <v>5.18528546331261</v>
      </c>
      <c r="J57" s="614">
        <v>1.58763156486694</v>
      </c>
      <c r="K57" s="218">
        <v>0.174741573176009</v>
      </c>
      <c r="L57" s="614">
        <v>0.0280055228438688</v>
      </c>
      <c r="M57" s="218">
        <v>5.68675116327377</v>
      </c>
      <c r="N57" s="622">
        <v>1.70210361743979</v>
      </c>
    </row>
    <row customHeight="1" ht="13" r="58">
      <c r="A58" s="181" t="s">
        <v>352</v>
      </c>
      <c r="B58" s="156" t="n">
        <v>2</v>
      </c>
      <c r="C58" s="218">
        <v>0.422251270139192</v>
      </c>
      <c r="D58" s="614">
        <v>0.0216143658613797</v>
      </c>
      <c r="E58" s="218">
        <v>18.2110565286713</v>
      </c>
      <c r="F58" s="614">
        <v>1.80065955673568</v>
      </c>
      <c r="G58" s="218">
        <v>0.421720422952966</v>
      </c>
      <c r="H58" s="614">
        <v>0.0218341559451823</v>
      </c>
      <c r="I58" s="218">
        <v>18.2321761650036</v>
      </c>
      <c r="J58" s="614">
        <v>1.77369751014598</v>
      </c>
      <c r="K58" s="218">
        <v>0.413689308682197</v>
      </c>
      <c r="L58" s="614">
        <v>0.0220951169340734</v>
      </c>
      <c r="M58" s="218">
        <v>18.7776149267431</v>
      </c>
      <c r="N58" s="622">
        <v>1.76683446729275</v>
      </c>
    </row>
    <row customHeight="1" ht="13" r="59">
      <c r="A59" s="181" t="s">
        <v>353</v>
      </c>
      <c r="B59" s="156" t="n">
        <v>2</v>
      </c>
      <c r="C59" s="218">
        <v>0.299788348243379</v>
      </c>
      <c r="D59" s="614">
        <v>0.0320375898478585</v>
      </c>
      <c r="E59" s="218">
        <v>6.10928666345641</v>
      </c>
      <c r="F59" s="614">
        <v>1.31195758103551</v>
      </c>
      <c r="G59" s="218">
        <v>0.285622960407655</v>
      </c>
      <c r="H59" s="614">
        <v>0.0320947592304943</v>
      </c>
      <c r="I59" s="218">
        <v>7.24933669531133</v>
      </c>
      <c r="J59" s="614">
        <v>1.60046510628447</v>
      </c>
      <c r="K59" s="218">
        <v>0.287093171629909</v>
      </c>
      <c r="L59" s="614">
        <v>0.0319131325450609</v>
      </c>
      <c r="M59" s="218">
        <v>7.61449095051881</v>
      </c>
      <c r="N59" s="622">
        <v>1.58066801670597</v>
      </c>
    </row>
    <row customHeight="1" ht="13" r="60">
      <c r="A60" s="181" t="s">
        <v>354</v>
      </c>
      <c r="B60" s="156" t="n">
        <v>2</v>
      </c>
      <c r="C60" s="218">
        <v>0.113448481892559</v>
      </c>
      <c r="D60" s="614">
        <v>0.0423551439905379</v>
      </c>
      <c r="E60" s="218">
        <v>0.93528537579202</v>
      </c>
      <c r="F60" s="614">
        <v>0.746534685353095</v>
      </c>
      <c r="G60" s="218">
        <v>0.121735949815159</v>
      </c>
      <c r="H60" s="614">
        <v>0.0441443615619639</v>
      </c>
      <c r="I60" s="218">
        <v>1.52410305449284</v>
      </c>
      <c r="J60" s="614">
        <v>1.29666106783685</v>
      </c>
      <c r="K60" s="218">
        <v>0.147189929112719</v>
      </c>
      <c r="L60" s="614">
        <v>0.0448494489281281</v>
      </c>
      <c r="M60" s="218">
        <v>3.40995826005644</v>
      </c>
      <c r="N60" s="622">
        <v>1.92234895608981</v>
      </c>
    </row>
    <row customHeight="1" ht="13" r="61">
      <c r="A61" s="181" t="s">
        <v>355</v>
      </c>
      <c r="B61" s="156" t="n">
        <v>2</v>
      </c>
      <c r="C61" s="218">
        <v>0.278369981899379</v>
      </c>
      <c r="D61" s="614">
        <v>0.0264537404466393</v>
      </c>
      <c r="E61" s="218">
        <v>5.85088974311796</v>
      </c>
      <c r="F61" s="614">
        <v>1.09208807665495</v>
      </c>
      <c r="G61" s="218">
        <v>0.282202329104327</v>
      </c>
      <c r="H61" s="614">
        <v>0.0258258314988673</v>
      </c>
      <c r="I61" s="218">
        <v>6.27289320025383</v>
      </c>
      <c r="J61" s="614">
        <v>1.12056255977455</v>
      </c>
      <c r="K61" s="218">
        <v>0.280164845831501</v>
      </c>
      <c r="L61" s="614">
        <v>0.0258180199251531</v>
      </c>
      <c r="M61" s="218">
        <v>6.80947560407899</v>
      </c>
      <c r="N61" s="622">
        <v>1.307468548217</v>
      </c>
    </row>
    <row customHeight="1" ht="13" r="62">
      <c r="A62" s="181" t="s">
        <v>356</v>
      </c>
      <c r="B62" s="156" t="n">
        <v>2</v>
      </c>
      <c r="C62" s="218">
        <v>0.328114808218412</v>
      </c>
      <c r="D62" s="614">
        <v>0.0181599964829067</v>
      </c>
      <c r="E62" s="218">
        <v>10.7332449850511</v>
      </c>
      <c r="F62" s="614">
        <v>1.06790500469579</v>
      </c>
      <c r="G62" s="218">
        <v>0.326270235153745</v>
      </c>
      <c r="H62" s="614">
        <v>0.0186468842517817</v>
      </c>
      <c r="I62" s="218">
        <v>10.795907534582</v>
      </c>
      <c r="J62" s="614">
        <v>1.05244029947995</v>
      </c>
      <c r="K62" s="218">
        <v>0.329759915990598</v>
      </c>
      <c r="L62" s="614">
        <v>0.0180658410033148</v>
      </c>
      <c r="M62" s="218">
        <v>11.0797113093592</v>
      </c>
      <c r="N62" s="622">
        <v>1.05364780546509</v>
      </c>
    </row>
    <row customHeight="1" ht="13" r="63">
      <c r="A63" s="184" t="s">
        <v>357</v>
      </c>
      <c r="B63" s="157" t="n">
        <v>2</v>
      </c>
      <c r="C63" s="219">
        <v>0.226593342359695</v>
      </c>
      <c r="D63" s="615">
        <v>0.00564406471793805</v>
      </c>
      <c r="E63" s="219">
        <v>5.5396531981757</v>
      </c>
      <c r="F63" s="615">
        <v>0.248512314197548</v>
      </c>
      <c r="G63" s="219">
        <v>0.222650611948009</v>
      </c>
      <c r="H63" s="615">
        <v>0.00570785966025331</v>
      </c>
      <c r="I63" s="219">
        <v>6.43190783915226</v>
      </c>
      <c r="J63" s="615">
        <v>0.267171207903319</v>
      </c>
      <c r="K63" s="219">
        <v>0.224018411598903</v>
      </c>
      <c r="L63" s="615">
        <v>0.00565727153052117</v>
      </c>
      <c r="M63" s="219">
        <v>7.23638756117641</v>
      </c>
      <c r="N63" s="624">
        <v>0.296358620610961</v>
      </c>
    </row>
    <row customHeight="1" ht="13" r="64">
      <c r="A64" s="185" t="s">
        <v>358</v>
      </c>
      <c r="B64" s="158" t="n">
        <v>2</v>
      </c>
      <c r="C64" s="220">
        <v>0.233701031853631</v>
      </c>
      <c r="D64" s="616">
        <v>0.00811488066576689</v>
      </c>
      <c r="E64" s="220">
        <v>5.80833241240958</v>
      </c>
      <c r="F64" s="616">
        <v>0.364383830555608</v>
      </c>
      <c r="G64" s="220">
        <v>0.227812358567837</v>
      </c>
      <c r="H64" s="616">
        <v>0.00816265694819996</v>
      </c>
      <c r="I64" s="220">
        <v>6.40308988866321</v>
      </c>
      <c r="J64" s="616">
        <v>0.382981972130699</v>
      </c>
      <c r="K64" s="220">
        <v>0.227993813769406</v>
      </c>
      <c r="L64" s="616">
        <v>0.00812319912124124</v>
      </c>
      <c r="M64" s="220">
        <v>6.81483723878858</v>
      </c>
      <c r="N64" s="625">
        <v>0.401679845335876</v>
      </c>
    </row>
    <row customHeight="1" ht="13" r="65">
      <c r="A65" s="186" t="s">
        <v>359</v>
      </c>
      <c r="B65" s="159" t="n">
        <v>2</v>
      </c>
      <c r="C65" s="221">
        <v>0.267346262963014</v>
      </c>
      <c r="D65" s="617">
        <v>0.00425447070795215</v>
      </c>
      <c r="E65" s="221">
        <v>7.11598006793107</v>
      </c>
      <c r="F65" s="617">
        <v>0.201816050263232</v>
      </c>
      <c r="G65" s="221">
        <v>0.263010540372061</v>
      </c>
      <c r="H65" s="617">
        <v>0.00429231776684242</v>
      </c>
      <c r="I65" s="221">
        <v>7.88838455545054</v>
      </c>
      <c r="J65" s="617">
        <v>0.212899368943077</v>
      </c>
      <c r="K65" s="221">
        <v>0.261870227364052</v>
      </c>
      <c r="L65" s="617">
        <v>0.00426699797972942</v>
      </c>
      <c r="M65" s="221">
        <v>8.79691766089672</v>
      </c>
      <c r="N65" s="626">
        <v>0.232376705084462</v>
      </c>
    </row>
    <row customHeight="1" ht="13" r="66">
      <c r="A66" s="181" t="s">
        <v>360</v>
      </c>
      <c r="B66" s="156" t="n">
        <v>2</v>
      </c>
      <c r="C66" s="218">
        <v>0.211417557926871</v>
      </c>
      <c r="D66" s="614">
        <v>0.0459063504666661</v>
      </c>
      <c r="E66" s="218">
        <v>4.37802380431951</v>
      </c>
      <c r="F66" s="614">
        <v>1.70092036126914</v>
      </c>
      <c r="G66" s="218">
        <v>0.229014082446789</v>
      </c>
      <c r="H66" s="614">
        <v>0.0469938174862156</v>
      </c>
      <c r="I66" s="218">
        <v>6.09281960701483</v>
      </c>
      <c r="J66" s="614">
        <v>2.03404266149255</v>
      </c>
      <c r="K66" s="218">
        <v>0.206078980389216</v>
      </c>
      <c r="L66" s="614">
        <v>0.038988009678254</v>
      </c>
      <c r="M66" s="218">
        <v>10.6709357547914</v>
      </c>
      <c r="N66" s="622">
        <v>3.59331240880803</v>
      </c>
    </row>
    <row customHeight="1" ht="13" r="67">
      <c r="A67" s="181" t="s">
        <v>361</v>
      </c>
      <c r="B67" s="156" t="n">
        <v>2</v>
      </c>
      <c r="C67" s="218">
        <v>0.298588773004197</v>
      </c>
      <c r="D67" s="614">
        <v>0.0581978036275212</v>
      </c>
      <c r="E67" s="218">
        <v>5.28303032442092</v>
      </c>
      <c r="F67" s="614">
        <v>2.11707914655755</v>
      </c>
      <c r="G67" s="218">
        <v>0.312215408696126</v>
      </c>
      <c r="H67" s="614">
        <v>0.0596234156519856</v>
      </c>
      <c r="I67" s="218">
        <v>5.63888547712843</v>
      </c>
      <c r="J67" s="614">
        <v>2.2526641429966</v>
      </c>
      <c r="K67" s="218">
        <v>0.310456592783128</v>
      </c>
      <c r="L67" s="614">
        <v>0.0613979496818665</v>
      </c>
      <c r="M67" s="218">
        <v>6.70870256991238</v>
      </c>
      <c r="N67" s="622">
        <v>2.59394661331259</v>
      </c>
    </row>
    <row customHeight="1" ht="13" r="68">
      <c r="A68" s="181" t="s">
        <v>362</v>
      </c>
      <c r="B68" s="156" t="n">
        <v>2</v>
      </c>
      <c r="C68" s="218">
        <v>0.134888506202201</v>
      </c>
      <c r="D68" s="614">
        <v>0.0396914223847732</v>
      </c>
      <c r="E68" s="218">
        <v>1.60700812803381</v>
      </c>
      <c r="F68" s="614">
        <v>0.890680097539154</v>
      </c>
      <c r="G68" s="218">
        <v>0.108286010478522</v>
      </c>
      <c r="H68" s="614">
        <v>0.042170942139313</v>
      </c>
      <c r="I68" s="218">
        <v>2.94658367089087</v>
      </c>
      <c r="J68" s="614">
        <v>1.42390934340047</v>
      </c>
      <c r="K68" s="218">
        <v>0.107224808099451</v>
      </c>
      <c r="L68" s="614">
        <v>0.0451358557873356</v>
      </c>
      <c r="M68" s="218">
        <v>4.21705375665143</v>
      </c>
      <c r="N68" s="622">
        <v>2.40118414221948</v>
      </c>
    </row>
    <row customHeight="1" ht="13" r="69">
      <c r="A69" s="187" t="s">
        <v>363</v>
      </c>
      <c r="B69" s="171" t="n">
        <v>2</v>
      </c>
      <c r="C69" s="228">
        <v>0.293225159830077</v>
      </c>
      <c r="D69" s="619">
        <v>0.0459465245955323</v>
      </c>
      <c r="E69" s="228">
        <v>7.57733778608851</v>
      </c>
      <c r="F69" s="619">
        <v>2.28386586642686</v>
      </c>
      <c r="G69" s="228">
        <v>0.2925255136806</v>
      </c>
      <c r="H69" s="619">
        <v>0.0460345116641124</v>
      </c>
      <c r="I69" s="228">
        <v>10.4567442236076</v>
      </c>
      <c r="J69" s="619">
        <v>2.36917786348621</v>
      </c>
      <c r="K69" s="228">
        <v>0.291136142092251</v>
      </c>
      <c r="L69" s="619">
        <v>0.046998356864517</v>
      </c>
      <c r="M69" s="228">
        <v>11.9427339399585</v>
      </c>
      <c r="N69" s="627">
        <v>2.64425699116587</v>
      </c>
    </row>
    <row customHeight="1" ht="13" r="70">
      <c r="A70" s="181"/>
      <c r="B70" s="160"/>
      <c r="C70" s="218" t="inlineStr">
        <is>
          <t>b.reg_t4autch.t4seins..no_controls</t>
        </is>
      </c>
      <c r="D70" s="614" t="inlineStr">
        <is>
          <t>se.reg_t4autch.t4seins..no_controls</t>
        </is>
      </c>
      <c r="E70" s="218" t="inlineStr">
        <is>
          <t>b.reg_t4autch.rsqr..no_controls</t>
        </is>
      </c>
      <c r="F70" s="614" t="inlineStr">
        <is>
          <t>se.reg_t4autch.rsqr..no_controls</t>
        </is>
      </c>
      <c r="G70" s="218" t="inlineStr">
        <is>
          <t>b.reg_t4autch.t4seins..tch_controls</t>
        </is>
      </c>
      <c r="H70" s="614" t="inlineStr">
        <is>
          <t>se.reg_t4autch.t4seins..tch_controls</t>
        </is>
      </c>
      <c r="I70" s="218" t="inlineStr">
        <is>
          <t>b.reg_t4autch.rsqr..tch_controls</t>
        </is>
      </c>
      <c r="J70" s="614" t="inlineStr">
        <is>
          <t>se.reg_t4autch.rsqr..tch_controls</t>
        </is>
      </c>
      <c r="K70" s="218" t="inlineStr">
        <is>
          <t>b.reg_t4autch.t4seins..tch_sch_controls</t>
        </is>
      </c>
      <c r="L70" s="614" t="inlineStr">
        <is>
          <t>se.reg_t4autch.t4seins..tch_sch_controls</t>
        </is>
      </c>
      <c r="M70" s="218" t="inlineStr">
        <is>
          <t>b.reg_t4autch.rsqr..tch_sch_controls</t>
        </is>
      </c>
      <c r="N70" s="622" t="inlineStr">
        <is>
          <t>se.reg_t4autch.rsqr..tch_sch_controls</t>
        </is>
      </c>
    </row>
    <row customHeight="1" ht="13" r="71">
      <c r="A71" s="181" t="s">
        <v>307</v>
      </c>
      <c r="B71" s="160" t="n">
        <v>1</v>
      </c>
      <c r="C71" s="218">
        <v>0.141295455158342</v>
      </c>
      <c r="D71" s="614">
        <v>0.0328942528548011</v>
      </c>
      <c r="E71" s="218">
        <v>1.74736806083006</v>
      </c>
      <c r="F71" s="614">
        <v>0.834000465883858</v>
      </c>
      <c r="G71" s="218">
        <v>0.123796293570585</v>
      </c>
      <c r="H71" s="614">
        <v>0.0330445595117791</v>
      </c>
      <c r="I71" s="218">
        <v>3.21058555794006</v>
      </c>
      <c r="J71" s="614">
        <v>1.05744022965463</v>
      </c>
      <c r="K71" s="218">
        <v>0.128797652559278</v>
      </c>
      <c r="L71" s="614">
        <v>0.0312817849518548</v>
      </c>
      <c r="M71" s="218">
        <v>5.47517938090638</v>
      </c>
      <c r="N71" s="622">
        <v>1.66728540005279</v>
      </c>
    </row>
    <row customHeight="1" ht="13" r="72">
      <c r="A72" s="181" t="s">
        <v>311</v>
      </c>
      <c r="B72" s="160" t="n">
        <v>1</v>
      </c>
      <c r="C72" s="218">
        <v>0.118166719975587</v>
      </c>
      <c r="D72" s="614">
        <v>0.0233475855292927</v>
      </c>
      <c r="E72" s="218">
        <v>1.1080439742604</v>
      </c>
      <c r="F72" s="614">
        <v>0.429972508472025</v>
      </c>
      <c r="G72" s="218">
        <v>0.110965817225603</v>
      </c>
      <c r="H72" s="614">
        <v>0.0238192986898378</v>
      </c>
      <c r="I72" s="218">
        <v>1.43186306867633</v>
      </c>
      <c r="J72" s="614">
        <v>0.488286873726316</v>
      </c>
      <c r="K72" s="218">
        <v>0.115511045239719</v>
      </c>
      <c r="L72" s="614">
        <v>0.0236141947387754</v>
      </c>
      <c r="M72" s="218">
        <v>1.75310333483906</v>
      </c>
      <c r="N72" s="622">
        <v>0.605598754712579</v>
      </c>
    </row>
    <row customHeight="1" ht="13" r="73">
      <c r="A73" s="183" t="s">
        <v>313</v>
      </c>
      <c r="B73" s="160" t="n">
        <v>1</v>
      </c>
      <c r="C73" s="218">
        <v>0.151680206617589</v>
      </c>
      <c r="D73" s="614">
        <v>0.0366893250221508</v>
      </c>
      <c r="E73" s="218">
        <v>1.47374038235472</v>
      </c>
      <c r="F73" s="614">
        <v>0.71688920044945</v>
      </c>
      <c r="G73" s="218">
        <v>0.140816273638052</v>
      </c>
      <c r="H73" s="614">
        <v>0.0377010844606946</v>
      </c>
      <c r="I73" s="218">
        <v>1.91069510920855</v>
      </c>
      <c r="J73" s="614">
        <v>0.800949567408246</v>
      </c>
      <c r="K73" s="218">
        <v>0.144233239210248</v>
      </c>
      <c r="L73" s="614">
        <v>0.0374834766595909</v>
      </c>
      <c r="M73" s="218">
        <v>2.55311469166074</v>
      </c>
      <c r="N73" s="622">
        <v>0.993220919048137</v>
      </c>
    </row>
    <row customHeight="1" ht="13" r="74">
      <c r="A74" s="181" t="s">
        <v>314</v>
      </c>
      <c r="B74" s="160" t="n">
        <v>1</v>
      </c>
      <c r="C74" s="218">
        <v>0.342022796562917</v>
      </c>
      <c r="D74" s="614">
        <v>0.0379892679143194</v>
      </c>
      <c r="E74" s="218">
        <v>6.2890511324742</v>
      </c>
      <c r="F74" s="614">
        <v>1.51576159124799</v>
      </c>
      <c r="G74" s="218">
        <v>0.330171301111246</v>
      </c>
      <c r="H74" s="614">
        <v>0.0382602861753</v>
      </c>
      <c r="I74" s="218">
        <v>6.92943687156904</v>
      </c>
      <c r="J74" s="614">
        <v>1.60319259081939</v>
      </c>
      <c r="K74" s="218">
        <v>0.328764968040168</v>
      </c>
      <c r="L74" s="614">
        <v>0.0369086370367205</v>
      </c>
      <c r="M74" s="218">
        <v>7.03424421630011</v>
      </c>
      <c r="N74" s="622">
        <v>1.70466239980417</v>
      </c>
    </row>
    <row customHeight="1" ht="13" r="75">
      <c r="A75" s="181" t="s">
        <v>325</v>
      </c>
      <c r="B75" s="160" t="n">
        <v>1</v>
      </c>
      <c r="C75" s="218">
        <v>0.217170883517477</v>
      </c>
      <c r="D75" s="614">
        <v>0.0347060207426137</v>
      </c>
      <c r="E75" s="218">
        <v>4.10743155076847</v>
      </c>
      <c r="F75" s="614">
        <v>1.32529329046002</v>
      </c>
      <c r="G75" s="218">
        <v>0.199300806338756</v>
      </c>
      <c r="H75" s="614">
        <v>0.0343993539872546</v>
      </c>
      <c r="I75" s="218">
        <v>5.05679391158277</v>
      </c>
      <c r="J75" s="614">
        <v>1.56341844750181</v>
      </c>
      <c r="K75" s="218">
        <v>0.207832257776362</v>
      </c>
      <c r="L75" s="614">
        <v>0.0343082102616729</v>
      </c>
      <c r="M75" s="218">
        <v>5.67435633022228</v>
      </c>
      <c r="N75" s="622">
        <v>1.61637461492128</v>
      </c>
    </row>
    <row customHeight="1" ht="13" r="76">
      <c r="A76" s="181" t="s">
        <v>330</v>
      </c>
      <c r="B76" s="160" t="n">
        <v>1</v>
      </c>
      <c r="C76" s="218">
        <v>0.289292155653043</v>
      </c>
      <c r="D76" s="614">
        <v>0.0257717539345004</v>
      </c>
      <c r="E76" s="218">
        <v>8.92579896622975</v>
      </c>
      <c r="F76" s="614">
        <v>1.44397061919908</v>
      </c>
      <c r="G76" s="218">
        <v>0.272053903538504</v>
      </c>
      <c r="H76" s="614">
        <v>0.0258697764903548</v>
      </c>
      <c r="I76" s="218">
        <v>10.8998789967704</v>
      </c>
      <c r="J76" s="614">
        <v>1.50524681431175</v>
      </c>
      <c r="K76" s="218">
        <v>0.27301129528595</v>
      </c>
      <c r="L76" s="614">
        <v>0.0261153587269168</v>
      </c>
      <c r="M76" s="218">
        <v>11.2129928858073</v>
      </c>
      <c r="N76" s="622">
        <v>1.51176901047098</v>
      </c>
    </row>
    <row customHeight="1" ht="13" r="77">
      <c r="A77" s="181" t="s">
        <v>332</v>
      </c>
      <c r="B77" s="160" t="n">
        <v>1</v>
      </c>
      <c r="C77" s="218">
        <v>0.177280113121583</v>
      </c>
      <c r="D77" s="614">
        <v>0.0228475825711702</v>
      </c>
      <c r="E77" s="218">
        <v>4.35805320780882</v>
      </c>
      <c r="F77" s="614">
        <v>1.12318450351512</v>
      </c>
      <c r="G77" s="218">
        <v>0.202233580317595</v>
      </c>
      <c r="H77" s="614">
        <v>0.0243913037822832</v>
      </c>
      <c r="I77" s="218">
        <v>7.519965586067</v>
      </c>
      <c r="J77" s="614">
        <v>1.58569669768231</v>
      </c>
      <c r="K77" s="218">
        <v>0.211049253076609</v>
      </c>
      <c r="L77" s="614">
        <v>0.0242835093626235</v>
      </c>
      <c r="M77" s="218">
        <v>8.21059630877031</v>
      </c>
      <c r="N77" s="622">
        <v>1.71028485625682</v>
      </c>
    </row>
    <row customHeight="1" ht="13" r="78">
      <c r="A78" s="181" t="s">
        <v>338</v>
      </c>
      <c r="B78" s="160" t="n">
        <v>1</v>
      </c>
      <c r="C78" s="218">
        <v>0.335912979394315</v>
      </c>
      <c r="D78" s="614">
        <v>0.0257639064873408</v>
      </c>
      <c r="E78" s="218">
        <v>6.89922289147194</v>
      </c>
      <c r="F78" s="614">
        <v>1.09645505418905</v>
      </c>
      <c r="G78" s="218">
        <v>0.338603764602491</v>
      </c>
      <c r="H78" s="614">
        <v>0.0255892971196892</v>
      </c>
      <c r="I78" s="218">
        <v>7.3222721134414</v>
      </c>
      <c r="J78" s="614">
        <v>1.17863180202296</v>
      </c>
      <c r="K78" s="218">
        <v>0.307561157735431</v>
      </c>
      <c r="L78" s="614">
        <v>0.0280125439683414</v>
      </c>
      <c r="M78" s="218">
        <v>14.1143458874048</v>
      </c>
      <c r="N78" s="622">
        <v>1.95995160139749</v>
      </c>
    </row>
    <row customHeight="1" ht="13" r="79">
      <c r="A79" s="181" t="s">
        <v>343</v>
      </c>
      <c r="B79" s="160" t="n">
        <v>1</v>
      </c>
      <c r="C79" s="218">
        <v>0.348011074978325</v>
      </c>
      <c r="D79" s="614">
        <v>0.0302752526824065</v>
      </c>
      <c r="E79" s="218">
        <v>11.7877704132524</v>
      </c>
      <c r="F79" s="614">
        <v>1.81730412449912</v>
      </c>
      <c r="G79" s="218">
        <v>0.338248854046524</v>
      </c>
      <c r="H79" s="614">
        <v>0.0310613045887031</v>
      </c>
      <c r="I79" s="218">
        <v>12.1546078563891</v>
      </c>
      <c r="J79" s="614">
        <v>1.89230508885102</v>
      </c>
      <c r="K79" s="218">
        <v>0.335846091328994</v>
      </c>
      <c r="L79" s="614">
        <v>0.0311612615071871</v>
      </c>
      <c r="M79" s="218">
        <v>12.7895035349869</v>
      </c>
      <c r="N79" s="622">
        <v>1.93099485156229</v>
      </c>
    </row>
    <row customHeight="1" ht="13" r="80">
      <c r="A80" s="181" t="s">
        <v>348</v>
      </c>
      <c r="B80" s="160" t="n">
        <v>1</v>
      </c>
      <c r="C80" s="218">
        <v>0.224289016717155</v>
      </c>
      <c r="D80" s="614">
        <v>0.0268636854262275</v>
      </c>
      <c r="E80" s="218">
        <v>5.77586864126463</v>
      </c>
      <c r="F80" s="614">
        <v>1.3410529162898</v>
      </c>
      <c r="G80" s="218">
        <v>0.208448904027161</v>
      </c>
      <c r="H80" s="614">
        <v>0.0262174123828657</v>
      </c>
      <c r="I80" s="218">
        <v>9.49014145852273</v>
      </c>
      <c r="J80" s="614">
        <v>1.55577427869129</v>
      </c>
      <c r="K80" s="218">
        <v>0.20681878041191</v>
      </c>
      <c r="L80" s="614">
        <v>0.0263103804245122</v>
      </c>
      <c r="M80" s="218">
        <v>10.1875976386166</v>
      </c>
      <c r="N80" s="622">
        <v>1.57114283523493</v>
      </c>
    </row>
    <row customHeight="1" ht="13" r="81">
      <c r="A81" s="181" t="s">
        <v>350</v>
      </c>
      <c r="B81" s="160" t="n">
        <v>1</v>
      </c>
      <c r="C81" s="218">
        <v>0.29676903705123</v>
      </c>
      <c r="D81" s="614">
        <v>0.0226064007737014</v>
      </c>
      <c r="E81" s="218">
        <v>8.12729553525565</v>
      </c>
      <c r="F81" s="614">
        <v>1.2182883095492</v>
      </c>
      <c r="G81" s="218">
        <v>0.292373860523633</v>
      </c>
      <c r="H81" s="614">
        <v>0.0219630016076798</v>
      </c>
      <c r="I81" s="218">
        <v>8.99600454441976</v>
      </c>
      <c r="J81" s="614">
        <v>1.31518808381056</v>
      </c>
      <c r="K81" s="218">
        <v>0.292156608542381</v>
      </c>
      <c r="L81" s="614">
        <v>0.0225483012883778</v>
      </c>
      <c r="M81" s="218">
        <v>10.629736658348</v>
      </c>
      <c r="N81" s="622">
        <v>1.42412577981235</v>
      </c>
    </row>
    <row customHeight="1" ht="13" r="82">
      <c r="A82" s="181" t="s">
        <v>352</v>
      </c>
      <c r="B82" s="160" t="n">
        <v>1</v>
      </c>
      <c r="C82" s="218">
        <v>0.4278817949706</v>
      </c>
      <c r="D82" s="614">
        <v>0.0213082223450968</v>
      </c>
      <c r="E82" s="218">
        <v>20.0675656645417</v>
      </c>
      <c r="F82" s="614">
        <v>1.95219855988473</v>
      </c>
      <c r="G82" s="218">
        <v>0.420712685227194</v>
      </c>
      <c r="H82" s="614">
        <v>0.0217456832423508</v>
      </c>
      <c r="I82" s="218">
        <v>20.5294748428674</v>
      </c>
      <c r="J82" s="614">
        <v>1.95219174315399</v>
      </c>
      <c r="K82" s="218">
        <v>0.421945241190355</v>
      </c>
      <c r="L82" s="614">
        <v>0.0216042146422087</v>
      </c>
      <c r="M82" s="218">
        <v>20.6183347268191</v>
      </c>
      <c r="N82" s="622">
        <v>2.0053118856402</v>
      </c>
    </row>
    <row customHeight="1" ht="13" r="83">
      <c r="A83" s="181" t="s">
        <v>353</v>
      </c>
      <c r="B83" s="160" t="n">
        <v>1</v>
      </c>
      <c r="C83" s="218">
        <v>0.335414142532808</v>
      </c>
      <c r="D83" s="614">
        <v>0.0494556496741944</v>
      </c>
      <c r="E83" s="218">
        <v>7.47972082747875</v>
      </c>
      <c r="F83" s="614">
        <v>2.1051506864118</v>
      </c>
      <c r="G83" s="218">
        <v>0.321833780987568</v>
      </c>
      <c r="H83" s="614">
        <v>0.0492974871281179</v>
      </c>
      <c r="I83" s="218">
        <v>8.32657979977066</v>
      </c>
      <c r="J83" s="614">
        <v>2.11723736176619</v>
      </c>
      <c r="K83" s="218">
        <v>0.314123993703861</v>
      </c>
      <c r="L83" s="614">
        <v>0.0496772941071344</v>
      </c>
      <c r="M83" s="218">
        <v>8.94471475638455</v>
      </c>
      <c r="N83" s="622">
        <v>2.15382955435038</v>
      </c>
    </row>
    <row customHeight="1" ht="13" r="84">
      <c r="A84" s="77" t="s">
        <v>364</v>
      </c>
      <c r="B84" s="161" t="n">
        <v>1</v>
      </c>
      <c r="C84" s="222">
        <v>0.271125514136115</v>
      </c>
      <c r="D84" s="618">
        <v>0.00880893157889575</v>
      </c>
      <c r="E84" s="222">
        <v>7.22276590546973</v>
      </c>
      <c r="F84" s="618">
        <v>0.41088623008342</v>
      </c>
      <c r="G84" s="222">
        <v>0.263228629293072</v>
      </c>
      <c r="H84" s="618">
        <v>0.0088439825315122</v>
      </c>
      <c r="I84" s="222">
        <v>8.48896705066805</v>
      </c>
      <c r="J84" s="618">
        <v>0.445386856258381</v>
      </c>
      <c r="K84" s="222">
        <v>0.261951528740918</v>
      </c>
      <c r="L84" s="618">
        <v>0.00883417697154051</v>
      </c>
      <c r="M84" s="222">
        <v>9.72039213828378</v>
      </c>
      <c r="N84" s="623">
        <v>0.490200384412591</v>
      </c>
    </row>
    <row customHeight="1" ht="13" r="85">
      <c r="A85" s="181" t="s">
        <v>65</v>
      </c>
      <c r="B85" s="160" t="n">
        <v>1</v>
      </c>
      <c r="C85" s="218">
        <v>0.133824130036308</v>
      </c>
      <c r="D85" s="614">
        <v>0.0325100096136108</v>
      </c>
      <c r="E85" s="218">
        <v>1.52120064748644</v>
      </c>
      <c r="F85" s="614">
        <v>0.744745141102818</v>
      </c>
      <c r="G85" s="218">
        <v>0.130087644223869</v>
      </c>
      <c r="H85" s="614">
        <v>0.0339895210742653</v>
      </c>
      <c r="I85" s="218">
        <v>1.69776500475655</v>
      </c>
      <c r="J85" s="614">
        <v>0.811846987014157</v>
      </c>
      <c r="K85" s="218">
        <v>0.132678453814469</v>
      </c>
      <c r="L85" s="614">
        <v>0.0338838529599143</v>
      </c>
      <c r="M85" s="218">
        <v>2.04474876141659</v>
      </c>
      <c r="N85" s="622">
        <v>1.06003854266257</v>
      </c>
    </row>
    <row customHeight="1" ht="13" r="86">
      <c r="A86" s="181" t="s">
        <v>361</v>
      </c>
      <c r="B86" s="160" t="n">
        <v>1</v>
      </c>
      <c r="C86" s="218">
        <v>0.295892145157193</v>
      </c>
      <c r="D86" s="614">
        <v>0.0676003395917937</v>
      </c>
      <c r="E86" s="218">
        <v>3.90263959093598</v>
      </c>
      <c r="F86" s="614">
        <v>1.6905060722488</v>
      </c>
      <c r="G86" s="218">
        <v>0.292427890211137</v>
      </c>
      <c r="H86" s="614">
        <v>0.0736260350019921</v>
      </c>
      <c r="I86" s="218">
        <v>4.85048512573617</v>
      </c>
      <c r="J86" s="614">
        <v>1.68887055583953</v>
      </c>
      <c r="K86" s="218">
        <v>0.297477031383824</v>
      </c>
      <c r="L86" s="614">
        <v>0.0737797346035802</v>
      </c>
      <c r="M86" s="218">
        <v>5.71000687750114</v>
      </c>
      <c r="N86" s="622">
        <v>1.90489445725795</v>
      </c>
    </row>
    <row customHeight="1" ht="13" r="87">
      <c r="A87" s="187" t="s">
        <v>362</v>
      </c>
      <c r="B87" s="175" t="n">
        <v>1</v>
      </c>
      <c r="C87" s="228">
        <v>0.165225003479853</v>
      </c>
      <c r="D87" s="619">
        <v>0.0464880834371165</v>
      </c>
      <c r="E87" s="228">
        <v>3.11850190391332</v>
      </c>
      <c r="F87" s="619">
        <v>1.66071693025821</v>
      </c>
      <c r="G87" s="228">
        <v>0.145917054720904</v>
      </c>
      <c r="H87" s="619">
        <v>0.0450493616835793</v>
      </c>
      <c r="I87" s="228">
        <v>4.42762834632267</v>
      </c>
      <c r="J87" s="619">
        <v>1.93114601747554</v>
      </c>
      <c r="K87" s="228">
        <v>0.155199726831075</v>
      </c>
      <c r="L87" s="619">
        <v>0.0465252840202084</v>
      </c>
      <c r="M87" s="228">
        <v>5.57808730039168</v>
      </c>
      <c r="N87" s="627">
        <v>2.6024948541142</v>
      </c>
    </row>
    <row customHeight="1" ht="13" r="88">
      <c r="A88" s="181"/>
      <c r="B88" s="162"/>
      <c r="C88" s="218" t="inlineStr">
        <is>
          <t>b.reg_t4autch.t4seins..no_controls</t>
        </is>
      </c>
      <c r="D88" s="614" t="inlineStr">
        <is>
          <t>se.reg_t4autch.t4seins..no_controls</t>
        </is>
      </c>
      <c r="E88" s="218" t="inlineStr">
        <is>
          <t>b.reg_t4autch.rsqr..no_controls</t>
        </is>
      </c>
      <c r="F88" s="614" t="inlineStr">
        <is>
          <t>se.reg_t4autch.rsqr..no_controls</t>
        </is>
      </c>
      <c r="G88" s="218" t="inlineStr">
        <is>
          <t>b.reg_t4autch.t4seins..tch_controls</t>
        </is>
      </c>
      <c r="H88" s="614" t="inlineStr">
        <is>
          <t>se.reg_t4autch.t4seins..tch_controls</t>
        </is>
      </c>
      <c r="I88" s="218" t="inlineStr">
        <is>
          <t>b.reg_t4autch.rsqr..tch_controls</t>
        </is>
      </c>
      <c r="J88" s="614" t="inlineStr">
        <is>
          <t>se.reg_t4autch.rsqr..tch_controls</t>
        </is>
      </c>
      <c r="K88" s="218" t="inlineStr">
        <is>
          <t>b.reg_t4autch.t4seins..tch_sch_controls</t>
        </is>
      </c>
      <c r="L88" s="614" t="inlineStr">
        <is>
          <t>se.reg_t4autch.t4seins..tch_sch_controls</t>
        </is>
      </c>
      <c r="M88" s="218" t="inlineStr">
        <is>
          <t>b.reg_t4autch.rsqr..tch_sch_controls</t>
        </is>
      </c>
      <c r="N88" s="622" t="inlineStr">
        <is>
          <t>se.reg_t4autch.rsqr..tch_sch_controls</t>
        </is>
      </c>
    </row>
    <row customHeight="1" ht="13" r="89">
      <c r="A89" s="181" t="s">
        <v>319</v>
      </c>
      <c r="B89" s="162" t="n">
        <v>3</v>
      </c>
      <c r="C89" s="218">
        <v>0.284526470004351</v>
      </c>
      <c r="D89" s="614">
        <v>0.0302982812428371</v>
      </c>
      <c r="E89" s="218">
        <v>6.97456149625361</v>
      </c>
      <c r="F89" s="614">
        <v>1.44711309259477</v>
      </c>
      <c r="G89" s="218">
        <v>0.279839859308545</v>
      </c>
      <c r="H89" s="614">
        <v>0.0302311291075349</v>
      </c>
      <c r="I89" s="218">
        <v>7.29831041389333</v>
      </c>
      <c r="J89" s="614">
        <v>1.48035265470738</v>
      </c>
      <c r="K89" s="218">
        <v>0.280195192454642</v>
      </c>
      <c r="L89" s="614">
        <v>0.0303371325697132</v>
      </c>
      <c r="M89" s="218">
        <v>7.58391628875022</v>
      </c>
      <c r="N89" s="622">
        <v>1.56103670029805</v>
      </c>
    </row>
    <row customHeight="1" ht="13" r="90">
      <c r="A90" s="181" t="s">
        <v>322</v>
      </c>
      <c r="B90" s="162" t="n">
        <v>3</v>
      </c>
      <c r="C90" s="218">
        <v>0.221491269190117</v>
      </c>
      <c r="D90" s="614">
        <v>0.04719921183425</v>
      </c>
      <c r="E90" s="218">
        <v>3.07443227098449</v>
      </c>
      <c r="F90" s="614">
        <v>1.36643948818065</v>
      </c>
      <c r="G90" s="218">
        <v>0.207610805940319</v>
      </c>
      <c r="H90" s="614">
        <v>0.047221845074886</v>
      </c>
      <c r="I90" s="218">
        <v>3.84428088454769</v>
      </c>
      <c r="J90" s="614">
        <v>1.43172619801033</v>
      </c>
      <c r="K90" s="218">
        <v>0.199138280344726</v>
      </c>
      <c r="L90" s="614">
        <v>0.0454801372003922</v>
      </c>
      <c r="M90" s="218">
        <v>5.52666804448404</v>
      </c>
      <c r="N90" s="622">
        <v>1.61740724376808</v>
      </c>
    </row>
    <row customHeight="1" ht="13" r="91">
      <c r="A91" s="181" t="s">
        <v>66</v>
      </c>
      <c r="B91" s="162" t="n">
        <v>3</v>
      </c>
      <c r="C91" s="218">
        <v>0.1413456262691</v>
      </c>
      <c r="D91" s="614">
        <v>0.0339746287977654</v>
      </c>
      <c r="E91" s="218">
        <v>1.64018628026384</v>
      </c>
      <c r="F91" s="614">
        <v>0.79700272264051</v>
      </c>
      <c r="G91" s="218">
        <v>0.13895375320486</v>
      </c>
      <c r="H91" s="614">
        <v>0.0342650255999836</v>
      </c>
      <c r="I91" s="218">
        <v>2.13057887267491</v>
      </c>
      <c r="J91" s="614">
        <v>0.898167297480034</v>
      </c>
      <c r="K91" s="218">
        <v>0.140754161506722</v>
      </c>
      <c r="L91" s="614">
        <v>0.034098690792486</v>
      </c>
      <c r="M91" s="218">
        <v>2.79022038086926</v>
      </c>
      <c r="N91" s="622">
        <v>1.0580372389177</v>
      </c>
    </row>
    <row customHeight="1" ht="13" r="92">
      <c r="A92" s="181" t="s">
        <v>341</v>
      </c>
      <c r="B92" s="162" t="n">
        <v>3</v>
      </c>
      <c r="C92" s="218">
        <v>0.291755615744085</v>
      </c>
      <c r="D92" s="614">
        <v>0.0193408071197595</v>
      </c>
      <c r="E92" s="218">
        <v>8.26663066037123</v>
      </c>
      <c r="F92" s="614">
        <v>1.11313575881797</v>
      </c>
      <c r="G92" s="218">
        <v>0.286951327786762</v>
      </c>
      <c r="H92" s="614">
        <v>0.0197628054655981</v>
      </c>
      <c r="I92" s="218">
        <v>9.12744046137018</v>
      </c>
      <c r="J92" s="614">
        <v>1.11490586315848</v>
      </c>
      <c r="K92" s="218">
        <v>0.287148363378465</v>
      </c>
      <c r="L92" s="614">
        <v>0.019921708937293</v>
      </c>
      <c r="M92" s="218">
        <v>10.1578265956415</v>
      </c>
      <c r="N92" s="622">
        <v>1.22547077992837</v>
      </c>
    </row>
    <row customHeight="1" ht="13" r="93">
      <c r="A93" s="181" t="s">
        <v>343</v>
      </c>
      <c r="B93" s="162" t="n">
        <v>3</v>
      </c>
      <c r="C93" s="218">
        <v>0.385795964615724</v>
      </c>
      <c r="D93" s="614">
        <v>0.0265336125556281</v>
      </c>
      <c r="E93" s="218">
        <v>14.6871041424537</v>
      </c>
      <c r="F93" s="614">
        <v>1.95885346373895</v>
      </c>
      <c r="G93" s="218">
        <v>0.377243602961644</v>
      </c>
      <c r="H93" s="614">
        <v>0.0273341280246869</v>
      </c>
      <c r="I93" s="218">
        <v>15.485221318811</v>
      </c>
      <c r="J93" s="614">
        <v>1.88882228277244</v>
      </c>
      <c r="K93" s="218">
        <v>0.376210093920288</v>
      </c>
      <c r="L93" s="614">
        <v>0.0275499104978415</v>
      </c>
      <c r="M93" s="218">
        <v>15.7757694018274</v>
      </c>
      <c r="N93" s="622">
        <v>1.86959460937544</v>
      </c>
    </row>
    <row customHeight="1" ht="13" r="94">
      <c r="A94" s="181" t="s">
        <v>348</v>
      </c>
      <c r="B94" s="162" t="n">
        <v>3</v>
      </c>
      <c r="C94" s="218">
        <v>0.219908199075548</v>
      </c>
      <c r="D94" s="614">
        <v>0.0278632725837146</v>
      </c>
      <c r="E94" s="218">
        <v>5.42346562389811</v>
      </c>
      <c r="F94" s="614">
        <v>1.35926803439694</v>
      </c>
      <c r="G94" s="218">
        <v>0.223533299042744</v>
      </c>
      <c r="H94" s="614">
        <v>0.0279426742450401</v>
      </c>
      <c r="I94" s="218">
        <v>6.73247992418377</v>
      </c>
      <c r="J94" s="614">
        <v>1.47895685750779</v>
      </c>
      <c r="K94" s="218">
        <v>0.22226713065815</v>
      </c>
      <c r="L94" s="614">
        <v>0.0277356257644808</v>
      </c>
      <c r="M94" s="218">
        <v>6.97128379200928</v>
      </c>
      <c r="N94" s="622">
        <v>1.55984584624553</v>
      </c>
    </row>
    <row customHeight="1" ht="13" r="95">
      <c r="A95" s="181" t="s">
        <v>352</v>
      </c>
      <c r="B95" s="162" t="n">
        <v>3</v>
      </c>
      <c r="C95" s="218">
        <v>0.383567345258462</v>
      </c>
      <c r="D95" s="614">
        <v>0.0167210681995379</v>
      </c>
      <c r="E95" s="218">
        <v>15.6193460182143</v>
      </c>
      <c r="F95" s="614">
        <v>1.313394599726</v>
      </c>
      <c r="G95" s="218">
        <v>0.380739449484466</v>
      </c>
      <c r="H95" s="614">
        <v>0.0165666884352796</v>
      </c>
      <c r="I95" s="218">
        <v>15.7800818779793</v>
      </c>
      <c r="J95" s="614">
        <v>1.34332976143533</v>
      </c>
      <c r="K95" s="218">
        <v>0.376501309377097</v>
      </c>
      <c r="L95" s="614">
        <v>0.0168460095807284</v>
      </c>
      <c r="M95" s="218">
        <v>16.0241969397965</v>
      </c>
      <c r="N95" s="622">
        <v>1.35076430009961</v>
      </c>
    </row>
    <row customHeight="1" ht="13" r="96">
      <c r="A96" s="181" t="s">
        <v>353</v>
      </c>
      <c r="B96" s="162" t="n">
        <v>3</v>
      </c>
      <c r="C96" s="218">
        <v>0.31747372936921</v>
      </c>
      <c r="D96" s="614">
        <v>0.0429664259810531</v>
      </c>
      <c r="E96" s="218">
        <v>6.84978947066425</v>
      </c>
      <c r="F96" s="614">
        <v>1.60173202063002</v>
      </c>
      <c r="G96" s="218">
        <v>0.303520019721042</v>
      </c>
      <c r="H96" s="614">
        <v>0.0445885518881823</v>
      </c>
      <c r="I96" s="218">
        <v>8.10099004537287</v>
      </c>
      <c r="J96" s="614">
        <v>1.33662718711924</v>
      </c>
      <c r="K96" s="218">
        <v>0.309630739081136</v>
      </c>
      <c r="L96" s="614">
        <v>0.0462391805184621</v>
      </c>
      <c r="M96" s="218">
        <v>8.96273043128837</v>
      </c>
      <c r="N96" s="622">
        <v>1.50047920417951</v>
      </c>
    </row>
    <row customHeight="1" ht="13" r="97">
      <c r="A97" s="78" t="s">
        <v>445</v>
      </c>
      <c r="B97" s="212" t="n">
        <v>3</v>
      </c>
      <c r="C97" s="232">
        <v>0.280733027440825</v>
      </c>
      <c r="D97" s="621">
        <v>0.011374447860006</v>
      </c>
      <c r="E97" s="232">
        <v>7.81693949538793</v>
      </c>
      <c r="F97" s="621">
        <v>0.497035666748854</v>
      </c>
      <c r="G97" s="232">
        <v>0.274799014681298</v>
      </c>
      <c r="H97" s="621">
        <v>0.0115237702724241</v>
      </c>
      <c r="I97" s="232">
        <v>8.56242297485413</v>
      </c>
      <c r="J97" s="621">
        <v>0.494296747187153</v>
      </c>
      <c r="K97" s="232">
        <v>0.273980658840153</v>
      </c>
      <c r="L97" s="621">
        <v>0.011523408276649</v>
      </c>
      <c r="M97" s="232">
        <v>9.22407648433332</v>
      </c>
      <c r="N97" s="629">
        <v>0.525573619773546</v>
      </c>
    </row>
    <row r="99">
      <c r="A99" s="91" t="s">
        <v>548</v>
      </c>
    </row>
    <row r="100">
      <c r="A100" s="91" t="s">
        <v>633</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278</v>
      </c>
    </row>
    <row r="2">
      <c r="A2" s="38" t="s">
        <v>279</v>
      </c>
    </row>
    <row r="3">
      <c r="A3" s="46" t="s">
        <v>450</v>
      </c>
    </row>
    <row r="4">
      <c r="A4" s="54" t="str">
        <f>=HYPERLINK("#'TOC'!A1", "Back to TOC")</f>
      </c>
    </row>
    <row customHeight="1" ht="30" r="8">
      <c r="B8" s="150" t="s">
        <v>295</v>
      </c>
      <c r="C8" s="148" t="s">
        <v>636</v>
      </c>
      <c r="D8" s="148"/>
      <c r="E8" s="148"/>
      <c r="F8" s="148"/>
      <c r="G8" s="148" t="s">
        <v>636</v>
      </c>
      <c r="H8" s="148"/>
      <c r="I8" s="148"/>
      <c r="J8" s="148"/>
      <c r="K8" s="148" t="s">
        <v>636</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b.reg_t4autch.t4secls..no_controls</t>
        </is>
      </c>
      <c r="D11" s="636" t="inlineStr">
        <is>
          <t>se.reg_t4autch.t4secls..no_controls</t>
        </is>
      </c>
      <c r="E11" s="230" t="inlineStr">
        <is>
          <t>b.reg_t4autch.rsqr..no_controls</t>
        </is>
      </c>
      <c r="F11" s="636" t="inlineStr">
        <is>
          <t>se.reg_t4autch.rsqr..no_controls</t>
        </is>
      </c>
      <c r="G11" s="230" t="inlineStr">
        <is>
          <t>b.reg_t4autch.t4secls..tch_controls</t>
        </is>
      </c>
      <c r="H11" s="636" t="inlineStr">
        <is>
          <t>se.reg_t4autch.t4secls..tch_controls</t>
        </is>
      </c>
      <c r="I11" s="230" t="inlineStr">
        <is>
          <t>b.reg_t4autch.rsqr..tch_controls</t>
        </is>
      </c>
      <c r="J11" s="636" t="inlineStr">
        <is>
          <t>se.reg_t4autch.rsqr..tch_controls</t>
        </is>
      </c>
      <c r="K11" s="230" t="inlineStr">
        <is>
          <t>b.reg_t4autch.t4secls..tch_sch_controls</t>
        </is>
      </c>
      <c r="L11" s="636" t="inlineStr">
        <is>
          <t>se.reg_t4autch.t4secls..tch_sch_controls</t>
        </is>
      </c>
      <c r="M11" s="230" t="inlineStr">
        <is>
          <t>b.reg_t4autch.rsqr..tch_sch_controls</t>
        </is>
      </c>
      <c r="N11" s="644" t="inlineStr">
        <is>
          <t>se.reg_t4autch.rsqr..tch_sch_controls</t>
        </is>
      </c>
    </row>
    <row customHeight="1" ht="13" r="12">
      <c r="A12" s="181" t="s">
        <v>306</v>
      </c>
      <c r="B12" s="156" t="n">
        <v>2</v>
      </c>
      <c r="C12" s="218">
        <v>0.264565205979711</v>
      </c>
      <c r="D12" s="630">
        <v>0.0426746443141288</v>
      </c>
      <c r="E12" s="218">
        <v>2.93530773616535</v>
      </c>
      <c r="F12" s="630">
        <v>0.931386456959634</v>
      </c>
      <c r="G12" s="218">
        <v>0.256624385581737</v>
      </c>
      <c r="H12" s="630">
        <v>0.043534068145619</v>
      </c>
      <c r="I12" s="218">
        <v>3.26011284424766</v>
      </c>
      <c r="J12" s="630">
        <v>0.947353593705008</v>
      </c>
      <c r="K12" s="218">
        <v>0.24907712155036</v>
      </c>
      <c r="L12" s="630">
        <v>0.0440578120201992</v>
      </c>
      <c r="M12" s="218">
        <v>3.76852601329029</v>
      </c>
      <c r="N12" s="638">
        <v>1.05720485738417</v>
      </c>
    </row>
    <row customHeight="1" ht="13" r="13">
      <c r="A13" s="181" t="s">
        <v>307</v>
      </c>
      <c r="B13" s="156" t="n">
        <v>2</v>
      </c>
      <c r="C13" s="218">
        <v>0.148242489855277</v>
      </c>
      <c r="D13" s="630">
        <v>0.0370054518146387</v>
      </c>
      <c r="E13" s="218">
        <v>2.08783378882666</v>
      </c>
      <c r="F13" s="630">
        <v>1.04802869007235</v>
      </c>
      <c r="G13" s="218">
        <v>0.147536654162935</v>
      </c>
      <c r="H13" s="630">
        <v>0.0381892030848854</v>
      </c>
      <c r="I13" s="218">
        <v>2.73304512660711</v>
      </c>
      <c r="J13" s="630">
        <v>1.37817084269855</v>
      </c>
      <c r="K13" s="218">
        <v>0.153659378288632</v>
      </c>
      <c r="L13" s="630">
        <v>0.0382561810481077</v>
      </c>
      <c r="M13" s="218">
        <v>3.49517033109201</v>
      </c>
      <c r="N13" s="638">
        <v>1.59343820940302</v>
      </c>
    </row>
    <row customHeight="1" ht="13" r="14">
      <c r="A14" s="181" t="s">
        <v>308</v>
      </c>
      <c r="B14" s="156" t="n">
        <v>2</v>
      </c>
      <c r="C14" s="218">
        <v>0.103999178261541</v>
      </c>
      <c r="D14" s="630">
        <v>0.0186974435132426</v>
      </c>
      <c r="E14" s="218">
        <v>1.29166871654849</v>
      </c>
      <c r="F14" s="630">
        <v>0.474557915558319</v>
      </c>
      <c r="G14" s="218">
        <v>0.105164938775677</v>
      </c>
      <c r="H14" s="630">
        <v>0.0188596657047881</v>
      </c>
      <c r="I14" s="218">
        <v>1.56016969641421</v>
      </c>
      <c r="J14" s="630">
        <v>0.523424383792771</v>
      </c>
      <c r="K14" s="218">
        <v>0.109605961420714</v>
      </c>
      <c r="L14" s="630">
        <v>0.0182317986524332</v>
      </c>
      <c r="M14" s="218">
        <v>1.83652363835709</v>
      </c>
      <c r="N14" s="638">
        <v>0.589061678199712</v>
      </c>
    </row>
    <row customHeight="1" ht="13" r="15">
      <c r="A15" s="181" t="s">
        <v>309</v>
      </c>
      <c r="B15" s="156" t="n">
        <v>2</v>
      </c>
      <c r="C15" s="218">
        <v>0.185963985230175</v>
      </c>
      <c r="D15" s="630">
        <v>0.0292345887123699</v>
      </c>
      <c r="E15" s="218">
        <v>2.3068402761976</v>
      </c>
      <c r="F15" s="630">
        <v>0.73026713882633</v>
      </c>
      <c r="G15" s="218">
        <v>0.183077199366972</v>
      </c>
      <c r="H15" s="630">
        <v>0.0302129546384635</v>
      </c>
      <c r="I15" s="218">
        <v>2.65015265431473</v>
      </c>
      <c r="J15" s="630">
        <v>0.750752630313997</v>
      </c>
      <c r="K15" s="218">
        <v>0.185162577479966</v>
      </c>
      <c r="L15" s="630">
        <v>0.0302635258576465</v>
      </c>
      <c r="M15" s="218">
        <v>3.30827310231654</v>
      </c>
      <c r="N15" s="638">
        <v>0.880015074034544</v>
      </c>
    </row>
    <row customHeight="1" ht="13" r="16">
      <c r="A16" s="181" t="s">
        <v>310</v>
      </c>
      <c r="B16" s="156" t="n">
        <v>2</v>
      </c>
      <c r="C16" s="218">
        <v>0.388152844235517</v>
      </c>
      <c r="D16" s="630">
        <v>0.0259573507121546</v>
      </c>
      <c r="E16" s="218">
        <v>12.9381678087398</v>
      </c>
      <c r="F16" s="630">
        <v>1.66269431742912</v>
      </c>
      <c r="G16" s="218">
        <v>0.372911998500167</v>
      </c>
      <c r="H16" s="630">
        <v>0.0257027658119798</v>
      </c>
      <c r="I16" s="218">
        <v>13.8551793629189</v>
      </c>
      <c r="J16" s="630">
        <v>1.80346569323463</v>
      </c>
      <c r="K16" s="218">
        <v>0.368430485301079</v>
      </c>
      <c r="L16" s="630">
        <v>0.0252415594397817</v>
      </c>
      <c r="M16" s="218">
        <v>15.150525757784</v>
      </c>
      <c r="N16" s="638">
        <v>1.88862795253628</v>
      </c>
    </row>
    <row customHeight="1" ht="13" r="17">
      <c r="A17" s="181" t="s">
        <v>311</v>
      </c>
      <c r="B17" s="156" t="n">
        <v>2</v>
      </c>
      <c r="C17" s="218">
        <v>0.137927053697697</v>
      </c>
      <c r="D17" s="630">
        <v>0.0228676788582463</v>
      </c>
      <c r="E17" s="218">
        <v>1.70438641218895</v>
      </c>
      <c r="F17" s="630">
        <v>0.557084462316259</v>
      </c>
      <c r="G17" s="218">
        <v>0.121962640636247</v>
      </c>
      <c r="H17" s="630">
        <v>0.0236266219391768</v>
      </c>
      <c r="I17" s="218">
        <v>2.34947211553252</v>
      </c>
      <c r="J17" s="630">
        <v>0.649479810915304</v>
      </c>
      <c r="K17" s="218">
        <v>0.125472712786602</v>
      </c>
      <c r="L17" s="630">
        <v>0.023656888979072</v>
      </c>
      <c r="M17" s="218">
        <v>2.6387971883991</v>
      </c>
      <c r="N17" s="638">
        <v>0.726873533246963</v>
      </c>
    </row>
    <row customHeight="1" ht="13" r="18">
      <c r="A18" s="183" t="s">
        <v>312</v>
      </c>
      <c r="B18" s="156" t="n">
        <v>2</v>
      </c>
      <c r="C18" s="218">
        <v>0.0871049294262213</v>
      </c>
      <c r="D18" s="630">
        <v>0.0294722215014555</v>
      </c>
      <c r="E18" s="218">
        <v>0.696149768556336</v>
      </c>
      <c r="F18" s="630">
        <v>0.489978864788505</v>
      </c>
      <c r="G18" s="218">
        <v>0.0623090134169308</v>
      </c>
      <c r="H18" s="630">
        <v>0.0314137984648722</v>
      </c>
      <c r="I18" s="218">
        <v>2.05276177939193</v>
      </c>
      <c r="J18" s="630">
        <v>0.834203290195232</v>
      </c>
      <c r="K18" s="218">
        <v>0.0684113197867429</v>
      </c>
      <c r="L18" s="630">
        <v>0.0328907653477313</v>
      </c>
      <c r="M18" s="218">
        <v>2.71908372055661</v>
      </c>
      <c r="N18" s="638">
        <v>1.02744931504312</v>
      </c>
    </row>
    <row customHeight="1" ht="13" r="19">
      <c r="A19" s="183" t="s">
        <v>313</v>
      </c>
      <c r="B19" s="156" t="n">
        <v>2</v>
      </c>
      <c r="C19" s="218">
        <v>0.143794322809947</v>
      </c>
      <c r="D19" s="630">
        <v>0.0390300265990934</v>
      </c>
      <c r="E19" s="218">
        <v>1.65334365612483</v>
      </c>
      <c r="F19" s="630">
        <v>0.933392422620443</v>
      </c>
      <c r="G19" s="218">
        <v>0.13051187136352</v>
      </c>
      <c r="H19" s="630">
        <v>0.03887500821195</v>
      </c>
      <c r="I19" s="218">
        <v>2.92096599915074</v>
      </c>
      <c r="J19" s="630">
        <v>1.19626567125858</v>
      </c>
      <c r="K19" s="218">
        <v>0.134622311853684</v>
      </c>
      <c r="L19" s="630">
        <v>0.0370673108462583</v>
      </c>
      <c r="M19" s="218">
        <v>3.77176436001024</v>
      </c>
      <c r="N19" s="638">
        <v>1.384946302517</v>
      </c>
    </row>
    <row customHeight="1" ht="13" r="20">
      <c r="A20" s="181" t="s">
        <v>314</v>
      </c>
      <c r="B20" s="156" t="n">
        <v>2</v>
      </c>
      <c r="C20" s="218">
        <v>0.234172408519391</v>
      </c>
      <c r="D20" s="630">
        <v>0.0354900274309746</v>
      </c>
      <c r="E20" s="218">
        <v>3.22733285327848</v>
      </c>
      <c r="F20" s="630">
        <v>1.0038756793657</v>
      </c>
      <c r="G20" s="218">
        <v>0.221051679658062</v>
      </c>
      <c r="H20" s="630">
        <v>0.035602146637862</v>
      </c>
      <c r="I20" s="218">
        <v>4.02507934840292</v>
      </c>
      <c r="J20" s="630">
        <v>1.16704798179624</v>
      </c>
      <c r="K20" s="218">
        <v>0.196170428891123</v>
      </c>
      <c r="L20" s="630">
        <v>0.035068301609312</v>
      </c>
      <c r="M20" s="218">
        <v>5.95632137293087</v>
      </c>
      <c r="N20" s="638">
        <v>1.478506944794</v>
      </c>
    </row>
    <row customHeight="1" ht="13" r="21">
      <c r="A21" s="181" t="s">
        <v>315</v>
      </c>
      <c r="B21" s="156" t="n">
        <v>2</v>
      </c>
      <c r="C21" s="218">
        <v>0.339175972856755</v>
      </c>
      <c r="D21" s="630">
        <v>0.0294767793061623</v>
      </c>
      <c r="E21" s="218">
        <v>9.52732300730365</v>
      </c>
      <c r="F21" s="630">
        <v>1.51404520321983</v>
      </c>
      <c r="G21" s="218">
        <v>0.340516546376121</v>
      </c>
      <c r="H21" s="630">
        <v>0.0299874631610158</v>
      </c>
      <c r="I21" s="218">
        <v>10.5839654358077</v>
      </c>
      <c r="J21" s="630">
        <v>1.6349337510932</v>
      </c>
      <c r="K21" s="218">
        <v>0.335129824439206</v>
      </c>
      <c r="L21" s="630">
        <v>0.030795357348558</v>
      </c>
      <c r="M21" s="218">
        <v>11.0504269036417</v>
      </c>
      <c r="N21" s="638">
        <v>1.70113521555898</v>
      </c>
    </row>
    <row customHeight="1" ht="13" r="22">
      <c r="A22" s="181" t="s">
        <v>316</v>
      </c>
      <c r="B22" s="156" t="n">
        <v>2</v>
      </c>
      <c r="C22" s="218">
        <v>0.101868277826455</v>
      </c>
      <c r="D22" s="630">
        <v>0.0383082801455443</v>
      </c>
      <c r="E22" s="218">
        <v>1.05006245497431</v>
      </c>
      <c r="F22" s="630">
        <v>0.773256584659822</v>
      </c>
      <c r="G22" s="218">
        <v>0.0973391554277785</v>
      </c>
      <c r="H22" s="630">
        <v>0.038808802568009</v>
      </c>
      <c r="I22" s="218">
        <v>2.60228382250088</v>
      </c>
      <c r="J22" s="630">
        <v>1.22806307594336</v>
      </c>
      <c r="K22" s="218">
        <v>0.0978281664062717</v>
      </c>
      <c r="L22" s="630">
        <v>0.0399236370333566</v>
      </c>
      <c r="M22" s="218">
        <v>2.87223753158804</v>
      </c>
      <c r="N22" s="638">
        <v>1.80026620788543</v>
      </c>
    </row>
    <row customHeight="1" ht="13" r="23">
      <c r="A23" s="181" t="s">
        <v>317</v>
      </c>
      <c r="B23" s="156" t="n">
        <v>2</v>
      </c>
      <c r="C23" s="218">
        <v>0.241972532427492</v>
      </c>
      <c r="D23" s="630">
        <v>0.0236219856018328</v>
      </c>
      <c r="E23" s="218">
        <v>7.72059295894025</v>
      </c>
      <c r="F23" s="630">
        <v>1.45536981891438</v>
      </c>
      <c r="G23" s="218">
        <v>0.241481609789709</v>
      </c>
      <c r="H23" s="630">
        <v>0.0236085704644264</v>
      </c>
      <c r="I23" s="218">
        <v>7.90582117126315</v>
      </c>
      <c r="J23" s="630">
        <v>1.4928132077374</v>
      </c>
      <c r="K23" s="218">
        <v>0.243837838105314</v>
      </c>
      <c r="L23" s="630">
        <v>0.0245695099623358</v>
      </c>
      <c r="M23" s="218">
        <v>9.52744266692123</v>
      </c>
      <c r="N23" s="638">
        <v>1.90007042006348</v>
      </c>
    </row>
    <row customHeight="1" ht="13" r="24">
      <c r="A24" s="181" t="s">
        <v>318</v>
      </c>
      <c r="B24" s="156" t="n">
        <v>2</v>
      </c>
      <c r="C24" s="218">
        <v>0.22547687342479</v>
      </c>
      <c r="D24" s="630">
        <v>0.0384238698987823</v>
      </c>
      <c r="E24" s="218">
        <v>4.04683139742959</v>
      </c>
      <c r="F24" s="630">
        <v>1.38600679348994</v>
      </c>
      <c r="G24" s="218">
        <v>0.235106125660744</v>
      </c>
      <c r="H24" s="630">
        <v>0.0364102211694604</v>
      </c>
      <c r="I24" s="218">
        <v>6.43328047181063</v>
      </c>
      <c r="J24" s="630">
        <v>1.64127587860429</v>
      </c>
      <c r="K24" s="218">
        <v>0.24143772283885</v>
      </c>
      <c r="L24" s="630">
        <v>0.0323272912510303</v>
      </c>
      <c r="M24" s="218">
        <v>11.0137046062534</v>
      </c>
      <c r="N24" s="638">
        <v>2.12630083114737</v>
      </c>
    </row>
    <row customHeight="1" ht="13" r="25">
      <c r="A25" s="181" t="s">
        <v>319</v>
      </c>
      <c r="B25" s="156" t="n">
        <v>2</v>
      </c>
      <c r="C25" s="218">
        <v>0.173676756424037</v>
      </c>
      <c r="D25" s="630">
        <v>0.0298838384259735</v>
      </c>
      <c r="E25" s="218">
        <v>3.46161694784145</v>
      </c>
      <c r="F25" s="630">
        <v>1.18317847840465</v>
      </c>
      <c r="G25" s="218">
        <v>0.172076780558793</v>
      </c>
      <c r="H25" s="630">
        <v>0.0297023477823607</v>
      </c>
      <c r="I25" s="218">
        <v>4.25020632610322</v>
      </c>
      <c r="J25" s="630">
        <v>1.3220495405716</v>
      </c>
      <c r="K25" s="218">
        <v>0.173432333210624</v>
      </c>
      <c r="L25" s="630">
        <v>0.0287115841015438</v>
      </c>
      <c r="M25" s="218">
        <v>5.0113803132219</v>
      </c>
      <c r="N25" s="638">
        <v>1.5005952485145</v>
      </c>
    </row>
    <row customHeight="1" ht="13" r="26">
      <c r="A26" s="181" t="s">
        <v>320</v>
      </c>
      <c r="B26" s="156" t="n">
        <v>2</v>
      </c>
      <c r="C26" s="218">
        <v>0.177861470778408</v>
      </c>
      <c r="D26" s="630">
        <v>0.0336556252191522</v>
      </c>
      <c r="E26" s="218">
        <v>3.17835213256467</v>
      </c>
      <c r="F26" s="630">
        <v>1.17049528616505</v>
      </c>
      <c r="G26" s="218">
        <v>0.178905001067538</v>
      </c>
      <c r="H26" s="630">
        <v>0.0343691007031095</v>
      </c>
      <c r="I26" s="218">
        <v>5.24753388850076</v>
      </c>
      <c r="J26" s="630">
        <v>1.42225507587216</v>
      </c>
      <c r="K26" s="218">
        <v>0.172283740122922</v>
      </c>
      <c r="L26" s="630">
        <v>0.0334977211122521</v>
      </c>
      <c r="M26" s="218">
        <v>11.2286695312227</v>
      </c>
      <c r="N26" s="638">
        <v>2.13277325852294</v>
      </c>
    </row>
    <row customHeight="1" ht="13" r="27">
      <c r="A27" s="181" t="s">
        <v>321</v>
      </c>
      <c r="B27" s="156" t="n">
        <v>2</v>
      </c>
      <c r="C27" s="218">
        <v>0.0643445205058405</v>
      </c>
      <c r="D27" s="630">
        <v>0.0151654616971066</v>
      </c>
      <c r="E27" s="218">
        <v>0.545020126554479</v>
      </c>
      <c r="F27" s="630">
        <v>0.251140504654013</v>
      </c>
      <c r="G27" s="218">
        <v>0.073199659194922</v>
      </c>
      <c r="H27" s="630">
        <v>0.0162629859771461</v>
      </c>
      <c r="I27" s="218">
        <v>2.12897667243513</v>
      </c>
      <c r="J27" s="630">
        <v>0.621351847360324</v>
      </c>
      <c r="K27" s="218">
        <v>0.0729893578771547</v>
      </c>
      <c r="L27" s="630">
        <v>0.0162203209848642</v>
      </c>
      <c r="M27" s="218">
        <v>2.86542425054381</v>
      </c>
      <c r="N27" s="638">
        <v>0.704697467511211</v>
      </c>
    </row>
    <row customHeight="1" ht="13" r="28">
      <c r="A28" s="181" t="s">
        <v>322</v>
      </c>
      <c r="B28" s="156" t="n">
        <v>2</v>
      </c>
      <c r="C28" s="218">
        <v>0.0854428473789698</v>
      </c>
      <c r="D28" s="630">
        <v>0.0361796508602577</v>
      </c>
      <c r="E28" s="218">
        <v>0.482670891026485</v>
      </c>
      <c r="F28" s="630">
        <v>0.419978715745651</v>
      </c>
      <c r="G28" s="218">
        <v>0.0759435539749446</v>
      </c>
      <c r="H28" s="630">
        <v>0.0376622305084887</v>
      </c>
      <c r="I28" s="218">
        <v>1.66957323461912</v>
      </c>
      <c r="J28" s="630">
        <v>0.796954026770707</v>
      </c>
      <c r="K28" s="218">
        <v>0.0746672885619735</v>
      </c>
      <c r="L28" s="630">
        <v>0.0390377585854656</v>
      </c>
      <c r="M28" s="218">
        <v>2.36530650052298</v>
      </c>
      <c r="N28" s="638">
        <v>1.03266515423598</v>
      </c>
    </row>
    <row customHeight="1" ht="13" r="29">
      <c r="A29" s="181" t="s">
        <v>323</v>
      </c>
      <c r="B29" s="156" t="n">
        <v>2</v>
      </c>
      <c r="C29" s="218">
        <v>0.122858970775103</v>
      </c>
      <c r="D29" s="630">
        <v>0.0304615380819542</v>
      </c>
      <c r="E29" s="218">
        <v>1.74877143513628</v>
      </c>
      <c r="F29" s="630">
        <v>0.929127938862584</v>
      </c>
      <c r="G29" s="218">
        <v>0.119922322109673</v>
      </c>
      <c r="H29" s="630">
        <v>0.030822881166285</v>
      </c>
      <c r="I29" s="218">
        <v>2.14408704698849</v>
      </c>
      <c r="J29" s="630">
        <v>0.935055943458459</v>
      </c>
      <c r="K29" s="218">
        <v>0.121488010681859</v>
      </c>
      <c r="L29" s="630">
        <v>0.0304922512652927</v>
      </c>
      <c r="M29" s="218">
        <v>2.74079741784041</v>
      </c>
      <c r="N29" s="638">
        <v>1.05656833411644</v>
      </c>
    </row>
    <row customHeight="1" ht="13" r="30">
      <c r="A30" s="181" t="s">
        <v>324</v>
      </c>
      <c r="B30" s="156" t="n">
        <v>2</v>
      </c>
      <c r="C30" s="218">
        <v>0.138286773904089</v>
      </c>
      <c r="D30" s="630">
        <v>0.0189980089690182</v>
      </c>
      <c r="E30" s="218">
        <v>2.01840671929688</v>
      </c>
      <c r="F30" s="630">
        <v>0.535689909096623</v>
      </c>
      <c r="G30" s="218">
        <v>0.139028360368966</v>
      </c>
      <c r="H30" s="630">
        <v>0.0194781216299439</v>
      </c>
      <c r="I30" s="218">
        <v>2.79228505311625</v>
      </c>
      <c r="J30" s="630">
        <v>0.644498387833125</v>
      </c>
      <c r="K30" s="218">
        <v>0.139177640887088</v>
      </c>
      <c r="L30" s="630">
        <v>0.0190876412918231</v>
      </c>
      <c r="M30" s="218">
        <v>3.12720968439246</v>
      </c>
      <c r="N30" s="638">
        <v>0.818680235849698</v>
      </c>
    </row>
    <row customHeight="1" ht="13" r="31">
      <c r="A31" s="181" t="s">
        <v>325</v>
      </c>
      <c r="B31" s="156" t="n">
        <v>2</v>
      </c>
      <c r="C31" s="218">
        <v>0.121569347129885</v>
      </c>
      <c r="D31" s="630">
        <v>0.0246731873607984</v>
      </c>
      <c r="E31" s="218">
        <v>1.55431131957016</v>
      </c>
      <c r="F31" s="630">
        <v>0.645290023921788</v>
      </c>
      <c r="G31" s="218">
        <v>0.122275448496101</v>
      </c>
      <c r="H31" s="630">
        <v>0.0249825468314086</v>
      </c>
      <c r="I31" s="218">
        <v>2.22485902668954</v>
      </c>
      <c r="J31" s="630">
        <v>0.793820920837391</v>
      </c>
      <c r="K31" s="218">
        <v>0.124330226239908</v>
      </c>
      <c r="L31" s="630">
        <v>0.0243402051080719</v>
      </c>
      <c r="M31" s="218">
        <v>2.57003106676539</v>
      </c>
      <c r="N31" s="638">
        <v>0.847764784769764</v>
      </c>
    </row>
    <row customHeight="1" ht="13" r="32">
      <c r="A32" s="181" t="s">
        <v>326</v>
      </c>
      <c r="B32" s="156" t="n">
        <v>2</v>
      </c>
      <c r="C32" s="218">
        <v>0.125472634696109</v>
      </c>
      <c r="D32" s="630">
        <v>0.026750824817313</v>
      </c>
      <c r="E32" s="218">
        <v>1.34250907549831</v>
      </c>
      <c r="F32" s="630">
        <v>0.569480660685387</v>
      </c>
      <c r="G32" s="218">
        <v>0.106790375885702</v>
      </c>
      <c r="H32" s="630">
        <v>0.027846082330881</v>
      </c>
      <c r="I32" s="218">
        <v>2.75932453790063</v>
      </c>
      <c r="J32" s="630">
        <v>0.867949688341374</v>
      </c>
      <c r="K32" s="218">
        <v>0.108042176263519</v>
      </c>
      <c r="L32" s="630">
        <v>0.0281013668918294</v>
      </c>
      <c r="M32" s="218">
        <v>2.87848734160064</v>
      </c>
      <c r="N32" s="638">
        <v>0.917598766259008</v>
      </c>
    </row>
    <row customHeight="1" ht="13" r="33">
      <c r="A33" s="181" t="s">
        <v>327</v>
      </c>
      <c r="B33" s="156" t="n">
        <v>2</v>
      </c>
      <c r="C33" s="218">
        <v>0.125761958104543</v>
      </c>
      <c r="D33" s="630">
        <v>0.0380004801749118</v>
      </c>
      <c r="E33" s="218">
        <v>1.79285165693004</v>
      </c>
      <c r="F33" s="630">
        <v>1.11062221040287</v>
      </c>
      <c r="G33" s="218">
        <v>0.124974989389964</v>
      </c>
      <c r="H33" s="630">
        <v>0.0381043442271825</v>
      </c>
      <c r="I33" s="218">
        <v>2.89284957511032</v>
      </c>
      <c r="J33" s="630">
        <v>1.37306981695862</v>
      </c>
      <c r="K33" s="218">
        <v>0.126096120848106</v>
      </c>
      <c r="L33" s="630">
        <v>0.0368310549303398</v>
      </c>
      <c r="M33" s="218">
        <v>4.71410823693404</v>
      </c>
      <c r="N33" s="638">
        <v>1.82066539475002</v>
      </c>
    </row>
    <row customHeight="1" ht="13" r="34">
      <c r="A34" s="181" t="s">
        <v>328</v>
      </c>
      <c r="B34" s="156" t="n">
        <v>2</v>
      </c>
      <c r="C34" s="218">
        <v>0.198834344022178</v>
      </c>
      <c r="D34" s="630">
        <v>0.0307953163191761</v>
      </c>
      <c r="E34" s="218">
        <v>4.87095493731575</v>
      </c>
      <c r="F34" s="630">
        <v>1.51867570461989</v>
      </c>
      <c r="G34" s="218">
        <v>0.203416532183471</v>
      </c>
      <c r="H34" s="630">
        <v>0.0293410006833416</v>
      </c>
      <c r="I34" s="218">
        <v>5.42030520077215</v>
      </c>
      <c r="J34" s="630">
        <v>1.56056506022345</v>
      </c>
      <c r="K34" s="218">
        <v>0.208324241528505</v>
      </c>
      <c r="L34" s="630">
        <v>0.0289838121896513</v>
      </c>
      <c r="M34" s="218">
        <v>6.42033686625333</v>
      </c>
      <c r="N34" s="638">
        <v>1.66274922511121</v>
      </c>
    </row>
    <row customHeight="1" ht="13" r="35">
      <c r="A35" s="181" t="s">
        <v>329</v>
      </c>
      <c r="B35" s="156" t="n">
        <v>2</v>
      </c>
      <c r="C35" s="218">
        <v>0.1907268329795</v>
      </c>
      <c r="D35" s="630">
        <v>0.0220646476423339</v>
      </c>
      <c r="E35" s="218">
        <v>3.72478722189415</v>
      </c>
      <c r="F35" s="630">
        <v>0.814850357900089</v>
      </c>
      <c r="G35" s="218">
        <v>0.184399471709209</v>
      </c>
      <c r="H35" s="630">
        <v>0.0238801109360621</v>
      </c>
      <c r="I35" s="218">
        <v>4.11242757229095</v>
      </c>
      <c r="J35" s="630">
        <v>0.910523528997431</v>
      </c>
      <c r="K35" s="218">
        <v>0.185939692927061</v>
      </c>
      <c r="L35" s="630">
        <v>0.0238187092016463</v>
      </c>
      <c r="M35" s="218">
        <v>4.2002294948929</v>
      </c>
      <c r="N35" s="638">
        <v>0.972831883318844</v>
      </c>
    </row>
    <row customHeight="1" ht="13" r="36">
      <c r="A36" s="181" t="s">
        <v>330</v>
      </c>
      <c r="B36" s="156" t="n">
        <v>2</v>
      </c>
      <c r="C36" s="218">
        <v>0.236626078232124</v>
      </c>
      <c r="D36" s="630">
        <v>0.0222970114197359</v>
      </c>
      <c r="E36" s="218">
        <v>5.5029625591452</v>
      </c>
      <c r="F36" s="630">
        <v>1.01302839077208</v>
      </c>
      <c r="G36" s="218">
        <v>0.242140196612734</v>
      </c>
      <c r="H36" s="630">
        <v>0.0228803118935191</v>
      </c>
      <c r="I36" s="218">
        <v>5.73494081986731</v>
      </c>
      <c r="J36" s="630">
        <v>1.06011184536257</v>
      </c>
      <c r="K36" s="218">
        <v>0.242572189469389</v>
      </c>
      <c r="L36" s="630">
        <v>0.0231854058807836</v>
      </c>
      <c r="M36" s="218">
        <v>5.95701957775505</v>
      </c>
      <c r="N36" s="638">
        <v>1.12373793348021</v>
      </c>
    </row>
    <row customHeight="1" ht="13" r="37">
      <c r="A37" s="181" t="s">
        <v>331</v>
      </c>
      <c r="B37" s="156" t="n">
        <v>2</v>
      </c>
      <c r="C37" s="218">
        <v>0.248470247302072</v>
      </c>
      <c r="D37" s="630">
        <v>0.0232196992942897</v>
      </c>
      <c r="E37" s="218">
        <v>5.20715992485529</v>
      </c>
      <c r="F37" s="630">
        <v>0.958300984530377</v>
      </c>
      <c r="G37" s="218">
        <v>0.245779472965081</v>
      </c>
      <c r="H37" s="630">
        <v>0.0228823770871957</v>
      </c>
      <c r="I37" s="218">
        <v>6.02145449251169</v>
      </c>
      <c r="J37" s="630">
        <v>1.09198121287911</v>
      </c>
      <c r="K37" s="218">
        <v>0.242683365500279</v>
      </c>
      <c r="L37" s="630">
        <v>0.0225998393151676</v>
      </c>
      <c r="M37" s="218">
        <v>6.37121782578488</v>
      </c>
      <c r="N37" s="638">
        <v>1.173718768444</v>
      </c>
    </row>
    <row customHeight="1" ht="13" r="38">
      <c r="A38" s="181" t="s">
        <v>332</v>
      </c>
      <c r="B38" s="156" t="n">
        <v>2</v>
      </c>
      <c r="C38" s="218">
        <v>0.167181662603734</v>
      </c>
      <c r="D38" s="630">
        <v>0.021565861835847</v>
      </c>
      <c r="E38" s="218">
        <v>3.50429381767871</v>
      </c>
      <c r="F38" s="630">
        <v>0.945082088198012</v>
      </c>
      <c r="G38" s="218">
        <v>0.175535854657032</v>
      </c>
      <c r="H38" s="630">
        <v>0.0214925381113708</v>
      </c>
      <c r="I38" s="218">
        <v>8.47752481987482</v>
      </c>
      <c r="J38" s="630">
        <v>1.34447185400626</v>
      </c>
      <c r="K38" s="218">
        <v>0.173456118306044</v>
      </c>
      <c r="L38" s="630">
        <v>0.0218501412814142</v>
      </c>
      <c r="M38" s="218">
        <v>9.25612999651505</v>
      </c>
      <c r="N38" s="638">
        <v>1.58440985152695</v>
      </c>
    </row>
    <row customHeight="1" ht="13" r="39">
      <c r="A39" s="181" t="s">
        <v>333</v>
      </c>
      <c r="B39" s="156" t="n">
        <v>2</v>
      </c>
      <c r="C39" s="218">
        <v>0.350656035794022</v>
      </c>
      <c r="D39" s="630">
        <v>0.0477842675482865</v>
      </c>
      <c r="E39" s="218">
        <v>6.31397831631175</v>
      </c>
      <c r="F39" s="630">
        <v>1.67855826719126</v>
      </c>
      <c r="G39" s="218">
        <v>0.351679089117203</v>
      </c>
      <c r="H39" s="630">
        <v>0.0479416533726689</v>
      </c>
      <c r="I39" s="218">
        <v>6.76227283099601</v>
      </c>
      <c r="J39" s="630">
        <v>1.64411857271484</v>
      </c>
      <c r="K39" s="218">
        <v>0.350715316384933</v>
      </c>
      <c r="L39" s="630">
        <v>0.048425636328214</v>
      </c>
      <c r="M39" s="218">
        <v>7.55054892921173</v>
      </c>
      <c r="N39" s="638">
        <v>1.74811990995935</v>
      </c>
    </row>
    <row customHeight="1" ht="13" r="40">
      <c r="A40" s="181" t="s">
        <v>334</v>
      </c>
      <c r="B40" s="156" t="n">
        <v>2</v>
      </c>
      <c r="C40" s="218">
        <v>0.103967356242484</v>
      </c>
      <c r="D40" s="630">
        <v>0.0240522046530194</v>
      </c>
      <c r="E40" s="218">
        <v>1.08294437712949</v>
      </c>
      <c r="F40" s="630">
        <v>0.474439499880347</v>
      </c>
      <c r="G40" s="218">
        <v>0.103931449304458</v>
      </c>
      <c r="H40" s="630">
        <v>0.0240515131014833</v>
      </c>
      <c r="I40" s="218">
        <v>1.85015031512809</v>
      </c>
      <c r="J40" s="630">
        <v>0.555896632323071</v>
      </c>
      <c r="K40" s="218">
        <v>0.103278924969353</v>
      </c>
      <c r="L40" s="630">
        <v>0.02433902932027</v>
      </c>
      <c r="M40" s="218">
        <v>3.26796892704949</v>
      </c>
      <c r="N40" s="638">
        <v>0.803118227577276</v>
      </c>
    </row>
    <row customHeight="1" ht="13" r="41">
      <c r="A41" s="181" t="s">
        <v>335</v>
      </c>
      <c r="B41" s="156" t="n">
        <v>2</v>
      </c>
      <c r="C41" s="218">
        <v>0.240789640030162</v>
      </c>
      <c r="D41" s="630">
        <v>0.0333932941701881</v>
      </c>
      <c r="E41" s="218">
        <v>5.11342622052831</v>
      </c>
      <c r="F41" s="630">
        <v>1.46690649272155</v>
      </c>
      <c r="G41" s="218">
        <v>0.243498274542408</v>
      </c>
      <c r="H41" s="630">
        <v>0.0343688776731796</v>
      </c>
      <c r="I41" s="218">
        <v>6.47559777918428</v>
      </c>
      <c r="J41" s="630">
        <v>1.35147716432302</v>
      </c>
      <c r="K41" s="218">
        <v>0.240513199386305</v>
      </c>
      <c r="L41" s="630">
        <v>0.0342905653915105</v>
      </c>
      <c r="M41" s="218">
        <v>7.56819806125531</v>
      </c>
      <c r="N41" s="638">
        <v>1.68294583165125</v>
      </c>
    </row>
    <row customHeight="1" ht="13" r="42">
      <c r="A42" s="181" t="s">
        <v>336</v>
      </c>
      <c r="B42" s="156" t="n">
        <v>2</v>
      </c>
      <c r="C42" s="218">
        <v>0.203186394981791</v>
      </c>
      <c r="D42" s="630">
        <v>0.0290629380581545</v>
      </c>
      <c r="E42" s="218">
        <v>4.39775854045562</v>
      </c>
      <c r="F42" s="630">
        <v>1.25796737543399</v>
      </c>
      <c r="G42" s="218">
        <v>0.204217892391319</v>
      </c>
      <c r="H42" s="630">
        <v>0.029965340136682</v>
      </c>
      <c r="I42" s="218">
        <v>5.10858381589487</v>
      </c>
      <c r="J42" s="630">
        <v>1.32551412952347</v>
      </c>
      <c r="K42" s="218">
        <v>0.20100230326374</v>
      </c>
      <c r="L42" s="630">
        <v>0.0303080390025532</v>
      </c>
      <c r="M42" s="218">
        <v>6.47549001578536</v>
      </c>
      <c r="N42" s="638">
        <v>1.4073904443344</v>
      </c>
    </row>
    <row customHeight="1" ht="13" r="43">
      <c r="A43" s="181" t="s">
        <v>337</v>
      </c>
      <c r="B43" s="156" t="n">
        <v>2</v>
      </c>
      <c r="C43" s="218">
        <v>0.256250022773384</v>
      </c>
      <c r="D43" s="630">
        <v>0.0379098662920576</v>
      </c>
      <c r="E43" s="218">
        <v>6.22376972087833</v>
      </c>
      <c r="F43" s="630">
        <v>1.75974659789695</v>
      </c>
      <c r="G43" s="218">
        <v>0.253478703160579</v>
      </c>
      <c r="H43" s="630">
        <v>0.0385626118136245</v>
      </c>
      <c r="I43" s="218">
        <v>7.02207288753599</v>
      </c>
      <c r="J43" s="630">
        <v>1.90323414563718</v>
      </c>
      <c r="K43" s="218">
        <v>0.250304915615632</v>
      </c>
      <c r="L43" s="630">
        <v>0.0382376253145437</v>
      </c>
      <c r="M43" s="218">
        <v>8.5459257368809</v>
      </c>
      <c r="N43" s="638">
        <v>2.04162107757348</v>
      </c>
    </row>
    <row customHeight="1" ht="13" r="44">
      <c r="A44" s="181" t="s">
        <v>338</v>
      </c>
      <c r="B44" s="156" t="n">
        <v>2</v>
      </c>
      <c r="C44" s="218">
        <v>0.254818208636667</v>
      </c>
      <c r="D44" s="630">
        <v>0.027635052851947</v>
      </c>
      <c r="E44" s="218">
        <v>3.77101985150382</v>
      </c>
      <c r="F44" s="630">
        <v>0.779042146137328</v>
      </c>
      <c r="G44" s="218">
        <v>0.251927449094599</v>
      </c>
      <c r="H44" s="630">
        <v>0.0266759168161216</v>
      </c>
      <c r="I44" s="218">
        <v>4.2062521545916</v>
      </c>
      <c r="J44" s="630">
        <v>0.822115721596376</v>
      </c>
      <c r="K44" s="218">
        <v>0.23027304579422</v>
      </c>
      <c r="L44" s="630">
        <v>0.0267956862888527</v>
      </c>
      <c r="M44" s="218">
        <v>7.23140846863428</v>
      </c>
      <c r="N44" s="638">
        <v>1.45422176748998</v>
      </c>
    </row>
    <row customHeight="1" ht="13" r="45">
      <c r="A45" s="181" t="s">
        <v>339</v>
      </c>
      <c r="B45" s="156" t="n">
        <v>2</v>
      </c>
      <c r="C45" s="218">
        <v>0.354411018553513</v>
      </c>
      <c r="D45" s="630">
        <v>0.0239392153164248</v>
      </c>
      <c r="E45" s="218">
        <v>11.0192847566415</v>
      </c>
      <c r="F45" s="630">
        <v>1.50118855972394</v>
      </c>
      <c r="G45" s="218">
        <v>0.357790878206722</v>
      </c>
      <c r="H45" s="630">
        <v>0.0238417486444955</v>
      </c>
      <c r="I45" s="218">
        <v>11.5878845167452</v>
      </c>
      <c r="J45" s="630">
        <v>1.48927932479783</v>
      </c>
      <c r="K45" s="218">
        <v>0.357189108482141</v>
      </c>
      <c r="L45" s="630">
        <v>0.0238274840572215</v>
      </c>
      <c r="M45" s="218">
        <v>11.7558952841776</v>
      </c>
      <c r="N45" s="638">
        <v>1.54383212221571</v>
      </c>
    </row>
    <row customHeight="1" ht="13" r="46">
      <c r="A46" s="181" t="s">
        <v>340</v>
      </c>
      <c r="B46" s="156" t="n">
        <v>2</v>
      </c>
      <c r="C46" s="218">
        <v>0.194418567530205</v>
      </c>
      <c r="D46" s="630">
        <v>0.0226650017698071</v>
      </c>
      <c r="E46" s="218">
        <v>4.6942054093476</v>
      </c>
      <c r="F46" s="630">
        <v>1.03353123671596</v>
      </c>
      <c r="G46" s="218">
        <v>0.18688292834641</v>
      </c>
      <c r="H46" s="630">
        <v>0.0238940110091385</v>
      </c>
      <c r="I46" s="218">
        <v>4.97632054077857</v>
      </c>
      <c r="J46" s="630">
        <v>1.08434183832507</v>
      </c>
      <c r="K46" s="218">
        <v>0.193025648996858</v>
      </c>
      <c r="L46" s="630">
        <v>0.0247067254892502</v>
      </c>
      <c r="M46" s="218">
        <v>5.96570889338175</v>
      </c>
      <c r="N46" s="638">
        <v>1.36816471082817</v>
      </c>
    </row>
    <row customHeight="1" ht="13" r="47">
      <c r="A47" s="181" t="s">
        <v>341</v>
      </c>
      <c r="B47" s="156" t="n">
        <v>2</v>
      </c>
      <c r="C47" s="218">
        <v>0.22095068029777</v>
      </c>
      <c r="D47" s="630">
        <v>0.0203320565434484</v>
      </c>
      <c r="E47" s="218">
        <v>5.59661227564107</v>
      </c>
      <c r="F47" s="630">
        <v>1.01497414518723</v>
      </c>
      <c r="G47" s="218">
        <v>0.219077287015925</v>
      </c>
      <c r="H47" s="630">
        <v>0.0205995262162083</v>
      </c>
      <c r="I47" s="218">
        <v>5.77394420546306</v>
      </c>
      <c r="J47" s="630">
        <v>1.03886721537215</v>
      </c>
      <c r="K47" s="218">
        <v>0.219998162554137</v>
      </c>
      <c r="L47" s="630">
        <v>0.0207018697154984</v>
      </c>
      <c r="M47" s="218">
        <v>6.10920985674725</v>
      </c>
      <c r="N47" s="638">
        <v>1.06432016793092</v>
      </c>
    </row>
    <row customHeight="1" ht="13" r="48">
      <c r="A48" s="181" t="s">
        <v>342</v>
      </c>
      <c r="B48" s="156" t="n">
        <v>2</v>
      </c>
      <c r="C48" s="218">
        <v>0.213923257811403</v>
      </c>
      <c r="D48" s="630">
        <v>0.0202828520204144</v>
      </c>
      <c r="E48" s="218">
        <v>5.79622080651409</v>
      </c>
      <c r="F48" s="630">
        <v>1.031953953337</v>
      </c>
      <c r="G48" s="218">
        <v>0.207028499533517</v>
      </c>
      <c r="H48" s="630">
        <v>0.020133912181733</v>
      </c>
      <c r="I48" s="218">
        <v>7.83233349523336</v>
      </c>
      <c r="J48" s="630">
        <v>1.27637084738905</v>
      </c>
      <c r="K48" s="218">
        <v>0.206036794047492</v>
      </c>
      <c r="L48" s="630">
        <v>0.0202214811446</v>
      </c>
      <c r="M48" s="218">
        <v>8.44810564097089</v>
      </c>
      <c r="N48" s="638">
        <v>1.4265656342401</v>
      </c>
    </row>
    <row customHeight="1" ht="13" r="49">
      <c r="A49" s="181" t="s">
        <v>343</v>
      </c>
      <c r="B49" s="156" t="n">
        <v>2</v>
      </c>
      <c r="C49" s="218">
        <v>0.363700001977534</v>
      </c>
      <c r="D49" s="630">
        <v>0.039828421148504</v>
      </c>
      <c r="E49" s="218">
        <v>9.39536721371785</v>
      </c>
      <c r="F49" s="630">
        <v>1.7825086080123</v>
      </c>
      <c r="G49" s="218">
        <v>0.345092419624148</v>
      </c>
      <c r="H49" s="630">
        <v>0.0403732699356151</v>
      </c>
      <c r="I49" s="218">
        <v>11.1817783228692</v>
      </c>
      <c r="J49" s="630">
        <v>1.91523962990987</v>
      </c>
      <c r="K49" s="218">
        <v>0.339308382289951</v>
      </c>
      <c r="L49" s="630">
        <v>0.0388311903212446</v>
      </c>
      <c r="M49" s="218">
        <v>12.3393879135326</v>
      </c>
      <c r="N49" s="638">
        <v>2.0011857519121</v>
      </c>
    </row>
    <row customHeight="1" ht="13" r="50">
      <c r="A50" s="181" t="s">
        <v>344</v>
      </c>
      <c r="B50" s="156" t="n">
        <v>2</v>
      </c>
      <c r="C50" s="218">
        <v>0.234177254514702</v>
      </c>
      <c r="D50" s="630">
        <v>0.0231060570984026</v>
      </c>
      <c r="E50" s="218">
        <v>5.49808249115396</v>
      </c>
      <c r="F50" s="630">
        <v>1.05783711086918</v>
      </c>
      <c r="G50" s="218">
        <v>0.232026483410006</v>
      </c>
      <c r="H50" s="630">
        <v>0.0230284943387233</v>
      </c>
      <c r="I50" s="218">
        <v>5.8117275856616</v>
      </c>
      <c r="J50" s="630">
        <v>1.06219146247907</v>
      </c>
      <c r="K50" s="218">
        <v>0.232362605072959</v>
      </c>
      <c r="L50" s="630">
        <v>0.0232489979939424</v>
      </c>
      <c r="M50" s="218">
        <v>6.27194049759029</v>
      </c>
      <c r="N50" s="638">
        <v>1.07816976185449</v>
      </c>
    </row>
    <row customHeight="1" ht="13" r="51">
      <c r="A51" s="181" t="s">
        <v>345</v>
      </c>
      <c r="B51" s="156" t="n">
        <v>2</v>
      </c>
      <c r="C51" s="218">
        <v>0.285671576502081</v>
      </c>
      <c r="D51" s="630">
        <v>0.0171428338727347</v>
      </c>
      <c r="E51" s="218">
        <v>8.62805846735713</v>
      </c>
      <c r="F51" s="630">
        <v>1.00226266502791</v>
      </c>
      <c r="G51" s="218">
        <v>0.284492470877532</v>
      </c>
      <c r="H51" s="630">
        <v>0.0169402195641877</v>
      </c>
      <c r="I51" s="218">
        <v>8.93991421738396</v>
      </c>
      <c r="J51" s="630">
        <v>1.03147958314446</v>
      </c>
      <c r="K51" s="218">
        <v>0.284835672674116</v>
      </c>
      <c r="L51" s="630">
        <v>0.0170640079029531</v>
      </c>
      <c r="M51" s="218">
        <v>9.05927747660006</v>
      </c>
      <c r="N51" s="638">
        <v>1.02448596214169</v>
      </c>
    </row>
    <row customHeight="1" ht="13" r="52">
      <c r="A52" s="181" t="s">
        <v>346</v>
      </c>
      <c r="B52" s="156" t="n">
        <v>2</v>
      </c>
      <c r="C52" s="218">
        <v>0.174411812430696</v>
      </c>
      <c r="D52" s="630">
        <v>0.0248094321161541</v>
      </c>
      <c r="E52" s="218">
        <v>3.51039000063809</v>
      </c>
      <c r="F52" s="630">
        <v>1.04729214915786</v>
      </c>
      <c r="G52" s="218">
        <v>0.17525136550255</v>
      </c>
      <c r="H52" s="630">
        <v>0.0256585393644619</v>
      </c>
      <c r="I52" s="218">
        <v>4.80676187647014</v>
      </c>
      <c r="J52" s="630">
        <v>1.23939146016217</v>
      </c>
      <c r="K52" s="218">
        <v>0.170136905671912</v>
      </c>
      <c r="L52" s="630">
        <v>0.026168121357663</v>
      </c>
      <c r="M52" s="218">
        <v>5.42147357492532</v>
      </c>
      <c r="N52" s="638">
        <v>1.24567778867333</v>
      </c>
    </row>
    <row customHeight="1" ht="13" r="53">
      <c r="A53" s="181" t="s">
        <v>347</v>
      </c>
      <c r="B53" s="156" t="n">
        <v>2</v>
      </c>
      <c r="C53" s="218">
        <v>0.220283057112657</v>
      </c>
      <c r="D53" s="630">
        <v>0.0241075897372485</v>
      </c>
      <c r="E53" s="218">
        <v>5.35839905031401</v>
      </c>
      <c r="F53" s="630">
        <v>1.11311580540443</v>
      </c>
      <c r="G53" s="218">
        <v>0.210059600247742</v>
      </c>
      <c r="H53" s="630">
        <v>0.0238295378151742</v>
      </c>
      <c r="I53" s="218">
        <v>6.95238969197747</v>
      </c>
      <c r="J53" s="630">
        <v>1.23587748710791</v>
      </c>
      <c r="K53" s="218">
        <v>0.212350763285871</v>
      </c>
      <c r="L53" s="630">
        <v>0.0237496401360097</v>
      </c>
      <c r="M53" s="218">
        <v>7.6505089351592</v>
      </c>
      <c r="N53" s="638">
        <v>1.23396233838794</v>
      </c>
    </row>
    <row customHeight="1" ht="13" r="54">
      <c r="A54" s="181" t="s">
        <v>348</v>
      </c>
      <c r="B54" s="156" t="n">
        <v>2</v>
      </c>
      <c r="C54" s="218">
        <v>0.20025024226432</v>
      </c>
      <c r="D54" s="630">
        <v>0.0285391716713318</v>
      </c>
      <c r="E54" s="218">
        <v>4.46997567795264</v>
      </c>
      <c r="F54" s="630">
        <v>1.23594543056756</v>
      </c>
      <c r="G54" s="218">
        <v>0.184161557362552</v>
      </c>
      <c r="H54" s="630">
        <v>0.0280380622560111</v>
      </c>
      <c r="I54" s="218">
        <v>5.63112585368581</v>
      </c>
      <c r="J54" s="630">
        <v>1.29047305611678</v>
      </c>
      <c r="K54" s="218">
        <v>0.178954901940722</v>
      </c>
      <c r="L54" s="630">
        <v>0.0274965584104523</v>
      </c>
      <c r="M54" s="218">
        <v>6.10922876147824</v>
      </c>
      <c r="N54" s="638">
        <v>1.44733292837035</v>
      </c>
    </row>
    <row customHeight="1" ht="13" r="55">
      <c r="A55" s="181" t="s">
        <v>349</v>
      </c>
      <c r="B55" s="156" t="n">
        <v>2</v>
      </c>
      <c r="C55" s="218">
        <v>0.266571894689332</v>
      </c>
      <c r="D55" s="630">
        <v>0.0330164219184529</v>
      </c>
      <c r="E55" s="218">
        <v>7.4790608721196</v>
      </c>
      <c r="F55" s="630">
        <v>1.71336788722735</v>
      </c>
      <c r="G55" s="218">
        <v>0.273300156263147</v>
      </c>
      <c r="H55" s="630">
        <v>0.0331082747054362</v>
      </c>
      <c r="I55" s="218">
        <v>7.93542893917227</v>
      </c>
      <c r="J55" s="630">
        <v>1.67507061234402</v>
      </c>
      <c r="K55" s="218">
        <v>0.257397694462084</v>
      </c>
      <c r="L55" s="630">
        <v>0.0354672868260219</v>
      </c>
      <c r="M55" s="218">
        <v>9.52255070733253</v>
      </c>
      <c r="N55" s="638">
        <v>1.89598053816646</v>
      </c>
    </row>
    <row customHeight="1" ht="13" r="56">
      <c r="A56" s="181" t="s">
        <v>350</v>
      </c>
      <c r="B56" s="156" t="n">
        <v>2</v>
      </c>
      <c r="C56" s="218">
        <v>0.198719750108225</v>
      </c>
      <c r="D56" s="630">
        <v>0.0177065839039466</v>
      </c>
      <c r="E56" s="218">
        <v>4.64136566221781</v>
      </c>
      <c r="F56" s="630">
        <v>0.826054584406787</v>
      </c>
      <c r="G56" s="218">
        <v>0.208500464571756</v>
      </c>
      <c r="H56" s="630">
        <v>0.0177028436580451</v>
      </c>
      <c r="I56" s="218">
        <v>5.40049511199623</v>
      </c>
      <c r="J56" s="630">
        <v>0.949107103684957</v>
      </c>
      <c r="K56" s="218">
        <v>0.209623381938661</v>
      </c>
      <c r="L56" s="630">
        <v>0.0180336573939839</v>
      </c>
      <c r="M56" s="218">
        <v>5.58760660384617</v>
      </c>
      <c r="N56" s="638">
        <v>1.03874843244989</v>
      </c>
    </row>
    <row customHeight="1" ht="13" r="57">
      <c r="A57" s="181" t="s">
        <v>351</v>
      </c>
      <c r="B57" s="156" t="n">
        <v>2</v>
      </c>
      <c r="C57" s="218">
        <v>0.125235279680418</v>
      </c>
      <c r="D57" s="630">
        <v>0.0210168753875806</v>
      </c>
      <c r="E57" s="218">
        <v>2.17429081126169</v>
      </c>
      <c r="F57" s="630">
        <v>0.730492140425762</v>
      </c>
      <c r="G57" s="218">
        <v>0.129545635345259</v>
      </c>
      <c r="H57" s="630">
        <v>0.020731680957851</v>
      </c>
      <c r="I57" s="218">
        <v>3.90607062459186</v>
      </c>
      <c r="J57" s="630">
        <v>1.13901472924358</v>
      </c>
      <c r="K57" s="218">
        <v>0.126325953779692</v>
      </c>
      <c r="L57" s="630">
        <v>0.0224381928810431</v>
      </c>
      <c r="M57" s="218">
        <v>4.5514995775627</v>
      </c>
      <c r="N57" s="638">
        <v>1.3799961932117</v>
      </c>
    </row>
    <row customHeight="1" ht="13" r="58">
      <c r="A58" s="181" t="s">
        <v>352</v>
      </c>
      <c r="B58" s="156" t="n">
        <v>2</v>
      </c>
      <c r="C58" s="218">
        <v>0.347422348519046</v>
      </c>
      <c r="D58" s="630">
        <v>0.0202459434632906</v>
      </c>
      <c r="E58" s="218">
        <v>11.932275207138</v>
      </c>
      <c r="F58" s="630">
        <v>1.3463789283758</v>
      </c>
      <c r="G58" s="218">
        <v>0.346464485042223</v>
      </c>
      <c r="H58" s="630">
        <v>0.0203713845621434</v>
      </c>
      <c r="I58" s="218">
        <v>12.0422076447853</v>
      </c>
      <c r="J58" s="630">
        <v>1.30797443737574</v>
      </c>
      <c r="K58" s="218">
        <v>0.337580073799312</v>
      </c>
      <c r="L58" s="630">
        <v>0.0207593536776154</v>
      </c>
      <c r="M58" s="218">
        <v>12.8356137198092</v>
      </c>
      <c r="N58" s="638">
        <v>1.28688705596892</v>
      </c>
    </row>
    <row customHeight="1" ht="13" r="59">
      <c r="A59" s="181" t="s">
        <v>353</v>
      </c>
      <c r="B59" s="156" t="n">
        <v>2</v>
      </c>
      <c r="C59" s="218">
        <v>0.301187108526966</v>
      </c>
      <c r="D59" s="630">
        <v>0.0358624032126054</v>
      </c>
      <c r="E59" s="218">
        <v>5.96629886784924</v>
      </c>
      <c r="F59" s="630">
        <v>1.33252845835374</v>
      </c>
      <c r="G59" s="218">
        <v>0.287966764248264</v>
      </c>
      <c r="H59" s="630">
        <v>0.033427433948014</v>
      </c>
      <c r="I59" s="218">
        <v>7.16318814065558</v>
      </c>
      <c r="J59" s="630">
        <v>1.76565494643527</v>
      </c>
      <c r="K59" s="218">
        <v>0.286961351956395</v>
      </c>
      <c r="L59" s="630">
        <v>0.034312994515856</v>
      </c>
      <c r="M59" s="218">
        <v>7.47033180513826</v>
      </c>
      <c r="N59" s="638">
        <v>1.73528117842964</v>
      </c>
    </row>
    <row customHeight="1" ht="13" r="60">
      <c r="A60" s="181" t="s">
        <v>354</v>
      </c>
      <c r="B60" s="156" t="n">
        <v>2</v>
      </c>
      <c r="C60" s="218">
        <v>-0.0176433776720803</v>
      </c>
      <c r="D60" s="630">
        <v>0.0526090748989677</v>
      </c>
      <c r="E60" s="218">
        <v>0.0228425284188413</v>
      </c>
      <c r="F60" s="630">
        <v>0.207512817524334</v>
      </c>
      <c r="G60" s="218">
        <v>-0.0180556321050065</v>
      </c>
      <c r="H60" s="630">
        <v>0.0514435268187626</v>
      </c>
      <c r="I60" s="218">
        <v>0.483922520313651</v>
      </c>
      <c r="J60" s="630">
        <v>1.0113839603713</v>
      </c>
      <c r="K60" s="218">
        <v>-0.00294017402572799</v>
      </c>
      <c r="L60" s="630">
        <v>0.0523932932855108</v>
      </c>
      <c r="M60" s="218">
        <v>1.91728905833636</v>
      </c>
      <c r="N60" s="638">
        <v>1.87852150836286</v>
      </c>
    </row>
    <row customHeight="1" ht="13" r="61">
      <c r="A61" s="181" t="s">
        <v>355</v>
      </c>
      <c r="B61" s="156" t="n">
        <v>2</v>
      </c>
      <c r="C61" s="218">
        <v>0.173088055123948</v>
      </c>
      <c r="D61" s="630">
        <v>0.0266276514896012</v>
      </c>
      <c r="E61" s="218">
        <v>1.90947125194291</v>
      </c>
      <c r="F61" s="630">
        <v>0.585401297058683</v>
      </c>
      <c r="G61" s="218">
        <v>0.173316148449798</v>
      </c>
      <c r="H61" s="630">
        <v>0.0266120107312975</v>
      </c>
      <c r="I61" s="218">
        <v>2.24911420120845</v>
      </c>
      <c r="J61" s="630">
        <v>0.645917815040442</v>
      </c>
      <c r="K61" s="218">
        <v>0.172436176502596</v>
      </c>
      <c r="L61" s="630">
        <v>0.0270230573079347</v>
      </c>
      <c r="M61" s="218">
        <v>2.86487987235211</v>
      </c>
      <c r="N61" s="638">
        <v>0.865533552999126</v>
      </c>
    </row>
    <row customHeight="1" ht="13" r="62">
      <c r="A62" s="181" t="s">
        <v>356</v>
      </c>
      <c r="B62" s="156" t="n">
        <v>2</v>
      </c>
      <c r="C62" s="218">
        <v>0.314582910214112</v>
      </c>
      <c r="D62" s="630">
        <v>0.0193982395814751</v>
      </c>
      <c r="E62" s="218">
        <v>7.78865079667905</v>
      </c>
      <c r="F62" s="630">
        <v>0.924272391435626</v>
      </c>
      <c r="G62" s="218">
        <v>0.311746654638969</v>
      </c>
      <c r="H62" s="630">
        <v>0.0199426543956397</v>
      </c>
      <c r="I62" s="218">
        <v>7.88505960665791</v>
      </c>
      <c r="J62" s="630">
        <v>0.927471523846224</v>
      </c>
      <c r="K62" s="218">
        <v>0.316012602692665</v>
      </c>
      <c r="L62" s="630">
        <v>0.0199653696586173</v>
      </c>
      <c r="M62" s="218">
        <v>8.17015488700191</v>
      </c>
      <c r="N62" s="638">
        <v>0.988389798781129</v>
      </c>
    </row>
    <row customHeight="1" ht="13" r="63">
      <c r="A63" s="184" t="s">
        <v>357</v>
      </c>
      <c r="B63" s="157" t="n">
        <v>2</v>
      </c>
      <c r="C63" s="219">
        <v>0.161888367405131</v>
      </c>
      <c r="D63" s="631">
        <v>0.00545422481800833</v>
      </c>
      <c r="E63" s="219">
        <v>3.33612047070015</v>
      </c>
      <c r="F63" s="631">
        <v>0.184585104364481</v>
      </c>
      <c r="G63" s="219">
        <v>0.160380886618872</v>
      </c>
      <c r="H63" s="631">
        <v>0.00548792339076188</v>
      </c>
      <c r="I63" s="219">
        <v>4.34938704635917</v>
      </c>
      <c r="J63" s="631">
        <v>0.213778723315117</v>
      </c>
      <c r="K63" s="219">
        <v>0.161764284446747</v>
      </c>
      <c r="L63" s="631">
        <v>0.00549003559136371</v>
      </c>
      <c r="M63" s="219">
        <v>5.18673291819454</v>
      </c>
      <c r="N63" s="640">
        <v>0.258633719241884</v>
      </c>
    </row>
    <row customHeight="1" ht="13" r="64">
      <c r="A64" s="185" t="s">
        <v>358</v>
      </c>
      <c r="B64" s="158" t="n">
        <v>2</v>
      </c>
      <c r="C64" s="220">
        <v>0.17011773300436</v>
      </c>
      <c r="D64" s="632">
        <v>0.00706067487339823</v>
      </c>
      <c r="E64" s="220">
        <v>3.49719680611716</v>
      </c>
      <c r="F64" s="632">
        <v>0.272167297103927</v>
      </c>
      <c r="G64" s="220">
        <v>0.168184694162463</v>
      </c>
      <c r="H64" s="632">
        <v>0.00731514942107232</v>
      </c>
      <c r="I64" s="220">
        <v>4.27199958401081</v>
      </c>
      <c r="J64" s="632">
        <v>0.307604868357501</v>
      </c>
      <c r="K64" s="220">
        <v>0.169897709357706</v>
      </c>
      <c r="L64" s="632">
        <v>0.00735015203290897</v>
      </c>
      <c r="M64" s="220">
        <v>4.74146422708089</v>
      </c>
      <c r="N64" s="641">
        <v>0.349986196256643</v>
      </c>
    </row>
    <row customHeight="1" ht="13" r="65">
      <c r="A65" s="186" t="s">
        <v>359</v>
      </c>
      <c r="B65" s="159" t="n">
        <v>2</v>
      </c>
      <c r="C65" s="221">
        <v>0.206727762526424</v>
      </c>
      <c r="D65" s="633">
        <v>0.00420893423378402</v>
      </c>
      <c r="E65" s="221">
        <v>4.50111766019619</v>
      </c>
      <c r="F65" s="633">
        <v>0.157711756300253</v>
      </c>
      <c r="G65" s="221">
        <v>0.204296775046987</v>
      </c>
      <c r="H65" s="633">
        <v>0.00423054495720404</v>
      </c>
      <c r="I65" s="221">
        <v>5.42488790195064</v>
      </c>
      <c r="J65" s="633">
        <v>0.175830915991069</v>
      </c>
      <c r="K65" s="221">
        <v>0.202958743499359</v>
      </c>
      <c r="L65" s="633">
        <v>0.00423737423121636</v>
      </c>
      <c r="M65" s="221">
        <v>6.38805102901182</v>
      </c>
      <c r="N65" s="642">
        <v>0.203386021969895</v>
      </c>
    </row>
    <row customHeight="1" ht="13" r="66">
      <c r="A66" s="181" t="s">
        <v>360</v>
      </c>
      <c r="B66" s="156" t="n">
        <v>2</v>
      </c>
      <c r="C66" s="218">
        <v>0.146155382855792</v>
      </c>
      <c r="D66" s="630">
        <v>0.0581909536106335</v>
      </c>
      <c r="E66" s="218">
        <v>2.58727896997792</v>
      </c>
      <c r="F66" s="630">
        <v>1.87486913998494</v>
      </c>
      <c r="G66" s="218">
        <v>0.154504399424806</v>
      </c>
      <c r="H66" s="630">
        <v>0.0619845690948098</v>
      </c>
      <c r="I66" s="218">
        <v>3.89701191217673</v>
      </c>
      <c r="J66" s="630">
        <v>2.5824080196437</v>
      </c>
      <c r="K66" s="218">
        <v>0.134392219962875</v>
      </c>
      <c r="L66" s="630">
        <v>0.0597594347132697</v>
      </c>
      <c r="M66" s="218">
        <v>8.75437386525978</v>
      </c>
      <c r="N66" s="638">
        <v>3.75679005516555</v>
      </c>
    </row>
    <row customHeight="1" ht="13" r="67">
      <c r="A67" s="181" t="s">
        <v>361</v>
      </c>
      <c r="B67" s="156" t="n">
        <v>2</v>
      </c>
      <c r="C67" s="218">
        <v>0.215752236017142</v>
      </c>
      <c r="D67" s="630">
        <v>0.0585283629993428</v>
      </c>
      <c r="E67" s="218">
        <v>2.79297625005252</v>
      </c>
      <c r="F67" s="630">
        <v>1.54455054370073</v>
      </c>
      <c r="G67" s="218">
        <v>0.222970368732735</v>
      </c>
      <c r="H67" s="630">
        <v>0.0634349890432682</v>
      </c>
      <c r="I67" s="218">
        <v>3.02341575509149</v>
      </c>
      <c r="J67" s="630">
        <v>1.80602546841374</v>
      </c>
      <c r="K67" s="218">
        <v>0.223555259105606</v>
      </c>
      <c r="L67" s="630">
        <v>0.0628502323095271</v>
      </c>
      <c r="M67" s="218">
        <v>4.18577243714102</v>
      </c>
      <c r="N67" s="638">
        <v>2.20927618749381</v>
      </c>
    </row>
    <row customHeight="1" ht="13" r="68">
      <c r="A68" s="181" t="s">
        <v>362</v>
      </c>
      <c r="B68" s="156" t="n">
        <v>2</v>
      </c>
      <c r="C68" s="218">
        <v>0.0658030682356473</v>
      </c>
      <c r="D68" s="630">
        <v>0.051264774370023</v>
      </c>
      <c r="E68" s="218">
        <v>0.448731370815787</v>
      </c>
      <c r="F68" s="630">
        <v>0.735359301222578</v>
      </c>
      <c r="G68" s="218">
        <v>0.0296550026538039</v>
      </c>
      <c r="H68" s="630">
        <v>0.0544946118617122</v>
      </c>
      <c r="I68" s="218">
        <v>2.04459446836066</v>
      </c>
      <c r="J68" s="630">
        <v>1.42228836213696</v>
      </c>
      <c r="K68" s="218">
        <v>0.0325506492352633</v>
      </c>
      <c r="L68" s="630">
        <v>0.0485755283819051</v>
      </c>
      <c r="M68" s="218">
        <v>3.35827606242473</v>
      </c>
      <c r="N68" s="638">
        <v>2.359827523029</v>
      </c>
    </row>
    <row customHeight="1" ht="13" r="69">
      <c r="A69" s="187" t="s">
        <v>363</v>
      </c>
      <c r="B69" s="171" t="n">
        <v>2</v>
      </c>
      <c r="C69" s="228">
        <v>0.0341046769496779</v>
      </c>
      <c r="D69" s="635">
        <v>0.0416953711670398</v>
      </c>
      <c r="E69" s="228">
        <v>0.121092063894799</v>
      </c>
      <c r="F69" s="635">
        <v>0.286120150176444</v>
      </c>
      <c r="G69" s="228">
        <v>0.0685956939603337</v>
      </c>
      <c r="H69" s="635">
        <v>0.0434978454637036</v>
      </c>
      <c r="I69" s="228">
        <v>3.42487549625088</v>
      </c>
      <c r="J69" s="635">
        <v>1.41922400863773</v>
      </c>
      <c r="K69" s="228">
        <v>0.0656915862826701</v>
      </c>
      <c r="L69" s="635">
        <v>0.044191693501756</v>
      </c>
      <c r="M69" s="228">
        <v>5.0931654899223</v>
      </c>
      <c r="N69" s="643">
        <v>2.00933478530189</v>
      </c>
    </row>
    <row customHeight="1" ht="13" r="70">
      <c r="A70" s="181"/>
      <c r="B70" s="160"/>
      <c r="C70" s="218" t="inlineStr">
        <is>
          <t>b.reg_t4autch.t4secls..no_controls</t>
        </is>
      </c>
      <c r="D70" s="630" t="inlineStr">
        <is>
          <t>se.reg_t4autch.t4secls..no_controls</t>
        </is>
      </c>
      <c r="E70" s="218" t="inlineStr">
        <is>
          <t>b.reg_t4autch.rsqr..no_controls</t>
        </is>
      </c>
      <c r="F70" s="630" t="inlineStr">
        <is>
          <t>se.reg_t4autch.rsqr..no_controls</t>
        </is>
      </c>
      <c r="G70" s="218" t="inlineStr">
        <is>
          <t>b.reg_t4autch.t4secls..tch_controls</t>
        </is>
      </c>
      <c r="H70" s="630" t="inlineStr">
        <is>
          <t>se.reg_t4autch.t4secls..tch_controls</t>
        </is>
      </c>
      <c r="I70" s="218" t="inlineStr">
        <is>
          <t>b.reg_t4autch.rsqr..tch_controls</t>
        </is>
      </c>
      <c r="J70" s="630" t="inlineStr">
        <is>
          <t>se.reg_t4autch.rsqr..tch_controls</t>
        </is>
      </c>
      <c r="K70" s="218" t="inlineStr">
        <is>
          <t>b.reg_t4autch.t4secls..tch_sch_controls</t>
        </is>
      </c>
      <c r="L70" s="630" t="inlineStr">
        <is>
          <t>se.reg_t4autch.t4secls..tch_sch_controls</t>
        </is>
      </c>
      <c r="M70" s="218" t="inlineStr">
        <is>
          <t>b.reg_t4autch.rsqr..tch_sch_controls</t>
        </is>
      </c>
      <c r="N70" s="638" t="inlineStr">
        <is>
          <t>se.reg_t4autch.rsqr..tch_sch_controls</t>
        </is>
      </c>
    </row>
    <row customHeight="1" ht="13" r="71">
      <c r="A71" s="181" t="s">
        <v>307</v>
      </c>
      <c r="B71" s="160" t="n">
        <v>1</v>
      </c>
      <c r="C71" s="218">
        <v>0.0858109800511841</v>
      </c>
      <c r="D71" s="630">
        <v>0.0312058414372495</v>
      </c>
      <c r="E71" s="218">
        <v>0.657079970081516</v>
      </c>
      <c r="F71" s="630">
        <v>0.506586499938254</v>
      </c>
      <c r="G71" s="218">
        <v>0.0668391551312092</v>
      </c>
      <c r="H71" s="630">
        <v>0.0321213890780354</v>
      </c>
      <c r="I71" s="218">
        <v>2.30142578758718</v>
      </c>
      <c r="J71" s="630">
        <v>0.909818575998161</v>
      </c>
      <c r="K71" s="218">
        <v>0.0668046330588434</v>
      </c>
      <c r="L71" s="630">
        <v>0.0312861373133552</v>
      </c>
      <c r="M71" s="218">
        <v>4.47146510455229</v>
      </c>
      <c r="N71" s="638">
        <v>1.57514755675685</v>
      </c>
    </row>
    <row customHeight="1" ht="13" r="72">
      <c r="A72" s="181" t="s">
        <v>311</v>
      </c>
      <c r="B72" s="160" t="n">
        <v>1</v>
      </c>
      <c r="C72" s="218">
        <v>0.0969178041549948</v>
      </c>
      <c r="D72" s="630">
        <v>0.0242153481812305</v>
      </c>
      <c r="E72" s="218">
        <v>0.811732928962492</v>
      </c>
      <c r="F72" s="630">
        <v>0.412106729546466</v>
      </c>
      <c r="G72" s="218">
        <v>0.0904016658863963</v>
      </c>
      <c r="H72" s="630">
        <v>0.0243261366811219</v>
      </c>
      <c r="I72" s="218">
        <v>1.15918100308466</v>
      </c>
      <c r="J72" s="630">
        <v>0.491457215921852</v>
      </c>
      <c r="K72" s="218">
        <v>0.0906666160473837</v>
      </c>
      <c r="L72" s="630">
        <v>0.024513051464257</v>
      </c>
      <c r="M72" s="218">
        <v>1.41151858678736</v>
      </c>
      <c r="N72" s="638">
        <v>0.672543177010438</v>
      </c>
    </row>
    <row customHeight="1" ht="13" r="73">
      <c r="A73" s="183" t="s">
        <v>313</v>
      </c>
      <c r="B73" s="160" t="n">
        <v>1</v>
      </c>
      <c r="C73" s="218">
        <v>0.0377762070055086</v>
      </c>
      <c r="D73" s="630">
        <v>0.0411793607094578</v>
      </c>
      <c r="E73" s="218">
        <v>0.107861543526044</v>
      </c>
      <c r="F73" s="630">
        <v>0.265742125426221</v>
      </c>
      <c r="G73" s="218">
        <v>0.0288998767375156</v>
      </c>
      <c r="H73" s="630">
        <v>0.0411678618181475</v>
      </c>
      <c r="I73" s="218">
        <v>0.727171920383248</v>
      </c>
      <c r="J73" s="630">
        <v>0.566026434270473</v>
      </c>
      <c r="K73" s="218">
        <v>0.0300236231353813</v>
      </c>
      <c r="L73" s="630">
        <v>0.0406048412120604</v>
      </c>
      <c r="M73" s="218">
        <v>1.33032724201533</v>
      </c>
      <c r="N73" s="638">
        <v>0.970576303261327</v>
      </c>
    </row>
    <row customHeight="1" ht="13" r="74">
      <c r="A74" s="181" t="s">
        <v>314</v>
      </c>
      <c r="B74" s="160" t="n">
        <v>1</v>
      </c>
      <c r="C74" s="218">
        <v>0.287873871591994</v>
      </c>
      <c r="D74" s="630">
        <v>0.0380756333703616</v>
      </c>
      <c r="E74" s="218">
        <v>5.13223738171267</v>
      </c>
      <c r="F74" s="630">
        <v>1.40112632062167</v>
      </c>
      <c r="G74" s="218">
        <v>0.273948912618262</v>
      </c>
      <c r="H74" s="630">
        <v>0.0400803108872009</v>
      </c>
      <c r="I74" s="218">
        <v>5.661110725369</v>
      </c>
      <c r="J74" s="630">
        <v>1.48609274414093</v>
      </c>
      <c r="K74" s="218">
        <v>0.272743276393</v>
      </c>
      <c r="L74" s="630">
        <v>0.0380679523547446</v>
      </c>
      <c r="M74" s="218">
        <v>5.76418814256152</v>
      </c>
      <c r="N74" s="638">
        <v>1.62772631296045</v>
      </c>
    </row>
    <row customHeight="1" ht="13" r="75">
      <c r="A75" s="181" t="s">
        <v>325</v>
      </c>
      <c r="B75" s="160" t="n">
        <v>1</v>
      </c>
      <c r="C75" s="218">
        <v>0.172713660181432</v>
      </c>
      <c r="D75" s="630">
        <v>0.0380661355626746</v>
      </c>
      <c r="E75" s="218">
        <v>2.8243476909495</v>
      </c>
      <c r="F75" s="630">
        <v>1.18952321099085</v>
      </c>
      <c r="G75" s="218">
        <v>0.158484729989977</v>
      </c>
      <c r="H75" s="630">
        <v>0.0367444631666949</v>
      </c>
      <c r="I75" s="218">
        <v>4.03733608252203</v>
      </c>
      <c r="J75" s="630">
        <v>1.45486122124654</v>
      </c>
      <c r="K75" s="218">
        <v>0.162692378804183</v>
      </c>
      <c r="L75" s="630">
        <v>0.0365917327681622</v>
      </c>
      <c r="M75" s="218">
        <v>4.49833415551271</v>
      </c>
      <c r="N75" s="638">
        <v>1.50306815480665</v>
      </c>
    </row>
    <row customHeight="1" ht="13" r="76">
      <c r="A76" s="181" t="s">
        <v>330</v>
      </c>
      <c r="B76" s="160" t="n">
        <v>1</v>
      </c>
      <c r="C76" s="218">
        <v>0.230907473356688</v>
      </c>
      <c r="D76" s="630">
        <v>0.0258927500160266</v>
      </c>
      <c r="E76" s="218">
        <v>5.91756892379518</v>
      </c>
      <c r="F76" s="630">
        <v>1.23314620352557</v>
      </c>
      <c r="G76" s="218">
        <v>0.214013345684782</v>
      </c>
      <c r="H76" s="630">
        <v>0.0262809313702554</v>
      </c>
      <c r="I76" s="218">
        <v>8.16613571798357</v>
      </c>
      <c r="J76" s="630">
        <v>1.37200562375414</v>
      </c>
      <c r="K76" s="218">
        <v>0.215146763074527</v>
      </c>
      <c r="L76" s="630">
        <v>0.0265012191931224</v>
      </c>
      <c r="M76" s="218">
        <v>8.4990117282797</v>
      </c>
      <c r="N76" s="638">
        <v>1.40348760201332</v>
      </c>
    </row>
    <row customHeight="1" ht="13" r="77">
      <c r="A77" s="181" t="s">
        <v>332</v>
      </c>
      <c r="B77" s="160" t="n">
        <v>1</v>
      </c>
      <c r="C77" s="218">
        <v>0.153583240480378</v>
      </c>
      <c r="D77" s="630">
        <v>0.0202758378512006</v>
      </c>
      <c r="E77" s="218">
        <v>3.2802001771568</v>
      </c>
      <c r="F77" s="630">
        <v>0.888930177012098</v>
      </c>
      <c r="G77" s="218">
        <v>0.173431907892382</v>
      </c>
      <c r="H77" s="630">
        <v>0.0217699499447451</v>
      </c>
      <c r="I77" s="218">
        <v>6.09993502944123</v>
      </c>
      <c r="J77" s="630">
        <v>1.23476966576941</v>
      </c>
      <c r="K77" s="218">
        <v>0.175949384081747</v>
      </c>
      <c r="L77" s="630">
        <v>0.0214134159053013</v>
      </c>
      <c r="M77" s="218">
        <v>6.51534794655875</v>
      </c>
      <c r="N77" s="638">
        <v>1.34045478142729</v>
      </c>
    </row>
    <row customHeight="1" ht="13" r="78">
      <c r="A78" s="181" t="s">
        <v>338</v>
      </c>
      <c r="B78" s="160" t="n">
        <v>1</v>
      </c>
      <c r="C78" s="218">
        <v>0.287535581486285</v>
      </c>
      <c r="D78" s="630">
        <v>0.0304976884357523</v>
      </c>
      <c r="E78" s="218">
        <v>4.23616689556541</v>
      </c>
      <c r="F78" s="630">
        <v>0.91917037613969</v>
      </c>
      <c r="G78" s="218">
        <v>0.28771659683779</v>
      </c>
      <c r="H78" s="630">
        <v>0.0308726669431347</v>
      </c>
      <c r="I78" s="218">
        <v>4.64323319105582</v>
      </c>
      <c r="J78" s="630">
        <v>0.992236448641222</v>
      </c>
      <c r="K78" s="218">
        <v>0.250907793721978</v>
      </c>
      <c r="L78" s="630">
        <v>0.0352925738933435</v>
      </c>
      <c r="M78" s="218">
        <v>11.6688146425065</v>
      </c>
      <c r="N78" s="638">
        <v>2.00816361863708</v>
      </c>
    </row>
    <row customHeight="1" ht="13" r="79">
      <c r="A79" s="181" t="s">
        <v>343</v>
      </c>
      <c r="B79" s="160" t="n">
        <v>1</v>
      </c>
      <c r="C79" s="218">
        <v>0.367876776919921</v>
      </c>
      <c r="D79" s="630">
        <v>0.0356441587502682</v>
      </c>
      <c r="E79" s="218">
        <v>9.76438549753053</v>
      </c>
      <c r="F79" s="630">
        <v>1.62748502455627</v>
      </c>
      <c r="G79" s="218">
        <v>0.353301085919009</v>
      </c>
      <c r="H79" s="630">
        <v>0.035903678473479</v>
      </c>
      <c r="I79" s="218">
        <v>10.5593862791765</v>
      </c>
      <c r="J79" s="630">
        <v>1.7077830821148</v>
      </c>
      <c r="K79" s="218">
        <v>0.35197739959327</v>
      </c>
      <c r="L79" s="630">
        <v>0.035637933876397</v>
      </c>
      <c r="M79" s="218">
        <v>11.277774057319</v>
      </c>
      <c r="N79" s="638">
        <v>1.76109380891804</v>
      </c>
    </row>
    <row customHeight="1" ht="13" r="80">
      <c r="A80" s="181" t="s">
        <v>348</v>
      </c>
      <c r="B80" s="160" t="n">
        <v>1</v>
      </c>
      <c r="C80" s="218">
        <v>0.179894249639616</v>
      </c>
      <c r="D80" s="630">
        <v>0.0242881884343066</v>
      </c>
      <c r="E80" s="218">
        <v>3.66743599525392</v>
      </c>
      <c r="F80" s="630">
        <v>0.986727167073224</v>
      </c>
      <c r="G80" s="218">
        <v>0.147606903044509</v>
      </c>
      <c r="H80" s="630">
        <v>0.0243945623096219</v>
      </c>
      <c r="I80" s="218">
        <v>6.99161842123934</v>
      </c>
      <c r="J80" s="630">
        <v>1.40856397757503</v>
      </c>
      <c r="K80" s="218">
        <v>0.144956832924495</v>
      </c>
      <c r="L80" s="630">
        <v>0.024701475579998</v>
      </c>
      <c r="M80" s="218">
        <v>7.70214710618661</v>
      </c>
      <c r="N80" s="638">
        <v>1.46593346607476</v>
      </c>
    </row>
    <row customHeight="1" ht="13" r="81">
      <c r="A81" s="181" t="s">
        <v>350</v>
      </c>
      <c r="B81" s="160" t="n">
        <v>1</v>
      </c>
      <c r="C81" s="218">
        <v>0.201316596250561</v>
      </c>
      <c r="D81" s="630">
        <v>0.0224402015891297</v>
      </c>
      <c r="E81" s="218">
        <v>4.48120334094416</v>
      </c>
      <c r="F81" s="630">
        <v>0.983093254703606</v>
      </c>
      <c r="G81" s="218">
        <v>0.196810350689571</v>
      </c>
      <c r="H81" s="630">
        <v>0.021539323589541</v>
      </c>
      <c r="I81" s="218">
        <v>5.35452875763075</v>
      </c>
      <c r="J81" s="630">
        <v>1.1415669363561</v>
      </c>
      <c r="K81" s="218">
        <v>0.200489183782729</v>
      </c>
      <c r="L81" s="630">
        <v>0.0202504626992138</v>
      </c>
      <c r="M81" s="218">
        <v>7.15699119218694</v>
      </c>
      <c r="N81" s="638">
        <v>1.3373565488037</v>
      </c>
    </row>
    <row customHeight="1" ht="13" r="82">
      <c r="A82" s="181" t="s">
        <v>352</v>
      </c>
      <c r="B82" s="160" t="n">
        <v>1</v>
      </c>
      <c r="C82" s="218">
        <v>0.352810603763885</v>
      </c>
      <c r="D82" s="630">
        <v>0.0225713352317288</v>
      </c>
      <c r="E82" s="218">
        <v>12.5467546299164</v>
      </c>
      <c r="F82" s="630">
        <v>1.59745359021619</v>
      </c>
      <c r="G82" s="218">
        <v>0.345962026259001</v>
      </c>
      <c r="H82" s="630">
        <v>0.0231224795621182</v>
      </c>
      <c r="I82" s="218">
        <v>13.4289586070656</v>
      </c>
      <c r="J82" s="630">
        <v>1.55507499993214</v>
      </c>
      <c r="K82" s="218">
        <v>0.34630284148917</v>
      </c>
      <c r="L82" s="630">
        <v>0.0223310931217318</v>
      </c>
      <c r="M82" s="218">
        <v>13.5257148931746</v>
      </c>
      <c r="N82" s="638">
        <v>1.59800011467285</v>
      </c>
    </row>
    <row customHeight="1" ht="13" r="83">
      <c r="A83" s="181" t="s">
        <v>353</v>
      </c>
      <c r="B83" s="160" t="n">
        <v>1</v>
      </c>
      <c r="C83" s="218">
        <v>0.293325581405981</v>
      </c>
      <c r="D83" s="630">
        <v>0.0429400998435147</v>
      </c>
      <c r="E83" s="218">
        <v>5.76925715704589</v>
      </c>
      <c r="F83" s="630">
        <v>1.58632331347562</v>
      </c>
      <c r="G83" s="218">
        <v>0.284134788327837</v>
      </c>
      <c r="H83" s="630">
        <v>0.0419893503215358</v>
      </c>
      <c r="I83" s="218">
        <v>6.87452536239154</v>
      </c>
      <c r="J83" s="630">
        <v>1.68146591810402</v>
      </c>
      <c r="K83" s="218">
        <v>0.27602315329962</v>
      </c>
      <c r="L83" s="630">
        <v>0.0431746838577777</v>
      </c>
      <c r="M83" s="218">
        <v>7.50834583423095</v>
      </c>
      <c r="N83" s="638">
        <v>1.75564395527085</v>
      </c>
    </row>
    <row customHeight="1" ht="13" r="84">
      <c r="A84" s="77" t="s">
        <v>364</v>
      </c>
      <c r="B84" s="161" t="n">
        <v>1</v>
      </c>
      <c r="C84" s="222">
        <v>0.225880534940243</v>
      </c>
      <c r="D84" s="634">
        <v>0.00881441662017147</v>
      </c>
      <c r="E84" s="222">
        <v>4.92403088240954</v>
      </c>
      <c r="F84" s="634">
        <v>0.339703637750541</v>
      </c>
      <c r="G84" s="222">
        <v>0.216054289023394</v>
      </c>
      <c r="H84" s="634">
        <v>0.0088755817318133</v>
      </c>
      <c r="I84" s="222">
        <v>6.27311458037894</v>
      </c>
      <c r="J84" s="634">
        <v>0.384014956274655</v>
      </c>
      <c r="K84" s="222">
        <v>0.212888354689246</v>
      </c>
      <c r="L84" s="634">
        <v>0.00890820793004266</v>
      </c>
      <c r="M84" s="222">
        <v>7.49997111582141</v>
      </c>
      <c r="N84" s="639">
        <v>0.443441821791962</v>
      </c>
    </row>
    <row customHeight="1" ht="13" r="85">
      <c r="A85" s="181" t="s">
        <v>65</v>
      </c>
      <c r="B85" s="160" t="n">
        <v>1</v>
      </c>
      <c r="C85" s="218">
        <v>0.162235364245887</v>
      </c>
      <c r="D85" s="630">
        <v>0.0302072001861983</v>
      </c>
      <c r="E85" s="218">
        <v>2.40265107507864</v>
      </c>
      <c r="F85" s="630">
        <v>0.864624813365926</v>
      </c>
      <c r="G85" s="218">
        <v>0.159948580073185</v>
      </c>
      <c r="H85" s="630">
        <v>0.0311273672550847</v>
      </c>
      <c r="I85" s="218">
        <v>2.54475454745693</v>
      </c>
      <c r="J85" s="630">
        <v>0.933813571669555</v>
      </c>
      <c r="K85" s="218">
        <v>0.159611133293747</v>
      </c>
      <c r="L85" s="630">
        <v>0.031245346724393</v>
      </c>
      <c r="M85" s="218">
        <v>2.8277808531535</v>
      </c>
      <c r="N85" s="638">
        <v>1.15355199942656</v>
      </c>
    </row>
    <row customHeight="1" ht="13" r="86">
      <c r="A86" s="181" t="s">
        <v>361</v>
      </c>
      <c r="B86" s="160" t="n">
        <v>1</v>
      </c>
      <c r="C86" s="218">
        <v>0.275272797768421</v>
      </c>
      <c r="D86" s="630">
        <v>0.0540344413004374</v>
      </c>
      <c r="E86" s="218">
        <v>3.53930840688648</v>
      </c>
      <c r="F86" s="630">
        <v>1.38996655821442</v>
      </c>
      <c r="G86" s="218">
        <v>0.252504693425121</v>
      </c>
      <c r="H86" s="630">
        <v>0.0596457566381953</v>
      </c>
      <c r="I86" s="218">
        <v>4.01305564324648</v>
      </c>
      <c r="J86" s="630">
        <v>1.52502819915172</v>
      </c>
      <c r="K86" s="218">
        <v>0.246772712304887</v>
      </c>
      <c r="L86" s="630">
        <v>0.0602245606078806</v>
      </c>
      <c r="M86" s="218">
        <v>4.61564586309083</v>
      </c>
      <c r="N86" s="638">
        <v>1.98591869526297</v>
      </c>
    </row>
    <row customHeight="1" ht="13" r="87">
      <c r="A87" s="187" t="s">
        <v>362</v>
      </c>
      <c r="B87" s="175" t="n">
        <v>1</v>
      </c>
      <c r="C87" s="228">
        <v>0.127812762226746</v>
      </c>
      <c r="D87" s="635">
        <v>0.0412232580354632</v>
      </c>
      <c r="E87" s="228">
        <v>1.91599696288655</v>
      </c>
      <c r="F87" s="635">
        <v>1.17499452546468</v>
      </c>
      <c r="G87" s="228">
        <v>0.114648444890018</v>
      </c>
      <c r="H87" s="635">
        <v>0.0410835634898872</v>
      </c>
      <c r="I87" s="228">
        <v>3.5544783715598</v>
      </c>
      <c r="J87" s="635">
        <v>1.5962556736295</v>
      </c>
      <c r="K87" s="228">
        <v>0.119721783490945</v>
      </c>
      <c r="L87" s="635">
        <v>0.0400522850796726</v>
      </c>
      <c r="M87" s="228">
        <v>4.55409564853656</v>
      </c>
      <c r="N87" s="643">
        <v>2.34620348760083</v>
      </c>
    </row>
    <row customHeight="1" ht="13" r="88">
      <c r="A88" s="181"/>
      <c r="B88" s="162"/>
      <c r="C88" s="218" t="inlineStr">
        <is>
          <t>b.reg_t4autch.t4secls..no_controls</t>
        </is>
      </c>
      <c r="D88" s="630" t="inlineStr">
        <is>
          <t>se.reg_t4autch.t4secls..no_controls</t>
        </is>
      </c>
      <c r="E88" s="218" t="inlineStr">
        <is>
          <t>b.reg_t4autch.rsqr..no_controls</t>
        </is>
      </c>
      <c r="F88" s="630" t="inlineStr">
        <is>
          <t>se.reg_t4autch.rsqr..no_controls</t>
        </is>
      </c>
      <c r="G88" s="218" t="inlineStr">
        <is>
          <t>b.reg_t4autch.t4secls..tch_controls</t>
        </is>
      </c>
      <c r="H88" s="630" t="inlineStr">
        <is>
          <t>se.reg_t4autch.t4secls..tch_controls</t>
        </is>
      </c>
      <c r="I88" s="218" t="inlineStr">
        <is>
          <t>b.reg_t4autch.rsqr..tch_controls</t>
        </is>
      </c>
      <c r="J88" s="630" t="inlineStr">
        <is>
          <t>se.reg_t4autch.rsqr..tch_controls</t>
        </is>
      </c>
      <c r="K88" s="218" t="inlineStr">
        <is>
          <t>b.reg_t4autch.t4secls..tch_sch_controls</t>
        </is>
      </c>
      <c r="L88" s="630" t="inlineStr">
        <is>
          <t>se.reg_t4autch.t4secls..tch_sch_controls</t>
        </is>
      </c>
      <c r="M88" s="218" t="inlineStr">
        <is>
          <t>b.reg_t4autch.rsqr..tch_sch_controls</t>
        </is>
      </c>
      <c r="N88" s="638" t="inlineStr">
        <is>
          <t>se.reg_t4autch.rsqr..tch_sch_controls</t>
        </is>
      </c>
    </row>
    <row customHeight="1" ht="13" r="89">
      <c r="A89" s="181" t="s">
        <v>319</v>
      </c>
      <c r="B89" s="162" t="n">
        <v>3</v>
      </c>
      <c r="C89" s="218">
        <v>0.209340073811007</v>
      </c>
      <c r="D89" s="630">
        <v>0.0257372227685017</v>
      </c>
      <c r="E89" s="218">
        <v>4.60607895924559</v>
      </c>
      <c r="F89" s="630">
        <v>1.07511178126254</v>
      </c>
      <c r="G89" s="218">
        <v>0.208510747811536</v>
      </c>
      <c r="H89" s="630">
        <v>0.0257105369568288</v>
      </c>
      <c r="I89" s="218">
        <v>5.13462621849562</v>
      </c>
      <c r="J89" s="630">
        <v>1.13945244741647</v>
      </c>
      <c r="K89" s="218">
        <v>0.207320179677842</v>
      </c>
      <c r="L89" s="630">
        <v>0.0255800425632004</v>
      </c>
      <c r="M89" s="218">
        <v>5.37399263734495</v>
      </c>
      <c r="N89" s="638">
        <v>1.24471444072561</v>
      </c>
    </row>
    <row customHeight="1" ht="13" r="90">
      <c r="A90" s="181" t="s">
        <v>322</v>
      </c>
      <c r="B90" s="162" t="n">
        <v>3</v>
      </c>
      <c r="C90" s="218">
        <v>0.0829547612713972</v>
      </c>
      <c r="D90" s="630">
        <v>0.0414313250121117</v>
      </c>
      <c r="E90" s="218">
        <v>0.486565787283093</v>
      </c>
      <c r="F90" s="630">
        <v>0.490041465242356</v>
      </c>
      <c r="G90" s="218">
        <v>0.0743248397529143</v>
      </c>
      <c r="H90" s="630">
        <v>0.0397688803714236</v>
      </c>
      <c r="I90" s="218">
        <v>1.65189632981993</v>
      </c>
      <c r="J90" s="630">
        <v>0.94287145451242</v>
      </c>
      <c r="K90" s="218">
        <v>0.0794294830574326</v>
      </c>
      <c r="L90" s="630">
        <v>0.0397181798482998</v>
      </c>
      <c r="M90" s="218">
        <v>3.59844901036448</v>
      </c>
      <c r="N90" s="638">
        <v>1.2693907965954</v>
      </c>
    </row>
    <row customHeight="1" ht="13" r="91">
      <c r="A91" s="181" t="s">
        <v>66</v>
      </c>
      <c r="B91" s="162" t="n">
        <v>3</v>
      </c>
      <c r="C91" s="218">
        <v>0.0718757014749014</v>
      </c>
      <c r="D91" s="630">
        <v>0.0249544152333027</v>
      </c>
      <c r="E91" s="218">
        <v>0.522400951363233</v>
      </c>
      <c r="F91" s="630">
        <v>0.358588920765751</v>
      </c>
      <c r="G91" s="218">
        <v>0.0712184040885262</v>
      </c>
      <c r="H91" s="630">
        <v>0.0279039663307652</v>
      </c>
      <c r="I91" s="218">
        <v>1.05363136441983</v>
      </c>
      <c r="J91" s="630">
        <v>0.569109182313136</v>
      </c>
      <c r="K91" s="218">
        <v>0.0676987621483743</v>
      </c>
      <c r="L91" s="630">
        <v>0.0285680915826409</v>
      </c>
      <c r="M91" s="218">
        <v>1.6316766099632</v>
      </c>
      <c r="N91" s="638">
        <v>0.832388396600213</v>
      </c>
    </row>
    <row customHeight="1" ht="13" r="92">
      <c r="A92" s="181" t="s">
        <v>341</v>
      </c>
      <c r="B92" s="162" t="n">
        <v>3</v>
      </c>
      <c r="C92" s="218">
        <v>0.17753200112643</v>
      </c>
      <c r="D92" s="630">
        <v>0.0218056263744071</v>
      </c>
      <c r="E92" s="218">
        <v>3.52733711174143</v>
      </c>
      <c r="F92" s="630">
        <v>0.866039296999614</v>
      </c>
      <c r="G92" s="218">
        <v>0.180630701979336</v>
      </c>
      <c r="H92" s="630">
        <v>0.0213809200734765</v>
      </c>
      <c r="I92" s="218">
        <v>4.83432443849947</v>
      </c>
      <c r="J92" s="630">
        <v>0.901120230258662</v>
      </c>
      <c r="K92" s="218">
        <v>0.177128667092147</v>
      </c>
      <c r="L92" s="630">
        <v>0.0213352676613043</v>
      </c>
      <c r="M92" s="218">
        <v>5.72771194833832</v>
      </c>
      <c r="N92" s="638">
        <v>0.977811710983316</v>
      </c>
    </row>
    <row customHeight="1" ht="13" r="93">
      <c r="A93" s="181" t="s">
        <v>343</v>
      </c>
      <c r="B93" s="162" t="n">
        <v>3</v>
      </c>
      <c r="C93" s="218">
        <v>0.367149995018482</v>
      </c>
      <c r="D93" s="630">
        <v>0.0332456352885031</v>
      </c>
      <c r="E93" s="218">
        <v>9.81802672991756</v>
      </c>
      <c r="F93" s="630">
        <v>1.7132106895253</v>
      </c>
      <c r="G93" s="218">
        <v>0.359411791818581</v>
      </c>
      <c r="H93" s="630">
        <v>0.0331139884004896</v>
      </c>
      <c r="I93" s="218">
        <v>11.2651371994106</v>
      </c>
      <c r="J93" s="630">
        <v>1.70477534464247</v>
      </c>
      <c r="K93" s="218">
        <v>0.359375012439018</v>
      </c>
      <c r="L93" s="630">
        <v>0.0329563937941119</v>
      </c>
      <c r="M93" s="218">
        <v>11.6575722626326</v>
      </c>
      <c r="N93" s="638">
        <v>1.70729203096493</v>
      </c>
    </row>
    <row customHeight="1" ht="13" r="94">
      <c r="A94" s="181" t="s">
        <v>348</v>
      </c>
      <c r="B94" s="162" t="n">
        <v>3</v>
      </c>
      <c r="C94" s="218">
        <v>0.235755324670445</v>
      </c>
      <c r="D94" s="630">
        <v>0.025639497942574</v>
      </c>
      <c r="E94" s="218">
        <v>6.11430222240099</v>
      </c>
      <c r="F94" s="630">
        <v>1.31967015081579</v>
      </c>
      <c r="G94" s="218">
        <v>0.226968648307764</v>
      </c>
      <c r="H94" s="630">
        <v>0.0260299605508234</v>
      </c>
      <c r="I94" s="218">
        <v>6.80849853553497</v>
      </c>
      <c r="J94" s="630">
        <v>1.34223637770685</v>
      </c>
      <c r="K94" s="218">
        <v>0.228577079744149</v>
      </c>
      <c r="L94" s="630">
        <v>0.025509675116665</v>
      </c>
      <c r="M94" s="218">
        <v>7.13345476368007</v>
      </c>
      <c r="N94" s="638">
        <v>1.40714187261586</v>
      </c>
    </row>
    <row customHeight="1" ht="13" r="95">
      <c r="A95" s="181" t="s">
        <v>352</v>
      </c>
      <c r="B95" s="162" t="n">
        <v>3</v>
      </c>
      <c r="C95" s="218">
        <v>0.335104184930135</v>
      </c>
      <c r="D95" s="630">
        <v>0.0200498924788997</v>
      </c>
      <c r="E95" s="218">
        <v>10.3116484706144</v>
      </c>
      <c r="F95" s="630">
        <v>1.15543992725233</v>
      </c>
      <c r="G95" s="218">
        <v>0.334145705014777</v>
      </c>
      <c r="H95" s="630">
        <v>0.0198286062999822</v>
      </c>
      <c r="I95" s="218">
        <v>10.7245062963372</v>
      </c>
      <c r="J95" s="630">
        <v>1.19150105551019</v>
      </c>
      <c r="K95" s="218">
        <v>0.327467409094141</v>
      </c>
      <c r="L95" s="630">
        <v>0.0200167778749694</v>
      </c>
      <c r="M95" s="218">
        <v>11.1375489728545</v>
      </c>
      <c r="N95" s="638">
        <v>1.19578936279246</v>
      </c>
    </row>
    <row customHeight="1" ht="13" r="96">
      <c r="A96" s="181" t="s">
        <v>353</v>
      </c>
      <c r="B96" s="162" t="n">
        <v>3</v>
      </c>
      <c r="C96" s="218">
        <v>0.267491408550861</v>
      </c>
      <c r="D96" s="630">
        <v>0.0359588640165212</v>
      </c>
      <c r="E96" s="218">
        <v>5.17532527371817</v>
      </c>
      <c r="F96" s="630">
        <v>1.43772326283148</v>
      </c>
      <c r="G96" s="218">
        <v>0.252565133758305</v>
      </c>
      <c r="H96" s="630">
        <v>0.0377741194167717</v>
      </c>
      <c r="I96" s="218">
        <v>6.47037816433457</v>
      </c>
      <c r="J96" s="630">
        <v>1.31401095744383</v>
      </c>
      <c r="K96" s="218">
        <v>0.258852117895601</v>
      </c>
      <c r="L96" s="630">
        <v>0.0390407132407996</v>
      </c>
      <c r="M96" s="218">
        <v>7.30664922474716</v>
      </c>
      <c r="N96" s="638">
        <v>1.25743540861201</v>
      </c>
    </row>
    <row customHeight="1" ht="13" r="97">
      <c r="A97" s="78" t="s">
        <v>445</v>
      </c>
      <c r="B97" s="212" t="n">
        <v>3</v>
      </c>
      <c r="C97" s="232">
        <v>0.218400431356707</v>
      </c>
      <c r="D97" s="637">
        <v>0.010409477141925</v>
      </c>
      <c r="E97" s="232">
        <v>5.07021068828555</v>
      </c>
      <c r="F97" s="637">
        <v>0.402207305020206</v>
      </c>
      <c r="G97" s="232">
        <v>0.213471996566467</v>
      </c>
      <c r="H97" s="637">
        <v>0.0105122870343762</v>
      </c>
      <c r="I97" s="232">
        <v>5.99287481835652</v>
      </c>
      <c r="J97" s="637">
        <v>0.417908079406695</v>
      </c>
      <c r="K97" s="232">
        <v>0.213231088893588</v>
      </c>
      <c r="L97" s="637">
        <v>0.0105807298263808</v>
      </c>
      <c r="M97" s="232">
        <v>6.69588192874067</v>
      </c>
      <c r="N97" s="645">
        <v>0.445736811954846</v>
      </c>
    </row>
    <row r="99">
      <c r="A99" s="91" t="s">
        <v>548</v>
      </c>
    </row>
    <row r="100">
      <c r="A100" s="91" t="s">
        <v>637</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280</v>
      </c>
    </row>
    <row r="2">
      <c r="A2" s="38" t="s">
        <v>281</v>
      </c>
    </row>
    <row r="3">
      <c r="A3" s="46" t="s">
        <v>450</v>
      </c>
    </row>
    <row r="4">
      <c r="A4" s="54" t="str">
        <f>=HYPERLINK("#'TOC'!A1", "Back to TOC")</f>
      </c>
    </row>
    <row customHeight="1" ht="30" r="8">
      <c r="B8" s="150" t="s">
        <v>295</v>
      </c>
      <c r="C8" s="148" t="s">
        <v>640</v>
      </c>
      <c r="D8" s="148"/>
      <c r="E8" s="148"/>
      <c r="F8" s="148"/>
      <c r="G8" s="148" t="s">
        <v>640</v>
      </c>
      <c r="H8" s="148"/>
      <c r="I8" s="148"/>
      <c r="J8" s="148"/>
      <c r="K8" s="148" t="s">
        <v>640</v>
      </c>
      <c r="L8" s="148"/>
      <c r="M8" s="148"/>
      <c r="N8" s="154"/>
    </row>
    <row customHeight="1" ht="30" r="9">
      <c r="B9" s="149"/>
      <c r="C9" s="8" t="s">
        <v>480</v>
      </c>
      <c r="D9" s="8"/>
      <c r="E9" s="8"/>
      <c r="F9" s="8"/>
      <c r="G9" s="8" t="s">
        <v>481</v>
      </c>
      <c r="H9" s="8"/>
      <c r="I9" s="8"/>
      <c r="J9" s="8"/>
      <c r="K9" s="8" t="s">
        <v>482</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b.reg_t4autch.t4seeng..no_controls</t>
        </is>
      </c>
      <c r="D11" s="652" t="inlineStr">
        <is>
          <t>se.reg_t4autch.t4seeng..no_controls</t>
        </is>
      </c>
      <c r="E11" s="230" t="inlineStr">
        <is>
          <t>b.reg_t4autch.rsqr..no_controls</t>
        </is>
      </c>
      <c r="F11" s="652" t="inlineStr">
        <is>
          <t>se.reg_t4autch.rsqr..no_controls</t>
        </is>
      </c>
      <c r="G11" s="230" t="inlineStr">
        <is>
          <t>b.reg_t4autch.t4seeng..tch_controls</t>
        </is>
      </c>
      <c r="H11" s="652" t="inlineStr">
        <is>
          <t>se.reg_t4autch.t4seeng..tch_controls</t>
        </is>
      </c>
      <c r="I11" s="230" t="inlineStr">
        <is>
          <t>b.reg_t4autch.rsqr..tch_controls</t>
        </is>
      </c>
      <c r="J11" s="652" t="inlineStr">
        <is>
          <t>se.reg_t4autch.rsqr..tch_controls</t>
        </is>
      </c>
      <c r="K11" s="230" t="inlineStr">
        <is>
          <t>b.reg_t4autch.t4seeng..tch_sch_controls</t>
        </is>
      </c>
      <c r="L11" s="652" t="inlineStr">
        <is>
          <t>se.reg_t4autch.t4seeng..tch_sch_controls</t>
        </is>
      </c>
      <c r="M11" s="230" t="inlineStr">
        <is>
          <t>b.reg_t4autch.rsqr..tch_sch_controls</t>
        </is>
      </c>
      <c r="N11" s="660" t="inlineStr">
        <is>
          <t>se.reg_t4autch.rsqr..tch_sch_controls</t>
        </is>
      </c>
    </row>
    <row customHeight="1" ht="13" r="12">
      <c r="A12" s="181" t="s">
        <v>306</v>
      </c>
      <c r="B12" s="156" t="n">
        <v>2</v>
      </c>
      <c r="C12" s="218">
        <v>0.323926335625893</v>
      </c>
      <c r="D12" s="646">
        <v>0.036823236574749</v>
      </c>
      <c r="E12" s="218">
        <v>4.63971254210949</v>
      </c>
      <c r="F12" s="646">
        <v>1.08676302815334</v>
      </c>
      <c r="G12" s="218">
        <v>0.317406596876509</v>
      </c>
      <c r="H12" s="646">
        <v>0.0386145046238397</v>
      </c>
      <c r="I12" s="218">
        <v>4.87705587125844</v>
      </c>
      <c r="J12" s="646">
        <v>1.11159756682103</v>
      </c>
      <c r="K12" s="218">
        <v>0.310222204883007</v>
      </c>
      <c r="L12" s="646">
        <v>0.0395378284469078</v>
      </c>
      <c r="M12" s="218">
        <v>5.33871985553593</v>
      </c>
      <c r="N12" s="654">
        <v>1.19782917554611</v>
      </c>
    </row>
    <row customHeight="1" ht="13" r="13">
      <c r="A13" s="181" t="s">
        <v>307</v>
      </c>
      <c r="B13" s="156" t="n">
        <v>2</v>
      </c>
      <c r="C13" s="218">
        <v>0.167638724766692</v>
      </c>
      <c r="D13" s="646">
        <v>0.0314332813945273</v>
      </c>
      <c r="E13" s="218">
        <v>2.51258646783046</v>
      </c>
      <c r="F13" s="646">
        <v>0.947329768422101</v>
      </c>
      <c r="G13" s="218">
        <v>0.167399124375504</v>
      </c>
      <c r="H13" s="646">
        <v>0.0324288333288126</v>
      </c>
      <c r="I13" s="218">
        <v>3.16768879280595</v>
      </c>
      <c r="J13" s="646">
        <v>1.23988201813599</v>
      </c>
      <c r="K13" s="218">
        <v>0.185034287881926</v>
      </c>
      <c r="L13" s="646">
        <v>0.0328249466170152</v>
      </c>
      <c r="M13" s="218">
        <v>4.22840961903164</v>
      </c>
      <c r="N13" s="654">
        <v>1.4736190745272</v>
      </c>
    </row>
    <row customHeight="1" ht="13" r="14">
      <c r="A14" s="181" t="s">
        <v>308</v>
      </c>
      <c r="B14" s="156" t="n">
        <v>2</v>
      </c>
      <c r="C14" s="218">
        <v>0.0613225371565995</v>
      </c>
      <c r="D14" s="646">
        <v>0.0234065803203262</v>
      </c>
      <c r="E14" s="218">
        <v>0.370320469590927</v>
      </c>
      <c r="F14" s="646">
        <v>0.277318079207625</v>
      </c>
      <c r="G14" s="218">
        <v>0.0590063865765838</v>
      </c>
      <c r="H14" s="646">
        <v>0.0239451812658697</v>
      </c>
      <c r="I14" s="218">
        <v>0.628629263943545</v>
      </c>
      <c r="J14" s="646">
        <v>0.360540015970073</v>
      </c>
      <c r="K14" s="218">
        <v>0.0632914903052097</v>
      </c>
      <c r="L14" s="646">
        <v>0.0236752994913995</v>
      </c>
      <c r="M14" s="218">
        <v>0.85760115831845</v>
      </c>
      <c r="N14" s="654">
        <v>0.45727755432604</v>
      </c>
    </row>
    <row customHeight="1" ht="13" r="15">
      <c r="A15" s="181" t="s">
        <v>309</v>
      </c>
      <c r="B15" s="156" t="n">
        <v>2</v>
      </c>
      <c r="C15" s="218">
        <v>0.263552444521439</v>
      </c>
      <c r="D15" s="646">
        <v>0.0344845635322559</v>
      </c>
      <c r="E15" s="218">
        <v>4.02474666282895</v>
      </c>
      <c r="F15" s="646">
        <v>1.02978298318678</v>
      </c>
      <c r="G15" s="218">
        <v>0.260724026385652</v>
      </c>
      <c r="H15" s="646">
        <v>0.0352862444626716</v>
      </c>
      <c r="I15" s="218">
        <v>4.26666781365642</v>
      </c>
      <c r="J15" s="646">
        <v>1.02285397036317</v>
      </c>
      <c r="K15" s="218">
        <v>0.262588351335747</v>
      </c>
      <c r="L15" s="646">
        <v>0.0346817697660558</v>
      </c>
      <c r="M15" s="218">
        <v>4.90593201278979</v>
      </c>
      <c r="N15" s="654">
        <v>1.09441715342915</v>
      </c>
    </row>
    <row customHeight="1" ht="13" r="16">
      <c r="A16" s="181" t="s">
        <v>310</v>
      </c>
      <c r="B16" s="156" t="n">
        <v>2</v>
      </c>
      <c r="C16" s="218">
        <v>0.431995949348097</v>
      </c>
      <c r="D16" s="646">
        <v>0.0264670776307882</v>
      </c>
      <c r="E16" s="218">
        <v>14.9744948013003</v>
      </c>
      <c r="F16" s="646">
        <v>1.72378788998659</v>
      </c>
      <c r="G16" s="218">
        <v>0.414354435076859</v>
      </c>
      <c r="H16" s="646">
        <v>0.0273175196267255</v>
      </c>
      <c r="I16" s="218">
        <v>15.471648895787</v>
      </c>
      <c r="J16" s="646">
        <v>1.72646321465308</v>
      </c>
      <c r="K16" s="218">
        <v>0.412335312906488</v>
      </c>
      <c r="L16" s="646">
        <v>0.027278147504252</v>
      </c>
      <c r="M16" s="218">
        <v>16.8906260944762</v>
      </c>
      <c r="N16" s="654">
        <v>1.78205275768013</v>
      </c>
    </row>
    <row customHeight="1" ht="13" r="17">
      <c r="A17" s="181" t="s">
        <v>311</v>
      </c>
      <c r="B17" s="156" t="n">
        <v>2</v>
      </c>
      <c r="C17" s="218">
        <v>0.10862644332419</v>
      </c>
      <c r="D17" s="646">
        <v>0.0255993397801098</v>
      </c>
      <c r="E17" s="218">
        <v>0.955208573955232</v>
      </c>
      <c r="F17" s="646">
        <v>0.450025680905619</v>
      </c>
      <c r="G17" s="218">
        <v>0.0981238886472849</v>
      </c>
      <c r="H17" s="646">
        <v>0.025546620559339</v>
      </c>
      <c r="I17" s="218">
        <v>1.88077445255118</v>
      </c>
      <c r="J17" s="646">
        <v>0.58148678913876</v>
      </c>
      <c r="K17" s="218">
        <v>0.103052980357356</v>
      </c>
      <c r="L17" s="646">
        <v>0.0253923077077702</v>
      </c>
      <c r="M17" s="218">
        <v>2.17349779011006</v>
      </c>
      <c r="N17" s="654">
        <v>0.647253033998216</v>
      </c>
    </row>
    <row customHeight="1" ht="13" r="18">
      <c r="A18" s="183" t="s">
        <v>312</v>
      </c>
      <c r="B18" s="156" t="n">
        <v>2</v>
      </c>
      <c r="C18" s="218">
        <v>0.0457805534974169</v>
      </c>
      <c r="D18" s="646">
        <v>0.0375492776548494</v>
      </c>
      <c r="E18" s="218">
        <v>0.160131199060109</v>
      </c>
      <c r="F18" s="646">
        <v>0.284180728308604</v>
      </c>
      <c r="G18" s="218">
        <v>0.0338266780104242</v>
      </c>
      <c r="H18" s="646">
        <v>0.0377172549975873</v>
      </c>
      <c r="I18" s="218">
        <v>1.81891993393709</v>
      </c>
      <c r="J18" s="646">
        <v>0.786106706813573</v>
      </c>
      <c r="K18" s="218">
        <v>0.0391825496858565</v>
      </c>
      <c r="L18" s="646">
        <v>0.0373411234649971</v>
      </c>
      <c r="M18" s="218">
        <v>2.45263458928537</v>
      </c>
      <c r="N18" s="654">
        <v>0.961779778151024</v>
      </c>
    </row>
    <row customHeight="1" ht="13" r="19">
      <c r="A19" s="183" t="s">
        <v>313</v>
      </c>
      <c r="B19" s="156" t="n">
        <v>2</v>
      </c>
      <c r="C19" s="218">
        <v>0.129753842314012</v>
      </c>
      <c r="D19" s="646">
        <v>0.0383440880271462</v>
      </c>
      <c r="E19" s="218">
        <v>1.44038535386208</v>
      </c>
      <c r="F19" s="646">
        <v>0.863925514230745</v>
      </c>
      <c r="G19" s="218">
        <v>0.11781571364139</v>
      </c>
      <c r="H19" s="646">
        <v>0.0372986048271015</v>
      </c>
      <c r="I19" s="218">
        <v>2.80434958999072</v>
      </c>
      <c r="J19" s="646">
        <v>1.00679721895123</v>
      </c>
      <c r="K19" s="218">
        <v>0.124810854851959</v>
      </c>
      <c r="L19" s="646">
        <v>0.0359636662346333</v>
      </c>
      <c r="M19" s="218">
        <v>3.71223921771295</v>
      </c>
      <c r="N19" s="654">
        <v>1.09320656667241</v>
      </c>
    </row>
    <row customHeight="1" ht="13" r="20">
      <c r="A20" s="181" t="s">
        <v>314</v>
      </c>
      <c r="B20" s="156" t="n">
        <v>2</v>
      </c>
      <c r="C20" s="218">
        <v>0.314372808515852</v>
      </c>
      <c r="D20" s="646">
        <v>0.0378710520881813</v>
      </c>
      <c r="E20" s="218">
        <v>4.80739697656571</v>
      </c>
      <c r="F20" s="646">
        <v>1.08732862812682</v>
      </c>
      <c r="G20" s="218">
        <v>0.299436535959179</v>
      </c>
      <c r="H20" s="646">
        <v>0.0368812807475375</v>
      </c>
      <c r="I20" s="218">
        <v>5.51901007758726</v>
      </c>
      <c r="J20" s="646">
        <v>1.16613749830268</v>
      </c>
      <c r="K20" s="218">
        <v>0.274970887293425</v>
      </c>
      <c r="L20" s="646">
        <v>0.0362422620159682</v>
      </c>
      <c r="M20" s="218">
        <v>7.30491476474083</v>
      </c>
      <c r="N20" s="654">
        <v>1.51038325220852</v>
      </c>
    </row>
    <row customHeight="1" ht="13" r="21">
      <c r="A21" s="181" t="s">
        <v>315</v>
      </c>
      <c r="B21" s="156" t="n">
        <v>2</v>
      </c>
      <c r="C21" s="218">
        <v>0.437552655020355</v>
      </c>
      <c r="D21" s="646">
        <v>0.0290456899167732</v>
      </c>
      <c r="E21" s="218">
        <v>14.7653907039304</v>
      </c>
      <c r="F21" s="646">
        <v>1.80907619788797</v>
      </c>
      <c r="G21" s="218">
        <v>0.448073242266244</v>
      </c>
      <c r="H21" s="646">
        <v>0.0300196047497221</v>
      </c>
      <c r="I21" s="218">
        <v>16.341090016181</v>
      </c>
      <c r="J21" s="646">
        <v>1.89359565140135</v>
      </c>
      <c r="K21" s="218">
        <v>0.443981118320574</v>
      </c>
      <c r="L21" s="646">
        <v>0.0314402045465898</v>
      </c>
      <c r="M21" s="218">
        <v>16.7059772133519</v>
      </c>
      <c r="N21" s="654">
        <v>1.93613907273923</v>
      </c>
    </row>
    <row customHeight="1" ht="13" r="22">
      <c r="A22" s="181" t="s">
        <v>316</v>
      </c>
      <c r="B22" s="156" t="n">
        <v>2</v>
      </c>
      <c r="C22" s="218">
        <v>0.10181831427472</v>
      </c>
      <c r="D22" s="646">
        <v>0.0552447295308844</v>
      </c>
      <c r="E22" s="218">
        <v>0.995020811242783</v>
      </c>
      <c r="F22" s="646">
        <v>1.11076001982835</v>
      </c>
      <c r="G22" s="218">
        <v>0.106615898777436</v>
      </c>
      <c r="H22" s="646">
        <v>0.0553417688090033</v>
      </c>
      <c r="I22" s="218">
        <v>2.7478994201836</v>
      </c>
      <c r="J22" s="646">
        <v>1.52576556009675</v>
      </c>
      <c r="K22" s="218">
        <v>0.106668515923398</v>
      </c>
      <c r="L22" s="646">
        <v>0.054028915389901</v>
      </c>
      <c r="M22" s="218">
        <v>3.0062490621053</v>
      </c>
      <c r="N22" s="654">
        <v>1.9848713175388</v>
      </c>
    </row>
    <row customHeight="1" ht="13" r="23">
      <c r="A23" s="181" t="s">
        <v>317</v>
      </c>
      <c r="B23" s="156" t="n">
        <v>2</v>
      </c>
      <c r="C23" s="218">
        <v>0.209843286937776</v>
      </c>
      <c r="D23" s="646">
        <v>0.0285767818366622</v>
      </c>
      <c r="E23" s="218">
        <v>5.4668906827563</v>
      </c>
      <c r="F23" s="646">
        <v>1.49337421857816</v>
      </c>
      <c r="G23" s="218">
        <v>0.212173446629177</v>
      </c>
      <c r="H23" s="646">
        <v>0.0284957944534816</v>
      </c>
      <c r="I23" s="218">
        <v>5.82580033284888</v>
      </c>
      <c r="J23" s="646">
        <v>1.48359216772311</v>
      </c>
      <c r="K23" s="218">
        <v>0.215512989202819</v>
      </c>
      <c r="L23" s="646">
        <v>0.0277618865990364</v>
      </c>
      <c r="M23" s="218">
        <v>7.46769082409475</v>
      </c>
      <c r="N23" s="654">
        <v>1.8621004039772</v>
      </c>
    </row>
    <row customHeight="1" ht="13" r="24">
      <c r="A24" s="181" t="s">
        <v>318</v>
      </c>
      <c r="B24" s="156" t="n">
        <v>2</v>
      </c>
      <c r="C24" s="218">
        <v>0.294234123473612</v>
      </c>
      <c r="D24" s="646">
        <v>0.0347457854933806</v>
      </c>
      <c r="E24" s="218">
        <v>6.54353566521386</v>
      </c>
      <c r="F24" s="646">
        <v>1.59795880658928</v>
      </c>
      <c r="G24" s="218">
        <v>0.288786281418824</v>
      </c>
      <c r="H24" s="646">
        <v>0.0350131931281264</v>
      </c>
      <c r="I24" s="218">
        <v>8.20863401751209</v>
      </c>
      <c r="J24" s="646">
        <v>1.67564161457499</v>
      </c>
      <c r="K24" s="218">
        <v>0.282301732517136</v>
      </c>
      <c r="L24" s="646">
        <v>0.0363894363533241</v>
      </c>
      <c r="M24" s="218">
        <v>12.1802314285939</v>
      </c>
      <c r="N24" s="654">
        <v>2.23174707408453</v>
      </c>
    </row>
    <row customHeight="1" ht="13" r="25">
      <c r="A25" s="181" t="s">
        <v>319</v>
      </c>
      <c r="B25" s="156" t="n">
        <v>2</v>
      </c>
      <c r="C25" s="218">
        <v>0.0785725594634945</v>
      </c>
      <c r="D25" s="646">
        <v>0.0342240644064217</v>
      </c>
      <c r="E25" s="218">
        <v>0.553042325883894</v>
      </c>
      <c r="F25" s="646">
        <v>0.488582036079286</v>
      </c>
      <c r="G25" s="218">
        <v>0.080708476734094</v>
      </c>
      <c r="H25" s="646">
        <v>0.0347092906037515</v>
      </c>
      <c r="I25" s="218">
        <v>1.46560349203162</v>
      </c>
      <c r="J25" s="646">
        <v>0.763359044167369</v>
      </c>
      <c r="K25" s="218">
        <v>0.0846663219832973</v>
      </c>
      <c r="L25" s="646">
        <v>0.0336152316448591</v>
      </c>
      <c r="M25" s="218">
        <v>2.22301582439259</v>
      </c>
      <c r="N25" s="654">
        <v>1.05893041071905</v>
      </c>
    </row>
    <row customHeight="1" ht="13" r="26">
      <c r="A26" s="181" t="s">
        <v>320</v>
      </c>
      <c r="B26" s="156" t="n">
        <v>2</v>
      </c>
      <c r="C26" s="218">
        <v>0.192170715816493</v>
      </c>
      <c r="D26" s="646">
        <v>0.0398170832485141</v>
      </c>
      <c r="E26" s="218">
        <v>3.34764134046327</v>
      </c>
      <c r="F26" s="646">
        <v>1.35311310650767</v>
      </c>
      <c r="G26" s="218">
        <v>0.187717298479233</v>
      </c>
      <c r="H26" s="646">
        <v>0.0402859418840029</v>
      </c>
      <c r="I26" s="218">
        <v>5.28127965536182</v>
      </c>
      <c r="J26" s="646">
        <v>1.49813730202746</v>
      </c>
      <c r="K26" s="218">
        <v>0.173012387533666</v>
      </c>
      <c r="L26" s="646">
        <v>0.0389656689573954</v>
      </c>
      <c r="M26" s="218">
        <v>11.0551437340773</v>
      </c>
      <c r="N26" s="654">
        <v>2.16490739490613</v>
      </c>
    </row>
    <row customHeight="1" ht="13" r="27">
      <c r="A27" s="181" t="s">
        <v>321</v>
      </c>
      <c r="B27" s="156" t="n">
        <v>2</v>
      </c>
      <c r="C27" s="218">
        <v>0.0831374814608478</v>
      </c>
      <c r="D27" s="646">
        <v>0.0193592826600305</v>
      </c>
      <c r="E27" s="218">
        <v>0.636316135081494</v>
      </c>
      <c r="F27" s="646">
        <v>0.299738754531229</v>
      </c>
      <c r="G27" s="218">
        <v>0.0827240617519071</v>
      </c>
      <c r="H27" s="646">
        <v>0.0195215979928628</v>
      </c>
      <c r="I27" s="218">
        <v>2.09869188188986</v>
      </c>
      <c r="J27" s="646">
        <v>0.659671725211718</v>
      </c>
      <c r="K27" s="218">
        <v>0.0750596089451054</v>
      </c>
      <c r="L27" s="646">
        <v>0.0195481088112465</v>
      </c>
      <c r="M27" s="218">
        <v>2.72048456065361</v>
      </c>
      <c r="N27" s="654">
        <v>0.719770934995889</v>
      </c>
    </row>
    <row customHeight="1" ht="13" r="28">
      <c r="A28" s="181" t="s">
        <v>322</v>
      </c>
      <c r="B28" s="156" t="n">
        <v>2</v>
      </c>
      <c r="C28" s="218">
        <v>0.0961280352306923</v>
      </c>
      <c r="D28" s="646">
        <v>0.0456048299090768</v>
      </c>
      <c r="E28" s="218">
        <v>0.457841026769761</v>
      </c>
      <c r="F28" s="646">
        <v>0.438309848679193</v>
      </c>
      <c r="G28" s="218">
        <v>0.0860475979995671</v>
      </c>
      <c r="H28" s="646">
        <v>0.0464589870037701</v>
      </c>
      <c r="I28" s="218">
        <v>1.6547479163242</v>
      </c>
      <c r="J28" s="646">
        <v>0.792549912848429</v>
      </c>
      <c r="K28" s="218">
        <v>0.0816297771048865</v>
      </c>
      <c r="L28" s="646">
        <v>0.0474322206303205</v>
      </c>
      <c r="M28" s="218">
        <v>2.32282281648101</v>
      </c>
      <c r="N28" s="654">
        <v>0.972523494640562</v>
      </c>
    </row>
    <row customHeight="1" ht="13" r="29">
      <c r="A29" s="181" t="s">
        <v>323</v>
      </c>
      <c r="B29" s="156" t="n">
        <v>2</v>
      </c>
      <c r="C29" s="218">
        <v>0.156841670938647</v>
      </c>
      <c r="D29" s="646">
        <v>0.0311701797171137</v>
      </c>
      <c r="E29" s="218">
        <v>2.20331073092418</v>
      </c>
      <c r="F29" s="646">
        <v>0.906674456884016</v>
      </c>
      <c r="G29" s="218">
        <v>0.151148685937209</v>
      </c>
      <c r="H29" s="646">
        <v>0.03120686326605</v>
      </c>
      <c r="I29" s="218">
        <v>2.51529057256329</v>
      </c>
      <c r="J29" s="646">
        <v>0.911176568667561</v>
      </c>
      <c r="K29" s="218">
        <v>0.158025584439843</v>
      </c>
      <c r="L29" s="646">
        <v>0.030976652941631</v>
      </c>
      <c r="M29" s="218">
        <v>3.26634429843517</v>
      </c>
      <c r="N29" s="654">
        <v>1.02264529868541</v>
      </c>
    </row>
    <row customHeight="1" ht="13" r="30">
      <c r="A30" s="181" t="s">
        <v>324</v>
      </c>
      <c r="B30" s="156" t="n">
        <v>2</v>
      </c>
      <c r="C30" s="218">
        <v>0.0793774160070681</v>
      </c>
      <c r="D30" s="646">
        <v>0.0195535405001513</v>
      </c>
      <c r="E30" s="218">
        <v>0.677770677488143</v>
      </c>
      <c r="F30" s="646">
        <v>0.33419485777172</v>
      </c>
      <c r="G30" s="218">
        <v>0.0801844648384875</v>
      </c>
      <c r="H30" s="646">
        <v>0.019514366922814</v>
      </c>
      <c r="I30" s="218">
        <v>1.48978315015654</v>
      </c>
      <c r="J30" s="646">
        <v>0.564410279343413</v>
      </c>
      <c r="K30" s="218">
        <v>0.0841466908678437</v>
      </c>
      <c r="L30" s="646">
        <v>0.0195336594535816</v>
      </c>
      <c r="M30" s="218">
        <v>1.89202793704305</v>
      </c>
      <c r="N30" s="654">
        <v>0.731881337103904</v>
      </c>
    </row>
    <row customHeight="1" ht="13" r="31">
      <c r="A31" s="181" t="s">
        <v>325</v>
      </c>
      <c r="B31" s="156" t="n">
        <v>2</v>
      </c>
      <c r="C31" s="218">
        <v>0.0786747410208645</v>
      </c>
      <c r="D31" s="646">
        <v>0.026699129650642</v>
      </c>
      <c r="E31" s="218">
        <v>0.618563690234027</v>
      </c>
      <c r="F31" s="646">
        <v>0.429084853788047</v>
      </c>
      <c r="G31" s="218">
        <v>0.0796422247202461</v>
      </c>
      <c r="H31" s="646">
        <v>0.0263045364108923</v>
      </c>
      <c r="I31" s="218">
        <v>1.28408685304647</v>
      </c>
      <c r="J31" s="646">
        <v>0.68491504567011</v>
      </c>
      <c r="K31" s="218">
        <v>0.0833108230127368</v>
      </c>
      <c r="L31" s="646">
        <v>0.026643569908435</v>
      </c>
      <c r="M31" s="218">
        <v>1.65172444057485</v>
      </c>
      <c r="N31" s="654">
        <v>0.800926860224001</v>
      </c>
    </row>
    <row customHeight="1" ht="13" r="32">
      <c r="A32" s="181" t="s">
        <v>326</v>
      </c>
      <c r="B32" s="156" t="n">
        <v>2</v>
      </c>
      <c r="C32" s="218">
        <v>0.170128370079549</v>
      </c>
      <c r="D32" s="646">
        <v>0.0304575220657498</v>
      </c>
      <c r="E32" s="218">
        <v>2.1210630809377</v>
      </c>
      <c r="F32" s="646">
        <v>0.752575814722531</v>
      </c>
      <c r="G32" s="218">
        <v>0.158921554732845</v>
      </c>
      <c r="H32" s="646">
        <v>0.0299073078050811</v>
      </c>
      <c r="I32" s="218">
        <v>3.66220134750721</v>
      </c>
      <c r="J32" s="646">
        <v>1.02930148975838</v>
      </c>
      <c r="K32" s="218">
        <v>0.158179711848226</v>
      </c>
      <c r="L32" s="646">
        <v>0.0299064603305124</v>
      </c>
      <c r="M32" s="218">
        <v>3.72093144614387</v>
      </c>
      <c r="N32" s="654">
        <v>1.09099543188102</v>
      </c>
    </row>
    <row customHeight="1" ht="13" r="33">
      <c r="A33" s="181" t="s">
        <v>327</v>
      </c>
      <c r="B33" s="156" t="n">
        <v>2</v>
      </c>
      <c r="C33" s="218">
        <v>0.122579887630715</v>
      </c>
      <c r="D33" s="646">
        <v>0.0384904485435113</v>
      </c>
      <c r="E33" s="218">
        <v>1.46671241295485</v>
      </c>
      <c r="F33" s="646">
        <v>0.941170338421394</v>
      </c>
      <c r="G33" s="218">
        <v>0.117794115505896</v>
      </c>
      <c r="H33" s="646">
        <v>0.0382009186622132</v>
      </c>
      <c r="I33" s="218">
        <v>2.55564726472791</v>
      </c>
      <c r="J33" s="646">
        <v>1.2713392493591</v>
      </c>
      <c r="K33" s="218">
        <v>0.117082626706522</v>
      </c>
      <c r="L33" s="646">
        <v>0.0380615068773065</v>
      </c>
      <c r="M33" s="218">
        <v>4.3344846843605</v>
      </c>
      <c r="N33" s="654">
        <v>1.74968102057559</v>
      </c>
    </row>
    <row customHeight="1" ht="13" r="34">
      <c r="A34" s="181" t="s">
        <v>328</v>
      </c>
      <c r="B34" s="156" t="n">
        <v>2</v>
      </c>
      <c r="C34" s="218">
        <v>0.20851273739718</v>
      </c>
      <c r="D34" s="646">
        <v>0.0358767383786226</v>
      </c>
      <c r="E34" s="218">
        <v>4.36998909658421</v>
      </c>
      <c r="F34" s="646">
        <v>1.49380922964696</v>
      </c>
      <c r="G34" s="218">
        <v>0.211025467043247</v>
      </c>
      <c r="H34" s="646">
        <v>0.0364291585543286</v>
      </c>
      <c r="I34" s="218">
        <v>4.84488592533739</v>
      </c>
      <c r="J34" s="646">
        <v>1.60604962342799</v>
      </c>
      <c r="K34" s="218">
        <v>0.214131040010763</v>
      </c>
      <c r="L34" s="646">
        <v>0.0356059144802301</v>
      </c>
      <c r="M34" s="218">
        <v>5.62886918474693</v>
      </c>
      <c r="N34" s="654">
        <v>1.77163875561171</v>
      </c>
    </row>
    <row customHeight="1" ht="13" r="35">
      <c r="A35" s="181" t="s">
        <v>329</v>
      </c>
      <c r="B35" s="156" t="n">
        <v>2</v>
      </c>
      <c r="C35" s="218">
        <v>0.180351105906334</v>
      </c>
      <c r="D35" s="646">
        <v>0.0207811414812953</v>
      </c>
      <c r="E35" s="218">
        <v>2.5838309185525</v>
      </c>
      <c r="F35" s="646">
        <v>0.583784585704062</v>
      </c>
      <c r="G35" s="218">
        <v>0.173597545380608</v>
      </c>
      <c r="H35" s="646">
        <v>0.0215303728588045</v>
      </c>
      <c r="I35" s="218">
        <v>3.28401673125267</v>
      </c>
      <c r="J35" s="646">
        <v>0.707836125543652</v>
      </c>
      <c r="K35" s="218">
        <v>0.174514391062124</v>
      </c>
      <c r="L35" s="646">
        <v>0.0214503180081224</v>
      </c>
      <c r="M35" s="218">
        <v>3.33489620480276</v>
      </c>
      <c r="N35" s="654">
        <v>0.795724860217804</v>
      </c>
    </row>
    <row customHeight="1" ht="13" r="36">
      <c r="A36" s="181" t="s">
        <v>330</v>
      </c>
      <c r="B36" s="156" t="n">
        <v>2</v>
      </c>
      <c r="C36" s="218">
        <v>0.278349337196447</v>
      </c>
      <c r="D36" s="646">
        <v>0.0290682094442965</v>
      </c>
      <c r="E36" s="218">
        <v>5.1823005308249</v>
      </c>
      <c r="F36" s="646">
        <v>1.05259510584515</v>
      </c>
      <c r="G36" s="218">
        <v>0.284461579534566</v>
      </c>
      <c r="H36" s="646">
        <v>0.0295357998639504</v>
      </c>
      <c r="I36" s="218">
        <v>5.44206910960532</v>
      </c>
      <c r="J36" s="646">
        <v>1.11293938548531</v>
      </c>
      <c r="K36" s="218">
        <v>0.284365522987564</v>
      </c>
      <c r="L36" s="646">
        <v>0.0295274150231111</v>
      </c>
      <c r="M36" s="218">
        <v>5.61966949519663</v>
      </c>
      <c r="N36" s="654">
        <v>1.16909806584633</v>
      </c>
    </row>
    <row customHeight="1" ht="13" r="37">
      <c r="A37" s="181" t="s">
        <v>331</v>
      </c>
      <c r="B37" s="156" t="n">
        <v>2</v>
      </c>
      <c r="C37" s="218">
        <v>0.308946042199517</v>
      </c>
      <c r="D37" s="646">
        <v>0.0206033324638123</v>
      </c>
      <c r="E37" s="218">
        <v>7.43096971433737</v>
      </c>
      <c r="F37" s="646">
        <v>0.940328624569495</v>
      </c>
      <c r="G37" s="218">
        <v>0.305591684440873</v>
      </c>
      <c r="H37" s="646">
        <v>0.020981906268416</v>
      </c>
      <c r="I37" s="218">
        <v>8.20686150029216</v>
      </c>
      <c r="J37" s="646">
        <v>1.0279108134594</v>
      </c>
      <c r="K37" s="218">
        <v>0.30331775947363</v>
      </c>
      <c r="L37" s="646">
        <v>0.0204256232431914</v>
      </c>
      <c r="M37" s="218">
        <v>8.58567380963143</v>
      </c>
      <c r="N37" s="654">
        <v>1.13016471747451</v>
      </c>
    </row>
    <row customHeight="1" ht="13" r="38">
      <c r="A38" s="181" t="s">
        <v>332</v>
      </c>
      <c r="B38" s="156" t="n">
        <v>2</v>
      </c>
      <c r="C38" s="218">
        <v>0.18667632715624</v>
      </c>
      <c r="D38" s="646">
        <v>0.0238966940235179</v>
      </c>
      <c r="E38" s="218">
        <v>3.71068862742694</v>
      </c>
      <c r="F38" s="646">
        <v>0.963817417391672</v>
      </c>
      <c r="G38" s="218">
        <v>0.194179850502834</v>
      </c>
      <c r="H38" s="646">
        <v>0.0228831326385265</v>
      </c>
      <c r="I38" s="218">
        <v>8.66264422810279</v>
      </c>
      <c r="J38" s="646">
        <v>1.3271804170163</v>
      </c>
      <c r="K38" s="218">
        <v>0.191370793374472</v>
      </c>
      <c r="L38" s="646">
        <v>0.0225412685879261</v>
      </c>
      <c r="M38" s="218">
        <v>9.41194833777328</v>
      </c>
      <c r="N38" s="654">
        <v>1.62642073609244</v>
      </c>
    </row>
    <row customHeight="1" ht="13" r="39">
      <c r="A39" s="181" t="s">
        <v>333</v>
      </c>
      <c r="B39" s="156" t="n">
        <v>2</v>
      </c>
      <c r="C39" s="218">
        <v>0.329219316467918</v>
      </c>
      <c r="D39" s="646">
        <v>0.0426486471394846</v>
      </c>
      <c r="E39" s="218">
        <v>5.81732710333122</v>
      </c>
      <c r="F39" s="646">
        <v>1.47255855286413</v>
      </c>
      <c r="G39" s="218">
        <v>0.332271757239998</v>
      </c>
      <c r="H39" s="646">
        <v>0.0433154031500842</v>
      </c>
      <c r="I39" s="218">
        <v>6.33599785653253</v>
      </c>
      <c r="J39" s="646">
        <v>1.46989635227034</v>
      </c>
      <c r="K39" s="218">
        <v>0.33484579026376</v>
      </c>
      <c r="L39" s="646">
        <v>0.043966787687625</v>
      </c>
      <c r="M39" s="218">
        <v>7.24597472582942</v>
      </c>
      <c r="N39" s="654">
        <v>1.60444784820301</v>
      </c>
    </row>
    <row customHeight="1" ht="13" r="40">
      <c r="A40" s="181" t="s">
        <v>334</v>
      </c>
      <c r="B40" s="156" t="n">
        <v>2</v>
      </c>
      <c r="C40" s="218">
        <v>0.0289122075798024</v>
      </c>
      <c r="D40" s="646">
        <v>0.0277563127004121</v>
      </c>
      <c r="E40" s="218">
        <v>0.06798353302958</v>
      </c>
      <c r="F40" s="646">
        <v>0.128377131797434</v>
      </c>
      <c r="G40" s="218">
        <v>0.027250825912245</v>
      </c>
      <c r="H40" s="646">
        <v>0.0274493012957188</v>
      </c>
      <c r="I40" s="218">
        <v>0.838270900271671</v>
      </c>
      <c r="J40" s="646">
        <v>0.39615669881416</v>
      </c>
      <c r="K40" s="218">
        <v>0.0335565208791627</v>
      </c>
      <c r="L40" s="646">
        <v>0.0269094426576386</v>
      </c>
      <c r="M40" s="218">
        <v>2.30315191284904</v>
      </c>
      <c r="N40" s="654">
        <v>0.678273741999041</v>
      </c>
    </row>
    <row customHeight="1" ht="13" r="41">
      <c r="A41" s="181" t="s">
        <v>335</v>
      </c>
      <c r="B41" s="156" t="n">
        <v>2</v>
      </c>
      <c r="C41" s="218">
        <v>0.239965973915843</v>
      </c>
      <c r="D41" s="646">
        <v>0.0411579803813292</v>
      </c>
      <c r="E41" s="218">
        <v>4.19982620273571</v>
      </c>
      <c r="F41" s="646">
        <v>1.48893607327619</v>
      </c>
      <c r="G41" s="218">
        <v>0.240020358977893</v>
      </c>
      <c r="H41" s="646">
        <v>0.0394182206831434</v>
      </c>
      <c r="I41" s="218">
        <v>5.481370066034</v>
      </c>
      <c r="J41" s="646">
        <v>1.25672359528702</v>
      </c>
      <c r="K41" s="218">
        <v>0.231772281249388</v>
      </c>
      <c r="L41" s="646">
        <v>0.037503741986152</v>
      </c>
      <c r="M41" s="218">
        <v>6.41531702036107</v>
      </c>
      <c r="N41" s="654">
        <v>1.62781574126366</v>
      </c>
    </row>
    <row customHeight="1" ht="13" r="42">
      <c r="A42" s="181" t="s">
        <v>336</v>
      </c>
      <c r="B42" s="156" t="n">
        <v>2</v>
      </c>
      <c r="C42" s="218">
        <v>0.218279362838095</v>
      </c>
      <c r="D42" s="646">
        <v>0.0296607111361306</v>
      </c>
      <c r="E42" s="218">
        <v>5.09464339073523</v>
      </c>
      <c r="F42" s="646">
        <v>1.34038200134185</v>
      </c>
      <c r="G42" s="218">
        <v>0.213546380357359</v>
      </c>
      <c r="H42" s="646">
        <v>0.0294918506424692</v>
      </c>
      <c r="I42" s="218">
        <v>5.59356974685751</v>
      </c>
      <c r="J42" s="646">
        <v>1.37034388090078</v>
      </c>
      <c r="K42" s="218">
        <v>0.210710195217923</v>
      </c>
      <c r="L42" s="646">
        <v>0.0298908693470693</v>
      </c>
      <c r="M42" s="218">
        <v>6.93241039575013</v>
      </c>
      <c r="N42" s="654">
        <v>1.51128595044625</v>
      </c>
    </row>
    <row customHeight="1" ht="13" r="43">
      <c r="A43" s="181" t="s">
        <v>337</v>
      </c>
      <c r="B43" s="156" t="n">
        <v>2</v>
      </c>
      <c r="C43" s="218">
        <v>0.208377979999896</v>
      </c>
      <c r="D43" s="646">
        <v>0.038401527826752</v>
      </c>
      <c r="E43" s="218">
        <v>4.1028910988772</v>
      </c>
      <c r="F43" s="646">
        <v>1.52847431530626</v>
      </c>
      <c r="G43" s="218">
        <v>0.210352697459548</v>
      </c>
      <c r="H43" s="646">
        <v>0.0382226824917701</v>
      </c>
      <c r="I43" s="218">
        <v>5.09095964712108</v>
      </c>
      <c r="J43" s="646">
        <v>1.71090093023151</v>
      </c>
      <c r="K43" s="218">
        <v>0.211007340771461</v>
      </c>
      <c r="L43" s="646">
        <v>0.0387326624471127</v>
      </c>
      <c r="M43" s="218">
        <v>6.86500775639555</v>
      </c>
      <c r="N43" s="654">
        <v>1.95294631527165</v>
      </c>
    </row>
    <row customHeight="1" ht="13" r="44">
      <c r="A44" s="181" t="s">
        <v>338</v>
      </c>
      <c r="B44" s="156" t="n">
        <v>2</v>
      </c>
      <c r="C44" s="218">
        <v>0.247958120081087</v>
      </c>
      <c r="D44" s="646">
        <v>0.0289704905009138</v>
      </c>
      <c r="E44" s="218">
        <v>2.84707531190452</v>
      </c>
      <c r="F44" s="646">
        <v>0.647116282914341</v>
      </c>
      <c r="G44" s="218">
        <v>0.237576454177086</v>
      </c>
      <c r="H44" s="646">
        <v>0.0281300738887916</v>
      </c>
      <c r="I44" s="218">
        <v>3.13140879261262</v>
      </c>
      <c r="J44" s="646">
        <v>0.718805007025699</v>
      </c>
      <c r="K44" s="218">
        <v>0.210263468255674</v>
      </c>
      <c r="L44" s="646">
        <v>0.0259650174401837</v>
      </c>
      <c r="M44" s="218">
        <v>6.29740623040868</v>
      </c>
      <c r="N44" s="654">
        <v>1.58504814417737</v>
      </c>
    </row>
    <row customHeight="1" ht="13" r="45">
      <c r="A45" s="181" t="s">
        <v>339</v>
      </c>
      <c r="B45" s="156" t="n">
        <v>2</v>
      </c>
      <c r="C45" s="218">
        <v>0.325751066370115</v>
      </c>
      <c r="D45" s="646">
        <v>0.027662051189381</v>
      </c>
      <c r="E45" s="218">
        <v>9.35100583045235</v>
      </c>
      <c r="F45" s="646">
        <v>1.51133916205476</v>
      </c>
      <c r="G45" s="218">
        <v>0.328877368799916</v>
      </c>
      <c r="H45" s="646">
        <v>0.0274813239403713</v>
      </c>
      <c r="I45" s="218">
        <v>9.92781117626636</v>
      </c>
      <c r="J45" s="646">
        <v>1.51617074003218</v>
      </c>
      <c r="K45" s="218">
        <v>0.328107212567426</v>
      </c>
      <c r="L45" s="646">
        <v>0.0273759590513777</v>
      </c>
      <c r="M45" s="218">
        <v>10.0458789444037</v>
      </c>
      <c r="N45" s="654">
        <v>1.51033743730834</v>
      </c>
    </row>
    <row customHeight="1" ht="13" r="46">
      <c r="A46" s="181" t="s">
        <v>340</v>
      </c>
      <c r="B46" s="156" t="n">
        <v>2</v>
      </c>
      <c r="C46" s="218">
        <v>0.221670400238883</v>
      </c>
      <c r="D46" s="646">
        <v>0.0265135839366092</v>
      </c>
      <c r="E46" s="218">
        <v>5.52722725984513</v>
      </c>
      <c r="F46" s="646">
        <v>1.24909538872108</v>
      </c>
      <c r="G46" s="218">
        <v>0.21896989944795</v>
      </c>
      <c r="H46" s="646">
        <v>0.0274050130946361</v>
      </c>
      <c r="I46" s="218">
        <v>6.11673459104903</v>
      </c>
      <c r="J46" s="646">
        <v>1.36696626181536</v>
      </c>
      <c r="K46" s="218">
        <v>0.218400576906797</v>
      </c>
      <c r="L46" s="646">
        <v>0.0271630147374956</v>
      </c>
      <c r="M46" s="218">
        <v>6.80173327142661</v>
      </c>
      <c r="N46" s="654">
        <v>1.50543140845791</v>
      </c>
    </row>
    <row customHeight="1" ht="13" r="47">
      <c r="A47" s="181" t="s">
        <v>341</v>
      </c>
      <c r="B47" s="156" t="n">
        <v>2</v>
      </c>
      <c r="C47" s="218">
        <v>0.251439453364113</v>
      </c>
      <c r="D47" s="646">
        <v>0.0269044526150048</v>
      </c>
      <c r="E47" s="218">
        <v>5.55101055697074</v>
      </c>
      <c r="F47" s="646">
        <v>1.15556091370746</v>
      </c>
      <c r="G47" s="218">
        <v>0.248189585868907</v>
      </c>
      <c r="H47" s="646">
        <v>0.0270387991485363</v>
      </c>
      <c r="I47" s="218">
        <v>5.71796798355165</v>
      </c>
      <c r="J47" s="646">
        <v>1.15096644929227</v>
      </c>
      <c r="K47" s="218">
        <v>0.248203352027354</v>
      </c>
      <c r="L47" s="646">
        <v>0.0270250798933747</v>
      </c>
      <c r="M47" s="218">
        <v>6.01094483713037</v>
      </c>
      <c r="N47" s="654">
        <v>1.13744822413016</v>
      </c>
    </row>
    <row customHeight="1" ht="13" r="48">
      <c r="A48" s="181" t="s">
        <v>342</v>
      </c>
      <c r="B48" s="156" t="n">
        <v>2</v>
      </c>
      <c r="C48" s="218">
        <v>0.188943558710269</v>
      </c>
      <c r="D48" s="646">
        <v>0.0191220762383016</v>
      </c>
      <c r="E48" s="218">
        <v>4.50134042564351</v>
      </c>
      <c r="F48" s="646">
        <v>0.882006212334182</v>
      </c>
      <c r="G48" s="218">
        <v>0.190659864022633</v>
      </c>
      <c r="H48" s="646">
        <v>0.0187986094717963</v>
      </c>
      <c r="I48" s="218">
        <v>7.08746651178037</v>
      </c>
      <c r="J48" s="646">
        <v>1.17471423717953</v>
      </c>
      <c r="K48" s="218">
        <v>0.187385778773289</v>
      </c>
      <c r="L48" s="646">
        <v>0.0189369190496712</v>
      </c>
      <c r="M48" s="218">
        <v>7.55696385034735</v>
      </c>
      <c r="N48" s="654">
        <v>1.34471630873434</v>
      </c>
    </row>
    <row customHeight="1" ht="13" r="49">
      <c r="A49" s="181" t="s">
        <v>343</v>
      </c>
      <c r="B49" s="156" t="n">
        <v>2</v>
      </c>
      <c r="C49" s="218">
        <v>0.384811907574262</v>
      </c>
      <c r="D49" s="646">
        <v>0.0362655297205003</v>
      </c>
      <c r="E49" s="218">
        <v>11.2700330015134</v>
      </c>
      <c r="F49" s="646">
        <v>1.80296107790886</v>
      </c>
      <c r="G49" s="218">
        <v>0.365845744236475</v>
      </c>
      <c r="H49" s="646">
        <v>0.0359953959822271</v>
      </c>
      <c r="I49" s="218">
        <v>12.8350019518903</v>
      </c>
      <c r="J49" s="646">
        <v>1.99286600866338</v>
      </c>
      <c r="K49" s="218">
        <v>0.358192329848856</v>
      </c>
      <c r="L49" s="646">
        <v>0.0349314267530829</v>
      </c>
      <c r="M49" s="218">
        <v>13.8251093154487</v>
      </c>
      <c r="N49" s="654">
        <v>2.07623176193959</v>
      </c>
    </row>
    <row customHeight="1" ht="13" r="50">
      <c r="A50" s="181" t="s">
        <v>344</v>
      </c>
      <c r="B50" s="156" t="n">
        <v>2</v>
      </c>
      <c r="C50" s="218">
        <v>0.171394185005136</v>
      </c>
      <c r="D50" s="646">
        <v>0.0234173304361019</v>
      </c>
      <c r="E50" s="218">
        <v>2.84230679271383</v>
      </c>
      <c r="F50" s="646">
        <v>0.772341164212139</v>
      </c>
      <c r="G50" s="218">
        <v>0.17481125203907</v>
      </c>
      <c r="H50" s="646">
        <v>0.0236806308957851</v>
      </c>
      <c r="I50" s="218">
        <v>3.37465839424897</v>
      </c>
      <c r="J50" s="646">
        <v>0.810739461249515</v>
      </c>
      <c r="K50" s="218">
        <v>0.174640139484782</v>
      </c>
      <c r="L50" s="646">
        <v>0.0238210614209658</v>
      </c>
      <c r="M50" s="218">
        <v>3.82061033420807</v>
      </c>
      <c r="N50" s="654">
        <v>0.854824811730419</v>
      </c>
    </row>
    <row customHeight="1" ht="13" r="51">
      <c r="A51" s="181" t="s">
        <v>345</v>
      </c>
      <c r="B51" s="156" t="n">
        <v>2</v>
      </c>
      <c r="C51" s="218">
        <v>0.369185824806128</v>
      </c>
      <c r="D51" s="646">
        <v>0.0223035662853969</v>
      </c>
      <c r="E51" s="218">
        <v>11.8296956227638</v>
      </c>
      <c r="F51" s="646">
        <v>1.36835807813174</v>
      </c>
      <c r="G51" s="218">
        <v>0.36602659357463</v>
      </c>
      <c r="H51" s="646">
        <v>0.0223302208734829</v>
      </c>
      <c r="I51" s="218">
        <v>11.9273307918034</v>
      </c>
      <c r="J51" s="646">
        <v>1.36942085610649</v>
      </c>
      <c r="K51" s="218">
        <v>0.36798991894689</v>
      </c>
      <c r="L51" s="646">
        <v>0.0225695600025502</v>
      </c>
      <c r="M51" s="218">
        <v>12.0873738638386</v>
      </c>
      <c r="N51" s="654">
        <v>1.37229188093574</v>
      </c>
    </row>
    <row customHeight="1" ht="13" r="52">
      <c r="A52" s="181" t="s">
        <v>346</v>
      </c>
      <c r="B52" s="156" t="n">
        <v>2</v>
      </c>
      <c r="C52" s="218">
        <v>0.167341564310923</v>
      </c>
      <c r="D52" s="646">
        <v>0.0223724697613636</v>
      </c>
      <c r="E52" s="218">
        <v>3.00080044830133</v>
      </c>
      <c r="F52" s="646">
        <v>0.856080655311572</v>
      </c>
      <c r="G52" s="218">
        <v>0.175881780078786</v>
      </c>
      <c r="H52" s="646">
        <v>0.0239591605718802</v>
      </c>
      <c r="I52" s="218">
        <v>4.47615671391546</v>
      </c>
      <c r="J52" s="646">
        <v>0.995732426797069</v>
      </c>
      <c r="K52" s="218">
        <v>0.174711787159343</v>
      </c>
      <c r="L52" s="646">
        <v>0.0249692384507652</v>
      </c>
      <c r="M52" s="218">
        <v>5.19974767325633</v>
      </c>
      <c r="N52" s="654">
        <v>1.04105919271978</v>
      </c>
    </row>
    <row customHeight="1" ht="13" r="53">
      <c r="A53" s="181" t="s">
        <v>347</v>
      </c>
      <c r="B53" s="156" t="n">
        <v>2</v>
      </c>
      <c r="C53" s="218">
        <v>0.209737223289476</v>
      </c>
      <c r="D53" s="646">
        <v>0.027166698511232</v>
      </c>
      <c r="E53" s="218">
        <v>4.42832803242236</v>
      </c>
      <c r="F53" s="646">
        <v>1.07636665320517</v>
      </c>
      <c r="G53" s="218">
        <v>0.202940325363269</v>
      </c>
      <c r="H53" s="646">
        <v>0.0269239016986729</v>
      </c>
      <c r="I53" s="218">
        <v>6.26226216457258</v>
      </c>
      <c r="J53" s="646">
        <v>1.21901450495573</v>
      </c>
      <c r="K53" s="218">
        <v>0.206574969218588</v>
      </c>
      <c r="L53" s="646">
        <v>0.027688308698258</v>
      </c>
      <c r="M53" s="218">
        <v>6.97669398337908</v>
      </c>
      <c r="N53" s="654">
        <v>1.26588071676362</v>
      </c>
    </row>
    <row customHeight="1" ht="13" r="54">
      <c r="A54" s="181" t="s">
        <v>348</v>
      </c>
      <c r="B54" s="156" t="n">
        <v>2</v>
      </c>
      <c r="C54" s="218">
        <v>0.156928417994523</v>
      </c>
      <c r="D54" s="646">
        <v>0.0294385187312127</v>
      </c>
      <c r="E54" s="218">
        <v>2.51291652702777</v>
      </c>
      <c r="F54" s="646">
        <v>0.94407536570768</v>
      </c>
      <c r="G54" s="218">
        <v>0.13665700189667</v>
      </c>
      <c r="H54" s="646">
        <v>0.0304669296478331</v>
      </c>
      <c r="I54" s="218">
        <v>3.8755519017665</v>
      </c>
      <c r="J54" s="646">
        <v>1.08047303595933</v>
      </c>
      <c r="K54" s="218">
        <v>0.136168710966153</v>
      </c>
      <c r="L54" s="646">
        <v>0.0300925665500698</v>
      </c>
      <c r="M54" s="218">
        <v>4.58640029356871</v>
      </c>
      <c r="N54" s="654">
        <v>1.39543545498425</v>
      </c>
    </row>
    <row customHeight="1" ht="13" r="55">
      <c r="A55" s="181" t="s">
        <v>349</v>
      </c>
      <c r="B55" s="156" t="n">
        <v>2</v>
      </c>
      <c r="C55" s="218">
        <v>0.308615497774728</v>
      </c>
      <c r="D55" s="646">
        <v>0.0304972779022373</v>
      </c>
      <c r="E55" s="218">
        <v>8.55680298589798</v>
      </c>
      <c r="F55" s="646">
        <v>1.54768710298269</v>
      </c>
      <c r="G55" s="218">
        <v>0.311648036258802</v>
      </c>
      <c r="H55" s="646">
        <v>0.0299892997306049</v>
      </c>
      <c r="I55" s="218">
        <v>8.9571391726782</v>
      </c>
      <c r="J55" s="646">
        <v>1.51496251267478</v>
      </c>
      <c r="K55" s="218">
        <v>0.295831975686293</v>
      </c>
      <c r="L55" s="646">
        <v>0.0343268895154561</v>
      </c>
      <c r="M55" s="218">
        <v>10.1808829238251</v>
      </c>
      <c r="N55" s="654">
        <v>1.70063910937724</v>
      </c>
    </row>
    <row customHeight="1" ht="13" r="56">
      <c r="A56" s="181" t="s">
        <v>350</v>
      </c>
      <c r="B56" s="156" t="n">
        <v>2</v>
      </c>
      <c r="C56" s="218">
        <v>0.163392354122741</v>
      </c>
      <c r="D56" s="646">
        <v>0.0169191566090312</v>
      </c>
      <c r="E56" s="218">
        <v>2.8777604170438</v>
      </c>
      <c r="F56" s="646">
        <v>0.588445149250369</v>
      </c>
      <c r="G56" s="218">
        <v>0.167422699073926</v>
      </c>
      <c r="H56" s="646">
        <v>0.0174485540164678</v>
      </c>
      <c r="I56" s="218">
        <v>3.46715214115749</v>
      </c>
      <c r="J56" s="646">
        <v>0.743876547266875</v>
      </c>
      <c r="K56" s="218">
        <v>0.167740252897819</v>
      </c>
      <c r="L56" s="646">
        <v>0.0173126551132021</v>
      </c>
      <c r="M56" s="218">
        <v>3.63628312862166</v>
      </c>
      <c r="N56" s="654">
        <v>0.809414188476467</v>
      </c>
    </row>
    <row customHeight="1" ht="13" r="57">
      <c r="A57" s="181" t="s">
        <v>351</v>
      </c>
      <c r="B57" s="156" t="n">
        <v>2</v>
      </c>
      <c r="C57" s="218">
        <v>0.134419576736701</v>
      </c>
      <c r="D57" s="646">
        <v>0.0355218258915431</v>
      </c>
      <c r="E57" s="218">
        <v>1.81756212091879</v>
      </c>
      <c r="F57" s="646">
        <v>0.948084530404789</v>
      </c>
      <c r="G57" s="218">
        <v>0.135747343859485</v>
      </c>
      <c r="H57" s="646">
        <v>0.0353290517159946</v>
      </c>
      <c r="I57" s="218">
        <v>3.45252456966662</v>
      </c>
      <c r="J57" s="646">
        <v>1.31088406170352</v>
      </c>
      <c r="K57" s="218">
        <v>0.132110890968143</v>
      </c>
      <c r="L57" s="646">
        <v>0.0358158042263721</v>
      </c>
      <c r="M57" s="218">
        <v>4.11948495396651</v>
      </c>
      <c r="N57" s="654">
        <v>1.38634088499968</v>
      </c>
    </row>
    <row customHeight="1" ht="13" r="58">
      <c r="A58" s="181" t="s">
        <v>352</v>
      </c>
      <c r="B58" s="156" t="n">
        <v>2</v>
      </c>
      <c r="C58" s="218">
        <v>0.338242365176252</v>
      </c>
      <c r="D58" s="646">
        <v>0.0181247936495373</v>
      </c>
      <c r="E58" s="218">
        <v>11.69704608198</v>
      </c>
      <c r="F58" s="646">
        <v>1.25554509554306</v>
      </c>
      <c r="G58" s="218">
        <v>0.337873226786632</v>
      </c>
      <c r="H58" s="646">
        <v>0.0181174440359406</v>
      </c>
      <c r="I58" s="218">
        <v>11.8392458330988</v>
      </c>
      <c r="J58" s="646">
        <v>1.2166779944909</v>
      </c>
      <c r="K58" s="218">
        <v>0.327277783483933</v>
      </c>
      <c r="L58" s="646">
        <v>0.018914965870505</v>
      </c>
      <c r="M58" s="218">
        <v>12.3929784257123</v>
      </c>
      <c r="N58" s="654">
        <v>1.21688743211882</v>
      </c>
    </row>
    <row customHeight="1" ht="13" r="59">
      <c r="A59" s="181" t="s">
        <v>353</v>
      </c>
      <c r="B59" s="156" t="n">
        <v>2</v>
      </c>
      <c r="C59" s="218">
        <v>0.355300678162452</v>
      </c>
      <c r="D59" s="646">
        <v>0.0374341175350491</v>
      </c>
      <c r="E59" s="218">
        <v>7.22420862478561</v>
      </c>
      <c r="F59" s="646">
        <v>1.46447403735926</v>
      </c>
      <c r="G59" s="218">
        <v>0.342447609343261</v>
      </c>
      <c r="H59" s="646">
        <v>0.0348393966727812</v>
      </c>
      <c r="I59" s="218">
        <v>8.40610071325472</v>
      </c>
      <c r="J59" s="646">
        <v>1.75112788388456</v>
      </c>
      <c r="K59" s="218">
        <v>0.340527827263108</v>
      </c>
      <c r="L59" s="646">
        <v>0.0364187620664296</v>
      </c>
      <c r="M59" s="218">
        <v>8.64362533037419</v>
      </c>
      <c r="N59" s="654">
        <v>1.75451311702874</v>
      </c>
    </row>
    <row customHeight="1" ht="13" r="60">
      <c r="A60" s="181" t="s">
        <v>354</v>
      </c>
      <c r="B60" s="156" t="n">
        <v>2</v>
      </c>
      <c r="C60" s="218">
        <v>0.0991783006183236</v>
      </c>
      <c r="D60" s="646">
        <v>0.0575056302091343</v>
      </c>
      <c r="E60" s="218">
        <v>0.723737700041503</v>
      </c>
      <c r="F60" s="646">
        <v>0.899339970685363</v>
      </c>
      <c r="G60" s="218">
        <v>0.108399291471327</v>
      </c>
      <c r="H60" s="646">
        <v>0.0572858936527995</v>
      </c>
      <c r="I60" s="218">
        <v>1.31254785451296</v>
      </c>
      <c r="J60" s="646">
        <v>1.40437520674158</v>
      </c>
      <c r="K60" s="218">
        <v>0.102885953408389</v>
      </c>
      <c r="L60" s="646">
        <v>0.0603837035347599</v>
      </c>
      <c r="M60" s="218">
        <v>2.67804616800005</v>
      </c>
      <c r="N60" s="654">
        <v>1.95600699774971</v>
      </c>
    </row>
    <row customHeight="1" ht="13" r="61">
      <c r="A61" s="181" t="s">
        <v>355</v>
      </c>
      <c r="B61" s="156" t="n">
        <v>2</v>
      </c>
      <c r="C61" s="218">
        <v>0.300478683837882</v>
      </c>
      <c r="D61" s="646">
        <v>0.0273538536976685</v>
      </c>
      <c r="E61" s="218">
        <v>5.75383250209866</v>
      </c>
      <c r="F61" s="646">
        <v>1.00361203438676</v>
      </c>
      <c r="G61" s="218">
        <v>0.299132252299916</v>
      </c>
      <c r="H61" s="646">
        <v>0.0270132217167618</v>
      </c>
      <c r="I61" s="218">
        <v>6.03047585700415</v>
      </c>
      <c r="J61" s="646">
        <v>1.00383748612099</v>
      </c>
      <c r="K61" s="218">
        <v>0.297830131364058</v>
      </c>
      <c r="L61" s="646">
        <v>0.0273928062652327</v>
      </c>
      <c r="M61" s="218">
        <v>6.61030885949845</v>
      </c>
      <c r="N61" s="654">
        <v>1.14342469554676</v>
      </c>
    </row>
    <row customHeight="1" ht="13" r="62">
      <c r="A62" s="181" t="s">
        <v>356</v>
      </c>
      <c r="B62" s="156" t="n">
        <v>2</v>
      </c>
      <c r="C62" s="218">
        <v>0.418013619278673</v>
      </c>
      <c r="D62" s="646">
        <v>0.0217282000719503</v>
      </c>
      <c r="E62" s="218">
        <v>12.3477811081721</v>
      </c>
      <c r="F62" s="646">
        <v>1.24644587820394</v>
      </c>
      <c r="G62" s="218">
        <v>0.417796197931365</v>
      </c>
      <c r="H62" s="646">
        <v>0.0223948654654809</v>
      </c>
      <c r="I62" s="218">
        <v>12.3751799006553</v>
      </c>
      <c r="J62" s="646">
        <v>1.25811187819964</v>
      </c>
      <c r="K62" s="218">
        <v>0.4212442973155</v>
      </c>
      <c r="L62" s="646">
        <v>0.0222917368411371</v>
      </c>
      <c r="M62" s="218">
        <v>12.6487526234018</v>
      </c>
      <c r="N62" s="654">
        <v>1.29800084784632</v>
      </c>
    </row>
    <row customHeight="1" ht="13" r="63">
      <c r="A63" s="184" t="s">
        <v>357</v>
      </c>
      <c r="B63" s="157" t="n">
        <v>2</v>
      </c>
      <c r="C63" s="219">
        <v>0.164004696777586</v>
      </c>
      <c r="D63" s="647">
        <v>0.00619880848637647</v>
      </c>
      <c r="E63" s="219">
        <v>2.97316103816236</v>
      </c>
      <c r="F63" s="647">
        <v>0.186898012539695</v>
      </c>
      <c r="G63" s="219">
        <v>0.162048249371501</v>
      </c>
      <c r="H63" s="647">
        <v>0.00620962615678016</v>
      </c>
      <c r="I63" s="219">
        <v>4.01174515800149</v>
      </c>
      <c r="J63" s="647">
        <v>0.216237399768267</v>
      </c>
      <c r="K63" s="219">
        <v>0.162309994761247</v>
      </c>
      <c r="L63" s="647">
        <v>0.00622929477532098</v>
      </c>
      <c r="M63" s="219">
        <v>4.80514508457338</v>
      </c>
      <c r="N63" s="656">
        <v>0.259294486839095</v>
      </c>
    </row>
    <row customHeight="1" ht="13" r="64">
      <c r="A64" s="185" t="s">
        <v>358</v>
      </c>
      <c r="B64" s="158" t="n">
        <v>2</v>
      </c>
      <c r="C64" s="220">
        <v>0.159157021737047</v>
      </c>
      <c r="D64" s="648">
        <v>0.0075258567524075</v>
      </c>
      <c r="E64" s="220">
        <v>2.90188871460121</v>
      </c>
      <c r="F64" s="648">
        <v>0.252850223844735</v>
      </c>
      <c r="G64" s="220">
        <v>0.157425268511659</v>
      </c>
      <c r="H64" s="648">
        <v>0.00764264968629391</v>
      </c>
      <c r="I64" s="220">
        <v>3.79258199914174</v>
      </c>
      <c r="J64" s="648">
        <v>0.300661774399278</v>
      </c>
      <c r="K64" s="220">
        <v>0.157721440775738</v>
      </c>
      <c r="L64" s="648">
        <v>0.00763840868966301</v>
      </c>
      <c r="M64" s="220">
        <v>4.1917417722989</v>
      </c>
      <c r="N64" s="657">
        <v>0.333815760169664</v>
      </c>
    </row>
    <row customHeight="1" ht="13" r="65">
      <c r="A65" s="186" t="s">
        <v>359</v>
      </c>
      <c r="B65" s="159" t="n">
        <v>2</v>
      </c>
      <c r="C65" s="221">
        <v>0.219854850790276</v>
      </c>
      <c r="D65" s="649">
        <v>0.00453012688209543</v>
      </c>
      <c r="E65" s="221">
        <v>4.68078545602028</v>
      </c>
      <c r="F65" s="649">
        <v>0.159943122453238</v>
      </c>
      <c r="G65" s="221">
        <v>0.217473245246286</v>
      </c>
      <c r="H65" s="649">
        <v>0.00454062203244205</v>
      </c>
      <c r="I65" s="221">
        <v>5.61827742479218</v>
      </c>
      <c r="J65" s="649">
        <v>0.176489473438125</v>
      </c>
      <c r="K65" s="221">
        <v>0.215525559085752</v>
      </c>
      <c r="L65" s="649">
        <v>0.00456099850957027</v>
      </c>
      <c r="M65" s="221">
        <v>6.54508109019313</v>
      </c>
      <c r="N65" s="658">
        <v>0.204267323396526</v>
      </c>
    </row>
    <row customHeight="1" ht="13" r="66">
      <c r="A66" s="181" t="s">
        <v>360</v>
      </c>
      <c r="B66" s="156" t="n">
        <v>2</v>
      </c>
      <c r="C66" s="218">
        <v>0.173372491076963</v>
      </c>
      <c r="D66" s="646">
        <v>0.0443687323675835</v>
      </c>
      <c r="E66" s="218">
        <v>3.35665223208918</v>
      </c>
      <c r="F66" s="646">
        <v>1.56619694719538</v>
      </c>
      <c r="G66" s="218">
        <v>0.172480087043049</v>
      </c>
      <c r="H66" s="646">
        <v>0.0443165519935568</v>
      </c>
      <c r="I66" s="218">
        <v>4.38704645858741</v>
      </c>
      <c r="J66" s="646">
        <v>2.20622861229695</v>
      </c>
      <c r="K66" s="218">
        <v>0.152729900761723</v>
      </c>
      <c r="L66" s="646">
        <v>0.043657058000386</v>
      </c>
      <c r="M66" s="218">
        <v>9.19683352674254</v>
      </c>
      <c r="N66" s="654">
        <v>3.48809281428469</v>
      </c>
    </row>
    <row customHeight="1" ht="13" r="67">
      <c r="A67" s="181" t="s">
        <v>361</v>
      </c>
      <c r="B67" s="156" t="n">
        <v>2</v>
      </c>
      <c r="C67" s="218">
        <v>0.318885772571168</v>
      </c>
      <c r="D67" s="646">
        <v>0.0546421706037717</v>
      </c>
      <c r="E67" s="218">
        <v>4.06727973918828</v>
      </c>
      <c r="F67" s="646">
        <v>1.48169077871464</v>
      </c>
      <c r="G67" s="218">
        <v>0.323726221110011</v>
      </c>
      <c r="H67" s="646">
        <v>0.0553567994076433</v>
      </c>
      <c r="I67" s="218">
        <v>4.24492153992708</v>
      </c>
      <c r="J67" s="646">
        <v>1.5781359566511</v>
      </c>
      <c r="K67" s="218">
        <v>0.326803534114951</v>
      </c>
      <c r="L67" s="646">
        <v>0.0586753918140714</v>
      </c>
      <c r="M67" s="218">
        <v>5.40383344583777</v>
      </c>
      <c r="N67" s="654">
        <v>2.06226765086793</v>
      </c>
    </row>
    <row customHeight="1" ht="13" r="68">
      <c r="A68" s="181" t="s">
        <v>362</v>
      </c>
      <c r="B68" s="156" t="n">
        <v>2</v>
      </c>
      <c r="C68" s="218">
        <v>0.138561825620943</v>
      </c>
      <c r="D68" s="646">
        <v>0.0630804649438488</v>
      </c>
      <c r="E68" s="218">
        <v>1.74547770899136</v>
      </c>
      <c r="F68" s="646">
        <v>1.53701624033461</v>
      </c>
      <c r="G68" s="218">
        <v>0.11302858701085</v>
      </c>
      <c r="H68" s="646">
        <v>0.0641401888890718</v>
      </c>
      <c r="I68" s="218">
        <v>3.06857298753701</v>
      </c>
      <c r="J68" s="646">
        <v>1.81439348471916</v>
      </c>
      <c r="K68" s="218">
        <v>0.119938730433775</v>
      </c>
      <c r="L68" s="646">
        <v>0.0620496712206998</v>
      </c>
      <c r="M68" s="218">
        <v>4.47106311426584</v>
      </c>
      <c r="N68" s="654">
        <v>2.5899220619398</v>
      </c>
    </row>
    <row customHeight="1" ht="13" r="69">
      <c r="A69" s="187" t="s">
        <v>363</v>
      </c>
      <c r="B69" s="171" t="n">
        <v>2</v>
      </c>
      <c r="C69" s="228">
        <v>0.0563429202537233</v>
      </c>
      <c r="D69" s="651">
        <v>0.0486482616062976</v>
      </c>
      <c r="E69" s="228">
        <v>0.264067941601067</v>
      </c>
      <c r="F69" s="651">
        <v>0.438848576295827</v>
      </c>
      <c r="G69" s="228">
        <v>0.0808629816760221</v>
      </c>
      <c r="H69" s="651">
        <v>0.0493271000555682</v>
      </c>
      <c r="I69" s="228">
        <v>3.48211721470966</v>
      </c>
      <c r="J69" s="651">
        <v>1.37980991138083</v>
      </c>
      <c r="K69" s="228">
        <v>0.0846376941672333</v>
      </c>
      <c r="L69" s="651">
        <v>0.0512372603158675</v>
      </c>
      <c r="M69" s="228">
        <v>5.22038364139015</v>
      </c>
      <c r="N69" s="659">
        <v>1.98791510704384</v>
      </c>
    </row>
    <row customHeight="1" ht="13" r="70">
      <c r="A70" s="181"/>
      <c r="B70" s="160"/>
      <c r="C70" s="218" t="inlineStr">
        <is>
          <t>b.reg_t4autch.t4seeng..no_controls</t>
        </is>
      </c>
      <c r="D70" s="646" t="inlineStr">
        <is>
          <t>se.reg_t4autch.t4seeng..no_controls</t>
        </is>
      </c>
      <c r="E70" s="218" t="inlineStr">
        <is>
          <t>b.reg_t4autch.rsqr..no_controls</t>
        </is>
      </c>
      <c r="F70" s="646" t="inlineStr">
        <is>
          <t>se.reg_t4autch.rsqr..no_controls</t>
        </is>
      </c>
      <c r="G70" s="218" t="inlineStr">
        <is>
          <t>b.reg_t4autch.t4seeng..tch_controls</t>
        </is>
      </c>
      <c r="H70" s="646" t="inlineStr">
        <is>
          <t>se.reg_t4autch.t4seeng..tch_controls</t>
        </is>
      </c>
      <c r="I70" s="218" t="inlineStr">
        <is>
          <t>b.reg_t4autch.rsqr..tch_controls</t>
        </is>
      </c>
      <c r="J70" s="646" t="inlineStr">
        <is>
          <t>se.reg_t4autch.rsqr..tch_controls</t>
        </is>
      </c>
      <c r="K70" s="218" t="inlineStr">
        <is>
          <t>b.reg_t4autch.t4seeng..tch_sch_controls</t>
        </is>
      </c>
      <c r="L70" s="646" t="inlineStr">
        <is>
          <t>se.reg_t4autch.t4seeng..tch_sch_controls</t>
        </is>
      </c>
      <c r="M70" s="218" t="inlineStr">
        <is>
          <t>b.reg_t4autch.rsqr..tch_sch_controls</t>
        </is>
      </c>
      <c r="N70" s="654" t="inlineStr">
        <is>
          <t>se.reg_t4autch.rsqr..tch_sch_controls</t>
        </is>
      </c>
    </row>
    <row customHeight="1" ht="13" r="71">
      <c r="A71" s="181" t="s">
        <v>307</v>
      </c>
      <c r="B71" s="160" t="n">
        <v>1</v>
      </c>
      <c r="C71" s="218">
        <v>0.111393396665004</v>
      </c>
      <c r="D71" s="646">
        <v>0.0359829115004445</v>
      </c>
      <c r="E71" s="218">
        <v>0.980892499036578</v>
      </c>
      <c r="F71" s="646">
        <v>0.648813704172166</v>
      </c>
      <c r="G71" s="218">
        <v>0.0930454386765138</v>
      </c>
      <c r="H71" s="646">
        <v>0.0364671634567125</v>
      </c>
      <c r="I71" s="218">
        <v>2.57843477595793</v>
      </c>
      <c r="J71" s="646">
        <v>0.970223510909107</v>
      </c>
      <c r="K71" s="218">
        <v>0.0929476311689729</v>
      </c>
      <c r="L71" s="646">
        <v>0.0360165000690024</v>
      </c>
      <c r="M71" s="218">
        <v>4.74086308200521</v>
      </c>
      <c r="N71" s="654">
        <v>1.58942282421351</v>
      </c>
    </row>
    <row customHeight="1" ht="13" r="72">
      <c r="A72" s="181" t="s">
        <v>311</v>
      </c>
      <c r="B72" s="160" t="n">
        <v>1</v>
      </c>
      <c r="C72" s="218">
        <v>0.0782509118489733</v>
      </c>
      <c r="D72" s="646">
        <v>0.0277947451347003</v>
      </c>
      <c r="E72" s="218">
        <v>0.404188230982291</v>
      </c>
      <c r="F72" s="646">
        <v>0.289209106786982</v>
      </c>
      <c r="G72" s="218">
        <v>0.0688247649277486</v>
      </c>
      <c r="H72" s="646">
        <v>0.0276948299480035</v>
      </c>
      <c r="I72" s="218">
        <v>0.773841799236524</v>
      </c>
      <c r="J72" s="646">
        <v>0.388328054762215</v>
      </c>
      <c r="K72" s="218">
        <v>0.0689949625226736</v>
      </c>
      <c r="L72" s="646">
        <v>0.0278241519178473</v>
      </c>
      <c r="M72" s="218">
        <v>1.03262257841706</v>
      </c>
      <c r="N72" s="654">
        <v>0.55019065471398</v>
      </c>
    </row>
    <row customHeight="1" ht="13" r="73">
      <c r="A73" s="183" t="s">
        <v>313</v>
      </c>
      <c r="B73" s="160" t="n">
        <v>1</v>
      </c>
      <c r="C73" s="218">
        <v>0.0639996400921611</v>
      </c>
      <c r="D73" s="646">
        <v>0.0359859413979527</v>
      </c>
      <c r="E73" s="218">
        <v>0.238415440475289</v>
      </c>
      <c r="F73" s="646">
        <v>0.269196228901688</v>
      </c>
      <c r="G73" s="218">
        <v>0.0539218904834329</v>
      </c>
      <c r="H73" s="646">
        <v>0.0350653405079324</v>
      </c>
      <c r="I73" s="218">
        <v>0.830834063668667</v>
      </c>
      <c r="J73" s="646">
        <v>0.561171301989969</v>
      </c>
      <c r="K73" s="218">
        <v>0.0499970051196603</v>
      </c>
      <c r="L73" s="646">
        <v>0.036216935043559</v>
      </c>
      <c r="M73" s="218">
        <v>1.40386453766729</v>
      </c>
      <c r="N73" s="654">
        <v>0.930856995224157</v>
      </c>
    </row>
    <row customHeight="1" ht="13" r="74">
      <c r="A74" s="181" t="s">
        <v>314</v>
      </c>
      <c r="B74" s="160" t="n">
        <v>1</v>
      </c>
      <c r="C74" s="218">
        <v>0.32982024174614</v>
      </c>
      <c r="D74" s="646">
        <v>0.0410812806211421</v>
      </c>
      <c r="E74" s="218">
        <v>4.35165728177262</v>
      </c>
      <c r="F74" s="646">
        <v>1.15417847088729</v>
      </c>
      <c r="G74" s="218">
        <v>0.313523267682897</v>
      </c>
      <c r="H74" s="646">
        <v>0.0427101220214787</v>
      </c>
      <c r="I74" s="218">
        <v>5.00569383857837</v>
      </c>
      <c r="J74" s="646">
        <v>1.22810482914326</v>
      </c>
      <c r="K74" s="218">
        <v>0.312676598469138</v>
      </c>
      <c r="L74" s="646">
        <v>0.0407638457828525</v>
      </c>
      <c r="M74" s="218">
        <v>5.13525899233117</v>
      </c>
      <c r="N74" s="654">
        <v>1.36964498720444</v>
      </c>
    </row>
    <row customHeight="1" ht="13" r="75">
      <c r="A75" s="181" t="s">
        <v>325</v>
      </c>
      <c r="B75" s="160" t="n">
        <v>1</v>
      </c>
      <c r="C75" s="218">
        <v>0.171751270990633</v>
      </c>
      <c r="D75" s="646">
        <v>0.0416253597154728</v>
      </c>
      <c r="E75" s="218">
        <v>2.04079303848037</v>
      </c>
      <c r="F75" s="646">
        <v>1.00134084570491</v>
      </c>
      <c r="G75" s="218">
        <v>0.158661797820755</v>
      </c>
      <c r="H75" s="646">
        <v>0.0412861940588783</v>
      </c>
      <c r="I75" s="218">
        <v>3.42920440570201</v>
      </c>
      <c r="J75" s="646">
        <v>1.34148317033383</v>
      </c>
      <c r="K75" s="218">
        <v>0.165819454829868</v>
      </c>
      <c r="L75" s="646">
        <v>0.0399569098801218</v>
      </c>
      <c r="M75" s="218">
        <v>3.93358302168869</v>
      </c>
      <c r="N75" s="654">
        <v>1.42191916569184</v>
      </c>
    </row>
    <row customHeight="1" ht="13" r="76">
      <c r="A76" s="181" t="s">
        <v>330</v>
      </c>
      <c r="B76" s="160" t="n">
        <v>1</v>
      </c>
      <c r="C76" s="218">
        <v>0.261799304688691</v>
      </c>
      <c r="D76" s="646">
        <v>0.0313465709389856</v>
      </c>
      <c r="E76" s="218">
        <v>5.00998174387132</v>
      </c>
      <c r="F76" s="646">
        <v>1.13552486817231</v>
      </c>
      <c r="G76" s="218">
        <v>0.234168887313957</v>
      </c>
      <c r="H76" s="646">
        <v>0.0311498779263894</v>
      </c>
      <c r="I76" s="218">
        <v>7.03237399046637</v>
      </c>
      <c r="J76" s="646">
        <v>1.28336365051872</v>
      </c>
      <c r="K76" s="218">
        <v>0.234975588369418</v>
      </c>
      <c r="L76" s="646">
        <v>0.0316959085021023</v>
      </c>
      <c r="M76" s="218">
        <v>7.34598377451203</v>
      </c>
      <c r="N76" s="654">
        <v>1.30549015214125</v>
      </c>
    </row>
    <row customHeight="1" ht="13" r="77">
      <c r="A77" s="181" t="s">
        <v>332</v>
      </c>
      <c r="B77" s="160" t="n">
        <v>1</v>
      </c>
      <c r="C77" s="218">
        <v>0.156631682956352</v>
      </c>
      <c r="D77" s="646">
        <v>0.0284623694186571</v>
      </c>
      <c r="E77" s="218">
        <v>2.69774928249871</v>
      </c>
      <c r="F77" s="646">
        <v>1.01711067842335</v>
      </c>
      <c r="G77" s="218">
        <v>0.182024347466848</v>
      </c>
      <c r="H77" s="646">
        <v>0.0295440912062141</v>
      </c>
      <c r="I77" s="218">
        <v>5.58806265036552</v>
      </c>
      <c r="J77" s="646">
        <v>1.36526714707015</v>
      </c>
      <c r="K77" s="218">
        <v>0.192105159951129</v>
      </c>
      <c r="L77" s="646">
        <v>0.0289673000316791</v>
      </c>
      <c r="M77" s="218">
        <v>6.21573598800342</v>
      </c>
      <c r="N77" s="654">
        <v>1.47951221844053</v>
      </c>
    </row>
    <row customHeight="1" ht="13" r="78">
      <c r="A78" s="181" t="s">
        <v>338</v>
      </c>
      <c r="B78" s="160" t="n">
        <v>1</v>
      </c>
      <c r="C78" s="218">
        <v>0.297578217729027</v>
      </c>
      <c r="D78" s="646">
        <v>0.0402087951630099</v>
      </c>
      <c r="E78" s="218">
        <v>3.57056540598031</v>
      </c>
      <c r="F78" s="646">
        <v>1.02399474786302</v>
      </c>
      <c r="G78" s="218">
        <v>0.295668057584126</v>
      </c>
      <c r="H78" s="646">
        <v>0.0394497792650364</v>
      </c>
      <c r="I78" s="218">
        <v>3.88287251668852</v>
      </c>
      <c r="J78" s="646">
        <v>1.12181114255447</v>
      </c>
      <c r="K78" s="218">
        <v>0.286035341608451</v>
      </c>
      <c r="L78" s="646">
        <v>0.041903125724566</v>
      </c>
      <c r="M78" s="218">
        <v>11.8123289358615</v>
      </c>
      <c r="N78" s="654">
        <v>2.08389312072939</v>
      </c>
    </row>
    <row customHeight="1" ht="13" r="79">
      <c r="A79" s="181" t="s">
        <v>343</v>
      </c>
      <c r="B79" s="160" t="n">
        <v>1</v>
      </c>
      <c r="C79" s="218">
        <v>0.331928101807762</v>
      </c>
      <c r="D79" s="646">
        <v>0.038823668832697</v>
      </c>
      <c r="E79" s="218">
        <v>8.04855356637465</v>
      </c>
      <c r="F79" s="646">
        <v>1.6411698249077</v>
      </c>
      <c r="G79" s="218">
        <v>0.316279475538518</v>
      </c>
      <c r="H79" s="646">
        <v>0.0388591978966099</v>
      </c>
      <c r="I79" s="218">
        <v>8.92588216665513</v>
      </c>
      <c r="J79" s="646">
        <v>1.77344173676992</v>
      </c>
      <c r="K79" s="218">
        <v>0.310816515398254</v>
      </c>
      <c r="L79" s="646">
        <v>0.0386947757157542</v>
      </c>
      <c r="M79" s="218">
        <v>9.45729756787436</v>
      </c>
      <c r="N79" s="654">
        <v>1.81739261285744</v>
      </c>
    </row>
    <row customHeight="1" ht="13" r="80">
      <c r="A80" s="181" t="s">
        <v>348</v>
      </c>
      <c r="B80" s="160" t="n">
        <v>1</v>
      </c>
      <c r="C80" s="218">
        <v>0.142884735336317</v>
      </c>
      <c r="D80" s="646">
        <v>0.0255287587764318</v>
      </c>
      <c r="E80" s="218">
        <v>2.24322520770092</v>
      </c>
      <c r="F80" s="646">
        <v>0.799544011743739</v>
      </c>
      <c r="G80" s="218">
        <v>0.118383435511686</v>
      </c>
      <c r="H80" s="646">
        <v>0.0270978094139334</v>
      </c>
      <c r="I80" s="218">
        <v>6.12896472390091</v>
      </c>
      <c r="J80" s="646">
        <v>1.18777010539825</v>
      </c>
      <c r="K80" s="218">
        <v>0.115565284349822</v>
      </c>
      <c r="L80" s="646">
        <v>0.027310841485898</v>
      </c>
      <c r="M80" s="218">
        <v>6.85377752514041</v>
      </c>
      <c r="N80" s="654">
        <v>1.26660967657823</v>
      </c>
    </row>
    <row customHeight="1" ht="13" r="81">
      <c r="A81" s="181" t="s">
        <v>350</v>
      </c>
      <c r="B81" s="160" t="n">
        <v>1</v>
      </c>
      <c r="C81" s="218">
        <v>0.217169730360287</v>
      </c>
      <c r="D81" s="646">
        <v>0.0237301597873533</v>
      </c>
      <c r="E81" s="218">
        <v>4.44168502088041</v>
      </c>
      <c r="F81" s="646">
        <v>0.964201846276469</v>
      </c>
      <c r="G81" s="218">
        <v>0.214678850923064</v>
      </c>
      <c r="H81" s="646">
        <v>0.0221774992485292</v>
      </c>
      <c r="I81" s="218">
        <v>5.41517335044273</v>
      </c>
      <c r="J81" s="646">
        <v>1.11328010238001</v>
      </c>
      <c r="K81" s="218">
        <v>0.218009246532199</v>
      </c>
      <c r="L81" s="646">
        <v>0.0210077579165572</v>
      </c>
      <c r="M81" s="218">
        <v>7.2204087176198</v>
      </c>
      <c r="N81" s="654">
        <v>1.2574608132053</v>
      </c>
    </row>
    <row customHeight="1" ht="13" r="82">
      <c r="A82" s="181" t="s">
        <v>352</v>
      </c>
      <c r="B82" s="160" t="n">
        <v>1</v>
      </c>
      <c r="C82" s="218">
        <v>0.379989656559501</v>
      </c>
      <c r="D82" s="646">
        <v>0.0261605253753188</v>
      </c>
      <c r="E82" s="218">
        <v>13.6688500604918</v>
      </c>
      <c r="F82" s="646">
        <v>1.83339390373052</v>
      </c>
      <c r="G82" s="218">
        <v>0.372602559826754</v>
      </c>
      <c r="H82" s="646">
        <v>0.0261698533744083</v>
      </c>
      <c r="I82" s="218">
        <v>14.4004777658243</v>
      </c>
      <c r="J82" s="646">
        <v>1.78690072376075</v>
      </c>
      <c r="K82" s="218">
        <v>0.374512551223166</v>
      </c>
      <c r="L82" s="646">
        <v>0.0250101397830028</v>
      </c>
      <c r="M82" s="218">
        <v>14.5006910397172</v>
      </c>
      <c r="N82" s="654">
        <v>1.81730349798341</v>
      </c>
    </row>
    <row customHeight="1" ht="13" r="83">
      <c r="A83" s="181" t="s">
        <v>353</v>
      </c>
      <c r="B83" s="160" t="n">
        <v>1</v>
      </c>
      <c r="C83" s="218">
        <v>0.385065531753259</v>
      </c>
      <c r="D83" s="646">
        <v>0.0412987701474051</v>
      </c>
      <c r="E83" s="218">
        <v>7.32943712578048</v>
      </c>
      <c r="F83" s="646">
        <v>1.63612672296749</v>
      </c>
      <c r="G83" s="218">
        <v>0.370868577172425</v>
      </c>
      <c r="H83" s="646">
        <v>0.040852894913476</v>
      </c>
      <c r="I83" s="218">
        <v>8.26926370628169</v>
      </c>
      <c r="J83" s="646">
        <v>1.65751550521419</v>
      </c>
      <c r="K83" s="218">
        <v>0.36576151341544</v>
      </c>
      <c r="L83" s="646">
        <v>0.040561702989473</v>
      </c>
      <c r="M83" s="218">
        <v>8.94632712494117</v>
      </c>
      <c r="N83" s="654">
        <v>1.72970124218678</v>
      </c>
    </row>
    <row customHeight="1" ht="13" r="84">
      <c r="A84" s="77" t="s">
        <v>364</v>
      </c>
      <c r="B84" s="161" t="n">
        <v>1</v>
      </c>
      <c r="C84" s="222">
        <v>0.238688565203496</v>
      </c>
      <c r="D84" s="650">
        <v>0.00986337146921332</v>
      </c>
      <c r="E84" s="222">
        <v>4.5656315386542</v>
      </c>
      <c r="F84" s="650">
        <v>0.338630275534854</v>
      </c>
      <c r="G84" s="222">
        <v>0.228227455037108</v>
      </c>
      <c r="H84" s="650">
        <v>0.0099005490592148</v>
      </c>
      <c r="I84" s="222">
        <v>5.952520474175</v>
      </c>
      <c r="J84" s="650">
        <v>0.381016965562996</v>
      </c>
      <c r="K84" s="222">
        <v>0.228184987319878</v>
      </c>
      <c r="L84" s="650">
        <v>0.00981936754516884</v>
      </c>
      <c r="M84" s="222">
        <v>7.26623986234267</v>
      </c>
      <c r="N84" s="655">
        <v>0.43895005510071</v>
      </c>
    </row>
    <row customHeight="1" ht="13" r="85">
      <c r="A85" s="181" t="s">
        <v>65</v>
      </c>
      <c r="B85" s="160" t="n">
        <v>1</v>
      </c>
      <c r="C85" s="218">
        <v>0.0919123481591622</v>
      </c>
      <c r="D85" s="646">
        <v>0.0381536107587246</v>
      </c>
      <c r="E85" s="218">
        <v>0.615582144127152</v>
      </c>
      <c r="F85" s="646">
        <v>0.496889425880074</v>
      </c>
      <c r="G85" s="218">
        <v>0.0864323038528045</v>
      </c>
      <c r="H85" s="646">
        <v>0.0385408860166471</v>
      </c>
      <c r="I85" s="218">
        <v>0.827008815198793</v>
      </c>
      <c r="J85" s="646">
        <v>0.610127998522019</v>
      </c>
      <c r="K85" s="218">
        <v>0.0872343196573438</v>
      </c>
      <c r="L85" s="646">
        <v>0.038577747822784</v>
      </c>
      <c r="M85" s="218">
        <v>1.14690204115928</v>
      </c>
      <c r="N85" s="654">
        <v>0.925482178193987</v>
      </c>
    </row>
    <row customHeight="1" ht="13" r="86">
      <c r="A86" s="181" t="s">
        <v>361</v>
      </c>
      <c r="B86" s="160" t="n">
        <v>1</v>
      </c>
      <c r="C86" s="218">
        <v>0.303265242869993</v>
      </c>
      <c r="D86" s="646">
        <v>0.0715756337168197</v>
      </c>
      <c r="E86" s="218">
        <v>3.24719535629716</v>
      </c>
      <c r="F86" s="646">
        <v>1.64757394801765</v>
      </c>
      <c r="G86" s="218">
        <v>0.296094412896031</v>
      </c>
      <c r="H86" s="646">
        <v>0.0769361762848193</v>
      </c>
      <c r="I86" s="218">
        <v>4.21108423177555</v>
      </c>
      <c r="J86" s="646">
        <v>1.82918336532981</v>
      </c>
      <c r="K86" s="218">
        <v>0.285700998777318</v>
      </c>
      <c r="L86" s="646">
        <v>0.0780144632890937</v>
      </c>
      <c r="M86" s="218">
        <v>4.74179030871916</v>
      </c>
      <c r="N86" s="654">
        <v>2.22529372609035</v>
      </c>
    </row>
    <row customHeight="1" ht="13" r="87">
      <c r="A87" s="187" t="s">
        <v>362</v>
      </c>
      <c r="B87" s="175" t="n">
        <v>1</v>
      </c>
      <c r="C87" s="228">
        <v>0.199237106369887</v>
      </c>
      <c r="D87" s="651">
        <v>0.0518947461988917</v>
      </c>
      <c r="E87" s="228">
        <v>3.81435328998313</v>
      </c>
      <c r="F87" s="651">
        <v>1.87715832652394</v>
      </c>
      <c r="G87" s="228">
        <v>0.176319905646598</v>
      </c>
      <c r="H87" s="651">
        <v>0.0507875897329975</v>
      </c>
      <c r="I87" s="228">
        <v>4.92635753817647</v>
      </c>
      <c r="J87" s="651">
        <v>2.10814028869956</v>
      </c>
      <c r="K87" s="228">
        <v>0.191247736147714</v>
      </c>
      <c r="L87" s="651">
        <v>0.0521745060291312</v>
      </c>
      <c r="M87" s="228">
        <v>6.2314518990006</v>
      </c>
      <c r="N87" s="659">
        <v>2.83347497609727</v>
      </c>
    </row>
    <row customHeight="1" ht="13" r="88">
      <c r="A88" s="181"/>
      <c r="B88" s="162"/>
      <c r="C88" s="218" t="inlineStr">
        <is>
          <t>b.reg_t4autch.t4seeng..no_controls</t>
        </is>
      </c>
      <c r="D88" s="646" t="inlineStr">
        <is>
          <t>se.reg_t4autch.t4seeng..no_controls</t>
        </is>
      </c>
      <c r="E88" s="218" t="inlineStr">
        <is>
          <t>b.reg_t4autch.rsqr..no_controls</t>
        </is>
      </c>
      <c r="F88" s="646" t="inlineStr">
        <is>
          <t>se.reg_t4autch.rsqr..no_controls</t>
        </is>
      </c>
      <c r="G88" s="218" t="inlineStr">
        <is>
          <t>b.reg_t4autch.t4seeng..tch_controls</t>
        </is>
      </c>
      <c r="H88" s="646" t="inlineStr">
        <is>
          <t>se.reg_t4autch.t4seeng..tch_controls</t>
        </is>
      </c>
      <c r="I88" s="218" t="inlineStr">
        <is>
          <t>b.reg_t4autch.rsqr..tch_controls</t>
        </is>
      </c>
      <c r="J88" s="646" t="inlineStr">
        <is>
          <t>se.reg_t4autch.rsqr..tch_controls</t>
        </is>
      </c>
      <c r="K88" s="218" t="inlineStr">
        <is>
          <t>b.reg_t4autch.t4seeng..tch_sch_controls</t>
        </is>
      </c>
      <c r="L88" s="646" t="inlineStr">
        <is>
          <t>se.reg_t4autch.t4seeng..tch_sch_controls</t>
        </is>
      </c>
      <c r="M88" s="218" t="inlineStr">
        <is>
          <t>b.reg_t4autch.rsqr..tch_sch_controls</t>
        </is>
      </c>
      <c r="N88" s="654" t="inlineStr">
        <is>
          <t>se.reg_t4autch.rsqr..tch_sch_controls</t>
        </is>
      </c>
    </row>
    <row customHeight="1" ht="13" r="89">
      <c r="A89" s="181" t="s">
        <v>319</v>
      </c>
      <c r="B89" s="162" t="n">
        <v>3</v>
      </c>
      <c r="C89" s="218">
        <v>0.112993874804419</v>
      </c>
      <c r="D89" s="646">
        <v>0.0272621398523171</v>
      </c>
      <c r="E89" s="218">
        <v>1.20275709812665</v>
      </c>
      <c r="F89" s="646">
        <v>0.57046438333145</v>
      </c>
      <c r="G89" s="218">
        <v>0.113628558868209</v>
      </c>
      <c r="H89" s="646">
        <v>0.0268806202939647</v>
      </c>
      <c r="I89" s="218">
        <v>1.82436208016304</v>
      </c>
      <c r="J89" s="646">
        <v>0.674379457607627</v>
      </c>
      <c r="K89" s="218">
        <v>0.111769550353757</v>
      </c>
      <c r="L89" s="646">
        <v>0.0268819250928097</v>
      </c>
      <c r="M89" s="218">
        <v>2.08353220799865</v>
      </c>
      <c r="N89" s="654">
        <v>0.823236488801856</v>
      </c>
    </row>
    <row customHeight="1" ht="13" r="90">
      <c r="A90" s="181" t="s">
        <v>322</v>
      </c>
      <c r="B90" s="162" t="n">
        <v>3</v>
      </c>
      <c r="C90" s="218">
        <v>0.166260248047781</v>
      </c>
      <c r="D90" s="646">
        <v>0.0515202694329561</v>
      </c>
      <c r="E90" s="218">
        <v>1.32443668084759</v>
      </c>
      <c r="F90" s="646">
        <v>0.831663178351079</v>
      </c>
      <c r="G90" s="218">
        <v>0.17697332793238</v>
      </c>
      <c r="H90" s="646">
        <v>0.051413611430245</v>
      </c>
      <c r="I90" s="218">
        <v>2.74737997859663</v>
      </c>
      <c r="J90" s="646">
        <v>1.24244525542236</v>
      </c>
      <c r="K90" s="218">
        <v>0.177439154694632</v>
      </c>
      <c r="L90" s="646">
        <v>0.0479132629615446</v>
      </c>
      <c r="M90" s="218">
        <v>4.62719014750607</v>
      </c>
      <c r="N90" s="654">
        <v>1.40422917192879</v>
      </c>
    </row>
    <row customHeight="1" ht="13" r="91">
      <c r="A91" s="181" t="s">
        <v>66</v>
      </c>
      <c r="B91" s="162" t="n">
        <v>3</v>
      </c>
      <c r="C91" s="218">
        <v>0.0817530339616639</v>
      </c>
      <c r="D91" s="646">
        <v>0.0303594178324086</v>
      </c>
      <c r="E91" s="218">
        <v>0.539825306337663</v>
      </c>
      <c r="F91" s="646">
        <v>0.406072407130656</v>
      </c>
      <c r="G91" s="218">
        <v>0.0830971037417013</v>
      </c>
      <c r="H91" s="646">
        <v>0.0316472959564538</v>
      </c>
      <c r="I91" s="218">
        <v>1.11719900048175</v>
      </c>
      <c r="J91" s="646">
        <v>0.641276434318177</v>
      </c>
      <c r="K91" s="218">
        <v>0.0809714250352801</v>
      </c>
      <c r="L91" s="646">
        <v>0.0320821756429475</v>
      </c>
      <c r="M91" s="218">
        <v>1.7119916407493</v>
      </c>
      <c r="N91" s="654">
        <v>0.938827414135387</v>
      </c>
    </row>
    <row customHeight="1" ht="13" r="92">
      <c r="A92" s="181" t="s">
        <v>341</v>
      </c>
      <c r="B92" s="162" t="n">
        <v>3</v>
      </c>
      <c r="C92" s="218">
        <v>0.290841355278872</v>
      </c>
      <c r="D92" s="646">
        <v>0.0236252614301626</v>
      </c>
      <c r="E92" s="218">
        <v>6.66199420667591</v>
      </c>
      <c r="F92" s="646">
        <v>1.06054017805279</v>
      </c>
      <c r="G92" s="218">
        <v>0.285213405402411</v>
      </c>
      <c r="H92" s="646">
        <v>0.0238768445167645</v>
      </c>
      <c r="I92" s="218">
        <v>7.54707675862543</v>
      </c>
      <c r="J92" s="646">
        <v>1.12492459908128</v>
      </c>
      <c r="K92" s="218">
        <v>0.283623082813366</v>
      </c>
      <c r="L92" s="646">
        <v>0.0240850499180066</v>
      </c>
      <c r="M92" s="218">
        <v>8.51467776515606</v>
      </c>
      <c r="N92" s="654">
        <v>1.26166667644841</v>
      </c>
    </row>
    <row customHeight="1" ht="13" r="93">
      <c r="A93" s="181" t="s">
        <v>343</v>
      </c>
      <c r="B93" s="162" t="n">
        <v>3</v>
      </c>
      <c r="C93" s="218">
        <v>0.360622284507733</v>
      </c>
      <c r="D93" s="646">
        <v>0.0323548559545922</v>
      </c>
      <c r="E93" s="218">
        <v>10.3132595719239</v>
      </c>
      <c r="F93" s="646">
        <v>1.74344369793524</v>
      </c>
      <c r="G93" s="218">
        <v>0.350658474356689</v>
      </c>
      <c r="H93" s="646">
        <v>0.0321905294696938</v>
      </c>
      <c r="I93" s="218">
        <v>11.6558795244858</v>
      </c>
      <c r="J93" s="646">
        <v>1.71776292594403</v>
      </c>
      <c r="K93" s="218">
        <v>0.349849423977275</v>
      </c>
      <c r="L93" s="646">
        <v>0.0321684295985607</v>
      </c>
      <c r="M93" s="218">
        <v>11.9969930677801</v>
      </c>
      <c r="N93" s="654">
        <v>1.70269482875651</v>
      </c>
    </row>
    <row customHeight="1" ht="13" r="94">
      <c r="A94" s="181" t="s">
        <v>348</v>
      </c>
      <c r="B94" s="162" t="n">
        <v>3</v>
      </c>
      <c r="C94" s="218">
        <v>0.142220339058769</v>
      </c>
      <c r="D94" s="646">
        <v>0.0288934744923382</v>
      </c>
      <c r="E94" s="218">
        <v>2.22859515158501</v>
      </c>
      <c r="F94" s="646">
        <v>0.8831686297979</v>
      </c>
      <c r="G94" s="218">
        <v>0.137843115305789</v>
      </c>
      <c r="H94" s="646">
        <v>0.0289992821184467</v>
      </c>
      <c r="I94" s="218">
        <v>3.33548108510967</v>
      </c>
      <c r="J94" s="646">
        <v>1.01545198317776</v>
      </c>
      <c r="K94" s="218">
        <v>0.136374766954812</v>
      </c>
      <c r="L94" s="646">
        <v>0.0283561338622735</v>
      </c>
      <c r="M94" s="218">
        <v>3.60875375077908</v>
      </c>
      <c r="N94" s="654">
        <v>1.12071418204517</v>
      </c>
    </row>
    <row customHeight="1" ht="13" r="95">
      <c r="A95" s="181" t="s">
        <v>352</v>
      </c>
      <c r="B95" s="162" t="n">
        <v>3</v>
      </c>
      <c r="C95" s="218">
        <v>0.318409770153288</v>
      </c>
      <c r="D95" s="646">
        <v>0.020388246964921</v>
      </c>
      <c r="E95" s="218">
        <v>10.4097190757784</v>
      </c>
      <c r="F95" s="646">
        <v>1.27098711030834</v>
      </c>
      <c r="G95" s="218">
        <v>0.315360388719847</v>
      </c>
      <c r="H95" s="646">
        <v>0.0202842196951949</v>
      </c>
      <c r="I95" s="218">
        <v>10.6324186307424</v>
      </c>
      <c r="J95" s="646">
        <v>1.29734183421978</v>
      </c>
      <c r="K95" s="218">
        <v>0.308795712271531</v>
      </c>
      <c r="L95" s="646">
        <v>0.0203319821569073</v>
      </c>
      <c r="M95" s="218">
        <v>10.9982595947518</v>
      </c>
      <c r="N95" s="654">
        <v>1.30503382289025</v>
      </c>
    </row>
    <row customHeight="1" ht="13" r="96">
      <c r="A96" s="181" t="s">
        <v>353</v>
      </c>
      <c r="B96" s="162" t="n">
        <v>3</v>
      </c>
      <c r="C96" s="218">
        <v>0.384940499850915</v>
      </c>
      <c r="D96" s="646">
        <v>0.0370970318092656</v>
      </c>
      <c r="E96" s="218">
        <v>8.65223910138977</v>
      </c>
      <c r="F96" s="646">
        <v>1.48453474036421</v>
      </c>
      <c r="G96" s="218">
        <v>0.367318311916767</v>
      </c>
      <c r="H96" s="646">
        <v>0.0403932993814445</v>
      </c>
      <c r="I96" s="218">
        <v>9.54221113173539</v>
      </c>
      <c r="J96" s="646">
        <v>1.42159133901091</v>
      </c>
      <c r="K96" s="218">
        <v>0.374232072563908</v>
      </c>
      <c r="L96" s="646">
        <v>0.0418794141350664</v>
      </c>
      <c r="M96" s="218">
        <v>10.4123580300646</v>
      </c>
      <c r="N96" s="654">
        <v>1.58253863032075</v>
      </c>
    </row>
    <row customHeight="1" ht="13" r="97">
      <c r="A97" s="78" t="s">
        <v>445</v>
      </c>
      <c r="B97" s="212" t="n">
        <v>3</v>
      </c>
      <c r="C97" s="232">
        <v>0.23225517570793</v>
      </c>
      <c r="D97" s="653">
        <v>0.0115589181046363</v>
      </c>
      <c r="E97" s="232">
        <v>5.16660327408312</v>
      </c>
      <c r="F97" s="653">
        <v>0.394207430929835</v>
      </c>
      <c r="G97" s="232">
        <v>0.228761585780474</v>
      </c>
      <c r="H97" s="653">
        <v>0.0117645116422815</v>
      </c>
      <c r="I97" s="232">
        <v>6.05025102374251</v>
      </c>
      <c r="J97" s="653">
        <v>0.42132637761319</v>
      </c>
      <c r="K97" s="232">
        <v>0.22788189858307</v>
      </c>
      <c r="L97" s="653">
        <v>0.0116147988205197</v>
      </c>
      <c r="M97" s="232">
        <v>6.74421952559821</v>
      </c>
      <c r="N97" s="661">
        <v>0.459032429288081</v>
      </c>
    </row>
    <row r="99">
      <c r="A99" s="91" t="s">
        <v>548</v>
      </c>
    </row>
    <row r="100">
      <c r="A100" s="91" t="s">
        <v>641</v>
      </c>
    </row>
    <row r="101">
      <c r="A101" s="91" t="s">
        <v>558</v>
      </c>
    </row>
    <row r="102">
      <c r="A102" s="91" t="s">
        <v>486</v>
      </c>
    </row>
    <row r="103">
      <c r="A103" s="91" t="s">
        <v>368</v>
      </c>
    </row>
    <row r="104">
      <c r="A104" s="91" t="s">
        <v>369</v>
      </c>
    </row>
    <row r="105">
      <c r="A105" s="91" t="s">
        <v>370</v>
      </c>
    </row>
    <row r="106">
      <c r="A106" s="91" t="s">
        <v>371</v>
      </c>
    </row>
    <row r="107">
      <c r="A107" s="146" t="str">
        <f>HYPERLINK("https://oecdcode.org/disclaimers/cyprus.html", "Information on data for Cyprus: https://oecdcode.org/disclaimers/cyprus.html")</f>
      </c>
    </row>
    <row r="108">
      <c r="A108"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zoomScale="80" zoomScaleNormal="80" workbookViewId="0">
      <selection activeCell="A99" sqref="A99"/>
    </sheetView>
  </sheetViews>
  <sheetFormatPr defaultRowHeight="15.0" baseColWidth="10"/>
  <cols>
    <col min="1" max="1" width="30.7109375" hidden="0" customWidth="1"/>
    <col min="2" max="2" width="8.7109375" hidden="0" customWidth="1"/>
  </cols>
  <sheetData>
    <row customHeight="1" ht="12.95" r="1">
      <c r="A1" s="1" t="s">
        <v>122</v>
      </c>
    </row>
    <row r="2">
      <c r="A2" s="38" t="s">
        <v>128</v>
      </c>
    </row>
    <row r="3">
      <c r="A3" s="46" t="s">
        <v>0</v>
      </c>
      <c r="K3" s="91"/>
    </row>
    <row r="4">
      <c r="A4" s="54" t="str">
        <f>=HYPERLINK("#'TOC'!A1", "Back to TOC")</f>
      </c>
    </row>
    <row customHeight="1" ht="13.5" r="5"/>
    <row customHeight="1" ht="15.95" r="6">
      <c r="B6" s="89" t="s">
        <v>1</v>
      </c>
      <c r="C6" s="9" t="s">
        <v>127</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1"/>
    </row>
    <row customHeight="1" ht="32.1" r="7">
      <c r="B7" s="89"/>
      <c r="C7" s="7" t="s">
        <v>83</v>
      </c>
      <c r="D7" s="7"/>
      <c r="E7" s="7"/>
      <c r="F7" s="7"/>
      <c r="G7" s="7"/>
      <c r="H7" s="7"/>
      <c r="I7" s="7"/>
      <c r="J7" s="7"/>
      <c r="K7" s="7" t="s">
        <v>84</v>
      </c>
      <c r="L7" s="7"/>
      <c r="M7" s="7"/>
      <c r="N7" s="7"/>
      <c r="O7" s="7"/>
      <c r="P7" s="7"/>
      <c r="Q7" s="7"/>
      <c r="R7" s="7"/>
      <c r="S7" s="7" t="s">
        <v>85</v>
      </c>
      <c r="T7" s="7"/>
      <c r="U7" s="7"/>
      <c r="V7" s="7"/>
      <c r="W7" s="7"/>
      <c r="X7" s="7"/>
      <c r="Y7" s="7"/>
      <c r="Z7" s="7"/>
      <c r="AA7" s="7" t="s">
        <v>86</v>
      </c>
      <c r="AB7" s="7"/>
      <c r="AC7" s="7"/>
      <c r="AD7" s="7"/>
      <c r="AE7" s="7"/>
      <c r="AF7" s="7"/>
      <c r="AG7" s="7"/>
      <c r="AH7" s="7"/>
      <c r="AI7" s="12" t="s">
        <v>87</v>
      </c>
      <c r="AJ7" s="13"/>
      <c r="AK7" s="13"/>
      <c r="AL7" s="13"/>
      <c r="AM7" s="13"/>
      <c r="AN7" s="13"/>
      <c r="AO7" s="13"/>
      <c r="AP7" s="14"/>
    </row>
    <row customHeight="1" ht="15.95" r="8">
      <c r="B8" s="89"/>
      <c r="C8" s="8" t="s">
        <v>2</v>
      </c>
      <c r="D8" s="8"/>
      <c r="E8" s="8" t="s">
        <v>105</v>
      </c>
      <c r="F8" s="8"/>
      <c r="G8" s="8"/>
      <c r="H8" s="8"/>
      <c r="I8" s="8"/>
      <c r="J8" s="8"/>
      <c r="K8" s="8" t="s">
        <v>2</v>
      </c>
      <c r="L8" s="8"/>
      <c r="M8" s="8" t="s">
        <v>105</v>
      </c>
      <c r="N8" s="8"/>
      <c r="O8" s="8"/>
      <c r="P8" s="8"/>
      <c r="Q8" s="8"/>
      <c r="R8" s="8"/>
      <c r="S8" s="8" t="s">
        <v>2</v>
      </c>
      <c r="T8" s="8"/>
      <c r="U8" s="8" t="s">
        <v>105</v>
      </c>
      <c r="V8" s="8"/>
      <c r="W8" s="8"/>
      <c r="X8" s="8"/>
      <c r="Y8" s="8"/>
      <c r="Z8" s="8"/>
      <c r="AA8" s="8" t="s">
        <v>2</v>
      </c>
      <c r="AB8" s="8"/>
      <c r="AC8" s="8" t="s">
        <v>105</v>
      </c>
      <c r="AD8" s="8"/>
      <c r="AE8" s="8"/>
      <c r="AF8" s="8"/>
      <c r="AG8" s="8"/>
      <c r="AH8" s="8"/>
      <c r="AI8" s="15" t="s">
        <v>2</v>
      </c>
      <c r="AJ8" s="16"/>
      <c r="AK8" s="8" t="s">
        <v>105</v>
      </c>
      <c r="AL8" s="8"/>
      <c r="AM8" s="8"/>
      <c r="AN8" s="8"/>
      <c r="AO8" s="8"/>
      <c r="AP8" s="19"/>
    </row>
    <row customHeight="1" ht="60" r="9">
      <c r="B9" s="89"/>
      <c r="C9" s="8"/>
      <c r="D9" s="8"/>
      <c r="E9" s="4" t="s">
        <v>106</v>
      </c>
      <c r="F9" s="4"/>
      <c r="G9" s="4" t="s">
        <v>107</v>
      </c>
      <c r="H9" s="4"/>
      <c r="I9" s="4" t="s">
        <v>108</v>
      </c>
      <c r="J9" s="4"/>
      <c r="K9" s="8"/>
      <c r="L9" s="8"/>
      <c r="M9" s="4" t="s">
        <v>106</v>
      </c>
      <c r="N9" s="4"/>
      <c r="O9" s="4" t="s">
        <v>107</v>
      </c>
      <c r="P9" s="4"/>
      <c r="Q9" s="4" t="s">
        <v>108</v>
      </c>
      <c r="R9" s="4"/>
      <c r="S9" s="8"/>
      <c r="T9" s="8"/>
      <c r="U9" s="4" t="s">
        <v>106</v>
      </c>
      <c r="V9" s="4"/>
      <c r="W9" s="4" t="s">
        <v>107</v>
      </c>
      <c r="X9" s="4"/>
      <c r="Y9" s="4" t="s">
        <v>108</v>
      </c>
      <c r="Z9" s="4"/>
      <c r="AA9" s="8"/>
      <c r="AB9" s="8"/>
      <c r="AC9" s="4" t="s">
        <v>106</v>
      </c>
      <c r="AD9" s="4"/>
      <c r="AE9" s="4" t="s">
        <v>107</v>
      </c>
      <c r="AF9" s="4"/>
      <c r="AG9" s="4" t="s">
        <v>108</v>
      </c>
      <c r="AH9" s="4"/>
      <c r="AI9" s="17"/>
      <c r="AJ9" s="18"/>
      <c r="AK9" s="4" t="s">
        <v>106</v>
      </c>
      <c r="AL9" s="4"/>
      <c r="AM9" s="4" t="s">
        <v>107</v>
      </c>
      <c r="AN9" s="4"/>
      <c r="AO9" s="4" t="s">
        <v>108</v>
      </c>
      <c r="AP9" s="20"/>
    </row>
    <row customHeight="1" ht="15.95" r="10">
      <c r="B10" s="90"/>
      <c r="C10" s="61" t="s">
        <v>3</v>
      </c>
      <c r="D10" s="61" t="s">
        <v>4</v>
      </c>
      <c r="E10" s="61" t="s">
        <v>3</v>
      </c>
      <c r="F10" s="61" t="s">
        <v>4</v>
      </c>
      <c r="G10" s="61" t="s">
        <v>3</v>
      </c>
      <c r="H10" s="61" t="s">
        <v>4</v>
      </c>
      <c r="I10" s="61" t="s">
        <v>5</v>
      </c>
      <c r="J10" s="61" t="s">
        <v>4</v>
      </c>
      <c r="K10" s="61" t="s">
        <v>3</v>
      </c>
      <c r="L10" s="61" t="s">
        <v>4</v>
      </c>
      <c r="M10" s="61" t="s">
        <v>3</v>
      </c>
      <c r="N10" s="61" t="s">
        <v>4</v>
      </c>
      <c r="O10" s="61" t="s">
        <v>3</v>
      </c>
      <c r="P10" s="61" t="s">
        <v>4</v>
      </c>
      <c r="Q10" s="61" t="s">
        <v>5</v>
      </c>
      <c r="R10" s="61" t="s">
        <v>4</v>
      </c>
      <c r="S10" s="61" t="s">
        <v>3</v>
      </c>
      <c r="T10" s="61" t="s">
        <v>4</v>
      </c>
      <c r="U10" s="61" t="s">
        <v>3</v>
      </c>
      <c r="V10" s="61" t="s">
        <v>4</v>
      </c>
      <c r="W10" s="61" t="s">
        <v>3</v>
      </c>
      <c r="X10" s="61" t="s">
        <v>4</v>
      </c>
      <c r="Y10" s="61" t="s">
        <v>5</v>
      </c>
      <c r="Z10" s="61" t="s">
        <v>4</v>
      </c>
      <c r="AA10" s="61" t="s">
        <v>3</v>
      </c>
      <c r="AB10" s="61" t="s">
        <v>4</v>
      </c>
      <c r="AC10" s="61" t="s">
        <v>3</v>
      </c>
      <c r="AD10" s="61" t="s">
        <v>4</v>
      </c>
      <c r="AE10" s="61" t="s">
        <v>3</v>
      </c>
      <c r="AF10" s="61" t="s">
        <v>4</v>
      </c>
      <c r="AG10" s="61" t="s">
        <v>5</v>
      </c>
      <c r="AH10" s="61" t="s">
        <v>4</v>
      </c>
      <c r="AI10" s="61" t="s">
        <v>3</v>
      </c>
      <c r="AJ10" s="61" t="s">
        <v>4</v>
      </c>
      <c r="AK10" s="61" t="s">
        <v>3</v>
      </c>
      <c r="AL10" s="61" t="s">
        <v>4</v>
      </c>
      <c r="AM10" s="61" t="s">
        <v>3</v>
      </c>
      <c r="AN10" s="61" t="s">
        <v>4</v>
      </c>
      <c r="AO10" s="61" t="s">
        <v>5</v>
      </c>
      <c r="AP10" s="72" t="s">
        <v>4</v>
      </c>
    </row>
    <row customHeight="1" ht="15" r="11">
      <c r="A11" s="79"/>
      <c r="B11" s="62"/>
      <c r="C11" s="80" t="inlineStr">
        <is>
          <t>b.meanpct.d_tt4g57asubfullauto</t>
        </is>
      </c>
      <c r="D11" s="2" t="inlineStr">
        <is>
          <t>se.meanpct.d_tt4g57asubfullauto</t>
        </is>
      </c>
      <c r="E11" s="80" t="inlineStr">
        <is>
          <t>b.qtableq1.t4self__d_tt4g57asubfullauto</t>
        </is>
      </c>
      <c r="F11" s="2" t="inlineStr">
        <is>
          <t>se.qtableq1.t4self__d_tt4g57asubfullauto</t>
        </is>
      </c>
      <c r="G11" s="80" t="inlineStr">
        <is>
          <t>b.qtableq4.t4self__d_tt4g57asubfullauto</t>
        </is>
      </c>
      <c r="H11" s="2" t="inlineStr">
        <is>
          <t>se.qtableq4.t4self__d_tt4g57asubfullauto</t>
        </is>
      </c>
      <c r="I11" s="80" t="inlineStr">
        <is>
          <t>b.qtable_diff.t4self__d_tt4g57asubfullauto.(q4-q1)</t>
        </is>
      </c>
      <c r="J11" s="2" t="inlineStr">
        <is>
          <t>se.qtable_diff.t4self__d_tt4g57asubfullauto.(q4-q1)</t>
        </is>
      </c>
      <c r="K11" s="80" t="inlineStr">
        <is>
          <t>b.meanpct.d_tt4g57bsubfullauto</t>
        </is>
      </c>
      <c r="L11" s="2" t="inlineStr">
        <is>
          <t>se.meanpct.d_tt4g57bsubfullauto</t>
        </is>
      </c>
      <c r="M11" s="80" t="inlineStr">
        <is>
          <t>b.qtableq1.t4self__d_tt4g57bsubfullauto</t>
        </is>
      </c>
      <c r="N11" s="2" t="inlineStr">
        <is>
          <t>se.qtableq1.t4self__d_tt4g57bsubfullauto</t>
        </is>
      </c>
      <c r="O11" s="80" t="inlineStr">
        <is>
          <t>b.qtableq4.t4self__d_tt4g57bsubfullauto</t>
        </is>
      </c>
      <c r="P11" s="2" t="inlineStr">
        <is>
          <t>se.qtableq4.t4self__d_tt4g57bsubfullauto</t>
        </is>
      </c>
      <c r="Q11" s="80" t="inlineStr">
        <is>
          <t>b.qtable_diff.t4self__d_tt4g57bsubfullauto.(q4-q1)</t>
        </is>
      </c>
      <c r="R11" s="2" t="inlineStr">
        <is>
          <t>se.qtable_diff.t4self__d_tt4g57bsubfullauto.(q4-q1)</t>
        </is>
      </c>
      <c r="S11" s="80" t="inlineStr">
        <is>
          <t>b.meanpct.d_tt4g57csubfullauto</t>
        </is>
      </c>
      <c r="T11" s="2" t="inlineStr">
        <is>
          <t>se.meanpct.d_tt4g57csubfullauto</t>
        </is>
      </c>
      <c r="U11" s="80" t="inlineStr">
        <is>
          <t>b.qtableq1.t4self__d_tt4g57csubfullauto</t>
        </is>
      </c>
      <c r="V11" s="2" t="inlineStr">
        <is>
          <t>se.qtableq1.t4self__d_tt4g57csubfullauto</t>
        </is>
      </c>
      <c r="W11" s="80" t="inlineStr">
        <is>
          <t>b.qtableq4.t4self__d_tt4g57csubfullauto</t>
        </is>
      </c>
      <c r="X11" s="2" t="inlineStr">
        <is>
          <t>se.qtableq4.t4self__d_tt4g57csubfullauto</t>
        </is>
      </c>
      <c r="Y11" s="80" t="inlineStr">
        <is>
          <t>b.qtable_diff.t4self__d_tt4g57csubfullauto.(q4-q1)</t>
        </is>
      </c>
      <c r="Z11" s="2" t="inlineStr">
        <is>
          <t>se.qtable_diff.t4self__d_tt4g57csubfullauto.(q4-q1)</t>
        </is>
      </c>
      <c r="AA11" s="80" t="inlineStr">
        <is>
          <t>b.meanpct.d_tt4g57dsubfullauto</t>
        </is>
      </c>
      <c r="AB11" s="2" t="inlineStr">
        <is>
          <t>se.meanpct.d_tt4g57dsubfullauto</t>
        </is>
      </c>
      <c r="AC11" s="80" t="inlineStr">
        <is>
          <t>b.qtableq1.t4self__d_tt4g57dsubfullauto</t>
        </is>
      </c>
      <c r="AD11" s="2" t="inlineStr">
        <is>
          <t>se.qtableq1.t4self__d_tt4g57dsubfullauto</t>
        </is>
      </c>
      <c r="AE11" s="80" t="inlineStr">
        <is>
          <t>b.qtableq4.t4self__d_tt4g57dsubfullauto</t>
        </is>
      </c>
      <c r="AF11" s="2" t="inlineStr">
        <is>
          <t>se.qtableq4.t4self__d_tt4g57dsubfullauto</t>
        </is>
      </c>
      <c r="AG11" s="80" t="inlineStr">
        <is>
          <t>b.qtable_diff.t4self__d_tt4g57dsubfullauto.(q4-q1)</t>
        </is>
      </c>
      <c r="AH11" s="2" t="inlineStr">
        <is>
          <t>se.qtable_diff.t4self__d_tt4g57dsubfullauto.(q4-q1)</t>
        </is>
      </c>
      <c r="AI11" s="80" t="inlineStr">
        <is>
          <t>b.meanpct.d_tt4g57esubfullauto</t>
        </is>
      </c>
      <c r="AJ11" s="2" t="inlineStr">
        <is>
          <t>se.meanpct.d_tt4g57esubfullauto</t>
        </is>
      </c>
      <c r="AK11" s="80" t="inlineStr">
        <is>
          <t>b.qtableq1.t4self__d_tt4g57esubfullauto</t>
        </is>
      </c>
      <c r="AL11" s="2" t="inlineStr">
        <is>
          <t>se.qtableq1.t4self__d_tt4g57esubfullauto</t>
        </is>
      </c>
      <c r="AM11" s="80" t="inlineStr">
        <is>
          <t>b.qtableq4.t4self__d_tt4g57esubfullauto</t>
        </is>
      </c>
      <c r="AN11" s="2" t="inlineStr">
        <is>
          <t>se.qtableq4.t4self__d_tt4g57esubfullauto</t>
        </is>
      </c>
      <c r="AO11" s="63" t="inlineStr">
        <is>
          <t>b.qtable_diff.t4self__d_tt4g57esubfullauto.(q4-q1)</t>
        </is>
      </c>
      <c r="AP11" s="3" t="inlineStr">
        <is>
          <t>se.qtable_diff.t4self__d_tt4g57esubfullauto.(q4-q1)</t>
        </is>
      </c>
    </row>
    <row customHeight="1" ht="15" r="12">
      <c r="A12" s="21" t="s">
        <v>6</v>
      </c>
      <c r="B12" s="64" t="n">
        <v>2</v>
      </c>
      <c r="C12" s="22">
        <v>75.0375495980358</v>
      </c>
      <c r="D12" s="23">
        <v>1.16594142096157</v>
      </c>
      <c r="E12" s="22">
        <v>68.0264975583834</v>
      </c>
      <c r="F12" s="23">
        <v>1.90637808674118</v>
      </c>
      <c r="G12" s="22">
        <v>80.5589448884625</v>
      </c>
      <c r="H12" s="23">
        <v>2.00086676715968</v>
      </c>
      <c r="I12" s="22">
        <v>12.5324473300791</v>
      </c>
      <c r="J12" s="23">
        <v>2.84114839555799</v>
      </c>
      <c r="K12" s="22">
        <v>93.9428604526113</v>
      </c>
      <c r="L12" s="23">
        <v>0.58990286125657</v>
      </c>
      <c r="M12" s="22">
        <v>89.7575881060712</v>
      </c>
      <c r="N12" s="23">
        <v>1.41089567792305</v>
      </c>
      <c r="O12" s="22">
        <v>96.6569947218259</v>
      </c>
      <c r="P12" s="23">
        <v>0.818661019542062</v>
      </c>
      <c r="Q12" s="22">
        <v>6.89940661575476</v>
      </c>
      <c r="R12" s="23">
        <v>1.63854827900697</v>
      </c>
      <c r="S12" s="22">
        <v>91.7232373683858</v>
      </c>
      <c r="T12" s="23">
        <v>0.603053103661733</v>
      </c>
      <c r="U12" s="22">
        <v>88.260020436502</v>
      </c>
      <c r="V12" s="23">
        <v>1.45809004436249</v>
      </c>
      <c r="W12" s="22">
        <v>93.4582653832064</v>
      </c>
      <c r="X12" s="23">
        <v>1.11868019019886</v>
      </c>
      <c r="Y12" s="22">
        <v>5.19824494670435</v>
      </c>
      <c r="Z12" s="23">
        <v>1.92128459194752</v>
      </c>
      <c r="AA12" s="22">
        <v>84.3449662423392</v>
      </c>
      <c r="AB12" s="23">
        <v>1.09365755749836</v>
      </c>
      <c r="AC12" s="22">
        <v>77.9133193479674</v>
      </c>
      <c r="AD12" s="23">
        <v>1.77229954537826</v>
      </c>
      <c r="AE12" s="22">
        <v>87.8698431577998</v>
      </c>
      <c r="AF12" s="23">
        <v>1.7724023920722</v>
      </c>
      <c r="AG12" s="22">
        <v>9.95652380983233</v>
      </c>
      <c r="AH12" s="23">
        <v>2.32718322551884</v>
      </c>
      <c r="AI12" s="22">
        <v>79.7455540667813</v>
      </c>
      <c r="AJ12" s="23">
        <v>1.27437114517148</v>
      </c>
      <c r="AK12" s="22">
        <v>73.2322470608126</v>
      </c>
      <c r="AL12" s="23">
        <v>2.10110710945508</v>
      </c>
      <c r="AM12" s="22">
        <v>81.9053725514785</v>
      </c>
      <c r="AN12" s="23">
        <v>2.19229800992002</v>
      </c>
      <c r="AO12" s="22">
        <v>8.67312549066592</v>
      </c>
      <c r="AP12" s="24">
        <v>2.90252700923361</v>
      </c>
    </row>
    <row customHeight="1" ht="15" r="13">
      <c r="A13" s="25" t="s">
        <v>7</v>
      </c>
      <c r="B13" s="64" t="n">
        <v>2</v>
      </c>
      <c r="C13" s="22">
        <v>76.9607549755531</v>
      </c>
      <c r="D13" s="23">
        <v>1.27424158374324</v>
      </c>
      <c r="E13" s="22">
        <v>73.9289003310042</v>
      </c>
      <c r="F13" s="23">
        <v>2.88344521276715</v>
      </c>
      <c r="G13" s="22">
        <v>81.7585805283283</v>
      </c>
      <c r="H13" s="23">
        <v>2.24473698478509</v>
      </c>
      <c r="I13" s="22">
        <v>7.82968019732417</v>
      </c>
      <c r="J13" s="23">
        <v>3.71396445351121</v>
      </c>
      <c r="K13" s="22">
        <v>91.4588503498763</v>
      </c>
      <c r="L13" s="23">
        <v>0.689332206309841</v>
      </c>
      <c r="M13" s="22">
        <v>89.3344380060694</v>
      </c>
      <c r="N13" s="23">
        <v>1.83174206980835</v>
      </c>
      <c r="O13" s="22">
        <v>95.2203251541706</v>
      </c>
      <c r="P13" s="23">
        <v>1.13301029038859</v>
      </c>
      <c r="Q13" s="22">
        <v>5.88588714810122</v>
      </c>
      <c r="R13" s="23">
        <v>2.21137424121972</v>
      </c>
      <c r="S13" s="22">
        <v>56.6563658634347</v>
      </c>
      <c r="T13" s="23">
        <v>1.34176540027285</v>
      </c>
      <c r="U13" s="22">
        <v>51.6551480229473</v>
      </c>
      <c r="V13" s="23">
        <v>3.44693995399992</v>
      </c>
      <c r="W13" s="22">
        <v>64.0579054261767</v>
      </c>
      <c r="X13" s="23">
        <v>3.035564213817</v>
      </c>
      <c r="Y13" s="22">
        <v>12.4027574032294</v>
      </c>
      <c r="Z13" s="23">
        <v>4.90940124516626</v>
      </c>
      <c r="AA13" s="22">
        <v>63.7877745491222</v>
      </c>
      <c r="AB13" s="23">
        <v>1.16936399819833</v>
      </c>
      <c r="AC13" s="22">
        <v>61.7403853301314</v>
      </c>
      <c r="AD13" s="23">
        <v>3.66756069344548</v>
      </c>
      <c r="AE13" s="22">
        <v>70.3225263984611</v>
      </c>
      <c r="AF13" s="23">
        <v>2.3237476332545</v>
      </c>
      <c r="AG13" s="22">
        <v>8.58214106832969</v>
      </c>
      <c r="AH13" s="23">
        <v>4.13333241153885</v>
      </c>
      <c r="AI13" s="22">
        <v>90.36003983804</v>
      </c>
      <c r="AJ13" s="23">
        <v>0.820898084631422</v>
      </c>
      <c r="AK13" s="22">
        <v>89.0406951111792</v>
      </c>
      <c r="AL13" s="23">
        <v>1.68294259028734</v>
      </c>
      <c r="AM13" s="22">
        <v>93.6177424959829</v>
      </c>
      <c r="AN13" s="23">
        <v>1.32266563017326</v>
      </c>
      <c r="AO13" s="22">
        <v>4.57704738480362</v>
      </c>
      <c r="AP13" s="24">
        <v>2.25595661622214</v>
      </c>
    </row>
    <row customHeight="1" ht="15" r="14">
      <c r="A14" s="25" t="s">
        <v>8</v>
      </c>
      <c r="B14" s="64" t="n">
        <v>2</v>
      </c>
      <c r="C14" s="22">
        <v>84.0449120516459</v>
      </c>
      <c r="D14" s="23">
        <v>0.805254010968302</v>
      </c>
      <c r="E14" s="22">
        <v>83.5924210498112</v>
      </c>
      <c r="F14" s="23">
        <v>1.46818396191399</v>
      </c>
      <c r="G14" s="22">
        <v>85.2259159922779</v>
      </c>
      <c r="H14" s="23">
        <v>1.76998456328914</v>
      </c>
      <c r="I14" s="22">
        <v>1.63349494246667</v>
      </c>
      <c r="J14" s="23">
        <v>2.37001040520356</v>
      </c>
      <c r="K14" s="22">
        <v>96.234355766512</v>
      </c>
      <c r="L14" s="23">
        <v>0.376624791287114</v>
      </c>
      <c r="M14" s="22">
        <v>95.2542172354535</v>
      </c>
      <c r="N14" s="23">
        <v>0.891693681547531</v>
      </c>
      <c r="O14" s="22">
        <v>97.2555145501532</v>
      </c>
      <c r="P14" s="23">
        <v>0.63504345337959</v>
      </c>
      <c r="Q14" s="22">
        <v>2.00129731469967</v>
      </c>
      <c r="R14" s="23">
        <v>1.16341483091555</v>
      </c>
      <c r="S14" s="22">
        <v>71.6534465426039</v>
      </c>
      <c r="T14" s="23">
        <v>1.03752645566267</v>
      </c>
      <c r="U14" s="22">
        <v>68.7985318135825</v>
      </c>
      <c r="V14" s="23">
        <v>2.09472190020492</v>
      </c>
      <c r="W14" s="22">
        <v>74.4352900653103</v>
      </c>
      <c r="X14" s="23">
        <v>1.88359395551271</v>
      </c>
      <c r="Y14" s="22">
        <v>5.63675825172774</v>
      </c>
      <c r="Z14" s="23">
        <v>2.58652187692637</v>
      </c>
      <c r="AA14" s="22">
        <v>78.0813782991943</v>
      </c>
      <c r="AB14" s="23">
        <v>0.824647976417365</v>
      </c>
      <c r="AC14" s="22">
        <v>75.9615681240105</v>
      </c>
      <c r="AD14" s="23">
        <v>1.90424704181592</v>
      </c>
      <c r="AE14" s="22">
        <v>82.6799126896997</v>
      </c>
      <c r="AF14" s="23">
        <v>1.70753585565219</v>
      </c>
      <c r="AG14" s="22">
        <v>6.71834456568925</v>
      </c>
      <c r="AH14" s="23">
        <v>2.71584853472681</v>
      </c>
      <c r="AI14" s="22">
        <v>97.3082135710344</v>
      </c>
      <c r="AJ14" s="23">
        <v>0.30637043257772</v>
      </c>
      <c r="AK14" s="22">
        <v>96.5306304759366</v>
      </c>
      <c r="AL14" s="23">
        <v>0.718804132937574</v>
      </c>
      <c r="AM14" s="22">
        <v>97.6632562375527</v>
      </c>
      <c r="AN14" s="23">
        <v>0.597632820728094</v>
      </c>
      <c r="AO14" s="22">
        <v>1.13262576161611</v>
      </c>
      <c r="AP14" s="24">
        <v>0.974797019706009</v>
      </c>
    </row>
    <row customHeight="1" ht="15" r="15">
      <c r="A15" s="21" t="s">
        <v>9</v>
      </c>
      <c r="B15" s="64" t="n">
        <v>2</v>
      </c>
      <c r="C15" s="22">
        <v>71.164065060829</v>
      </c>
      <c r="D15" s="23">
        <v>1.1992081851737</v>
      </c>
      <c r="E15" s="22">
        <v>58.1410377619989</v>
      </c>
      <c r="F15" s="23">
        <v>1.89352180695846</v>
      </c>
      <c r="G15" s="22">
        <v>79.2543565019969</v>
      </c>
      <c r="H15" s="23">
        <v>2.06724815897842</v>
      </c>
      <c r="I15" s="22">
        <v>21.113318739998</v>
      </c>
      <c r="J15" s="23">
        <v>2.60323873365001</v>
      </c>
      <c r="K15" s="22">
        <v>79.9276769993521</v>
      </c>
      <c r="L15" s="23">
        <v>0.996407988701822</v>
      </c>
      <c r="M15" s="22">
        <v>70.7144877603212</v>
      </c>
      <c r="N15" s="23">
        <v>2.00563894660285</v>
      </c>
      <c r="O15" s="22">
        <v>84.825784506322</v>
      </c>
      <c r="P15" s="23">
        <v>1.78667837070185</v>
      </c>
      <c r="Q15" s="22">
        <v>14.1112967460008</v>
      </c>
      <c r="R15" s="23">
        <v>2.5292814032658</v>
      </c>
      <c r="S15" s="22">
        <v>79.1433332100133</v>
      </c>
      <c r="T15" s="23">
        <v>0.954500889492742</v>
      </c>
      <c r="U15" s="22">
        <v>68.3143896496543</v>
      </c>
      <c r="V15" s="23">
        <v>1.87687535378705</v>
      </c>
      <c r="W15" s="22">
        <v>84.6365102686591</v>
      </c>
      <c r="X15" s="23">
        <v>1.55397593212646</v>
      </c>
      <c r="Y15" s="22">
        <v>16.3221206190047</v>
      </c>
      <c r="Z15" s="23">
        <v>2.44053046422563</v>
      </c>
      <c r="AA15" s="22">
        <v>86.0387124501692</v>
      </c>
      <c r="AB15" s="23">
        <v>0.792530417160558</v>
      </c>
      <c r="AC15" s="22">
        <v>76.3783839304774</v>
      </c>
      <c r="AD15" s="23">
        <v>1.93407142205898</v>
      </c>
      <c r="AE15" s="22">
        <v>91.1624956360742</v>
      </c>
      <c r="AF15" s="23">
        <v>1.36012020199213</v>
      </c>
      <c r="AG15" s="22">
        <v>14.7841117055967</v>
      </c>
      <c r="AH15" s="23">
        <v>2.32536442255138</v>
      </c>
      <c r="AI15" s="22">
        <v>84.7638843109429</v>
      </c>
      <c r="AJ15" s="23">
        <v>0.831885460027717</v>
      </c>
      <c r="AK15" s="22">
        <v>75.5836405907973</v>
      </c>
      <c r="AL15" s="23">
        <v>1.92060454611159</v>
      </c>
      <c r="AM15" s="22">
        <v>88.4178583133392</v>
      </c>
      <c r="AN15" s="23">
        <v>1.40328062418334</v>
      </c>
      <c r="AO15" s="22">
        <v>12.8342177225419</v>
      </c>
      <c r="AP15" s="24">
        <v>2.28043716916796</v>
      </c>
    </row>
    <row customHeight="1" ht="15" r="16">
      <c r="A16" s="21" t="s">
        <v>10</v>
      </c>
      <c r="B16" s="64" t="n">
        <v>2</v>
      </c>
      <c r="C16" s="22">
        <v>76.7907446744246</v>
      </c>
      <c r="D16" s="23">
        <v>1.05094980874527</v>
      </c>
      <c r="E16" s="22">
        <v>67.2969957006285</v>
      </c>
      <c r="F16" s="23">
        <v>2.49874167822636</v>
      </c>
      <c r="G16" s="22">
        <v>84.6045098156127</v>
      </c>
      <c r="H16" s="23">
        <v>1.68531688728269</v>
      </c>
      <c r="I16" s="22">
        <v>17.3075141149842</v>
      </c>
      <c r="J16" s="23">
        <v>3.04388749474662</v>
      </c>
      <c r="K16" s="22">
        <v>92.995507866695</v>
      </c>
      <c r="L16" s="23">
        <v>0.530261348533236</v>
      </c>
      <c r="M16" s="22">
        <v>86.6806296113114</v>
      </c>
      <c r="N16" s="23">
        <v>1.60674332568785</v>
      </c>
      <c r="O16" s="22">
        <v>96.1423096759747</v>
      </c>
      <c r="P16" s="23">
        <v>0.950602551311401</v>
      </c>
      <c r="Q16" s="22">
        <v>9.46168006466327</v>
      </c>
      <c r="R16" s="23">
        <v>1.96112428426696</v>
      </c>
      <c r="S16" s="22">
        <v>90.3653972426886</v>
      </c>
      <c r="T16" s="23">
        <v>0.681544916511552</v>
      </c>
      <c r="U16" s="22">
        <v>81.8803632992144</v>
      </c>
      <c r="V16" s="23">
        <v>1.9514219413583</v>
      </c>
      <c r="W16" s="22">
        <v>94.4080700880885</v>
      </c>
      <c r="X16" s="23">
        <v>1.05717793545676</v>
      </c>
      <c r="Y16" s="22">
        <v>12.5277067888741</v>
      </c>
      <c r="Z16" s="23">
        <v>2.29854265534274</v>
      </c>
      <c r="AA16" s="22">
        <v>82.3204365385169</v>
      </c>
      <c r="AB16" s="23">
        <v>0.885242305255352</v>
      </c>
      <c r="AC16" s="22">
        <v>71.8792941785889</v>
      </c>
      <c r="AD16" s="23">
        <v>2.25623613212988</v>
      </c>
      <c r="AE16" s="22">
        <v>88.732764283562</v>
      </c>
      <c r="AF16" s="23">
        <v>1.56370761065927</v>
      </c>
      <c r="AG16" s="22">
        <v>16.853470104973</v>
      </c>
      <c r="AH16" s="23">
        <v>2.93159724055989</v>
      </c>
      <c r="AI16" s="22">
        <v>91.883472456325</v>
      </c>
      <c r="AJ16" s="23">
        <v>0.531841393063575</v>
      </c>
      <c r="AK16" s="22">
        <v>83.4255183021775</v>
      </c>
      <c r="AL16" s="23">
        <v>1.52607382202144</v>
      </c>
      <c r="AM16" s="22">
        <v>96.1733188572597</v>
      </c>
      <c r="AN16" s="23">
        <v>0.860585162675886</v>
      </c>
      <c r="AO16" s="22">
        <v>12.7478005550822</v>
      </c>
      <c r="AP16" s="24">
        <v>1.83659686377712</v>
      </c>
    </row>
    <row customHeight="1" ht="15" r="17">
      <c r="A17" s="25" t="s">
        <v>11</v>
      </c>
      <c r="B17" s="64" t="n">
        <v>2</v>
      </c>
      <c r="C17" s="22">
        <v>67.9744546273756</v>
      </c>
      <c r="D17" s="23">
        <v>0.92111020122911</v>
      </c>
      <c r="E17" s="22">
        <v>58.3013182823306</v>
      </c>
      <c r="F17" s="23">
        <v>1.90423577714338</v>
      </c>
      <c r="G17" s="22">
        <v>74.1777902249114</v>
      </c>
      <c r="H17" s="23">
        <v>1.60077850766824</v>
      </c>
      <c r="I17" s="22">
        <v>15.8764719425807</v>
      </c>
      <c r="J17" s="23">
        <v>2.50587568656001</v>
      </c>
      <c r="K17" s="22">
        <v>89.2721890998107</v>
      </c>
      <c r="L17" s="23">
        <v>0.614299661725099</v>
      </c>
      <c r="M17" s="22">
        <v>83.0025038796387</v>
      </c>
      <c r="N17" s="23">
        <v>1.44688795038121</v>
      </c>
      <c r="O17" s="22">
        <v>92.2279390294175</v>
      </c>
      <c r="P17" s="23">
        <v>0.871540016977601</v>
      </c>
      <c r="Q17" s="22">
        <v>9.22543514977883</v>
      </c>
      <c r="R17" s="23">
        <v>1.74179162027462</v>
      </c>
      <c r="S17" s="22">
        <v>81.7546264022556</v>
      </c>
      <c r="T17" s="23">
        <v>0.824987136852647</v>
      </c>
      <c r="U17" s="22">
        <v>74.0194485026564</v>
      </c>
      <c r="V17" s="23">
        <v>1.71738697624699</v>
      </c>
      <c r="W17" s="22">
        <v>86.4401408605023</v>
      </c>
      <c r="X17" s="23">
        <v>1.41331936389097</v>
      </c>
      <c r="Y17" s="22">
        <v>12.4206923578459</v>
      </c>
      <c r="Z17" s="23">
        <v>2.262035353011</v>
      </c>
      <c r="AA17" s="22">
        <v>60.5299104800521</v>
      </c>
      <c r="AB17" s="23">
        <v>0.960840339017352</v>
      </c>
      <c r="AC17" s="22">
        <v>51.2395593339681</v>
      </c>
      <c r="AD17" s="23">
        <v>1.89083588732538</v>
      </c>
      <c r="AE17" s="22">
        <v>65.974432760074</v>
      </c>
      <c r="AF17" s="23">
        <v>2.17746408733287</v>
      </c>
      <c r="AG17" s="22">
        <v>14.7348734261059</v>
      </c>
      <c r="AH17" s="23">
        <v>3.04728419011996</v>
      </c>
      <c r="AI17" s="22">
        <v>91.0936213043605</v>
      </c>
      <c r="AJ17" s="23">
        <v>0.572525141463348</v>
      </c>
      <c r="AK17" s="22">
        <v>85.9678592632334</v>
      </c>
      <c r="AL17" s="23">
        <v>1.36023902703329</v>
      </c>
      <c r="AM17" s="22">
        <v>91.9957556772206</v>
      </c>
      <c r="AN17" s="23">
        <v>1.01063157987611</v>
      </c>
      <c r="AO17" s="22">
        <v>6.02789641398725</v>
      </c>
      <c r="AP17" s="24">
        <v>1.55759978646452</v>
      </c>
    </row>
    <row customHeight="1" ht="15" r="18">
      <c r="A18" s="26" t="s">
        <v>12</v>
      </c>
      <c r="B18" s="64" t="n">
        <v>2</v>
      </c>
      <c r="C18" s="22">
        <v>71.3358303150435</v>
      </c>
      <c r="D18" s="23">
        <v>1.10262992452091</v>
      </c>
      <c r="E18" s="22">
        <v>65.7351002965716</v>
      </c>
      <c r="F18" s="23">
        <v>2.42396488572578</v>
      </c>
      <c r="G18" s="22">
        <v>76.0770049127436</v>
      </c>
      <c r="H18" s="23">
        <v>2.27179588081937</v>
      </c>
      <c r="I18" s="22">
        <v>10.341904616172</v>
      </c>
      <c r="J18" s="23">
        <v>3.19394485954201</v>
      </c>
      <c r="K18" s="22">
        <v>91.5366481942014</v>
      </c>
      <c r="L18" s="23">
        <v>0.772904568946355</v>
      </c>
      <c r="M18" s="22">
        <v>88.4625295930164</v>
      </c>
      <c r="N18" s="23">
        <v>1.51525248857926</v>
      </c>
      <c r="O18" s="22">
        <v>93.1362281124531</v>
      </c>
      <c r="P18" s="23">
        <v>1.10659729943287</v>
      </c>
      <c r="Q18" s="22">
        <v>4.67369851943673</v>
      </c>
      <c r="R18" s="23">
        <v>1.84851722582541</v>
      </c>
      <c r="S18" s="22">
        <v>86.0436370536011</v>
      </c>
      <c r="T18" s="23">
        <v>1.00921941472939</v>
      </c>
      <c r="U18" s="22">
        <v>82.276933210052</v>
      </c>
      <c r="V18" s="23">
        <v>2.09218685657478</v>
      </c>
      <c r="W18" s="22">
        <v>87.8342917393759</v>
      </c>
      <c r="X18" s="23">
        <v>1.72751019981866</v>
      </c>
      <c r="Y18" s="22">
        <v>5.55735852932389</v>
      </c>
      <c r="Z18" s="23">
        <v>2.66357955370164</v>
      </c>
      <c r="AA18" s="22">
        <v>61.8340014934178</v>
      </c>
      <c r="AB18" s="23">
        <v>1.31238376091221</v>
      </c>
      <c r="AC18" s="22">
        <v>56.4977693177211</v>
      </c>
      <c r="AD18" s="23">
        <v>2.31832685450062</v>
      </c>
      <c r="AE18" s="22">
        <v>66.0850558237147</v>
      </c>
      <c r="AF18" s="23">
        <v>3.20144183832515</v>
      </c>
      <c r="AG18" s="22">
        <v>9.5872865059936</v>
      </c>
      <c r="AH18" s="23">
        <v>4.0164549316169</v>
      </c>
      <c r="AI18" s="22">
        <v>93.6186338371917</v>
      </c>
      <c r="AJ18" s="23">
        <v>0.684469825915376</v>
      </c>
      <c r="AK18" s="22">
        <v>90.4666672383641</v>
      </c>
      <c r="AL18" s="23">
        <v>1.69143720856597</v>
      </c>
      <c r="AM18" s="22">
        <v>93.266527372574</v>
      </c>
      <c r="AN18" s="23">
        <v>1.25148567084584</v>
      </c>
      <c r="AO18" s="22">
        <v>2.79986013420994</v>
      </c>
      <c r="AP18" s="24">
        <v>1.87833623849795</v>
      </c>
    </row>
    <row customHeight="1" ht="15" r="19">
      <c r="A19" s="26" t="s">
        <v>13</v>
      </c>
      <c r="B19" s="64" t="n">
        <v>2</v>
      </c>
      <c r="C19" s="22">
        <v>62.6572364370927</v>
      </c>
      <c r="D19" s="23">
        <v>1.4732399182354</v>
      </c>
      <c r="E19" s="22">
        <v>52.9990141451384</v>
      </c>
      <c r="F19" s="23">
        <v>2.92297836241364</v>
      </c>
      <c r="G19" s="22">
        <v>68.9765692452814</v>
      </c>
      <c r="H19" s="23">
        <v>2.87912273533583</v>
      </c>
      <c r="I19" s="22">
        <v>15.9775551001431</v>
      </c>
      <c r="J19" s="23">
        <v>3.5790259513525</v>
      </c>
      <c r="K19" s="22">
        <v>85.6629697524102</v>
      </c>
      <c r="L19" s="23">
        <v>0.996807855723692</v>
      </c>
      <c r="M19" s="22">
        <v>77.3256906855883</v>
      </c>
      <c r="N19" s="23">
        <v>3.02897161309904</v>
      </c>
      <c r="O19" s="22">
        <v>89.1299532730821</v>
      </c>
      <c r="P19" s="23">
        <v>1.90098635917771</v>
      </c>
      <c r="Q19" s="22">
        <v>11.8042625874938</v>
      </c>
      <c r="R19" s="23">
        <v>3.44268000347663</v>
      </c>
      <c r="S19" s="22">
        <v>74.911921906994</v>
      </c>
      <c r="T19" s="23">
        <v>1.32273047456351</v>
      </c>
      <c r="U19" s="22">
        <v>67.4446985005327</v>
      </c>
      <c r="V19" s="23">
        <v>2.89698979474826</v>
      </c>
      <c r="W19" s="22">
        <v>81.0165490385534</v>
      </c>
      <c r="X19" s="23">
        <v>2.39682314287651</v>
      </c>
      <c r="Y19" s="22">
        <v>13.5718505380207</v>
      </c>
      <c r="Z19" s="23">
        <v>3.45032084371612</v>
      </c>
      <c r="AA19" s="22">
        <v>58.4636963323124</v>
      </c>
      <c r="AB19" s="23">
        <v>1.215942081487</v>
      </c>
      <c r="AC19" s="22">
        <v>47.8611387036224</v>
      </c>
      <c r="AD19" s="23">
        <v>3.04332224062305</v>
      </c>
      <c r="AE19" s="22">
        <v>66.1674308392386</v>
      </c>
      <c r="AF19" s="23">
        <v>2.46419286533396</v>
      </c>
      <c r="AG19" s="22">
        <v>18.3062921356162</v>
      </c>
      <c r="AH19" s="23">
        <v>3.85766898074093</v>
      </c>
      <c r="AI19" s="22">
        <v>87.0747725394486</v>
      </c>
      <c r="AJ19" s="23">
        <v>0.881676038928044</v>
      </c>
      <c r="AK19" s="22">
        <v>80.9636676605515</v>
      </c>
      <c r="AL19" s="23">
        <v>2.3012379916869</v>
      </c>
      <c r="AM19" s="22">
        <v>89.8282989924069</v>
      </c>
      <c r="AN19" s="23">
        <v>1.50360128144416</v>
      </c>
      <c r="AO19" s="22">
        <v>8.86463133185543</v>
      </c>
      <c r="AP19" s="24">
        <v>2.6650985459597</v>
      </c>
    </row>
    <row customHeight="1" ht="15" r="20">
      <c r="A20" s="25" t="s">
        <v>14</v>
      </c>
      <c r="B20" s="64" t="n">
        <v>2</v>
      </c>
      <c r="C20" s="22">
        <v>73.4738878205287</v>
      </c>
      <c r="D20" s="23">
        <v>1.42674137000355</v>
      </c>
      <c r="E20" s="22">
        <v>64.5482185247276</v>
      </c>
      <c r="F20" s="23">
        <v>2.69148261129289</v>
      </c>
      <c r="G20" s="22">
        <v>82.3541530509751</v>
      </c>
      <c r="H20" s="23">
        <v>2.02702342537625</v>
      </c>
      <c r="I20" s="22">
        <v>17.8059345262475</v>
      </c>
      <c r="J20" s="23">
        <v>2.95655812208705</v>
      </c>
      <c r="K20" s="22">
        <v>88.8610528035466</v>
      </c>
      <c r="L20" s="23">
        <v>0.969000954518041</v>
      </c>
      <c r="M20" s="22">
        <v>82.6510274571785</v>
      </c>
      <c r="N20" s="23">
        <v>1.97192287705537</v>
      </c>
      <c r="O20" s="22">
        <v>92.276437171544</v>
      </c>
      <c r="P20" s="23">
        <v>1.36051942951442</v>
      </c>
      <c r="Q20" s="22">
        <v>9.62540971436556</v>
      </c>
      <c r="R20" s="23">
        <v>2.09281241055307</v>
      </c>
      <c r="S20" s="22">
        <v>86.3700841898559</v>
      </c>
      <c r="T20" s="23">
        <v>1.12087027576321</v>
      </c>
      <c r="U20" s="22">
        <v>79.9320095947202</v>
      </c>
      <c r="V20" s="23">
        <v>2.11010229528659</v>
      </c>
      <c r="W20" s="22">
        <v>89.5584600243329</v>
      </c>
      <c r="X20" s="23">
        <v>1.71449556782277</v>
      </c>
      <c r="Y20" s="22">
        <v>9.62645042961265</v>
      </c>
      <c r="Z20" s="23">
        <v>2.35830028880531</v>
      </c>
      <c r="AA20" s="22">
        <v>83.3786533618886</v>
      </c>
      <c r="AB20" s="23">
        <v>1.065178096876</v>
      </c>
      <c r="AC20" s="22">
        <v>73.6078456567686</v>
      </c>
      <c r="AD20" s="23">
        <v>1.83241677433591</v>
      </c>
      <c r="AE20" s="22">
        <v>89.3003601791686</v>
      </c>
      <c r="AF20" s="23">
        <v>1.60381112244037</v>
      </c>
      <c r="AG20" s="22">
        <v>15.6925145224</v>
      </c>
      <c r="AH20" s="23">
        <v>2.19412812827534</v>
      </c>
      <c r="AI20" s="22">
        <v>93.5313077669523</v>
      </c>
      <c r="AJ20" s="23">
        <v>0.647058947501497</v>
      </c>
      <c r="AK20" s="22">
        <v>90.0455868389015</v>
      </c>
      <c r="AL20" s="23">
        <v>1.26790892837341</v>
      </c>
      <c r="AM20" s="22">
        <v>94.7864815333041</v>
      </c>
      <c r="AN20" s="23">
        <v>0.986445491125254</v>
      </c>
      <c r="AO20" s="22">
        <v>4.74089469440263</v>
      </c>
      <c r="AP20" s="24">
        <v>1.47679685743771</v>
      </c>
    </row>
    <row customHeight="1" ht="15" r="21">
      <c r="A21" s="25" t="s">
        <v>15</v>
      </c>
      <c r="B21" s="64" t="n">
        <v>2</v>
      </c>
      <c r="C21" s="22">
        <v>86.8031768453258</v>
      </c>
      <c r="D21" s="23">
        <v>0.935122039119792</v>
      </c>
      <c r="E21" s="22">
        <v>72.0324853550077</v>
      </c>
      <c r="F21" s="23">
        <v>2.43456777715806</v>
      </c>
      <c r="G21" s="22">
        <v>96.5041802765895</v>
      </c>
      <c r="H21" s="23">
        <v>0.915750846303145</v>
      </c>
      <c r="I21" s="22">
        <v>24.4716949215817</v>
      </c>
      <c r="J21" s="23">
        <v>2.69907388393301</v>
      </c>
      <c r="K21" s="22">
        <v>89.243429468105</v>
      </c>
      <c r="L21" s="23">
        <v>0.740260257623958</v>
      </c>
      <c r="M21" s="22">
        <v>78.3296068833351</v>
      </c>
      <c r="N21" s="23">
        <v>2.05897676185853</v>
      </c>
      <c r="O21" s="22">
        <v>97.0614497476403</v>
      </c>
      <c r="P21" s="23">
        <v>0.635810597180262</v>
      </c>
      <c r="Q21" s="22">
        <v>18.7318428643051</v>
      </c>
      <c r="R21" s="23">
        <v>2.23633149521325</v>
      </c>
      <c r="S21" s="22">
        <v>85.6968948377206</v>
      </c>
      <c r="T21" s="23">
        <v>0.983065576606429</v>
      </c>
      <c r="U21" s="22">
        <v>74.3470015260875</v>
      </c>
      <c r="V21" s="23">
        <v>2.55766509450539</v>
      </c>
      <c r="W21" s="22">
        <v>94.9708112185954</v>
      </c>
      <c r="X21" s="23">
        <v>0.886809069815567</v>
      </c>
      <c r="Y21" s="22">
        <v>20.6238096925079</v>
      </c>
      <c r="Z21" s="23">
        <v>2.67334132719027</v>
      </c>
      <c r="AA21" s="22">
        <v>86.4731524751483</v>
      </c>
      <c r="AB21" s="23">
        <v>0.933896352125232</v>
      </c>
      <c r="AC21" s="22">
        <v>76.6381533999153</v>
      </c>
      <c r="AD21" s="23">
        <v>2.44529808055579</v>
      </c>
      <c r="AE21" s="22">
        <v>95.4076123634037</v>
      </c>
      <c r="AF21" s="23">
        <v>0.828169949190275</v>
      </c>
      <c r="AG21" s="22">
        <v>18.7694589634883</v>
      </c>
      <c r="AH21" s="23">
        <v>2.551603654863</v>
      </c>
      <c r="AI21" s="22">
        <v>95.2465902921847</v>
      </c>
      <c r="AJ21" s="23">
        <v>0.531779252866928</v>
      </c>
      <c r="AK21" s="22">
        <v>89.2683497146015</v>
      </c>
      <c r="AL21" s="23">
        <v>1.68753317500822</v>
      </c>
      <c r="AM21" s="22">
        <v>98.8488516551542</v>
      </c>
      <c r="AN21" s="23">
        <v>0.470413428709983</v>
      </c>
      <c r="AO21" s="22">
        <v>9.58050194055264</v>
      </c>
      <c r="AP21" s="24">
        <v>1.72369672975055</v>
      </c>
    </row>
    <row customHeight="1" ht="15" r="22">
      <c r="A22" s="25" t="s">
        <v>16</v>
      </c>
      <c r="B22" s="64" t="n">
        <v>2</v>
      </c>
      <c r="C22" s="22">
        <v>78.6283783357455</v>
      </c>
      <c r="D22" s="23">
        <v>1.61812738986684</v>
      </c>
      <c r="E22" s="22">
        <v>74.2337375248173</v>
      </c>
      <c r="F22" s="23">
        <v>3.6266731648646</v>
      </c>
      <c r="G22" s="22">
        <v>80.057946103685</v>
      </c>
      <c r="H22" s="23">
        <v>3.43456351769411</v>
      </c>
      <c r="I22" s="22">
        <v>5.8242085788677</v>
      </c>
      <c r="J22" s="23">
        <v>4.75707462301344</v>
      </c>
      <c r="K22" s="22">
        <v>91.6441412229668</v>
      </c>
      <c r="L22" s="23">
        <v>1.39395636132561</v>
      </c>
      <c r="M22" s="22">
        <v>89.7692436209882</v>
      </c>
      <c r="N22" s="23">
        <v>3.70943347312806</v>
      </c>
      <c r="O22" s="22">
        <v>92.3638152425459</v>
      </c>
      <c r="P22" s="23">
        <v>2.01172572745815</v>
      </c>
      <c r="Q22" s="22">
        <v>2.59457162155769</v>
      </c>
      <c r="R22" s="23">
        <v>3.43365029379297</v>
      </c>
      <c r="S22" s="22">
        <v>90.107571464491</v>
      </c>
      <c r="T22" s="23">
        <v>1.0360067498623</v>
      </c>
      <c r="U22" s="22">
        <v>85.9411993704176</v>
      </c>
      <c r="V22" s="23">
        <v>2.579365721548</v>
      </c>
      <c r="W22" s="22">
        <v>92.898722133669</v>
      </c>
      <c r="X22" s="23">
        <v>2.01978180304833</v>
      </c>
      <c r="Y22" s="22">
        <v>6.95752276325146</v>
      </c>
      <c r="Z22" s="23">
        <v>3.43331479239614</v>
      </c>
      <c r="AA22" s="22">
        <v>74.6613677029402</v>
      </c>
      <c r="AB22" s="23">
        <v>1.42597112075338</v>
      </c>
      <c r="AC22" s="22">
        <v>73.1884649164099</v>
      </c>
      <c r="AD22" s="23">
        <v>3.15729625439331</v>
      </c>
      <c r="AE22" s="22">
        <v>78.2446188382678</v>
      </c>
      <c r="AF22" s="23">
        <v>3.09655002262625</v>
      </c>
      <c r="AG22" s="22">
        <v>5.05615392185794</v>
      </c>
      <c r="AH22" s="23">
        <v>4.67471477767693</v>
      </c>
      <c r="AI22" s="22">
        <v>94.1509637397739</v>
      </c>
      <c r="AJ22" s="23">
        <v>0.957624331737228</v>
      </c>
      <c r="AK22" s="22">
        <v>93.2856082611684</v>
      </c>
      <c r="AL22" s="23">
        <v>2.27260509962859</v>
      </c>
      <c r="AM22" s="22">
        <v>94.4625840758631</v>
      </c>
      <c r="AN22" s="23">
        <v>1.57066027962625</v>
      </c>
      <c r="AO22" s="22">
        <v>1.17697581469473</v>
      </c>
      <c r="AP22" s="24">
        <v>2.752247771436</v>
      </c>
    </row>
    <row customHeight="1" ht="15" r="23">
      <c r="A23" s="25" t="s">
        <v>17</v>
      </c>
      <c r="B23" s="64" t="n">
        <v>2</v>
      </c>
      <c r="C23" s="22">
        <v>88.6257545104331</v>
      </c>
      <c r="D23" s="23">
        <v>1.15776426101601</v>
      </c>
      <c r="E23" s="22">
        <v>84.7848193739595</v>
      </c>
      <c r="F23" s="23">
        <v>2.51417478133267</v>
      </c>
      <c r="G23" s="22">
        <v>90.9556134875655</v>
      </c>
      <c r="H23" s="23">
        <v>1.66941485482958</v>
      </c>
      <c r="I23" s="22">
        <v>6.17079411360602</v>
      </c>
      <c r="J23" s="23">
        <v>2.87091029820403</v>
      </c>
      <c r="K23" s="22">
        <v>95.9613216218584</v>
      </c>
      <c r="L23" s="23">
        <v>0.785803355395453</v>
      </c>
      <c r="M23" s="22">
        <v>93.8543946163193</v>
      </c>
      <c r="N23" s="23">
        <v>1.75519064705307</v>
      </c>
      <c r="O23" s="22">
        <v>98.4405975126816</v>
      </c>
      <c r="P23" s="23">
        <v>0.532000986392764</v>
      </c>
      <c r="Q23" s="22">
        <v>4.58620289636229</v>
      </c>
      <c r="R23" s="23">
        <v>1.809686725541</v>
      </c>
      <c r="S23" s="22">
        <v>95.0324273592321</v>
      </c>
      <c r="T23" s="23">
        <v>0.791184103298105</v>
      </c>
      <c r="U23" s="22">
        <v>91.8982113013895</v>
      </c>
      <c r="V23" s="23">
        <v>1.66140884650588</v>
      </c>
      <c r="W23" s="22">
        <v>98.3791284027785</v>
      </c>
      <c r="X23" s="23">
        <v>0.530471116074315</v>
      </c>
      <c r="Y23" s="22">
        <v>6.480917101389</v>
      </c>
      <c r="Z23" s="23">
        <v>1.74710850771748</v>
      </c>
      <c r="AA23" s="22">
        <v>89.1625612182189</v>
      </c>
      <c r="AB23" s="23">
        <v>1.1805314315569</v>
      </c>
      <c r="AC23" s="22">
        <v>86.3739139309029</v>
      </c>
      <c r="AD23" s="23">
        <v>2.38738826781768</v>
      </c>
      <c r="AE23" s="22">
        <v>94.4099254561276</v>
      </c>
      <c r="AF23" s="23">
        <v>1.61796936023563</v>
      </c>
      <c r="AG23" s="22">
        <v>8.03601152522464</v>
      </c>
      <c r="AH23" s="23">
        <v>2.61065644220211</v>
      </c>
      <c r="AI23" s="22">
        <v>97.7061647845032</v>
      </c>
      <c r="AJ23" s="23">
        <v>0.496927019881062</v>
      </c>
      <c r="AK23" s="22">
        <v>96.0300779543979</v>
      </c>
      <c r="AL23" s="23">
        <v>1.21829596888545</v>
      </c>
      <c r="AM23" s="22">
        <v>99.7322173634544</v>
      </c>
      <c r="AN23" s="23">
        <v>0.162802108301131</v>
      </c>
      <c r="AO23" s="22">
        <v>3.70213940905649</v>
      </c>
      <c r="AP23" s="24">
        <v>1.22841326020754</v>
      </c>
    </row>
    <row customHeight="1" ht="15" r="24">
      <c r="A24" s="21" t="s">
        <v>18</v>
      </c>
      <c r="B24" s="64" t="n">
        <v>2</v>
      </c>
      <c r="C24" s="22">
        <v>62.6805343361203</v>
      </c>
      <c r="D24" s="23">
        <v>1.16128999428585</v>
      </c>
      <c r="E24" s="22">
        <v>51.0984975420815</v>
      </c>
      <c r="F24" s="23">
        <v>2.86425700844693</v>
      </c>
      <c r="G24" s="22">
        <v>71.9626102726298</v>
      </c>
      <c r="H24" s="23">
        <v>2.31309172297858</v>
      </c>
      <c r="I24" s="22">
        <v>20.8641127305483</v>
      </c>
      <c r="J24" s="23">
        <v>3.88208601613687</v>
      </c>
      <c r="K24" s="22">
        <v>87.0718121861199</v>
      </c>
      <c r="L24" s="23">
        <v>1.02336316173736</v>
      </c>
      <c r="M24" s="22">
        <v>80.4163473933913</v>
      </c>
      <c r="N24" s="23">
        <v>1.89092428934742</v>
      </c>
      <c r="O24" s="22">
        <v>91.1886998604691</v>
      </c>
      <c r="P24" s="23">
        <v>1.68464890734849</v>
      </c>
      <c r="Q24" s="22">
        <v>10.7723524670778</v>
      </c>
      <c r="R24" s="23">
        <v>2.55961641669422</v>
      </c>
      <c r="S24" s="22">
        <v>71.7413375644206</v>
      </c>
      <c r="T24" s="23">
        <v>1.52192188024316</v>
      </c>
      <c r="U24" s="22">
        <v>64.6276255250739</v>
      </c>
      <c r="V24" s="23">
        <v>2.41733093416276</v>
      </c>
      <c r="W24" s="22">
        <v>78.1107550887583</v>
      </c>
      <c r="X24" s="23">
        <v>2.60483180122913</v>
      </c>
      <c r="Y24" s="22">
        <v>13.4831295636844</v>
      </c>
      <c r="Z24" s="23">
        <v>3.31522150526234</v>
      </c>
      <c r="AA24" s="22">
        <v>55.8404724414244</v>
      </c>
      <c r="AB24" s="23">
        <v>1.66297510741154</v>
      </c>
      <c r="AC24" s="22">
        <v>45.511064790515</v>
      </c>
      <c r="AD24" s="23">
        <v>3.01891610696291</v>
      </c>
      <c r="AE24" s="22">
        <v>64.9857559404495</v>
      </c>
      <c r="AF24" s="23">
        <v>2.64773009965145</v>
      </c>
      <c r="AG24" s="22">
        <v>19.4746911499345</v>
      </c>
      <c r="AH24" s="23">
        <v>4.3216732341232</v>
      </c>
      <c r="AI24" s="22">
        <v>90.0388992366681</v>
      </c>
      <c r="AJ24" s="23">
        <v>0.880670505228107</v>
      </c>
      <c r="AK24" s="22">
        <v>83.0309980986928</v>
      </c>
      <c r="AL24" s="23">
        <v>1.87225788795473</v>
      </c>
      <c r="AM24" s="22">
        <v>94.1574843055739</v>
      </c>
      <c r="AN24" s="23">
        <v>1.43728092286232</v>
      </c>
      <c r="AO24" s="22">
        <v>11.1264862068811</v>
      </c>
      <c r="AP24" s="24">
        <v>2.31757895609543</v>
      </c>
    </row>
    <row customHeight="1" ht="15" r="25">
      <c r="A25" s="25" t="s">
        <v>19</v>
      </c>
      <c r="B25" s="64" t="n">
        <v>2</v>
      </c>
      <c r="C25" s="22">
        <v>73.8887876531481</v>
      </c>
      <c r="D25" s="23">
        <v>1.09349712745704</v>
      </c>
      <c r="E25" s="22">
        <v>65.4951475911051</v>
      </c>
      <c r="F25" s="23">
        <v>2.48805921299444</v>
      </c>
      <c r="G25" s="22">
        <v>80.2600938564955</v>
      </c>
      <c r="H25" s="23">
        <v>2.16746584175611</v>
      </c>
      <c r="I25" s="22">
        <v>14.7649462653904</v>
      </c>
      <c r="J25" s="23">
        <v>3.37455075722104</v>
      </c>
      <c r="K25" s="22">
        <v>93.5122544712992</v>
      </c>
      <c r="L25" s="23">
        <v>0.677243495883273</v>
      </c>
      <c r="M25" s="22">
        <v>89.0730243294943</v>
      </c>
      <c r="N25" s="23">
        <v>1.60083349307735</v>
      </c>
      <c r="O25" s="22">
        <v>95.9401987793008</v>
      </c>
      <c r="P25" s="23">
        <v>1.2352347050371</v>
      </c>
      <c r="Q25" s="22">
        <v>6.86717444980648</v>
      </c>
      <c r="R25" s="23">
        <v>2.02600748929866</v>
      </c>
      <c r="S25" s="22">
        <v>84.5791073934961</v>
      </c>
      <c r="T25" s="23">
        <v>0.967852877323262</v>
      </c>
      <c r="U25" s="22">
        <v>75.6881995728143</v>
      </c>
      <c r="V25" s="23">
        <v>2.30592809226253</v>
      </c>
      <c r="W25" s="22">
        <v>90.4433833635783</v>
      </c>
      <c r="X25" s="23">
        <v>1.61567588961656</v>
      </c>
      <c r="Y25" s="22">
        <v>14.755183790764</v>
      </c>
      <c r="Z25" s="23">
        <v>2.61115696153218</v>
      </c>
      <c r="AA25" s="22">
        <v>64.411762246019</v>
      </c>
      <c r="AB25" s="23">
        <v>1.27611859607534</v>
      </c>
      <c r="AC25" s="22">
        <v>57.9233268471485</v>
      </c>
      <c r="AD25" s="23">
        <v>2.19858069493633</v>
      </c>
      <c r="AE25" s="22">
        <v>76.1818702654919</v>
      </c>
      <c r="AF25" s="23">
        <v>2.26923737936052</v>
      </c>
      <c r="AG25" s="22">
        <v>18.2585434183434</v>
      </c>
      <c r="AH25" s="23">
        <v>3.17015858226214</v>
      </c>
      <c r="AI25" s="22">
        <v>93.0517930833463</v>
      </c>
      <c r="AJ25" s="23">
        <v>0.700299909316906</v>
      </c>
      <c r="AK25" s="22">
        <v>88.941042617756</v>
      </c>
      <c r="AL25" s="23">
        <v>1.79844017557029</v>
      </c>
      <c r="AM25" s="22">
        <v>95.3717160484903</v>
      </c>
      <c r="AN25" s="23">
        <v>1.07091030669034</v>
      </c>
      <c r="AO25" s="22">
        <v>6.43067343073439</v>
      </c>
      <c r="AP25" s="24">
        <v>2.2239245252289</v>
      </c>
    </row>
    <row customHeight="1" ht="15" r="26">
      <c r="A26" s="28" t="s">
        <v>20</v>
      </c>
      <c r="B26" s="64" t="n">
        <v>2</v>
      </c>
      <c r="C26" s="22">
        <v>41.8197331316002</v>
      </c>
      <c r="D26" s="23">
        <v>1.60850168816694</v>
      </c>
      <c r="E26" s="22">
        <v>39.2658583938117</v>
      </c>
      <c r="F26" s="23">
        <v>3.08287458829062</v>
      </c>
      <c r="G26" s="22">
        <v>50.0302302591921</v>
      </c>
      <c r="H26" s="23">
        <v>3.28197246782356</v>
      </c>
      <c r="I26" s="22">
        <v>10.7643718653804</v>
      </c>
      <c r="J26" s="23">
        <v>4.21254494682367</v>
      </c>
      <c r="K26" s="22">
        <v>81.4487498658169</v>
      </c>
      <c r="L26" s="23">
        <v>1.4044052896267</v>
      </c>
      <c r="M26" s="22">
        <v>75.3829227992658</v>
      </c>
      <c r="N26" s="23">
        <v>2.78240900956123</v>
      </c>
      <c r="O26" s="22">
        <v>86.5273630152911</v>
      </c>
      <c r="P26" s="23">
        <v>2.32645800856484</v>
      </c>
      <c r="Q26" s="22">
        <v>11.1444402160253</v>
      </c>
      <c r="R26" s="23">
        <v>3.76476235466262</v>
      </c>
      <c r="S26" s="22">
        <v>68.7366311644042</v>
      </c>
      <c r="T26" s="23">
        <v>1.57749532384852</v>
      </c>
      <c r="U26" s="22">
        <v>64.6638282293818</v>
      </c>
      <c r="V26" s="23">
        <v>3.01685751425244</v>
      </c>
      <c r="W26" s="22">
        <v>75.9576132741237</v>
      </c>
      <c r="X26" s="23">
        <v>2.66185597006025</v>
      </c>
      <c r="Y26" s="22">
        <v>11.2937850447419</v>
      </c>
      <c r="Z26" s="23">
        <v>3.87399203099248</v>
      </c>
      <c r="AA26" s="22">
        <v>41.920941653132</v>
      </c>
      <c r="AB26" s="23">
        <v>1.59263210357722</v>
      </c>
      <c r="AC26" s="22">
        <v>34.4615479025319</v>
      </c>
      <c r="AD26" s="23">
        <v>2.76420883211754</v>
      </c>
      <c r="AE26" s="22">
        <v>54.0718614378356</v>
      </c>
      <c r="AF26" s="23">
        <v>3.70210217738051</v>
      </c>
      <c r="AG26" s="22">
        <v>19.6103135353036</v>
      </c>
      <c r="AH26" s="23">
        <v>4.34936108803007</v>
      </c>
      <c r="AI26" s="22">
        <v>83.4169263836235</v>
      </c>
      <c r="AJ26" s="23">
        <v>1.3546690824706</v>
      </c>
      <c r="AK26" s="22">
        <v>78.7013484102159</v>
      </c>
      <c r="AL26" s="23">
        <v>2.92075985967679</v>
      </c>
      <c r="AM26" s="22">
        <v>87.8299952691521</v>
      </c>
      <c r="AN26" s="23">
        <v>2.1441565907544</v>
      </c>
      <c r="AO26" s="22">
        <v>9.12864685893619</v>
      </c>
      <c r="AP26" s="24">
        <v>3.73217768358413</v>
      </c>
    </row>
    <row customHeight="1" ht="15" r="27">
      <c r="A27" s="25" t="s">
        <v>21</v>
      </c>
      <c r="B27" s="64" t="n">
        <v>2</v>
      </c>
      <c r="C27" s="22">
        <v>75.1207631193984</v>
      </c>
      <c r="D27" s="23">
        <v>0.824613515422597</v>
      </c>
      <c r="E27" s="22">
        <v>69.5125447837667</v>
      </c>
      <c r="F27" s="23">
        <v>1.64567466885904</v>
      </c>
      <c r="G27" s="22">
        <v>80.8715517244522</v>
      </c>
      <c r="H27" s="23">
        <v>1.46186474660717</v>
      </c>
      <c r="I27" s="22">
        <v>11.3590069406855</v>
      </c>
      <c r="J27" s="23">
        <v>2.21188794838517</v>
      </c>
      <c r="K27" s="22">
        <v>92.8605979349706</v>
      </c>
      <c r="L27" s="23">
        <v>0.489441105664102</v>
      </c>
      <c r="M27" s="22">
        <v>88.7636323653768</v>
      </c>
      <c r="N27" s="23">
        <v>1.28961069808252</v>
      </c>
      <c r="O27" s="22">
        <v>95.0122301728059</v>
      </c>
      <c r="P27" s="23">
        <v>0.690986339975148</v>
      </c>
      <c r="Q27" s="22">
        <v>6.24859780742906</v>
      </c>
      <c r="R27" s="23">
        <v>1.49740111510372</v>
      </c>
      <c r="S27" s="22">
        <v>81.7709401645154</v>
      </c>
      <c r="T27" s="23">
        <v>0.685543107043944</v>
      </c>
      <c r="U27" s="22">
        <v>75.5346021631253</v>
      </c>
      <c r="V27" s="23">
        <v>1.44751653043665</v>
      </c>
      <c r="W27" s="22">
        <v>87.5767432156136</v>
      </c>
      <c r="X27" s="23">
        <v>1.15795782172424</v>
      </c>
      <c r="Y27" s="22">
        <v>12.0421410524884</v>
      </c>
      <c r="Z27" s="23">
        <v>1.75485787745052</v>
      </c>
      <c r="AA27" s="22">
        <v>66.0307785057942</v>
      </c>
      <c r="AB27" s="23">
        <v>0.82854065567164</v>
      </c>
      <c r="AC27" s="22">
        <v>57.9698278895406</v>
      </c>
      <c r="AD27" s="23">
        <v>1.65108889022472</v>
      </c>
      <c r="AE27" s="22">
        <v>74.5133079419939</v>
      </c>
      <c r="AF27" s="23">
        <v>1.68833667165305</v>
      </c>
      <c r="AG27" s="22">
        <v>16.5434800524532</v>
      </c>
      <c r="AH27" s="23">
        <v>2.50367104344994</v>
      </c>
      <c r="AI27" s="22">
        <v>92.8473069703797</v>
      </c>
      <c r="AJ27" s="23">
        <v>0.393129294039442</v>
      </c>
      <c r="AK27" s="22">
        <v>89.305307274451</v>
      </c>
      <c r="AL27" s="23">
        <v>1.11950904575033</v>
      </c>
      <c r="AM27" s="22">
        <v>94.4248572533706</v>
      </c>
      <c r="AN27" s="23">
        <v>0.836885789902307</v>
      </c>
      <c r="AO27" s="22">
        <v>5.11954997891957</v>
      </c>
      <c r="AP27" s="24">
        <v>1.41595163946878</v>
      </c>
    </row>
    <row customHeight="1" ht="15" r="28">
      <c r="A28" s="25" t="s">
        <v>22</v>
      </c>
      <c r="B28" s="64" t="n">
        <v>2</v>
      </c>
      <c r="C28" s="22">
        <v>81.5153721339679</v>
      </c>
      <c r="D28" s="23">
        <v>1.0325477911635</v>
      </c>
      <c r="E28" s="22">
        <v>77.2633298916665</v>
      </c>
      <c r="F28" s="23">
        <v>1.95326244130424</v>
      </c>
      <c r="G28" s="22">
        <v>84.7617828199088</v>
      </c>
      <c r="H28" s="23">
        <v>2.36987329155426</v>
      </c>
      <c r="I28" s="22">
        <v>7.4984529282423</v>
      </c>
      <c r="J28" s="23">
        <v>2.70618347954977</v>
      </c>
      <c r="K28" s="22">
        <v>90.093650753452</v>
      </c>
      <c r="L28" s="23">
        <v>0.826987240268276</v>
      </c>
      <c r="M28" s="22">
        <v>87.5490877395378</v>
      </c>
      <c r="N28" s="23">
        <v>1.74567550559064</v>
      </c>
      <c r="O28" s="22">
        <v>92.4569866087696</v>
      </c>
      <c r="P28" s="23">
        <v>1.49969313042245</v>
      </c>
      <c r="Q28" s="22">
        <v>4.9078988692318</v>
      </c>
      <c r="R28" s="23">
        <v>2.32359101545056</v>
      </c>
      <c r="S28" s="22">
        <v>68.4481712998674</v>
      </c>
      <c r="T28" s="23">
        <v>1.29629044293641</v>
      </c>
      <c r="U28" s="22">
        <v>64.6230953709782</v>
      </c>
      <c r="V28" s="23">
        <v>3.15487725889016</v>
      </c>
      <c r="W28" s="22">
        <v>73.7665444894395</v>
      </c>
      <c r="X28" s="23">
        <v>2.93727901164496</v>
      </c>
      <c r="Y28" s="22">
        <v>9.14344911846126</v>
      </c>
      <c r="Z28" s="23">
        <v>4.24079632047703</v>
      </c>
      <c r="AA28" s="22">
        <v>82.3139854720827</v>
      </c>
      <c r="AB28" s="23">
        <v>0.893816728275774</v>
      </c>
      <c r="AC28" s="22">
        <v>77.8776195737651</v>
      </c>
      <c r="AD28" s="23">
        <v>2.20286815201532</v>
      </c>
      <c r="AE28" s="22">
        <v>85.406290010981</v>
      </c>
      <c r="AF28" s="23">
        <v>2.07792605163337</v>
      </c>
      <c r="AG28" s="22">
        <v>7.52867043721584</v>
      </c>
      <c r="AH28" s="23">
        <v>3.10869634524741</v>
      </c>
      <c r="AI28" s="22">
        <v>89.4635362269495</v>
      </c>
      <c r="AJ28" s="23">
        <v>0.825141693562953</v>
      </c>
      <c r="AK28" s="22">
        <v>85.7707705363249</v>
      </c>
      <c r="AL28" s="23">
        <v>2.02991478161786</v>
      </c>
      <c r="AM28" s="22">
        <v>92.5819114263556</v>
      </c>
      <c r="AN28" s="23">
        <v>1.5278897648918</v>
      </c>
      <c r="AO28" s="22">
        <v>6.8111408900307</v>
      </c>
      <c r="AP28" s="24">
        <v>2.55564877935523</v>
      </c>
    </row>
    <row customHeight="1" ht="15" r="29">
      <c r="A29" s="25" t="s">
        <v>23</v>
      </c>
      <c r="B29" s="64" t="n">
        <v>2</v>
      </c>
      <c r="C29" s="22">
        <v>83.7599625130471</v>
      </c>
      <c r="D29" s="23">
        <v>0.896013822007936</v>
      </c>
      <c r="E29" s="22">
        <v>82.4394097053293</v>
      </c>
      <c r="F29" s="23">
        <v>1.99033531240879</v>
      </c>
      <c r="G29" s="22">
        <v>85.567753024771</v>
      </c>
      <c r="H29" s="23">
        <v>1.73927005851648</v>
      </c>
      <c r="I29" s="22">
        <v>3.12834331944171</v>
      </c>
      <c r="J29" s="23">
        <v>2.6718676544317</v>
      </c>
      <c r="K29" s="22">
        <v>95.583210056662</v>
      </c>
      <c r="L29" s="23">
        <v>0.490880521538579</v>
      </c>
      <c r="M29" s="22">
        <v>94.9061762549414</v>
      </c>
      <c r="N29" s="23">
        <v>1.04708193391479</v>
      </c>
      <c r="O29" s="22">
        <v>95.8533821105545</v>
      </c>
      <c r="P29" s="23">
        <v>1.01186556983019</v>
      </c>
      <c r="Q29" s="22">
        <v>0.947205855613149</v>
      </c>
      <c r="R29" s="23">
        <v>1.42490983844198</v>
      </c>
      <c r="S29" s="22">
        <v>74.6747425564127</v>
      </c>
      <c r="T29" s="23">
        <v>1.02067492630355</v>
      </c>
      <c r="U29" s="22">
        <v>70.6918206486561</v>
      </c>
      <c r="V29" s="23">
        <v>2.23874396303282</v>
      </c>
      <c r="W29" s="22">
        <v>78.5885207845511</v>
      </c>
      <c r="X29" s="23">
        <v>1.89665981020903</v>
      </c>
      <c r="Y29" s="22">
        <v>7.89670013589495</v>
      </c>
      <c r="Z29" s="23">
        <v>2.92038706985589</v>
      </c>
      <c r="AA29" s="22">
        <v>76.9288363801635</v>
      </c>
      <c r="AB29" s="23">
        <v>1.07898549422466</v>
      </c>
      <c r="AC29" s="22">
        <v>74.796301095307</v>
      </c>
      <c r="AD29" s="23">
        <v>2.43835280336609</v>
      </c>
      <c r="AE29" s="22">
        <v>79.8020915975272</v>
      </c>
      <c r="AF29" s="23">
        <v>1.81651271419686</v>
      </c>
      <c r="AG29" s="22">
        <v>5.00579050222018</v>
      </c>
      <c r="AH29" s="23">
        <v>3.06227468632561</v>
      </c>
      <c r="AI29" s="22">
        <v>95.7931405907046</v>
      </c>
      <c r="AJ29" s="23">
        <v>0.451700224310198</v>
      </c>
      <c r="AK29" s="22">
        <v>96.1525376768015</v>
      </c>
      <c r="AL29" s="23">
        <v>0.937531760303224</v>
      </c>
      <c r="AM29" s="22">
        <v>96.5406821414669</v>
      </c>
      <c r="AN29" s="23">
        <v>0.852086925650228</v>
      </c>
      <c r="AO29" s="22">
        <v>0.388144464665359</v>
      </c>
      <c r="AP29" s="24">
        <v>1.22139583560542</v>
      </c>
    </row>
    <row customHeight="1" ht="15" r="30">
      <c r="A30" s="25" t="s">
        <v>24</v>
      </c>
      <c r="B30" s="64" t="n">
        <v>2</v>
      </c>
      <c r="C30" s="22">
        <v>78.8758284659643</v>
      </c>
      <c r="D30" s="23">
        <v>1.13252114819789</v>
      </c>
      <c r="E30" s="22">
        <v>77.1977481974139</v>
      </c>
      <c r="F30" s="23">
        <v>1.55098855237201</v>
      </c>
      <c r="G30" s="22">
        <v>82.7555172566485</v>
      </c>
      <c r="H30" s="23">
        <v>1.82069474766325</v>
      </c>
      <c r="I30" s="22">
        <v>5.55776905923456</v>
      </c>
      <c r="J30" s="23">
        <v>2.28997403513972</v>
      </c>
      <c r="K30" s="22">
        <v>94.7126980847716</v>
      </c>
      <c r="L30" s="23">
        <v>0.434549511440245</v>
      </c>
      <c r="M30" s="22">
        <v>93.1371210653599</v>
      </c>
      <c r="N30" s="23">
        <v>0.926057070173138</v>
      </c>
      <c r="O30" s="22">
        <v>96.3304406349826</v>
      </c>
      <c r="P30" s="23">
        <v>0.761142382524115</v>
      </c>
      <c r="Q30" s="22">
        <v>3.19331956962267</v>
      </c>
      <c r="R30" s="23">
        <v>1.18884220999016</v>
      </c>
      <c r="S30" s="22">
        <v>77.313208267459</v>
      </c>
      <c r="T30" s="23">
        <v>0.872361631771287</v>
      </c>
      <c r="U30" s="22">
        <v>74.3654688509056</v>
      </c>
      <c r="V30" s="23">
        <v>1.637981448085</v>
      </c>
      <c r="W30" s="22">
        <v>80.2447366162413</v>
      </c>
      <c r="X30" s="23">
        <v>1.63304261278296</v>
      </c>
      <c r="Y30" s="22">
        <v>5.87926776533568</v>
      </c>
      <c r="Z30" s="23">
        <v>2.08163499198061</v>
      </c>
      <c r="AA30" s="22">
        <v>59.5219169503918</v>
      </c>
      <c r="AB30" s="23">
        <v>1.20053723090118</v>
      </c>
      <c r="AC30" s="22">
        <v>59.2744311416421</v>
      </c>
      <c r="AD30" s="23">
        <v>1.98028817516037</v>
      </c>
      <c r="AE30" s="22">
        <v>63.3162214426958</v>
      </c>
      <c r="AF30" s="23">
        <v>2.17163098652045</v>
      </c>
      <c r="AG30" s="22">
        <v>4.04179030105364</v>
      </c>
      <c r="AH30" s="23">
        <v>2.93577012628319</v>
      </c>
      <c r="AI30" s="22">
        <v>96.2484325749399</v>
      </c>
      <c r="AJ30" s="23">
        <v>0.396159281145779</v>
      </c>
      <c r="AK30" s="22">
        <v>94.7870356773276</v>
      </c>
      <c r="AL30" s="23">
        <v>0.872954500569606</v>
      </c>
      <c r="AM30" s="22">
        <v>97.9467405078188</v>
      </c>
      <c r="AN30" s="23">
        <v>0.663448249810485</v>
      </c>
      <c r="AO30" s="22">
        <v>3.15970483049121</v>
      </c>
      <c r="AP30" s="24">
        <v>1.13723640281263</v>
      </c>
    </row>
    <row customHeight="1" ht="15" r="31">
      <c r="A31" s="25" t="s">
        <v>25</v>
      </c>
      <c r="B31" s="64" t="n">
        <v>2</v>
      </c>
      <c r="C31" s="22">
        <v>77.4947903299535</v>
      </c>
      <c r="D31" s="23">
        <v>1.19000255920538</v>
      </c>
      <c r="E31" s="22">
        <v>73.437663186111</v>
      </c>
      <c r="F31" s="23">
        <v>2.18584104336185</v>
      </c>
      <c r="G31" s="22">
        <v>82.9878365515079</v>
      </c>
      <c r="H31" s="23">
        <v>2.01775993709345</v>
      </c>
      <c r="I31" s="22">
        <v>9.55017336539689</v>
      </c>
      <c r="J31" s="23">
        <v>2.93798236504887</v>
      </c>
      <c r="K31" s="22">
        <v>92.626447531885</v>
      </c>
      <c r="L31" s="23">
        <v>0.593176836625188</v>
      </c>
      <c r="M31" s="22">
        <v>90.1182401745319</v>
      </c>
      <c r="N31" s="23">
        <v>1.35047900427159</v>
      </c>
      <c r="O31" s="22">
        <v>92.9133422228126</v>
      </c>
      <c r="P31" s="23">
        <v>1.41056521879766</v>
      </c>
      <c r="Q31" s="22">
        <v>2.79510204828073</v>
      </c>
      <c r="R31" s="23">
        <v>2.09691298936644</v>
      </c>
      <c r="S31" s="22">
        <v>91.6660284045127</v>
      </c>
      <c r="T31" s="23">
        <v>0.630461375647078</v>
      </c>
      <c r="U31" s="22">
        <v>89.3613635714848</v>
      </c>
      <c r="V31" s="23">
        <v>1.42916402513048</v>
      </c>
      <c r="W31" s="22">
        <v>91.5949637386423</v>
      </c>
      <c r="X31" s="23">
        <v>1.54676677781552</v>
      </c>
      <c r="Y31" s="22">
        <v>2.2336001671575</v>
      </c>
      <c r="Z31" s="23">
        <v>2.09013324974365</v>
      </c>
      <c r="AA31" s="22">
        <v>78.8022881046271</v>
      </c>
      <c r="AB31" s="23">
        <v>0.988594562118227</v>
      </c>
      <c r="AC31" s="22">
        <v>71.2047818299543</v>
      </c>
      <c r="AD31" s="23">
        <v>2.34708876866961</v>
      </c>
      <c r="AE31" s="22">
        <v>82.2510201941338</v>
      </c>
      <c r="AF31" s="23">
        <v>1.77676439757221</v>
      </c>
      <c r="AG31" s="22">
        <v>11.0462383641795</v>
      </c>
      <c r="AH31" s="23">
        <v>2.78535165703673</v>
      </c>
      <c r="AI31" s="22">
        <v>95.1952393651783</v>
      </c>
      <c r="AJ31" s="23">
        <v>0.508661867852878</v>
      </c>
      <c r="AK31" s="22">
        <v>94.3967225582351</v>
      </c>
      <c r="AL31" s="23">
        <v>1.1227094528214</v>
      </c>
      <c r="AM31" s="22">
        <v>93.1710847321121</v>
      </c>
      <c r="AN31" s="23">
        <v>1.47985542411103</v>
      </c>
      <c r="AO31" s="22">
        <v>-1.22563782612299</v>
      </c>
      <c r="AP31" s="24">
        <v>1.98473578122631</v>
      </c>
    </row>
    <row customHeight="1" ht="15" r="32">
      <c r="A32" s="25" t="s">
        <v>26</v>
      </c>
      <c r="B32" s="64" t="n">
        <v>2</v>
      </c>
      <c r="C32" s="22">
        <v>75.6012786675947</v>
      </c>
      <c r="D32" s="23">
        <v>1.15349015866266</v>
      </c>
      <c r="E32" s="22">
        <v>68.4279644001468</v>
      </c>
      <c r="F32" s="23">
        <v>1.99383487340375</v>
      </c>
      <c r="G32" s="22">
        <v>82.1694234362639</v>
      </c>
      <c r="H32" s="23">
        <v>2.02903104338186</v>
      </c>
      <c r="I32" s="22">
        <v>13.7414590361171</v>
      </c>
      <c r="J32" s="23">
        <v>2.98131621966304</v>
      </c>
      <c r="K32" s="22">
        <v>94.987455796398</v>
      </c>
      <c r="L32" s="23">
        <v>0.559429107459813</v>
      </c>
      <c r="M32" s="22">
        <v>92.8736166064711</v>
      </c>
      <c r="N32" s="23">
        <v>1.0973827598206</v>
      </c>
      <c r="O32" s="22">
        <v>96.5177153882925</v>
      </c>
      <c r="P32" s="23">
        <v>1.05744970146964</v>
      </c>
      <c r="Q32" s="22">
        <v>3.6440987818214</v>
      </c>
      <c r="R32" s="23">
        <v>1.58452944564314</v>
      </c>
      <c r="S32" s="22">
        <v>80.3045326828054</v>
      </c>
      <c r="T32" s="23">
        <v>0.853569201785118</v>
      </c>
      <c r="U32" s="22">
        <v>73.4622932550012</v>
      </c>
      <c r="V32" s="23">
        <v>1.67500114014871</v>
      </c>
      <c r="W32" s="22">
        <v>85.149238036908</v>
      </c>
      <c r="X32" s="23">
        <v>1.77883914617059</v>
      </c>
      <c r="Y32" s="22">
        <v>11.6869447819067</v>
      </c>
      <c r="Z32" s="23">
        <v>2.28074944176611</v>
      </c>
      <c r="AA32" s="22">
        <v>78.7934680803343</v>
      </c>
      <c r="AB32" s="23">
        <v>0.928157866364868</v>
      </c>
      <c r="AC32" s="22">
        <v>71.5255998600652</v>
      </c>
      <c r="AD32" s="23">
        <v>1.90705057949815</v>
      </c>
      <c r="AE32" s="22">
        <v>86.1489667469696</v>
      </c>
      <c r="AF32" s="23">
        <v>1.84646668707832</v>
      </c>
      <c r="AG32" s="22">
        <v>14.6233668869043</v>
      </c>
      <c r="AH32" s="23">
        <v>2.75011601415246</v>
      </c>
      <c r="AI32" s="22">
        <v>95.4249422324063</v>
      </c>
      <c r="AJ32" s="23">
        <v>0.516294356721862</v>
      </c>
      <c r="AK32" s="22">
        <v>94.8655208344307</v>
      </c>
      <c r="AL32" s="23">
        <v>1.04088654693673</v>
      </c>
      <c r="AM32" s="22">
        <v>95.4463661610497</v>
      </c>
      <c r="AN32" s="23">
        <v>1.07389404137265</v>
      </c>
      <c r="AO32" s="22">
        <v>0.58084532661907</v>
      </c>
      <c r="AP32" s="24">
        <v>1.51892602283538</v>
      </c>
    </row>
    <row customHeight="1" ht="15" r="33">
      <c r="A33" s="25" t="s">
        <v>27</v>
      </c>
      <c r="B33" s="64" t="n">
        <v>2</v>
      </c>
      <c r="C33" s="22">
        <v>78.4949887288492</v>
      </c>
      <c r="D33" s="23">
        <v>1.64547848609498</v>
      </c>
      <c r="E33" s="22">
        <v>71.3567833722616</v>
      </c>
      <c r="F33" s="23">
        <v>3.56373969457977</v>
      </c>
      <c r="G33" s="22">
        <v>84.6403815353931</v>
      </c>
      <c r="H33" s="23">
        <v>2.58590423647263</v>
      </c>
      <c r="I33" s="22">
        <v>13.2835981631315</v>
      </c>
      <c r="J33" s="23">
        <v>4.15326259333377</v>
      </c>
      <c r="K33" s="22">
        <v>95.9798477860531</v>
      </c>
      <c r="L33" s="23">
        <v>0.742266111697037</v>
      </c>
      <c r="M33" s="22">
        <v>92.6069827561857</v>
      </c>
      <c r="N33" s="23">
        <v>1.89175990008147</v>
      </c>
      <c r="O33" s="22">
        <v>97.4579524781952</v>
      </c>
      <c r="P33" s="23">
        <v>1.12314823188926</v>
      </c>
      <c r="Q33" s="22">
        <v>4.85096972200945</v>
      </c>
      <c r="R33" s="23">
        <v>1.7683765706106</v>
      </c>
      <c r="S33" s="22">
        <v>80.8564064274853</v>
      </c>
      <c r="T33" s="23">
        <v>1.38640236215755</v>
      </c>
      <c r="U33" s="22">
        <v>77.1722142411648</v>
      </c>
      <c r="V33" s="23">
        <v>2.76447085992375</v>
      </c>
      <c r="W33" s="22">
        <v>85.0194179926844</v>
      </c>
      <c r="X33" s="23">
        <v>2.53662736572543</v>
      </c>
      <c r="Y33" s="22">
        <v>7.84720375151957</v>
      </c>
      <c r="Z33" s="23">
        <v>3.7702775470291</v>
      </c>
      <c r="AA33" s="22">
        <v>74.4324808202727</v>
      </c>
      <c r="AB33" s="23">
        <v>1.65324232616812</v>
      </c>
      <c r="AC33" s="22">
        <v>69.532473439451</v>
      </c>
      <c r="AD33" s="23">
        <v>3.63579405768056</v>
      </c>
      <c r="AE33" s="22">
        <v>78.884577548907</v>
      </c>
      <c r="AF33" s="23">
        <v>3.285493654009</v>
      </c>
      <c r="AG33" s="22">
        <v>9.35210410945602</v>
      </c>
      <c r="AH33" s="23">
        <v>4.87220794082693</v>
      </c>
      <c r="AI33" s="22">
        <v>95.2863943970867</v>
      </c>
      <c r="AJ33" s="23">
        <v>0.733528065408382</v>
      </c>
      <c r="AK33" s="22">
        <v>92.9466979014721</v>
      </c>
      <c r="AL33" s="23">
        <v>1.74173446294041</v>
      </c>
      <c r="AM33" s="22">
        <v>97.4311149389647</v>
      </c>
      <c r="AN33" s="23">
        <v>1.38788579871287</v>
      </c>
      <c r="AO33" s="22">
        <v>4.48441703749253</v>
      </c>
      <c r="AP33" s="24">
        <v>2.28843522290755</v>
      </c>
    </row>
    <row customHeight="1" ht="15" r="34">
      <c r="A34" s="25" t="s">
        <v>28</v>
      </c>
      <c r="B34" s="64" t="n">
        <v>2</v>
      </c>
      <c r="C34" s="22">
        <v>77.319334701353</v>
      </c>
      <c r="D34" s="23">
        <v>0.970977905374873</v>
      </c>
      <c r="E34" s="22">
        <v>66.3697911345209</v>
      </c>
      <c r="F34" s="23">
        <v>2.69293269476202</v>
      </c>
      <c r="G34" s="22">
        <v>87.688167542942</v>
      </c>
      <c r="H34" s="23">
        <v>1.90453660738026</v>
      </c>
      <c r="I34" s="22">
        <v>21.3183764084211</v>
      </c>
      <c r="J34" s="23">
        <v>3.50102826663886</v>
      </c>
      <c r="K34" s="22">
        <v>94.2815218251421</v>
      </c>
      <c r="L34" s="23">
        <v>0.449926097369366</v>
      </c>
      <c r="M34" s="22">
        <v>90.1638858845247</v>
      </c>
      <c r="N34" s="23">
        <v>1.44468797341156</v>
      </c>
      <c r="O34" s="22">
        <v>96.4340726076357</v>
      </c>
      <c r="P34" s="23">
        <v>0.935991004878694</v>
      </c>
      <c r="Q34" s="22">
        <v>6.27018672311104</v>
      </c>
      <c r="R34" s="23">
        <v>1.78383456977148</v>
      </c>
      <c r="S34" s="22">
        <v>76.4145106558147</v>
      </c>
      <c r="T34" s="23">
        <v>1.04444371573754</v>
      </c>
      <c r="U34" s="22">
        <v>66.5946455769474</v>
      </c>
      <c r="V34" s="23">
        <v>2.51596934290407</v>
      </c>
      <c r="W34" s="22">
        <v>84.9598479103901</v>
      </c>
      <c r="X34" s="23">
        <v>2.11268647946138</v>
      </c>
      <c r="Y34" s="22">
        <v>18.3652023334427</v>
      </c>
      <c r="Z34" s="23">
        <v>3.71438912968578</v>
      </c>
      <c r="AA34" s="22">
        <v>71.6829378335981</v>
      </c>
      <c r="AB34" s="23">
        <v>1.20199973157243</v>
      </c>
      <c r="AC34" s="22">
        <v>58.5894633756799</v>
      </c>
      <c r="AD34" s="23">
        <v>3.77568265254093</v>
      </c>
      <c r="AE34" s="22">
        <v>85.6835590720788</v>
      </c>
      <c r="AF34" s="23">
        <v>1.93743614976635</v>
      </c>
      <c r="AG34" s="22">
        <v>27.0940956963989</v>
      </c>
      <c r="AH34" s="23">
        <v>4.66397145794263</v>
      </c>
      <c r="AI34" s="22">
        <v>95.735222150988</v>
      </c>
      <c r="AJ34" s="23">
        <v>0.450658971790254</v>
      </c>
      <c r="AK34" s="22">
        <v>92.1567308251214</v>
      </c>
      <c r="AL34" s="23">
        <v>1.32970232486449</v>
      </c>
      <c r="AM34" s="22">
        <v>96.9177598183247</v>
      </c>
      <c r="AN34" s="23">
        <v>0.938112597030346</v>
      </c>
      <c r="AO34" s="22">
        <v>4.76102899320327</v>
      </c>
      <c r="AP34" s="24">
        <v>1.83905267289079</v>
      </c>
    </row>
    <row customHeight="1" ht="15" r="35">
      <c r="A35" s="25" t="s">
        <v>29</v>
      </c>
      <c r="B35" s="64" t="n">
        <v>2</v>
      </c>
      <c r="C35" s="22">
        <v>92.4644327338255</v>
      </c>
      <c r="D35" s="23">
        <v>0.481011318235799</v>
      </c>
      <c r="E35" s="22">
        <v>87.8708564422921</v>
      </c>
      <c r="F35" s="23">
        <v>1.24063136263909</v>
      </c>
      <c r="G35" s="22">
        <v>95.467905148041</v>
      </c>
      <c r="H35" s="23">
        <v>0.822457937466178</v>
      </c>
      <c r="I35" s="22">
        <v>7.59704870574886</v>
      </c>
      <c r="J35" s="23">
        <v>1.42722107846741</v>
      </c>
      <c r="K35" s="22">
        <v>97.3461933356827</v>
      </c>
      <c r="L35" s="23">
        <v>0.351591451670679</v>
      </c>
      <c r="M35" s="22">
        <v>95.5093765172901</v>
      </c>
      <c r="N35" s="23">
        <v>0.802863921295661</v>
      </c>
      <c r="O35" s="22">
        <v>98.738187196565</v>
      </c>
      <c r="P35" s="23">
        <v>0.465603656334661</v>
      </c>
      <c r="Q35" s="22">
        <v>3.22881067927483</v>
      </c>
      <c r="R35" s="23">
        <v>0.836131863196515</v>
      </c>
      <c r="S35" s="22">
        <v>90.2202806573412</v>
      </c>
      <c r="T35" s="23">
        <v>0.61807704497162</v>
      </c>
      <c r="U35" s="22">
        <v>85.6065748799463</v>
      </c>
      <c r="V35" s="23">
        <v>1.42257337735829</v>
      </c>
      <c r="W35" s="22">
        <v>94.3389878270113</v>
      </c>
      <c r="X35" s="23">
        <v>0.975220270676679</v>
      </c>
      <c r="Y35" s="22">
        <v>8.73241294706497</v>
      </c>
      <c r="Z35" s="23">
        <v>1.74652467661459</v>
      </c>
      <c r="AA35" s="22">
        <v>85.9909748159433</v>
      </c>
      <c r="AB35" s="23">
        <v>0.718137255237062</v>
      </c>
      <c r="AC35" s="22">
        <v>82.2351713792018</v>
      </c>
      <c r="AD35" s="23">
        <v>1.53951952364044</v>
      </c>
      <c r="AE35" s="22">
        <v>91.5988350998033</v>
      </c>
      <c r="AF35" s="23">
        <v>1.32439214711314</v>
      </c>
      <c r="AG35" s="22">
        <v>9.36366372060148</v>
      </c>
      <c r="AH35" s="23">
        <v>2.10786067160305</v>
      </c>
      <c r="AI35" s="22">
        <v>98.7657024976695</v>
      </c>
      <c r="AJ35" s="23">
        <v>0.216561678275317</v>
      </c>
      <c r="AK35" s="22">
        <v>97.7027077939976</v>
      </c>
      <c r="AL35" s="23">
        <v>0.620120470369252</v>
      </c>
      <c r="AM35" s="22">
        <v>99.1690752100284</v>
      </c>
      <c r="AN35" s="23">
        <v>0.413891487474548</v>
      </c>
      <c r="AO35" s="22">
        <v>1.46636741603079</v>
      </c>
      <c r="AP35" s="24">
        <v>0.737514334292125</v>
      </c>
    </row>
    <row customHeight="1" ht="15" r="36">
      <c r="A36" s="25" t="s">
        <v>30</v>
      </c>
      <c r="B36" s="64" t="n">
        <v>2</v>
      </c>
      <c r="C36" s="22">
        <v>71.2566026112896</v>
      </c>
      <c r="D36" s="23">
        <v>1.15694592491527</v>
      </c>
      <c r="E36" s="22">
        <v>59.2578162230609</v>
      </c>
      <c r="F36" s="23">
        <v>2.21330353756181</v>
      </c>
      <c r="G36" s="22">
        <v>82.6900807787127</v>
      </c>
      <c r="H36" s="23">
        <v>1.7401120559156</v>
      </c>
      <c r="I36" s="22">
        <v>23.4322645556518</v>
      </c>
      <c r="J36" s="23">
        <v>2.7306585430324</v>
      </c>
      <c r="K36" s="22">
        <v>86.321607312813</v>
      </c>
      <c r="L36" s="23">
        <v>0.785939788882426</v>
      </c>
      <c r="M36" s="22">
        <v>75.6070759981378</v>
      </c>
      <c r="N36" s="23">
        <v>1.82572960050517</v>
      </c>
      <c r="O36" s="22">
        <v>93.2849981443697</v>
      </c>
      <c r="P36" s="23">
        <v>1.17360109296327</v>
      </c>
      <c r="Q36" s="22">
        <v>17.6779221462319</v>
      </c>
      <c r="R36" s="23">
        <v>2.08800986220825</v>
      </c>
      <c r="S36" s="22">
        <v>80.8053206914718</v>
      </c>
      <c r="T36" s="23">
        <v>0.924146577407272</v>
      </c>
      <c r="U36" s="22">
        <v>72.4201893361948</v>
      </c>
      <c r="V36" s="23">
        <v>1.99838807566887</v>
      </c>
      <c r="W36" s="22">
        <v>89.7326714504312</v>
      </c>
      <c r="X36" s="23">
        <v>1.38749860436087</v>
      </c>
      <c r="Y36" s="22">
        <v>17.3124821142364</v>
      </c>
      <c r="Z36" s="23">
        <v>2.31745022052584</v>
      </c>
      <c r="AA36" s="22">
        <v>85.2797120683601</v>
      </c>
      <c r="AB36" s="23">
        <v>0.761197354445568</v>
      </c>
      <c r="AC36" s="22">
        <v>77.1473430325272</v>
      </c>
      <c r="AD36" s="23">
        <v>1.77791866158052</v>
      </c>
      <c r="AE36" s="22">
        <v>92.4563293456663</v>
      </c>
      <c r="AF36" s="23">
        <v>1.26373070079953</v>
      </c>
      <c r="AG36" s="22">
        <v>15.3089863131391</v>
      </c>
      <c r="AH36" s="23">
        <v>2.28911424030374</v>
      </c>
      <c r="AI36" s="22">
        <v>88.4210356225648</v>
      </c>
      <c r="AJ36" s="23">
        <v>0.703708144018406</v>
      </c>
      <c r="AK36" s="22">
        <v>79.1903723986076</v>
      </c>
      <c r="AL36" s="23">
        <v>1.82122395508404</v>
      </c>
      <c r="AM36" s="22">
        <v>94.2018734318296</v>
      </c>
      <c r="AN36" s="23">
        <v>0.984416044660002</v>
      </c>
      <c r="AO36" s="22">
        <v>15.011501033222</v>
      </c>
      <c r="AP36" s="24">
        <v>2.10928347893644</v>
      </c>
    </row>
    <row customHeight="1" ht="15" r="37">
      <c r="A37" s="25" t="s">
        <v>31</v>
      </c>
      <c r="B37" s="64" t="n">
        <v>2</v>
      </c>
      <c r="C37" s="22">
        <v>62.7818230948287</v>
      </c>
      <c r="D37" s="23">
        <v>1.05607665482827</v>
      </c>
      <c r="E37" s="22">
        <v>49.7916769862973</v>
      </c>
      <c r="F37" s="23">
        <v>2.28596969734731</v>
      </c>
      <c r="G37" s="22">
        <v>75.9034441798633</v>
      </c>
      <c r="H37" s="23">
        <v>1.5374025840113</v>
      </c>
      <c r="I37" s="22">
        <v>26.111767193566</v>
      </c>
      <c r="J37" s="23">
        <v>2.6987347835949</v>
      </c>
      <c r="K37" s="22">
        <v>79.5459964398777</v>
      </c>
      <c r="L37" s="23">
        <v>0.806909909186095</v>
      </c>
      <c r="M37" s="22">
        <v>66.3082500650025</v>
      </c>
      <c r="N37" s="23">
        <v>1.97759944316971</v>
      </c>
      <c r="O37" s="22">
        <v>89.6150005912771</v>
      </c>
      <c r="P37" s="23">
        <v>1.09074746166196</v>
      </c>
      <c r="Q37" s="22">
        <v>23.3067505262746</v>
      </c>
      <c r="R37" s="23">
        <v>2.3166942725638</v>
      </c>
      <c r="S37" s="22">
        <v>78.9963699091501</v>
      </c>
      <c r="T37" s="23">
        <v>0.820878445027661</v>
      </c>
      <c r="U37" s="22">
        <v>68.2674043480983</v>
      </c>
      <c r="V37" s="23">
        <v>2.13714250555573</v>
      </c>
      <c r="W37" s="22">
        <v>88.0216323097995</v>
      </c>
      <c r="X37" s="23">
        <v>1.20736069281093</v>
      </c>
      <c r="Y37" s="22">
        <v>19.7542279617012</v>
      </c>
      <c r="Z37" s="23">
        <v>2.60121372311957</v>
      </c>
      <c r="AA37" s="22">
        <v>63.9509498492924</v>
      </c>
      <c r="AB37" s="23">
        <v>1.08442935247188</v>
      </c>
      <c r="AC37" s="22">
        <v>54.0363478431924</v>
      </c>
      <c r="AD37" s="23">
        <v>2.40789313838147</v>
      </c>
      <c r="AE37" s="22">
        <v>73.2269231607394</v>
      </c>
      <c r="AF37" s="23">
        <v>1.78123292436796</v>
      </c>
      <c r="AG37" s="22">
        <v>19.190575317547</v>
      </c>
      <c r="AH37" s="23">
        <v>2.90814012833736</v>
      </c>
      <c r="AI37" s="22">
        <v>83.9941771415978</v>
      </c>
      <c r="AJ37" s="23">
        <v>0.737202297559427</v>
      </c>
      <c r="AK37" s="22">
        <v>71.5624761890552</v>
      </c>
      <c r="AL37" s="23">
        <v>1.79517859659272</v>
      </c>
      <c r="AM37" s="22">
        <v>91.3211862790328</v>
      </c>
      <c r="AN37" s="23">
        <v>1.1248121446397</v>
      </c>
      <c r="AO37" s="22">
        <v>19.7587100899776</v>
      </c>
      <c r="AP37" s="24">
        <v>2.0821267511521</v>
      </c>
    </row>
    <row customHeight="1" ht="15" r="38">
      <c r="A38" s="25" t="s">
        <v>32</v>
      </c>
      <c r="B38" s="64" t="n">
        <v>2</v>
      </c>
      <c r="C38" s="22">
        <v>61.2321747910598</v>
      </c>
      <c r="D38" s="23">
        <v>1.09846283950871</v>
      </c>
      <c r="E38" s="22">
        <v>53.3233006347789</v>
      </c>
      <c r="F38" s="23">
        <v>2.7145384624876</v>
      </c>
      <c r="G38" s="22">
        <v>70.8474876769035</v>
      </c>
      <c r="H38" s="23">
        <v>2.13726151122011</v>
      </c>
      <c r="I38" s="22">
        <v>17.5241870421246</v>
      </c>
      <c r="J38" s="23">
        <v>3.34789241497138</v>
      </c>
      <c r="K38" s="22">
        <v>77.8637295394373</v>
      </c>
      <c r="L38" s="23">
        <v>1.13743868314233</v>
      </c>
      <c r="M38" s="22">
        <v>70.637530934127</v>
      </c>
      <c r="N38" s="23">
        <v>2.41040840961838</v>
      </c>
      <c r="O38" s="22">
        <v>84.2932631333651</v>
      </c>
      <c r="P38" s="23">
        <v>1.91322197328368</v>
      </c>
      <c r="Q38" s="22">
        <v>13.655732199238</v>
      </c>
      <c r="R38" s="23">
        <v>2.72875388957738</v>
      </c>
      <c r="S38" s="22">
        <v>58.3728122971825</v>
      </c>
      <c r="T38" s="23">
        <v>1.22014841086214</v>
      </c>
      <c r="U38" s="22">
        <v>50.0412538230733</v>
      </c>
      <c r="V38" s="23">
        <v>2.11640684295412</v>
      </c>
      <c r="W38" s="22">
        <v>66.0091317084577</v>
      </c>
      <c r="X38" s="23">
        <v>2.66711506916986</v>
      </c>
      <c r="Y38" s="22">
        <v>15.9678778853843</v>
      </c>
      <c r="Z38" s="23">
        <v>3.33035405849091</v>
      </c>
      <c r="AA38" s="22">
        <v>53.6015864258739</v>
      </c>
      <c r="AB38" s="23">
        <v>1.33499633134837</v>
      </c>
      <c r="AC38" s="22">
        <v>46.6575821429904</v>
      </c>
      <c r="AD38" s="23">
        <v>2.61127722151865</v>
      </c>
      <c r="AE38" s="22">
        <v>62.474832654194</v>
      </c>
      <c r="AF38" s="23">
        <v>2.73144768310247</v>
      </c>
      <c r="AG38" s="22">
        <v>15.8172505112036</v>
      </c>
      <c r="AH38" s="23">
        <v>3.35180015606893</v>
      </c>
      <c r="AI38" s="22">
        <v>77.7127228439547</v>
      </c>
      <c r="AJ38" s="23">
        <v>1.0770304542465</v>
      </c>
      <c r="AK38" s="22">
        <v>71.1172960933455</v>
      </c>
      <c r="AL38" s="23">
        <v>2.60486107906582</v>
      </c>
      <c r="AM38" s="22">
        <v>82.7097501768959</v>
      </c>
      <c r="AN38" s="23">
        <v>1.56299364925731</v>
      </c>
      <c r="AO38" s="22">
        <v>11.5924540835504</v>
      </c>
      <c r="AP38" s="24">
        <v>2.85114277278018</v>
      </c>
    </row>
    <row customHeight="1" ht="15" r="39">
      <c r="A39" s="29" t="s">
        <v>33</v>
      </c>
      <c r="B39" s="64" t="n">
        <v>2</v>
      </c>
      <c r="C39" s="22">
        <v>75.1467772530693</v>
      </c>
      <c r="D39" s="23">
        <v>1.21873180752426</v>
      </c>
      <c r="E39" s="22">
        <v>63.1896177435139</v>
      </c>
      <c r="F39" s="23">
        <v>2.29862749974661</v>
      </c>
      <c r="G39" s="22">
        <v>84.287034485192</v>
      </c>
      <c r="H39" s="23">
        <v>2.18290360535491</v>
      </c>
      <c r="I39" s="22">
        <v>21.0974167416782</v>
      </c>
      <c r="J39" s="23">
        <v>3.28475254907925</v>
      </c>
      <c r="K39" s="22">
        <v>88.2703223552537</v>
      </c>
      <c r="L39" s="23">
        <v>0.800001211672225</v>
      </c>
      <c r="M39" s="22">
        <v>81.1485050856724</v>
      </c>
      <c r="N39" s="23">
        <v>1.98257437774852</v>
      </c>
      <c r="O39" s="22">
        <v>91.9644473883277</v>
      </c>
      <c r="P39" s="23">
        <v>1.70829745161719</v>
      </c>
      <c r="Q39" s="22">
        <v>10.8159423026553</v>
      </c>
      <c r="R39" s="23">
        <v>2.87110206914129</v>
      </c>
      <c r="S39" s="22">
        <v>87.9442090852118</v>
      </c>
      <c r="T39" s="23">
        <v>0.967028381932476</v>
      </c>
      <c r="U39" s="22">
        <v>83.0479217958878</v>
      </c>
      <c r="V39" s="23">
        <v>1.93346242455626</v>
      </c>
      <c r="W39" s="22">
        <v>90.6571260260684</v>
      </c>
      <c r="X39" s="23">
        <v>1.88528264936079</v>
      </c>
      <c r="Y39" s="22">
        <v>7.60920423018059</v>
      </c>
      <c r="Z39" s="23">
        <v>2.45309889758317</v>
      </c>
      <c r="AA39" s="22">
        <v>85.4558320686186</v>
      </c>
      <c r="AB39" s="23">
        <v>1.00975231263814</v>
      </c>
      <c r="AC39" s="22">
        <v>78.9419847056862</v>
      </c>
      <c r="AD39" s="23">
        <v>2.14181642841716</v>
      </c>
      <c r="AE39" s="22">
        <v>90.9643923500519</v>
      </c>
      <c r="AF39" s="23">
        <v>1.85539106536615</v>
      </c>
      <c r="AG39" s="22">
        <v>12.0224076443657</v>
      </c>
      <c r="AH39" s="23">
        <v>2.73674593311155</v>
      </c>
      <c r="AI39" s="22">
        <v>82.7117706127677</v>
      </c>
      <c r="AJ39" s="23">
        <v>0.980886615245072</v>
      </c>
      <c r="AK39" s="22">
        <v>74.1322275237536</v>
      </c>
      <c r="AL39" s="23">
        <v>2.37395530074498</v>
      </c>
      <c r="AM39" s="22">
        <v>86.677374682734</v>
      </c>
      <c r="AN39" s="23">
        <v>1.99934262472335</v>
      </c>
      <c r="AO39" s="22">
        <v>12.5451471589804</v>
      </c>
      <c r="AP39" s="24">
        <v>3.21697278306752</v>
      </c>
    </row>
    <row customHeight="1" ht="15" r="40">
      <c r="A40" s="25" t="s">
        <v>34</v>
      </c>
      <c r="B40" s="64" t="n">
        <v>2</v>
      </c>
      <c r="C40" s="22">
        <v>73.5079644533181</v>
      </c>
      <c r="D40" s="23">
        <v>1.20250905125679</v>
      </c>
      <c r="E40" s="22">
        <v>69.6839478928731</v>
      </c>
      <c r="F40" s="23">
        <v>2.33730820315621</v>
      </c>
      <c r="G40" s="22">
        <v>79.8737666331601</v>
      </c>
      <c r="H40" s="23">
        <v>1.83289959220879</v>
      </c>
      <c r="I40" s="22">
        <v>10.189818740287</v>
      </c>
      <c r="J40" s="23">
        <v>2.79776196656669</v>
      </c>
      <c r="K40" s="22">
        <v>90.6250472874154</v>
      </c>
      <c r="L40" s="23">
        <v>0.621097026274707</v>
      </c>
      <c r="M40" s="22">
        <v>87.0952058203209</v>
      </c>
      <c r="N40" s="23">
        <v>1.44906769559585</v>
      </c>
      <c r="O40" s="22">
        <v>92.2846436982353</v>
      </c>
      <c r="P40" s="23">
        <v>1.52802359484751</v>
      </c>
      <c r="Q40" s="22">
        <v>5.18943787791443</v>
      </c>
      <c r="R40" s="23">
        <v>1.95421982372754</v>
      </c>
      <c r="S40" s="22">
        <v>55.6332936824347</v>
      </c>
      <c r="T40" s="23">
        <v>1.40341497593794</v>
      </c>
      <c r="U40" s="22">
        <v>50.1782929132588</v>
      </c>
      <c r="V40" s="23">
        <v>2.29518360181967</v>
      </c>
      <c r="W40" s="22">
        <v>62.2146711432536</v>
      </c>
      <c r="X40" s="23">
        <v>2.62834175041104</v>
      </c>
      <c r="Y40" s="22">
        <v>12.0363782299948</v>
      </c>
      <c r="Z40" s="23">
        <v>3.66337966129606</v>
      </c>
      <c r="AA40" s="22">
        <v>74.0636602882231</v>
      </c>
      <c r="AB40" s="23">
        <v>1.06908382305795</v>
      </c>
      <c r="AC40" s="22">
        <v>64.5804535021051</v>
      </c>
      <c r="AD40" s="23">
        <v>2.25548466761705</v>
      </c>
      <c r="AE40" s="22">
        <v>79.5586690096814</v>
      </c>
      <c r="AF40" s="23">
        <v>2.10369286571753</v>
      </c>
      <c r="AG40" s="22">
        <v>14.9782155075763</v>
      </c>
      <c r="AH40" s="23">
        <v>2.96709364589109</v>
      </c>
      <c r="AI40" s="22">
        <v>90.5244377997584</v>
      </c>
      <c r="AJ40" s="23">
        <v>0.773753550707179</v>
      </c>
      <c r="AK40" s="22">
        <v>90.1507856952256</v>
      </c>
      <c r="AL40" s="23">
        <v>1.51359285243362</v>
      </c>
      <c r="AM40" s="22">
        <v>90.2454904896087</v>
      </c>
      <c r="AN40" s="23">
        <v>1.75250967801861</v>
      </c>
      <c r="AO40" s="22">
        <v>0.094704794383162</v>
      </c>
      <c r="AP40" s="24">
        <v>2.45265248565874</v>
      </c>
    </row>
    <row customHeight="1" ht="15" r="41">
      <c r="A41" s="25" t="s">
        <v>35</v>
      </c>
      <c r="B41" s="64" t="n">
        <v>2</v>
      </c>
      <c r="C41" s="22">
        <v>73.9443202220169</v>
      </c>
      <c r="D41" s="23">
        <v>0.984473260290223</v>
      </c>
      <c r="E41" s="22">
        <v>60.3907361915425</v>
      </c>
      <c r="F41" s="23">
        <v>2.48531020299426</v>
      </c>
      <c r="G41" s="22">
        <v>83.3823733032257</v>
      </c>
      <c r="H41" s="23">
        <v>2.00379399813359</v>
      </c>
      <c r="I41" s="22">
        <v>22.9916371116833</v>
      </c>
      <c r="J41" s="23">
        <v>3.36680399185618</v>
      </c>
      <c r="K41" s="22">
        <v>90.8682719466559</v>
      </c>
      <c r="L41" s="23">
        <v>0.698310682862366</v>
      </c>
      <c r="M41" s="22">
        <v>83.8689849200937</v>
      </c>
      <c r="N41" s="23">
        <v>1.68569922161601</v>
      </c>
      <c r="O41" s="22">
        <v>94.3798648775618</v>
      </c>
      <c r="P41" s="23">
        <v>1.29769317934232</v>
      </c>
      <c r="Q41" s="22">
        <v>10.510879957468</v>
      </c>
      <c r="R41" s="23">
        <v>1.91542532848302</v>
      </c>
      <c r="S41" s="22">
        <v>82.253292701514</v>
      </c>
      <c r="T41" s="23">
        <v>0.992459218900652</v>
      </c>
      <c r="U41" s="22">
        <v>73.719443583512</v>
      </c>
      <c r="V41" s="23">
        <v>1.74910863256936</v>
      </c>
      <c r="W41" s="22">
        <v>86.8636040917246</v>
      </c>
      <c r="X41" s="23">
        <v>1.68337824334011</v>
      </c>
      <c r="Y41" s="22">
        <v>13.1441605082126</v>
      </c>
      <c r="Z41" s="23">
        <v>2.40527413137486</v>
      </c>
      <c r="AA41" s="22">
        <v>81.9526986205851</v>
      </c>
      <c r="AB41" s="23">
        <v>0.917080512638249</v>
      </c>
      <c r="AC41" s="22">
        <v>71.1776037995188</v>
      </c>
      <c r="AD41" s="23">
        <v>2.17932498479124</v>
      </c>
      <c r="AE41" s="22">
        <v>88.6760870052616</v>
      </c>
      <c r="AF41" s="23">
        <v>1.64272105271745</v>
      </c>
      <c r="AG41" s="22">
        <v>17.4984832057428</v>
      </c>
      <c r="AH41" s="23">
        <v>2.88318946262471</v>
      </c>
      <c r="AI41" s="22">
        <v>91.9561852217725</v>
      </c>
      <c r="AJ41" s="23">
        <v>0.561105430007705</v>
      </c>
      <c r="AK41" s="22">
        <v>86.7657245419005</v>
      </c>
      <c r="AL41" s="23">
        <v>1.55943409455675</v>
      </c>
      <c r="AM41" s="22">
        <v>95.5893745508591</v>
      </c>
      <c r="AN41" s="23">
        <v>1.17836411704661</v>
      </c>
      <c r="AO41" s="22">
        <v>8.82365000895857</v>
      </c>
      <c r="AP41" s="24">
        <v>1.9220330282479</v>
      </c>
    </row>
    <row customHeight="1" ht="15" r="42">
      <c r="A42" s="25" t="s">
        <v>36</v>
      </c>
      <c r="B42" s="64" t="n">
        <v>2</v>
      </c>
      <c r="C42" s="22">
        <v>57.3548575740498</v>
      </c>
      <c r="D42" s="23">
        <v>1.28765941090612</v>
      </c>
      <c r="E42" s="22">
        <v>50.263499876199</v>
      </c>
      <c r="F42" s="23">
        <v>2.37218811082222</v>
      </c>
      <c r="G42" s="22">
        <v>63.6043078959131</v>
      </c>
      <c r="H42" s="23">
        <v>2.65487522766694</v>
      </c>
      <c r="I42" s="22">
        <v>13.340808019714</v>
      </c>
      <c r="J42" s="23">
        <v>3.61069718234006</v>
      </c>
      <c r="K42" s="22">
        <v>87.3714960068292</v>
      </c>
      <c r="L42" s="23">
        <v>0.898851944580774</v>
      </c>
      <c r="M42" s="22">
        <v>77.9972555983394</v>
      </c>
      <c r="N42" s="23">
        <v>2.25265346969959</v>
      </c>
      <c r="O42" s="22">
        <v>91.6816643765654</v>
      </c>
      <c r="P42" s="23">
        <v>1.52887215782674</v>
      </c>
      <c r="Q42" s="22">
        <v>13.684408778226</v>
      </c>
      <c r="R42" s="23">
        <v>2.8425434272323</v>
      </c>
      <c r="S42" s="22">
        <v>70.4280854143949</v>
      </c>
      <c r="T42" s="23">
        <v>1.22338689868305</v>
      </c>
      <c r="U42" s="22">
        <v>63.629662702405</v>
      </c>
      <c r="V42" s="23">
        <v>2.90347746803462</v>
      </c>
      <c r="W42" s="22">
        <v>75.1549531169082</v>
      </c>
      <c r="X42" s="23">
        <v>2.26948221753773</v>
      </c>
      <c r="Y42" s="22">
        <v>11.5252904145032</v>
      </c>
      <c r="Z42" s="23">
        <v>3.64162994686249</v>
      </c>
      <c r="AA42" s="22">
        <v>39.4606301006931</v>
      </c>
      <c r="AB42" s="23">
        <v>1.31545856637352</v>
      </c>
      <c r="AC42" s="22">
        <v>34.602875439192</v>
      </c>
      <c r="AD42" s="23">
        <v>2.51990816466284</v>
      </c>
      <c r="AE42" s="22">
        <v>49.4759025282312</v>
      </c>
      <c r="AF42" s="23">
        <v>3.22252047463889</v>
      </c>
      <c r="AG42" s="22">
        <v>14.8730270890392</v>
      </c>
      <c r="AH42" s="23">
        <v>4.46741741215785</v>
      </c>
      <c r="AI42" s="22">
        <v>92.5683775294775</v>
      </c>
      <c r="AJ42" s="23">
        <v>0.710148812470418</v>
      </c>
      <c r="AK42" s="22">
        <v>87.2685955052634</v>
      </c>
      <c r="AL42" s="23">
        <v>2.03875516629441</v>
      </c>
      <c r="AM42" s="22">
        <v>94.1021440781025</v>
      </c>
      <c r="AN42" s="23">
        <v>1.12526371690166</v>
      </c>
      <c r="AO42" s="22">
        <v>6.83354857283902</v>
      </c>
      <c r="AP42" s="24">
        <v>2.33611322135403</v>
      </c>
    </row>
    <row customHeight="1" ht="15" r="43">
      <c r="A43" s="21" t="s">
        <v>37</v>
      </c>
      <c r="B43" s="64" t="n">
        <v>2</v>
      </c>
      <c r="C43" s="22">
        <v>73.9501149173565</v>
      </c>
      <c r="D43" s="23">
        <v>1.50840562462396</v>
      </c>
      <c r="E43" s="22">
        <v>62.3156442515712</v>
      </c>
      <c r="F43" s="23">
        <v>3.38138161157209</v>
      </c>
      <c r="G43" s="22">
        <v>86.0791416050529</v>
      </c>
      <c r="H43" s="23">
        <v>3.52053095450353</v>
      </c>
      <c r="I43" s="22">
        <v>23.7634973534817</v>
      </c>
      <c r="J43" s="23">
        <v>4.83344630565117</v>
      </c>
      <c r="K43" s="22">
        <v>90.1193943874111</v>
      </c>
      <c r="L43" s="23">
        <v>1.07595472141971</v>
      </c>
      <c r="M43" s="22">
        <v>86.476771829042</v>
      </c>
      <c r="N43" s="23">
        <v>2.39245313742924</v>
      </c>
      <c r="O43" s="22">
        <v>95.1255906305081</v>
      </c>
      <c r="P43" s="23">
        <v>1.7348032721721</v>
      </c>
      <c r="Q43" s="22">
        <v>8.64881880146609</v>
      </c>
      <c r="R43" s="23">
        <v>2.79032765425733</v>
      </c>
      <c r="S43" s="22">
        <v>89.7046317379203</v>
      </c>
      <c r="T43" s="23">
        <v>1.06094389907122</v>
      </c>
      <c r="U43" s="22">
        <v>84.6762531549899</v>
      </c>
      <c r="V43" s="23">
        <v>2.67966518934067</v>
      </c>
      <c r="W43" s="22">
        <v>94.9851576708428</v>
      </c>
      <c r="X43" s="23">
        <v>1.80068993213699</v>
      </c>
      <c r="Y43" s="22">
        <v>10.3089045158529</v>
      </c>
      <c r="Z43" s="23">
        <v>3.16051151057599</v>
      </c>
      <c r="AA43" s="22">
        <v>67.7406999184395</v>
      </c>
      <c r="AB43" s="23">
        <v>1.58298653367985</v>
      </c>
      <c r="AC43" s="22">
        <v>53.26277978606</v>
      </c>
      <c r="AD43" s="23">
        <v>3.52984346380174</v>
      </c>
      <c r="AE43" s="22">
        <v>81.3918587250177</v>
      </c>
      <c r="AF43" s="23">
        <v>3.73143204869986</v>
      </c>
      <c r="AG43" s="22">
        <v>28.1290789389578</v>
      </c>
      <c r="AH43" s="23">
        <v>5.37703770544454</v>
      </c>
      <c r="AI43" s="22">
        <v>90.6270336150424</v>
      </c>
      <c r="AJ43" s="23">
        <v>1.01581189906885</v>
      </c>
      <c r="AK43" s="22">
        <v>87.5296634159328</v>
      </c>
      <c r="AL43" s="23">
        <v>2.2336544475681</v>
      </c>
      <c r="AM43" s="22">
        <v>96.8556128781218</v>
      </c>
      <c r="AN43" s="23">
        <v>1.37173899012014</v>
      </c>
      <c r="AO43" s="22">
        <v>9.32594946218897</v>
      </c>
      <c r="AP43" s="24">
        <v>2.59216996967912</v>
      </c>
    </row>
    <row customHeight="1" ht="15" r="44">
      <c r="A44" s="21" t="s">
        <v>38</v>
      </c>
      <c r="B44" s="64" t="n">
        <v>2</v>
      </c>
      <c r="C44" s="22">
        <v>50.8415557187826</v>
      </c>
      <c r="D44" s="23">
        <v>1.10762294439751</v>
      </c>
      <c r="E44" s="22">
        <v>39.5647878680436</v>
      </c>
      <c r="F44" s="23">
        <v>2.8753595698374</v>
      </c>
      <c r="G44" s="22">
        <v>61.3875032812483</v>
      </c>
      <c r="H44" s="23">
        <v>2.39086181537009</v>
      </c>
      <c r="I44" s="22">
        <v>21.8227154132047</v>
      </c>
      <c r="J44" s="23">
        <v>3.67994441932682</v>
      </c>
      <c r="K44" s="22">
        <v>73.1635082323328</v>
      </c>
      <c r="L44" s="23">
        <v>1.01759004844062</v>
      </c>
      <c r="M44" s="22">
        <v>63.5664979788404</v>
      </c>
      <c r="N44" s="23">
        <v>2.03813858268689</v>
      </c>
      <c r="O44" s="22">
        <v>80.7018416814527</v>
      </c>
      <c r="P44" s="23">
        <v>1.87416110107615</v>
      </c>
      <c r="Q44" s="22">
        <v>17.1353437026123</v>
      </c>
      <c r="R44" s="23">
        <v>2.70416172466895</v>
      </c>
      <c r="S44" s="22">
        <v>73.6468393418805</v>
      </c>
      <c r="T44" s="23">
        <v>1.07158523648276</v>
      </c>
      <c r="U44" s="22">
        <v>64.5405492197326</v>
      </c>
      <c r="V44" s="23">
        <v>1.78850092930007</v>
      </c>
      <c r="W44" s="22">
        <v>83.5299802203436</v>
      </c>
      <c r="X44" s="23">
        <v>1.57539341234925</v>
      </c>
      <c r="Y44" s="22">
        <v>18.989431000611</v>
      </c>
      <c r="Z44" s="23">
        <v>2.31056818448951</v>
      </c>
      <c r="AA44" s="22">
        <v>45.5436566180536</v>
      </c>
      <c r="AB44" s="23">
        <v>1.24930221285505</v>
      </c>
      <c r="AC44" s="22">
        <v>33.1644057475887</v>
      </c>
      <c r="AD44" s="23">
        <v>2.47461347322976</v>
      </c>
      <c r="AE44" s="22">
        <v>59.3553633797075</v>
      </c>
      <c r="AF44" s="23">
        <v>2.50924635536675</v>
      </c>
      <c r="AG44" s="22">
        <v>26.1909576321188</v>
      </c>
      <c r="AH44" s="23">
        <v>3.28405868413632</v>
      </c>
      <c r="AI44" s="22">
        <v>76.6510049791691</v>
      </c>
      <c r="AJ44" s="23">
        <v>0.993398814069587</v>
      </c>
      <c r="AK44" s="22">
        <v>69.7333518633805</v>
      </c>
      <c r="AL44" s="23">
        <v>2.19107369765035</v>
      </c>
      <c r="AM44" s="22">
        <v>81.6899966004621</v>
      </c>
      <c r="AN44" s="23">
        <v>1.93803064785629</v>
      </c>
      <c r="AO44" s="22">
        <v>11.9566447370815</v>
      </c>
      <c r="AP44" s="24">
        <v>2.70816286907494</v>
      </c>
    </row>
    <row customHeight="1" ht="15" r="45">
      <c r="A45" s="21" t="s">
        <v>39</v>
      </c>
      <c r="B45" s="64" t="n">
        <v>2</v>
      </c>
      <c r="C45" s="22">
        <v>74.0089291519729</v>
      </c>
      <c r="D45" s="23">
        <v>1.06126246193724</v>
      </c>
      <c r="E45" s="22">
        <v>65.5395557641685</v>
      </c>
      <c r="F45" s="23">
        <v>2.01344761841423</v>
      </c>
      <c r="G45" s="22">
        <v>83.6914059413783</v>
      </c>
      <c r="H45" s="23">
        <v>1.72273037863934</v>
      </c>
      <c r="I45" s="22">
        <v>18.1518501772098</v>
      </c>
      <c r="J45" s="23">
        <v>2.61311539902514</v>
      </c>
      <c r="K45" s="22">
        <v>83.715605855365</v>
      </c>
      <c r="L45" s="23">
        <v>0.778392044286857</v>
      </c>
      <c r="M45" s="22">
        <v>76.0905042469252</v>
      </c>
      <c r="N45" s="23">
        <v>1.74763058577312</v>
      </c>
      <c r="O45" s="22">
        <v>90.4653654382511</v>
      </c>
      <c r="P45" s="23">
        <v>1.22746605882285</v>
      </c>
      <c r="Q45" s="22">
        <v>14.3748611913259</v>
      </c>
      <c r="R45" s="23">
        <v>2.21288642285417</v>
      </c>
      <c r="S45" s="22">
        <v>84.8271354826677</v>
      </c>
      <c r="T45" s="23">
        <v>0.844315835550295</v>
      </c>
      <c r="U45" s="22">
        <v>74.038160937967</v>
      </c>
      <c r="V45" s="23">
        <v>2.15926837495586</v>
      </c>
      <c r="W45" s="22">
        <v>90.9317216941407</v>
      </c>
      <c r="X45" s="23">
        <v>1.16145161716958</v>
      </c>
      <c r="Y45" s="22">
        <v>16.8935607561737</v>
      </c>
      <c r="Z45" s="23">
        <v>2.45993456744224</v>
      </c>
      <c r="AA45" s="22">
        <v>72.1226009239911</v>
      </c>
      <c r="AB45" s="23">
        <v>1.05102406292531</v>
      </c>
      <c r="AC45" s="22">
        <v>61.4334189339788</v>
      </c>
      <c r="AD45" s="23">
        <v>2.3219463730493</v>
      </c>
      <c r="AE45" s="22">
        <v>82.1361596892178</v>
      </c>
      <c r="AF45" s="23">
        <v>1.85760466706124</v>
      </c>
      <c r="AG45" s="22">
        <v>20.702740755239</v>
      </c>
      <c r="AH45" s="23">
        <v>3.28575489956449</v>
      </c>
      <c r="AI45" s="22">
        <v>86.9416096256629</v>
      </c>
      <c r="AJ45" s="23">
        <v>0.821831030745511</v>
      </c>
      <c r="AK45" s="22">
        <v>77.7481689483</v>
      </c>
      <c r="AL45" s="23">
        <v>1.99012994552625</v>
      </c>
      <c r="AM45" s="22">
        <v>93.0412238800829</v>
      </c>
      <c r="AN45" s="23">
        <v>1.15430808743808</v>
      </c>
      <c r="AO45" s="22">
        <v>15.293054931783</v>
      </c>
      <c r="AP45" s="24">
        <v>2.5503711855547</v>
      </c>
    </row>
    <row customHeight="1" ht="15" r="46">
      <c r="A46" s="21" t="s">
        <v>40</v>
      </c>
      <c r="B46" s="64" t="n">
        <v>2</v>
      </c>
      <c r="C46" s="22">
        <v>68.4340161159689</v>
      </c>
      <c r="D46" s="23">
        <v>1.2952197007741</v>
      </c>
      <c r="E46" s="22">
        <v>58.1069223655088</v>
      </c>
      <c r="F46" s="23">
        <v>2.63689820374189</v>
      </c>
      <c r="G46" s="22">
        <v>79.0639473553793</v>
      </c>
      <c r="H46" s="23">
        <v>2.32884504242123</v>
      </c>
      <c r="I46" s="22">
        <v>20.9570249898705</v>
      </c>
      <c r="J46" s="23">
        <v>3.09032314634203</v>
      </c>
      <c r="K46" s="22">
        <v>95.4170566284995</v>
      </c>
      <c r="L46" s="23">
        <v>0.509202628503595</v>
      </c>
      <c r="M46" s="22">
        <v>92.7240271972246</v>
      </c>
      <c r="N46" s="23">
        <v>1.73390333168622</v>
      </c>
      <c r="O46" s="22">
        <v>97.5789133740196</v>
      </c>
      <c r="P46" s="23">
        <v>0.939276397039943</v>
      </c>
      <c r="Q46" s="22">
        <v>4.85488617679499</v>
      </c>
      <c r="R46" s="23">
        <v>2.03115348128908</v>
      </c>
      <c r="S46" s="22">
        <v>73.7433538533178</v>
      </c>
      <c r="T46" s="23">
        <v>1.30740427477925</v>
      </c>
      <c r="U46" s="22">
        <v>63.3310311943493</v>
      </c>
      <c r="V46" s="23">
        <v>3.19145572883105</v>
      </c>
      <c r="W46" s="22">
        <v>83.0530403015518</v>
      </c>
      <c r="X46" s="23">
        <v>1.94029694278926</v>
      </c>
      <c r="Y46" s="22">
        <v>19.7220091072026</v>
      </c>
      <c r="Z46" s="23">
        <v>3.37553481341987</v>
      </c>
      <c r="AA46" s="22">
        <v>76.0245496355793</v>
      </c>
      <c r="AB46" s="23">
        <v>1.22848709510855</v>
      </c>
      <c r="AC46" s="22">
        <v>70.6662067502035</v>
      </c>
      <c r="AD46" s="23">
        <v>2.63541673154267</v>
      </c>
      <c r="AE46" s="22">
        <v>84.3422886094149</v>
      </c>
      <c r="AF46" s="23">
        <v>1.88062941587535</v>
      </c>
      <c r="AG46" s="22">
        <v>13.6760818592115</v>
      </c>
      <c r="AH46" s="23">
        <v>3.39817652413015</v>
      </c>
      <c r="AI46" s="22">
        <v>95.0211160489314</v>
      </c>
      <c r="AJ46" s="23">
        <v>0.531119435854159</v>
      </c>
      <c r="AK46" s="22">
        <v>93.3542859625037</v>
      </c>
      <c r="AL46" s="23">
        <v>1.51018962334367</v>
      </c>
      <c r="AM46" s="22">
        <v>97.8212527801385</v>
      </c>
      <c r="AN46" s="23">
        <v>0.7656649814664</v>
      </c>
      <c r="AO46" s="22">
        <v>4.46696681763477</v>
      </c>
      <c r="AP46" s="24">
        <v>1.76224715756656</v>
      </c>
    </row>
    <row customHeight="1" ht="15" r="47">
      <c r="A47" s="25" t="s">
        <v>41</v>
      </c>
      <c r="B47" s="64" t="n">
        <v>2</v>
      </c>
      <c r="C47" s="22">
        <v>55.355545988311</v>
      </c>
      <c r="D47" s="23">
        <v>1.33476085907055</v>
      </c>
      <c r="E47" s="22">
        <v>47.3816631394862</v>
      </c>
      <c r="F47" s="23">
        <v>2.07504740697024</v>
      </c>
      <c r="G47" s="22">
        <v>61.6120433516434</v>
      </c>
      <c r="H47" s="23">
        <v>2.27844085467558</v>
      </c>
      <c r="I47" s="22">
        <v>14.2303802121572</v>
      </c>
      <c r="J47" s="23">
        <v>2.90166381980466</v>
      </c>
      <c r="K47" s="22">
        <v>92.8767905376529</v>
      </c>
      <c r="L47" s="23">
        <v>0.567587880056334</v>
      </c>
      <c r="M47" s="22">
        <v>87.5790864651182</v>
      </c>
      <c r="N47" s="23">
        <v>1.49278603708553</v>
      </c>
      <c r="O47" s="22">
        <v>96.2262051524363</v>
      </c>
      <c r="P47" s="23">
        <v>0.80634360105749</v>
      </c>
      <c r="Q47" s="22">
        <v>8.64711868731804</v>
      </c>
      <c r="R47" s="23">
        <v>1.70055001452731</v>
      </c>
      <c r="S47" s="22">
        <v>78.7024520389313</v>
      </c>
      <c r="T47" s="23">
        <v>0.951615239983859</v>
      </c>
      <c r="U47" s="22">
        <v>69.6105347408741</v>
      </c>
      <c r="V47" s="23">
        <v>2.22589341865135</v>
      </c>
      <c r="W47" s="22">
        <v>84.1117853096192</v>
      </c>
      <c r="X47" s="23">
        <v>1.47953694996914</v>
      </c>
      <c r="Y47" s="22">
        <v>14.5012505687452</v>
      </c>
      <c r="Z47" s="23">
        <v>2.6087413502074</v>
      </c>
      <c r="AA47" s="22">
        <v>59.3868909169606</v>
      </c>
      <c r="AB47" s="23">
        <v>1.34685718783806</v>
      </c>
      <c r="AC47" s="22">
        <v>51.9525696667482</v>
      </c>
      <c r="AD47" s="23">
        <v>2.15357973537777</v>
      </c>
      <c r="AE47" s="22">
        <v>65.9983585378789</v>
      </c>
      <c r="AF47" s="23">
        <v>1.94815417523322</v>
      </c>
      <c r="AG47" s="22">
        <v>14.0457888711307</v>
      </c>
      <c r="AH47" s="23">
        <v>2.55043045405752</v>
      </c>
      <c r="AI47" s="22">
        <v>96.0367439658395</v>
      </c>
      <c r="AJ47" s="23">
        <v>0.473904620944367</v>
      </c>
      <c r="AK47" s="22">
        <v>92.7443207766825</v>
      </c>
      <c r="AL47" s="23">
        <v>1.23900295250516</v>
      </c>
      <c r="AM47" s="22">
        <v>97.7191963285446</v>
      </c>
      <c r="AN47" s="23">
        <v>0.69139087456738</v>
      </c>
      <c r="AO47" s="22">
        <v>4.97487555186203</v>
      </c>
      <c r="AP47" s="24">
        <v>1.37677822221287</v>
      </c>
    </row>
    <row customHeight="1" ht="15" r="48">
      <c r="A48" s="25" t="s">
        <v>42</v>
      </c>
      <c r="B48" s="64" t="n">
        <v>2</v>
      </c>
      <c r="C48" s="22">
        <v>74.307474890751</v>
      </c>
      <c r="D48" s="23">
        <v>1.14065505782585</v>
      </c>
      <c r="E48" s="22">
        <v>64.5532686376164</v>
      </c>
      <c r="F48" s="23">
        <v>2.43180700935675</v>
      </c>
      <c r="G48" s="22">
        <v>83.3753339489746</v>
      </c>
      <c r="H48" s="23">
        <v>1.97911990185083</v>
      </c>
      <c r="I48" s="22">
        <v>18.8220653113582</v>
      </c>
      <c r="J48" s="23">
        <v>2.94477326682884</v>
      </c>
      <c r="K48" s="22">
        <v>95.722456312929</v>
      </c>
      <c r="L48" s="23">
        <v>0.45256263795624</v>
      </c>
      <c r="M48" s="22">
        <v>92.5430040549217</v>
      </c>
      <c r="N48" s="23">
        <v>1.35684315157815</v>
      </c>
      <c r="O48" s="22">
        <v>97.6660412520581</v>
      </c>
      <c r="P48" s="23">
        <v>0.790190093627771</v>
      </c>
      <c r="Q48" s="22">
        <v>5.12303719713644</v>
      </c>
      <c r="R48" s="23">
        <v>1.62202733819041</v>
      </c>
      <c r="S48" s="22">
        <v>95.6355730011446</v>
      </c>
      <c r="T48" s="23">
        <v>0.504595039828981</v>
      </c>
      <c r="U48" s="22">
        <v>92.2572995259273</v>
      </c>
      <c r="V48" s="23">
        <v>1.22162373612252</v>
      </c>
      <c r="W48" s="22">
        <v>97.6370131512207</v>
      </c>
      <c r="X48" s="23">
        <v>0.797757068661667</v>
      </c>
      <c r="Y48" s="22">
        <v>5.37971362529341</v>
      </c>
      <c r="Z48" s="23">
        <v>1.36838270867664</v>
      </c>
      <c r="AA48" s="22">
        <v>85.5018484100513</v>
      </c>
      <c r="AB48" s="23">
        <v>0.833899744187295</v>
      </c>
      <c r="AC48" s="22">
        <v>79.1392163907592</v>
      </c>
      <c r="AD48" s="23">
        <v>2.07894733472829</v>
      </c>
      <c r="AE48" s="22">
        <v>93.6640343873332</v>
      </c>
      <c r="AF48" s="23">
        <v>1.06736799322109</v>
      </c>
      <c r="AG48" s="22">
        <v>14.5248179965739</v>
      </c>
      <c r="AH48" s="23">
        <v>2.18318714013</v>
      </c>
      <c r="AI48" s="22">
        <v>96.978831398564</v>
      </c>
      <c r="AJ48" s="23">
        <v>0.365212049858798</v>
      </c>
      <c r="AK48" s="22">
        <v>93.7378276059992</v>
      </c>
      <c r="AL48" s="23">
        <v>1.18232880240514</v>
      </c>
      <c r="AM48" s="22">
        <v>98.9982328743186</v>
      </c>
      <c r="AN48" s="23">
        <v>0.526160843767983</v>
      </c>
      <c r="AO48" s="22">
        <v>5.26040526831939</v>
      </c>
      <c r="AP48" s="24">
        <v>1.33842896214848</v>
      </c>
    </row>
    <row customHeight="1" ht="15" r="49">
      <c r="A49" s="25" t="s">
        <v>43</v>
      </c>
      <c r="B49" s="64" t="n">
        <v>2</v>
      </c>
      <c r="C49" s="22">
        <v>76.2112661525196</v>
      </c>
      <c r="D49" s="23">
        <v>0.989271766988314</v>
      </c>
      <c r="E49" s="22">
        <v>62.0296722903701</v>
      </c>
      <c r="F49" s="23">
        <v>2.63208236391816</v>
      </c>
      <c r="G49" s="22">
        <v>86.3410090114633</v>
      </c>
      <c r="H49" s="23">
        <v>1.48160868739855</v>
      </c>
      <c r="I49" s="22">
        <v>24.3113367210932</v>
      </c>
      <c r="J49" s="23">
        <v>3.04780910753716</v>
      </c>
      <c r="K49" s="22">
        <v>87.9716715511249</v>
      </c>
      <c r="L49" s="23">
        <v>0.771553040249169</v>
      </c>
      <c r="M49" s="22">
        <v>76.1232334500785</v>
      </c>
      <c r="N49" s="23">
        <v>2.19041255633068</v>
      </c>
      <c r="O49" s="22">
        <v>93.9892722999766</v>
      </c>
      <c r="P49" s="23">
        <v>1.11154721184265</v>
      </c>
      <c r="Q49" s="22">
        <v>17.8660388498981</v>
      </c>
      <c r="R49" s="23">
        <v>2.25859766795273</v>
      </c>
      <c r="S49" s="22">
        <v>85.0960316138587</v>
      </c>
      <c r="T49" s="23">
        <v>0.841156045320803</v>
      </c>
      <c r="U49" s="22">
        <v>72.9196631982349</v>
      </c>
      <c r="V49" s="23">
        <v>2.34109718224806</v>
      </c>
      <c r="W49" s="22">
        <v>91.8252476188097</v>
      </c>
      <c r="X49" s="23">
        <v>1.18061489269195</v>
      </c>
      <c r="Y49" s="22">
        <v>18.9055844205748</v>
      </c>
      <c r="Z49" s="23">
        <v>2.61195508702085</v>
      </c>
      <c r="AA49" s="22">
        <v>75.9210437630841</v>
      </c>
      <c r="AB49" s="23">
        <v>0.970729376238373</v>
      </c>
      <c r="AC49" s="22">
        <v>59.7109651960083</v>
      </c>
      <c r="AD49" s="23">
        <v>2.35335615178279</v>
      </c>
      <c r="AE49" s="22">
        <v>83.2420728192304</v>
      </c>
      <c r="AF49" s="23">
        <v>2.00931707124308</v>
      </c>
      <c r="AG49" s="22">
        <v>23.5311076232222</v>
      </c>
      <c r="AH49" s="23">
        <v>3.35375563554084</v>
      </c>
      <c r="AI49" s="22">
        <v>85.94391300217</v>
      </c>
      <c r="AJ49" s="23">
        <v>0.844437166798977</v>
      </c>
      <c r="AK49" s="22">
        <v>77.0437745740749</v>
      </c>
      <c r="AL49" s="23">
        <v>2.02225612227943</v>
      </c>
      <c r="AM49" s="22">
        <v>91.0536375637514</v>
      </c>
      <c r="AN49" s="23">
        <v>1.31407625617919</v>
      </c>
      <c r="AO49" s="22">
        <v>14.0098629896765</v>
      </c>
      <c r="AP49" s="24">
        <v>2.31889376374352</v>
      </c>
    </row>
    <row customHeight="1" ht="15" r="50">
      <c r="A50" s="21" t="s">
        <v>44</v>
      </c>
      <c r="B50" s="64" t="n">
        <v>2</v>
      </c>
      <c r="C50" s="22">
        <v>75.8977385709011</v>
      </c>
      <c r="D50" s="23">
        <v>0.939249114303277</v>
      </c>
      <c r="E50" s="22">
        <v>66.6350012180265</v>
      </c>
      <c r="F50" s="23">
        <v>1.93935921523912</v>
      </c>
      <c r="G50" s="22">
        <v>84.3785204016786</v>
      </c>
      <c r="H50" s="23">
        <v>1.63859747648705</v>
      </c>
      <c r="I50" s="22">
        <v>17.7435191836521</v>
      </c>
      <c r="J50" s="23">
        <v>2.47015174101719</v>
      </c>
      <c r="K50" s="22">
        <v>88.6821289167744</v>
      </c>
      <c r="L50" s="23">
        <v>0.727553214351682</v>
      </c>
      <c r="M50" s="22">
        <v>82.4578654752992</v>
      </c>
      <c r="N50" s="23">
        <v>1.77548899679673</v>
      </c>
      <c r="O50" s="22">
        <v>92.6851751688403</v>
      </c>
      <c r="P50" s="23">
        <v>1.17754787456602</v>
      </c>
      <c r="Q50" s="22">
        <v>10.2273096935412</v>
      </c>
      <c r="R50" s="23">
        <v>2.01377584772184</v>
      </c>
      <c r="S50" s="22">
        <v>79.5066295778185</v>
      </c>
      <c r="T50" s="23">
        <v>0.754187923044374</v>
      </c>
      <c r="U50" s="22">
        <v>69.3882040496723</v>
      </c>
      <c r="V50" s="23">
        <v>1.88307454626273</v>
      </c>
      <c r="W50" s="22">
        <v>85.8953699972634</v>
      </c>
      <c r="X50" s="23">
        <v>1.38741603220652</v>
      </c>
      <c r="Y50" s="22">
        <v>16.5071659475912</v>
      </c>
      <c r="Z50" s="23">
        <v>2.37168601748172</v>
      </c>
      <c r="AA50" s="22">
        <v>74.3578583884405</v>
      </c>
      <c r="AB50" s="23">
        <v>0.993290634672664</v>
      </c>
      <c r="AC50" s="22">
        <v>66.8829729526793</v>
      </c>
      <c r="AD50" s="23">
        <v>1.98741879547838</v>
      </c>
      <c r="AE50" s="22">
        <v>83.4286929751543</v>
      </c>
      <c r="AF50" s="23">
        <v>2.0525139490421</v>
      </c>
      <c r="AG50" s="22">
        <v>16.545720022475</v>
      </c>
      <c r="AH50" s="23">
        <v>2.58463283011028</v>
      </c>
      <c r="AI50" s="22">
        <v>93.5941456245017</v>
      </c>
      <c r="AJ50" s="23">
        <v>0.585092552349214</v>
      </c>
      <c r="AK50" s="22">
        <v>88.6957183889255</v>
      </c>
      <c r="AL50" s="23">
        <v>1.49866621069556</v>
      </c>
      <c r="AM50" s="22">
        <v>95.667323536536</v>
      </c>
      <c r="AN50" s="23">
        <v>0.850896360534857</v>
      </c>
      <c r="AO50" s="22">
        <v>6.97160514761057</v>
      </c>
      <c r="AP50" s="24">
        <v>1.79077099186714</v>
      </c>
    </row>
    <row customHeight="1" ht="15" r="51">
      <c r="A51" s="28" t="s">
        <v>45</v>
      </c>
      <c r="B51" s="64" t="n">
        <v>2</v>
      </c>
      <c r="C51" s="22">
        <v>83.0680580474161</v>
      </c>
      <c r="D51" s="23">
        <v>0.794398154761192</v>
      </c>
      <c r="E51" s="22">
        <v>72.3161847338961</v>
      </c>
      <c r="F51" s="23">
        <v>1.87034472901307</v>
      </c>
      <c r="G51" s="22">
        <v>89.3872353445508</v>
      </c>
      <c r="H51" s="23">
        <v>1.31977275076311</v>
      </c>
      <c r="I51" s="22">
        <v>17.0710506106547</v>
      </c>
      <c r="J51" s="23">
        <v>2.27775486871988</v>
      </c>
      <c r="K51" s="22">
        <v>90.4326373770201</v>
      </c>
      <c r="L51" s="23">
        <v>0.679602950411678</v>
      </c>
      <c r="M51" s="22">
        <v>80.8159459305504</v>
      </c>
      <c r="N51" s="23">
        <v>1.74408273659947</v>
      </c>
      <c r="O51" s="22">
        <v>95.5025296576078</v>
      </c>
      <c r="P51" s="23">
        <v>0.853354630511725</v>
      </c>
      <c r="Q51" s="22">
        <v>14.6865837270574</v>
      </c>
      <c r="R51" s="23">
        <v>1.85502929979727</v>
      </c>
      <c r="S51" s="22">
        <v>83.106468687777</v>
      </c>
      <c r="T51" s="23">
        <v>0.731962333491209</v>
      </c>
      <c r="U51" s="22">
        <v>72.8751035780183</v>
      </c>
      <c r="V51" s="23">
        <v>1.91961060447762</v>
      </c>
      <c r="W51" s="22">
        <v>91.7328196927098</v>
      </c>
      <c r="X51" s="23">
        <v>1.05182930178108</v>
      </c>
      <c r="Y51" s="22">
        <v>18.8577161146915</v>
      </c>
      <c r="Z51" s="23">
        <v>2.14722972286178</v>
      </c>
      <c r="AA51" s="22">
        <v>78.2399219598162</v>
      </c>
      <c r="AB51" s="23">
        <v>0.799325521821034</v>
      </c>
      <c r="AC51" s="22">
        <v>70.8126949142221</v>
      </c>
      <c r="AD51" s="23">
        <v>1.78803831051689</v>
      </c>
      <c r="AE51" s="22">
        <v>87.1542500338916</v>
      </c>
      <c r="AF51" s="23">
        <v>1.28598335297173</v>
      </c>
      <c r="AG51" s="22">
        <v>16.3415551196696</v>
      </c>
      <c r="AH51" s="23">
        <v>2.2609150381601</v>
      </c>
      <c r="AI51" s="22">
        <v>89.4613424062907</v>
      </c>
      <c r="AJ51" s="23">
        <v>0.595307373883705</v>
      </c>
      <c r="AK51" s="22">
        <v>81.6286987483343</v>
      </c>
      <c r="AL51" s="23">
        <v>1.57956142551321</v>
      </c>
      <c r="AM51" s="22">
        <v>94.0748184984115</v>
      </c>
      <c r="AN51" s="23">
        <v>0.906402948704131</v>
      </c>
      <c r="AO51" s="22">
        <v>12.4461197500773</v>
      </c>
      <c r="AP51" s="24">
        <v>1.8351192463772</v>
      </c>
    </row>
    <row customHeight="1" ht="15" r="52">
      <c r="A52" s="25" t="s">
        <v>46</v>
      </c>
      <c r="B52" s="64" t="n">
        <v>2</v>
      </c>
      <c r="C52" s="22">
        <v>75.4049944974268</v>
      </c>
      <c r="D52" s="23">
        <v>0.969665963746178</v>
      </c>
      <c r="E52" s="22">
        <v>67.6619782507331</v>
      </c>
      <c r="F52" s="23">
        <v>1.70191092447363</v>
      </c>
      <c r="G52" s="22">
        <v>84.4259216897364</v>
      </c>
      <c r="H52" s="23">
        <v>3.37530260076095</v>
      </c>
      <c r="I52" s="22">
        <v>16.7639434390033</v>
      </c>
      <c r="J52" s="23">
        <v>3.73519618649983</v>
      </c>
      <c r="K52" s="22">
        <v>91.529221578954</v>
      </c>
      <c r="L52" s="23">
        <v>0.574518309734127</v>
      </c>
      <c r="M52" s="22">
        <v>89.1887978959934</v>
      </c>
      <c r="N52" s="23">
        <v>1.24918915707138</v>
      </c>
      <c r="O52" s="22">
        <v>93.501732919267</v>
      </c>
      <c r="P52" s="23">
        <v>1.69122763890183</v>
      </c>
      <c r="Q52" s="22">
        <v>4.31293502327362</v>
      </c>
      <c r="R52" s="23">
        <v>1.82594228088109</v>
      </c>
      <c r="S52" s="22">
        <v>66.1844696806979</v>
      </c>
      <c r="T52" s="23">
        <v>1.00919679843788</v>
      </c>
      <c r="U52" s="22">
        <v>57.2439767728124</v>
      </c>
      <c r="V52" s="23">
        <v>2.12789388232882</v>
      </c>
      <c r="W52" s="22">
        <v>76.078005963943</v>
      </c>
      <c r="X52" s="23">
        <v>2.60768857379559</v>
      </c>
      <c r="Y52" s="22">
        <v>18.8340291911306</v>
      </c>
      <c r="Z52" s="23">
        <v>3.41482913065047</v>
      </c>
      <c r="AA52" s="22">
        <v>61.2998484225011</v>
      </c>
      <c r="AB52" s="23">
        <v>1.11672964316513</v>
      </c>
      <c r="AC52" s="22">
        <v>53.3317596182225</v>
      </c>
      <c r="AD52" s="23">
        <v>2.61923530451688</v>
      </c>
      <c r="AE52" s="22">
        <v>74.7689824719771</v>
      </c>
      <c r="AF52" s="23">
        <v>1.93360141775155</v>
      </c>
      <c r="AG52" s="22">
        <v>21.4372228537546</v>
      </c>
      <c r="AH52" s="23">
        <v>3.25330467472336</v>
      </c>
      <c r="AI52" s="22">
        <v>92.1325112546797</v>
      </c>
      <c r="AJ52" s="23">
        <v>0.632991059020058</v>
      </c>
      <c r="AK52" s="22">
        <v>89.7396699826742</v>
      </c>
      <c r="AL52" s="23">
        <v>1.40631191635113</v>
      </c>
      <c r="AM52" s="22">
        <v>95.0836193405328</v>
      </c>
      <c r="AN52" s="23">
        <v>1.20260849145493</v>
      </c>
      <c r="AO52" s="22">
        <v>5.34394935785862</v>
      </c>
      <c r="AP52" s="24">
        <v>1.36472647474549</v>
      </c>
    </row>
    <row customHeight="1" ht="15" r="53">
      <c r="A53" s="25" t="s">
        <v>47</v>
      </c>
      <c r="B53" s="64" t="n">
        <v>2</v>
      </c>
      <c r="C53" s="22">
        <v>53.4554751995548</v>
      </c>
      <c r="D53" s="23">
        <v>1.12630923481757</v>
      </c>
      <c r="E53" s="22">
        <v>41.1281865428515</v>
      </c>
      <c r="F53" s="23">
        <v>2.21782465231318</v>
      </c>
      <c r="G53" s="22">
        <v>66.5581513011749</v>
      </c>
      <c r="H53" s="23">
        <v>2.00735915070624</v>
      </c>
      <c r="I53" s="22">
        <v>25.4299647583235</v>
      </c>
      <c r="J53" s="23">
        <v>3.26409597036363</v>
      </c>
      <c r="K53" s="22">
        <v>90.0648311702426</v>
      </c>
      <c r="L53" s="23">
        <v>0.567294664190044</v>
      </c>
      <c r="M53" s="22">
        <v>82.9661438859237</v>
      </c>
      <c r="N53" s="23">
        <v>1.59399529464524</v>
      </c>
      <c r="O53" s="22">
        <v>95.0218045167397</v>
      </c>
      <c r="P53" s="23">
        <v>0.745389379070047</v>
      </c>
      <c r="Q53" s="22">
        <v>12.055660630816</v>
      </c>
      <c r="R53" s="23">
        <v>1.84728841856983</v>
      </c>
      <c r="S53" s="22">
        <v>86.2381201102533</v>
      </c>
      <c r="T53" s="23">
        <v>0.740499462785662</v>
      </c>
      <c r="U53" s="22">
        <v>78.4725062431458</v>
      </c>
      <c r="V53" s="23">
        <v>1.73926347787595</v>
      </c>
      <c r="W53" s="22">
        <v>92.8276718522707</v>
      </c>
      <c r="X53" s="23">
        <v>1.00266999029586</v>
      </c>
      <c r="Y53" s="22">
        <v>14.355165609125</v>
      </c>
      <c r="Z53" s="23">
        <v>2.08929224972684</v>
      </c>
      <c r="AA53" s="22">
        <v>66.4334190701073</v>
      </c>
      <c r="AB53" s="23">
        <v>1.17633598649509</v>
      </c>
      <c r="AC53" s="22">
        <v>56.9680824951546</v>
      </c>
      <c r="AD53" s="23">
        <v>2.31621689666405</v>
      </c>
      <c r="AE53" s="22">
        <v>76.7471045697919</v>
      </c>
      <c r="AF53" s="23">
        <v>1.82489727082149</v>
      </c>
      <c r="AG53" s="22">
        <v>19.7790220746373</v>
      </c>
      <c r="AH53" s="23">
        <v>3.05854546792108</v>
      </c>
      <c r="AI53" s="22">
        <v>92.5147667034785</v>
      </c>
      <c r="AJ53" s="23">
        <v>0.523127445153105</v>
      </c>
      <c r="AK53" s="22">
        <v>86.7784732105497</v>
      </c>
      <c r="AL53" s="23">
        <v>1.37189688193852</v>
      </c>
      <c r="AM53" s="22">
        <v>95.9688814534764</v>
      </c>
      <c r="AN53" s="23">
        <v>0.753250561519951</v>
      </c>
      <c r="AO53" s="22">
        <v>9.19040824292665</v>
      </c>
      <c r="AP53" s="24">
        <v>1.65903852998311</v>
      </c>
    </row>
    <row customHeight="1" ht="15" r="54">
      <c r="A54" s="25" t="s">
        <v>48</v>
      </c>
      <c r="B54" s="64" t="n">
        <v>2</v>
      </c>
      <c r="C54" s="22">
        <v>65.7352782071651</v>
      </c>
      <c r="D54" s="23">
        <v>1.22273090498968</v>
      </c>
      <c r="E54" s="22">
        <v>58.2404615208886</v>
      </c>
      <c r="F54" s="23">
        <v>2.65972752550414</v>
      </c>
      <c r="G54" s="22">
        <v>75.341193973656</v>
      </c>
      <c r="H54" s="23">
        <v>2.34236489336185</v>
      </c>
      <c r="I54" s="22">
        <v>17.1007324527674</v>
      </c>
      <c r="J54" s="23">
        <v>3.75636998720479</v>
      </c>
      <c r="K54" s="22">
        <v>94.4543663574382</v>
      </c>
      <c r="L54" s="23">
        <v>0.651427951727688</v>
      </c>
      <c r="M54" s="22">
        <v>90.9236160759115</v>
      </c>
      <c r="N54" s="23">
        <v>1.64852222551971</v>
      </c>
      <c r="O54" s="22">
        <v>96.0677515914982</v>
      </c>
      <c r="P54" s="23">
        <v>0.956945879116049</v>
      </c>
      <c r="Q54" s="22">
        <v>5.14413551558675</v>
      </c>
      <c r="R54" s="23">
        <v>1.96475055977084</v>
      </c>
      <c r="S54" s="22">
        <v>74.3300804932055</v>
      </c>
      <c r="T54" s="23">
        <v>1.23149480872657</v>
      </c>
      <c r="U54" s="22">
        <v>68.5100156224461</v>
      </c>
      <c r="V54" s="23">
        <v>2.81172805870139</v>
      </c>
      <c r="W54" s="22">
        <v>78.6806752488375</v>
      </c>
      <c r="X54" s="23">
        <v>2.09374740630129</v>
      </c>
      <c r="Y54" s="22">
        <v>10.1706596263914</v>
      </c>
      <c r="Z54" s="23">
        <v>3.53107009969395</v>
      </c>
      <c r="AA54" s="22">
        <v>46.5602753461263</v>
      </c>
      <c r="AB54" s="23">
        <v>1.3648051041207</v>
      </c>
      <c r="AC54" s="22">
        <v>41.9785933104631</v>
      </c>
      <c r="AD54" s="23">
        <v>2.77400014461985</v>
      </c>
      <c r="AE54" s="22">
        <v>53.6782680863715</v>
      </c>
      <c r="AF54" s="23">
        <v>2.68757141948219</v>
      </c>
      <c r="AG54" s="22">
        <v>11.6996747759084</v>
      </c>
      <c r="AH54" s="23">
        <v>3.78449117377019</v>
      </c>
      <c r="AI54" s="22">
        <v>93.272256659108</v>
      </c>
      <c r="AJ54" s="23">
        <v>0.651847200384419</v>
      </c>
      <c r="AK54" s="22">
        <v>89.4682232436991</v>
      </c>
      <c r="AL54" s="23">
        <v>1.73370570426448</v>
      </c>
      <c r="AM54" s="22">
        <v>94.9312597112052</v>
      </c>
      <c r="AN54" s="23">
        <v>1.15447320332464</v>
      </c>
      <c r="AO54" s="22">
        <v>5.46303646750611</v>
      </c>
      <c r="AP54" s="24">
        <v>2.02476736289248</v>
      </c>
    </row>
    <row customHeight="1" ht="15" r="55">
      <c r="A55" s="25" t="s">
        <v>49</v>
      </c>
      <c r="B55" s="64" t="n">
        <v>2</v>
      </c>
      <c r="C55" s="22">
        <v>82.0754621878001</v>
      </c>
      <c r="D55" s="23">
        <v>1.23213401626596</v>
      </c>
      <c r="E55" s="22">
        <v>68.1110523382213</v>
      </c>
      <c r="F55" s="23">
        <v>3.1047350688119</v>
      </c>
      <c r="G55" s="22">
        <v>91.9127917727118</v>
      </c>
      <c r="H55" s="23">
        <v>1.34042816014832</v>
      </c>
      <c r="I55" s="22">
        <v>23.8017394344905</v>
      </c>
      <c r="J55" s="23">
        <v>3.24822038012029</v>
      </c>
      <c r="K55" s="22">
        <v>91.6297285350824</v>
      </c>
      <c r="L55" s="23">
        <v>0.719647055178843</v>
      </c>
      <c r="M55" s="22">
        <v>83.5463776112207</v>
      </c>
      <c r="N55" s="23">
        <v>1.83660553758265</v>
      </c>
      <c r="O55" s="22">
        <v>95.8431485678434</v>
      </c>
      <c r="P55" s="23">
        <v>1.24246863144851</v>
      </c>
      <c r="Q55" s="22">
        <v>12.2967709566227</v>
      </c>
      <c r="R55" s="23">
        <v>2.20730592923466</v>
      </c>
      <c r="S55" s="22">
        <v>85.9663704668962</v>
      </c>
      <c r="T55" s="23">
        <v>1.09628456789915</v>
      </c>
      <c r="U55" s="22">
        <v>74.252539820226</v>
      </c>
      <c r="V55" s="23">
        <v>2.37873401196025</v>
      </c>
      <c r="W55" s="22">
        <v>94.0835540909866</v>
      </c>
      <c r="X55" s="23">
        <v>1.32291784872781</v>
      </c>
      <c r="Y55" s="22">
        <v>19.8310142707606</v>
      </c>
      <c r="Z55" s="23">
        <v>2.67969290423518</v>
      </c>
      <c r="AA55" s="22">
        <v>84.0679291592327</v>
      </c>
      <c r="AB55" s="23">
        <v>1.04437057769751</v>
      </c>
      <c r="AC55" s="22">
        <v>68.892572648284</v>
      </c>
      <c r="AD55" s="23">
        <v>2.16417343161734</v>
      </c>
      <c r="AE55" s="22">
        <v>93.5531141254803</v>
      </c>
      <c r="AF55" s="23">
        <v>1.39211363656248</v>
      </c>
      <c r="AG55" s="22">
        <v>24.6605414771963</v>
      </c>
      <c r="AH55" s="23">
        <v>2.56681378308819</v>
      </c>
      <c r="AI55" s="22">
        <v>92.2574836440474</v>
      </c>
      <c r="AJ55" s="23">
        <v>0.740466253643639</v>
      </c>
      <c r="AK55" s="22">
        <v>89.1284858971242</v>
      </c>
      <c r="AL55" s="23">
        <v>1.45798429611465</v>
      </c>
      <c r="AM55" s="22">
        <v>95.0559037244548</v>
      </c>
      <c r="AN55" s="23">
        <v>1.28867555632694</v>
      </c>
      <c r="AO55" s="22">
        <v>5.92741782733064</v>
      </c>
      <c r="AP55" s="24">
        <v>1.86596684406088</v>
      </c>
    </row>
    <row customHeight="1" ht="15" r="56">
      <c r="A56" s="25" t="s">
        <v>50</v>
      </c>
      <c r="B56" s="64" t="n">
        <v>2</v>
      </c>
      <c r="C56" s="22">
        <v>73.0680425911954</v>
      </c>
      <c r="D56" s="23">
        <v>0.923417428273494</v>
      </c>
      <c r="E56" s="22">
        <v>61.9961364332853</v>
      </c>
      <c r="F56" s="23">
        <v>1.88568438394021</v>
      </c>
      <c r="G56" s="22">
        <v>80.3374345208929</v>
      </c>
      <c r="H56" s="23">
        <v>1.5273158824975</v>
      </c>
      <c r="I56" s="22">
        <v>18.3412980876076</v>
      </c>
      <c r="J56" s="23">
        <v>2.38786087104753</v>
      </c>
      <c r="K56" s="22">
        <v>91.3425740914274</v>
      </c>
      <c r="L56" s="23">
        <v>0.59310405759903</v>
      </c>
      <c r="M56" s="22">
        <v>85.3691332722719</v>
      </c>
      <c r="N56" s="23">
        <v>1.42993447114108</v>
      </c>
      <c r="O56" s="22">
        <v>95.6629309845972</v>
      </c>
      <c r="P56" s="23">
        <v>1.00048498884437</v>
      </c>
      <c r="Q56" s="22">
        <v>10.2937977123253</v>
      </c>
      <c r="R56" s="23">
        <v>1.74265052798064</v>
      </c>
      <c r="S56" s="22">
        <v>73.7271435511289</v>
      </c>
      <c r="T56" s="23">
        <v>0.985491058403349</v>
      </c>
      <c r="U56" s="22">
        <v>63.9069629544937</v>
      </c>
      <c r="V56" s="23">
        <v>1.6830073685553</v>
      </c>
      <c r="W56" s="22">
        <v>79.8453219244645</v>
      </c>
      <c r="X56" s="23">
        <v>1.65439384559925</v>
      </c>
      <c r="Y56" s="22">
        <v>15.9383589699708</v>
      </c>
      <c r="Z56" s="23">
        <v>1.90309488399239</v>
      </c>
      <c r="AA56" s="22">
        <v>60.6156651064151</v>
      </c>
      <c r="AB56" s="23">
        <v>1.06447793908404</v>
      </c>
      <c r="AC56" s="22">
        <v>51.6895955622561</v>
      </c>
      <c r="AD56" s="23">
        <v>1.97473617401058</v>
      </c>
      <c r="AE56" s="22">
        <v>68.1585032792535</v>
      </c>
      <c r="AF56" s="23">
        <v>1.90708763091445</v>
      </c>
      <c r="AG56" s="22">
        <v>16.4689077169974</v>
      </c>
      <c r="AH56" s="23">
        <v>2.59489596994314</v>
      </c>
      <c r="AI56" s="22">
        <v>96.1686949378722</v>
      </c>
      <c r="AJ56" s="23">
        <v>0.438329034151548</v>
      </c>
      <c r="AK56" s="22">
        <v>94.1627311084076</v>
      </c>
      <c r="AL56" s="23">
        <v>0.80345415423018</v>
      </c>
      <c r="AM56" s="22">
        <v>97.429052796093</v>
      </c>
      <c r="AN56" s="23">
        <v>0.56203931334599</v>
      </c>
      <c r="AO56" s="22">
        <v>3.26632168768548</v>
      </c>
      <c r="AP56" s="24">
        <v>0.910655353341787</v>
      </c>
    </row>
    <row customHeight="1" ht="15" r="57">
      <c r="A57" s="25" t="s">
        <v>51</v>
      </c>
      <c r="B57" s="64" t="n">
        <v>2</v>
      </c>
      <c r="C57" s="22">
        <v>87.8240341930826</v>
      </c>
      <c r="D57" s="23">
        <v>1.05418783182737</v>
      </c>
      <c r="E57" s="22">
        <v>82.7873549126174</v>
      </c>
      <c r="F57" s="23">
        <v>2.41024370403868</v>
      </c>
      <c r="G57" s="22">
        <v>91.8153961272812</v>
      </c>
      <c r="H57" s="23">
        <v>1.76879464917794</v>
      </c>
      <c r="I57" s="22">
        <v>9.02804121466372</v>
      </c>
      <c r="J57" s="23">
        <v>2.92218931986922</v>
      </c>
      <c r="K57" s="22">
        <v>97.5490671876771</v>
      </c>
      <c r="L57" s="23">
        <v>0.351306057617284</v>
      </c>
      <c r="M57" s="22">
        <v>96.4985287741043</v>
      </c>
      <c r="N57" s="23">
        <v>0.909369920676284</v>
      </c>
      <c r="O57" s="22">
        <v>98.3604201449136</v>
      </c>
      <c r="P57" s="23">
        <v>0.595112269404855</v>
      </c>
      <c r="Q57" s="22">
        <v>1.86189137080933</v>
      </c>
      <c r="R57" s="23">
        <v>1.12702018915927</v>
      </c>
      <c r="S57" s="22">
        <v>91.3282123306997</v>
      </c>
      <c r="T57" s="23">
        <v>0.790564868579083</v>
      </c>
      <c r="U57" s="22">
        <v>90.0256066154378</v>
      </c>
      <c r="V57" s="23">
        <v>1.480291130743</v>
      </c>
      <c r="W57" s="22">
        <v>92.4369713884454</v>
      </c>
      <c r="X57" s="23">
        <v>1.40988577967058</v>
      </c>
      <c r="Y57" s="22">
        <v>2.41136477300756</v>
      </c>
      <c r="Z57" s="23">
        <v>1.86996434013099</v>
      </c>
      <c r="AA57" s="22">
        <v>74.7147823886943</v>
      </c>
      <c r="AB57" s="23">
        <v>1.63133740401033</v>
      </c>
      <c r="AC57" s="22">
        <v>73.3786575701397</v>
      </c>
      <c r="AD57" s="23">
        <v>2.33564928540499</v>
      </c>
      <c r="AE57" s="22">
        <v>74.6305914547289</v>
      </c>
      <c r="AF57" s="23">
        <v>3.70124893910197</v>
      </c>
      <c r="AG57" s="22">
        <v>1.25193388458914</v>
      </c>
      <c r="AH57" s="23">
        <v>4.56630027564218</v>
      </c>
      <c r="AI57" s="22">
        <v>97.2941593511078</v>
      </c>
      <c r="AJ57" s="23">
        <v>0.409873115827922</v>
      </c>
      <c r="AK57" s="22">
        <v>96.6828644711309</v>
      </c>
      <c r="AL57" s="23">
        <v>0.807247785472593</v>
      </c>
      <c r="AM57" s="22">
        <v>97.468643784211</v>
      </c>
      <c r="AN57" s="23">
        <v>0.733241667415419</v>
      </c>
      <c r="AO57" s="22">
        <v>0.785779313080155</v>
      </c>
      <c r="AP57" s="24">
        <v>1.01055780657111</v>
      </c>
    </row>
    <row customHeight="1" ht="15" r="58">
      <c r="A58" s="25" t="s">
        <v>52</v>
      </c>
      <c r="B58" s="64" t="n">
        <v>2</v>
      </c>
      <c r="C58" s="22">
        <v>77.5018987450964</v>
      </c>
      <c r="D58" s="23">
        <v>0.950579565184722</v>
      </c>
      <c r="E58" s="22">
        <v>67.0709330885701</v>
      </c>
      <c r="F58" s="23">
        <v>1.94615759210367</v>
      </c>
      <c r="G58" s="22">
        <v>87.2907744771524</v>
      </c>
      <c r="H58" s="23">
        <v>1.28151017931678</v>
      </c>
      <c r="I58" s="22">
        <v>20.2198413885823</v>
      </c>
      <c r="J58" s="23">
        <v>2.17232449918292</v>
      </c>
      <c r="K58" s="22">
        <v>91.5307393980366</v>
      </c>
      <c r="L58" s="23">
        <v>0.643480942856627</v>
      </c>
      <c r="M58" s="22">
        <v>84.3096727697308</v>
      </c>
      <c r="N58" s="23">
        <v>1.70114014669033</v>
      </c>
      <c r="O58" s="22">
        <v>96.1174416694684</v>
      </c>
      <c r="P58" s="23">
        <v>0.823752515062984</v>
      </c>
      <c r="Q58" s="22">
        <v>11.8077688997376</v>
      </c>
      <c r="R58" s="23">
        <v>1.79228081098497</v>
      </c>
      <c r="S58" s="22">
        <v>84.4045161611756</v>
      </c>
      <c r="T58" s="23">
        <v>0.794418013345122</v>
      </c>
      <c r="U58" s="22">
        <v>73.3446582872188</v>
      </c>
      <c r="V58" s="23">
        <v>2.07859938624214</v>
      </c>
      <c r="W58" s="22">
        <v>92.3784801709086</v>
      </c>
      <c r="X58" s="23">
        <v>1.0750705529611</v>
      </c>
      <c r="Y58" s="22">
        <v>19.0338218836898</v>
      </c>
      <c r="Z58" s="23">
        <v>2.38174696847746</v>
      </c>
      <c r="AA58" s="22">
        <v>79.6412935637449</v>
      </c>
      <c r="AB58" s="23">
        <v>0.884401868361828</v>
      </c>
      <c r="AC58" s="22">
        <v>64.6390663413416</v>
      </c>
      <c r="AD58" s="23">
        <v>1.96593316866031</v>
      </c>
      <c r="AE58" s="22">
        <v>90.9474935764175</v>
      </c>
      <c r="AF58" s="23">
        <v>1.096991165504</v>
      </c>
      <c r="AG58" s="22">
        <v>26.3084272350758</v>
      </c>
      <c r="AH58" s="23">
        <v>2.31686579620694</v>
      </c>
      <c r="AI58" s="22">
        <v>89.9030707864655</v>
      </c>
      <c r="AJ58" s="23">
        <v>0.6638604818653</v>
      </c>
      <c r="AK58" s="22">
        <v>82.0456440063702</v>
      </c>
      <c r="AL58" s="23">
        <v>1.69097777352247</v>
      </c>
      <c r="AM58" s="22">
        <v>94.9138812748999</v>
      </c>
      <c r="AN58" s="23">
        <v>0.965059633243049</v>
      </c>
      <c r="AO58" s="22">
        <v>12.8682372685297</v>
      </c>
      <c r="AP58" s="24">
        <v>1.96288663837331</v>
      </c>
    </row>
    <row customHeight="1" ht="15" r="59">
      <c r="A59" s="25" t="s">
        <v>53</v>
      </c>
      <c r="B59" s="64" t="n">
        <v>2</v>
      </c>
      <c r="C59" s="22">
        <v>81.7160465753039</v>
      </c>
      <c r="D59" s="23">
        <v>1.02665935083199</v>
      </c>
      <c r="E59" s="22">
        <v>74.8314046813971</v>
      </c>
      <c r="F59" s="23">
        <v>2.27256028560255</v>
      </c>
      <c r="G59" s="22">
        <v>84.800774157194</v>
      </c>
      <c r="H59" s="23">
        <v>1.78587631401528</v>
      </c>
      <c r="I59" s="22">
        <v>9.9693694757969</v>
      </c>
      <c r="J59" s="23">
        <v>3.42022642445982</v>
      </c>
      <c r="K59" s="22">
        <v>93.8900019194467</v>
      </c>
      <c r="L59" s="23">
        <v>0.697944261582698</v>
      </c>
      <c r="M59" s="22">
        <v>87.8462716050073</v>
      </c>
      <c r="N59" s="23">
        <v>1.6479034920261</v>
      </c>
      <c r="O59" s="22">
        <v>96.7771250003945</v>
      </c>
      <c r="P59" s="23">
        <v>0.686459486785158</v>
      </c>
      <c r="Q59" s="22">
        <v>8.93085339538713</v>
      </c>
      <c r="R59" s="23">
        <v>1.69551072995468</v>
      </c>
      <c r="S59" s="22">
        <v>85.1294321543814</v>
      </c>
      <c r="T59" s="23">
        <v>1.46758865434026</v>
      </c>
      <c r="U59" s="22">
        <v>74.383541678828</v>
      </c>
      <c r="V59" s="23">
        <v>2.58335020078063</v>
      </c>
      <c r="W59" s="22">
        <v>91.5272876779988</v>
      </c>
      <c r="X59" s="23">
        <v>1.53209052532199</v>
      </c>
      <c r="Y59" s="22">
        <v>17.1437459991708</v>
      </c>
      <c r="Z59" s="23">
        <v>3.13049818543074</v>
      </c>
      <c r="AA59" s="22">
        <v>78.5475868719286</v>
      </c>
      <c r="AB59" s="23">
        <v>1.85731024470736</v>
      </c>
      <c r="AC59" s="22">
        <v>71.4287422489932</v>
      </c>
      <c r="AD59" s="23">
        <v>3.95500626086999</v>
      </c>
      <c r="AE59" s="22">
        <v>84.5624125323436</v>
      </c>
      <c r="AF59" s="23">
        <v>1.85723283350917</v>
      </c>
      <c r="AG59" s="22">
        <v>13.1336702833504</v>
      </c>
      <c r="AH59" s="23">
        <v>3.64468110401021</v>
      </c>
      <c r="AI59" s="22">
        <v>91.0364919279212</v>
      </c>
      <c r="AJ59" s="23">
        <v>0.878368738347128</v>
      </c>
      <c r="AK59" s="22">
        <v>87.2190987219457</v>
      </c>
      <c r="AL59" s="23">
        <v>1.31666623962148</v>
      </c>
      <c r="AM59" s="22">
        <v>92.5746271153136</v>
      </c>
      <c r="AN59" s="23">
        <v>1.47374614058572</v>
      </c>
      <c r="AO59" s="22">
        <v>5.35552839336795</v>
      </c>
      <c r="AP59" s="24">
        <v>2.0678877044807</v>
      </c>
    </row>
    <row customHeight="1" ht="15" r="60">
      <c r="A60" s="25" t="s">
        <v>54</v>
      </c>
      <c r="B60" s="64" t="n">
        <v>2</v>
      </c>
      <c r="C60" s="22">
        <v>85.5102807123259</v>
      </c>
      <c r="D60" s="23">
        <v>1.42166839349171</v>
      </c>
      <c r="E60" s="22">
        <v>80.1576530307573</v>
      </c>
      <c r="F60" s="23">
        <v>4.96377847037842</v>
      </c>
      <c r="G60" s="22">
        <v>85.8064061125365</v>
      </c>
      <c r="H60" s="23">
        <v>2.64792767728475</v>
      </c>
      <c r="I60" s="22">
        <v>5.64875308177928</v>
      </c>
      <c r="J60" s="23">
        <v>5.69554844453638</v>
      </c>
      <c r="K60" s="22">
        <v>89.7619546865939</v>
      </c>
      <c r="L60" s="23">
        <v>1.39145397147721</v>
      </c>
      <c r="M60" s="22">
        <v>83.8878190564854</v>
      </c>
      <c r="N60" s="23">
        <v>4.59459989695061</v>
      </c>
      <c r="O60" s="22">
        <v>91.5090628060234</v>
      </c>
      <c r="P60" s="23">
        <v>2.26740147603078</v>
      </c>
      <c r="Q60" s="22">
        <v>7.621243749538</v>
      </c>
      <c r="R60" s="23">
        <v>4.87714899998663</v>
      </c>
      <c r="S60" s="22">
        <v>82.3168049565276</v>
      </c>
      <c r="T60" s="23">
        <v>1.33185310902319</v>
      </c>
      <c r="U60" s="22">
        <v>78.314544006634</v>
      </c>
      <c r="V60" s="23">
        <v>4.30553239083938</v>
      </c>
      <c r="W60" s="22">
        <v>82.3555275160326</v>
      </c>
      <c r="X60" s="23">
        <v>2.44317736329588</v>
      </c>
      <c r="Y60" s="22">
        <v>4.04098350939853</v>
      </c>
      <c r="Z60" s="23">
        <v>4.85092267657096</v>
      </c>
      <c r="AA60" s="22">
        <v>71.2284549426132</v>
      </c>
      <c r="AB60" s="23">
        <v>1.62962658042479</v>
      </c>
      <c r="AC60" s="22">
        <v>67.154618896659</v>
      </c>
      <c r="AD60" s="23">
        <v>5.21889508052457</v>
      </c>
      <c r="AE60" s="22">
        <v>71.258722156579</v>
      </c>
      <c r="AF60" s="23">
        <v>3.33294737341556</v>
      </c>
      <c r="AG60" s="22">
        <v>4.10410325992001</v>
      </c>
      <c r="AH60" s="23">
        <v>6.3390758638087</v>
      </c>
      <c r="AI60" s="22">
        <v>88.9791044466526</v>
      </c>
      <c r="AJ60" s="23">
        <v>1.22386897041528</v>
      </c>
      <c r="AK60" s="22">
        <v>82.6595762384222</v>
      </c>
      <c r="AL60" s="23">
        <v>4.33557098830018</v>
      </c>
      <c r="AM60" s="22">
        <v>91.0077839126859</v>
      </c>
      <c r="AN60" s="23">
        <v>2.31423135667523</v>
      </c>
      <c r="AO60" s="22">
        <v>8.34820767426362</v>
      </c>
      <c r="AP60" s="24">
        <v>4.67851991201477</v>
      </c>
    </row>
    <row customHeight="1" ht="15" r="61">
      <c r="A61" s="21" t="s">
        <v>55</v>
      </c>
      <c r="B61" s="64" t="n">
        <v>2</v>
      </c>
      <c r="C61" s="22">
        <v>71.4266846140764</v>
      </c>
      <c r="D61" s="23">
        <v>1.06101659191028</v>
      </c>
      <c r="E61" s="22">
        <v>61.4117420486358</v>
      </c>
      <c r="F61" s="23">
        <v>2.06829584137418</v>
      </c>
      <c r="G61" s="22">
        <v>79.4122183136811</v>
      </c>
      <c r="H61" s="23">
        <v>1.68652740808627</v>
      </c>
      <c r="I61" s="22">
        <v>18.0004762650453</v>
      </c>
      <c r="J61" s="23">
        <v>2.47740900433468</v>
      </c>
      <c r="K61" s="22">
        <v>80.1537383965185</v>
      </c>
      <c r="L61" s="23">
        <v>1.00271688201894</v>
      </c>
      <c r="M61" s="22">
        <v>69.5825375069244</v>
      </c>
      <c r="N61" s="23">
        <v>2.23803962095982</v>
      </c>
      <c r="O61" s="22">
        <v>88.5509702904024</v>
      </c>
      <c r="P61" s="23">
        <v>1.34310373135598</v>
      </c>
      <c r="Q61" s="22">
        <v>18.968432783478</v>
      </c>
      <c r="R61" s="23">
        <v>2.45985707424062</v>
      </c>
      <c r="S61" s="22">
        <v>83.1268064136523</v>
      </c>
      <c r="T61" s="23">
        <v>0.901778823547032</v>
      </c>
      <c r="U61" s="22">
        <v>73.7153012375036</v>
      </c>
      <c r="V61" s="23">
        <v>1.90436989508494</v>
      </c>
      <c r="W61" s="22">
        <v>88.6555461125825</v>
      </c>
      <c r="X61" s="23">
        <v>1.32842857747254</v>
      </c>
      <c r="Y61" s="22">
        <v>14.9402448750789</v>
      </c>
      <c r="Z61" s="23">
        <v>2.1541820384019</v>
      </c>
      <c r="AA61" s="22">
        <v>83.3309407971281</v>
      </c>
      <c r="AB61" s="23">
        <v>0.873633209482709</v>
      </c>
      <c r="AC61" s="22">
        <v>75.0702880464962</v>
      </c>
      <c r="AD61" s="23">
        <v>1.94040783840596</v>
      </c>
      <c r="AE61" s="22">
        <v>89.5560121814499</v>
      </c>
      <c r="AF61" s="23">
        <v>1.33552404729113</v>
      </c>
      <c r="AG61" s="22">
        <v>14.4857241349537</v>
      </c>
      <c r="AH61" s="23">
        <v>2.10681959382393</v>
      </c>
      <c r="AI61" s="22">
        <v>80.4596311761507</v>
      </c>
      <c r="AJ61" s="23">
        <v>0.994801760594947</v>
      </c>
      <c r="AK61" s="22">
        <v>72.0709694290522</v>
      </c>
      <c r="AL61" s="23">
        <v>1.94610806044669</v>
      </c>
      <c r="AM61" s="22">
        <v>88.759337989721</v>
      </c>
      <c r="AN61" s="23">
        <v>1.48663593649294</v>
      </c>
      <c r="AO61" s="22">
        <v>16.6883685606688</v>
      </c>
      <c r="AP61" s="24">
        <v>2.38318082856202</v>
      </c>
    </row>
    <row customHeight="1" ht="15" r="62">
      <c r="A62" s="25" t="s">
        <v>56</v>
      </c>
      <c r="B62" s="64" t="n">
        <v>2</v>
      </c>
      <c r="C62" s="22">
        <v>94.8938168019831</v>
      </c>
      <c r="D62" s="23">
        <v>0.434286485665067</v>
      </c>
      <c r="E62" s="22">
        <v>90.7436816888799</v>
      </c>
      <c r="F62" s="23">
        <v>1.06208723981939</v>
      </c>
      <c r="G62" s="22">
        <v>98.2907006680278</v>
      </c>
      <c r="H62" s="23">
        <v>0.521408301075603</v>
      </c>
      <c r="I62" s="22">
        <v>7.54701897914786</v>
      </c>
      <c r="J62" s="23">
        <v>1.10243743050097</v>
      </c>
      <c r="K62" s="22">
        <v>97.4223427279144</v>
      </c>
      <c r="L62" s="23">
        <v>0.29855179942907</v>
      </c>
      <c r="M62" s="22">
        <v>94.2271958272023</v>
      </c>
      <c r="N62" s="23">
        <v>1.02638742460278</v>
      </c>
      <c r="O62" s="22">
        <v>99.5146226971035</v>
      </c>
      <c r="P62" s="23">
        <v>0.263602607757388</v>
      </c>
      <c r="Q62" s="22">
        <v>5.28742686990117</v>
      </c>
      <c r="R62" s="23">
        <v>1.0596322227889</v>
      </c>
      <c r="S62" s="22">
        <v>95.5998503763852</v>
      </c>
      <c r="T62" s="23">
        <v>0.461649455865428</v>
      </c>
      <c r="U62" s="22">
        <v>91.8003127225075</v>
      </c>
      <c r="V62" s="23">
        <v>1.14635727066287</v>
      </c>
      <c r="W62" s="22">
        <v>98.3758825635633</v>
      </c>
      <c r="X62" s="23">
        <v>0.579816781697442</v>
      </c>
      <c r="Y62" s="22">
        <v>6.57556984105582</v>
      </c>
      <c r="Z62" s="23">
        <v>1.18087040620565</v>
      </c>
      <c r="AA62" s="22">
        <v>94.3912702619161</v>
      </c>
      <c r="AB62" s="23">
        <v>0.461747918951882</v>
      </c>
      <c r="AC62" s="22">
        <v>89.7527002083967</v>
      </c>
      <c r="AD62" s="23">
        <v>1.20150535053891</v>
      </c>
      <c r="AE62" s="22">
        <v>97.7566549157896</v>
      </c>
      <c r="AF62" s="23">
        <v>0.578150506293512</v>
      </c>
      <c r="AG62" s="22">
        <v>8.00395470739289</v>
      </c>
      <c r="AH62" s="23">
        <v>1.28906201583969</v>
      </c>
      <c r="AI62" s="22">
        <v>98.5100046808228</v>
      </c>
      <c r="AJ62" s="23">
        <v>0.220211469337854</v>
      </c>
      <c r="AK62" s="22">
        <v>97.0798078460582</v>
      </c>
      <c r="AL62" s="23">
        <v>0.616663061752982</v>
      </c>
      <c r="AM62" s="22">
        <v>99.5718266909931</v>
      </c>
      <c r="AN62" s="23">
        <v>0.279585036587295</v>
      </c>
      <c r="AO62" s="22">
        <v>2.49201884493492</v>
      </c>
      <c r="AP62" s="24">
        <v>0.704716182573658</v>
      </c>
    </row>
    <row customHeight="1" ht="15" r="63">
      <c r="A63" s="30" t="s">
        <v>57</v>
      </c>
      <c r="B63" s="65" t="n">
        <v>2</v>
      </c>
      <c r="C63" s="31">
        <v>75.0513768170819</v>
      </c>
      <c r="D63" s="32">
        <v>0.21898838105961</v>
      </c>
      <c r="E63" s="31">
        <v>68.1237369331012</v>
      </c>
      <c r="F63" s="32">
        <v>0.482704503554736</v>
      </c>
      <c r="G63" s="31">
        <v>81.3210307874461</v>
      </c>
      <c r="H63" s="32">
        <v>0.393981968666989</v>
      </c>
      <c r="I63" s="31">
        <v>13.1972938543449</v>
      </c>
      <c r="J63" s="32">
        <v>0.616704243880664</v>
      </c>
      <c r="K63" s="31">
        <v>92.1774196109648</v>
      </c>
      <c r="L63" s="32">
        <v>0.140717548713548</v>
      </c>
      <c r="M63" s="31">
        <v>88.1009662698344</v>
      </c>
      <c r="N63" s="32">
        <v>0.359310660246051</v>
      </c>
      <c r="O63" s="31">
        <v>94.785129661603</v>
      </c>
      <c r="P63" s="32">
        <v>0.230231779405916</v>
      </c>
      <c r="Q63" s="31">
        <v>6.68416339176852</v>
      </c>
      <c r="R63" s="32">
        <v>0.407045233138321</v>
      </c>
      <c r="S63" s="31">
        <v>78.1655555252035</v>
      </c>
      <c r="T63" s="32">
        <v>0.202946018502529</v>
      </c>
      <c r="U63" s="31">
        <v>72.0824919412932</v>
      </c>
      <c r="V63" s="32">
        <v>0.447238318315409</v>
      </c>
      <c r="W63" s="31">
        <v>83.1877960998027</v>
      </c>
      <c r="X63" s="32">
        <v>0.373170274450807</v>
      </c>
      <c r="Y63" s="31">
        <v>11.1053041585096</v>
      </c>
      <c r="Z63" s="32">
        <v>0.577732308805478</v>
      </c>
      <c r="AA63" s="31">
        <v>71.3357081491646</v>
      </c>
      <c r="AB63" s="32">
        <v>0.228113649466107</v>
      </c>
      <c r="AC63" s="31">
        <v>65.0004073733575</v>
      </c>
      <c r="AD63" s="32">
        <v>0.50618547883936</v>
      </c>
      <c r="AE63" s="31">
        <v>77.5240477786448</v>
      </c>
      <c r="AF63" s="32">
        <v>0.428801208884505</v>
      </c>
      <c r="AG63" s="31">
        <v>12.5236404052873</v>
      </c>
      <c r="AH63" s="32">
        <v>0.67151770987123</v>
      </c>
      <c r="AI63" s="31">
        <v>93.0823005136366</v>
      </c>
      <c r="AJ63" s="32">
        <v>0.126238657131447</v>
      </c>
      <c r="AK63" s="31">
        <v>89.8922295551709</v>
      </c>
      <c r="AL63" s="32">
        <v>0.323689728610752</v>
      </c>
      <c r="AM63" s="31">
        <v>95.0098175198365</v>
      </c>
      <c r="AN63" s="32">
        <v>0.222795382593965</v>
      </c>
      <c r="AO63" s="31">
        <v>5.11758796466561</v>
      </c>
      <c r="AP63" s="33">
        <v>0.39088432512819</v>
      </c>
    </row>
    <row customHeight="1" ht="15" r="64">
      <c r="A64" s="34" t="s">
        <v>58</v>
      </c>
      <c r="B64" s="66" t="n">
        <v>2</v>
      </c>
      <c r="C64" s="35">
        <v>76.2096568233006</v>
      </c>
      <c r="D64" s="36">
        <v>0.338551146184832</v>
      </c>
      <c r="E64" s="35">
        <v>68.8313850525629</v>
      </c>
      <c r="F64" s="36">
        <v>0.672682238066636</v>
      </c>
      <c r="G64" s="35">
        <v>82.6855028091275</v>
      </c>
      <c r="H64" s="36">
        <v>0.585498619297818</v>
      </c>
      <c r="I64" s="35">
        <v>13.8541177565646</v>
      </c>
      <c r="J64" s="36">
        <v>0.849154863704422</v>
      </c>
      <c r="K64" s="35">
        <v>93.7253324216013</v>
      </c>
      <c r="L64" s="36">
        <v>0.174066508812705</v>
      </c>
      <c r="M64" s="35">
        <v>90.1613262788116</v>
      </c>
      <c r="N64" s="36">
        <v>0.447908385299468</v>
      </c>
      <c r="O64" s="35">
        <v>95.9252120960702</v>
      </c>
      <c r="P64" s="36">
        <v>0.338120283721055</v>
      </c>
      <c r="Q64" s="35">
        <v>5.76388581725865</v>
      </c>
      <c r="R64" s="36">
        <v>0.578427604776374</v>
      </c>
      <c r="S64" s="35">
        <v>82.1688161957851</v>
      </c>
      <c r="T64" s="36">
        <v>0.294524101985791</v>
      </c>
      <c r="U64" s="35">
        <v>75.8207414372789</v>
      </c>
      <c r="V64" s="36">
        <v>0.643902014928901</v>
      </c>
      <c r="W64" s="35">
        <v>86.7329193686114</v>
      </c>
      <c r="X64" s="36">
        <v>0.510642730653429</v>
      </c>
      <c r="Y64" s="35">
        <v>10.9121779313326</v>
      </c>
      <c r="Z64" s="36">
        <v>0.752559691977122</v>
      </c>
      <c r="AA64" s="35">
        <v>73.8986739058136</v>
      </c>
      <c r="AB64" s="36">
        <v>0.332627483500281</v>
      </c>
      <c r="AC64" s="35">
        <v>67.428346336543</v>
      </c>
      <c r="AD64" s="36">
        <v>0.704256585974361</v>
      </c>
      <c r="AE64" s="35">
        <v>80.1612247378006</v>
      </c>
      <c r="AF64" s="36">
        <v>0.57897683585595</v>
      </c>
      <c r="AG64" s="35">
        <v>12.7328784012576</v>
      </c>
      <c r="AH64" s="36">
        <v>0.901604010888802</v>
      </c>
      <c r="AI64" s="35">
        <v>95.5567863598056</v>
      </c>
      <c r="AJ64" s="36">
        <v>0.147087107254454</v>
      </c>
      <c r="AK64" s="35">
        <v>93.5500230679463</v>
      </c>
      <c r="AL64" s="36">
        <v>0.351605772357202</v>
      </c>
      <c r="AM64" s="35">
        <v>96.47236473355</v>
      </c>
      <c r="AN64" s="36">
        <v>0.30727339048159</v>
      </c>
      <c r="AO64" s="35">
        <v>2.92234166560362</v>
      </c>
      <c r="AP64" s="37">
        <v>0.482904606888084</v>
      </c>
    </row>
    <row customHeight="1" ht="15" r="65">
      <c r="A65" s="39" t="s">
        <v>59</v>
      </c>
      <c r="B65" s="67" t="n">
        <v>2</v>
      </c>
      <c r="C65" s="40">
        <v>74.1724636508845</v>
      </c>
      <c r="D65" s="41">
        <v>0.162064210452503</v>
      </c>
      <c r="E65" s="40">
        <v>65.9817531929993</v>
      </c>
      <c r="F65" s="41">
        <v>0.350692763333153</v>
      </c>
      <c r="G65" s="40">
        <v>81.3573804613681</v>
      </c>
      <c r="H65" s="41">
        <v>0.295728105718917</v>
      </c>
      <c r="I65" s="40">
        <v>15.3756272683688</v>
      </c>
      <c r="J65" s="41">
        <v>0.453675118171566</v>
      </c>
      <c r="K65" s="40">
        <v>90.3743288166594</v>
      </c>
      <c r="L65" s="41">
        <v>0.110079788175255</v>
      </c>
      <c r="M65" s="40">
        <v>84.8823344978271</v>
      </c>
      <c r="N65" s="41">
        <v>0.26884351878146</v>
      </c>
      <c r="O65" s="40">
        <v>93.9227258457358</v>
      </c>
      <c r="P65" s="41">
        <v>0.180007589950188</v>
      </c>
      <c r="Q65" s="40">
        <v>9.04039134790872</v>
      </c>
      <c r="R65" s="41">
        <v>0.313875495096257</v>
      </c>
      <c r="S65" s="40">
        <v>80.4486446434877</v>
      </c>
      <c r="T65" s="41">
        <v>0.145703778091335</v>
      </c>
      <c r="U65" s="40">
        <v>73.3948773360429</v>
      </c>
      <c r="V65" s="41">
        <v>0.321691263205246</v>
      </c>
      <c r="W65" s="40">
        <v>85.8896919637233</v>
      </c>
      <c r="X65" s="41">
        <v>0.254095289623315</v>
      </c>
      <c r="Y65" s="40">
        <v>12.4948146276804</v>
      </c>
      <c r="Z65" s="41">
        <v>0.40499699360268</v>
      </c>
      <c r="AA65" s="40">
        <v>72.3445992348539</v>
      </c>
      <c r="AB65" s="41">
        <v>0.165593173864283</v>
      </c>
      <c r="AC65" s="40">
        <v>64.7811550004859</v>
      </c>
      <c r="AD65" s="41">
        <v>0.359718737912893</v>
      </c>
      <c r="AE65" s="40">
        <v>79.5941412984155</v>
      </c>
      <c r="AF65" s="41">
        <v>0.307174288454843</v>
      </c>
      <c r="AG65" s="40">
        <v>14.8129862979296</v>
      </c>
      <c r="AH65" s="41">
        <v>0.473892640550097</v>
      </c>
      <c r="AI65" s="40">
        <v>91.1985708336165</v>
      </c>
      <c r="AJ65" s="41">
        <v>0.104559251724634</v>
      </c>
      <c r="AK65" s="40">
        <v>86.7470707380562</v>
      </c>
      <c r="AL65" s="41">
        <v>0.249974957797608</v>
      </c>
      <c r="AM65" s="40">
        <v>93.9413374080884</v>
      </c>
      <c r="AN65" s="41">
        <v>0.17704096697217</v>
      </c>
      <c r="AO65" s="40">
        <v>7.1942666700323</v>
      </c>
      <c r="AP65" s="42">
        <v>0.304518802706767</v>
      </c>
    </row>
    <row customHeight="1" ht="15" r="66">
      <c r="A66" s="43" t="s">
        <v>60</v>
      </c>
      <c r="B66" s="64" t="n">
        <v>2</v>
      </c>
      <c r="C66" s="22">
        <v>89.9347547334024</v>
      </c>
      <c r="D66" s="23">
        <v>1.52787802730486</v>
      </c>
      <c r="E66" s="22">
        <v>89.3926679227462</v>
      </c>
      <c r="F66" s="23">
        <v>2.6185948605967</v>
      </c>
      <c r="G66" s="22">
        <v>91.3890315239113</v>
      </c>
      <c r="H66" s="23">
        <v>2.3221239312449</v>
      </c>
      <c r="I66" s="22">
        <v>1.99636360116506</v>
      </c>
      <c r="J66" s="23">
        <v>3.36958939707723</v>
      </c>
      <c r="K66" s="22">
        <v>95.9088360751152</v>
      </c>
      <c r="L66" s="23">
        <v>1.12462441066178</v>
      </c>
      <c r="M66" s="22">
        <v>95.004601822624</v>
      </c>
      <c r="N66" s="23">
        <v>1.99672000819083</v>
      </c>
      <c r="O66" s="22">
        <v>97.7528470771855</v>
      </c>
      <c r="P66" s="23">
        <v>1.12789842292573</v>
      </c>
      <c r="Q66" s="22">
        <v>2.74824525456151</v>
      </c>
      <c r="R66" s="23">
        <v>1.851105181276</v>
      </c>
      <c r="S66" s="22">
        <v>91.5120696920034</v>
      </c>
      <c r="T66" s="23">
        <v>1.39181280887148</v>
      </c>
      <c r="U66" s="22">
        <v>85.9896215600483</v>
      </c>
      <c r="V66" s="23">
        <v>3.44777827902838</v>
      </c>
      <c r="W66" s="22">
        <v>95.8163944817028</v>
      </c>
      <c r="X66" s="23">
        <v>1.86494124906895</v>
      </c>
      <c r="Y66" s="22">
        <v>9.82677292165445</v>
      </c>
      <c r="Z66" s="23">
        <v>3.18222554433499</v>
      </c>
      <c r="AA66" s="22">
        <v>62.4753654223634</v>
      </c>
      <c r="AB66" s="23">
        <v>2.67791399674346</v>
      </c>
      <c r="AC66" s="22">
        <v>63.1385552633977</v>
      </c>
      <c r="AD66" s="23">
        <v>5.27951352614448</v>
      </c>
      <c r="AE66" s="22">
        <v>68.8115199105877</v>
      </c>
      <c r="AF66" s="23">
        <v>5.9258871755467</v>
      </c>
      <c r="AG66" s="22">
        <v>5.67296464719002</v>
      </c>
      <c r="AH66" s="23">
        <v>7.19366070204489</v>
      </c>
      <c r="AI66" s="22">
        <v>94.7114528685043</v>
      </c>
      <c r="AJ66" s="23">
        <v>1.27724993239433</v>
      </c>
      <c r="AK66" s="22">
        <v>96.1430108810071</v>
      </c>
      <c r="AL66" s="23">
        <v>1.6174702833414</v>
      </c>
      <c r="AM66" s="22">
        <v>95.287448107001</v>
      </c>
      <c r="AN66" s="23">
        <v>2.14359440065929</v>
      </c>
      <c r="AO66" s="22">
        <v>-0.855562774006088</v>
      </c>
      <c r="AP66" s="24">
        <v>2.4637082556535</v>
      </c>
    </row>
    <row customHeight="1" ht="15" r="67">
      <c r="A67" s="43" t="s">
        <v>61</v>
      </c>
      <c r="B67" s="64" t="n">
        <v>2</v>
      </c>
      <c r="C67" s="22">
        <v>68.7622227028863</v>
      </c>
      <c r="D67" s="23">
        <v>2.16637879120929</v>
      </c>
      <c r="E67" s="22">
        <v>60.891681462718</v>
      </c>
      <c r="F67" s="23">
        <v>4.09245845879606</v>
      </c>
      <c r="G67" s="22">
        <v>78.0023769274617</v>
      </c>
      <c r="H67" s="23">
        <v>5.37721877599946</v>
      </c>
      <c r="I67" s="22">
        <v>17.1106954647437</v>
      </c>
      <c r="J67" s="23">
        <v>5.70514677372922</v>
      </c>
      <c r="K67" s="22">
        <v>73.0895242871289</v>
      </c>
      <c r="L67" s="23">
        <v>1.99274236108786</v>
      </c>
      <c r="M67" s="22">
        <v>67.263290047213</v>
      </c>
      <c r="N67" s="23">
        <v>4.00917353231168</v>
      </c>
      <c r="O67" s="22">
        <v>84.3996746453933</v>
      </c>
      <c r="P67" s="23">
        <v>3.67448578927009</v>
      </c>
      <c r="Q67" s="22">
        <v>17.1363845981803</v>
      </c>
      <c r="R67" s="23">
        <v>5.3085316665347</v>
      </c>
      <c r="S67" s="22">
        <v>59.6776803162447</v>
      </c>
      <c r="T67" s="23">
        <v>2.31471715890782</v>
      </c>
      <c r="U67" s="22">
        <v>52.413410077101</v>
      </c>
      <c r="V67" s="23">
        <v>3.72464305859184</v>
      </c>
      <c r="W67" s="22">
        <v>71.1234384499575</v>
      </c>
      <c r="X67" s="23">
        <v>4.63963714297397</v>
      </c>
      <c r="Y67" s="22">
        <v>18.7100283728565</v>
      </c>
      <c r="Z67" s="23">
        <v>5.82004624224734</v>
      </c>
      <c r="AA67" s="22">
        <v>77.0723307913593</v>
      </c>
      <c r="AB67" s="23">
        <v>2.14494850127023</v>
      </c>
      <c r="AC67" s="22">
        <v>69.5422765247156</v>
      </c>
      <c r="AD67" s="23">
        <v>3.96654950409992</v>
      </c>
      <c r="AE67" s="22">
        <v>80.6617408090877</v>
      </c>
      <c r="AF67" s="23">
        <v>5.31842407063817</v>
      </c>
      <c r="AG67" s="22">
        <v>11.1194642843722</v>
      </c>
      <c r="AH67" s="23">
        <v>4.61735277882278</v>
      </c>
      <c r="AI67" s="22">
        <v>91.4133950345061</v>
      </c>
      <c r="AJ67" s="23">
        <v>1.0800115941678</v>
      </c>
      <c r="AK67" s="22">
        <v>87.0863160243481</v>
      </c>
      <c r="AL67" s="23">
        <v>2.59742857789493</v>
      </c>
      <c r="AM67" s="22">
        <v>95.3361978892898</v>
      </c>
      <c r="AN67" s="23">
        <v>2.04187285966396</v>
      </c>
      <c r="AO67" s="22">
        <v>8.2498818649417</v>
      </c>
      <c r="AP67" s="24">
        <v>3.05479059208958</v>
      </c>
    </row>
    <row customHeight="1" ht="15" r="68">
      <c r="A68" s="43" t="s">
        <v>62</v>
      </c>
      <c r="B68" s="64" t="n">
        <v>2</v>
      </c>
      <c r="C68" s="22">
        <v>82.507514956352</v>
      </c>
      <c r="D68" s="23">
        <v>1.62757924419251</v>
      </c>
      <c r="E68" s="22">
        <v>78.8762855840809</v>
      </c>
      <c r="F68" s="23">
        <v>2.79564203522896</v>
      </c>
      <c r="G68" s="22">
        <v>88.120062903695</v>
      </c>
      <c r="H68" s="23">
        <v>2.49985489694315</v>
      </c>
      <c r="I68" s="22">
        <v>9.24377731961408</v>
      </c>
      <c r="J68" s="23">
        <v>3.34395210410081</v>
      </c>
      <c r="K68" s="22">
        <v>92.4205351190738</v>
      </c>
      <c r="L68" s="23">
        <v>1.41391658951097</v>
      </c>
      <c r="M68" s="22">
        <v>87.9958757036994</v>
      </c>
      <c r="N68" s="23">
        <v>2.50260127885103</v>
      </c>
      <c r="O68" s="22">
        <v>94.5030539743952</v>
      </c>
      <c r="P68" s="23">
        <v>2.07979872604703</v>
      </c>
      <c r="Q68" s="22">
        <v>6.50717827069583</v>
      </c>
      <c r="R68" s="23">
        <v>2.55742468594317</v>
      </c>
      <c r="S68" s="22">
        <v>60.928357920975</v>
      </c>
      <c r="T68" s="23">
        <v>2.24910697909455</v>
      </c>
      <c r="U68" s="22">
        <v>59.8192684436208</v>
      </c>
      <c r="V68" s="23">
        <v>3.74496683279193</v>
      </c>
      <c r="W68" s="22">
        <v>61.3817346151542</v>
      </c>
      <c r="X68" s="23">
        <v>5.63479113239669</v>
      </c>
      <c r="Y68" s="22">
        <v>1.5624661715333</v>
      </c>
      <c r="Z68" s="23">
        <v>6.8685609725603</v>
      </c>
      <c r="AA68" s="22">
        <v>71.5081167663373</v>
      </c>
      <c r="AB68" s="23">
        <v>2.42165511456979</v>
      </c>
      <c r="AC68" s="22">
        <v>69.3756434315215</v>
      </c>
      <c r="AD68" s="23">
        <v>3.83138842562975</v>
      </c>
      <c r="AE68" s="22">
        <v>73.0550089563824</v>
      </c>
      <c r="AF68" s="23">
        <v>4.54203693787457</v>
      </c>
      <c r="AG68" s="22">
        <v>3.67936552486094</v>
      </c>
      <c r="AH68" s="23">
        <v>5.99474433638575</v>
      </c>
      <c r="AI68" s="22">
        <v>92.1998521964764</v>
      </c>
      <c r="AJ68" s="23">
        <v>1.20703748743624</v>
      </c>
      <c r="AK68" s="22">
        <v>92.4129135758447</v>
      </c>
      <c r="AL68" s="23">
        <v>1.88785047176029</v>
      </c>
      <c r="AM68" s="22">
        <v>91.6447518865978</v>
      </c>
      <c r="AN68" s="23">
        <v>2.8238029483029</v>
      </c>
      <c r="AO68" s="22">
        <v>-0.768161689246909</v>
      </c>
      <c r="AP68" s="24">
        <v>3.16889952856979</v>
      </c>
    </row>
    <row customHeight="1" ht="15.75" r="69">
      <c r="A69" s="44" t="s">
        <v>63</v>
      </c>
      <c r="B69" s="68" t="n">
        <v>2</v>
      </c>
      <c r="C69" s="45">
        <v>85.5484170613417</v>
      </c>
      <c r="D69" s="47">
        <v>1.59791729400154</v>
      </c>
      <c r="E69" s="45">
        <v>84.2561717834355</v>
      </c>
      <c r="F69" s="47">
        <v>3.24479032526227</v>
      </c>
      <c r="G69" s="45">
        <v>94.12542471296</v>
      </c>
      <c r="H69" s="47">
        <v>1.73971541054664</v>
      </c>
      <c r="I69" s="45">
        <v>9.86925292952449</v>
      </c>
      <c r="J69" s="47">
        <v>3.54862346850078</v>
      </c>
      <c r="K69" s="45">
        <v>93.8217440381864</v>
      </c>
      <c r="L69" s="47">
        <v>0.841198007958097</v>
      </c>
      <c r="M69" s="45">
        <v>90.5445772352312</v>
      </c>
      <c r="N69" s="47">
        <v>2.2097922952453</v>
      </c>
      <c r="O69" s="45">
        <v>97.0334611172141</v>
      </c>
      <c r="P69" s="47">
        <v>1.39617375953694</v>
      </c>
      <c r="Q69" s="45">
        <v>6.48888388198289</v>
      </c>
      <c r="R69" s="47">
        <v>2.74234804533544</v>
      </c>
      <c r="S69" s="45">
        <v>87.2099964645422</v>
      </c>
      <c r="T69" s="47">
        <v>1.08434109714015</v>
      </c>
      <c r="U69" s="45">
        <v>83.1941438014562</v>
      </c>
      <c r="V69" s="47">
        <v>3.01539234858118</v>
      </c>
      <c r="W69" s="45">
        <v>92.9863322561723</v>
      </c>
      <c r="X69" s="47">
        <v>1.95123950461978</v>
      </c>
      <c r="Y69" s="45">
        <v>9.79218845471605</v>
      </c>
      <c r="Z69" s="47">
        <v>3.45837416346513</v>
      </c>
      <c r="AA69" s="45">
        <v>77.7945730779712</v>
      </c>
      <c r="AB69" s="47">
        <v>1.71317038498546</v>
      </c>
      <c r="AC69" s="45">
        <v>75.7065591673651</v>
      </c>
      <c r="AD69" s="47">
        <v>3.64906692764013</v>
      </c>
      <c r="AE69" s="45">
        <v>86.5479589473495</v>
      </c>
      <c r="AF69" s="47">
        <v>2.4332369609971</v>
      </c>
      <c r="AG69" s="45">
        <v>10.8413997799843</v>
      </c>
      <c r="AH69" s="47">
        <v>4.01445187409009</v>
      </c>
      <c r="AI69" s="45">
        <v>92.2182264314382</v>
      </c>
      <c r="AJ69" s="47">
        <v>0.88763128024181</v>
      </c>
      <c r="AK69" s="45">
        <v>90.6064906421046</v>
      </c>
      <c r="AL69" s="47">
        <v>2.20616282949694</v>
      </c>
      <c r="AM69" s="45">
        <v>94.3893529232018</v>
      </c>
      <c r="AN69" s="47">
        <v>2.54330442209199</v>
      </c>
      <c r="AO69" s="45">
        <v>3.78286228109717</v>
      </c>
      <c r="AP69" s="48">
        <v>3.49447731281179</v>
      </c>
    </row>
    <row customHeight="1" ht="15" r="70">
      <c r="A70" s="49"/>
      <c r="B70" s="69"/>
      <c r="C70" s="80" t="inlineStr">
        <is>
          <t>b.meanpct.d_tt4g57asubfullauto</t>
        </is>
      </c>
      <c r="D70" s="2" t="inlineStr">
        <is>
          <t>se.meanpct.d_tt4g57asubfullauto</t>
        </is>
      </c>
      <c r="E70" s="80" t="inlineStr">
        <is>
          <t>b.qtableq1.t4self__d_tt4g57asubfullauto</t>
        </is>
      </c>
      <c r="F70" s="2" t="inlineStr">
        <is>
          <t>se.qtableq1.t4self__d_tt4g57asubfullauto</t>
        </is>
      </c>
      <c r="G70" s="80" t="inlineStr">
        <is>
          <t>b.qtableq4.t4self__d_tt4g57asubfullauto</t>
        </is>
      </c>
      <c r="H70" s="2" t="inlineStr">
        <is>
          <t>se.qtableq4.t4self__d_tt4g57asubfullauto</t>
        </is>
      </c>
      <c r="I70" s="80" t="inlineStr">
        <is>
          <t>b.qtable_diff.t4self__d_tt4g57asubfullauto.(q4-q1)</t>
        </is>
      </c>
      <c r="J70" s="2" t="inlineStr">
        <is>
          <t>se.qtable_diff.t4self__d_tt4g57asubfullauto.(q4-q1)</t>
        </is>
      </c>
      <c r="K70" s="80" t="inlineStr">
        <is>
          <t>b.meanpct.d_tt4g57bsubfullauto</t>
        </is>
      </c>
      <c r="L70" s="2" t="inlineStr">
        <is>
          <t>se.meanpct.d_tt4g57bsubfullauto</t>
        </is>
      </c>
      <c r="M70" s="80" t="inlineStr">
        <is>
          <t>b.qtableq1.t4self__d_tt4g57bsubfullauto</t>
        </is>
      </c>
      <c r="N70" s="2" t="inlineStr">
        <is>
          <t>se.qtableq1.t4self__d_tt4g57bsubfullauto</t>
        </is>
      </c>
      <c r="O70" s="80" t="inlineStr">
        <is>
          <t>b.qtableq4.t4self__d_tt4g57bsubfullauto</t>
        </is>
      </c>
      <c r="P70" s="2" t="inlineStr">
        <is>
          <t>se.qtableq4.t4self__d_tt4g57bsubfullauto</t>
        </is>
      </c>
      <c r="Q70" s="80" t="inlineStr">
        <is>
          <t>b.qtable_diff.t4self__d_tt4g57bsubfullauto.(q4-q1)</t>
        </is>
      </c>
      <c r="R70" s="2" t="inlineStr">
        <is>
          <t>se.qtable_diff.t4self__d_tt4g57bsubfullauto.(q4-q1)</t>
        </is>
      </c>
      <c r="S70" s="80" t="inlineStr">
        <is>
          <t>b.meanpct.d_tt4g57csubfullauto</t>
        </is>
      </c>
      <c r="T70" s="2" t="inlineStr">
        <is>
          <t>se.meanpct.d_tt4g57csubfullauto</t>
        </is>
      </c>
      <c r="U70" s="80" t="inlineStr">
        <is>
          <t>b.qtableq1.t4self__d_tt4g57csubfullauto</t>
        </is>
      </c>
      <c r="V70" s="2" t="inlineStr">
        <is>
          <t>se.qtableq1.t4self__d_tt4g57csubfullauto</t>
        </is>
      </c>
      <c r="W70" s="80" t="inlineStr">
        <is>
          <t>b.qtableq4.t4self__d_tt4g57csubfullauto</t>
        </is>
      </c>
      <c r="X70" s="2" t="inlineStr">
        <is>
          <t>se.qtableq4.t4self__d_tt4g57csubfullauto</t>
        </is>
      </c>
      <c r="Y70" s="80" t="inlineStr">
        <is>
          <t>b.qtable_diff.t4self__d_tt4g57csubfullauto.(q4-q1)</t>
        </is>
      </c>
      <c r="Z70" s="2" t="inlineStr">
        <is>
          <t>se.qtable_diff.t4self__d_tt4g57csubfullauto.(q4-q1)</t>
        </is>
      </c>
      <c r="AA70" s="80" t="inlineStr">
        <is>
          <t>b.meanpct.d_tt4g57dsubfullauto</t>
        </is>
      </c>
      <c r="AB70" s="2" t="inlineStr">
        <is>
          <t>se.meanpct.d_tt4g57dsubfullauto</t>
        </is>
      </c>
      <c r="AC70" s="80" t="inlineStr">
        <is>
          <t>b.qtableq1.t4self__d_tt4g57dsubfullauto</t>
        </is>
      </c>
      <c r="AD70" s="2" t="inlineStr">
        <is>
          <t>se.qtableq1.t4self__d_tt4g57dsubfullauto</t>
        </is>
      </c>
      <c r="AE70" s="80" t="inlineStr">
        <is>
          <t>b.qtableq4.t4self__d_tt4g57dsubfullauto</t>
        </is>
      </c>
      <c r="AF70" s="2" t="inlineStr">
        <is>
          <t>se.qtableq4.t4self__d_tt4g57dsubfullauto</t>
        </is>
      </c>
      <c r="AG70" s="80" t="inlineStr">
        <is>
          <t>b.qtable_diff.t4self__d_tt4g57dsubfullauto.(q4-q1)</t>
        </is>
      </c>
      <c r="AH70" s="2" t="inlineStr">
        <is>
          <t>se.qtable_diff.t4self__d_tt4g57dsubfullauto.(q4-q1)</t>
        </is>
      </c>
      <c r="AI70" s="80" t="inlineStr">
        <is>
          <t>b.meanpct.d_tt4g57esubfullauto</t>
        </is>
      </c>
      <c r="AJ70" s="2" t="inlineStr">
        <is>
          <t>se.meanpct.d_tt4g57esubfullauto</t>
        </is>
      </c>
      <c r="AK70" s="80" t="inlineStr">
        <is>
          <t>b.qtableq1.t4self__d_tt4g57esubfullauto</t>
        </is>
      </c>
      <c r="AL70" s="2" t="inlineStr">
        <is>
          <t>se.qtableq1.t4self__d_tt4g57esubfullauto</t>
        </is>
      </c>
      <c r="AM70" s="80" t="inlineStr">
        <is>
          <t>b.qtableq4.t4self__d_tt4g57esubfullauto</t>
        </is>
      </c>
      <c r="AN70" s="2" t="inlineStr">
        <is>
          <t>se.qtableq4.t4self__d_tt4g57esubfullauto</t>
        </is>
      </c>
      <c r="AO70" s="80" t="inlineStr">
        <is>
          <t>b.qtable_diff.t4self__d_tt4g57esubfullauto.(q4-q1)</t>
        </is>
      </c>
      <c r="AP70" s="50" t="inlineStr">
        <is>
          <t>se.qtable_diff.t4self__d_tt4g57esubfullauto.(q4-q1)</t>
        </is>
      </c>
    </row>
    <row customHeight="1" ht="15" r="71">
      <c r="A71" s="25" t="s">
        <v>7</v>
      </c>
      <c r="B71" s="70" t="n">
        <v>1</v>
      </c>
      <c r="C71" s="22">
        <v>75.9394746411991</v>
      </c>
      <c r="D71" s="23">
        <v>1.49145233674391</v>
      </c>
      <c r="E71" s="22">
        <v>72.8257693093677</v>
      </c>
      <c r="F71" s="23">
        <v>2.48223666089678</v>
      </c>
      <c r="G71" s="22">
        <v>77.9923689364526</v>
      </c>
      <c r="H71" s="23">
        <v>2.37609669720809</v>
      </c>
      <c r="I71" s="22">
        <v>5.16659962708489</v>
      </c>
      <c r="J71" s="23">
        <v>3.15297717934043</v>
      </c>
      <c r="K71" s="22">
        <v>87.2376910454844</v>
      </c>
      <c r="L71" s="23">
        <v>1.09345348521981</v>
      </c>
      <c r="M71" s="22">
        <v>85.7763080933092</v>
      </c>
      <c r="N71" s="23">
        <v>1.99102460633075</v>
      </c>
      <c r="O71" s="22">
        <v>88.8618138262243</v>
      </c>
      <c r="P71" s="23">
        <v>1.63602333104169</v>
      </c>
      <c r="Q71" s="22">
        <v>3.08550573291515</v>
      </c>
      <c r="R71" s="23">
        <v>2.50752361173703</v>
      </c>
      <c r="S71" s="22">
        <v>67.8048763251331</v>
      </c>
      <c r="T71" s="23">
        <v>1.47462254196795</v>
      </c>
      <c r="U71" s="22">
        <v>63.6580589309903</v>
      </c>
      <c r="V71" s="23">
        <v>3.12202735998713</v>
      </c>
      <c r="W71" s="22">
        <v>72.2433758651476</v>
      </c>
      <c r="X71" s="23">
        <v>2.51562665828364</v>
      </c>
      <c r="Y71" s="22">
        <v>8.58531693415727</v>
      </c>
      <c r="Z71" s="23">
        <v>3.71490695264731</v>
      </c>
      <c r="AA71" s="22">
        <v>67.6385933842049</v>
      </c>
      <c r="AB71" s="23">
        <v>1.53595476809708</v>
      </c>
      <c r="AC71" s="22">
        <v>61.7202065362814</v>
      </c>
      <c r="AD71" s="23">
        <v>2.76961149914831</v>
      </c>
      <c r="AE71" s="22">
        <v>70.9853519461955</v>
      </c>
      <c r="AF71" s="23">
        <v>2.39833597417451</v>
      </c>
      <c r="AG71" s="22">
        <v>9.26514540991408</v>
      </c>
      <c r="AH71" s="23">
        <v>3.30661954928823</v>
      </c>
      <c r="AI71" s="22">
        <v>84.3223158350143</v>
      </c>
      <c r="AJ71" s="23">
        <v>1.30209217340808</v>
      </c>
      <c r="AK71" s="22">
        <v>81.0838022983606</v>
      </c>
      <c r="AL71" s="23">
        <v>2.47571804143359</v>
      </c>
      <c r="AM71" s="22">
        <v>87.5593105295173</v>
      </c>
      <c r="AN71" s="23">
        <v>2.01554341253495</v>
      </c>
      <c r="AO71" s="22">
        <v>6.47550823115674</v>
      </c>
      <c r="AP71" s="24">
        <v>3.1155328244583</v>
      </c>
    </row>
    <row customHeight="1" ht="15" r="72">
      <c r="A72" s="25" t="s">
        <v>11</v>
      </c>
      <c r="B72" s="70" t="n">
        <v>1</v>
      </c>
      <c r="C72" s="22">
        <v>70.0135250915432</v>
      </c>
      <c r="D72" s="23">
        <v>1.15123662247427</v>
      </c>
      <c r="E72" s="22">
        <v>62.1098398296086</v>
      </c>
      <c r="F72" s="23">
        <v>2.26538610512197</v>
      </c>
      <c r="G72" s="22">
        <v>77.9419726111036</v>
      </c>
      <c r="H72" s="23">
        <v>2.09761059469357</v>
      </c>
      <c r="I72" s="22">
        <v>15.832132781495</v>
      </c>
      <c r="J72" s="23">
        <v>2.8069529743234</v>
      </c>
      <c r="K72" s="22">
        <v>83.7973281107742</v>
      </c>
      <c r="L72" s="23">
        <v>0.825455852694802</v>
      </c>
      <c r="M72" s="22">
        <v>80.6556211127413</v>
      </c>
      <c r="N72" s="23">
        <v>1.4239470839395</v>
      </c>
      <c r="O72" s="22">
        <v>86.4385598882889</v>
      </c>
      <c r="P72" s="23">
        <v>1.57189853207165</v>
      </c>
      <c r="Q72" s="22">
        <v>5.78293877554754</v>
      </c>
      <c r="R72" s="23">
        <v>2.12857104261236</v>
      </c>
      <c r="S72" s="22">
        <v>72.9562618454946</v>
      </c>
      <c r="T72" s="23">
        <v>0.981176584978716</v>
      </c>
      <c r="U72" s="22">
        <v>67.5330362835716</v>
      </c>
      <c r="V72" s="23">
        <v>1.7245820430943</v>
      </c>
      <c r="W72" s="22">
        <v>76.8443158325204</v>
      </c>
      <c r="X72" s="23">
        <v>2.07636127285699</v>
      </c>
      <c r="Y72" s="22">
        <v>9.31127954894878</v>
      </c>
      <c r="Z72" s="23">
        <v>2.7221521757205</v>
      </c>
      <c r="AA72" s="22">
        <v>71.9021442711398</v>
      </c>
      <c r="AB72" s="23">
        <v>1.09017131421544</v>
      </c>
      <c r="AC72" s="22">
        <v>67.2054738115268</v>
      </c>
      <c r="AD72" s="23">
        <v>1.9449653451176</v>
      </c>
      <c r="AE72" s="22">
        <v>73.8623036169369</v>
      </c>
      <c r="AF72" s="23">
        <v>2.39315081638698</v>
      </c>
      <c r="AG72" s="22">
        <v>6.65682980541014</v>
      </c>
      <c r="AH72" s="23">
        <v>3.04178873752819</v>
      </c>
      <c r="AI72" s="22">
        <v>91.3923319864118</v>
      </c>
      <c r="AJ72" s="23">
        <v>0.547182655260418</v>
      </c>
      <c r="AK72" s="22">
        <v>90.5498638468419</v>
      </c>
      <c r="AL72" s="23">
        <v>1.17795352336548</v>
      </c>
      <c r="AM72" s="22">
        <v>93.4831392039045</v>
      </c>
      <c r="AN72" s="23">
        <v>0.974306776040759</v>
      </c>
      <c r="AO72" s="22">
        <v>2.93327535706258</v>
      </c>
      <c r="AP72" s="24">
        <v>1.60541609513926</v>
      </c>
    </row>
    <row customHeight="1" ht="15" r="73">
      <c r="A73" s="26" t="s">
        <v>13</v>
      </c>
      <c r="B73" s="70" t="n">
        <v>1</v>
      </c>
      <c r="C73" s="22">
        <v>70.286798443741</v>
      </c>
      <c r="D73" s="23">
        <v>1.36914700367528</v>
      </c>
      <c r="E73" s="22">
        <v>66.2169704406656</v>
      </c>
      <c r="F73" s="23">
        <v>2.8834742193952</v>
      </c>
      <c r="G73" s="22">
        <v>77.4033591956798</v>
      </c>
      <c r="H73" s="23">
        <v>2.77352208357751</v>
      </c>
      <c r="I73" s="22">
        <v>11.1863887550141</v>
      </c>
      <c r="J73" s="23">
        <v>4.11027139186322</v>
      </c>
      <c r="K73" s="22">
        <v>85.4743746043265</v>
      </c>
      <c r="L73" s="23">
        <v>1.05491712493479</v>
      </c>
      <c r="M73" s="22">
        <v>83.8189739739715</v>
      </c>
      <c r="N73" s="23">
        <v>2.23537218576661</v>
      </c>
      <c r="O73" s="22">
        <v>87.9126346086623</v>
      </c>
      <c r="P73" s="23">
        <v>2.09194039038206</v>
      </c>
      <c r="Q73" s="22">
        <v>4.09366063469074</v>
      </c>
      <c r="R73" s="23">
        <v>3.03319251770181</v>
      </c>
      <c r="S73" s="22">
        <v>73.9896443697462</v>
      </c>
      <c r="T73" s="23">
        <v>1.24407050585432</v>
      </c>
      <c r="U73" s="22">
        <v>71.5497398127642</v>
      </c>
      <c r="V73" s="23">
        <v>2.45690740307868</v>
      </c>
      <c r="W73" s="22">
        <v>77.1232238167295</v>
      </c>
      <c r="X73" s="23">
        <v>2.80160090084326</v>
      </c>
      <c r="Y73" s="22">
        <v>5.57348400396529</v>
      </c>
      <c r="Z73" s="23">
        <v>3.7630378163212</v>
      </c>
      <c r="AA73" s="22">
        <v>73.4457368061335</v>
      </c>
      <c r="AB73" s="23">
        <v>1.42156559067844</v>
      </c>
      <c r="AC73" s="22">
        <v>68.6299981891623</v>
      </c>
      <c r="AD73" s="23">
        <v>2.80277571597544</v>
      </c>
      <c r="AE73" s="22">
        <v>76.8346521271188</v>
      </c>
      <c r="AF73" s="23">
        <v>2.62439299959476</v>
      </c>
      <c r="AG73" s="22">
        <v>8.20465393795649</v>
      </c>
      <c r="AH73" s="23">
        <v>3.80452689066246</v>
      </c>
      <c r="AI73" s="22">
        <v>89.3751252519304</v>
      </c>
      <c r="AJ73" s="23">
        <v>0.917524263711286</v>
      </c>
      <c r="AK73" s="22">
        <v>87.9230988487382</v>
      </c>
      <c r="AL73" s="23">
        <v>2.04228135422984</v>
      </c>
      <c r="AM73" s="22">
        <v>90.5672205715772</v>
      </c>
      <c r="AN73" s="23">
        <v>1.81986706841921</v>
      </c>
      <c r="AO73" s="22">
        <v>2.64412172283903</v>
      </c>
      <c r="AP73" s="24">
        <v>2.80516419938291</v>
      </c>
    </row>
    <row customHeight="1" ht="15" r="74">
      <c r="A74" s="25" t="s">
        <v>14</v>
      </c>
      <c r="B74" s="70" t="n">
        <v>1</v>
      </c>
      <c r="C74" s="22">
        <v>80.2036903017251</v>
      </c>
      <c r="D74" s="23">
        <v>1.38705363087944</v>
      </c>
      <c r="E74" s="22">
        <v>72.8429341111373</v>
      </c>
      <c r="F74" s="23">
        <v>2.59871342083787</v>
      </c>
      <c r="G74" s="22">
        <v>88.0123140432168</v>
      </c>
      <c r="H74" s="23">
        <v>2.12144862460138</v>
      </c>
      <c r="I74" s="22">
        <v>15.1693799320795</v>
      </c>
      <c r="J74" s="23">
        <v>3.23058271394616</v>
      </c>
      <c r="K74" s="22">
        <v>91.5386720929346</v>
      </c>
      <c r="L74" s="23">
        <v>0.806779330480703</v>
      </c>
      <c r="M74" s="22">
        <v>86.3997649041491</v>
      </c>
      <c r="N74" s="23">
        <v>1.79718044563399</v>
      </c>
      <c r="O74" s="22">
        <v>96.4639377736912</v>
      </c>
      <c r="P74" s="23">
        <v>1.00422690191208</v>
      </c>
      <c r="Q74" s="22">
        <v>10.0641728695421</v>
      </c>
      <c r="R74" s="23">
        <v>2.05556685589755</v>
      </c>
      <c r="S74" s="22">
        <v>90.0355958284769</v>
      </c>
      <c r="T74" s="23">
        <v>0.725780096167233</v>
      </c>
      <c r="U74" s="22">
        <v>84.7804898580184</v>
      </c>
      <c r="V74" s="23">
        <v>2.15632245382254</v>
      </c>
      <c r="W74" s="22">
        <v>96.1403379326678</v>
      </c>
      <c r="X74" s="23">
        <v>1.00488252227878</v>
      </c>
      <c r="Y74" s="22">
        <v>11.3598480746494</v>
      </c>
      <c r="Z74" s="23">
        <v>2.5105498635661</v>
      </c>
      <c r="AA74" s="22">
        <v>87.7910108164734</v>
      </c>
      <c r="AB74" s="23">
        <v>1.02728366100678</v>
      </c>
      <c r="AC74" s="22">
        <v>79.1169095924337</v>
      </c>
      <c r="AD74" s="23">
        <v>2.39870287882325</v>
      </c>
      <c r="AE74" s="22">
        <v>94.3626632596345</v>
      </c>
      <c r="AF74" s="23">
        <v>1.24421346777714</v>
      </c>
      <c r="AG74" s="22">
        <v>15.2457536672008</v>
      </c>
      <c r="AH74" s="23">
        <v>2.5838147707432</v>
      </c>
      <c r="AI74" s="22">
        <v>95.8919575809217</v>
      </c>
      <c r="AJ74" s="23">
        <v>0.531989828395033</v>
      </c>
      <c r="AK74" s="22">
        <v>93.3364697457808</v>
      </c>
      <c r="AL74" s="23">
        <v>1.22748391765432</v>
      </c>
      <c r="AM74" s="22">
        <v>97.5878321089257</v>
      </c>
      <c r="AN74" s="23">
        <v>0.780129232838779</v>
      </c>
      <c r="AO74" s="22">
        <v>4.25136236314489</v>
      </c>
      <c r="AP74" s="24">
        <v>1.4579773098509</v>
      </c>
    </row>
    <row customHeight="1" ht="15" r="75">
      <c r="A75" s="25" t="s">
        <v>25</v>
      </c>
      <c r="B75" s="70" t="n">
        <v>1</v>
      </c>
      <c r="C75" s="22">
        <v>74.4459613122277</v>
      </c>
      <c r="D75" s="23">
        <v>1.24070259336089</v>
      </c>
      <c r="E75" s="22">
        <v>65.3284367711107</v>
      </c>
      <c r="F75" s="23">
        <v>3.37344343785515</v>
      </c>
      <c r="G75" s="22">
        <v>78.6486522894723</v>
      </c>
      <c r="H75" s="23">
        <v>2.99974182073173</v>
      </c>
      <c r="I75" s="22">
        <v>13.3202155183616</v>
      </c>
      <c r="J75" s="23">
        <v>4.41631367265382</v>
      </c>
      <c r="K75" s="22">
        <v>88.7262387062528</v>
      </c>
      <c r="L75" s="23">
        <v>0.947194231810039</v>
      </c>
      <c r="M75" s="22">
        <v>84.4656256190725</v>
      </c>
      <c r="N75" s="23">
        <v>2.41357296323972</v>
      </c>
      <c r="O75" s="22">
        <v>91.4431611109168</v>
      </c>
      <c r="P75" s="23">
        <v>1.86842708729731</v>
      </c>
      <c r="Q75" s="22">
        <v>6.97753549184422</v>
      </c>
      <c r="R75" s="23">
        <v>3.18693987092975</v>
      </c>
      <c r="S75" s="22">
        <v>88.8137882571325</v>
      </c>
      <c r="T75" s="23">
        <v>1.0644407490274</v>
      </c>
      <c r="U75" s="22">
        <v>84.8991036335745</v>
      </c>
      <c r="V75" s="23">
        <v>2.15172549362854</v>
      </c>
      <c r="W75" s="22">
        <v>91.0172309583342</v>
      </c>
      <c r="X75" s="23">
        <v>1.95454924022559</v>
      </c>
      <c r="Y75" s="22">
        <v>6.11812732475967</v>
      </c>
      <c r="Z75" s="23">
        <v>2.90904090819024</v>
      </c>
      <c r="AA75" s="22">
        <v>75.7657034338929</v>
      </c>
      <c r="AB75" s="23">
        <v>1.42798873071649</v>
      </c>
      <c r="AC75" s="22">
        <v>66.1141372158657</v>
      </c>
      <c r="AD75" s="23">
        <v>3.17023945547797</v>
      </c>
      <c r="AE75" s="22">
        <v>80.6247580370895</v>
      </c>
      <c r="AF75" s="23">
        <v>2.92172335916857</v>
      </c>
      <c r="AG75" s="22">
        <v>14.5106208212239</v>
      </c>
      <c r="AH75" s="23">
        <v>4.18198597842133</v>
      </c>
      <c r="AI75" s="22">
        <v>93.3167645934833</v>
      </c>
      <c r="AJ75" s="23">
        <v>0.793655796722452</v>
      </c>
      <c r="AK75" s="22">
        <v>88.6951886310685</v>
      </c>
      <c r="AL75" s="23">
        <v>2.15024737577682</v>
      </c>
      <c r="AM75" s="22">
        <v>95.3450009675864</v>
      </c>
      <c r="AN75" s="23">
        <v>1.54023768616942</v>
      </c>
      <c r="AO75" s="22">
        <v>6.64981233651795</v>
      </c>
      <c r="AP75" s="24">
        <v>2.66927022042682</v>
      </c>
    </row>
    <row customHeight="1" ht="15" r="76">
      <c r="A76" s="25" t="s">
        <v>30</v>
      </c>
      <c r="B76" s="70" t="n">
        <v>1</v>
      </c>
      <c r="C76" s="22">
        <v>70.3565463257401</v>
      </c>
      <c r="D76" s="23">
        <v>1.03999640323</v>
      </c>
      <c r="E76" s="22">
        <v>59.4120497622497</v>
      </c>
      <c r="F76" s="23">
        <v>2.32533335451849</v>
      </c>
      <c r="G76" s="22">
        <v>82.1198581595385</v>
      </c>
      <c r="H76" s="23">
        <v>1.75625182102384</v>
      </c>
      <c r="I76" s="22">
        <v>22.7078083972888</v>
      </c>
      <c r="J76" s="23">
        <v>3.03044692424814</v>
      </c>
      <c r="K76" s="22">
        <v>87.2885779200493</v>
      </c>
      <c r="L76" s="23">
        <v>0.846322493834134</v>
      </c>
      <c r="M76" s="22">
        <v>76.5660182205388</v>
      </c>
      <c r="N76" s="23">
        <v>2.30761902810545</v>
      </c>
      <c r="O76" s="22">
        <v>94.7462992444986</v>
      </c>
      <c r="P76" s="23">
        <v>0.888000113935164</v>
      </c>
      <c r="Q76" s="22">
        <v>18.1802810239597</v>
      </c>
      <c r="R76" s="23">
        <v>2.52334549268466</v>
      </c>
      <c r="S76" s="22">
        <v>80.8465295600153</v>
      </c>
      <c r="T76" s="23">
        <v>0.811006776827601</v>
      </c>
      <c r="U76" s="22">
        <v>72.9213925897923</v>
      </c>
      <c r="V76" s="23">
        <v>2.49759598194487</v>
      </c>
      <c r="W76" s="22">
        <v>88.1436135533312</v>
      </c>
      <c r="X76" s="23">
        <v>1.43087263806768</v>
      </c>
      <c r="Y76" s="22">
        <v>15.2222209635388</v>
      </c>
      <c r="Z76" s="23">
        <v>3.06735730579133</v>
      </c>
      <c r="AA76" s="22">
        <v>86.4661139049048</v>
      </c>
      <c r="AB76" s="23">
        <v>0.714147301758447</v>
      </c>
      <c r="AC76" s="22">
        <v>77.9539541856115</v>
      </c>
      <c r="AD76" s="23">
        <v>2.23081931166053</v>
      </c>
      <c r="AE76" s="22">
        <v>93.0650911348222</v>
      </c>
      <c r="AF76" s="23">
        <v>1.27600763328448</v>
      </c>
      <c r="AG76" s="22">
        <v>15.1111369492107</v>
      </c>
      <c r="AH76" s="23">
        <v>2.756266494282</v>
      </c>
      <c r="AI76" s="22">
        <v>89.3179255477951</v>
      </c>
      <c r="AJ76" s="23">
        <v>0.63964303024849</v>
      </c>
      <c r="AK76" s="22">
        <v>81.0276288937124</v>
      </c>
      <c r="AL76" s="23">
        <v>1.79122250642474</v>
      </c>
      <c r="AM76" s="22">
        <v>96.2324661092303</v>
      </c>
      <c r="AN76" s="23">
        <v>0.887412977480202</v>
      </c>
      <c r="AO76" s="22">
        <v>15.2048372155179</v>
      </c>
      <c r="AP76" s="24">
        <v>1.93181452364506</v>
      </c>
    </row>
    <row customHeight="1" ht="15" r="77">
      <c r="A77" s="25" t="s">
        <v>32</v>
      </c>
      <c r="B77" s="70" t="n">
        <v>1</v>
      </c>
      <c r="C77" s="22">
        <v>75.3763984135171</v>
      </c>
      <c r="D77" s="23">
        <v>1.02638580623292</v>
      </c>
      <c r="E77" s="22">
        <v>68.806074379641</v>
      </c>
      <c r="F77" s="23">
        <v>2.61031399866646</v>
      </c>
      <c r="G77" s="22">
        <v>79.9281233074349</v>
      </c>
      <c r="H77" s="23">
        <v>2.49602503168286</v>
      </c>
      <c r="I77" s="22">
        <v>11.1220489277939</v>
      </c>
      <c r="J77" s="23">
        <v>3.58797384032035</v>
      </c>
      <c r="K77" s="22">
        <v>87.1774635638319</v>
      </c>
      <c r="L77" s="23">
        <v>0.917480951179425</v>
      </c>
      <c r="M77" s="22">
        <v>81.8817655804992</v>
      </c>
      <c r="N77" s="23">
        <v>2.33605613457365</v>
      </c>
      <c r="O77" s="22">
        <v>88.4370969865911</v>
      </c>
      <c r="P77" s="23">
        <v>1.8568057101092</v>
      </c>
      <c r="Q77" s="22">
        <v>6.5553314060919</v>
      </c>
      <c r="R77" s="23">
        <v>2.73561729385379</v>
      </c>
      <c r="S77" s="22">
        <v>62.9933709415182</v>
      </c>
      <c r="T77" s="23">
        <v>1.23992190400003</v>
      </c>
      <c r="U77" s="22">
        <v>51.8975831402309</v>
      </c>
      <c r="V77" s="23">
        <v>3.10339738672582</v>
      </c>
      <c r="W77" s="22">
        <v>68.9284624303063</v>
      </c>
      <c r="X77" s="23">
        <v>2.50887970562496</v>
      </c>
      <c r="Y77" s="22">
        <v>17.0308792900753</v>
      </c>
      <c r="Z77" s="23">
        <v>4.10580306627548</v>
      </c>
      <c r="AA77" s="22">
        <v>54.6553424463261</v>
      </c>
      <c r="AB77" s="23">
        <v>1.17440496402111</v>
      </c>
      <c r="AC77" s="22">
        <v>47.4817946458087</v>
      </c>
      <c r="AD77" s="23">
        <v>2.67676135262191</v>
      </c>
      <c r="AE77" s="22">
        <v>61.079818512716</v>
      </c>
      <c r="AF77" s="23">
        <v>2.37931750011992</v>
      </c>
      <c r="AG77" s="22">
        <v>13.5980238669072</v>
      </c>
      <c r="AH77" s="23">
        <v>3.47446722168847</v>
      </c>
      <c r="AI77" s="22">
        <v>84.6859462622012</v>
      </c>
      <c r="AJ77" s="23">
        <v>0.910658237079687</v>
      </c>
      <c r="AK77" s="22">
        <v>79.1962006674465</v>
      </c>
      <c r="AL77" s="23">
        <v>2.30269720119276</v>
      </c>
      <c r="AM77" s="22">
        <v>84.571571210198</v>
      </c>
      <c r="AN77" s="23">
        <v>2.03019104657703</v>
      </c>
      <c r="AO77" s="22">
        <v>5.37537054275147</v>
      </c>
      <c r="AP77" s="24">
        <v>2.94253310563539</v>
      </c>
    </row>
    <row customHeight="1" ht="15" r="78">
      <c r="A78" s="21" t="s">
        <v>38</v>
      </c>
      <c r="B78" s="70" t="n">
        <v>1</v>
      </c>
      <c r="C78" s="22">
        <v>44.1522769770024</v>
      </c>
      <c r="D78" s="23">
        <v>1.30133846028163</v>
      </c>
      <c r="E78" s="22">
        <v>31.5056802172194</v>
      </c>
      <c r="F78" s="23">
        <v>2.36584180799019</v>
      </c>
      <c r="G78" s="22">
        <v>58.5423739598223</v>
      </c>
      <c r="H78" s="23">
        <v>2.76053349790623</v>
      </c>
      <c r="I78" s="22">
        <v>27.0366937426029</v>
      </c>
      <c r="J78" s="23">
        <v>3.50629879170841</v>
      </c>
      <c r="K78" s="22">
        <v>71.5999967702839</v>
      </c>
      <c r="L78" s="23">
        <v>1.2677335436856</v>
      </c>
      <c r="M78" s="22">
        <v>62.1352452426258</v>
      </c>
      <c r="N78" s="23">
        <v>2.56435317186562</v>
      </c>
      <c r="O78" s="22">
        <v>78.7420517838688</v>
      </c>
      <c r="P78" s="23">
        <v>2.12061073177224</v>
      </c>
      <c r="Q78" s="22">
        <v>16.606806541243</v>
      </c>
      <c r="R78" s="23">
        <v>3.07931664868812</v>
      </c>
      <c r="S78" s="22">
        <v>79.5943243792233</v>
      </c>
      <c r="T78" s="23">
        <v>1.35716982886545</v>
      </c>
      <c r="U78" s="22">
        <v>74.039789639815</v>
      </c>
      <c r="V78" s="23">
        <v>2.49775531533236</v>
      </c>
      <c r="W78" s="22">
        <v>87.7611911681578</v>
      </c>
      <c r="X78" s="23">
        <v>2.02873468734171</v>
      </c>
      <c r="Y78" s="22">
        <v>13.7214015283428</v>
      </c>
      <c r="Z78" s="23">
        <v>3.10484648503476</v>
      </c>
      <c r="AA78" s="22">
        <v>37.085185779346</v>
      </c>
      <c r="AB78" s="23">
        <v>1.1100405798649</v>
      </c>
      <c r="AC78" s="22">
        <v>27.8288982827879</v>
      </c>
      <c r="AD78" s="23">
        <v>1.90410795421402</v>
      </c>
      <c r="AE78" s="22">
        <v>47.3982993912356</v>
      </c>
      <c r="AF78" s="23">
        <v>2.50424956938505</v>
      </c>
      <c r="AG78" s="22">
        <v>19.5694011084477</v>
      </c>
      <c r="AH78" s="23">
        <v>2.75206807565079</v>
      </c>
      <c r="AI78" s="22">
        <v>69.4275612113853</v>
      </c>
      <c r="AJ78" s="23">
        <v>1.44842746100506</v>
      </c>
      <c r="AK78" s="22">
        <v>61.8943346667982</v>
      </c>
      <c r="AL78" s="23">
        <v>2.54698456805865</v>
      </c>
      <c r="AM78" s="22">
        <v>79.2282830179672</v>
      </c>
      <c r="AN78" s="23">
        <v>2.25318500566913</v>
      </c>
      <c r="AO78" s="22">
        <v>17.3339483511689</v>
      </c>
      <c r="AP78" s="24">
        <v>3.12395201578953</v>
      </c>
    </row>
    <row customHeight="1" ht="15" r="79">
      <c r="A79" s="25" t="s">
        <v>43</v>
      </c>
      <c r="B79" s="70" t="n">
        <v>1</v>
      </c>
      <c r="C79" s="22">
        <v>81.7112456416258</v>
      </c>
      <c r="D79" s="23">
        <v>1.01522029941132</v>
      </c>
      <c r="E79" s="22">
        <v>69.7003129830381</v>
      </c>
      <c r="F79" s="23">
        <v>2.44321742298954</v>
      </c>
      <c r="G79" s="22">
        <v>91.1378235363985</v>
      </c>
      <c r="H79" s="23">
        <v>1.41308263514554</v>
      </c>
      <c r="I79" s="22">
        <v>21.4375105533604</v>
      </c>
      <c r="J79" s="23">
        <v>2.6871964331686</v>
      </c>
      <c r="K79" s="22">
        <v>91.7529093037104</v>
      </c>
      <c r="L79" s="23">
        <v>0.514203623720495</v>
      </c>
      <c r="M79" s="22">
        <v>82.7925514061243</v>
      </c>
      <c r="N79" s="23">
        <v>1.54442143064956</v>
      </c>
      <c r="O79" s="22">
        <v>96.3964384072683</v>
      </c>
      <c r="P79" s="23">
        <v>0.77633839451619</v>
      </c>
      <c r="Q79" s="22">
        <v>13.603887001144</v>
      </c>
      <c r="R79" s="23">
        <v>1.64877241701313</v>
      </c>
      <c r="S79" s="22">
        <v>88.6405050195319</v>
      </c>
      <c r="T79" s="23">
        <v>0.773201588492115</v>
      </c>
      <c r="U79" s="22">
        <v>76.0097332251911</v>
      </c>
      <c r="V79" s="23">
        <v>2.08573040186621</v>
      </c>
      <c r="W79" s="22">
        <v>94.417183885011</v>
      </c>
      <c r="X79" s="23">
        <v>1.23770090454996</v>
      </c>
      <c r="Y79" s="22">
        <v>18.40745065982</v>
      </c>
      <c r="Z79" s="23">
        <v>2.33871717927561</v>
      </c>
      <c r="AA79" s="22">
        <v>82.0810110470145</v>
      </c>
      <c r="AB79" s="23">
        <v>0.937570033980746</v>
      </c>
      <c r="AC79" s="22">
        <v>69.2079476649388</v>
      </c>
      <c r="AD79" s="23">
        <v>2.35729269708799</v>
      </c>
      <c r="AE79" s="22">
        <v>92.5087860304878</v>
      </c>
      <c r="AF79" s="23">
        <v>1.4624667957625</v>
      </c>
      <c r="AG79" s="22">
        <v>23.300838365549</v>
      </c>
      <c r="AH79" s="23">
        <v>2.42018594387059</v>
      </c>
      <c r="AI79" s="22">
        <v>88.8985298500857</v>
      </c>
      <c r="AJ79" s="23">
        <v>0.78907459960132</v>
      </c>
      <c r="AK79" s="22">
        <v>78.3518198784889</v>
      </c>
      <c r="AL79" s="23">
        <v>2.16374952360517</v>
      </c>
      <c r="AM79" s="22">
        <v>93.4680159969854</v>
      </c>
      <c r="AN79" s="23">
        <v>1.4420276568296</v>
      </c>
      <c r="AO79" s="22">
        <v>15.1161961184966</v>
      </c>
      <c r="AP79" s="24">
        <v>2.32761390610104</v>
      </c>
    </row>
    <row customHeight="1" ht="15" r="80">
      <c r="A80" s="25" t="s">
        <v>48</v>
      </c>
      <c r="B80" s="70" t="n">
        <v>1</v>
      </c>
      <c r="C80" s="22">
        <v>68.3109815316952</v>
      </c>
      <c r="D80" s="23">
        <v>1.24230568174047</v>
      </c>
      <c r="E80" s="22">
        <v>61.2340189055613</v>
      </c>
      <c r="F80" s="23">
        <v>2.65606228948162</v>
      </c>
      <c r="G80" s="22">
        <v>76.2022343191283</v>
      </c>
      <c r="H80" s="23">
        <v>2.0763306250516</v>
      </c>
      <c r="I80" s="22">
        <v>14.968215413567</v>
      </c>
      <c r="J80" s="23">
        <v>3.08551256975187</v>
      </c>
      <c r="K80" s="22">
        <v>95.8101157291429</v>
      </c>
      <c r="L80" s="23">
        <v>0.469221277086651</v>
      </c>
      <c r="M80" s="22">
        <v>94.355307104192</v>
      </c>
      <c r="N80" s="23">
        <v>0.905323772845855</v>
      </c>
      <c r="O80" s="22">
        <v>96.5286708888907</v>
      </c>
      <c r="P80" s="23">
        <v>0.983013300248857</v>
      </c>
      <c r="Q80" s="22">
        <v>2.17336378469874</v>
      </c>
      <c r="R80" s="23">
        <v>1.32436212258098</v>
      </c>
      <c r="S80" s="22">
        <v>75.5608435617823</v>
      </c>
      <c r="T80" s="23">
        <v>0.976475884866297</v>
      </c>
      <c r="U80" s="22">
        <v>66.6845561098813</v>
      </c>
      <c r="V80" s="23">
        <v>2.45749301049096</v>
      </c>
      <c r="W80" s="22">
        <v>83.4824059866277</v>
      </c>
      <c r="X80" s="23">
        <v>1.72811359888858</v>
      </c>
      <c r="Y80" s="22">
        <v>16.7978498767464</v>
      </c>
      <c r="Z80" s="23">
        <v>2.99983748667961</v>
      </c>
      <c r="AA80" s="22">
        <v>45.6334472365851</v>
      </c>
      <c r="AB80" s="23">
        <v>1.31682019144424</v>
      </c>
      <c r="AC80" s="22">
        <v>42.8999057992562</v>
      </c>
      <c r="AD80" s="23">
        <v>2.54462956715996</v>
      </c>
      <c r="AE80" s="22">
        <v>52.0080362360032</v>
      </c>
      <c r="AF80" s="23">
        <v>2.37380057957645</v>
      </c>
      <c r="AG80" s="22">
        <v>9.10813043674705</v>
      </c>
      <c r="AH80" s="23">
        <v>3.48550548332429</v>
      </c>
      <c r="AI80" s="22">
        <v>94.4886868189809</v>
      </c>
      <c r="AJ80" s="23">
        <v>0.485675538101545</v>
      </c>
      <c r="AK80" s="22">
        <v>92.965903000294</v>
      </c>
      <c r="AL80" s="23">
        <v>1.24657247694572</v>
      </c>
      <c r="AM80" s="22">
        <v>95.236467687791</v>
      </c>
      <c r="AN80" s="23">
        <v>1.07434895416404</v>
      </c>
      <c r="AO80" s="22">
        <v>2.27056468749701</v>
      </c>
      <c r="AP80" s="24">
        <v>1.73477919841796</v>
      </c>
    </row>
    <row customHeight="1" ht="15" r="81">
      <c r="A81" s="25" t="s">
        <v>50</v>
      </c>
      <c r="B81" s="70" t="n">
        <v>1</v>
      </c>
      <c r="C81" s="22">
        <v>78.3642438064179</v>
      </c>
      <c r="D81" s="23">
        <v>1.14063403060167</v>
      </c>
      <c r="E81" s="22">
        <v>71.1597243220985</v>
      </c>
      <c r="F81" s="23">
        <v>2.25951882263821</v>
      </c>
      <c r="G81" s="22">
        <v>87.76419056812</v>
      </c>
      <c r="H81" s="23">
        <v>1.47352117859132</v>
      </c>
      <c r="I81" s="22">
        <v>16.6044662460215</v>
      </c>
      <c r="J81" s="23">
        <v>2.65324611647617</v>
      </c>
      <c r="K81" s="22">
        <v>91.2449602329834</v>
      </c>
      <c r="L81" s="23">
        <v>0.681674817769867</v>
      </c>
      <c r="M81" s="22">
        <v>86.2717709328028</v>
      </c>
      <c r="N81" s="23">
        <v>1.22661038468697</v>
      </c>
      <c r="O81" s="22">
        <v>96.1704256748661</v>
      </c>
      <c r="P81" s="23">
        <v>0.892334073678218</v>
      </c>
      <c r="Q81" s="22">
        <v>9.89865474206333</v>
      </c>
      <c r="R81" s="23">
        <v>1.54011371322185</v>
      </c>
      <c r="S81" s="22">
        <v>83.49149748661</v>
      </c>
      <c r="T81" s="23">
        <v>0.930144688277871</v>
      </c>
      <c r="U81" s="22">
        <v>76.7445790942861</v>
      </c>
      <c r="V81" s="23">
        <v>2.11099815714552</v>
      </c>
      <c r="W81" s="22">
        <v>90.2848718571941</v>
      </c>
      <c r="X81" s="23">
        <v>1.16519081024615</v>
      </c>
      <c r="Y81" s="22">
        <v>13.540292762908</v>
      </c>
      <c r="Z81" s="23">
        <v>2.31956309063914</v>
      </c>
      <c r="AA81" s="22">
        <v>69.8617793956653</v>
      </c>
      <c r="AB81" s="23">
        <v>1.04754348150834</v>
      </c>
      <c r="AC81" s="22">
        <v>63.6832460628142</v>
      </c>
      <c r="AD81" s="23">
        <v>2.00869674605239</v>
      </c>
      <c r="AE81" s="22">
        <v>76.7196474514164</v>
      </c>
      <c r="AF81" s="23">
        <v>2.29583834007182</v>
      </c>
      <c r="AG81" s="22">
        <v>13.0364013886022</v>
      </c>
      <c r="AH81" s="23">
        <v>2.98644292686416</v>
      </c>
      <c r="AI81" s="22">
        <v>95.0180568902583</v>
      </c>
      <c r="AJ81" s="23">
        <v>0.634787441969342</v>
      </c>
      <c r="AK81" s="22">
        <v>91.9557916198712</v>
      </c>
      <c r="AL81" s="23">
        <v>1.27086699957746</v>
      </c>
      <c r="AM81" s="22">
        <v>96.7879098667036</v>
      </c>
      <c r="AN81" s="23">
        <v>1.13744719647015</v>
      </c>
      <c r="AO81" s="22">
        <v>4.83211824683241</v>
      </c>
      <c r="AP81" s="24">
        <v>1.66827120501906</v>
      </c>
    </row>
    <row customHeight="1" ht="15" r="82">
      <c r="A82" s="25" t="s">
        <v>52</v>
      </c>
      <c r="B82" s="70" t="n">
        <v>1</v>
      </c>
      <c r="C82" s="22">
        <v>83.6481262651594</v>
      </c>
      <c r="D82" s="23">
        <v>0.836230153757827</v>
      </c>
      <c r="E82" s="22">
        <v>74.4899753229865</v>
      </c>
      <c r="F82" s="23">
        <v>1.819162620824</v>
      </c>
      <c r="G82" s="22">
        <v>89.8935242342515</v>
      </c>
      <c r="H82" s="23">
        <v>1.56470930522005</v>
      </c>
      <c r="I82" s="22">
        <v>15.403548911265</v>
      </c>
      <c r="J82" s="23">
        <v>2.2741001769576</v>
      </c>
      <c r="K82" s="22">
        <v>93.6522767731457</v>
      </c>
      <c r="L82" s="23">
        <v>0.606822164902894</v>
      </c>
      <c r="M82" s="22">
        <v>85.3251990379126</v>
      </c>
      <c r="N82" s="23">
        <v>1.61612798109927</v>
      </c>
      <c r="O82" s="22">
        <v>97.963108289372</v>
      </c>
      <c r="P82" s="23">
        <v>0.758245149270673</v>
      </c>
      <c r="Q82" s="22">
        <v>12.6379092514594</v>
      </c>
      <c r="R82" s="23">
        <v>1.70648524851205</v>
      </c>
      <c r="S82" s="22">
        <v>90.9840381773242</v>
      </c>
      <c r="T82" s="23">
        <v>0.80686256803686</v>
      </c>
      <c r="U82" s="22">
        <v>82.4037078464489</v>
      </c>
      <c r="V82" s="23">
        <v>2.23902555422316</v>
      </c>
      <c r="W82" s="22">
        <v>96.996785024356</v>
      </c>
      <c r="X82" s="23">
        <v>0.96771519459323</v>
      </c>
      <c r="Y82" s="22">
        <v>14.593077177907</v>
      </c>
      <c r="Z82" s="23">
        <v>2.25140755905684</v>
      </c>
      <c r="AA82" s="22">
        <v>83.1516150109792</v>
      </c>
      <c r="AB82" s="23">
        <v>0.886759521347937</v>
      </c>
      <c r="AC82" s="22">
        <v>72.2819866661194</v>
      </c>
      <c r="AD82" s="23">
        <v>1.96750519543096</v>
      </c>
      <c r="AE82" s="22">
        <v>92.4643077439049</v>
      </c>
      <c r="AF82" s="23">
        <v>1.45040990902418</v>
      </c>
      <c r="AG82" s="22">
        <v>20.1823210777856</v>
      </c>
      <c r="AH82" s="23">
        <v>2.19902653523985</v>
      </c>
      <c r="AI82" s="22">
        <v>91.6208186915603</v>
      </c>
      <c r="AJ82" s="23">
        <v>0.710891463968301</v>
      </c>
      <c r="AK82" s="22">
        <v>84.3230551253842</v>
      </c>
      <c r="AL82" s="23">
        <v>1.80645936113736</v>
      </c>
      <c r="AM82" s="22">
        <v>96.0987109476936</v>
      </c>
      <c r="AN82" s="23">
        <v>0.861332112062687</v>
      </c>
      <c r="AO82" s="22">
        <v>11.7756558223094</v>
      </c>
      <c r="AP82" s="24">
        <v>1.9101717416355</v>
      </c>
    </row>
    <row customHeight="1" ht="15" r="83">
      <c r="A83" s="25" t="s">
        <v>53</v>
      </c>
      <c r="B83" s="70" t="n">
        <v>1</v>
      </c>
      <c r="C83" s="22">
        <v>76.1607509871761</v>
      </c>
      <c r="D83" s="23">
        <v>1.56604394690378</v>
      </c>
      <c r="E83" s="22">
        <v>67.6639256691098</v>
      </c>
      <c r="F83" s="23">
        <v>3.09410054513943</v>
      </c>
      <c r="G83" s="22">
        <v>83.9146488357465</v>
      </c>
      <c r="H83" s="23">
        <v>2.41820568997668</v>
      </c>
      <c r="I83" s="22">
        <v>16.2507231666368</v>
      </c>
      <c r="J83" s="23">
        <v>3.56926474578631</v>
      </c>
      <c r="K83" s="22">
        <v>90.76703959076</v>
      </c>
      <c r="L83" s="23">
        <v>1.11256263116527</v>
      </c>
      <c r="M83" s="22">
        <v>84.9798561278448</v>
      </c>
      <c r="N83" s="23">
        <v>2.38769789217237</v>
      </c>
      <c r="O83" s="22">
        <v>93.9218405131257</v>
      </c>
      <c r="P83" s="23">
        <v>1.87175126751816</v>
      </c>
      <c r="Q83" s="22">
        <v>8.94198438528086</v>
      </c>
      <c r="R83" s="23">
        <v>3.06484336278622</v>
      </c>
      <c r="S83" s="22">
        <v>81.9172004354744</v>
      </c>
      <c r="T83" s="23">
        <v>1.9081032922398</v>
      </c>
      <c r="U83" s="22">
        <v>73.3213901990235</v>
      </c>
      <c r="V83" s="23">
        <v>3.20479203514045</v>
      </c>
      <c r="W83" s="22">
        <v>91.7056750726071</v>
      </c>
      <c r="X83" s="23">
        <v>2.07404565932459</v>
      </c>
      <c r="Y83" s="22">
        <v>18.3842848735837</v>
      </c>
      <c r="Z83" s="23">
        <v>3.6511468055245</v>
      </c>
      <c r="AA83" s="22">
        <v>77.3899411906256</v>
      </c>
      <c r="AB83" s="23">
        <v>1.67307875657778</v>
      </c>
      <c r="AC83" s="22">
        <v>69.1655264995426</v>
      </c>
      <c r="AD83" s="23">
        <v>2.75420078348442</v>
      </c>
      <c r="AE83" s="22">
        <v>84.2275649824876</v>
      </c>
      <c r="AF83" s="23">
        <v>2.40017978442201</v>
      </c>
      <c r="AG83" s="22">
        <v>15.0620384829449</v>
      </c>
      <c r="AH83" s="23">
        <v>3.74049398616509</v>
      </c>
      <c r="AI83" s="22">
        <v>88.99486209754</v>
      </c>
      <c r="AJ83" s="23">
        <v>1.20297807551428</v>
      </c>
      <c r="AK83" s="22">
        <v>84.6689807880537</v>
      </c>
      <c r="AL83" s="23">
        <v>2.58583303019835</v>
      </c>
      <c r="AM83" s="22">
        <v>92.084026686596</v>
      </c>
      <c r="AN83" s="23">
        <v>2.00352049717285</v>
      </c>
      <c r="AO83" s="22">
        <v>7.41504589854226</v>
      </c>
      <c r="AP83" s="24">
        <v>3.13616772662724</v>
      </c>
    </row>
    <row customHeight="1" ht="15" r="84">
      <c r="A84" s="77" t="s">
        <v>115</v>
      </c>
      <c r="B84" s="71" t="n">
        <v>1</v>
      </c>
      <c r="C84" s="51">
        <v>73.2236017745858</v>
      </c>
      <c r="D84" s="52">
        <v>0.35225853464017</v>
      </c>
      <c r="E84" s="51">
        <v>64.756561798594</v>
      </c>
      <c r="F84" s="52">
        <v>0.737192691885691</v>
      </c>
      <c r="G84" s="51">
        <v>81.0081737333905</v>
      </c>
      <c r="H84" s="52">
        <v>0.630559482726646</v>
      </c>
      <c r="I84" s="51">
        <v>16.2516119347965</v>
      </c>
      <c r="J84" s="52">
        <v>0.927228348808604</v>
      </c>
      <c r="K84" s="51">
        <v>88.3827724866128</v>
      </c>
      <c r="L84" s="52">
        <v>0.252013452653869</v>
      </c>
      <c r="M84" s="51">
        <v>82.6337527818177</v>
      </c>
      <c r="N84" s="52">
        <v>0.561666418875216</v>
      </c>
      <c r="O84" s="51">
        <v>92.1761170323002</v>
      </c>
      <c r="P84" s="52">
        <v>0.415196200050385</v>
      </c>
      <c r="Q84" s="51">
        <v>9.5423642504825</v>
      </c>
      <c r="R84" s="52">
        <v>0.685581607154715</v>
      </c>
      <c r="S84" s="51">
        <v>80.3032359848097</v>
      </c>
      <c r="T84" s="52">
        <v>0.328532708308369</v>
      </c>
      <c r="U84" s="51">
        <v>72.907785045902</v>
      </c>
      <c r="V84" s="52">
        <v>0.718014786655294</v>
      </c>
      <c r="W84" s="51">
        <v>86.4971207971884</v>
      </c>
      <c r="X84" s="52">
        <v>0.520692857119148</v>
      </c>
      <c r="Y84" s="51">
        <v>13.5893357512864</v>
      </c>
      <c r="Z84" s="52">
        <v>0.874528055378288</v>
      </c>
      <c r="AA84" s="51">
        <v>69.9518239930965</v>
      </c>
      <c r="AB84" s="52">
        <v>0.344192420964901</v>
      </c>
      <c r="AC84" s="51">
        <v>62.0549989135822</v>
      </c>
      <c r="AD84" s="52">
        <v>0.699943424095341</v>
      </c>
      <c r="AE84" s="51">
        <v>76.6088856952442</v>
      </c>
      <c r="AF84" s="52">
        <v>0.623796050816411</v>
      </c>
      <c r="AG84" s="51">
        <v>14.5538867816619</v>
      </c>
      <c r="AH84" s="52">
        <v>0.902719756299958</v>
      </c>
      <c r="AI84" s="51">
        <v>88.9479797804698</v>
      </c>
      <c r="AJ84" s="52">
        <v>0.256284032975713</v>
      </c>
      <c r="AK84" s="51">
        <v>84.0040865968417</v>
      </c>
      <c r="AL84" s="52">
        <v>0.567925950536475</v>
      </c>
      <c r="AM84" s="51">
        <v>92.3068945277582</v>
      </c>
      <c r="AN84" s="52">
        <v>0.435109227924811</v>
      </c>
      <c r="AO84" s="51">
        <v>8.30280793091651</v>
      </c>
      <c r="AP84" s="53">
        <v>0.689095471240419</v>
      </c>
    </row>
    <row customHeight="1" ht="15" r="85">
      <c r="A85" s="43" t="s">
        <v>65</v>
      </c>
      <c r="B85" s="70" t="n">
        <v>1</v>
      </c>
      <c r="C85" s="22">
        <v>69.8327765883554</v>
      </c>
      <c r="D85" s="23">
        <v>1.5725832894047</v>
      </c>
      <c r="E85" s="22">
        <v>61.0141663572074</v>
      </c>
      <c r="F85" s="23">
        <v>3.0196574770254</v>
      </c>
      <c r="G85" s="22">
        <v>77.5460336920564</v>
      </c>
      <c r="H85" s="23">
        <v>2.84485028037438</v>
      </c>
      <c r="I85" s="22">
        <v>16.531867334849</v>
      </c>
      <c r="J85" s="23">
        <v>3.99838796338666</v>
      </c>
      <c r="K85" s="22">
        <v>82.6882940099744</v>
      </c>
      <c r="L85" s="23">
        <v>1.16878393547364</v>
      </c>
      <c r="M85" s="22">
        <v>77.6930366626805</v>
      </c>
      <c r="N85" s="23">
        <v>2.12310865368693</v>
      </c>
      <c r="O85" s="22">
        <v>84.114883359161</v>
      </c>
      <c r="P85" s="23">
        <v>2.39696288488444</v>
      </c>
      <c r="Q85" s="22">
        <v>6.42184669648051</v>
      </c>
      <c r="R85" s="23">
        <v>3.04039645554359</v>
      </c>
      <c r="S85" s="22">
        <v>72.2743281040567</v>
      </c>
      <c r="T85" s="23">
        <v>1.37927898828256</v>
      </c>
      <c r="U85" s="22">
        <v>66.6316257145541</v>
      </c>
      <c r="V85" s="23">
        <v>2.54362317653898</v>
      </c>
      <c r="W85" s="22">
        <v>76.8409798781335</v>
      </c>
      <c r="X85" s="23">
        <v>2.80693569636325</v>
      </c>
      <c r="Y85" s="22">
        <v>10.2093541635793</v>
      </c>
      <c r="Z85" s="23">
        <v>3.79176989475095</v>
      </c>
      <c r="AA85" s="22">
        <v>70.8850806635717</v>
      </c>
      <c r="AB85" s="23">
        <v>1.47925716888701</v>
      </c>
      <c r="AC85" s="22">
        <v>65.7147013927144</v>
      </c>
      <c r="AD85" s="23">
        <v>2.14005206502239</v>
      </c>
      <c r="AE85" s="22">
        <v>73.7302976429762</v>
      </c>
      <c r="AF85" s="23">
        <v>3.0362841022017</v>
      </c>
      <c r="AG85" s="22">
        <v>8.01559625026181</v>
      </c>
      <c r="AH85" s="23">
        <v>3.83999062397884</v>
      </c>
      <c r="AI85" s="22">
        <v>92.7159762012608</v>
      </c>
      <c r="AJ85" s="23">
        <v>0.639482252323261</v>
      </c>
      <c r="AK85" s="22">
        <v>93.2370059451861</v>
      </c>
      <c r="AL85" s="23">
        <v>1.44293042236115</v>
      </c>
      <c r="AM85" s="22">
        <v>94.1383400852174</v>
      </c>
      <c r="AN85" s="23">
        <v>1.40069146593593</v>
      </c>
      <c r="AO85" s="22">
        <v>0.901334140031281</v>
      </c>
      <c r="AP85" s="24">
        <v>2.10825446565399</v>
      </c>
    </row>
    <row customHeight="1" ht="15" r="86">
      <c r="A86" s="43" t="s">
        <v>61</v>
      </c>
      <c r="B86" s="70" t="n">
        <v>1</v>
      </c>
      <c r="C86" s="22">
        <v>74.3298724103567</v>
      </c>
      <c r="D86" s="23">
        <v>1.98983506495021</v>
      </c>
      <c r="E86" s="22">
        <v>64.7380682416408</v>
      </c>
      <c r="F86" s="23">
        <v>4.35064178025996</v>
      </c>
      <c r="G86" s="22">
        <v>80.7237944470704</v>
      </c>
      <c r="H86" s="23">
        <v>3.41671092787492</v>
      </c>
      <c r="I86" s="22">
        <v>15.9857262054296</v>
      </c>
      <c r="J86" s="23">
        <v>4.96864122903362</v>
      </c>
      <c r="K86" s="22">
        <v>65.8941895530031</v>
      </c>
      <c r="L86" s="23">
        <v>2.06675043364542</v>
      </c>
      <c r="M86" s="22">
        <v>58.3774688061837</v>
      </c>
      <c r="N86" s="23">
        <v>3.92260466100231</v>
      </c>
      <c r="O86" s="22">
        <v>69.6407877440273</v>
      </c>
      <c r="P86" s="23">
        <v>4.14589200101596</v>
      </c>
      <c r="Q86" s="22">
        <v>11.2633189378436</v>
      </c>
      <c r="R86" s="23">
        <v>5.1779928319192</v>
      </c>
      <c r="S86" s="22">
        <v>54.9399179756046</v>
      </c>
      <c r="T86" s="23">
        <v>2.53891811224746</v>
      </c>
      <c r="U86" s="22">
        <v>45.0480720488901</v>
      </c>
      <c r="V86" s="23">
        <v>4.22480426808989</v>
      </c>
      <c r="W86" s="22">
        <v>61.3587785545688</v>
      </c>
      <c r="X86" s="23">
        <v>4.44936307393596</v>
      </c>
      <c r="Y86" s="22">
        <v>16.3107065056787</v>
      </c>
      <c r="Z86" s="23">
        <v>4.85798175868488</v>
      </c>
      <c r="AA86" s="22">
        <v>68.3993927422313</v>
      </c>
      <c r="AB86" s="23">
        <v>2.14525155881554</v>
      </c>
      <c r="AC86" s="22">
        <v>59.4363725032362</v>
      </c>
      <c r="AD86" s="23">
        <v>3.94552804981534</v>
      </c>
      <c r="AE86" s="22">
        <v>73.4521917366861</v>
      </c>
      <c r="AF86" s="23">
        <v>3.94533611328306</v>
      </c>
      <c r="AG86" s="22">
        <v>14.0158192334499</v>
      </c>
      <c r="AH86" s="23">
        <v>4.64974092109727</v>
      </c>
      <c r="AI86" s="22">
        <v>87.5147828060779</v>
      </c>
      <c r="AJ86" s="23">
        <v>1.56011552849462</v>
      </c>
      <c r="AK86" s="22">
        <v>82.7952428505016</v>
      </c>
      <c r="AL86" s="23">
        <v>3.34403798308769</v>
      </c>
      <c r="AM86" s="22">
        <v>89.3806706228867</v>
      </c>
      <c r="AN86" s="23">
        <v>2.85726347776907</v>
      </c>
      <c r="AO86" s="22">
        <v>6.58542777238513</v>
      </c>
      <c r="AP86" s="24">
        <v>4.47032901833764</v>
      </c>
    </row>
    <row customHeight="1" ht="15.75" r="87">
      <c r="A87" s="44" t="s">
        <v>62</v>
      </c>
      <c r="B87" s="73" t="n">
        <v>1</v>
      </c>
      <c r="C87" s="45">
        <v>83.0171460996846</v>
      </c>
      <c r="D87" s="47">
        <v>1.53137938051677</v>
      </c>
      <c r="E87" s="45">
        <v>76.5829082894282</v>
      </c>
      <c r="F87" s="47">
        <v>3.47546893689963</v>
      </c>
      <c r="G87" s="45">
        <v>85.0758384284522</v>
      </c>
      <c r="H87" s="47">
        <v>3.27922594202183</v>
      </c>
      <c r="I87" s="45">
        <v>8.49293013902407</v>
      </c>
      <c r="J87" s="47">
        <v>4.91752298914741</v>
      </c>
      <c r="K87" s="45">
        <v>89.3650342240366</v>
      </c>
      <c r="L87" s="47">
        <v>1.24733098603626</v>
      </c>
      <c r="M87" s="45">
        <v>84.8317944107738</v>
      </c>
      <c r="N87" s="47">
        <v>2.87421645682132</v>
      </c>
      <c r="O87" s="45">
        <v>91.0365972507057</v>
      </c>
      <c r="P87" s="47">
        <v>2.26862554292178</v>
      </c>
      <c r="Q87" s="45">
        <v>6.20480283993196</v>
      </c>
      <c r="R87" s="47">
        <v>3.71640784403943</v>
      </c>
      <c r="S87" s="45">
        <v>47.3812826922208</v>
      </c>
      <c r="T87" s="47">
        <v>2.90011391343886</v>
      </c>
      <c r="U87" s="45">
        <v>41.1141160811459</v>
      </c>
      <c r="V87" s="47">
        <v>4.83016106874717</v>
      </c>
      <c r="W87" s="45">
        <v>57.829690288781</v>
      </c>
      <c r="X87" s="47">
        <v>3.88312111808103</v>
      </c>
      <c r="Y87" s="45">
        <v>16.7155742076351</v>
      </c>
      <c r="Z87" s="47">
        <v>5.65685987123881</v>
      </c>
      <c r="AA87" s="45">
        <v>78.2450945079126</v>
      </c>
      <c r="AB87" s="47">
        <v>2.02286113946344</v>
      </c>
      <c r="AC87" s="45">
        <v>75.154631218434</v>
      </c>
      <c r="AD87" s="47">
        <v>3.36273922162982</v>
      </c>
      <c r="AE87" s="45">
        <v>78.335772490041</v>
      </c>
      <c r="AF87" s="47">
        <v>3.37145153998379</v>
      </c>
      <c r="AG87" s="45">
        <v>3.18114127160698</v>
      </c>
      <c r="AH87" s="47">
        <v>4.76330323482866</v>
      </c>
      <c r="AI87" s="45">
        <v>92.7836146595931</v>
      </c>
      <c r="AJ87" s="47">
        <v>1.03841109863387</v>
      </c>
      <c r="AK87" s="45">
        <v>87.2678007575853</v>
      </c>
      <c r="AL87" s="47">
        <v>2.5979209112282</v>
      </c>
      <c r="AM87" s="45">
        <v>95.694615890555</v>
      </c>
      <c r="AN87" s="47">
        <v>1.60854265465065</v>
      </c>
      <c r="AO87" s="45">
        <v>8.42681513296976</v>
      </c>
      <c r="AP87" s="48">
        <v>3.04622803192822</v>
      </c>
    </row>
    <row customHeight="1" ht="15" r="88">
      <c r="A88" s="43"/>
      <c r="B88" s="74"/>
      <c r="C88" s="55" t="inlineStr">
        <is>
          <t>b.meanpct.d_tt4g57asubfullauto</t>
        </is>
      </c>
      <c r="D88" s="56" t="inlineStr">
        <is>
          <t>se.meanpct.d_tt4g57asubfullauto</t>
        </is>
      </c>
      <c r="E88" s="55" t="inlineStr">
        <is>
          <t>b.qtableq1.t4self__d_tt4g57asubfullauto</t>
        </is>
      </c>
      <c r="F88" s="56" t="inlineStr">
        <is>
          <t>se.qtableq1.t4self__d_tt4g57asubfullauto</t>
        </is>
      </c>
      <c r="G88" s="55" t="inlineStr">
        <is>
          <t>b.qtableq4.t4self__d_tt4g57asubfullauto</t>
        </is>
      </c>
      <c r="H88" s="56" t="inlineStr">
        <is>
          <t>se.qtableq4.t4self__d_tt4g57asubfullauto</t>
        </is>
      </c>
      <c r="I88" s="55" t="inlineStr">
        <is>
          <t>b.qtable_diff.t4self__d_tt4g57asubfullauto.(q4-q1)</t>
        </is>
      </c>
      <c r="J88" s="56" t="inlineStr">
        <is>
          <t>se.qtable_diff.t4self__d_tt4g57asubfullauto.(q4-q1)</t>
        </is>
      </c>
      <c r="K88" s="55" t="inlineStr">
        <is>
          <t>b.meanpct.d_tt4g57bsubfullauto</t>
        </is>
      </c>
      <c r="L88" s="56" t="inlineStr">
        <is>
          <t>se.meanpct.d_tt4g57bsubfullauto</t>
        </is>
      </c>
      <c r="M88" s="55" t="inlineStr">
        <is>
          <t>b.qtableq1.t4self__d_tt4g57bsubfullauto</t>
        </is>
      </c>
      <c r="N88" s="56" t="inlineStr">
        <is>
          <t>se.qtableq1.t4self__d_tt4g57bsubfullauto</t>
        </is>
      </c>
      <c r="O88" s="55" t="inlineStr">
        <is>
          <t>b.qtableq4.t4self__d_tt4g57bsubfullauto</t>
        </is>
      </c>
      <c r="P88" s="56" t="inlineStr">
        <is>
          <t>se.qtableq4.t4self__d_tt4g57bsubfullauto</t>
        </is>
      </c>
      <c r="Q88" s="55" t="inlineStr">
        <is>
          <t>b.qtable_diff.t4self__d_tt4g57bsubfullauto.(q4-q1)</t>
        </is>
      </c>
      <c r="R88" s="56" t="inlineStr">
        <is>
          <t>se.qtable_diff.t4self__d_tt4g57bsubfullauto.(q4-q1)</t>
        </is>
      </c>
      <c r="S88" s="55" t="inlineStr">
        <is>
          <t>b.meanpct.d_tt4g57csubfullauto</t>
        </is>
      </c>
      <c r="T88" s="56" t="inlineStr">
        <is>
          <t>se.meanpct.d_tt4g57csubfullauto</t>
        </is>
      </c>
      <c r="U88" s="55" t="inlineStr">
        <is>
          <t>b.qtableq1.t4self__d_tt4g57csubfullauto</t>
        </is>
      </c>
      <c r="V88" s="56" t="inlineStr">
        <is>
          <t>se.qtableq1.t4self__d_tt4g57csubfullauto</t>
        </is>
      </c>
      <c r="W88" s="55" t="inlineStr">
        <is>
          <t>b.qtableq4.t4self__d_tt4g57csubfullauto</t>
        </is>
      </c>
      <c r="X88" s="56" t="inlineStr">
        <is>
          <t>se.qtableq4.t4self__d_tt4g57csubfullauto</t>
        </is>
      </c>
      <c r="Y88" s="55" t="inlineStr">
        <is>
          <t>b.qtable_diff.t4self__d_tt4g57csubfullauto.(q4-q1)</t>
        </is>
      </c>
      <c r="Z88" s="56" t="inlineStr">
        <is>
          <t>se.qtable_diff.t4self__d_tt4g57csubfullauto.(q4-q1)</t>
        </is>
      </c>
      <c r="AA88" s="55" t="inlineStr">
        <is>
          <t>b.meanpct.d_tt4g57dsubfullauto</t>
        </is>
      </c>
      <c r="AB88" s="56" t="inlineStr">
        <is>
          <t>se.meanpct.d_tt4g57dsubfullauto</t>
        </is>
      </c>
      <c r="AC88" s="55" t="inlineStr">
        <is>
          <t>b.qtableq1.t4self__d_tt4g57dsubfullauto</t>
        </is>
      </c>
      <c r="AD88" s="56" t="inlineStr">
        <is>
          <t>se.qtableq1.t4self__d_tt4g57dsubfullauto</t>
        </is>
      </c>
      <c r="AE88" s="55" t="inlineStr">
        <is>
          <t>b.qtableq4.t4self__d_tt4g57dsubfullauto</t>
        </is>
      </c>
      <c r="AF88" s="56" t="inlineStr">
        <is>
          <t>se.qtableq4.t4self__d_tt4g57dsubfullauto</t>
        </is>
      </c>
      <c r="AG88" s="55" t="inlineStr">
        <is>
          <t>b.qtable_diff.t4self__d_tt4g57dsubfullauto.(q4-q1)</t>
        </is>
      </c>
      <c r="AH88" s="56" t="inlineStr">
        <is>
          <t>se.qtable_diff.t4self__d_tt4g57dsubfullauto.(q4-q1)</t>
        </is>
      </c>
      <c r="AI88" s="55" t="inlineStr">
        <is>
          <t>b.meanpct.d_tt4g57esubfullauto</t>
        </is>
      </c>
      <c r="AJ88" s="56" t="inlineStr">
        <is>
          <t>se.meanpct.d_tt4g57esubfullauto</t>
        </is>
      </c>
      <c r="AK88" s="55" t="inlineStr">
        <is>
          <t>b.qtableq1.t4self__d_tt4g57esubfullauto</t>
        </is>
      </c>
      <c r="AL88" s="56" t="inlineStr">
        <is>
          <t>se.qtableq1.t4self__d_tt4g57esubfullauto</t>
        </is>
      </c>
      <c r="AM88" s="55" t="inlineStr">
        <is>
          <t>b.qtableq4.t4self__d_tt4g57esubfullauto</t>
        </is>
      </c>
      <c r="AN88" s="56" t="inlineStr">
        <is>
          <t>se.qtableq4.t4self__d_tt4g57esubfullauto</t>
        </is>
      </c>
      <c r="AO88" s="55" t="inlineStr">
        <is>
          <t>b.qtable_diff.t4self__d_tt4g57esubfullauto.(q4-q1)</t>
        </is>
      </c>
      <c r="AP88" s="57" t="inlineStr">
        <is>
          <t>se.qtable_diff.t4self__d_tt4g57esubfullauto.(q4-q1)</t>
        </is>
      </c>
    </row>
    <row customHeight="1" ht="15" r="89">
      <c r="A89" s="43" t="s">
        <v>19</v>
      </c>
      <c r="B89" s="75" t="n">
        <v>3</v>
      </c>
      <c r="C89" s="22">
        <v>73.0524579764708</v>
      </c>
      <c r="D89" s="23">
        <v>0.978763743476594</v>
      </c>
      <c r="E89" s="22">
        <v>67.4111189470458</v>
      </c>
      <c r="F89" s="23">
        <v>2.06674062753891</v>
      </c>
      <c r="G89" s="22">
        <v>80.4292338439565</v>
      </c>
      <c r="H89" s="23">
        <v>2.05686097754299</v>
      </c>
      <c r="I89" s="22">
        <v>13.0181148969107</v>
      </c>
      <c r="J89" s="23">
        <v>2.86285229419033</v>
      </c>
      <c r="K89" s="22">
        <v>91.3964963497195</v>
      </c>
      <c r="L89" s="23">
        <v>0.621420542567684</v>
      </c>
      <c r="M89" s="22">
        <v>89.0828311018973</v>
      </c>
      <c r="N89" s="23">
        <v>1.45042106852147</v>
      </c>
      <c r="O89" s="22">
        <v>93.3308081326459</v>
      </c>
      <c r="P89" s="23">
        <v>1.33934016289481</v>
      </c>
      <c r="Q89" s="22">
        <v>4.24797703074854</v>
      </c>
      <c r="R89" s="23">
        <v>2.0261037814076</v>
      </c>
      <c r="S89" s="22">
        <v>82.734586005701</v>
      </c>
      <c r="T89" s="23">
        <v>0.82797016117804</v>
      </c>
      <c r="U89" s="22">
        <v>79.9874802173816</v>
      </c>
      <c r="V89" s="23">
        <v>1.95287208909391</v>
      </c>
      <c r="W89" s="22">
        <v>87.3695981548892</v>
      </c>
      <c r="X89" s="23">
        <v>1.64716767603543</v>
      </c>
      <c r="Y89" s="22">
        <v>7.38211793750757</v>
      </c>
      <c r="Z89" s="23">
        <v>2.62798342780515</v>
      </c>
      <c r="AA89" s="22">
        <v>67.7128606498572</v>
      </c>
      <c r="AB89" s="23">
        <v>1.10822254212161</v>
      </c>
      <c r="AC89" s="22">
        <v>60.3747956229618</v>
      </c>
      <c r="AD89" s="23">
        <v>2.00228978577501</v>
      </c>
      <c r="AE89" s="22">
        <v>76.3447592030071</v>
      </c>
      <c r="AF89" s="23">
        <v>1.9399300590102</v>
      </c>
      <c r="AG89" s="22">
        <v>15.9699635800453</v>
      </c>
      <c r="AH89" s="23">
        <v>2.80766384779721</v>
      </c>
      <c r="AI89" s="22">
        <v>93.0302523768654</v>
      </c>
      <c r="AJ89" s="23">
        <v>0.550916715156877</v>
      </c>
      <c r="AK89" s="22">
        <v>90.0324541831782</v>
      </c>
      <c r="AL89" s="23">
        <v>1.50609456251827</v>
      </c>
      <c r="AM89" s="22">
        <v>96.477091649599</v>
      </c>
      <c r="AN89" s="23">
        <v>0.868552466378459</v>
      </c>
      <c r="AO89" s="22">
        <v>6.44463746642082</v>
      </c>
      <c r="AP89" s="24">
        <v>1.75239215624519</v>
      </c>
    </row>
    <row customHeight="1" ht="15" r="90">
      <c r="A90" s="43" t="s">
        <v>22</v>
      </c>
      <c r="B90" s="75" t="n">
        <v>3</v>
      </c>
      <c r="C90" s="22">
        <v>81.2009815986649</v>
      </c>
      <c r="D90" s="23">
        <v>1.10181265362301</v>
      </c>
      <c r="E90" s="22">
        <v>76.206613304445</v>
      </c>
      <c r="F90" s="23">
        <v>2.1445033342257</v>
      </c>
      <c r="G90" s="22">
        <v>84.5344205090785</v>
      </c>
      <c r="H90" s="23">
        <v>2.0877320419467</v>
      </c>
      <c r="I90" s="22">
        <v>8.32780720463354</v>
      </c>
      <c r="J90" s="23">
        <v>3.1343886645204</v>
      </c>
      <c r="K90" s="22">
        <v>93.1008238035562</v>
      </c>
      <c r="L90" s="23">
        <v>0.746430883980347</v>
      </c>
      <c r="M90" s="22">
        <v>91.363914320211</v>
      </c>
      <c r="N90" s="23">
        <v>1.62007500935922</v>
      </c>
      <c r="O90" s="22">
        <v>92.9689968447727</v>
      </c>
      <c r="P90" s="23">
        <v>1.26274276345607</v>
      </c>
      <c r="Q90" s="22">
        <v>1.60508252456177</v>
      </c>
      <c r="R90" s="23">
        <v>1.96997662419613</v>
      </c>
      <c r="S90" s="22">
        <v>74.748368653534</v>
      </c>
      <c r="T90" s="23">
        <v>1.28658040873262</v>
      </c>
      <c r="U90" s="22">
        <v>72.7558603078522</v>
      </c>
      <c r="V90" s="23">
        <v>2.98180980780649</v>
      </c>
      <c r="W90" s="22">
        <v>77.9393656340705</v>
      </c>
      <c r="X90" s="23">
        <v>3.0600246297784</v>
      </c>
      <c r="Y90" s="22">
        <v>5.18350532621831</v>
      </c>
      <c r="Z90" s="23">
        <v>4.46731577838383</v>
      </c>
      <c r="AA90" s="22">
        <v>62.8894815850806</v>
      </c>
      <c r="AB90" s="23">
        <v>1.67068805684514</v>
      </c>
      <c r="AC90" s="22">
        <v>59.3726877990056</v>
      </c>
      <c r="AD90" s="23">
        <v>2.89873948309105</v>
      </c>
      <c r="AE90" s="22">
        <v>67.5324285478149</v>
      </c>
      <c r="AF90" s="23">
        <v>2.74288294563843</v>
      </c>
      <c r="AG90" s="22">
        <v>8.15974074880936</v>
      </c>
      <c r="AH90" s="23">
        <v>3.94727361529182</v>
      </c>
      <c r="AI90" s="22">
        <v>90.5284578480547</v>
      </c>
      <c r="AJ90" s="23">
        <v>1.12954713533678</v>
      </c>
      <c r="AK90" s="22">
        <v>87.8506362619016</v>
      </c>
      <c r="AL90" s="23">
        <v>2.03505267127375</v>
      </c>
      <c r="AM90" s="22">
        <v>89.9081739833045</v>
      </c>
      <c r="AN90" s="23">
        <v>2.23217962735797</v>
      </c>
      <c r="AO90" s="22">
        <v>2.05753772140288</v>
      </c>
      <c r="AP90" s="24">
        <v>2.70685901064698</v>
      </c>
    </row>
    <row customHeight="1" ht="15" r="91">
      <c r="A91" s="43" t="s">
        <v>66</v>
      </c>
      <c r="B91" s="75" t="n">
        <v>3</v>
      </c>
      <c r="C91" s="22">
        <v>77.1680997463881</v>
      </c>
      <c r="D91" s="23">
        <v>1.22841814914151</v>
      </c>
      <c r="E91" s="22">
        <v>68.866954896931</v>
      </c>
      <c r="F91" s="23">
        <v>2.60028362705468</v>
      </c>
      <c r="G91" s="22">
        <v>82.1704330474735</v>
      </c>
      <c r="H91" s="23">
        <v>2.365473612454</v>
      </c>
      <c r="I91" s="22">
        <v>13.3034781505424</v>
      </c>
      <c r="J91" s="23">
        <v>3.37904707657165</v>
      </c>
      <c r="K91" s="22">
        <v>92.8512803950953</v>
      </c>
      <c r="L91" s="23">
        <v>0.683133550803334</v>
      </c>
      <c r="M91" s="22">
        <v>89.9365042246955</v>
      </c>
      <c r="N91" s="23">
        <v>1.4416365134742</v>
      </c>
      <c r="O91" s="22">
        <v>92.4994096928084</v>
      </c>
      <c r="P91" s="23">
        <v>1.66718616889038</v>
      </c>
      <c r="Q91" s="22">
        <v>2.56290546811289</v>
      </c>
      <c r="R91" s="23">
        <v>2.00049601112644</v>
      </c>
      <c r="S91" s="22">
        <v>87.9912582123941</v>
      </c>
      <c r="T91" s="23">
        <v>0.959332137460221</v>
      </c>
      <c r="U91" s="22">
        <v>84.1313119119565</v>
      </c>
      <c r="V91" s="23">
        <v>2.0708443849364</v>
      </c>
      <c r="W91" s="22">
        <v>88.6372895738274</v>
      </c>
      <c r="X91" s="23">
        <v>2.26202414008285</v>
      </c>
      <c r="Y91" s="22">
        <v>4.50597766187089</v>
      </c>
      <c r="Z91" s="23">
        <v>3.14977730465204</v>
      </c>
      <c r="AA91" s="22">
        <v>63.8106030737536</v>
      </c>
      <c r="AB91" s="23">
        <v>1.47828289059947</v>
      </c>
      <c r="AC91" s="22">
        <v>58.1541626124361</v>
      </c>
      <c r="AD91" s="23">
        <v>2.6924880132715</v>
      </c>
      <c r="AE91" s="22">
        <v>72.039823307144</v>
      </c>
      <c r="AF91" s="23">
        <v>3.16264806955447</v>
      </c>
      <c r="AG91" s="22">
        <v>13.8856606947079</v>
      </c>
      <c r="AH91" s="23">
        <v>4.47902275734224</v>
      </c>
      <c r="AI91" s="22">
        <v>94.8049618815648</v>
      </c>
      <c r="AJ91" s="23">
        <v>0.656490398719235</v>
      </c>
      <c r="AK91" s="22">
        <v>92.8376351920611</v>
      </c>
      <c r="AL91" s="23">
        <v>1.44095340475274</v>
      </c>
      <c r="AM91" s="22">
        <v>94.211840545894</v>
      </c>
      <c r="AN91" s="23">
        <v>1.46520266874492</v>
      </c>
      <c r="AO91" s="22">
        <v>1.37420535383288</v>
      </c>
      <c r="AP91" s="24">
        <v>1.84080909741266</v>
      </c>
    </row>
    <row customHeight="1" ht="15" r="92">
      <c r="A92" s="43" t="s">
        <v>41</v>
      </c>
      <c r="B92" s="75" t="n">
        <v>3</v>
      </c>
      <c r="C92" s="22">
        <v>51.6701826228427</v>
      </c>
      <c r="D92" s="23">
        <v>1.14462834193095</v>
      </c>
      <c r="E92" s="22">
        <v>43.7732092007504</v>
      </c>
      <c r="F92" s="23">
        <v>2.2505302404457</v>
      </c>
      <c r="G92" s="22">
        <v>60.6015790436753</v>
      </c>
      <c r="H92" s="23">
        <v>2.293309231951</v>
      </c>
      <c r="I92" s="22">
        <v>16.8283698429249</v>
      </c>
      <c r="J92" s="23">
        <v>3.52927642076228</v>
      </c>
      <c r="K92" s="22">
        <v>92.9357487694436</v>
      </c>
      <c r="L92" s="23">
        <v>0.54847332359061</v>
      </c>
      <c r="M92" s="22">
        <v>88.6155072137287</v>
      </c>
      <c r="N92" s="23">
        <v>1.44764061662072</v>
      </c>
      <c r="O92" s="22">
        <v>96.5002063848621</v>
      </c>
      <c r="P92" s="23">
        <v>0.786994874424653</v>
      </c>
      <c r="Q92" s="22">
        <v>7.88469917113343</v>
      </c>
      <c r="R92" s="23">
        <v>1.64892237114496</v>
      </c>
      <c r="S92" s="22">
        <v>76.1256944782934</v>
      </c>
      <c r="T92" s="23">
        <v>1.01657237976096</v>
      </c>
      <c r="U92" s="22">
        <v>69.3128601136373</v>
      </c>
      <c r="V92" s="23">
        <v>2.16172274317811</v>
      </c>
      <c r="W92" s="22">
        <v>82.1925158888512</v>
      </c>
      <c r="X92" s="23">
        <v>1.75286793681937</v>
      </c>
      <c r="Y92" s="22">
        <v>12.8796557752139</v>
      </c>
      <c r="Z92" s="23">
        <v>2.5769043026423</v>
      </c>
      <c r="AA92" s="22">
        <v>53.2488801322658</v>
      </c>
      <c r="AB92" s="23">
        <v>1.14372398207818</v>
      </c>
      <c r="AC92" s="22">
        <v>45.507890443023</v>
      </c>
      <c r="AD92" s="23">
        <v>2.24778330622589</v>
      </c>
      <c r="AE92" s="22">
        <v>61.422530164818</v>
      </c>
      <c r="AF92" s="23">
        <v>2.11082984464171</v>
      </c>
      <c r="AG92" s="22">
        <v>15.914639721795</v>
      </c>
      <c r="AH92" s="23">
        <v>2.82125731933227</v>
      </c>
      <c r="AI92" s="22">
        <v>96.3807939068663</v>
      </c>
      <c r="AJ92" s="23">
        <v>0.388113561956851</v>
      </c>
      <c r="AK92" s="22">
        <v>93.8555152951156</v>
      </c>
      <c r="AL92" s="23">
        <v>1.0257961973215</v>
      </c>
      <c r="AM92" s="22">
        <v>97.7944384213239</v>
      </c>
      <c r="AN92" s="23">
        <v>0.611712092561338</v>
      </c>
      <c r="AO92" s="22">
        <v>3.93892312620829</v>
      </c>
      <c r="AP92" s="24">
        <v>1.21354469315769</v>
      </c>
    </row>
    <row customHeight="1" ht="15" r="93">
      <c r="A93" s="43" t="s">
        <v>43</v>
      </c>
      <c r="B93" s="75" t="n">
        <v>3</v>
      </c>
      <c r="C93" s="22">
        <v>78.5285948148406</v>
      </c>
      <c r="D93" s="23">
        <v>0.949410042599502</v>
      </c>
      <c r="E93" s="22">
        <v>64.0146122731541</v>
      </c>
      <c r="F93" s="23">
        <v>1.91555319672862</v>
      </c>
      <c r="G93" s="22">
        <v>88.8059115402787</v>
      </c>
      <c r="H93" s="23">
        <v>1.55333318882891</v>
      </c>
      <c r="I93" s="22">
        <v>24.7912992671246</v>
      </c>
      <c r="J93" s="23">
        <v>2.26643087597843</v>
      </c>
      <c r="K93" s="22">
        <v>90.1194095636174</v>
      </c>
      <c r="L93" s="23">
        <v>0.70599477970613</v>
      </c>
      <c r="M93" s="22">
        <v>79.799627284399</v>
      </c>
      <c r="N93" s="23">
        <v>1.69103170780169</v>
      </c>
      <c r="O93" s="22">
        <v>95.1352870533764</v>
      </c>
      <c r="P93" s="23">
        <v>1.02011423487249</v>
      </c>
      <c r="Q93" s="22">
        <v>15.3356597689774</v>
      </c>
      <c r="R93" s="23">
        <v>2.04275909579802</v>
      </c>
      <c r="S93" s="22">
        <v>87.7104950151556</v>
      </c>
      <c r="T93" s="23">
        <v>0.718016668350511</v>
      </c>
      <c r="U93" s="22">
        <v>76.5645912976902</v>
      </c>
      <c r="V93" s="23">
        <v>1.74496826904253</v>
      </c>
      <c r="W93" s="22">
        <v>94.1097873410006</v>
      </c>
      <c r="X93" s="23">
        <v>1.06070364982794</v>
      </c>
      <c r="Y93" s="22">
        <v>17.5451960433104</v>
      </c>
      <c r="Z93" s="23">
        <v>2.0823853869682</v>
      </c>
      <c r="AA93" s="22">
        <v>77.9789871752196</v>
      </c>
      <c r="AB93" s="23">
        <v>0.949642652734405</v>
      </c>
      <c r="AC93" s="22">
        <v>67.1305545547996</v>
      </c>
      <c r="AD93" s="23">
        <v>1.98422370558946</v>
      </c>
      <c r="AE93" s="22">
        <v>86.6997148890221</v>
      </c>
      <c r="AF93" s="23">
        <v>1.60268627084853</v>
      </c>
      <c r="AG93" s="22">
        <v>19.5691603342225</v>
      </c>
      <c r="AH93" s="23">
        <v>2.4091520535708</v>
      </c>
      <c r="AI93" s="22">
        <v>88.2285351791224</v>
      </c>
      <c r="AJ93" s="23">
        <v>0.703130346527353</v>
      </c>
      <c r="AK93" s="22">
        <v>78.7886067180542</v>
      </c>
      <c r="AL93" s="23">
        <v>1.75181961681336</v>
      </c>
      <c r="AM93" s="22">
        <v>94.8810070863841</v>
      </c>
      <c r="AN93" s="23">
        <v>1.00044363500366</v>
      </c>
      <c r="AO93" s="22">
        <v>16.0924003683298</v>
      </c>
      <c r="AP93" s="24">
        <v>1.94556959416597</v>
      </c>
    </row>
    <row customHeight="1" ht="15" r="94">
      <c r="A94" s="43" t="s">
        <v>48</v>
      </c>
      <c r="B94" s="75" t="n">
        <v>3</v>
      </c>
      <c r="C94" s="22">
        <v>73.0756898918588</v>
      </c>
      <c r="D94" s="23">
        <v>1.2466676085463</v>
      </c>
      <c r="E94" s="22">
        <v>66.0424450263817</v>
      </c>
      <c r="F94" s="23">
        <v>2.48870540953448</v>
      </c>
      <c r="G94" s="22">
        <v>82.3249642984946</v>
      </c>
      <c r="H94" s="23">
        <v>2.10822450449079</v>
      </c>
      <c r="I94" s="22">
        <v>16.282519272113</v>
      </c>
      <c r="J94" s="23">
        <v>3.37454947429492</v>
      </c>
      <c r="K94" s="22">
        <v>93.1944483614727</v>
      </c>
      <c r="L94" s="23">
        <v>0.667132844461538</v>
      </c>
      <c r="M94" s="22">
        <v>87.5916885346221</v>
      </c>
      <c r="N94" s="23">
        <v>2.04233022633523</v>
      </c>
      <c r="O94" s="22">
        <v>95.8467536116599</v>
      </c>
      <c r="P94" s="23">
        <v>0.923582708722915</v>
      </c>
      <c r="Q94" s="22">
        <v>8.25506507703781</v>
      </c>
      <c r="R94" s="23">
        <v>2.32829383791761</v>
      </c>
      <c r="S94" s="22">
        <v>70.8351638143238</v>
      </c>
      <c r="T94" s="23">
        <v>1.13879621879187</v>
      </c>
      <c r="U94" s="22">
        <v>63.0207364001962</v>
      </c>
      <c r="V94" s="23">
        <v>2.54443713691146</v>
      </c>
      <c r="W94" s="22">
        <v>80.2701166625</v>
      </c>
      <c r="X94" s="23">
        <v>2.08854713532497</v>
      </c>
      <c r="Y94" s="22">
        <v>17.2493802623038</v>
      </c>
      <c r="Z94" s="23">
        <v>3.27900222455176</v>
      </c>
      <c r="AA94" s="22">
        <v>52.9074117203712</v>
      </c>
      <c r="AB94" s="23">
        <v>1.38931341519852</v>
      </c>
      <c r="AC94" s="22">
        <v>44.068303208476</v>
      </c>
      <c r="AD94" s="23">
        <v>2.5894546521417</v>
      </c>
      <c r="AE94" s="22">
        <v>63.5885416420278</v>
      </c>
      <c r="AF94" s="23">
        <v>2.63688689130506</v>
      </c>
      <c r="AG94" s="22">
        <v>19.5202384335518</v>
      </c>
      <c r="AH94" s="23">
        <v>3.6194986464739</v>
      </c>
      <c r="AI94" s="22">
        <v>93.5173417610281</v>
      </c>
      <c r="AJ94" s="23">
        <v>0.686518249157787</v>
      </c>
      <c r="AK94" s="22">
        <v>90.2783409282835</v>
      </c>
      <c r="AL94" s="23">
        <v>1.85597853560246</v>
      </c>
      <c r="AM94" s="22">
        <v>95.38813954607</v>
      </c>
      <c r="AN94" s="23">
        <v>1.18749987619167</v>
      </c>
      <c r="AO94" s="22">
        <v>5.1097986177865</v>
      </c>
      <c r="AP94" s="24">
        <v>2.22964553542931</v>
      </c>
    </row>
    <row customHeight="1" ht="15" r="95">
      <c r="A95" s="43" t="s">
        <v>52</v>
      </c>
      <c r="B95" s="75" t="n">
        <v>3</v>
      </c>
      <c r="C95" s="22">
        <v>74.5611453556102</v>
      </c>
      <c r="D95" s="23">
        <v>0.85472179064764</v>
      </c>
      <c r="E95" s="22">
        <v>64.9481268759803</v>
      </c>
      <c r="F95" s="23">
        <v>1.85659797885448</v>
      </c>
      <c r="G95" s="22">
        <v>83.352676106171</v>
      </c>
      <c r="H95" s="23">
        <v>1.47494509358806</v>
      </c>
      <c r="I95" s="22">
        <v>18.4045492301908</v>
      </c>
      <c r="J95" s="23">
        <v>2.46962283201222</v>
      </c>
      <c r="K95" s="22">
        <v>90.2596747287349</v>
      </c>
      <c r="L95" s="23">
        <v>0.560532602075115</v>
      </c>
      <c r="M95" s="22">
        <v>82.4744654409356</v>
      </c>
      <c r="N95" s="23">
        <v>1.50347137472583</v>
      </c>
      <c r="O95" s="22">
        <v>95.2667428461647</v>
      </c>
      <c r="P95" s="23">
        <v>0.876518060716189</v>
      </c>
      <c r="Q95" s="22">
        <v>12.7922774052291</v>
      </c>
      <c r="R95" s="23">
        <v>1.66356039836284</v>
      </c>
      <c r="S95" s="22">
        <v>80.60303809838</v>
      </c>
      <c r="T95" s="23">
        <v>0.763929750765514</v>
      </c>
      <c r="U95" s="22">
        <v>68.3867117845585</v>
      </c>
      <c r="V95" s="23">
        <v>1.6741923438427</v>
      </c>
      <c r="W95" s="22">
        <v>90.0962518715938</v>
      </c>
      <c r="X95" s="23">
        <v>1.12882585819331</v>
      </c>
      <c r="Y95" s="22">
        <v>21.7095400870353</v>
      </c>
      <c r="Z95" s="23">
        <v>1.92355905966067</v>
      </c>
      <c r="AA95" s="22">
        <v>78.5432329664172</v>
      </c>
      <c r="AB95" s="23">
        <v>0.816144415822261</v>
      </c>
      <c r="AC95" s="22">
        <v>65.8375055424871</v>
      </c>
      <c r="AD95" s="23">
        <v>1.69300788476967</v>
      </c>
      <c r="AE95" s="22">
        <v>89.7550827756198</v>
      </c>
      <c r="AF95" s="23">
        <v>1.3914124732541</v>
      </c>
      <c r="AG95" s="22">
        <v>23.9175772331327</v>
      </c>
      <c r="AH95" s="23">
        <v>2.29780350196417</v>
      </c>
      <c r="AI95" s="22">
        <v>89.6637081197058</v>
      </c>
      <c r="AJ95" s="23">
        <v>0.596482824802421</v>
      </c>
      <c r="AK95" s="22">
        <v>81.2811709721592</v>
      </c>
      <c r="AL95" s="23">
        <v>1.50047038226339</v>
      </c>
      <c r="AM95" s="22">
        <v>95.2734155933617</v>
      </c>
      <c r="AN95" s="23">
        <v>0.808857424969614</v>
      </c>
      <c r="AO95" s="22">
        <v>13.9922446212025</v>
      </c>
      <c r="AP95" s="24">
        <v>1.7269939955709</v>
      </c>
    </row>
    <row customHeight="1" ht="15" r="96">
      <c r="A96" s="43" t="s">
        <v>53</v>
      </c>
      <c r="B96" s="75" t="n">
        <v>3</v>
      </c>
      <c r="C96" s="22">
        <v>77.4946465678251</v>
      </c>
      <c r="D96" s="23">
        <v>1.73325917015286</v>
      </c>
      <c r="E96" s="22">
        <v>66.3499059574057</v>
      </c>
      <c r="F96" s="23">
        <v>3.6639801516846</v>
      </c>
      <c r="G96" s="22">
        <v>82.1783998186297</v>
      </c>
      <c r="H96" s="23">
        <v>2.3065417378842</v>
      </c>
      <c r="I96" s="22">
        <v>15.828493861224</v>
      </c>
      <c r="J96" s="23">
        <v>4.02972187094584</v>
      </c>
      <c r="K96" s="22">
        <v>93.794008463003</v>
      </c>
      <c r="L96" s="23">
        <v>0.768618171121332</v>
      </c>
      <c r="M96" s="22">
        <v>88.015964726428</v>
      </c>
      <c r="N96" s="23">
        <v>2.23597699398324</v>
      </c>
      <c r="O96" s="22">
        <v>97.1142943085126</v>
      </c>
      <c r="P96" s="23">
        <v>0.847680319217321</v>
      </c>
      <c r="Q96" s="22">
        <v>9.0983295820846</v>
      </c>
      <c r="R96" s="23">
        <v>2.28624954683117</v>
      </c>
      <c r="S96" s="22">
        <v>86.5324753673179</v>
      </c>
      <c r="T96" s="23">
        <v>1.50604805023717</v>
      </c>
      <c r="U96" s="22">
        <v>78.1670430275323</v>
      </c>
      <c r="V96" s="23">
        <v>2.37359185993417</v>
      </c>
      <c r="W96" s="22">
        <v>89.2522492403477</v>
      </c>
      <c r="X96" s="23">
        <v>2.12598188127015</v>
      </c>
      <c r="Y96" s="22">
        <v>11.0852062128154</v>
      </c>
      <c r="Z96" s="23">
        <v>2.75192441674632</v>
      </c>
      <c r="AA96" s="22">
        <v>78.7817565141175</v>
      </c>
      <c r="AB96" s="23">
        <v>2.23830044326106</v>
      </c>
      <c r="AC96" s="22">
        <v>67.3244475283566</v>
      </c>
      <c r="AD96" s="23">
        <v>3.82056793350342</v>
      </c>
      <c r="AE96" s="22">
        <v>84.596723563791</v>
      </c>
      <c r="AF96" s="23">
        <v>2.41757018680805</v>
      </c>
      <c r="AG96" s="22">
        <v>17.2722760354344</v>
      </c>
      <c r="AH96" s="23">
        <v>3.30219159874564</v>
      </c>
      <c r="AI96" s="22">
        <v>92.0173147606357</v>
      </c>
      <c r="AJ96" s="23">
        <v>0.979547823223066</v>
      </c>
      <c r="AK96" s="22">
        <v>87.2619161806795</v>
      </c>
      <c r="AL96" s="23">
        <v>2.10138244063982</v>
      </c>
      <c r="AM96" s="22">
        <v>95.028952702235</v>
      </c>
      <c r="AN96" s="23">
        <v>1.43453314527825</v>
      </c>
      <c r="AO96" s="22">
        <v>7.76703652155548</v>
      </c>
      <c r="AP96" s="24">
        <v>1.97437508824814</v>
      </c>
    </row>
    <row customHeight="1" ht="15.75" r="97">
      <c r="A97" s="78" t="s">
        <v>116</v>
      </c>
      <c r="B97" s="76" t="n">
        <v>3</v>
      </c>
      <c r="C97" s="58">
        <v>73.3439748218127</v>
      </c>
      <c r="D97" s="59">
        <v>0.41798345932125</v>
      </c>
      <c r="E97" s="58">
        <v>64.1065759407376</v>
      </c>
      <c r="F97" s="59">
        <v>0.911042271551748</v>
      </c>
      <c r="G97" s="58">
        <v>80.3181693086121</v>
      </c>
      <c r="H97" s="59">
        <v>0.758645702145605</v>
      </c>
      <c r="I97" s="58">
        <v>16.2115933678745</v>
      </c>
      <c r="J97" s="59">
        <v>1.1895642828827</v>
      </c>
      <c r="K97" s="58">
        <v>92.2064863043303</v>
      </c>
      <c r="L97" s="59">
        <v>0.235825761365355</v>
      </c>
      <c r="M97" s="58">
        <v>86.7062855174602</v>
      </c>
      <c r="N97" s="59">
        <v>0.656439809468341</v>
      </c>
      <c r="O97" s="58">
        <v>95.1661555974278</v>
      </c>
      <c r="P97" s="59">
        <v>0.388303379114781</v>
      </c>
      <c r="Q97" s="58">
        <v>8.45987007996752</v>
      </c>
      <c r="R97" s="59">
        <v>0.759874271656015</v>
      </c>
      <c r="S97" s="58">
        <v>80.9101349556375</v>
      </c>
      <c r="T97" s="59">
        <v>0.374139334149147</v>
      </c>
      <c r="U97" s="58">
        <v>72.5993261641212</v>
      </c>
      <c r="V97" s="59">
        <v>0.849175798126357</v>
      </c>
      <c r="W97" s="58">
        <v>85.8899835418933</v>
      </c>
      <c r="X97" s="59">
        <v>0.734438925630781</v>
      </c>
      <c r="Y97" s="58">
        <v>13.2906573777721</v>
      </c>
      <c r="Z97" s="59">
        <v>1.10532103458728</v>
      </c>
      <c r="AA97" s="58">
        <v>66.9841517271353</v>
      </c>
      <c r="AB97" s="59">
        <v>0.500326052335108</v>
      </c>
      <c r="AC97" s="58">
        <v>58.5165978141585</v>
      </c>
      <c r="AD97" s="59">
        <v>0.964363159964362</v>
      </c>
      <c r="AE97" s="58">
        <v>75.705682969443</v>
      </c>
      <c r="AF97" s="59">
        <v>0.821208519090684</v>
      </c>
      <c r="AG97" s="58">
        <v>17.1890851552845</v>
      </c>
      <c r="AH97" s="59">
        <v>1.16507503914947</v>
      </c>
      <c r="AI97" s="58">
        <v>92.2714207292304</v>
      </c>
      <c r="AJ97" s="59">
        <v>0.263450749295285</v>
      </c>
      <c r="AK97" s="58">
        <v>87.0498057913388</v>
      </c>
      <c r="AL97" s="59">
        <v>0.649061581130679</v>
      </c>
      <c r="AM97" s="58">
        <v>94.9644598546112</v>
      </c>
      <c r="AN97" s="59">
        <v>0.478824667783794</v>
      </c>
      <c r="AO97" s="58">
        <v>7.91465406327232</v>
      </c>
      <c r="AP97" s="60">
        <v>0.749256505004922</v>
      </c>
    </row>
    <row r="99">
      <c r="A99" s="1" t="s">
        <v>130</v>
      </c>
    </row>
    <row r="100">
      <c r="A100" s="1" t="s">
        <v>129</v>
      </c>
    </row>
    <row r="101">
      <c r="A101" s="1" t="s">
        <v>113</v>
      </c>
    </row>
    <row r="102">
      <c r="A102" s="1" t="s">
        <v>68</v>
      </c>
    </row>
    <row r="103">
      <c r="A103" s="1" t="s">
        <v>69</v>
      </c>
    </row>
    <row r="104">
      <c r="A104" s="1" t="s">
        <v>70</v>
      </c>
    </row>
    <row r="105">
      <c r="A105" s="1" t="s">
        <v>71</v>
      </c>
    </row>
    <row r="106">
      <c r="A106" s="54" t="s">
        <v>72</v>
      </c>
    </row>
    <row r="107">
      <c r="A107" s="1" t="s">
        <v>73</v>
      </c>
    </row>
  </sheetData>
  <mergeCells count="32">
    <mergeCell ref="AK9:AL9"/>
    <mergeCell ref="AM9:AN9"/>
    <mergeCell ref="AO9:AP9"/>
    <mergeCell ref="AK8:AP8"/>
    <mergeCell ref="E9:F9"/>
    <mergeCell ref="G9:H9"/>
    <mergeCell ref="I9:J9"/>
    <mergeCell ref="M9:N9"/>
    <mergeCell ref="O9:P9"/>
    <mergeCell ref="Q9:R9"/>
    <mergeCell ref="U9:V9"/>
    <mergeCell ref="W9:X9"/>
    <mergeCell ref="Y9:Z9"/>
    <mergeCell ref="M8:R8"/>
    <mergeCell ref="S8:T9"/>
    <mergeCell ref="U8:Z8"/>
    <mergeCell ref="B6:B10"/>
    <mergeCell ref="C6:AP6"/>
    <mergeCell ref="C7:J7"/>
    <mergeCell ref="K7:R7"/>
    <mergeCell ref="S7:Z7"/>
    <mergeCell ref="AA7:AH7"/>
    <mergeCell ref="AI7:AP7"/>
    <mergeCell ref="C8:D9"/>
    <mergeCell ref="E8:J8"/>
    <mergeCell ref="K8:L9"/>
    <mergeCell ref="AA8:AB9"/>
    <mergeCell ref="AC8:AH8"/>
    <mergeCell ref="AI8:AJ9"/>
    <mergeCell ref="AC9:AD9"/>
    <mergeCell ref="AE9:AF9"/>
    <mergeCell ref="AG9:AH9"/>
  </mergeCells>
  <conditionalFormatting sqref="I1:I10">
    <cfRule type="expression" dxfId="91" priority="14">
      <formula>ABS(I1/J1)&gt;1.95996398454005</formula>
    </cfRule>
  </conditionalFormatting>
  <conditionalFormatting sqref="I98:I198 Q98:Q198 Y98:Y198 AG98:AG198 AO98:AO198">
    <cfRule type="expression" dxfId="90" priority="27">
      <formula>ABS(I98/J98)&gt;1.95996398454005</formula>
    </cfRule>
  </conditionalFormatting>
  <conditionalFormatting sqref="Q1:Q10">
    <cfRule type="expression" dxfId="89" priority="9">
      <formula>ABS(Q1/R1)&gt;1.95996398454005</formula>
    </cfRule>
  </conditionalFormatting>
  <conditionalFormatting sqref="Y1:Y10">
    <cfRule type="expression" dxfId="88" priority="8">
      <formula>ABS(Y1/Z1)&gt;1.95996398454005</formula>
    </cfRule>
  </conditionalFormatting>
  <conditionalFormatting sqref="AG1:AG10">
    <cfRule type="expression" dxfId="87" priority="7">
      <formula>ABS(AG1/AH1)&gt;1.95996398454005</formula>
    </cfRule>
  </conditionalFormatting>
  <conditionalFormatting sqref="AO1:AO5">
    <cfRule type="expression" dxfId="86" priority="24">
      <formula>ABS(AO1/AP1)&gt;1.95996398454005</formula>
    </cfRule>
  </conditionalFormatting>
  <conditionalFormatting sqref="AO7:AO10">
    <cfRule type="expression" dxfId="85" priority="6">
      <formula>ABS(AO7/AP7)&gt;1.95996398454005</formula>
    </cfRule>
  </conditionalFormatting>
  <conditionalFormatting sqref="I1:I200">
    <cfRule type="expression" dxfId="103" priority="5">
      <formula>ABS(I1/J1)&gt;1.95996398454005</formula>
    </cfRule>
  </conditionalFormatting>
  <conditionalFormatting sqref="Q1:Q200">
    <cfRule type="expression" dxfId="103" priority="4">
      <formula>ABS(Q1/R1)&gt;1.95996398454005</formula>
    </cfRule>
  </conditionalFormatting>
  <conditionalFormatting sqref="Y1:Y200">
    <cfRule type="expression" dxfId="103" priority="3">
      <formula>ABS(Y1/Z1)&gt;1.95996398454005</formula>
    </cfRule>
  </conditionalFormatting>
  <conditionalFormatting sqref="AG1:AG200">
    <cfRule type="expression" dxfId="103" priority="2">
      <formula>ABS(AG1/AH1)&gt;1.95996398454005</formula>
    </cfRule>
  </conditionalFormatting>
  <conditionalFormatting sqref="AO1:AO200">
    <cfRule type="expression" dxfId="103" priority="1">
      <formula>ABS(AO1/AP1)&gt;1.95996398454005</formula>
    </cfRule>
  </conditionalFormatting>
  <hyperlinks>
    <hyperlink ref="A106" r:id="rId1h"/>
  </hyperlinks>
  <pageMargins left="0.7" right="0.7" top="0.75" bottom="0.75" header="0.3" footer="0.3"/>
  <pageSetup paperSize="9" orientation="portrait" horizontalDpi="300" verticalDpi="300" r:id="rId2"/>
  <headerFooter differentOddEven="0" differentFirst="0" scaleWithDoc="0" alignWithMargins="0">
    <oddFooter>&amp;C_x000D_&amp;1#</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284</v>
      </c>
    </row>
    <row r="2">
      <c r="A2" s="38" t="s">
        <v>285</v>
      </c>
    </row>
    <row r="3">
      <c r="A3" s="46" t="s">
        <v>450</v>
      </c>
    </row>
    <row r="4">
      <c r="A4" s="54" t="str">
        <f>=HYPERLINK("#'TOC'!A1", "Back to TOC")</f>
      </c>
    </row>
    <row customHeight="1" ht="30" r="8">
      <c r="B8" s="150" t="s">
        <v>295</v>
      </c>
      <c r="C8" s="148" t="s">
        <v>645</v>
      </c>
      <c r="D8" s="148"/>
      <c r="E8" s="148"/>
      <c r="F8" s="148"/>
      <c r="G8" s="148" t="s">
        <v>645</v>
      </c>
      <c r="H8" s="148"/>
      <c r="I8" s="148"/>
      <c r="J8" s="148"/>
      <c r="K8" s="148" t="s">
        <v>645</v>
      </c>
      <c r="L8" s="148"/>
      <c r="M8" s="148"/>
      <c r="N8" s="154"/>
    </row>
    <row customHeight="1" ht="30" r="9">
      <c r="B9" s="149"/>
      <c r="C9" s="8" t="s">
        <v>581</v>
      </c>
      <c r="D9" s="8"/>
      <c r="E9" s="8"/>
      <c r="F9" s="8"/>
      <c r="G9" s="8" t="s">
        <v>582</v>
      </c>
      <c r="H9" s="8"/>
      <c r="I9" s="8"/>
      <c r="J9" s="8"/>
      <c r="K9" s="8" t="s">
        <v>583</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b.reg_t4self.t4autch..no_controls</t>
        </is>
      </c>
      <c r="D11" s="668" t="inlineStr">
        <is>
          <t>se.reg_t4self.t4autch..no_controls</t>
        </is>
      </c>
      <c r="E11" s="230" t="inlineStr">
        <is>
          <t>b.reg_t4self.rsqr..no_controls</t>
        </is>
      </c>
      <c r="F11" s="668" t="inlineStr">
        <is>
          <t>se.reg_t4self.rsqr..no_controls</t>
        </is>
      </c>
      <c r="G11" s="230" t="inlineStr">
        <is>
          <t>b.reg_t4self.t4autch..tch_controls</t>
        </is>
      </c>
      <c r="H11" s="668" t="inlineStr">
        <is>
          <t>se.reg_t4self.t4autch..tch_controls</t>
        </is>
      </c>
      <c r="I11" s="230" t="inlineStr">
        <is>
          <t>b.reg_t4self.rsqr..tch_controls</t>
        </is>
      </c>
      <c r="J11" s="668" t="inlineStr">
        <is>
          <t>se.reg_t4self.rsqr..tch_controls</t>
        </is>
      </c>
      <c r="K11" s="230" t="inlineStr">
        <is>
          <t>b.reg_t4self.t4autch..tch_sch_controls</t>
        </is>
      </c>
      <c r="L11" s="668" t="inlineStr">
        <is>
          <t>se.reg_t4self.t4autch..tch_sch_controls</t>
        </is>
      </c>
      <c r="M11" s="230" t="inlineStr">
        <is>
          <t>b.reg_t4self.rsqr..tch_sch_controls</t>
        </is>
      </c>
      <c r="N11" s="676" t="inlineStr">
        <is>
          <t>se.reg_t4self.rsqr..tch_sch_controls</t>
        </is>
      </c>
    </row>
    <row customHeight="1" ht="13" r="12">
      <c r="A12" s="181" t="s">
        <v>306</v>
      </c>
      <c r="B12" s="156" t="n">
        <v>2</v>
      </c>
      <c r="C12" s="218">
        <v>0.17159306704309</v>
      </c>
      <c r="D12" s="662">
        <v>0.0388581580483897</v>
      </c>
      <c r="E12" s="218">
        <v>6.79785696115581</v>
      </c>
      <c r="F12" s="662">
        <v>3.1657271037934</v>
      </c>
      <c r="G12" s="218">
        <v>0.173977416666202</v>
      </c>
      <c r="H12" s="662">
        <v>0.0390904851149411</v>
      </c>
      <c r="I12" s="218">
        <v>7.01714895523383</v>
      </c>
      <c r="J12" s="662">
        <v>3.1499954693704</v>
      </c>
      <c r="K12" s="218">
        <v>0.167002958072376</v>
      </c>
      <c r="L12" s="662">
        <v>0.039589099660748</v>
      </c>
      <c r="M12" s="218">
        <v>8.01068435794976</v>
      </c>
      <c r="N12" s="670">
        <v>3.27861445385182</v>
      </c>
    </row>
    <row customHeight="1" ht="13" r="13">
      <c r="A13" s="181" t="s">
        <v>307</v>
      </c>
      <c r="B13" s="156" t="n">
        <v>2</v>
      </c>
      <c r="C13" s="218">
        <v>0.130037778672888</v>
      </c>
      <c r="D13" s="662">
        <v>0.0645319661922465</v>
      </c>
      <c r="E13" s="218">
        <v>2.27679183920217</v>
      </c>
      <c r="F13" s="662">
        <v>2.44768976109833</v>
      </c>
      <c r="G13" s="218">
        <v>0.118766575741173</v>
      </c>
      <c r="H13" s="662">
        <v>0.0658239624841103</v>
      </c>
      <c r="I13" s="218">
        <v>8.41009103999444</v>
      </c>
      <c r="J13" s="662">
        <v>3.94306185427267</v>
      </c>
      <c r="K13" s="218">
        <v>0.118361959086014</v>
      </c>
      <c r="L13" s="662">
        <v>0.0619830489313703</v>
      </c>
      <c r="M13" s="218">
        <v>15.0573113026721</v>
      </c>
      <c r="N13" s="670">
        <v>4.70557094475253</v>
      </c>
    </row>
    <row customHeight="1" ht="13" r="14">
      <c r="A14" s="181" t="s">
        <v>308</v>
      </c>
      <c r="B14" s="156" t="n">
        <v>2</v>
      </c>
      <c r="C14" s="218">
        <v>0.0828513917388609</v>
      </c>
      <c r="D14" s="662">
        <v>0.0383549035906815</v>
      </c>
      <c r="E14" s="218">
        <v>0.85505390007412</v>
      </c>
      <c r="F14" s="662">
        <v>0.83329166711124</v>
      </c>
      <c r="G14" s="218">
        <v>0.0822065546001011</v>
      </c>
      <c r="H14" s="662">
        <v>0.0375200447190102</v>
      </c>
      <c r="I14" s="218">
        <v>2.33731977966725</v>
      </c>
      <c r="J14" s="662">
        <v>1.33216117486996</v>
      </c>
      <c r="K14" s="218">
        <v>0.0838737779840046</v>
      </c>
      <c r="L14" s="662">
        <v>0.0371430566087137</v>
      </c>
      <c r="M14" s="218">
        <v>4.54657126609043</v>
      </c>
      <c r="N14" s="670">
        <v>2.1341925305057</v>
      </c>
    </row>
    <row customHeight="1" ht="13" r="15">
      <c r="A15" s="181" t="s">
        <v>309</v>
      </c>
      <c r="B15" s="156" t="n">
        <v>2</v>
      </c>
      <c r="C15" s="218">
        <v>0.201502621457472</v>
      </c>
      <c r="D15" s="662">
        <v>0.0476846417392557</v>
      </c>
      <c r="E15" s="218">
        <v>6.20961444231772</v>
      </c>
      <c r="F15" s="662">
        <v>2.78874762968752</v>
      </c>
      <c r="G15" s="218">
        <v>0.176850513132834</v>
      </c>
      <c r="H15" s="662">
        <v>0.045884926470324</v>
      </c>
      <c r="I15" s="218">
        <v>10.8278101597682</v>
      </c>
      <c r="J15" s="662">
        <v>3.27226276462188</v>
      </c>
      <c r="K15" s="218">
        <v>0.178914169080482</v>
      </c>
      <c r="L15" s="662">
        <v>0.0445390132197169</v>
      </c>
      <c r="M15" s="218">
        <v>12.4412826350613</v>
      </c>
      <c r="N15" s="670">
        <v>3.42979229986579</v>
      </c>
    </row>
    <row customHeight="1" ht="13" r="16">
      <c r="A16" s="181" t="s">
        <v>310</v>
      </c>
      <c r="B16" s="156" t="n">
        <v>2</v>
      </c>
      <c r="C16" s="218">
        <v>0.481758791679191</v>
      </c>
      <c r="D16" s="662">
        <v>0.043886352527329</v>
      </c>
      <c r="E16" s="218">
        <v>21.3445016459322</v>
      </c>
      <c r="F16" s="662">
        <v>3.75419366362086</v>
      </c>
      <c r="G16" s="218">
        <v>0.444506794740892</v>
      </c>
      <c r="H16" s="662">
        <v>0.0470075188659522</v>
      </c>
      <c r="I16" s="218">
        <v>24.9675905285394</v>
      </c>
      <c r="J16" s="662">
        <v>3.79823154612142</v>
      </c>
      <c r="K16" s="218">
        <v>0.442152867325963</v>
      </c>
      <c r="L16" s="662">
        <v>0.0479552509655631</v>
      </c>
      <c r="M16" s="218">
        <v>26.0113559431519</v>
      </c>
      <c r="N16" s="670">
        <v>3.85818952692959</v>
      </c>
    </row>
    <row customHeight="1" ht="13" r="17">
      <c r="A17" s="181" t="s">
        <v>311</v>
      </c>
      <c r="B17" s="156" t="n">
        <v>2</v>
      </c>
      <c r="C17" s="218">
        <v>0.0688885109673575</v>
      </c>
      <c r="D17" s="662">
        <v>0.0321382936532807</v>
      </c>
      <c r="E17" s="218">
        <v>0.78291579425321</v>
      </c>
      <c r="F17" s="662">
        <v>0.709469537979791</v>
      </c>
      <c r="G17" s="218">
        <v>0.0647041132313048</v>
      </c>
      <c r="H17" s="662">
        <v>0.0314964369883943</v>
      </c>
      <c r="I17" s="218">
        <v>1.14703653229741</v>
      </c>
      <c r="J17" s="662">
        <v>1.21580177921458</v>
      </c>
      <c r="K17" s="218">
        <v>0.070611452209919</v>
      </c>
      <c r="L17" s="662">
        <v>0.0320574484058186</v>
      </c>
      <c r="M17" s="218">
        <v>4.65231990633433</v>
      </c>
      <c r="N17" s="670">
        <v>2.28576053685731</v>
      </c>
    </row>
    <row customHeight="1" ht="13" r="18">
      <c r="A18" s="183" t="s">
        <v>312</v>
      </c>
      <c r="B18" s="156" t="n">
        <v>2</v>
      </c>
      <c r="C18" s="218">
        <v>0.0476397436672821</v>
      </c>
      <c r="D18" s="662">
        <v>0.0405676437984029</v>
      </c>
      <c r="E18" s="218">
        <v>0.408401758270085</v>
      </c>
      <c r="F18" s="662">
        <v>0.739858182742415</v>
      </c>
      <c r="G18" s="218">
        <v>0.0344608549853173</v>
      </c>
      <c r="H18" s="662">
        <v>0.0400947917537785</v>
      </c>
      <c r="I18" s="218">
        <v>2.18517609428587</v>
      </c>
      <c r="J18" s="662">
        <v>2.1153952133167</v>
      </c>
      <c r="K18" s="218">
        <v>0.0447989242529624</v>
      </c>
      <c r="L18" s="662">
        <v>0.0418290812506938</v>
      </c>
      <c r="M18" s="218">
        <v>5.49819603564452</v>
      </c>
      <c r="N18" s="670">
        <v>4.12336927378553</v>
      </c>
    </row>
    <row customHeight="1" ht="13" r="19">
      <c r="A19" s="183" t="s">
        <v>313</v>
      </c>
      <c r="B19" s="156" t="n">
        <v>2</v>
      </c>
      <c r="C19" s="218">
        <v>0.0396815400527812</v>
      </c>
      <c r="D19" s="662">
        <v>0.0555617022592421</v>
      </c>
      <c r="E19" s="218">
        <v>0.250888351891854</v>
      </c>
      <c r="F19" s="662">
        <v>0.770909682971986</v>
      </c>
      <c r="G19" s="218">
        <v>0.0428677900435347</v>
      </c>
      <c r="H19" s="662">
        <v>0.0558489409142491</v>
      </c>
      <c r="I19" s="218">
        <v>0.538320298777143</v>
      </c>
      <c r="J19" s="662">
        <v>1.98201800993386</v>
      </c>
      <c r="K19" s="218">
        <v>0.0641496082146752</v>
      </c>
      <c r="L19" s="662">
        <v>0.0589424931804567</v>
      </c>
      <c r="M19" s="218">
        <v>3.05777964224227</v>
      </c>
      <c r="N19" s="670">
        <v>3.46373326917117</v>
      </c>
    </row>
    <row customHeight="1" ht="13" r="20">
      <c r="A20" s="181" t="s">
        <v>314</v>
      </c>
      <c r="B20" s="156" t="n">
        <v>2</v>
      </c>
      <c r="C20" s="218">
        <v>0.253528572384293</v>
      </c>
      <c r="D20" s="662">
        <v>0.047554472633221</v>
      </c>
      <c r="E20" s="218">
        <v>11.4734114674036</v>
      </c>
      <c r="F20" s="662">
        <v>4.18291701805022</v>
      </c>
      <c r="G20" s="218">
        <v>0.250659437114216</v>
      </c>
      <c r="H20" s="662">
        <v>0.0486143418648238</v>
      </c>
      <c r="I20" s="218">
        <v>12.743717010361</v>
      </c>
      <c r="J20" s="662">
        <v>4.71948189067413</v>
      </c>
      <c r="K20" s="218">
        <v>0.239428079234245</v>
      </c>
      <c r="L20" s="662">
        <v>0.0471465163005856</v>
      </c>
      <c r="M20" s="218">
        <v>13.588637961456</v>
      </c>
      <c r="N20" s="670">
        <v>5.4469221932876</v>
      </c>
    </row>
    <row customHeight="1" ht="13" r="21">
      <c r="A21" s="181" t="s">
        <v>315</v>
      </c>
      <c r="B21" s="156" t="n">
        <v>2</v>
      </c>
      <c r="C21" s="218">
        <v>0.299704182494455</v>
      </c>
      <c r="D21" s="662">
        <v>0.0422433839597272</v>
      </c>
      <c r="E21" s="218">
        <v>11.3071938225747</v>
      </c>
      <c r="F21" s="662">
        <v>4.0983901548966</v>
      </c>
      <c r="G21" s="218">
        <v>0.297419073523588</v>
      </c>
      <c r="H21" s="662">
        <v>0.0412296361980002</v>
      </c>
      <c r="I21" s="218">
        <v>12.1949466301808</v>
      </c>
      <c r="J21" s="662">
        <v>4.12082211263781</v>
      </c>
      <c r="K21" s="218">
        <v>0.297881200839743</v>
      </c>
      <c r="L21" s="662">
        <v>0.0419656168531154</v>
      </c>
      <c r="M21" s="218">
        <v>13.0614122569727</v>
      </c>
      <c r="N21" s="670">
        <v>4.30759132244239</v>
      </c>
    </row>
    <row customHeight="1" ht="13" r="22">
      <c r="A22" s="181" t="s">
        <v>316</v>
      </c>
      <c r="B22" s="156" t="n">
        <v>2</v>
      </c>
      <c r="C22" s="218">
        <v>0.0845938663189083</v>
      </c>
      <c r="D22" s="662">
        <v>0.113417755382336</v>
      </c>
      <c r="E22" s="218">
        <v>0.761636484402723</v>
      </c>
      <c r="F22" s="662">
        <v>2.43279995718031</v>
      </c>
      <c r="G22" s="218">
        <v>0.0849430068082569</v>
      </c>
      <c r="H22" s="662">
        <v>0.112325358622171</v>
      </c>
      <c r="I22" s="218">
        <v>2.9915702899375</v>
      </c>
      <c r="J22" s="662">
        <v>4.01470225595455</v>
      </c>
      <c r="K22" s="218">
        <v>0.0815620963963442</v>
      </c>
      <c r="L22" s="662">
        <v>0.111620953422749</v>
      </c>
      <c r="M22" s="218">
        <v>7.17061460723435</v>
      </c>
      <c r="N22" s="670">
        <v>5.27729363671597</v>
      </c>
    </row>
    <row customHeight="1" ht="13" r="23">
      <c r="A23" s="181" t="s">
        <v>317</v>
      </c>
      <c r="B23" s="156" t="n">
        <v>2</v>
      </c>
      <c r="C23" s="218">
        <v>0.358872660675942</v>
      </c>
      <c r="D23" s="662">
        <v>0.0540355412232965</v>
      </c>
      <c r="E23" s="218">
        <v>12.7116083310836</v>
      </c>
      <c r="F23" s="662">
        <v>3.63001255835576</v>
      </c>
      <c r="G23" s="218">
        <v>0.35622355873264</v>
      </c>
      <c r="H23" s="662">
        <v>0.0581740006397344</v>
      </c>
      <c r="I23" s="218">
        <v>14.7488779123242</v>
      </c>
      <c r="J23" s="662">
        <v>3.56239576179608</v>
      </c>
      <c r="K23" s="218">
        <v>0.360984514169328</v>
      </c>
      <c r="L23" s="662">
        <v>0.0576027023062512</v>
      </c>
      <c r="M23" s="218">
        <v>19.323886180718</v>
      </c>
      <c r="N23" s="670">
        <v>4.08111631582974</v>
      </c>
    </row>
    <row customHeight="1" ht="13" r="24">
      <c r="A24" s="181" t="s">
        <v>318</v>
      </c>
      <c r="B24" s="156" t="n">
        <v>2</v>
      </c>
      <c r="C24" s="218">
        <v>0.254107322286459</v>
      </c>
      <c r="D24" s="662">
        <v>0.0657654467343686</v>
      </c>
      <c r="E24" s="218">
        <v>8.93517981697809</v>
      </c>
      <c r="F24" s="662">
        <v>4.95998829750572</v>
      </c>
      <c r="G24" s="218">
        <v>0.242304789816678</v>
      </c>
      <c r="H24" s="662">
        <v>0.0708100644071297</v>
      </c>
      <c r="I24" s="218">
        <v>10.8808192422096</v>
      </c>
      <c r="J24" s="662">
        <v>5.27349955477505</v>
      </c>
      <c r="K24" s="218">
        <v>0.241232102206719</v>
      </c>
      <c r="L24" s="662">
        <v>0.0869421825313602</v>
      </c>
      <c r="M24" s="218">
        <v>12.4244262495666</v>
      </c>
      <c r="N24" s="670">
        <v>5.90710727495408</v>
      </c>
    </row>
    <row customHeight="1" ht="13" r="25">
      <c r="A25" s="181" t="s">
        <v>319</v>
      </c>
      <c r="B25" s="156" t="n">
        <v>2</v>
      </c>
      <c r="C25" s="218">
        <v>0.20715677127671</v>
      </c>
      <c r="D25" s="662">
        <v>0.0848630179136874</v>
      </c>
      <c r="E25" s="218">
        <v>4.50502465363775</v>
      </c>
      <c r="F25" s="662">
        <v>3.82021405076153</v>
      </c>
      <c r="G25" s="218">
        <v>0.177455938428446</v>
      </c>
      <c r="H25" s="662">
        <v>0.0783884953541929</v>
      </c>
      <c r="I25" s="218">
        <v>7.87207053162376</v>
      </c>
      <c r="J25" s="662">
        <v>5.1307984734377</v>
      </c>
      <c r="K25" s="218">
        <v>0.210976087108757</v>
      </c>
      <c r="L25" s="662">
        <v>0.0707132758758318</v>
      </c>
      <c r="M25" s="218">
        <v>13.8258530946345</v>
      </c>
      <c r="N25" s="670">
        <v>5.32228709983195</v>
      </c>
    </row>
    <row customHeight="1" ht="13" r="26">
      <c r="A26" s="181" t="s">
        <v>320</v>
      </c>
      <c r="B26" s="156" t="n">
        <v>2</v>
      </c>
      <c r="C26" s="218">
        <v>0.0950219058045071</v>
      </c>
      <c r="D26" s="662">
        <v>0.0755378963637055</v>
      </c>
      <c r="E26" s="218">
        <v>0.812886774279454</v>
      </c>
      <c r="F26" s="662">
        <v>1.29226652700515</v>
      </c>
      <c r="G26" s="218">
        <v>0.0946261668574201</v>
      </c>
      <c r="H26" s="662">
        <v>0.0759228107897585</v>
      </c>
      <c r="I26" s="218">
        <v>1.03775202539108</v>
      </c>
      <c r="J26" s="662">
        <v>1.69293610568381</v>
      </c>
      <c r="K26" s="218">
        <v>0.0628134025859589</v>
      </c>
      <c r="L26" s="662">
        <v>0.0794044404398405</v>
      </c>
      <c r="M26" s="218">
        <v>4.08056214842109</v>
      </c>
      <c r="N26" s="670">
        <v>3.27800799763482</v>
      </c>
    </row>
    <row customHeight="1" ht="13" r="27">
      <c r="A27" s="181" t="s">
        <v>321</v>
      </c>
      <c r="B27" s="156" t="n">
        <v>2</v>
      </c>
      <c r="C27" s="218">
        <v>0.0947197074669612</v>
      </c>
      <c r="D27" s="662">
        <v>0.0410384933069912</v>
      </c>
      <c r="E27" s="218">
        <v>1.0894559384756</v>
      </c>
      <c r="F27" s="662">
        <v>1.00690034678161</v>
      </c>
      <c r="G27" s="218">
        <v>0.0978707866239109</v>
      </c>
      <c r="H27" s="662">
        <v>0.0400892007109764</v>
      </c>
      <c r="I27" s="218">
        <v>1.55229123832159</v>
      </c>
      <c r="J27" s="662">
        <v>1.40697291536944</v>
      </c>
      <c r="K27" s="218">
        <v>0.0870132084533407</v>
      </c>
      <c r="L27" s="662">
        <v>0.0390591893221764</v>
      </c>
      <c r="M27" s="218">
        <v>3.40508356141286</v>
      </c>
      <c r="N27" s="670">
        <v>1.67906187163184</v>
      </c>
    </row>
    <row customHeight="1" ht="13" r="28">
      <c r="A28" s="181" t="s">
        <v>322</v>
      </c>
      <c r="B28" s="156" t="n">
        <v>2</v>
      </c>
      <c r="C28" s="218">
        <v>0.0217517933848948</v>
      </c>
      <c r="D28" s="662">
        <v>0.0347059953411676</v>
      </c>
      <c r="E28" s="218">
        <v>0.112310861065756</v>
      </c>
      <c r="F28" s="662">
        <v>0.400277366712177</v>
      </c>
      <c r="G28" s="218">
        <v>0.0253539252330191</v>
      </c>
      <c r="H28" s="662">
        <v>0.0345533839571221</v>
      </c>
      <c r="I28" s="218">
        <v>1.53362802286684</v>
      </c>
      <c r="J28" s="662">
        <v>1.79528279494507</v>
      </c>
      <c r="K28" s="218">
        <v>0.0148161198158904</v>
      </c>
      <c r="L28" s="662">
        <v>0.0346146512782379</v>
      </c>
      <c r="M28" s="218">
        <v>5.50965385798167</v>
      </c>
      <c r="N28" s="670">
        <v>3.31002360296239</v>
      </c>
    </row>
    <row customHeight="1" ht="13" r="29">
      <c r="A29" s="181" t="s">
        <v>323</v>
      </c>
      <c r="B29" s="156" t="n">
        <v>2</v>
      </c>
      <c r="C29" s="218">
        <v>0.1548374822483</v>
      </c>
      <c r="D29" s="662">
        <v>0.0715615077348746</v>
      </c>
      <c r="E29" s="218">
        <v>2.37775642650375</v>
      </c>
      <c r="F29" s="662">
        <v>2.20316306766641</v>
      </c>
      <c r="G29" s="218">
        <v>0.152564818746485</v>
      </c>
      <c r="H29" s="662">
        <v>0.071768132272534</v>
      </c>
      <c r="I29" s="218">
        <v>4.1764940531211</v>
      </c>
      <c r="J29" s="662">
        <v>3.16841213229501</v>
      </c>
      <c r="K29" s="218">
        <v>0.151253241472911</v>
      </c>
      <c r="L29" s="662">
        <v>0.0731676339431906</v>
      </c>
      <c r="M29" s="218">
        <v>5.38812872789575</v>
      </c>
      <c r="N29" s="670">
        <v>3.61894035708306</v>
      </c>
    </row>
    <row customHeight="1" ht="13" r="30">
      <c r="A30" s="181" t="s">
        <v>324</v>
      </c>
      <c r="B30" s="156" t="n">
        <v>2</v>
      </c>
      <c r="C30" s="218">
        <v>0.111580730507437</v>
      </c>
      <c r="D30" s="662">
        <v>0.0520312592897264</v>
      </c>
      <c r="E30" s="218">
        <v>1.37685964144485</v>
      </c>
      <c r="F30" s="662">
        <v>1.24092891643151</v>
      </c>
      <c r="G30" s="218">
        <v>0.113281993282537</v>
      </c>
      <c r="H30" s="662">
        <v>0.0573752796276766</v>
      </c>
      <c r="I30" s="218">
        <v>4.80144129203747</v>
      </c>
      <c r="J30" s="662">
        <v>2.45259416941309</v>
      </c>
      <c r="K30" s="218">
        <v>0.111378472889519</v>
      </c>
      <c r="L30" s="662">
        <v>0.0557673248975171</v>
      </c>
      <c r="M30" s="218">
        <v>6.79979914725127</v>
      </c>
      <c r="N30" s="670">
        <v>2.97506326943389</v>
      </c>
    </row>
    <row customHeight="1" ht="13" r="31">
      <c r="A31" s="181" t="s">
        <v>325</v>
      </c>
      <c r="B31" s="156" t="n">
        <v>2</v>
      </c>
      <c r="C31" s="218">
        <v>0.142946339214709</v>
      </c>
      <c r="D31" s="662">
        <v>0.0827976479431139</v>
      </c>
      <c r="E31" s="218">
        <v>2.19958196158436</v>
      </c>
      <c r="F31" s="662">
        <v>2.68171007793447</v>
      </c>
      <c r="G31" s="218">
        <v>0.14504532794911</v>
      </c>
      <c r="H31" s="662">
        <v>0.0818419969879773</v>
      </c>
      <c r="I31" s="218">
        <v>4.12520775984461</v>
      </c>
      <c r="J31" s="662">
        <v>4.25069040758343</v>
      </c>
      <c r="K31" s="218">
        <v>0.132560029344446</v>
      </c>
      <c r="L31" s="662">
        <v>0.0735986919287881</v>
      </c>
      <c r="M31" s="218">
        <v>15.792038129632</v>
      </c>
      <c r="N31" s="670">
        <v>5.18114424760899</v>
      </c>
    </row>
    <row customHeight="1" ht="13" r="32">
      <c r="A32" s="181" t="s">
        <v>326</v>
      </c>
      <c r="B32" s="156" t="n">
        <v>2</v>
      </c>
      <c r="C32" s="218">
        <v>0.101438138784567</v>
      </c>
      <c r="D32" s="662">
        <v>0.0480050693269789</v>
      </c>
      <c r="E32" s="218">
        <v>1.70980219273055</v>
      </c>
      <c r="F32" s="662">
        <v>1.66717063732859</v>
      </c>
      <c r="G32" s="218">
        <v>0.0995403894961217</v>
      </c>
      <c r="H32" s="662">
        <v>0.0486943794921353</v>
      </c>
      <c r="I32" s="218">
        <v>2.63575935539978</v>
      </c>
      <c r="J32" s="662">
        <v>2.60217643501526</v>
      </c>
      <c r="K32" s="218">
        <v>0.0847507068740411</v>
      </c>
      <c r="L32" s="662">
        <v>0.0465846362296336</v>
      </c>
      <c r="M32" s="218">
        <v>9.78750653952974</v>
      </c>
      <c r="N32" s="670">
        <v>5.48840531955527</v>
      </c>
    </row>
    <row customHeight="1" ht="13" r="33">
      <c r="A33" s="181" t="s">
        <v>327</v>
      </c>
      <c r="B33" s="156" t="n">
        <v>2</v>
      </c>
      <c r="C33" s="218">
        <v>0.0896142616175651</v>
      </c>
      <c r="D33" s="662">
        <v>0.0584248332502425</v>
      </c>
      <c r="E33" s="218">
        <v>0.83833485152096</v>
      </c>
      <c r="F33" s="662">
        <v>0.999631972359875</v>
      </c>
      <c r="G33" s="218">
        <v>0.0879945690464009</v>
      </c>
      <c r="H33" s="662">
        <v>0.0574326030841119</v>
      </c>
      <c r="I33" s="218">
        <v>2.59891719908454</v>
      </c>
      <c r="J33" s="662">
        <v>2.15558122554555</v>
      </c>
      <c r="K33" s="218">
        <v>0.0891343110660816</v>
      </c>
      <c r="L33" s="662">
        <v>0.0607127345812987</v>
      </c>
      <c r="M33" s="218">
        <v>2.93102462294641</v>
      </c>
      <c r="N33" s="670">
        <v>3.01424766290177</v>
      </c>
    </row>
    <row customHeight="1" ht="13" r="34">
      <c r="A34" s="181" t="s">
        <v>328</v>
      </c>
      <c r="B34" s="156" t="n">
        <v>2</v>
      </c>
      <c r="C34" s="218">
        <v>0.319721915674775</v>
      </c>
      <c r="D34" s="662">
        <v>0.0781772757782735</v>
      </c>
      <c r="E34" s="218">
        <v>7.24417085124869</v>
      </c>
      <c r="F34" s="662">
        <v>3.3053746992397</v>
      </c>
      <c r="G34" s="218">
        <v>0.335339341687377</v>
      </c>
      <c r="H34" s="662">
        <v>0.0751285725933616</v>
      </c>
      <c r="I34" s="218">
        <v>11.23475613631</v>
      </c>
      <c r="J34" s="662">
        <v>3.73239434053382</v>
      </c>
      <c r="K34" s="218">
        <v>0.330655982447596</v>
      </c>
      <c r="L34" s="662">
        <v>0.0741572189340338</v>
      </c>
      <c r="M34" s="218">
        <v>14.0198845497659</v>
      </c>
      <c r="N34" s="670">
        <v>4.17467160276949</v>
      </c>
    </row>
    <row customHeight="1" ht="13" r="35">
      <c r="A35" s="181" t="s">
        <v>329</v>
      </c>
      <c r="B35" s="156" t="n">
        <v>2</v>
      </c>
      <c r="C35" s="218">
        <v>0.177634397649069</v>
      </c>
      <c r="D35" s="662">
        <v>0.0471457049994504</v>
      </c>
      <c r="E35" s="218">
        <v>4.34256571879279</v>
      </c>
      <c r="F35" s="662">
        <v>2.46986105679472</v>
      </c>
      <c r="G35" s="218">
        <v>0.187348806683999</v>
      </c>
      <c r="H35" s="662">
        <v>0.0466443419819736</v>
      </c>
      <c r="I35" s="218">
        <v>5.65878370916585</v>
      </c>
      <c r="J35" s="662">
        <v>3.06593059803108</v>
      </c>
      <c r="K35" s="218">
        <v>0.176119149855011</v>
      </c>
      <c r="L35" s="662">
        <v>0.0454609135613473</v>
      </c>
      <c r="M35" s="218">
        <v>9.01252354131453</v>
      </c>
      <c r="N35" s="670">
        <v>2.5654753791207</v>
      </c>
    </row>
    <row customHeight="1" ht="13" r="36">
      <c r="A36" s="181" t="s">
        <v>330</v>
      </c>
      <c r="B36" s="156" t="n">
        <v>2</v>
      </c>
      <c r="C36" s="218">
        <v>0.189939379701122</v>
      </c>
      <c r="D36" s="662">
        <v>0.0412400558847837</v>
      </c>
      <c r="E36" s="218">
        <v>4.39997025382718</v>
      </c>
      <c r="F36" s="662">
        <v>1.92221370619347</v>
      </c>
      <c r="G36" s="218">
        <v>0.187880010211788</v>
      </c>
      <c r="H36" s="662">
        <v>0.0439091032247021</v>
      </c>
      <c r="I36" s="218">
        <v>6.81275467847399</v>
      </c>
      <c r="J36" s="662">
        <v>2.467997602087</v>
      </c>
      <c r="K36" s="218">
        <v>0.178510316135123</v>
      </c>
      <c r="L36" s="662">
        <v>0.0439644054043441</v>
      </c>
      <c r="M36" s="218">
        <v>8.27311136529047</v>
      </c>
      <c r="N36" s="670">
        <v>2.98867625565641</v>
      </c>
    </row>
    <row customHeight="1" ht="13" r="37">
      <c r="A37" s="181" t="s">
        <v>331</v>
      </c>
      <c r="B37" s="156" t="n">
        <v>2</v>
      </c>
      <c r="C37" s="218">
        <v>0.279973154788047</v>
      </c>
      <c r="D37" s="662">
        <v>0.0358929376126074</v>
      </c>
      <c r="E37" s="218">
        <v>9.05235565198522</v>
      </c>
      <c r="F37" s="662">
        <v>2.30482781966287</v>
      </c>
      <c r="G37" s="218">
        <v>0.275402986545138</v>
      </c>
      <c r="H37" s="662">
        <v>0.0372860549727552</v>
      </c>
      <c r="I37" s="218">
        <v>9.31506558132954</v>
      </c>
      <c r="J37" s="662">
        <v>2.13966219778863</v>
      </c>
      <c r="K37" s="218">
        <v>0.267557901805298</v>
      </c>
      <c r="L37" s="662">
        <v>0.0370361152517634</v>
      </c>
      <c r="M37" s="218">
        <v>10.8092591644309</v>
      </c>
      <c r="N37" s="670">
        <v>2.25618645000045</v>
      </c>
    </row>
    <row customHeight="1" ht="13" r="38">
      <c r="A38" s="181" t="s">
        <v>332</v>
      </c>
      <c r="B38" s="156" t="n">
        <v>2</v>
      </c>
      <c r="C38" s="218">
        <v>0.224426896843226</v>
      </c>
      <c r="D38" s="662">
        <v>0.0531149894534656</v>
      </c>
      <c r="E38" s="218">
        <v>4.19175107461937</v>
      </c>
      <c r="F38" s="662">
        <v>1.97058554510644</v>
      </c>
      <c r="G38" s="218">
        <v>0.241426431756125</v>
      </c>
      <c r="H38" s="662">
        <v>0.0533298889659366</v>
      </c>
      <c r="I38" s="218">
        <v>6.45729879798364</v>
      </c>
      <c r="J38" s="662">
        <v>2.45087036329954</v>
      </c>
      <c r="K38" s="218">
        <v>0.234794237907657</v>
      </c>
      <c r="L38" s="662">
        <v>0.055261120622878</v>
      </c>
      <c r="M38" s="218">
        <v>9.78892653696196</v>
      </c>
      <c r="N38" s="670">
        <v>2.89640644322605</v>
      </c>
    </row>
    <row customHeight="1" ht="13" r="39">
      <c r="A39" s="181" t="s">
        <v>333</v>
      </c>
      <c r="B39" s="156" t="n">
        <v>2</v>
      </c>
      <c r="C39" s="218">
        <v>0.19788193634955</v>
      </c>
      <c r="D39" s="662">
        <v>0.0547230705056753</v>
      </c>
      <c r="E39" s="218">
        <v>7.01105669111448</v>
      </c>
      <c r="F39" s="662">
        <v>3.51056621115538</v>
      </c>
      <c r="G39" s="218">
        <v>0.20107038843921</v>
      </c>
      <c r="H39" s="662">
        <v>0.0582436142997173</v>
      </c>
      <c r="I39" s="218">
        <v>7.0882477218874</v>
      </c>
      <c r="J39" s="662">
        <v>3.76674390968103</v>
      </c>
      <c r="K39" s="218">
        <v>0.211203540827012</v>
      </c>
      <c r="L39" s="662">
        <v>0.0620332927820703</v>
      </c>
      <c r="M39" s="218">
        <v>8.54505721332393</v>
      </c>
      <c r="N39" s="670">
        <v>4.32263737727133</v>
      </c>
    </row>
    <row customHeight="1" ht="13" r="40">
      <c r="A40" s="181" t="s">
        <v>334</v>
      </c>
      <c r="B40" s="156" t="n">
        <v>2</v>
      </c>
      <c r="C40" s="218">
        <v>0.0455969077141724</v>
      </c>
      <c r="D40" s="662">
        <v>0.0619710517765522</v>
      </c>
      <c r="E40" s="218">
        <v>0.24817688629125</v>
      </c>
      <c r="F40" s="662">
        <v>0.648993803569252</v>
      </c>
      <c r="G40" s="218">
        <v>0.0399932297304845</v>
      </c>
      <c r="H40" s="662">
        <v>0.0623603066095561</v>
      </c>
      <c r="I40" s="218">
        <v>0.758700011573723</v>
      </c>
      <c r="J40" s="662">
        <v>1.56963720976823</v>
      </c>
      <c r="K40" s="218">
        <v>0.0776291908993122</v>
      </c>
      <c r="L40" s="662">
        <v>0.0618884402460073</v>
      </c>
      <c r="M40" s="218">
        <v>2.88399528263835</v>
      </c>
      <c r="N40" s="670">
        <v>3.28611470205878</v>
      </c>
    </row>
    <row customHeight="1" ht="13" r="41">
      <c r="A41" s="181" t="s">
        <v>335</v>
      </c>
      <c r="B41" s="156" t="n">
        <v>2</v>
      </c>
      <c r="C41" s="218">
        <v>0.128868187866343</v>
      </c>
      <c r="D41" s="662">
        <v>0.19112391742754</v>
      </c>
      <c r="E41" s="218">
        <v>2.08465567915389</v>
      </c>
      <c r="F41" s="662">
        <v>6.76839879740239</v>
      </c>
      <c r="G41" s="218">
        <v>0.164258393273151</v>
      </c>
      <c r="H41" s="662">
        <v>0.163580382907703</v>
      </c>
      <c r="I41" s="218">
        <v>10.0040291775201</v>
      </c>
      <c r="J41" s="662">
        <v>6.53012511856188</v>
      </c>
      <c r="K41" s="218">
        <v>0.152408769647432</v>
      </c>
      <c r="L41" s="662">
        <v>0.161800244846896</v>
      </c>
      <c r="M41" s="218">
        <v>12.4293851019876</v>
      </c>
      <c r="N41" s="670">
        <v>6.37019286774198</v>
      </c>
    </row>
    <row customHeight="1" ht="13" r="42">
      <c r="A42" s="181" t="s">
        <v>336</v>
      </c>
      <c r="B42" s="156" t="n">
        <v>2</v>
      </c>
      <c r="C42" s="218">
        <v>0.272109646176104</v>
      </c>
      <c r="D42" s="662">
        <v>0.0741184909248337</v>
      </c>
      <c r="E42" s="218">
        <v>6.82225526530347</v>
      </c>
      <c r="F42" s="662">
        <v>3.4402561462235</v>
      </c>
      <c r="G42" s="218">
        <v>0.271011782211686</v>
      </c>
      <c r="H42" s="662">
        <v>0.0736754636116826</v>
      </c>
      <c r="I42" s="218">
        <v>7.10405613393153</v>
      </c>
      <c r="J42" s="662">
        <v>3.52628783338865</v>
      </c>
      <c r="K42" s="218">
        <v>0.277616033808284</v>
      </c>
      <c r="L42" s="662">
        <v>0.0733525489205907</v>
      </c>
      <c r="M42" s="218">
        <v>9.54770997010774</v>
      </c>
      <c r="N42" s="670">
        <v>4.13857834589159</v>
      </c>
    </row>
    <row customHeight="1" ht="13" r="43">
      <c r="A43" s="181" t="s">
        <v>337</v>
      </c>
      <c r="B43" s="156" t="n">
        <v>2</v>
      </c>
      <c r="C43" s="218">
        <v>0.285366881764667</v>
      </c>
      <c r="D43" s="662">
        <v>0.14431657540463</v>
      </c>
      <c r="E43" s="218">
        <v>8.00715611611084</v>
      </c>
      <c r="F43" s="662">
        <v>7.57222870412185</v>
      </c>
      <c r="G43" s="218">
        <v>0.288636944737545</v>
      </c>
      <c r="H43" s="662">
        <v>0.141019756310741</v>
      </c>
      <c r="I43" s="218">
        <v>9.86441177715447</v>
      </c>
      <c r="J43" s="662">
        <v>7.20360147491215</v>
      </c>
      <c r="K43" s="218">
        <v>0.298061575366941</v>
      </c>
      <c r="L43" s="662">
        <v>0.141604962524533</v>
      </c>
      <c r="M43" s="218">
        <v>13.6382435825389</v>
      </c>
      <c r="N43" s="670">
        <v>8.28266891558443</v>
      </c>
    </row>
    <row customHeight="1" ht="13" r="44">
      <c r="A44" s="181" t="s">
        <v>338</v>
      </c>
      <c r="B44" s="156" t="n">
        <v>2</v>
      </c>
      <c r="C44" s="218">
        <v>0.198350883869082</v>
      </c>
      <c r="D44" s="662">
        <v>0.0392250433436034</v>
      </c>
      <c r="E44" s="218">
        <v>6.29649883446197</v>
      </c>
      <c r="F44" s="662">
        <v>2.2532059400905</v>
      </c>
      <c r="G44" s="218">
        <v>0.201795987142036</v>
      </c>
      <c r="H44" s="662">
        <v>0.0350356416951097</v>
      </c>
      <c r="I44" s="218">
        <v>9.29628252349875</v>
      </c>
      <c r="J44" s="662">
        <v>2.42005443848432</v>
      </c>
      <c r="K44" s="218">
        <v>0.18709196758894</v>
      </c>
      <c r="L44" s="662">
        <v>0.0362408547820355</v>
      </c>
      <c r="M44" s="218">
        <v>10.8929773264872</v>
      </c>
      <c r="N44" s="670">
        <v>2.6318449667475</v>
      </c>
    </row>
    <row customHeight="1" ht="13" r="45">
      <c r="A45" s="181" t="s">
        <v>339</v>
      </c>
      <c r="B45" s="156" t="n">
        <v>2</v>
      </c>
      <c r="C45" s="218">
        <v>0.340589675590592</v>
      </c>
      <c r="D45" s="662">
        <v>0.0427932851702729</v>
      </c>
      <c r="E45" s="218">
        <v>11.7734196252494</v>
      </c>
      <c r="F45" s="662">
        <v>2.99609105631701</v>
      </c>
      <c r="G45" s="218">
        <v>0.346295735849049</v>
      </c>
      <c r="H45" s="662">
        <v>0.0424391215173543</v>
      </c>
      <c r="I45" s="218">
        <v>13.017544216717</v>
      </c>
      <c r="J45" s="662">
        <v>3.03887851614495</v>
      </c>
      <c r="K45" s="218">
        <v>0.337400321724065</v>
      </c>
      <c r="L45" s="662">
        <v>0.0426317337155797</v>
      </c>
      <c r="M45" s="218">
        <v>14.8464443634634</v>
      </c>
      <c r="N45" s="670">
        <v>3.10894182741312</v>
      </c>
    </row>
    <row customHeight="1" ht="13" r="46">
      <c r="A46" s="181" t="s">
        <v>340</v>
      </c>
      <c r="B46" s="156" t="n">
        <v>2</v>
      </c>
      <c r="C46" s="218">
        <v>0.374502772628223</v>
      </c>
      <c r="D46" s="662">
        <v>0.11570470934962</v>
      </c>
      <c r="E46" s="218">
        <v>10.3346076109206</v>
      </c>
      <c r="F46" s="662">
        <v>6.65313619019855</v>
      </c>
      <c r="G46" s="218">
        <v>0.370472567608045</v>
      </c>
      <c r="H46" s="662">
        <v>0.1208275559452</v>
      </c>
      <c r="I46" s="218">
        <v>14.0285906428292</v>
      </c>
      <c r="J46" s="662">
        <v>7.07957286016664</v>
      </c>
      <c r="K46" s="218">
        <v>0.364610790508621</v>
      </c>
      <c r="L46" s="662">
        <v>0.114776023553745</v>
      </c>
      <c r="M46" s="218">
        <v>20.0919718179984</v>
      </c>
      <c r="N46" s="670">
        <v>7.78810112641927</v>
      </c>
    </row>
    <row customHeight="1" ht="13" r="47">
      <c r="A47" s="181" t="s">
        <v>341</v>
      </c>
      <c r="B47" s="156" t="n">
        <v>2</v>
      </c>
      <c r="C47" s="218">
        <v>0.249537951056991</v>
      </c>
      <c r="D47" s="662">
        <v>0.0893420941746646</v>
      </c>
      <c r="E47" s="218">
        <v>6.42120906173183</v>
      </c>
      <c r="F47" s="662">
        <v>4.95095804384791</v>
      </c>
      <c r="G47" s="218">
        <v>0.261903091711745</v>
      </c>
      <c r="H47" s="662">
        <v>0.0932566584289948</v>
      </c>
      <c r="I47" s="218">
        <v>8.09889969437586</v>
      </c>
      <c r="J47" s="662">
        <v>5.94740761679711</v>
      </c>
      <c r="K47" s="218">
        <v>0.283936878696157</v>
      </c>
      <c r="L47" s="662">
        <v>0.0896237244154851</v>
      </c>
      <c r="M47" s="218">
        <v>10.2485329967272</v>
      </c>
      <c r="N47" s="670">
        <v>6.71790859369292</v>
      </c>
    </row>
    <row customHeight="1" ht="13" r="48">
      <c r="A48" s="181" t="s">
        <v>342</v>
      </c>
      <c r="B48" s="156" t="n">
        <v>2</v>
      </c>
      <c r="C48" s="218">
        <v>0.278575150689274</v>
      </c>
      <c r="D48" s="662">
        <v>0.0629481747009308</v>
      </c>
      <c r="E48" s="218">
        <v>6.38874680039992</v>
      </c>
      <c r="F48" s="662">
        <v>3.00048289969932</v>
      </c>
      <c r="G48" s="218">
        <v>0.264478284037336</v>
      </c>
      <c r="H48" s="662">
        <v>0.0671254610330386</v>
      </c>
      <c r="I48" s="218">
        <v>8.11114184306769</v>
      </c>
      <c r="J48" s="662">
        <v>3.50624626630921</v>
      </c>
      <c r="K48" s="218">
        <v>0.27609495616145</v>
      </c>
      <c r="L48" s="662">
        <v>0.0683884303497605</v>
      </c>
      <c r="M48" s="218">
        <v>8.64458484194711</v>
      </c>
      <c r="N48" s="670">
        <v>3.94171786619895</v>
      </c>
    </row>
    <row customHeight="1" ht="13" r="49">
      <c r="A49" s="181" t="s">
        <v>343</v>
      </c>
      <c r="B49" s="156" t="n">
        <v>2</v>
      </c>
      <c r="C49" s="218">
        <v>0.329503900777536</v>
      </c>
      <c r="D49" s="662">
        <v>0.0834719571100446</v>
      </c>
      <c r="E49" s="218">
        <v>10.4178741263652</v>
      </c>
      <c r="F49" s="662">
        <v>4.39949637384966</v>
      </c>
      <c r="G49" s="218">
        <v>0.325405381875285</v>
      </c>
      <c r="H49" s="662">
        <v>0.0860515016810699</v>
      </c>
      <c r="I49" s="218">
        <v>10.9060837584178</v>
      </c>
      <c r="J49" s="662">
        <v>5.04214854370857</v>
      </c>
      <c r="K49" s="218">
        <v>0.291825331037882</v>
      </c>
      <c r="L49" s="662">
        <v>0.076330183990345</v>
      </c>
      <c r="M49" s="218">
        <v>16.0074259239165</v>
      </c>
      <c r="N49" s="670">
        <v>6.66196564057355</v>
      </c>
    </row>
    <row customHeight="1" ht="13" r="50">
      <c r="A50" s="181" t="s">
        <v>344</v>
      </c>
      <c r="B50" s="156" t="n">
        <v>2</v>
      </c>
      <c r="C50" s="218">
        <v>0.310018550395378</v>
      </c>
      <c r="D50" s="662">
        <v>0.0618412557353902</v>
      </c>
      <c r="E50" s="218">
        <v>10.3164414092698</v>
      </c>
      <c r="F50" s="662">
        <v>3.73570586093298</v>
      </c>
      <c r="G50" s="218">
        <v>0.304736880933125</v>
      </c>
      <c r="H50" s="662">
        <v>0.0610893988541251</v>
      </c>
      <c r="I50" s="218">
        <v>10.5243328984567</v>
      </c>
      <c r="J50" s="662">
        <v>3.9474508976427</v>
      </c>
      <c r="K50" s="218">
        <v>0.301609079026083</v>
      </c>
      <c r="L50" s="662">
        <v>0.0602857254298413</v>
      </c>
      <c r="M50" s="218">
        <v>11.9450506092347</v>
      </c>
      <c r="N50" s="670">
        <v>4.0249280003532</v>
      </c>
    </row>
    <row customHeight="1" ht="13" r="51">
      <c r="A51" s="181" t="s">
        <v>345</v>
      </c>
      <c r="B51" s="156" t="n">
        <v>2</v>
      </c>
      <c r="C51" s="218">
        <v>0.421317496864801</v>
      </c>
      <c r="D51" s="662">
        <v>0.044898499637335</v>
      </c>
      <c r="E51" s="218">
        <v>17.7547599224898</v>
      </c>
      <c r="F51" s="662">
        <v>3.6542894812832</v>
      </c>
      <c r="G51" s="218">
        <v>0.421311217941208</v>
      </c>
      <c r="H51" s="662">
        <v>0.0456519907297989</v>
      </c>
      <c r="I51" s="218">
        <v>18.068801395412</v>
      </c>
      <c r="J51" s="662">
        <v>3.74442843076993</v>
      </c>
      <c r="K51" s="218">
        <v>0.413271160106884</v>
      </c>
      <c r="L51" s="662">
        <v>0.0438786588685286</v>
      </c>
      <c r="M51" s="218">
        <v>21.6957440559032</v>
      </c>
      <c r="N51" s="670">
        <v>3.88695085704911</v>
      </c>
    </row>
    <row customHeight="1" ht="13" r="52">
      <c r="A52" s="181" t="s">
        <v>346</v>
      </c>
      <c r="B52" s="156" t="n">
        <v>2</v>
      </c>
      <c r="C52" s="218">
        <v>0.127121929190243</v>
      </c>
      <c r="D52" s="662">
        <v>0.0724910343446018</v>
      </c>
      <c r="E52" s="218">
        <v>1.30597982790373</v>
      </c>
      <c r="F52" s="662">
        <v>1.40740305437401</v>
      </c>
      <c r="G52" s="218">
        <v>0.131450395152432</v>
      </c>
      <c r="H52" s="662">
        <v>0.0749673873430879</v>
      </c>
      <c r="I52" s="218">
        <v>8.68223613428143</v>
      </c>
      <c r="J52" s="662">
        <v>3.74729658476119</v>
      </c>
      <c r="K52" s="218">
        <v>0.127437980685733</v>
      </c>
      <c r="L52" s="662">
        <v>0.0716910789342581</v>
      </c>
      <c r="M52" s="218">
        <v>10.6741566664929</v>
      </c>
      <c r="N52" s="670">
        <v>3.99255021074816</v>
      </c>
    </row>
    <row customHeight="1" ht="13" r="53">
      <c r="A53" s="181" t="s">
        <v>347</v>
      </c>
      <c r="B53" s="156" t="n">
        <v>2</v>
      </c>
      <c r="C53" s="218">
        <v>0.244826670371953</v>
      </c>
      <c r="D53" s="662">
        <v>0.0616021538744485</v>
      </c>
      <c r="E53" s="218">
        <v>5.32354536293138</v>
      </c>
      <c r="F53" s="662">
        <v>2.73775880621615</v>
      </c>
      <c r="G53" s="218">
        <v>0.232032853046704</v>
      </c>
      <c r="H53" s="662">
        <v>0.0635041315491665</v>
      </c>
      <c r="I53" s="218">
        <v>6.11492618653365</v>
      </c>
      <c r="J53" s="662">
        <v>2.78955809443258</v>
      </c>
      <c r="K53" s="218">
        <v>0.252367990517286</v>
      </c>
      <c r="L53" s="662">
        <v>0.0656088569426156</v>
      </c>
      <c r="M53" s="218">
        <v>10.9913283785611</v>
      </c>
      <c r="N53" s="670">
        <v>4.02524915659089</v>
      </c>
    </row>
    <row customHeight="1" ht="13" r="54">
      <c r="A54" s="181" t="s">
        <v>348</v>
      </c>
      <c r="B54" s="156" t="n">
        <v>2</v>
      </c>
      <c r="C54" s="218">
        <v>0.107669405934095</v>
      </c>
      <c r="D54" s="662">
        <v>0.0913464351470236</v>
      </c>
      <c r="E54" s="218">
        <v>1.09146812413382</v>
      </c>
      <c r="F54" s="662">
        <v>1.96878761621372</v>
      </c>
      <c r="G54" s="218">
        <v>0.126803096556204</v>
      </c>
      <c r="H54" s="662">
        <v>0.0969713745240163</v>
      </c>
      <c r="I54" s="218">
        <v>3.48357343165296</v>
      </c>
      <c r="J54" s="662">
        <v>3.18077943776042</v>
      </c>
      <c r="K54" s="218">
        <v>0.0617525060736305</v>
      </c>
      <c r="L54" s="662">
        <v>0.080946077670346</v>
      </c>
      <c r="M54" s="218">
        <v>8.30765670134234</v>
      </c>
      <c r="N54" s="670">
        <v>5.05194765166062</v>
      </c>
    </row>
    <row customHeight="1" ht="13" r="55">
      <c r="A55" s="181" t="s">
        <v>349</v>
      </c>
      <c r="B55" s="156" t="n">
        <v>2</v>
      </c>
      <c r="C55" s="218">
        <v>0.398884011748969</v>
      </c>
      <c r="D55" s="662">
        <v>0.0446246754620957</v>
      </c>
      <c r="E55" s="218">
        <v>12.5253809735815</v>
      </c>
      <c r="F55" s="662">
        <v>2.79251387189499</v>
      </c>
      <c r="G55" s="218">
        <v>0.399476742516064</v>
      </c>
      <c r="H55" s="662">
        <v>0.0447634648588591</v>
      </c>
      <c r="I55" s="218">
        <v>14.0643630605766</v>
      </c>
      <c r="J55" s="662">
        <v>3.01131885591411</v>
      </c>
      <c r="K55" s="218">
        <v>0.354443933150906</v>
      </c>
      <c r="L55" s="662">
        <v>0.0463301719311948</v>
      </c>
      <c r="M55" s="218">
        <v>20.7248149644297</v>
      </c>
      <c r="N55" s="670">
        <v>3.61537076978091</v>
      </c>
    </row>
    <row customHeight="1" ht="13" r="56">
      <c r="A56" s="181" t="s">
        <v>350</v>
      </c>
      <c r="B56" s="156" t="n">
        <v>2</v>
      </c>
      <c r="C56" s="218">
        <v>0.1656827363038</v>
      </c>
      <c r="D56" s="662">
        <v>0.0373603468437457</v>
      </c>
      <c r="E56" s="218">
        <v>2.79586567736673</v>
      </c>
      <c r="F56" s="662">
        <v>1.31746935055997</v>
      </c>
      <c r="G56" s="218">
        <v>0.171026459582625</v>
      </c>
      <c r="H56" s="662">
        <v>0.03699150961466</v>
      </c>
      <c r="I56" s="218">
        <v>3.66814766263493</v>
      </c>
      <c r="J56" s="662">
        <v>1.49886347946927</v>
      </c>
      <c r="K56" s="218">
        <v>0.168099985410416</v>
      </c>
      <c r="L56" s="662">
        <v>0.0368252164958589</v>
      </c>
      <c r="M56" s="218">
        <v>4.46981476188122</v>
      </c>
      <c r="N56" s="670">
        <v>1.74257387560976</v>
      </c>
    </row>
    <row customHeight="1" ht="13" r="57">
      <c r="A57" s="181" t="s">
        <v>351</v>
      </c>
      <c r="B57" s="156" t="n">
        <v>2</v>
      </c>
      <c r="C57" s="218">
        <v>0.156638070101808</v>
      </c>
      <c r="D57" s="662">
        <v>0.0850350489527592</v>
      </c>
      <c r="E57" s="218">
        <v>2.83527311519945</v>
      </c>
      <c r="F57" s="662">
        <v>2.7735079902959</v>
      </c>
      <c r="G57" s="218">
        <v>0.149908774494155</v>
      </c>
      <c r="H57" s="662">
        <v>0.0743693719368365</v>
      </c>
      <c r="I57" s="218">
        <v>5.45165912180026</v>
      </c>
      <c r="J57" s="662">
        <v>4.79368743503836</v>
      </c>
      <c r="K57" s="218">
        <v>0.184981186296986</v>
      </c>
      <c r="L57" s="662">
        <v>0.0644443412528494</v>
      </c>
      <c r="M57" s="218">
        <v>8.89267241738551</v>
      </c>
      <c r="N57" s="670">
        <v>5.21921760895843</v>
      </c>
    </row>
    <row customHeight="1" ht="13" r="58">
      <c r="A58" s="181" t="s">
        <v>352</v>
      </c>
      <c r="B58" s="156" t="n">
        <v>2</v>
      </c>
      <c r="C58" s="218">
        <v>0.523316286301448</v>
      </c>
      <c r="D58" s="662">
        <v>0.0737744173107554</v>
      </c>
      <c r="E58" s="218">
        <v>22.7930856566574</v>
      </c>
      <c r="F58" s="662">
        <v>5.69275300095937</v>
      </c>
      <c r="G58" s="218">
        <v>0.519980280950483</v>
      </c>
      <c r="H58" s="662">
        <v>0.0729900523395718</v>
      </c>
      <c r="I58" s="218">
        <v>23.4471026848304</v>
      </c>
      <c r="J58" s="662">
        <v>5.80741382049883</v>
      </c>
      <c r="K58" s="218">
        <v>0.524685663600286</v>
      </c>
      <c r="L58" s="662">
        <v>0.0783881346559449</v>
      </c>
      <c r="M58" s="218">
        <v>25.0385624604728</v>
      </c>
      <c r="N58" s="670">
        <v>5.87782049363645</v>
      </c>
    </row>
    <row customHeight="1" ht="13" r="59">
      <c r="A59" s="181" t="s">
        <v>353</v>
      </c>
      <c r="B59" s="156" t="n">
        <v>2</v>
      </c>
      <c r="C59" s="218">
        <v>0.235071319390585</v>
      </c>
      <c r="D59" s="662">
        <v>0.0429187280038378</v>
      </c>
      <c r="E59" s="218">
        <v>7.88352481058156</v>
      </c>
      <c r="F59" s="662">
        <v>2.28748764128399</v>
      </c>
      <c r="G59" s="218">
        <v>0.222379120638962</v>
      </c>
      <c r="H59" s="662">
        <v>0.0428224358364823</v>
      </c>
      <c r="I59" s="218">
        <v>9.06393441467626</v>
      </c>
      <c r="J59" s="662">
        <v>2.5180019078032</v>
      </c>
      <c r="K59" s="218">
        <v>0.224143490459721</v>
      </c>
      <c r="L59" s="662">
        <v>0.046166798782598</v>
      </c>
      <c r="M59" s="218">
        <v>10.7857623281508</v>
      </c>
      <c r="N59" s="670">
        <v>3.01848557685118</v>
      </c>
    </row>
    <row customHeight="1" ht="13" r="60">
      <c r="A60" s="181" t="s">
        <v>354</v>
      </c>
      <c r="B60" s="156" t="n">
        <v>2</v>
      </c>
      <c r="C60" s="218">
        <v>0.0276990875888774</v>
      </c>
      <c r="D60" s="662">
        <v>0.0689781287344354</v>
      </c>
      <c r="E60" s="218">
        <v>0.134848555208895</v>
      </c>
      <c r="F60" s="662">
        <v>0.967348524801592</v>
      </c>
      <c r="G60" s="218">
        <v>0.0444322698688726</v>
      </c>
      <c r="H60" s="662">
        <v>0.0577404367584457</v>
      </c>
      <c r="I60" s="218">
        <v>22.1107738040072</v>
      </c>
      <c r="J60" s="662">
        <v>13.3620432007607</v>
      </c>
      <c r="K60" s="218">
        <v>0.056851342738193</v>
      </c>
      <c r="L60" s="662">
        <v>0.0548491704538602</v>
      </c>
      <c r="M60" s="218">
        <v>24.4190990006979</v>
      </c>
      <c r="N60" s="670">
        <v>13.2055163053049</v>
      </c>
    </row>
    <row customHeight="1" ht="13" r="61">
      <c r="A61" s="181" t="s">
        <v>355</v>
      </c>
      <c r="B61" s="156" t="n">
        <v>2</v>
      </c>
      <c r="C61" s="218">
        <v>0.194743959745103</v>
      </c>
      <c r="D61" s="662">
        <v>0.0305717189078357</v>
      </c>
      <c r="E61" s="218">
        <v>6.33778478943755</v>
      </c>
      <c r="F61" s="662">
        <v>1.92848785119074</v>
      </c>
      <c r="G61" s="218">
        <v>0.195399578255943</v>
      </c>
      <c r="H61" s="662">
        <v>0.0301609912306531</v>
      </c>
      <c r="I61" s="218">
        <v>6.75680654016193</v>
      </c>
      <c r="J61" s="662">
        <v>1.91555997531895</v>
      </c>
      <c r="K61" s="218">
        <v>0.196093258190333</v>
      </c>
      <c r="L61" s="662">
        <v>0.0304434474755357</v>
      </c>
      <c r="M61" s="218">
        <v>7.47315072383899</v>
      </c>
      <c r="N61" s="670">
        <v>2.08763203113976</v>
      </c>
    </row>
    <row customHeight="1" ht="13" r="62">
      <c r="A62" s="181" t="s">
        <v>356</v>
      </c>
      <c r="B62" s="156" t="n">
        <v>2</v>
      </c>
      <c r="C62" s="218">
        <v>0.366128045991417</v>
      </c>
      <c r="D62" s="662">
        <v>0.0601806944614425</v>
      </c>
      <c r="E62" s="218">
        <v>12.9554094711202</v>
      </c>
      <c r="F62" s="662">
        <v>3.83190233266508</v>
      </c>
      <c r="G62" s="218">
        <v>0.347131562412282</v>
      </c>
      <c r="H62" s="662">
        <v>0.0581338883110258</v>
      </c>
      <c r="I62" s="218">
        <v>15.5540557810924</v>
      </c>
      <c r="J62" s="662">
        <v>4.36074890476942</v>
      </c>
      <c r="K62" s="218">
        <v>0.329464639569205</v>
      </c>
      <c r="L62" s="662">
        <v>0.0630413276885218</v>
      </c>
      <c r="M62" s="218">
        <v>17.4725550304398</v>
      </c>
      <c r="N62" s="670">
        <v>4.64561142015361</v>
      </c>
    </row>
    <row customHeight="1" ht="13" r="63">
      <c r="A63" s="184" t="s">
        <v>357</v>
      </c>
      <c r="B63" s="157" t="n">
        <v>2</v>
      </c>
      <c r="C63" s="219">
        <v>0.171566690726695</v>
      </c>
      <c r="D63" s="663">
        <v>0.014611020854775</v>
      </c>
      <c r="E63" s="219">
        <v>4.08401783953344</v>
      </c>
      <c r="F63" s="663">
        <v>0.600844469242266</v>
      </c>
      <c r="G63" s="219">
        <v>0.174207630239611</v>
      </c>
      <c r="H63" s="663">
        <v>0.0141949828253849</v>
      </c>
      <c r="I63" s="219">
        <v>7.00997960951105</v>
      </c>
      <c r="J63" s="663">
        <v>0.86668550516341</v>
      </c>
      <c r="K63" s="219">
        <v>0.173145777137121</v>
      </c>
      <c r="L63" s="663">
        <v>0.0139238002997384</v>
      </c>
      <c r="M63" s="219">
        <v>10.4316973708256</v>
      </c>
      <c r="N63" s="672">
        <v>0.974662944693416</v>
      </c>
    </row>
    <row customHeight="1" ht="13" r="64">
      <c r="A64" s="185" t="s">
        <v>358</v>
      </c>
      <c r="B64" s="158" t="n">
        <v>2</v>
      </c>
      <c r="C64" s="220">
        <v>0.174417004803082</v>
      </c>
      <c r="D64" s="664">
        <v>0.0182564103167425</v>
      </c>
      <c r="E64" s="220">
        <v>3.67889348341792</v>
      </c>
      <c r="F64" s="664">
        <v>0.826102424410101</v>
      </c>
      <c r="G64" s="220">
        <v>0.176015478055449</v>
      </c>
      <c r="H64" s="664">
        <v>0.0183694488977198</v>
      </c>
      <c r="I64" s="220">
        <v>5.22522679932025</v>
      </c>
      <c r="J64" s="664">
        <v>0.985677010387864</v>
      </c>
      <c r="K64" s="220">
        <v>0.173212693215612</v>
      </c>
      <c r="L64" s="664">
        <v>0.0176313867389957</v>
      </c>
      <c r="M64" s="220">
        <v>8.73126902034413</v>
      </c>
      <c r="N64" s="673">
        <v>1.08351070495847</v>
      </c>
    </row>
    <row customHeight="1" ht="13" r="65">
      <c r="A65" s="186" t="s">
        <v>359</v>
      </c>
      <c r="B65" s="159" t="n">
        <v>2</v>
      </c>
      <c r="C65" s="221">
        <v>0.215881696022282</v>
      </c>
      <c r="D65" s="665">
        <v>0.0100535902737691</v>
      </c>
      <c r="E65" s="221">
        <v>6.27689011734855</v>
      </c>
      <c r="F65" s="665">
        <v>0.472295971318731</v>
      </c>
      <c r="G65" s="221">
        <v>0.214593558073886</v>
      </c>
      <c r="H65" s="665">
        <v>0.00985751340147695</v>
      </c>
      <c r="I65" s="221">
        <v>8.63975202201138</v>
      </c>
      <c r="J65" s="665">
        <v>0.601513826021541</v>
      </c>
      <c r="K65" s="221">
        <v>0.211579998295072</v>
      </c>
      <c r="L65" s="665">
        <v>0.00971560618092611</v>
      </c>
      <c r="M65" s="221">
        <v>11.5587460035642</v>
      </c>
      <c r="N65" s="674">
        <v>0.676434223734061</v>
      </c>
    </row>
    <row customHeight="1" ht="13" r="66">
      <c r="A66" s="181" t="s">
        <v>360</v>
      </c>
      <c r="B66" s="156" t="n">
        <v>2</v>
      </c>
      <c r="C66" s="218">
        <v>0.258329565056113</v>
      </c>
      <c r="D66" s="662">
        <v>0.171759873134399</v>
      </c>
      <c r="E66" s="218">
        <v>7.1897024935449</v>
      </c>
      <c r="F66" s="662">
        <v>9.08401029396931</v>
      </c>
      <c r="G66" s="218">
        <v>0.282974125855933</v>
      </c>
      <c r="H66" s="662">
        <v>0.148653888852954</v>
      </c>
      <c r="I66" s="218">
        <v>9.53894478766156</v>
      </c>
      <c r="J66" s="662">
        <v>8.3517664861577</v>
      </c>
      <c r="K66" s="218">
        <v>0.2571092871571</v>
      </c>
      <c r="L66" s="662">
        <v>0.120858545281178</v>
      </c>
      <c r="M66" s="218">
        <v>20.3774641990333</v>
      </c>
      <c r="N66" s="670">
        <v>12.1846447115747</v>
      </c>
    </row>
    <row customHeight="1" ht="13" r="67">
      <c r="A67" s="181" t="s">
        <v>361</v>
      </c>
      <c r="B67" s="156" t="n">
        <v>2</v>
      </c>
      <c r="C67" s="218">
        <v>0.130676299484099</v>
      </c>
      <c r="D67" s="662">
        <v>0.0493829544286745</v>
      </c>
      <c r="E67" s="218">
        <v>4.2874561613581</v>
      </c>
      <c r="F67" s="662">
        <v>2.90531306425891</v>
      </c>
      <c r="G67" s="218">
        <v>0.130570640317143</v>
      </c>
      <c r="H67" s="662">
        <v>0.0502932975863339</v>
      </c>
      <c r="I67" s="218">
        <v>6.43351856240293</v>
      </c>
      <c r="J67" s="662">
        <v>4.76200425984879</v>
      </c>
      <c r="K67" s="218">
        <v>0.124116600309791</v>
      </c>
      <c r="L67" s="662">
        <v>0.0506475604370105</v>
      </c>
      <c r="M67" s="218">
        <v>8.33559249278341</v>
      </c>
      <c r="N67" s="670">
        <v>5.48802084742803</v>
      </c>
    </row>
    <row customHeight="1" ht="13" r="68">
      <c r="A68" s="181" t="s">
        <v>362</v>
      </c>
      <c r="B68" s="156" t="n">
        <v>2</v>
      </c>
      <c r="C68" s="218">
        <v>0.16959845057457</v>
      </c>
      <c r="D68" s="662">
        <v>0.10550848692441</v>
      </c>
      <c r="E68" s="218">
        <v>2.45769468636214</v>
      </c>
      <c r="F68" s="662">
        <v>3.31183389052795</v>
      </c>
      <c r="G68" s="218">
        <v>0.175225706333381</v>
      </c>
      <c r="H68" s="662">
        <v>0.0996988113702653</v>
      </c>
      <c r="I68" s="218">
        <v>14.0146158239227</v>
      </c>
      <c r="J68" s="662">
        <v>7.18300768726552</v>
      </c>
      <c r="K68" s="218">
        <v>0.143059857644283</v>
      </c>
      <c r="L68" s="662">
        <v>0.0925305523815063</v>
      </c>
      <c r="M68" s="218">
        <v>25.5328181958904</v>
      </c>
      <c r="N68" s="670">
        <v>8.92965146087276</v>
      </c>
    </row>
    <row customHeight="1" ht="13" r="69">
      <c r="A69" s="187" t="s">
        <v>363</v>
      </c>
      <c r="B69" s="171" t="n">
        <v>2</v>
      </c>
      <c r="C69" s="228">
        <v>0.0742677245447816</v>
      </c>
      <c r="D69" s="667">
        <v>0.0721068657313331</v>
      </c>
      <c r="E69" s="228">
        <v>0.775712960398755</v>
      </c>
      <c r="F69" s="667">
        <v>1.71771349590411</v>
      </c>
      <c r="G69" s="228">
        <v>0.0778572947325357</v>
      </c>
      <c r="H69" s="667">
        <v>0.0697213170888487</v>
      </c>
      <c r="I69" s="228">
        <v>1.12626646708512</v>
      </c>
      <c r="J69" s="667">
        <v>2.81306282008602</v>
      </c>
      <c r="K69" s="228">
        <v>0.0913855716387591</v>
      </c>
      <c r="L69" s="667">
        <v>0.0669685779012796</v>
      </c>
      <c r="M69" s="228">
        <v>7.59771626906376</v>
      </c>
      <c r="N69" s="675">
        <v>5.01325267363677</v>
      </c>
    </row>
    <row customHeight="1" ht="13" r="70">
      <c r="A70" s="181"/>
      <c r="B70" s="160"/>
      <c r="C70" s="218" t="inlineStr">
        <is>
          <t>b.reg_t4self.t4autch..no_controls</t>
        </is>
      </c>
      <c r="D70" s="662" t="inlineStr">
        <is>
          <t>se.reg_t4self.t4autch..no_controls</t>
        </is>
      </c>
      <c r="E70" s="218" t="inlineStr">
        <is>
          <t>b.reg_t4self.rsqr..no_controls</t>
        </is>
      </c>
      <c r="F70" s="662" t="inlineStr">
        <is>
          <t>se.reg_t4self.rsqr..no_controls</t>
        </is>
      </c>
      <c r="G70" s="218" t="inlineStr">
        <is>
          <t>b.reg_t4self.t4autch..tch_controls</t>
        </is>
      </c>
      <c r="H70" s="662" t="inlineStr">
        <is>
          <t>se.reg_t4self.t4autch..tch_controls</t>
        </is>
      </c>
      <c r="I70" s="218" t="inlineStr">
        <is>
          <t>b.reg_t4self.rsqr..tch_controls</t>
        </is>
      </c>
      <c r="J70" s="662" t="inlineStr">
        <is>
          <t>se.reg_t4self.rsqr..tch_controls</t>
        </is>
      </c>
      <c r="K70" s="218" t="inlineStr">
        <is>
          <t>b.reg_t4self.t4autch..tch_sch_controls</t>
        </is>
      </c>
      <c r="L70" s="662" t="inlineStr">
        <is>
          <t>se.reg_t4self.t4autch..tch_sch_controls</t>
        </is>
      </c>
      <c r="M70" s="218" t="inlineStr">
        <is>
          <t>b.reg_t4self.rsqr..tch_sch_controls</t>
        </is>
      </c>
      <c r="N70" s="670" t="inlineStr">
        <is>
          <t>se.reg_t4self.rsqr..tch_sch_controls</t>
        </is>
      </c>
    </row>
    <row customHeight="1" ht="13" r="71">
      <c r="A71" s="181" t="s">
        <v>307</v>
      </c>
      <c r="B71" s="160" t="n">
        <v>1</v>
      </c>
      <c r="C71" s="218">
        <v>0.114844383715289</v>
      </c>
      <c r="D71" s="662">
        <v>0.0611193932958549</v>
      </c>
      <c r="E71" s="218">
        <v>1.31292958132625</v>
      </c>
      <c r="F71" s="662">
        <v>1.37779285319562</v>
      </c>
      <c r="G71" s="218">
        <v>0.0978368138554678</v>
      </c>
      <c r="H71" s="662">
        <v>0.0579771460877774</v>
      </c>
      <c r="I71" s="218">
        <v>5.86925170710125</v>
      </c>
      <c r="J71" s="662">
        <v>3.19643614511693</v>
      </c>
      <c r="K71" s="218">
        <v>0.0748695130207592</v>
      </c>
      <c r="L71" s="662">
        <v>0.0559657919716606</v>
      </c>
      <c r="M71" s="218">
        <v>10.6549088997668</v>
      </c>
      <c r="N71" s="670">
        <v>4.67535154081502</v>
      </c>
    </row>
    <row customHeight="1" ht="13" r="72">
      <c r="A72" s="181" t="s">
        <v>311</v>
      </c>
      <c r="B72" s="160" t="n">
        <v>1</v>
      </c>
      <c r="C72" s="218">
        <v>0.114358120810225</v>
      </c>
      <c r="D72" s="662">
        <v>0.0457207780935922</v>
      </c>
      <c r="E72" s="218">
        <v>2.13125857000119</v>
      </c>
      <c r="F72" s="662">
        <v>1.67725800388188</v>
      </c>
      <c r="G72" s="218">
        <v>0.112547707584513</v>
      </c>
      <c r="H72" s="662">
        <v>0.0471199750169551</v>
      </c>
      <c r="I72" s="218">
        <v>3.92603521522638</v>
      </c>
      <c r="J72" s="662">
        <v>2.22716711152716</v>
      </c>
      <c r="K72" s="218">
        <v>0.111046201473297</v>
      </c>
      <c r="L72" s="662">
        <v>0.0474880489852627</v>
      </c>
      <c r="M72" s="218">
        <v>5.34576029454369</v>
      </c>
      <c r="N72" s="670">
        <v>2.56230456429369</v>
      </c>
    </row>
    <row customHeight="1" ht="13" r="73">
      <c r="A73" s="183" t="s">
        <v>313</v>
      </c>
      <c r="B73" s="160" t="n">
        <v>1</v>
      </c>
      <c r="C73" s="218">
        <v>0.0440048776797367</v>
      </c>
      <c r="D73" s="662">
        <v>0.0548292069814929</v>
      </c>
      <c r="E73" s="218">
        <v>0.347051572922367</v>
      </c>
      <c r="F73" s="662">
        <v>1.11806103502829</v>
      </c>
      <c r="G73" s="218">
        <v>0.056735140214662</v>
      </c>
      <c r="H73" s="662">
        <v>0.0545410019895273</v>
      </c>
      <c r="I73" s="218">
        <v>2.90246578699172</v>
      </c>
      <c r="J73" s="662">
        <v>2.23473834522034</v>
      </c>
      <c r="K73" s="218">
        <v>0.0461177235486242</v>
      </c>
      <c r="L73" s="662">
        <v>0.0555145098137591</v>
      </c>
      <c r="M73" s="218">
        <v>3.40418834631105</v>
      </c>
      <c r="N73" s="670">
        <v>3.35612313574044</v>
      </c>
    </row>
    <row customHeight="1" ht="13" r="74">
      <c r="A74" s="181" t="s">
        <v>314</v>
      </c>
      <c r="B74" s="160" t="n">
        <v>1</v>
      </c>
      <c r="C74" s="218">
        <v>0.173113340304628</v>
      </c>
      <c r="D74" s="662">
        <v>0.0407334022497967</v>
      </c>
      <c r="E74" s="218">
        <v>6.76761681495902</v>
      </c>
      <c r="F74" s="662">
        <v>3.15879732551227</v>
      </c>
      <c r="G74" s="218">
        <v>0.144475535379832</v>
      </c>
      <c r="H74" s="662">
        <v>0.0392405250887164</v>
      </c>
      <c r="I74" s="218">
        <v>11.6257832020073</v>
      </c>
      <c r="J74" s="662">
        <v>3.95947061981696</v>
      </c>
      <c r="K74" s="218">
        <v>0.143786292573216</v>
      </c>
      <c r="L74" s="662">
        <v>0.03924724843506</v>
      </c>
      <c r="M74" s="218">
        <v>14.7054642805724</v>
      </c>
      <c r="N74" s="670">
        <v>4.26028036919573</v>
      </c>
    </row>
    <row customHeight="1" ht="13" r="75">
      <c r="A75" s="181" t="s">
        <v>325</v>
      </c>
      <c r="B75" s="160" t="n">
        <v>1</v>
      </c>
      <c r="C75" s="218">
        <v>0.105438784721747</v>
      </c>
      <c r="D75" s="662">
        <v>0.0698130563070209</v>
      </c>
      <c r="E75" s="218">
        <v>1.76685569566272</v>
      </c>
      <c r="F75" s="662">
        <v>2.36660564552359</v>
      </c>
      <c r="G75" s="218">
        <v>0.112572445076206</v>
      </c>
      <c r="H75" s="662">
        <v>0.0702394859339483</v>
      </c>
      <c r="I75" s="218">
        <v>4.4028641461893</v>
      </c>
      <c r="J75" s="662">
        <v>3.94789163061146</v>
      </c>
      <c r="K75" s="218">
        <v>0.115434588013723</v>
      </c>
      <c r="L75" s="662">
        <v>0.0700283675593726</v>
      </c>
      <c r="M75" s="218">
        <v>5.67206361960901</v>
      </c>
      <c r="N75" s="670">
        <v>4.99060884133613</v>
      </c>
    </row>
    <row customHeight="1" ht="13" r="76">
      <c r="A76" s="181" t="s">
        <v>330</v>
      </c>
      <c r="B76" s="160" t="n">
        <v>1</v>
      </c>
      <c r="C76" s="218">
        <v>0.172062479877028</v>
      </c>
      <c r="D76" s="662">
        <v>0.0511768741600596</v>
      </c>
      <c r="E76" s="218">
        <v>3.47043394090214</v>
      </c>
      <c r="F76" s="662">
        <v>1.97943752494492</v>
      </c>
      <c r="G76" s="218">
        <v>0.165386776405208</v>
      </c>
      <c r="H76" s="662">
        <v>0.0526111278544464</v>
      </c>
      <c r="I76" s="218">
        <v>3.97790927280333</v>
      </c>
      <c r="J76" s="662">
        <v>2.18174053568965</v>
      </c>
      <c r="K76" s="218">
        <v>0.167040395644412</v>
      </c>
      <c r="L76" s="662">
        <v>0.0533099335936015</v>
      </c>
      <c r="M76" s="218">
        <v>4.51530226043556</v>
      </c>
      <c r="N76" s="670">
        <v>2.50779150138699</v>
      </c>
    </row>
    <row customHeight="1" ht="13" r="77">
      <c r="A77" s="181" t="s">
        <v>332</v>
      </c>
      <c r="B77" s="160" t="n">
        <v>1</v>
      </c>
      <c r="C77" s="218">
        <v>0.348716118919091</v>
      </c>
      <c r="D77" s="662">
        <v>0.108362369373444</v>
      </c>
      <c r="E77" s="218">
        <v>8.78059346192292</v>
      </c>
      <c r="F77" s="662">
        <v>5.13532175571536</v>
      </c>
      <c r="G77" s="218">
        <v>0.346361378911267</v>
      </c>
      <c r="H77" s="662">
        <v>0.107119191293804</v>
      </c>
      <c r="I77" s="218">
        <v>9.73231396872503</v>
      </c>
      <c r="J77" s="662">
        <v>5.91974955538941</v>
      </c>
      <c r="K77" s="218">
        <v>0.326055620017925</v>
      </c>
      <c r="L77" s="662">
        <v>0.111191740882454</v>
      </c>
      <c r="M77" s="218">
        <v>13.4959539873796</v>
      </c>
      <c r="N77" s="670">
        <v>7.38118532340463</v>
      </c>
    </row>
    <row customHeight="1" ht="13" r="78">
      <c r="A78" s="181" t="s">
        <v>338</v>
      </c>
      <c r="B78" s="160" t="n">
        <v>1</v>
      </c>
      <c r="C78" s="218">
        <v>0.165337799088183</v>
      </c>
      <c r="D78" s="662">
        <v>0.0380627570364672</v>
      </c>
      <c r="E78" s="218">
        <v>5.99022870526909</v>
      </c>
      <c r="F78" s="662">
        <v>2.29696380485698</v>
      </c>
      <c r="G78" s="218">
        <v>0.166786652989518</v>
      </c>
      <c r="H78" s="662">
        <v>0.0378859168718542</v>
      </c>
      <c r="I78" s="218">
        <v>6.27068857096833</v>
      </c>
      <c r="J78" s="662">
        <v>2.24761483156642</v>
      </c>
      <c r="K78" s="218">
        <v>0.17459490221839</v>
      </c>
      <c r="L78" s="662">
        <v>0.0420575872331135</v>
      </c>
      <c r="M78" s="218">
        <v>9.0694113828885</v>
      </c>
      <c r="N78" s="670">
        <v>2.74432884335237</v>
      </c>
    </row>
    <row customHeight="1" ht="13" r="79">
      <c r="A79" s="181" t="s">
        <v>343</v>
      </c>
      <c r="B79" s="160" t="n">
        <v>1</v>
      </c>
      <c r="C79" s="218">
        <v>0.296479148115495</v>
      </c>
      <c r="D79" s="662">
        <v>0.0637265077984172</v>
      </c>
      <c r="E79" s="218">
        <v>12.0900147256989</v>
      </c>
      <c r="F79" s="662">
        <v>5.18592628032095</v>
      </c>
      <c r="G79" s="218">
        <v>0.282768623217008</v>
      </c>
      <c r="H79" s="662">
        <v>0.0570302982609618</v>
      </c>
      <c r="I79" s="218">
        <v>14.6294775997258</v>
      </c>
      <c r="J79" s="662">
        <v>6.47146045492994</v>
      </c>
      <c r="K79" s="218">
        <v>0.287069954029552</v>
      </c>
      <c r="L79" s="662">
        <v>0.0555935172926422</v>
      </c>
      <c r="M79" s="218">
        <v>17.6561372778845</v>
      </c>
      <c r="N79" s="670">
        <v>6.422410491551</v>
      </c>
    </row>
    <row customHeight="1" ht="13" r="80">
      <c r="A80" s="181" t="s">
        <v>348</v>
      </c>
      <c r="B80" s="160" t="n">
        <v>1</v>
      </c>
      <c r="C80" s="218">
        <v>0.118668847579799</v>
      </c>
      <c r="D80" s="662">
        <v>0.063852496450376</v>
      </c>
      <c r="E80" s="218">
        <v>1.59950381117539</v>
      </c>
      <c r="F80" s="662">
        <v>1.71999704551779</v>
      </c>
      <c r="G80" s="218">
        <v>0.120004223750127</v>
      </c>
      <c r="H80" s="662">
        <v>0.0677166518984198</v>
      </c>
      <c r="I80" s="218">
        <v>2.06233002501716</v>
      </c>
      <c r="J80" s="662">
        <v>2.50100670515242</v>
      </c>
      <c r="K80" s="218">
        <v>0.111241297078495</v>
      </c>
      <c r="L80" s="662">
        <v>0.0690697574654393</v>
      </c>
      <c r="M80" s="218">
        <v>3.51196311264527</v>
      </c>
      <c r="N80" s="670">
        <v>3.18883705703818</v>
      </c>
    </row>
    <row customHeight="1" ht="13" r="81">
      <c r="A81" s="181" t="s">
        <v>350</v>
      </c>
      <c r="B81" s="160" t="n">
        <v>1</v>
      </c>
      <c r="C81" s="218">
        <v>0.219667411143401</v>
      </c>
      <c r="D81" s="662">
        <v>0.056698441792536</v>
      </c>
      <c r="E81" s="218">
        <v>5.94517516112415</v>
      </c>
      <c r="F81" s="662">
        <v>2.78393409226772</v>
      </c>
      <c r="G81" s="218">
        <v>0.23476887813272</v>
      </c>
      <c r="H81" s="662">
        <v>0.0576796196483496</v>
      </c>
      <c r="I81" s="218">
        <v>8.93328527350995</v>
      </c>
      <c r="J81" s="662">
        <v>3.3911012489612</v>
      </c>
      <c r="K81" s="218">
        <v>0.234846356045431</v>
      </c>
      <c r="L81" s="662">
        <v>0.0559085807929649</v>
      </c>
      <c r="M81" s="218">
        <v>12.3231098416208</v>
      </c>
      <c r="N81" s="670">
        <v>4.54553765358238</v>
      </c>
    </row>
    <row customHeight="1" ht="13" r="82">
      <c r="A82" s="181" t="s">
        <v>352</v>
      </c>
      <c r="B82" s="160" t="n">
        <v>1</v>
      </c>
      <c r="C82" s="218">
        <v>0.426671150017679</v>
      </c>
      <c r="D82" s="662">
        <v>0.0750043287125607</v>
      </c>
      <c r="E82" s="218">
        <v>18.9108859303027</v>
      </c>
      <c r="F82" s="662">
        <v>5.88990039818293</v>
      </c>
      <c r="G82" s="218">
        <v>0.435925053783325</v>
      </c>
      <c r="H82" s="662">
        <v>0.0671233254997185</v>
      </c>
      <c r="I82" s="218">
        <v>20.6421320149301</v>
      </c>
      <c r="J82" s="662">
        <v>5.25262499507857</v>
      </c>
      <c r="K82" s="218">
        <v>0.41902284339626</v>
      </c>
      <c r="L82" s="662">
        <v>0.0694470427159979</v>
      </c>
      <c r="M82" s="218">
        <v>25.3631688798603</v>
      </c>
      <c r="N82" s="670">
        <v>5.34500150184726</v>
      </c>
    </row>
    <row customHeight="1" ht="13" r="83">
      <c r="A83" s="181" t="s">
        <v>353</v>
      </c>
      <c r="B83" s="160" t="n">
        <v>1</v>
      </c>
      <c r="C83" s="218">
        <v>0.251877400736782</v>
      </c>
      <c r="D83" s="662">
        <v>0.0402872287807083</v>
      </c>
      <c r="E83" s="218">
        <v>11.047236780063</v>
      </c>
      <c r="F83" s="662">
        <v>3.71546192982975</v>
      </c>
      <c r="G83" s="218">
        <v>0.266181543126018</v>
      </c>
      <c r="H83" s="662">
        <v>0.0380904226242746</v>
      </c>
      <c r="I83" s="218">
        <v>14.2370540371735</v>
      </c>
      <c r="J83" s="662">
        <v>4.18205611285918</v>
      </c>
      <c r="K83" s="218">
        <v>0.265643840652602</v>
      </c>
      <c r="L83" s="662">
        <v>0.0382707979121591</v>
      </c>
      <c r="M83" s="218">
        <v>16.7458766809346</v>
      </c>
      <c r="N83" s="670">
        <v>4.30047759021958</v>
      </c>
    </row>
    <row customHeight="1" ht="13" r="84">
      <c r="A84" s="77" t="s">
        <v>364</v>
      </c>
      <c r="B84" s="161" t="n">
        <v>1</v>
      </c>
      <c r="C84" s="222">
        <v>0.208936248752446</v>
      </c>
      <c r="D84" s="666">
        <v>0.0180221553895834</v>
      </c>
      <c r="E84" s="222">
        <v>6.65106109820063</v>
      </c>
      <c r="F84" s="666">
        <v>0.992871011881671</v>
      </c>
      <c r="G84" s="222">
        <v>0.207134636017601</v>
      </c>
      <c r="H84" s="666">
        <v>0.0176490084374928</v>
      </c>
      <c r="I84" s="222">
        <v>8.85909375278145</v>
      </c>
      <c r="J84" s="666">
        <v>1.16669642102855</v>
      </c>
      <c r="K84" s="222">
        <v>0.202554317013672</v>
      </c>
      <c r="L84" s="666">
        <v>0.0178886567928433</v>
      </c>
      <c r="M84" s="222">
        <v>11.5882600431784</v>
      </c>
      <c r="N84" s="671">
        <v>1.3409258755932</v>
      </c>
    </row>
    <row customHeight="1" ht="13" r="85">
      <c r="A85" s="181" t="s">
        <v>65</v>
      </c>
      <c r="B85" s="160" t="n">
        <v>1</v>
      </c>
      <c r="C85" s="218">
        <v>0.162442342971758</v>
      </c>
      <c r="D85" s="662">
        <v>0.055890906924969</v>
      </c>
      <c r="E85" s="218">
        <v>4.32505352636575</v>
      </c>
      <c r="F85" s="662">
        <v>3.24149878551008</v>
      </c>
      <c r="G85" s="218">
        <v>0.154707702078697</v>
      </c>
      <c r="H85" s="662">
        <v>0.0586697142935553</v>
      </c>
      <c r="I85" s="218">
        <v>6.70055585268886</v>
      </c>
      <c r="J85" s="662">
        <v>4.08654299671419</v>
      </c>
      <c r="K85" s="218">
        <v>0.163645759116729</v>
      </c>
      <c r="L85" s="662">
        <v>0.0605899159328727</v>
      </c>
      <c r="M85" s="218">
        <v>8.5919717836267</v>
      </c>
      <c r="N85" s="670">
        <v>4.32664926887199</v>
      </c>
    </row>
    <row customHeight="1" ht="13" r="86">
      <c r="A86" s="181" t="s">
        <v>361</v>
      </c>
      <c r="B86" s="160" t="n">
        <v>1</v>
      </c>
      <c r="C86" s="218">
        <v>0.217834761520341</v>
      </c>
      <c r="D86" s="662">
        <v>0.0450701343523988</v>
      </c>
      <c r="E86" s="218">
        <v>11.7333782545533</v>
      </c>
      <c r="F86" s="662">
        <v>4.59230731592823</v>
      </c>
      <c r="G86" s="218">
        <v>0.216090414848078</v>
      </c>
      <c r="H86" s="662">
        <v>0.0428685027129541</v>
      </c>
      <c r="I86" s="218">
        <v>15.192550820642</v>
      </c>
      <c r="J86" s="662">
        <v>5.29519901810801</v>
      </c>
      <c r="K86" s="218">
        <v>0.218732149077866</v>
      </c>
      <c r="L86" s="662">
        <v>0.0436921666510019</v>
      </c>
      <c r="M86" s="218">
        <v>16.6431172284572</v>
      </c>
      <c r="N86" s="670">
        <v>5.9219023801071</v>
      </c>
    </row>
    <row customHeight="1" ht="13" r="87">
      <c r="A87" s="187" t="s">
        <v>362</v>
      </c>
      <c r="B87" s="175" t="n">
        <v>1</v>
      </c>
      <c r="C87" s="228">
        <v>0.326980911671781</v>
      </c>
      <c r="D87" s="667">
        <v>0.112188898328736</v>
      </c>
      <c r="E87" s="228">
        <v>10.9221772490636</v>
      </c>
      <c r="F87" s="667">
        <v>7.61391561719394</v>
      </c>
      <c r="G87" s="228">
        <v>0.303464658952275</v>
      </c>
      <c r="H87" s="667">
        <v>0.107509913470529</v>
      </c>
      <c r="I87" s="228">
        <v>16.2009853090051</v>
      </c>
      <c r="J87" s="667">
        <v>7.79953564878395</v>
      </c>
      <c r="K87" s="228">
        <v>0.278733417747601</v>
      </c>
      <c r="L87" s="667">
        <v>0.104465373356015</v>
      </c>
      <c r="M87" s="228">
        <v>24.480878356638</v>
      </c>
      <c r="N87" s="675">
        <v>8.23653603720619</v>
      </c>
    </row>
    <row customHeight="1" ht="13" r="88">
      <c r="A88" s="181"/>
      <c r="B88" s="162"/>
      <c r="C88" s="218" t="inlineStr">
        <is>
          <t>b.reg_t4self.t4autch..no_controls</t>
        </is>
      </c>
      <c r="D88" s="662" t="inlineStr">
        <is>
          <t>se.reg_t4self.t4autch..no_controls</t>
        </is>
      </c>
      <c r="E88" s="218" t="inlineStr">
        <is>
          <t>b.reg_t4self.rsqr..no_controls</t>
        </is>
      </c>
      <c r="F88" s="662" t="inlineStr">
        <is>
          <t>se.reg_t4self.rsqr..no_controls</t>
        </is>
      </c>
      <c r="G88" s="218" t="inlineStr">
        <is>
          <t>b.reg_t4self.t4autch..tch_controls</t>
        </is>
      </c>
      <c r="H88" s="662" t="inlineStr">
        <is>
          <t>se.reg_t4self.t4autch..tch_controls</t>
        </is>
      </c>
      <c r="I88" s="218" t="inlineStr">
        <is>
          <t>b.reg_t4self.rsqr..tch_controls</t>
        </is>
      </c>
      <c r="J88" s="662" t="inlineStr">
        <is>
          <t>se.reg_t4self.rsqr..tch_controls</t>
        </is>
      </c>
      <c r="K88" s="218" t="inlineStr">
        <is>
          <t>b.reg_t4self.t4autch..tch_sch_controls</t>
        </is>
      </c>
      <c r="L88" s="662" t="inlineStr">
        <is>
          <t>se.reg_t4self.t4autch..tch_sch_controls</t>
        </is>
      </c>
      <c r="M88" s="218" t="inlineStr">
        <is>
          <t>b.reg_t4self.rsqr..tch_sch_controls</t>
        </is>
      </c>
      <c r="N88" s="670" t="inlineStr">
        <is>
          <t>se.reg_t4self.rsqr..tch_sch_controls</t>
        </is>
      </c>
    </row>
    <row customHeight="1" ht="13" r="89">
      <c r="A89" s="181" t="s">
        <v>319</v>
      </c>
      <c r="B89" s="162" t="n">
        <v>3</v>
      </c>
      <c r="C89" s="218">
        <v>0.308693511151182</v>
      </c>
      <c r="D89" s="662">
        <v>0.0815982022923576</v>
      </c>
      <c r="E89" s="218">
        <v>9.16533956096394</v>
      </c>
      <c r="F89" s="662">
        <v>4.74356745772803</v>
      </c>
      <c r="G89" s="218">
        <v>0.289020953622718</v>
      </c>
      <c r="H89" s="662">
        <v>0.0814936305141103</v>
      </c>
      <c r="I89" s="218">
        <v>11.0558593578497</v>
      </c>
      <c r="J89" s="662">
        <v>5.30813091523723</v>
      </c>
      <c r="K89" s="218">
        <v>0.3016001898324</v>
      </c>
      <c r="L89" s="662">
        <v>0.0858278321546262</v>
      </c>
      <c r="M89" s="218">
        <v>12.2582241970773</v>
      </c>
      <c r="N89" s="670">
        <v>5.66197909396754</v>
      </c>
    </row>
    <row customHeight="1" ht="13" r="90">
      <c r="A90" s="181" t="s">
        <v>322</v>
      </c>
      <c r="B90" s="162" t="n">
        <v>3</v>
      </c>
      <c r="C90" s="218">
        <v>0.0879759372687499</v>
      </c>
      <c r="D90" s="662">
        <v>0.0616080856341859</v>
      </c>
      <c r="E90" s="218">
        <v>1.75701192974665</v>
      </c>
      <c r="F90" s="662">
        <v>2.57121980893023</v>
      </c>
      <c r="G90" s="218">
        <v>0.0736437186992584</v>
      </c>
      <c r="H90" s="662">
        <v>0.0526536262143941</v>
      </c>
      <c r="I90" s="218">
        <v>12.2007901775393</v>
      </c>
      <c r="J90" s="662">
        <v>5.24062352191329</v>
      </c>
      <c r="K90" s="218">
        <v>0.0885539669070372</v>
      </c>
      <c r="L90" s="662">
        <v>0.0571888228954846</v>
      </c>
      <c r="M90" s="218">
        <v>16.0265427441853</v>
      </c>
      <c r="N90" s="670">
        <v>5.64924263750488</v>
      </c>
    </row>
    <row customHeight="1" ht="13" r="91">
      <c r="A91" s="181" t="s">
        <v>66</v>
      </c>
      <c r="B91" s="162" t="n">
        <v>3</v>
      </c>
      <c r="C91" s="218">
        <v>0.130432179892071</v>
      </c>
      <c r="D91" s="662">
        <v>0.0492172071870276</v>
      </c>
      <c r="E91" s="218">
        <v>2.27021018322986</v>
      </c>
      <c r="F91" s="662">
        <v>1.79337766567185</v>
      </c>
      <c r="G91" s="218">
        <v>0.118353149977379</v>
      </c>
      <c r="H91" s="662">
        <v>0.0524829664989466</v>
      </c>
      <c r="I91" s="218">
        <v>5.98479769013265</v>
      </c>
      <c r="J91" s="662">
        <v>2.98002340404244</v>
      </c>
      <c r="K91" s="218">
        <v>0.110559463670835</v>
      </c>
      <c r="L91" s="662">
        <v>0.0558147656736451</v>
      </c>
      <c r="M91" s="218">
        <v>8.27297416098413</v>
      </c>
      <c r="N91" s="670">
        <v>3.81570706637505</v>
      </c>
    </row>
    <row customHeight="1" ht="13" r="92">
      <c r="A92" s="181" t="s">
        <v>341</v>
      </c>
      <c r="B92" s="162" t="n">
        <v>3</v>
      </c>
      <c r="C92" s="218">
        <v>0.355725500757548</v>
      </c>
      <c r="D92" s="662">
        <v>0.083263156989394</v>
      </c>
      <c r="E92" s="218">
        <v>10.7522814882674</v>
      </c>
      <c r="F92" s="662">
        <v>4.55629621064965</v>
      </c>
      <c r="G92" s="218">
        <v>0.353455660360521</v>
      </c>
      <c r="H92" s="662">
        <v>0.0842795128011788</v>
      </c>
      <c r="I92" s="218">
        <v>11.1588870341882</v>
      </c>
      <c r="J92" s="662">
        <v>4.83132902765836</v>
      </c>
      <c r="K92" s="218">
        <v>0.337463337079386</v>
      </c>
      <c r="L92" s="662">
        <v>0.0855860696293942</v>
      </c>
      <c r="M92" s="218">
        <v>13.4302841946362</v>
      </c>
      <c r="N92" s="670">
        <v>5.2226609664631</v>
      </c>
    </row>
    <row customHeight="1" ht="13" r="93">
      <c r="A93" s="181" t="s">
        <v>343</v>
      </c>
      <c r="B93" s="162" t="n">
        <v>3</v>
      </c>
      <c r="C93" s="218">
        <v>0.284298374911286</v>
      </c>
      <c r="D93" s="662">
        <v>0.0651933124063607</v>
      </c>
      <c r="E93" s="218">
        <v>8.7858845671164</v>
      </c>
      <c r="F93" s="662">
        <v>3.50422930268643</v>
      </c>
      <c r="G93" s="218">
        <v>0.284417898872961</v>
      </c>
      <c r="H93" s="662">
        <v>0.0652001072471662</v>
      </c>
      <c r="I93" s="218">
        <v>10.2372983419937</v>
      </c>
      <c r="J93" s="662">
        <v>3.802767482761</v>
      </c>
      <c r="K93" s="218">
        <v>0.281616288119806</v>
      </c>
      <c r="L93" s="662">
        <v>0.0643549369884056</v>
      </c>
      <c r="M93" s="218">
        <v>11.1179753233947</v>
      </c>
      <c r="N93" s="670">
        <v>4.35279599092383</v>
      </c>
    </row>
    <row customHeight="1" ht="13" r="94">
      <c r="A94" s="181" t="s">
        <v>348</v>
      </c>
      <c r="B94" s="162" t="n">
        <v>3</v>
      </c>
      <c r="C94" s="218">
        <v>0.235866929954255</v>
      </c>
      <c r="D94" s="662">
        <v>0.0566337176499447</v>
      </c>
      <c r="E94" s="218">
        <v>5.62455848048355</v>
      </c>
      <c r="F94" s="662">
        <v>2.65528038242752</v>
      </c>
      <c r="G94" s="218">
        <v>0.237106193357054</v>
      </c>
      <c r="H94" s="662">
        <v>0.0549689259462206</v>
      </c>
      <c r="I94" s="218">
        <v>7.16881812423513</v>
      </c>
      <c r="J94" s="662">
        <v>2.82435220337585</v>
      </c>
      <c r="K94" s="218">
        <v>0.237290102299447</v>
      </c>
      <c r="L94" s="662">
        <v>0.0508913192677658</v>
      </c>
      <c r="M94" s="218">
        <v>11.5091415324809</v>
      </c>
      <c r="N94" s="670">
        <v>4.07525238628156</v>
      </c>
    </row>
    <row customHeight="1" ht="13" r="95">
      <c r="A95" s="181" t="s">
        <v>352</v>
      </c>
      <c r="B95" s="162" t="n">
        <v>3</v>
      </c>
      <c r="C95" s="218">
        <v>0.528551193147448</v>
      </c>
      <c r="D95" s="662">
        <v>0.0476531333621472</v>
      </c>
      <c r="E95" s="218">
        <v>21.8919372224158</v>
      </c>
      <c r="F95" s="662">
        <v>3.67894056186171</v>
      </c>
      <c r="G95" s="218">
        <v>0.530025145132621</v>
      </c>
      <c r="H95" s="662">
        <v>0.0477973014967415</v>
      </c>
      <c r="I95" s="218">
        <v>22.4007333162187</v>
      </c>
      <c r="J95" s="662">
        <v>3.76829380479483</v>
      </c>
      <c r="K95" s="218">
        <v>0.517640790657441</v>
      </c>
      <c r="L95" s="662">
        <v>0.0461222960384282</v>
      </c>
      <c r="M95" s="218">
        <v>27.3336381625775</v>
      </c>
      <c r="N95" s="670">
        <v>4.17215617210418</v>
      </c>
    </row>
    <row customHeight="1" ht="13" r="96">
      <c r="A96" s="181" t="s">
        <v>353</v>
      </c>
      <c r="B96" s="162" t="n">
        <v>3</v>
      </c>
      <c r="C96" s="218">
        <v>0.2843363300582</v>
      </c>
      <c r="D96" s="662">
        <v>0.0628867574586622</v>
      </c>
      <c r="E96" s="218">
        <v>8.56457164471462</v>
      </c>
      <c r="F96" s="662">
        <v>3.51742020509252</v>
      </c>
      <c r="G96" s="218">
        <v>0.269368521514404</v>
      </c>
      <c r="H96" s="662">
        <v>0.0597142544324703</v>
      </c>
      <c r="I96" s="218">
        <v>10.1591911090681</v>
      </c>
      <c r="J96" s="662">
        <v>4.25107412429531</v>
      </c>
      <c r="K96" s="218">
        <v>0.278281089394954</v>
      </c>
      <c r="L96" s="662">
        <v>0.0590081479610933</v>
      </c>
      <c r="M96" s="218">
        <v>13.8291217798897</v>
      </c>
      <c r="N96" s="670">
        <v>4.68853155023408</v>
      </c>
    </row>
    <row customHeight="1" ht="13" r="97">
      <c r="A97" s="78" t="s">
        <v>445</v>
      </c>
      <c r="B97" s="212" t="n">
        <v>3</v>
      </c>
      <c r="C97" s="232">
        <v>0.276984994642593</v>
      </c>
      <c r="D97" s="669">
        <v>0.0228760317281836</v>
      </c>
      <c r="E97" s="232">
        <v>8.60147438461728</v>
      </c>
      <c r="F97" s="669">
        <v>1.23949099693419</v>
      </c>
      <c r="G97" s="232">
        <v>0.269423905192115</v>
      </c>
      <c r="H97" s="669">
        <v>0.0224979600588963</v>
      </c>
      <c r="I97" s="232">
        <v>11.2957968939032</v>
      </c>
      <c r="J97" s="669">
        <v>1.49254576814263</v>
      </c>
      <c r="K97" s="232">
        <v>0.269125653495163</v>
      </c>
      <c r="L97" s="669">
        <v>0.0228507226457103</v>
      </c>
      <c r="M97" s="232">
        <v>14.2222377619032</v>
      </c>
      <c r="N97" s="677">
        <v>1.68054812392692</v>
      </c>
    </row>
    <row r="99">
      <c r="A99" s="91" t="s">
        <v>646</v>
      </c>
    </row>
    <row r="100">
      <c r="A100" s="91" t="s">
        <v>617</v>
      </c>
    </row>
    <row r="101">
      <c r="A101" s="91" t="s">
        <v>647</v>
      </c>
    </row>
    <row r="102">
      <c r="A102" s="91" t="s">
        <v>648</v>
      </c>
    </row>
    <row r="103">
      <c r="A103" s="91" t="s">
        <v>587</v>
      </c>
    </row>
    <row r="104">
      <c r="A104" s="91" t="s">
        <v>368</v>
      </c>
    </row>
    <row r="105">
      <c r="A105" s="91" t="s">
        <v>369</v>
      </c>
    </row>
    <row r="106">
      <c r="A106" s="91" t="s">
        <v>370</v>
      </c>
    </row>
    <row r="107">
      <c r="A107" s="91" t="s">
        <v>371</v>
      </c>
    </row>
    <row r="108">
      <c r="A108" s="146" t="str">
        <f>HYPERLINK("https://oecdcode.org/disclaimers/cyprus.html", "Information on data for Cyprus: https://oecdcode.org/disclaimers/cyprus.html")</f>
      </c>
    </row>
    <row r="109">
      <c r="A109"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160</v>
      </c>
    </row>
    <row r="2">
      <c r="A2" s="38" t="s">
        <v>161</v>
      </c>
    </row>
    <row r="3">
      <c r="A3" s="46" t="s">
        <v>294</v>
      </c>
    </row>
    <row r="4">
      <c r="A4" s="54" t="str">
        <f>=HYPERLINK("#'TOC'!A1", "Back to TOC")</f>
      </c>
    </row>
    <row customHeight="1" ht="16" r="6">
      <c r="B6" s="150" t="s">
        <v>295</v>
      </c>
      <c r="C6" s="148" t="s">
        <v>366</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54"/>
    </row>
    <row customHeight="1" ht="16" r="7">
      <c r="B7" s="149"/>
      <c r="C7" s="7" t="s">
        <v>380</v>
      </c>
      <c r="D7" s="7"/>
      <c r="E7" s="7"/>
      <c r="F7" s="7"/>
      <c r="G7" s="7"/>
      <c r="H7" s="7"/>
      <c r="I7" s="7"/>
      <c r="J7" s="7"/>
      <c r="K7" s="7"/>
      <c r="L7" s="7"/>
      <c r="M7" s="7" t="s">
        <v>381</v>
      </c>
      <c r="N7" s="7"/>
      <c r="O7" s="7"/>
      <c r="P7" s="7"/>
      <c r="Q7" s="7"/>
      <c r="R7" s="7"/>
      <c r="S7" s="7"/>
      <c r="T7" s="7"/>
      <c r="U7" s="7"/>
      <c r="V7" s="7"/>
      <c r="W7" s="7" t="s">
        <v>382</v>
      </c>
      <c r="X7" s="7"/>
      <c r="Y7" s="7"/>
      <c r="Z7" s="7"/>
      <c r="AA7" s="7"/>
      <c r="AB7" s="7"/>
      <c r="AC7" s="7"/>
      <c r="AD7" s="7"/>
      <c r="AE7" s="7"/>
      <c r="AF7" s="7"/>
      <c r="AG7" s="7" t="s">
        <v>383</v>
      </c>
      <c r="AH7" s="7"/>
      <c r="AI7" s="7"/>
      <c r="AJ7" s="7"/>
      <c r="AK7" s="7"/>
      <c r="AL7" s="7"/>
      <c r="AM7" s="7"/>
      <c r="AN7" s="7"/>
      <c r="AO7" s="7"/>
      <c r="AP7" s="7"/>
      <c r="AQ7" s="7" t="s">
        <v>384</v>
      </c>
      <c r="AR7" s="7"/>
      <c r="AS7" s="7"/>
      <c r="AT7" s="7"/>
      <c r="AU7" s="7"/>
      <c r="AV7" s="7"/>
      <c r="AW7" s="7"/>
      <c r="AX7" s="7"/>
      <c r="AY7" s="7"/>
      <c r="AZ7" s="7"/>
      <c r="BA7" s="7" t="s">
        <v>374</v>
      </c>
      <c r="BB7" s="7"/>
      <c r="BC7" s="7"/>
      <c r="BD7" s="7"/>
      <c r="BE7" s="7"/>
      <c r="BF7" s="7"/>
      <c r="BG7" s="7"/>
      <c r="BH7" s="7"/>
      <c r="BI7" s="7"/>
      <c r="BJ7" s="7"/>
      <c r="BK7" s="7" t="s">
        <v>375</v>
      </c>
      <c r="BL7" s="7"/>
      <c r="BM7" s="7"/>
      <c r="BN7" s="7"/>
      <c r="BO7" s="7"/>
      <c r="BP7" s="7"/>
      <c r="BQ7" s="7"/>
      <c r="BR7" s="7"/>
      <c r="BS7" s="7"/>
      <c r="BT7" s="200"/>
    </row>
    <row customHeight="1" ht="32" r="8">
      <c r="B8" s="149"/>
      <c r="C8" s="8" t="s">
        <v>416</v>
      </c>
      <c r="D8" s="8"/>
      <c r="E8" s="8" t="s">
        <v>417</v>
      </c>
      <c r="F8" s="8"/>
      <c r="G8" s="8" t="s">
        <v>418</v>
      </c>
      <c r="H8" s="8"/>
      <c r="I8" s="8" t="s">
        <v>419</v>
      </c>
      <c r="J8" s="8"/>
      <c r="K8" s="8" t="s">
        <v>420</v>
      </c>
      <c r="L8" s="8"/>
      <c r="M8" s="8" t="s">
        <v>416</v>
      </c>
      <c r="N8" s="8"/>
      <c r="O8" s="8" t="s">
        <v>417</v>
      </c>
      <c r="P8" s="8"/>
      <c r="Q8" s="8" t="s">
        <v>418</v>
      </c>
      <c r="R8" s="8"/>
      <c r="S8" s="8" t="s">
        <v>419</v>
      </c>
      <c r="T8" s="8"/>
      <c r="U8" s="8" t="s">
        <v>420</v>
      </c>
      <c r="V8" s="8"/>
      <c r="W8" s="8" t="s">
        <v>416</v>
      </c>
      <c r="X8" s="8"/>
      <c r="Y8" s="8" t="s">
        <v>417</v>
      </c>
      <c r="Z8" s="8"/>
      <c r="AA8" s="8" t="s">
        <v>418</v>
      </c>
      <c r="AB8" s="8"/>
      <c r="AC8" s="8" t="s">
        <v>419</v>
      </c>
      <c r="AD8" s="8"/>
      <c r="AE8" s="8" t="s">
        <v>420</v>
      </c>
      <c r="AF8" s="8"/>
      <c r="AG8" s="8" t="s">
        <v>416</v>
      </c>
      <c r="AH8" s="8"/>
      <c r="AI8" s="8" t="s">
        <v>417</v>
      </c>
      <c r="AJ8" s="8"/>
      <c r="AK8" s="8" t="s">
        <v>418</v>
      </c>
      <c r="AL8" s="8"/>
      <c r="AM8" s="8" t="s">
        <v>419</v>
      </c>
      <c r="AN8" s="8"/>
      <c r="AO8" s="8" t="s">
        <v>420</v>
      </c>
      <c r="AP8" s="8"/>
      <c r="AQ8" s="8" t="s">
        <v>416</v>
      </c>
      <c r="AR8" s="8"/>
      <c r="AS8" s="8" t="s">
        <v>417</v>
      </c>
      <c r="AT8" s="8"/>
      <c r="AU8" s="8" t="s">
        <v>418</v>
      </c>
      <c r="AV8" s="8"/>
      <c r="AW8" s="8" t="s">
        <v>419</v>
      </c>
      <c r="AX8" s="8"/>
      <c r="AY8" s="8" t="s">
        <v>420</v>
      </c>
      <c r="AZ8" s="8"/>
      <c r="BA8" s="8" t="s">
        <v>416</v>
      </c>
      <c r="BB8" s="8"/>
      <c r="BC8" s="8" t="s">
        <v>417</v>
      </c>
      <c r="BD8" s="8"/>
      <c r="BE8" s="8" t="s">
        <v>418</v>
      </c>
      <c r="BF8" s="8"/>
      <c r="BG8" s="8" t="s">
        <v>419</v>
      </c>
      <c r="BH8" s="8"/>
      <c r="BI8" s="8" t="s">
        <v>420</v>
      </c>
      <c r="BJ8" s="8"/>
      <c r="BK8" s="8" t="s">
        <v>416</v>
      </c>
      <c r="BL8" s="8"/>
      <c r="BM8" s="8" t="s">
        <v>417</v>
      </c>
      <c r="BN8" s="8"/>
      <c r="BO8" s="8" t="s">
        <v>418</v>
      </c>
      <c r="BP8" s="8"/>
      <c r="BQ8" s="8" t="s">
        <v>419</v>
      </c>
      <c r="BR8" s="8"/>
      <c r="BS8" s="8" t="s">
        <v>420</v>
      </c>
      <c r="BT8" s="201"/>
    </row>
    <row customHeight="1" ht="-Inf" r="9">
      <c r="B9" s="149"/>
      <c r="C9" s="4"/>
      <c r="D9" s="4"/>
      <c r="E9" s="4"/>
      <c r="F9" s="4"/>
      <c r="G9" s="4"/>
      <c r="H9" s="4"/>
      <c r="I9" s="8"/>
      <c r="J9" s="8"/>
      <c r="K9" s="8"/>
      <c r="L9" s="8"/>
      <c r="M9" s="4"/>
      <c r="N9" s="4"/>
      <c r="O9" s="4"/>
      <c r="P9" s="4"/>
      <c r="Q9" s="4"/>
      <c r="R9" s="4"/>
      <c r="S9" s="8"/>
      <c r="T9" s="8"/>
      <c r="U9" s="8"/>
      <c r="V9" s="8"/>
      <c r="W9" s="4"/>
      <c r="X9" s="4"/>
      <c r="Y9" s="4"/>
      <c r="Z9" s="4"/>
      <c r="AA9" s="4"/>
      <c r="AB9" s="4"/>
      <c r="AC9" s="8"/>
      <c r="AD9" s="8"/>
      <c r="AE9" s="8"/>
      <c r="AF9" s="8"/>
      <c r="AG9" s="4"/>
      <c r="AH9" s="4"/>
      <c r="AI9" s="4"/>
      <c r="AJ9" s="4"/>
      <c r="AK9" s="4"/>
      <c r="AL9" s="4"/>
      <c r="AM9" s="8"/>
      <c r="AN9" s="8"/>
      <c r="AO9" s="8"/>
      <c r="AP9" s="8"/>
      <c r="AQ9" s="4"/>
      <c r="AR9" s="4"/>
      <c r="AS9" s="4"/>
      <c r="AT9" s="4"/>
      <c r="AU9" s="4"/>
      <c r="AV9" s="4"/>
      <c r="AW9" s="8"/>
      <c r="AX9" s="8"/>
      <c r="AY9" s="8"/>
      <c r="AZ9" s="8"/>
      <c r="BA9" s="4"/>
      <c r="BB9" s="4"/>
      <c r="BC9" s="4"/>
      <c r="BD9" s="4"/>
      <c r="BE9" s="4"/>
      <c r="BF9" s="4"/>
      <c r="BG9" s="8"/>
      <c r="BH9" s="8"/>
      <c r="BI9" s="8"/>
      <c r="BJ9" s="8"/>
      <c r="BK9" s="4"/>
      <c r="BL9" s="4"/>
      <c r="BM9" s="4"/>
      <c r="BN9" s="4"/>
      <c r="BO9" s="4"/>
      <c r="BP9" s="4"/>
      <c r="BQ9" s="8"/>
      <c r="BR9" s="8"/>
      <c r="BS9" s="8"/>
      <c r="BT9" s="201"/>
    </row>
    <row customHeight="1" ht="16" r="10">
      <c r="B10" s="151"/>
      <c r="C10" s="61" t="s">
        <v>299</v>
      </c>
      <c r="D10" s="61" t="s">
        <v>298</v>
      </c>
      <c r="E10" s="61" t="s">
        <v>299</v>
      </c>
      <c r="F10" s="61" t="s">
        <v>298</v>
      </c>
      <c r="G10" s="61" t="s">
        <v>299</v>
      </c>
      <c r="H10" s="61" t="s">
        <v>298</v>
      </c>
      <c r="I10" s="61" t="s">
        <v>304</v>
      </c>
      <c r="J10" s="61" t="s">
        <v>298</v>
      </c>
      <c r="K10" s="61" t="s">
        <v>304</v>
      </c>
      <c r="L10" s="61" t="s">
        <v>298</v>
      </c>
      <c r="M10" s="61" t="s">
        <v>299</v>
      </c>
      <c r="N10" s="61" t="s">
        <v>298</v>
      </c>
      <c r="O10" s="61" t="s">
        <v>299</v>
      </c>
      <c r="P10" s="61" t="s">
        <v>298</v>
      </c>
      <c r="Q10" s="61" t="s">
        <v>299</v>
      </c>
      <c r="R10" s="61" t="s">
        <v>298</v>
      </c>
      <c r="S10" s="61" t="s">
        <v>304</v>
      </c>
      <c r="T10" s="61" t="s">
        <v>298</v>
      </c>
      <c r="U10" s="61" t="s">
        <v>304</v>
      </c>
      <c r="V10" s="61" t="s">
        <v>298</v>
      </c>
      <c r="W10" s="61" t="s">
        <v>299</v>
      </c>
      <c r="X10" s="61" t="s">
        <v>298</v>
      </c>
      <c r="Y10" s="61" t="s">
        <v>299</v>
      </c>
      <c r="Z10" s="61" t="s">
        <v>298</v>
      </c>
      <c r="AA10" s="61" t="s">
        <v>299</v>
      </c>
      <c r="AB10" s="61" t="s">
        <v>298</v>
      </c>
      <c r="AC10" s="61" t="s">
        <v>304</v>
      </c>
      <c r="AD10" s="61" t="s">
        <v>298</v>
      </c>
      <c r="AE10" s="61" t="s">
        <v>304</v>
      </c>
      <c r="AF10" s="61" t="s">
        <v>298</v>
      </c>
      <c r="AG10" s="61" t="s">
        <v>299</v>
      </c>
      <c r="AH10" s="61" t="s">
        <v>298</v>
      </c>
      <c r="AI10" s="61" t="s">
        <v>299</v>
      </c>
      <c r="AJ10" s="61" t="s">
        <v>298</v>
      </c>
      <c r="AK10" s="61" t="s">
        <v>299</v>
      </c>
      <c r="AL10" s="61" t="s">
        <v>298</v>
      </c>
      <c r="AM10" s="61" t="s">
        <v>304</v>
      </c>
      <c r="AN10" s="61" t="s">
        <v>298</v>
      </c>
      <c r="AO10" s="61" t="s">
        <v>304</v>
      </c>
      <c r="AP10" s="61" t="s">
        <v>298</v>
      </c>
      <c r="AQ10" s="61" t="s">
        <v>299</v>
      </c>
      <c r="AR10" s="61" t="s">
        <v>298</v>
      </c>
      <c r="AS10" s="61" t="s">
        <v>299</v>
      </c>
      <c r="AT10" s="61" t="s">
        <v>298</v>
      </c>
      <c r="AU10" s="61" t="s">
        <v>299</v>
      </c>
      <c r="AV10" s="61" t="s">
        <v>298</v>
      </c>
      <c r="AW10" s="61" t="s">
        <v>304</v>
      </c>
      <c r="AX10" s="61" t="s">
        <v>298</v>
      </c>
      <c r="AY10" s="61" t="s">
        <v>304</v>
      </c>
      <c r="AZ10" s="61" t="s">
        <v>298</v>
      </c>
      <c r="BA10" s="61" t="s">
        <v>299</v>
      </c>
      <c r="BB10" s="61" t="s">
        <v>298</v>
      </c>
      <c r="BC10" s="61" t="s">
        <v>299</v>
      </c>
      <c r="BD10" s="61" t="s">
        <v>298</v>
      </c>
      <c r="BE10" s="61" t="s">
        <v>299</v>
      </c>
      <c r="BF10" s="61" t="s">
        <v>298</v>
      </c>
      <c r="BG10" s="61" t="s">
        <v>304</v>
      </c>
      <c r="BH10" s="61" t="s">
        <v>298</v>
      </c>
      <c r="BI10" s="61" t="s">
        <v>304</v>
      </c>
      <c r="BJ10" s="61" t="s">
        <v>298</v>
      </c>
      <c r="BK10" s="61" t="s">
        <v>299</v>
      </c>
      <c r="BL10" s="61" t="s">
        <v>298</v>
      </c>
      <c r="BM10" s="61" t="s">
        <v>299</v>
      </c>
      <c r="BN10" s="61" t="s">
        <v>298</v>
      </c>
      <c r="BO10" s="61" t="s">
        <v>299</v>
      </c>
      <c r="BP10" s="61" t="s">
        <v>298</v>
      </c>
      <c r="BQ10" s="61" t="s">
        <v>304</v>
      </c>
      <c r="BR10" s="61" t="s">
        <v>298</v>
      </c>
      <c r="BS10" s="61" t="s">
        <v>304</v>
      </c>
      <c r="BT10" s="155" t="s">
        <v>298</v>
      </c>
    </row>
    <row customHeight="1" ht="13" r="11">
      <c r="A11" s="188"/>
      <c r="B11" s="176"/>
      <c r="C11" s="177" t="inlineStr">
        <is>
          <t>b.meanpct.d_tc2g18a3checked</t>
        </is>
      </c>
      <c r="D11" s="178" t="inlineStr">
        <is>
          <t>se.meanpct.d_tc2g18a3checked</t>
        </is>
      </c>
      <c r="E11" s="177" t="inlineStr">
        <is>
          <t>b.meanpct.d_tc3g20a3checked</t>
        </is>
      </c>
      <c r="F11" s="178" t="inlineStr">
        <is>
          <t>se.meanpct.d_tc3g20a3checked</t>
        </is>
      </c>
      <c r="G11" s="177" t="inlineStr">
        <is>
          <t>b.meanpct.d_tc4g24a3checked</t>
        </is>
      </c>
      <c r="H11" s="178" t="inlineStr">
        <is>
          <t>se.meanpct.d_tc4g24a3checked</t>
        </is>
      </c>
      <c r="I11" s="177" t="inlineStr">
        <is>
          <t>b.(meanpct.d_tc4g24a3checked)-(meanpct.d_tc2g18a3checked)</t>
        </is>
      </c>
      <c r="J11" s="178" t="inlineStr">
        <is>
          <t>se.(meanpct.d_tc4g24a3checked)-(meanpct.d_tc2g18a3checked)</t>
        </is>
      </c>
      <c r="K11" s="177" t="inlineStr">
        <is>
          <t>b.(meanpct.d_tc4g24a3checked)-(meanpct.d_tc3g20a3checked)</t>
        </is>
      </c>
      <c r="L11" s="178" t="inlineStr">
        <is>
          <t>se.(meanpct.d_tc4g24a3checked)-(meanpct.d_tc3g20a3checked)</t>
        </is>
      </c>
      <c r="M11" s="177" t="inlineStr">
        <is>
          <t>b.meanpct.d_tc2g18b3checked</t>
        </is>
      </c>
      <c r="N11" s="178" t="inlineStr">
        <is>
          <t>se.meanpct.d_tc2g18b3checked</t>
        </is>
      </c>
      <c r="O11" s="177" t="inlineStr">
        <is>
          <t>b.meanpct.d_tc3g20b3checked</t>
        </is>
      </c>
      <c r="P11" s="178" t="inlineStr">
        <is>
          <t>se.meanpct.d_tc3g20b3checked</t>
        </is>
      </c>
      <c r="Q11" s="177" t="inlineStr">
        <is>
          <t>b.meanpct.d_tc4g24b3checked</t>
        </is>
      </c>
      <c r="R11" s="178" t="inlineStr">
        <is>
          <t>se.meanpct.d_tc4g24b3checked</t>
        </is>
      </c>
      <c r="S11" s="177" t="inlineStr">
        <is>
          <t>b.(meanpct.d_tc4g24b3checked)-(meanpct.d_tc2g18b3checked)</t>
        </is>
      </c>
      <c r="T11" s="178" t="inlineStr">
        <is>
          <t>se.(meanpct.d_tc4g24b3checked)-(meanpct.d_tc2g18b3checked)</t>
        </is>
      </c>
      <c r="U11" s="177" t="inlineStr">
        <is>
          <t>b.(meanpct.d_tc4g24b3checked)-(meanpct.d_tc3g20b3checked)</t>
        </is>
      </c>
      <c r="V11" s="178" t="inlineStr">
        <is>
          <t>se.(meanpct.d_tc4g24b3checked)-(meanpct.d_tc3g20b3checked)</t>
        </is>
      </c>
      <c r="W11" s="177" t="inlineStr">
        <is>
          <t>b.meanpct.d_tc2g18c3checked</t>
        </is>
      </c>
      <c r="X11" s="178" t="inlineStr">
        <is>
          <t>se.meanpct.d_tc2g18c3checked</t>
        </is>
      </c>
      <c r="Y11" s="177" t="inlineStr">
        <is>
          <t>b.meanpct.d_tc3g20c3checked</t>
        </is>
      </c>
      <c r="Z11" s="178" t="inlineStr">
        <is>
          <t>se.meanpct.d_tc3g20c3checked</t>
        </is>
      </c>
      <c r="AA11" s="177" t="inlineStr">
        <is>
          <t>b.meanpct.d_tc4g24c3checked</t>
        </is>
      </c>
      <c r="AB11" s="178" t="inlineStr">
        <is>
          <t>se.meanpct.d_tc4g24c3checked</t>
        </is>
      </c>
      <c r="AC11" s="177" t="inlineStr">
        <is>
          <t>b.(meanpct.d_tc4g24c3checked)-(meanpct.d_tc2g18c3checked)</t>
        </is>
      </c>
      <c r="AD11" s="178" t="inlineStr">
        <is>
          <t>se.(meanpct.d_tc4g24c3checked)-(meanpct.d_tc2g18c3checked)</t>
        </is>
      </c>
      <c r="AE11" s="177" t="inlineStr">
        <is>
          <t>b.(meanpct.d_tc4g24c3checked)-(meanpct.d_tc3g20c3checked)</t>
        </is>
      </c>
      <c r="AF11" s="178" t="inlineStr">
        <is>
          <t>se.(meanpct.d_tc4g24c3checked)-(meanpct.d_tc3g20c3checked)</t>
        </is>
      </c>
      <c r="AG11" s="177" t="inlineStr">
        <is>
          <t>b.meanpct.d_tc2g18d3checked</t>
        </is>
      </c>
      <c r="AH11" s="178" t="inlineStr">
        <is>
          <t>se.meanpct.d_tc2g18d3checked</t>
        </is>
      </c>
      <c r="AI11" s="177" t="inlineStr">
        <is>
          <t>b.meanpct.d_tc3g20d3checked</t>
        </is>
      </c>
      <c r="AJ11" s="178" t="inlineStr">
        <is>
          <t>se.meanpct.d_tc3g20d3checked</t>
        </is>
      </c>
      <c r="AK11" s="177" t="inlineStr">
        <is>
          <t>b.meanpct.d_tc4g24d3checked</t>
        </is>
      </c>
      <c r="AL11" s="178" t="inlineStr">
        <is>
          <t>se.meanpct.d_tc4g24d3checked</t>
        </is>
      </c>
      <c r="AM11" s="177" t="inlineStr">
        <is>
          <t>b.(meanpct.d_tc4g24d3checked)-(meanpct.d_tc2g18d3checked)</t>
        </is>
      </c>
      <c r="AN11" s="178" t="inlineStr">
        <is>
          <t>se.(meanpct.d_tc4g24d3checked)-(meanpct.d_tc2g18d3checked)</t>
        </is>
      </c>
      <c r="AO11" s="177" t="inlineStr">
        <is>
          <t>b.(meanpct.d_tc4g24d3checked)-(meanpct.d_tc3g20d3checked)</t>
        </is>
      </c>
      <c r="AP11" s="178" t="inlineStr">
        <is>
          <t>se.(meanpct.d_tc4g24d3checked)-(meanpct.d_tc3g20d3checked)</t>
        </is>
      </c>
      <c r="AQ11" s="177" t="inlineStr">
        <is>
          <t>b.meanpct.d_tc2g18e3checked</t>
        </is>
      </c>
      <c r="AR11" s="178" t="inlineStr">
        <is>
          <t>se.meanpct.d_tc2g18e3checked</t>
        </is>
      </c>
      <c r="AS11" s="177" t="inlineStr">
        <is>
          <t>b.meanpct.d_tc3g20e3checked</t>
        </is>
      </c>
      <c r="AT11" s="178" t="inlineStr">
        <is>
          <t>se.meanpct.d_tc3g20e3checked</t>
        </is>
      </c>
      <c r="AU11" s="177" t="inlineStr">
        <is>
          <t>b.meanpct.d_tc4g24e3checked</t>
        </is>
      </c>
      <c r="AV11" s="178" t="inlineStr">
        <is>
          <t>se.meanpct.d_tc4g24e3checked</t>
        </is>
      </c>
      <c r="AW11" s="177" t="inlineStr">
        <is>
          <t>b.(meanpct.d_tc4g24e3checked)-(meanpct.d_tc2g18e3checked)</t>
        </is>
      </c>
      <c r="AX11" s="178" t="inlineStr">
        <is>
          <t>se.(meanpct.d_tc4g24e3checked)-(meanpct.d_tc2g18e3checked)</t>
        </is>
      </c>
      <c r="AY11" s="177" t="inlineStr">
        <is>
          <t>b.(meanpct.d_tc4g24e3checked)-(meanpct.d_tc3g20e3checked)</t>
        </is>
      </c>
      <c r="AZ11" s="178" t="inlineStr">
        <is>
          <t>se.(meanpct.d_tc4g24e3checked)-(meanpct.d_tc3g20e3checked)</t>
        </is>
      </c>
      <c r="BA11" s="177" t="inlineStr">
        <is>
          <t>b.meanpct.d_tc2g18f3checked</t>
        </is>
      </c>
      <c r="BB11" s="178" t="inlineStr">
        <is>
          <t>se.meanpct.d_tc2g18f3checked</t>
        </is>
      </c>
      <c r="BC11" s="177" t="inlineStr">
        <is>
          <t>b.meanpct.d_tc3g20f3checked</t>
        </is>
      </c>
      <c r="BD11" s="178" t="inlineStr">
        <is>
          <t>se.meanpct.d_tc3g20f3checked</t>
        </is>
      </c>
      <c r="BE11" s="177" t="inlineStr">
        <is>
          <t>b.meanpct.d_tc4g24f3checked</t>
        </is>
      </c>
      <c r="BF11" s="178" t="inlineStr">
        <is>
          <t>se.meanpct.d_tc4g24f3checked</t>
        </is>
      </c>
      <c r="BG11" s="177" t="inlineStr">
        <is>
          <t>b.(meanpct.d_tc4g24f3checked)-(meanpct.d_tc2g18f3checked)</t>
        </is>
      </c>
      <c r="BH11" s="178" t="inlineStr">
        <is>
          <t>se.(meanpct.d_tc4g24f3checked)-(meanpct.d_tc2g18f3checked)</t>
        </is>
      </c>
      <c r="BI11" s="177" t="inlineStr">
        <is>
          <t>b.(meanpct.d_tc4g24f3checked)-(meanpct.d_tc3g20f3checked)</t>
        </is>
      </c>
      <c r="BJ11" s="178" t="inlineStr">
        <is>
          <t>se.(meanpct.d_tc4g24f3checked)-(meanpct.d_tc3g20f3checked)</t>
        </is>
      </c>
      <c r="BK11" s="177" t="inlineStr">
        <is>
          <t>b.meanpct.d_tc2g18g3checked</t>
        </is>
      </c>
      <c r="BL11" s="178" t="inlineStr">
        <is>
          <t>se.meanpct.d_tc2g18g3checked</t>
        </is>
      </c>
      <c r="BM11" s="177" t="inlineStr">
        <is>
          <t>b.meanpct.d_tc3g20g3checked</t>
        </is>
      </c>
      <c r="BN11" s="178" t="inlineStr">
        <is>
          <t>se.meanpct.d_tc3g20g3checked</t>
        </is>
      </c>
      <c r="BO11" s="177" t="inlineStr">
        <is>
          <t>b.meanpct.d_tc4g24g3checked</t>
        </is>
      </c>
      <c r="BP11" s="178" t="inlineStr">
        <is>
          <t>se.meanpct.d_tc4g24g3checked</t>
        </is>
      </c>
      <c r="BQ11" s="177" t="inlineStr">
        <is>
          <t>b.(meanpct.d_tc4g24g3checked)-(meanpct.d_tc2g18g3checked)</t>
        </is>
      </c>
      <c r="BR11" s="178" t="inlineStr">
        <is>
          <t>se.(meanpct.d_tc4g24g3checked)-(meanpct.d_tc2g18g3checked)</t>
        </is>
      </c>
      <c r="BS11" s="177" t="inlineStr">
        <is>
          <t>b.(meanpct.d_tc4g24g3checked)-(meanpct.d_tc3g20g3checked)</t>
        </is>
      </c>
      <c r="BT11" s="198" t="inlineStr">
        <is>
          <t>se.(meanpct.d_tc4g24g3checked)-(meanpct.d_tc3g20g3checked)</t>
        </is>
      </c>
    </row>
    <row customHeight="1" ht="13" r="12">
      <c r="A12" s="181" t="s">
        <v>308</v>
      </c>
      <c r="B12" s="156" t="n">
        <v>2</v>
      </c>
      <c r="C12" s="22" t="inlineStr">
        <is>
          <t>a</t>
        </is>
      </c>
      <c r="D12" s="165" t="inlineStr">
        <is>
          <t>a</t>
        </is>
      </c>
      <c r="E12" s="22">
        <v>2.20379259217309</v>
      </c>
      <c r="F12" s="165">
        <v>1.01269921045192</v>
      </c>
      <c r="G12" s="22">
        <v>6.48782485271573</v>
      </c>
      <c r="H12" s="165">
        <v>1.7540935213025</v>
      </c>
      <c r="I12" s="22" t="inlineStr">
        <is>
          <t>a</t>
        </is>
      </c>
      <c r="J12" s="165" t="inlineStr">
        <is>
          <t>a</t>
        </is>
      </c>
      <c r="K12" s="22">
        <v>4.28403226054264</v>
      </c>
      <c r="L12" s="165">
        <v>2.02543915542417</v>
      </c>
      <c r="M12" s="22" t="inlineStr">
        <is>
          <t>a</t>
        </is>
      </c>
      <c r="N12" s="165" t="inlineStr">
        <is>
          <t>a</t>
        </is>
      </c>
      <c r="O12" s="22">
        <v>0</v>
      </c>
      <c r="P12" s="165">
        <v>0</v>
      </c>
      <c r="Q12" s="22">
        <v>1.75434040750639</v>
      </c>
      <c r="R12" s="165">
        <v>0.791454868017154</v>
      </c>
      <c r="S12" s="22" t="inlineStr">
        <is>
          <t>a</t>
        </is>
      </c>
      <c r="T12" s="165" t="inlineStr">
        <is>
          <t>a</t>
        </is>
      </c>
      <c r="U12" s="22">
        <v>1.75434040750639</v>
      </c>
      <c r="V12" s="165">
        <v>0.791454868017154</v>
      </c>
      <c r="W12" s="22" t="inlineStr">
        <is>
          <t>a</t>
        </is>
      </c>
      <c r="X12" s="165" t="inlineStr">
        <is>
          <t>a</t>
        </is>
      </c>
      <c r="Y12" s="22">
        <v>0</v>
      </c>
      <c r="Z12" s="165">
        <v>0</v>
      </c>
      <c r="AA12" s="22">
        <v>0</v>
      </c>
      <c r="AB12" s="165">
        <v>0</v>
      </c>
      <c r="AC12" s="22" t="inlineStr">
        <is>
          <t>a</t>
        </is>
      </c>
      <c r="AD12" s="165" t="inlineStr">
        <is>
          <t>a</t>
        </is>
      </c>
      <c r="AE12" s="22">
        <v>0</v>
      </c>
      <c r="AF12" s="165">
        <v>0</v>
      </c>
      <c r="AG12" s="22" t="inlineStr">
        <is>
          <t>a</t>
        </is>
      </c>
      <c r="AH12" s="165" t="inlineStr">
        <is>
          <t>a</t>
        </is>
      </c>
      <c r="AI12" s="22">
        <v>0</v>
      </c>
      <c r="AJ12" s="165">
        <v>0</v>
      </c>
      <c r="AK12" s="22">
        <v>0</v>
      </c>
      <c r="AL12" s="165">
        <v>0</v>
      </c>
      <c r="AM12" s="22" t="inlineStr">
        <is>
          <t>a</t>
        </is>
      </c>
      <c r="AN12" s="165" t="inlineStr">
        <is>
          <t>a</t>
        </is>
      </c>
      <c r="AO12" s="22">
        <v>0</v>
      </c>
      <c r="AP12" s="165">
        <v>0</v>
      </c>
      <c r="AQ12" s="22" t="inlineStr">
        <is>
          <t>a</t>
        </is>
      </c>
      <c r="AR12" s="165" t="inlineStr">
        <is>
          <t>a</t>
        </is>
      </c>
      <c r="AS12" s="22">
        <v>9.13095203745112</v>
      </c>
      <c r="AT12" s="165">
        <v>1.93952618092876</v>
      </c>
      <c r="AU12" s="22">
        <v>3.64993170809337</v>
      </c>
      <c r="AV12" s="165">
        <v>1.24206907259339</v>
      </c>
      <c r="AW12" s="22" t="inlineStr">
        <is>
          <t>a</t>
        </is>
      </c>
      <c r="AX12" s="165" t="inlineStr">
        <is>
          <t>a</t>
        </is>
      </c>
      <c r="AY12" s="22">
        <v>-5.48102032935775</v>
      </c>
      <c r="AZ12" s="165">
        <v>2.30314944968864</v>
      </c>
      <c r="BA12" s="22" t="inlineStr">
        <is>
          <t>a</t>
        </is>
      </c>
      <c r="BB12" s="165" t="inlineStr">
        <is>
          <t>a</t>
        </is>
      </c>
      <c r="BC12" s="22">
        <v>45.8423162820618</v>
      </c>
      <c r="BD12" s="165">
        <v>3.49167611535999</v>
      </c>
      <c r="BE12" s="22">
        <v>46.3584397525541</v>
      </c>
      <c r="BF12" s="165">
        <v>3.43825735408256</v>
      </c>
      <c r="BG12" s="22" t="inlineStr">
        <is>
          <t>a</t>
        </is>
      </c>
      <c r="BH12" s="165" t="inlineStr">
        <is>
          <t>a</t>
        </is>
      </c>
      <c r="BI12" s="22">
        <v>0.516123470492339</v>
      </c>
      <c r="BJ12" s="165">
        <v>4.90034853122492</v>
      </c>
      <c r="BK12" s="22" t="inlineStr">
        <is>
          <t>a</t>
        </is>
      </c>
      <c r="BL12" s="165" t="inlineStr">
        <is>
          <t>a</t>
        </is>
      </c>
      <c r="BM12" s="22">
        <v>54.4997246299443</v>
      </c>
      <c r="BN12" s="165">
        <v>2.91708109528662</v>
      </c>
      <c r="BO12" s="22">
        <v>58.8329369614955</v>
      </c>
      <c r="BP12" s="165">
        <v>2.97627552726625</v>
      </c>
      <c r="BQ12" s="22" t="inlineStr">
        <is>
          <t>a</t>
        </is>
      </c>
      <c r="BR12" s="165" t="inlineStr">
        <is>
          <t>a</t>
        </is>
      </c>
      <c r="BS12" s="22">
        <v>4.3332123315512</v>
      </c>
      <c r="BT12" s="189">
        <v>4.1674426367597</v>
      </c>
    </row>
    <row customHeight="1" ht="13" r="13">
      <c r="A13" s="181" t="s">
        <v>311</v>
      </c>
      <c r="B13" s="156" t="n">
        <v>2</v>
      </c>
      <c r="C13" s="22" t="inlineStr">
        <is>
          <t>a</t>
        </is>
      </c>
      <c r="D13" s="165" t="inlineStr">
        <is>
          <t>a</t>
        </is>
      </c>
      <c r="E13" s="22">
        <v>1.6359436554934</v>
      </c>
      <c r="F13" s="165">
        <v>0.676060182322567</v>
      </c>
      <c r="G13" s="22">
        <v>3.0619209718246</v>
      </c>
      <c r="H13" s="165">
        <v>1.25370077152211</v>
      </c>
      <c r="I13" s="22" t="inlineStr">
        <is>
          <t>a</t>
        </is>
      </c>
      <c r="J13" s="165" t="inlineStr">
        <is>
          <t>a</t>
        </is>
      </c>
      <c r="K13" s="22">
        <v>1.4259773163312</v>
      </c>
      <c r="L13" s="165">
        <v>1.42436757708014</v>
      </c>
      <c r="M13" s="22" t="inlineStr">
        <is>
          <t>a</t>
        </is>
      </c>
      <c r="N13" s="165" t="inlineStr">
        <is>
          <t>a</t>
        </is>
      </c>
      <c r="O13" s="22">
        <v>0</v>
      </c>
      <c r="P13" s="165">
        <v>0</v>
      </c>
      <c r="Q13" s="22">
        <v>0</v>
      </c>
      <c r="R13" s="165">
        <v>0</v>
      </c>
      <c r="S13" s="22" t="inlineStr">
        <is>
          <t>a</t>
        </is>
      </c>
      <c r="T13" s="165" t="inlineStr">
        <is>
          <t>a</t>
        </is>
      </c>
      <c r="U13" s="22">
        <v>0</v>
      </c>
      <c r="V13" s="165">
        <v>0</v>
      </c>
      <c r="W13" s="22" t="inlineStr">
        <is>
          <t>a</t>
        </is>
      </c>
      <c r="X13" s="165" t="inlineStr">
        <is>
          <t>a</t>
        </is>
      </c>
      <c r="Y13" s="22">
        <v>0</v>
      </c>
      <c r="Z13" s="165">
        <v>0</v>
      </c>
      <c r="AA13" s="22">
        <v>0</v>
      </c>
      <c r="AB13" s="165">
        <v>0</v>
      </c>
      <c r="AC13" s="22" t="inlineStr">
        <is>
          <t>a</t>
        </is>
      </c>
      <c r="AD13" s="165" t="inlineStr">
        <is>
          <t>a</t>
        </is>
      </c>
      <c r="AE13" s="22">
        <v>0</v>
      </c>
      <c r="AF13" s="165">
        <v>0</v>
      </c>
      <c r="AG13" s="22" t="inlineStr">
        <is>
          <t>a</t>
        </is>
      </c>
      <c r="AH13" s="165" t="inlineStr">
        <is>
          <t>a</t>
        </is>
      </c>
      <c r="AI13" s="22">
        <v>0</v>
      </c>
      <c r="AJ13" s="165">
        <v>0</v>
      </c>
      <c r="AK13" s="22">
        <v>0</v>
      </c>
      <c r="AL13" s="165">
        <v>0</v>
      </c>
      <c r="AM13" s="22" t="inlineStr">
        <is>
          <t>a</t>
        </is>
      </c>
      <c r="AN13" s="165" t="inlineStr">
        <is>
          <t>a</t>
        </is>
      </c>
      <c r="AO13" s="22">
        <v>0</v>
      </c>
      <c r="AP13" s="165">
        <v>0</v>
      </c>
      <c r="AQ13" s="22" t="inlineStr">
        <is>
          <t>a</t>
        </is>
      </c>
      <c r="AR13" s="165" t="inlineStr">
        <is>
          <t>a</t>
        </is>
      </c>
      <c r="AS13" s="22">
        <v>3.67280159523421</v>
      </c>
      <c r="AT13" s="165">
        <v>1.50384796200178</v>
      </c>
      <c r="AU13" s="22">
        <v>3.82342055034132</v>
      </c>
      <c r="AV13" s="165">
        <v>1.13845945987401</v>
      </c>
      <c r="AW13" s="22" t="inlineStr">
        <is>
          <t>a</t>
        </is>
      </c>
      <c r="AX13" s="165" t="inlineStr">
        <is>
          <t>a</t>
        </is>
      </c>
      <c r="AY13" s="22">
        <v>0.150618955107109</v>
      </c>
      <c r="AZ13" s="165">
        <v>1.88617301290034</v>
      </c>
      <c r="BA13" s="22" t="inlineStr">
        <is>
          <t>a</t>
        </is>
      </c>
      <c r="BB13" s="165" t="inlineStr">
        <is>
          <t>a</t>
        </is>
      </c>
      <c r="BC13" s="22">
        <v>42.7234943228238</v>
      </c>
      <c r="BD13" s="165">
        <v>3.56711378869886</v>
      </c>
      <c r="BE13" s="22">
        <v>33.5169628829575</v>
      </c>
      <c r="BF13" s="165">
        <v>3.01107790384836</v>
      </c>
      <c r="BG13" s="22" t="inlineStr">
        <is>
          <t>a</t>
        </is>
      </c>
      <c r="BH13" s="165" t="inlineStr">
        <is>
          <t>a</t>
        </is>
      </c>
      <c r="BI13" s="22">
        <v>-9.2065314398663</v>
      </c>
      <c r="BJ13" s="165">
        <v>4.66807143524704</v>
      </c>
      <c r="BK13" s="22" t="inlineStr">
        <is>
          <t>a</t>
        </is>
      </c>
      <c r="BL13" s="165" t="inlineStr">
        <is>
          <t>a</t>
        </is>
      </c>
      <c r="BM13" s="22">
        <v>50.0700851785409</v>
      </c>
      <c r="BN13" s="165">
        <v>3.25982083303274</v>
      </c>
      <c r="BO13" s="22">
        <v>43.0352574081988</v>
      </c>
      <c r="BP13" s="165">
        <v>3.34322869817146</v>
      </c>
      <c r="BQ13" s="22" t="inlineStr">
        <is>
          <t>a</t>
        </is>
      </c>
      <c r="BR13" s="165" t="inlineStr">
        <is>
          <t>a</t>
        </is>
      </c>
      <c r="BS13" s="22">
        <v>-7.03482777034214</v>
      </c>
      <c r="BT13" s="189">
        <v>4.66943358361071</v>
      </c>
    </row>
    <row customHeight="1" ht="13" r="14">
      <c r="A14" s="183" t="s">
        <v>312</v>
      </c>
      <c r="B14" s="156" t="n">
        <v>2</v>
      </c>
      <c r="C14" s="22">
        <v>0.404538390508291</v>
      </c>
      <c r="D14" s="165">
        <v>0.405248334286387</v>
      </c>
      <c r="E14" s="22">
        <v>2.47280746181742</v>
      </c>
      <c r="F14" s="165">
        <v>1.11635328178429</v>
      </c>
      <c r="G14" s="22">
        <v>4.93127350063876</v>
      </c>
      <c r="H14" s="165">
        <v>2.01284344515617</v>
      </c>
      <c r="I14" s="22">
        <v>4.52673511013047</v>
      </c>
      <c r="J14" s="165">
        <v>2.05323280393384</v>
      </c>
      <c r="K14" s="22">
        <v>2.45846603882134</v>
      </c>
      <c r="L14" s="165">
        <v>2.30169141816593</v>
      </c>
      <c r="M14" s="22">
        <v>0</v>
      </c>
      <c r="N14" s="165">
        <v>0</v>
      </c>
      <c r="O14" s="22">
        <v>0</v>
      </c>
      <c r="P14" s="165">
        <v>0</v>
      </c>
      <c r="Q14" s="22">
        <v>0</v>
      </c>
      <c r="R14" s="165">
        <v>0</v>
      </c>
      <c r="S14" s="22">
        <v>0</v>
      </c>
      <c r="T14" s="165">
        <v>0</v>
      </c>
      <c r="U14" s="22">
        <v>0</v>
      </c>
      <c r="V14" s="165">
        <v>0</v>
      </c>
      <c r="W14" s="22">
        <v>0</v>
      </c>
      <c r="X14" s="165">
        <v>0</v>
      </c>
      <c r="Y14" s="22">
        <v>0</v>
      </c>
      <c r="Z14" s="165">
        <v>0</v>
      </c>
      <c r="AA14" s="22">
        <v>0</v>
      </c>
      <c r="AB14" s="165">
        <v>0</v>
      </c>
      <c r="AC14" s="22">
        <v>0</v>
      </c>
      <c r="AD14" s="165">
        <v>0</v>
      </c>
      <c r="AE14" s="22">
        <v>0</v>
      </c>
      <c r="AF14" s="165">
        <v>0</v>
      </c>
      <c r="AG14" s="22">
        <v>0</v>
      </c>
      <c r="AH14" s="165">
        <v>0</v>
      </c>
      <c r="AI14" s="22">
        <v>0</v>
      </c>
      <c r="AJ14" s="165">
        <v>0</v>
      </c>
      <c r="AK14" s="22">
        <v>0</v>
      </c>
      <c r="AL14" s="165">
        <v>0</v>
      </c>
      <c r="AM14" s="22">
        <v>0</v>
      </c>
      <c r="AN14" s="165">
        <v>0</v>
      </c>
      <c r="AO14" s="22">
        <v>0</v>
      </c>
      <c r="AP14" s="165">
        <v>0</v>
      </c>
      <c r="AQ14" s="22">
        <v>2.81616941661767</v>
      </c>
      <c r="AR14" s="165">
        <v>1.54962865675963</v>
      </c>
      <c r="AS14" s="22">
        <v>4.77815545859493</v>
      </c>
      <c r="AT14" s="165">
        <v>1.91701260326897</v>
      </c>
      <c r="AU14" s="22">
        <v>2.10591402528636</v>
      </c>
      <c r="AV14" s="165">
        <v>1.25033664248533</v>
      </c>
      <c r="AW14" s="22">
        <v>-0.710255391331302</v>
      </c>
      <c r="AX14" s="165">
        <v>1.99115310646674</v>
      </c>
      <c r="AY14" s="22">
        <v>-2.67224143330856</v>
      </c>
      <c r="AZ14" s="165">
        <v>2.28872869528775</v>
      </c>
      <c r="BA14" s="22">
        <v>28.3988922715477</v>
      </c>
      <c r="BB14" s="165">
        <v>4.09071271170248</v>
      </c>
      <c r="BC14" s="22">
        <v>36.5646324045441</v>
      </c>
      <c r="BD14" s="165">
        <v>4.47901717574898</v>
      </c>
      <c r="BE14" s="22">
        <v>28.0472023209523</v>
      </c>
      <c r="BF14" s="165">
        <v>3.77704859238589</v>
      </c>
      <c r="BG14" s="22">
        <v>-0.351689950595414</v>
      </c>
      <c r="BH14" s="165">
        <v>5.5677667478917</v>
      </c>
      <c r="BI14" s="22">
        <v>-8.51743008359185</v>
      </c>
      <c r="BJ14" s="165">
        <v>5.85898377962413</v>
      </c>
      <c r="BK14" s="22">
        <v>47.2982574156582</v>
      </c>
      <c r="BL14" s="165">
        <v>4.33398684656918</v>
      </c>
      <c r="BM14" s="22">
        <v>54.8530823007432</v>
      </c>
      <c r="BN14" s="165">
        <v>4.31050786888045</v>
      </c>
      <c r="BO14" s="22">
        <v>44.0131521975243</v>
      </c>
      <c r="BP14" s="165">
        <v>4.59347984366481</v>
      </c>
      <c r="BQ14" s="22">
        <v>-3.28510521813391</v>
      </c>
      <c r="BR14" s="165">
        <v>6.31533839634818</v>
      </c>
      <c r="BS14" s="22">
        <v>-10.839930103219</v>
      </c>
      <c r="BT14" s="189">
        <v>6.29924877757937</v>
      </c>
    </row>
    <row customHeight="1" ht="13" r="15">
      <c r="A15" s="183" t="s">
        <v>313</v>
      </c>
      <c r="B15" s="156" t="n">
        <v>2</v>
      </c>
      <c r="C15" s="22" t="inlineStr">
        <is>
          <t>a</t>
        </is>
      </c>
      <c r="D15" s="165" t="inlineStr">
        <is>
          <t>a</t>
        </is>
      </c>
      <c r="E15" s="22">
        <v>0.66691262086141</v>
      </c>
      <c r="F15" s="165">
        <v>0.666772591024873</v>
      </c>
      <c r="G15" s="22">
        <v>0</v>
      </c>
      <c r="H15" s="165">
        <v>0</v>
      </c>
      <c r="I15" s="22" t="inlineStr">
        <is>
          <t>a</t>
        </is>
      </c>
      <c r="J15" s="165" t="inlineStr">
        <is>
          <t>a</t>
        </is>
      </c>
      <c r="K15" s="22">
        <v>-0.66691262086141</v>
      </c>
      <c r="L15" s="165">
        <v>0.666772591024873</v>
      </c>
      <c r="M15" s="22" t="inlineStr">
        <is>
          <t>a</t>
        </is>
      </c>
      <c r="N15" s="165" t="inlineStr">
        <is>
          <t>a</t>
        </is>
      </c>
      <c r="O15" s="22">
        <v>0</v>
      </c>
      <c r="P15" s="165">
        <v>0</v>
      </c>
      <c r="Q15" s="22">
        <v>0</v>
      </c>
      <c r="R15" s="165">
        <v>0</v>
      </c>
      <c r="S15" s="22" t="inlineStr">
        <is>
          <t>a</t>
        </is>
      </c>
      <c r="T15" s="165" t="inlineStr">
        <is>
          <t>a</t>
        </is>
      </c>
      <c r="U15" s="22">
        <v>0</v>
      </c>
      <c r="V15" s="165">
        <v>0</v>
      </c>
      <c r="W15" s="22" t="inlineStr">
        <is>
          <t>a</t>
        </is>
      </c>
      <c r="X15" s="165" t="inlineStr">
        <is>
          <t>a</t>
        </is>
      </c>
      <c r="Y15" s="22">
        <v>0</v>
      </c>
      <c r="Z15" s="165">
        <v>0</v>
      </c>
      <c r="AA15" s="22">
        <v>0</v>
      </c>
      <c r="AB15" s="165">
        <v>0</v>
      </c>
      <c r="AC15" s="22" t="inlineStr">
        <is>
          <t>a</t>
        </is>
      </c>
      <c r="AD15" s="165" t="inlineStr">
        <is>
          <t>a</t>
        </is>
      </c>
      <c r="AE15" s="22">
        <v>0</v>
      </c>
      <c r="AF15" s="165">
        <v>0</v>
      </c>
      <c r="AG15" s="22" t="inlineStr">
        <is>
          <t>a</t>
        </is>
      </c>
      <c r="AH15" s="165" t="inlineStr">
        <is>
          <t>a</t>
        </is>
      </c>
      <c r="AI15" s="22">
        <v>0</v>
      </c>
      <c r="AJ15" s="165">
        <v>0</v>
      </c>
      <c r="AK15" s="22">
        <v>0</v>
      </c>
      <c r="AL15" s="165">
        <v>0</v>
      </c>
      <c r="AM15" s="22" t="inlineStr">
        <is>
          <t>a</t>
        </is>
      </c>
      <c r="AN15" s="165" t="inlineStr">
        <is>
          <t>a</t>
        </is>
      </c>
      <c r="AO15" s="22">
        <v>0</v>
      </c>
      <c r="AP15" s="165">
        <v>0</v>
      </c>
      <c r="AQ15" s="22" t="inlineStr">
        <is>
          <t>a</t>
        </is>
      </c>
      <c r="AR15" s="165" t="inlineStr">
        <is>
          <t>a</t>
        </is>
      </c>
      <c r="AS15" s="22">
        <v>2.38923501752812</v>
      </c>
      <c r="AT15" s="165">
        <v>2.34794178786996</v>
      </c>
      <c r="AU15" s="22">
        <v>6.63662414209368</v>
      </c>
      <c r="AV15" s="165">
        <v>2.20099297528187</v>
      </c>
      <c r="AW15" s="22" t="inlineStr">
        <is>
          <t>a</t>
        </is>
      </c>
      <c r="AX15" s="165" t="inlineStr">
        <is>
          <t>a</t>
        </is>
      </c>
      <c r="AY15" s="22">
        <v>4.24738912456557</v>
      </c>
      <c r="AZ15" s="165">
        <v>3.21826051096958</v>
      </c>
      <c r="BA15" s="22" t="inlineStr">
        <is>
          <t>a</t>
        </is>
      </c>
      <c r="BB15" s="165" t="inlineStr">
        <is>
          <t>a</t>
        </is>
      </c>
      <c r="BC15" s="22">
        <v>49.884968479764</v>
      </c>
      <c r="BD15" s="165">
        <v>5.11158586390592</v>
      </c>
      <c r="BE15" s="22">
        <v>42.4762010777389</v>
      </c>
      <c r="BF15" s="165">
        <v>5.28216465743685</v>
      </c>
      <c r="BG15" s="22" t="inlineStr">
        <is>
          <t>a</t>
        </is>
      </c>
      <c r="BH15" s="165" t="inlineStr">
        <is>
          <t>a</t>
        </is>
      </c>
      <c r="BI15" s="22">
        <v>-7.4087674020251</v>
      </c>
      <c r="BJ15" s="165">
        <v>7.35048117556652</v>
      </c>
      <c r="BK15" s="22" t="inlineStr">
        <is>
          <t>a</t>
        </is>
      </c>
      <c r="BL15" s="165" t="inlineStr">
        <is>
          <t>a</t>
        </is>
      </c>
      <c r="BM15" s="22">
        <v>44.6151346705684</v>
      </c>
      <c r="BN15" s="165">
        <v>4.67417604142234</v>
      </c>
      <c r="BO15" s="22">
        <v>41.4335067926672</v>
      </c>
      <c r="BP15" s="165">
        <v>4.54940594045148</v>
      </c>
      <c r="BQ15" s="22" t="inlineStr">
        <is>
          <t>a</t>
        </is>
      </c>
      <c r="BR15" s="165" t="inlineStr">
        <is>
          <t>a</t>
        </is>
      </c>
      <c r="BS15" s="22">
        <v>-3.18162787790123</v>
      </c>
      <c r="BT15" s="189">
        <v>6.52265406695939</v>
      </c>
    </row>
    <row customHeight="1" ht="13" r="16">
      <c r="A16" s="181" t="s">
        <v>314</v>
      </c>
      <c r="B16" s="156" t="n">
        <v>2</v>
      </c>
      <c r="C16" s="22">
        <v>2.16266937356122</v>
      </c>
      <c r="D16" s="165">
        <v>0.820531133113828</v>
      </c>
      <c r="E16" s="22">
        <v>4.75103772826385</v>
      </c>
      <c r="F16" s="165">
        <v>1.73938700591087</v>
      </c>
      <c r="G16" s="22">
        <v>3.10047272626596</v>
      </c>
      <c r="H16" s="165">
        <v>1.26073200922345</v>
      </c>
      <c r="I16" s="22">
        <v>0.937803352704743</v>
      </c>
      <c r="J16" s="165">
        <v>1.50423287408887</v>
      </c>
      <c r="K16" s="22">
        <v>-1.65056500199789</v>
      </c>
      <c r="L16" s="165">
        <v>2.14823470677954</v>
      </c>
      <c r="M16" s="22">
        <v>0.165915363261099</v>
      </c>
      <c r="N16" s="165">
        <v>0.127465959651917</v>
      </c>
      <c r="O16" s="22">
        <v>0.949484455192648</v>
      </c>
      <c r="P16" s="165">
        <v>0.680796641184885</v>
      </c>
      <c r="Q16" s="22">
        <v>1.35159040345311</v>
      </c>
      <c r="R16" s="165">
        <v>0.95680866495174</v>
      </c>
      <c r="S16" s="22">
        <v>1.18567504019201</v>
      </c>
      <c r="T16" s="165">
        <v>0.965261825722283</v>
      </c>
      <c r="U16" s="22">
        <v>0.402105948260464</v>
      </c>
      <c r="V16" s="165">
        <v>1.17429420843984</v>
      </c>
      <c r="W16" s="22">
        <v>0.214054604044405</v>
      </c>
      <c r="X16" s="165">
        <v>0.145542940733897</v>
      </c>
      <c r="Y16" s="22">
        <v>0</v>
      </c>
      <c r="Z16" s="165">
        <v>0</v>
      </c>
      <c r="AA16" s="22">
        <v>0.685477649435361</v>
      </c>
      <c r="AB16" s="165">
        <v>0.684114844607508</v>
      </c>
      <c r="AC16" s="22">
        <v>0.471423045390955</v>
      </c>
      <c r="AD16" s="165">
        <v>0.699425384304734</v>
      </c>
      <c r="AE16" s="22">
        <v>0.685477649435361</v>
      </c>
      <c r="AF16" s="165">
        <v>0.684114844607508</v>
      </c>
      <c r="AG16" s="22">
        <v>0.283723517772061</v>
      </c>
      <c r="AH16" s="165">
        <v>0.0940006768476762</v>
      </c>
      <c r="AI16" s="22">
        <v>0</v>
      </c>
      <c r="AJ16" s="165">
        <v>0</v>
      </c>
      <c r="AK16" s="22">
        <v>0</v>
      </c>
      <c r="AL16" s="165">
        <v>0</v>
      </c>
      <c r="AM16" s="22">
        <v>-0.283723517772061</v>
      </c>
      <c r="AN16" s="165">
        <v>0.0940006768476762</v>
      </c>
      <c r="AO16" s="22">
        <v>0</v>
      </c>
      <c r="AP16" s="165">
        <v>0</v>
      </c>
      <c r="AQ16" s="22">
        <v>10.1821077042575</v>
      </c>
      <c r="AR16" s="165">
        <v>1.51613685165894</v>
      </c>
      <c r="AS16" s="22">
        <v>8.31800784485711</v>
      </c>
      <c r="AT16" s="165">
        <v>2.4360575488232</v>
      </c>
      <c r="AU16" s="22">
        <v>3.86098667462311</v>
      </c>
      <c r="AV16" s="165">
        <v>1.47182272963238</v>
      </c>
      <c r="AW16" s="22">
        <v>-6.32112102963441</v>
      </c>
      <c r="AX16" s="165">
        <v>2.11303883078867</v>
      </c>
      <c r="AY16" s="22">
        <v>-4.45702117023399</v>
      </c>
      <c r="AZ16" s="165">
        <v>2.84616206998846</v>
      </c>
      <c r="BA16" s="22">
        <v>31.4869571112002</v>
      </c>
      <c r="BB16" s="165">
        <v>2.64799889816976</v>
      </c>
      <c r="BC16" s="22">
        <v>27.6605670791175</v>
      </c>
      <c r="BD16" s="165">
        <v>3.4652515184329</v>
      </c>
      <c r="BE16" s="22">
        <v>22.5067945942729</v>
      </c>
      <c r="BF16" s="165">
        <v>3.16354554887365</v>
      </c>
      <c r="BG16" s="22">
        <v>-8.98016251692734</v>
      </c>
      <c r="BH16" s="165">
        <v>4.12552040408317</v>
      </c>
      <c r="BI16" s="22">
        <v>-5.15377248484463</v>
      </c>
      <c r="BJ16" s="165">
        <v>4.69211983284739</v>
      </c>
      <c r="BK16" s="22">
        <v>31.1033394454018</v>
      </c>
      <c r="BL16" s="165">
        <v>2.650040009233</v>
      </c>
      <c r="BM16" s="22">
        <v>27.9371639464768</v>
      </c>
      <c r="BN16" s="165">
        <v>3.72118669631687</v>
      </c>
      <c r="BO16" s="22">
        <v>27.5933965337374</v>
      </c>
      <c r="BP16" s="165">
        <v>3.41243069939514</v>
      </c>
      <c r="BQ16" s="22">
        <v>-3.50994291166433</v>
      </c>
      <c r="BR16" s="165">
        <v>4.32057812436137</v>
      </c>
      <c r="BS16" s="22">
        <v>-0.343767412739343</v>
      </c>
      <c r="BT16" s="189">
        <v>5.04895174338397</v>
      </c>
    </row>
    <row customHeight="1" ht="13" r="17">
      <c r="A17" s="181" t="s">
        <v>315</v>
      </c>
      <c r="B17" s="156" t="n">
        <v>2</v>
      </c>
      <c r="C17" s="22">
        <v>13.4963442328381</v>
      </c>
      <c r="D17" s="165">
        <v>2.78789316314948</v>
      </c>
      <c r="E17" s="22">
        <v>12.6322308615423</v>
      </c>
      <c r="F17" s="165">
        <v>2.73129976208099</v>
      </c>
      <c r="G17" s="22">
        <v>17.4717901901911</v>
      </c>
      <c r="H17" s="165">
        <v>2.88822238524987</v>
      </c>
      <c r="I17" s="22">
        <v>3.97544595735301</v>
      </c>
      <c r="J17" s="165">
        <v>4.01424673329805</v>
      </c>
      <c r="K17" s="22">
        <v>4.8395593286488</v>
      </c>
      <c r="L17" s="165">
        <v>3.97515118416924</v>
      </c>
      <c r="M17" s="22">
        <v>6.24579482209238</v>
      </c>
      <c r="N17" s="165">
        <v>1.8731451546791</v>
      </c>
      <c r="O17" s="22">
        <v>4.33028056907957</v>
      </c>
      <c r="P17" s="165">
        <v>1.66045457776313</v>
      </c>
      <c r="Q17" s="22">
        <v>5.23776366321392</v>
      </c>
      <c r="R17" s="165">
        <v>1.51294861233238</v>
      </c>
      <c r="S17" s="22">
        <v>-1.00803115887846</v>
      </c>
      <c r="T17" s="165">
        <v>2.40783850663957</v>
      </c>
      <c r="U17" s="22">
        <v>0.907483094134347</v>
      </c>
      <c r="V17" s="165">
        <v>2.24635769822462</v>
      </c>
      <c r="W17" s="22">
        <v>12.1253813082956</v>
      </c>
      <c r="X17" s="165">
        <v>2.56305507496589</v>
      </c>
      <c r="Y17" s="22">
        <v>1.67548501353499</v>
      </c>
      <c r="Z17" s="165">
        <v>1.04577674287753</v>
      </c>
      <c r="AA17" s="22">
        <v>4.33567438544997</v>
      </c>
      <c r="AB17" s="165">
        <v>1.37161578279342</v>
      </c>
      <c r="AC17" s="22">
        <v>-7.78970692284565</v>
      </c>
      <c r="AD17" s="165">
        <v>2.90698833381154</v>
      </c>
      <c r="AE17" s="22">
        <v>2.66018937191498</v>
      </c>
      <c r="AF17" s="165">
        <v>1.72481270042621</v>
      </c>
      <c r="AG17" s="22">
        <v>12.9409093366382</v>
      </c>
      <c r="AH17" s="165">
        <v>2.7338247205064</v>
      </c>
      <c r="AI17" s="22">
        <v>3.11188915878482</v>
      </c>
      <c r="AJ17" s="165">
        <v>1.47470192617107</v>
      </c>
      <c r="AK17" s="22">
        <v>4.42715062540971</v>
      </c>
      <c r="AL17" s="165">
        <v>1.410227693486</v>
      </c>
      <c r="AM17" s="22">
        <v>-8.51375871122846</v>
      </c>
      <c r="AN17" s="165">
        <v>3.07612414410191</v>
      </c>
      <c r="AO17" s="22">
        <v>1.31526146662489</v>
      </c>
      <c r="AP17" s="165">
        <v>2.04046267266214</v>
      </c>
      <c r="AQ17" s="22">
        <v>13.6856910531472</v>
      </c>
      <c r="AR17" s="165">
        <v>2.60429115044148</v>
      </c>
      <c r="AS17" s="22">
        <v>8.89075416125257</v>
      </c>
      <c r="AT17" s="165">
        <v>2.18661663908655</v>
      </c>
      <c r="AU17" s="22">
        <v>9.39303478300609</v>
      </c>
      <c r="AV17" s="165">
        <v>2.29947566976768</v>
      </c>
      <c r="AW17" s="22">
        <v>-4.29265627014115</v>
      </c>
      <c r="AX17" s="165">
        <v>3.47417914796018</v>
      </c>
      <c r="AY17" s="22">
        <v>0.502280621753515</v>
      </c>
      <c r="AZ17" s="165">
        <v>3.17314996213285</v>
      </c>
      <c r="BA17" s="22">
        <v>37.0499652614825</v>
      </c>
      <c r="BB17" s="165">
        <v>4.12759086701145</v>
      </c>
      <c r="BC17" s="22">
        <v>34.1595752413619</v>
      </c>
      <c r="BD17" s="165">
        <v>3.31628930378991</v>
      </c>
      <c r="BE17" s="22">
        <v>32.9365662961153</v>
      </c>
      <c r="BF17" s="165">
        <v>3.43444283911568</v>
      </c>
      <c r="BG17" s="22">
        <v>-4.11339896536722</v>
      </c>
      <c r="BH17" s="165">
        <v>5.36958135990035</v>
      </c>
      <c r="BI17" s="22">
        <v>-1.22300894524654</v>
      </c>
      <c r="BJ17" s="165">
        <v>4.77421955523459</v>
      </c>
      <c r="BK17" s="22">
        <v>47.113540028498</v>
      </c>
      <c r="BL17" s="165">
        <v>4.04538080928904</v>
      </c>
      <c r="BM17" s="22">
        <v>44.2704678735759</v>
      </c>
      <c r="BN17" s="165">
        <v>3.97110460072739</v>
      </c>
      <c r="BO17" s="22">
        <v>39.4567043223747</v>
      </c>
      <c r="BP17" s="165">
        <v>3.45888758412142</v>
      </c>
      <c r="BQ17" s="22">
        <v>-7.65683570612326</v>
      </c>
      <c r="BR17" s="165">
        <v>5.32250027822952</v>
      </c>
      <c r="BS17" s="22">
        <v>-4.81376355120115</v>
      </c>
      <c r="BT17" s="189">
        <v>5.26626766026068</v>
      </c>
    </row>
    <row customHeight="1" ht="13" r="18">
      <c r="A18" s="181" t="s">
        <v>316</v>
      </c>
      <c r="B18" s="156" t="n">
        <v>2</v>
      </c>
      <c r="C18" s="22">
        <v>0.734968706188664</v>
      </c>
      <c r="D18" s="165">
        <v>0.7395724060872</v>
      </c>
      <c r="E18" s="22">
        <v>1.52440093370861</v>
      </c>
      <c r="F18" s="165">
        <v>0.798168611890641</v>
      </c>
      <c r="G18" s="22">
        <v>1.18430565915539</v>
      </c>
      <c r="H18" s="165">
        <v>0.493510183684698</v>
      </c>
      <c r="I18" s="22">
        <v>0.449336952966727</v>
      </c>
      <c r="J18" s="165">
        <v>0.889111716965935</v>
      </c>
      <c r="K18" s="22">
        <v>-0.340095274553222</v>
      </c>
      <c r="L18" s="165">
        <v>0.938416450414174</v>
      </c>
      <c r="M18" s="22">
        <v>3.15910017105089</v>
      </c>
      <c r="N18" s="165">
        <v>1.83854318547602</v>
      </c>
      <c r="O18" s="22">
        <v>0</v>
      </c>
      <c r="P18" s="165">
        <v>0</v>
      </c>
      <c r="Q18" s="22">
        <v>0.865304154829351</v>
      </c>
      <c r="R18" s="165">
        <v>0.775285815043515</v>
      </c>
      <c r="S18" s="22">
        <v>-2.29379601622154</v>
      </c>
      <c r="T18" s="165">
        <v>1.99532181361002</v>
      </c>
      <c r="U18" s="22">
        <v>0.865304154829351</v>
      </c>
      <c r="V18" s="165">
        <v>0.775285815043515</v>
      </c>
      <c r="W18" s="22">
        <v>1.92892389121256</v>
      </c>
      <c r="X18" s="165">
        <v>1.36989994193948</v>
      </c>
      <c r="Y18" s="22">
        <v>0</v>
      </c>
      <c r="Z18" s="165">
        <v>0</v>
      </c>
      <c r="AA18" s="22">
        <v>0.0486967402190594</v>
      </c>
      <c r="AB18" s="165">
        <v>0.0487049718848421</v>
      </c>
      <c r="AC18" s="22">
        <v>-1.8802271509935</v>
      </c>
      <c r="AD18" s="165">
        <v>1.37076548877337</v>
      </c>
      <c r="AE18" s="22">
        <v>0.0486967402190594</v>
      </c>
      <c r="AF18" s="165">
        <v>0.0487049718848421</v>
      </c>
      <c r="AG18" s="22">
        <v>2.12291385005795</v>
      </c>
      <c r="AH18" s="165">
        <v>1.52266676515315</v>
      </c>
      <c r="AI18" s="22">
        <v>0</v>
      </c>
      <c r="AJ18" s="165">
        <v>0</v>
      </c>
      <c r="AK18" s="22">
        <v>0</v>
      </c>
      <c r="AL18" s="165">
        <v>0</v>
      </c>
      <c r="AM18" s="22">
        <v>-2.12291385005795</v>
      </c>
      <c r="AN18" s="165">
        <v>1.52266676515315</v>
      </c>
      <c r="AO18" s="22">
        <v>0</v>
      </c>
      <c r="AP18" s="165">
        <v>0</v>
      </c>
      <c r="AQ18" s="22">
        <v>3.83405626452531</v>
      </c>
      <c r="AR18" s="165">
        <v>1.95590506951753</v>
      </c>
      <c r="AS18" s="22">
        <v>3.12603625104848</v>
      </c>
      <c r="AT18" s="165">
        <v>1.52550906132183</v>
      </c>
      <c r="AU18" s="22">
        <v>0.217402831787596</v>
      </c>
      <c r="AV18" s="165">
        <v>0.217716689919847</v>
      </c>
      <c r="AW18" s="22">
        <v>-3.61665343273771</v>
      </c>
      <c r="AX18" s="165">
        <v>1.96798506041942</v>
      </c>
      <c r="AY18" s="22">
        <v>-2.90863341926088</v>
      </c>
      <c r="AZ18" s="165">
        <v>1.54096672684541</v>
      </c>
      <c r="BA18" s="22">
        <v>38.5354397221862</v>
      </c>
      <c r="BB18" s="165">
        <v>4.04540780105221</v>
      </c>
      <c r="BC18" s="22">
        <v>30.0842212587433</v>
      </c>
      <c r="BD18" s="165">
        <v>3.60773737625122</v>
      </c>
      <c r="BE18" s="22">
        <v>25.2768527494239</v>
      </c>
      <c r="BF18" s="165">
        <v>3.39004800546832</v>
      </c>
      <c r="BG18" s="22">
        <v>-13.2585869727622</v>
      </c>
      <c r="BH18" s="165">
        <v>5.27804412222879</v>
      </c>
      <c r="BI18" s="22">
        <v>-4.80736850931941</v>
      </c>
      <c r="BJ18" s="165">
        <v>4.95057516409758</v>
      </c>
      <c r="BK18" s="22">
        <v>32.7514504404379</v>
      </c>
      <c r="BL18" s="165">
        <v>4.02218392124662</v>
      </c>
      <c r="BM18" s="22">
        <v>32.7157447658648</v>
      </c>
      <c r="BN18" s="165">
        <v>3.92509185606275</v>
      </c>
      <c r="BO18" s="22">
        <v>27.2673175075286</v>
      </c>
      <c r="BP18" s="165">
        <v>3.4501164894881</v>
      </c>
      <c r="BQ18" s="22">
        <v>-5.48413293290935</v>
      </c>
      <c r="BR18" s="165">
        <v>5.29917609514654</v>
      </c>
      <c r="BS18" s="22">
        <v>-5.44842725833617</v>
      </c>
      <c r="BT18" s="189">
        <v>5.22586355252104</v>
      </c>
    </row>
    <row customHeight="1" ht="13" r="19">
      <c r="A19" s="181" t="s">
        <v>317</v>
      </c>
      <c r="B19" s="156" t="n">
        <v>2</v>
      </c>
      <c r="C19" s="22" t="inlineStr">
        <is>
          <t>a</t>
        </is>
      </c>
      <c r="D19" s="165" t="inlineStr">
        <is>
          <t>a</t>
        </is>
      </c>
      <c r="E19" s="22">
        <v>0.773643260179431</v>
      </c>
      <c r="F19" s="165">
        <v>0.777029103187521</v>
      </c>
      <c r="G19" s="22">
        <v>4.94571312671828</v>
      </c>
      <c r="H19" s="165">
        <v>3.18201113041589</v>
      </c>
      <c r="I19" s="22" t="inlineStr">
        <is>
          <t>a</t>
        </is>
      </c>
      <c r="J19" s="165" t="inlineStr">
        <is>
          <t>a</t>
        </is>
      </c>
      <c r="K19" s="22">
        <v>4.17206986653884</v>
      </c>
      <c r="L19" s="165">
        <v>3.27551050392011</v>
      </c>
      <c r="M19" s="22" t="inlineStr">
        <is>
          <t>a</t>
        </is>
      </c>
      <c r="N19" s="165" t="inlineStr">
        <is>
          <t>a</t>
        </is>
      </c>
      <c r="O19" s="22">
        <v>0</v>
      </c>
      <c r="P19" s="165">
        <v>0</v>
      </c>
      <c r="Q19" s="22">
        <v>2.96381440108822</v>
      </c>
      <c r="R19" s="165">
        <v>2.81197070316206</v>
      </c>
      <c r="S19" s="22" t="inlineStr">
        <is>
          <t>a</t>
        </is>
      </c>
      <c r="T19" s="165" t="inlineStr">
        <is>
          <t>a</t>
        </is>
      </c>
      <c r="U19" s="22">
        <v>2.96381440108822</v>
      </c>
      <c r="V19" s="165">
        <v>2.81197070316206</v>
      </c>
      <c r="W19" s="22" t="inlineStr">
        <is>
          <t>a</t>
        </is>
      </c>
      <c r="X19" s="165" t="inlineStr">
        <is>
          <t>a</t>
        </is>
      </c>
      <c r="Y19" s="22">
        <v>0.777361437846487</v>
      </c>
      <c r="Z19" s="165">
        <v>0.780681691751329</v>
      </c>
      <c r="AA19" s="22">
        <v>0.207321599711156</v>
      </c>
      <c r="AB19" s="165">
        <v>0.207039538771292</v>
      </c>
      <c r="AC19" s="22" t="inlineStr">
        <is>
          <t>a</t>
        </is>
      </c>
      <c r="AD19" s="165" t="inlineStr">
        <is>
          <t>a</t>
        </is>
      </c>
      <c r="AE19" s="22">
        <v>-0.57003983813533</v>
      </c>
      <c r="AF19" s="165">
        <v>0.807669037694492</v>
      </c>
      <c r="AG19" s="22" t="inlineStr">
        <is>
          <t>a</t>
        </is>
      </c>
      <c r="AH19" s="165" t="inlineStr">
        <is>
          <t>a</t>
        </is>
      </c>
      <c r="AI19" s="22">
        <v>0</v>
      </c>
      <c r="AJ19" s="165">
        <v>0</v>
      </c>
      <c r="AK19" s="22">
        <v>1.95466081199846</v>
      </c>
      <c r="AL19" s="165">
        <v>1.15111890229935</v>
      </c>
      <c r="AM19" s="22" t="inlineStr">
        <is>
          <t>a</t>
        </is>
      </c>
      <c r="AN19" s="165" t="inlineStr">
        <is>
          <t>a</t>
        </is>
      </c>
      <c r="AO19" s="22">
        <v>1.95466081199846</v>
      </c>
      <c r="AP19" s="165">
        <v>1.15111890229935</v>
      </c>
      <c r="AQ19" s="22" t="inlineStr">
        <is>
          <t>a</t>
        </is>
      </c>
      <c r="AR19" s="165" t="inlineStr">
        <is>
          <t>a</t>
        </is>
      </c>
      <c r="AS19" s="22">
        <v>1.25883974369257</v>
      </c>
      <c r="AT19" s="165">
        <v>0.740931949253761</v>
      </c>
      <c r="AU19" s="22">
        <v>4.51692367928677</v>
      </c>
      <c r="AV19" s="165">
        <v>2.01243131931594</v>
      </c>
      <c r="AW19" s="22" t="inlineStr">
        <is>
          <t>a</t>
        </is>
      </c>
      <c r="AX19" s="165" t="inlineStr">
        <is>
          <t>a</t>
        </is>
      </c>
      <c r="AY19" s="22">
        <v>3.2580839355942</v>
      </c>
      <c r="AZ19" s="165">
        <v>2.14449527124418</v>
      </c>
      <c r="BA19" s="22" t="inlineStr">
        <is>
          <t>a</t>
        </is>
      </c>
      <c r="BB19" s="165" t="inlineStr">
        <is>
          <t>a</t>
        </is>
      </c>
      <c r="BC19" s="22">
        <v>38.3732695247641</v>
      </c>
      <c r="BD19" s="165">
        <v>5.75799375636278</v>
      </c>
      <c r="BE19" s="22">
        <v>21.1324517147545</v>
      </c>
      <c r="BF19" s="165">
        <v>3.68053728863435</v>
      </c>
      <c r="BG19" s="22" t="inlineStr">
        <is>
          <t>a</t>
        </is>
      </c>
      <c r="BH19" s="165" t="inlineStr">
        <is>
          <t>a</t>
        </is>
      </c>
      <c r="BI19" s="22">
        <v>-17.2408178100096</v>
      </c>
      <c r="BJ19" s="165">
        <v>6.83380178461014</v>
      </c>
      <c r="BK19" s="22" t="inlineStr">
        <is>
          <t>a</t>
        </is>
      </c>
      <c r="BL19" s="165" t="inlineStr">
        <is>
          <t>a</t>
        </is>
      </c>
      <c r="BM19" s="22">
        <v>46.8274228313396</v>
      </c>
      <c r="BN19" s="165">
        <v>5.43663127667911</v>
      </c>
      <c r="BO19" s="22">
        <v>33.4034572808709</v>
      </c>
      <c r="BP19" s="165">
        <v>4.47286289605834</v>
      </c>
      <c r="BQ19" s="22" t="inlineStr">
        <is>
          <t>a</t>
        </is>
      </c>
      <c r="BR19" s="165" t="inlineStr">
        <is>
          <t>a</t>
        </is>
      </c>
      <c r="BS19" s="22">
        <v>-13.4239655504687</v>
      </c>
      <c r="BT19" s="189">
        <v>7.04013225198938</v>
      </c>
    </row>
    <row customHeight="1" ht="13" r="20">
      <c r="A20" s="181" t="s">
        <v>319</v>
      </c>
      <c r="B20" s="156" t="n">
        <v>2</v>
      </c>
      <c r="C20" s="22">
        <v>2.6083418405141</v>
      </c>
      <c r="D20" s="165">
        <v>1.17779184578677</v>
      </c>
      <c r="E20" s="22">
        <v>0</v>
      </c>
      <c r="F20" s="165">
        <v>0</v>
      </c>
      <c r="G20" s="22">
        <v>7.10528138142936</v>
      </c>
      <c r="H20" s="165">
        <v>1.63143921996501</v>
      </c>
      <c r="I20" s="22">
        <v>4.49693954091526</v>
      </c>
      <c r="J20" s="165">
        <v>2.0121599241715</v>
      </c>
      <c r="K20" s="22">
        <v>7.10528138142936</v>
      </c>
      <c r="L20" s="165">
        <v>1.63143921996501</v>
      </c>
      <c r="M20" s="22">
        <v>4.29844863465756</v>
      </c>
      <c r="N20" s="165">
        <v>1.44338307757481</v>
      </c>
      <c r="O20" s="22">
        <v>1.92338408494025</v>
      </c>
      <c r="P20" s="165">
        <v>1.04425977416551</v>
      </c>
      <c r="Q20" s="22">
        <v>1.50637331013821</v>
      </c>
      <c r="R20" s="165">
        <v>0.758131031393999</v>
      </c>
      <c r="S20" s="22">
        <v>-2.79207532451935</v>
      </c>
      <c r="T20" s="165">
        <v>1.63037338342843</v>
      </c>
      <c r="U20" s="22">
        <v>-0.417010774802036</v>
      </c>
      <c r="V20" s="165">
        <v>1.2904422252479</v>
      </c>
      <c r="W20" s="22">
        <v>0</v>
      </c>
      <c r="X20" s="165">
        <v>0</v>
      </c>
      <c r="Y20" s="22">
        <v>0</v>
      </c>
      <c r="Z20" s="165">
        <v>0</v>
      </c>
      <c r="AA20" s="22">
        <v>0</v>
      </c>
      <c r="AB20" s="165">
        <v>0</v>
      </c>
      <c r="AC20" s="22">
        <v>0</v>
      </c>
      <c r="AD20" s="165">
        <v>0</v>
      </c>
      <c r="AE20" s="22">
        <v>0</v>
      </c>
      <c r="AF20" s="165">
        <v>0</v>
      </c>
      <c r="AG20" s="22">
        <v>0</v>
      </c>
      <c r="AH20" s="165">
        <v>0</v>
      </c>
      <c r="AI20" s="22">
        <v>0</v>
      </c>
      <c r="AJ20" s="165">
        <v>0</v>
      </c>
      <c r="AK20" s="22">
        <v>0</v>
      </c>
      <c r="AL20" s="165">
        <v>0</v>
      </c>
      <c r="AM20" s="22">
        <v>0</v>
      </c>
      <c r="AN20" s="165">
        <v>0</v>
      </c>
      <c r="AO20" s="22">
        <v>0</v>
      </c>
      <c r="AP20" s="165">
        <v>0</v>
      </c>
      <c r="AQ20" s="22">
        <v>2.88664311012894</v>
      </c>
      <c r="AR20" s="165">
        <v>1.19515653661593</v>
      </c>
      <c r="AS20" s="22">
        <v>2.94217047904223</v>
      </c>
      <c r="AT20" s="165">
        <v>1.34437323188818</v>
      </c>
      <c r="AU20" s="22">
        <v>2.91515605014943</v>
      </c>
      <c r="AV20" s="165">
        <v>1.14201036232012</v>
      </c>
      <c r="AW20" s="22">
        <v>0.0285129400204922</v>
      </c>
      <c r="AX20" s="165">
        <v>1.65305378456429</v>
      </c>
      <c r="AY20" s="22">
        <v>-0.0270144288927967</v>
      </c>
      <c r="AZ20" s="165">
        <v>1.76395211223661</v>
      </c>
      <c r="BA20" s="22">
        <v>60.6316611266258</v>
      </c>
      <c r="BB20" s="165">
        <v>3.50189099055804</v>
      </c>
      <c r="BC20" s="22">
        <v>66.137035661651</v>
      </c>
      <c r="BD20" s="165">
        <v>3.98242892150089</v>
      </c>
      <c r="BE20" s="22">
        <v>63.3482188037314</v>
      </c>
      <c r="BF20" s="165">
        <v>3.50691162800842</v>
      </c>
      <c r="BG20" s="22">
        <v>2.7165576771056</v>
      </c>
      <c r="BH20" s="165">
        <v>4.95597313112291</v>
      </c>
      <c r="BI20" s="22">
        <v>-2.78881685791957</v>
      </c>
      <c r="BJ20" s="165">
        <v>5.30642716726305</v>
      </c>
      <c r="BK20" s="22">
        <v>49.5314185286318</v>
      </c>
      <c r="BL20" s="165">
        <v>3.598271415025</v>
      </c>
      <c r="BM20" s="22">
        <v>52.8436259907056</v>
      </c>
      <c r="BN20" s="165">
        <v>4.76749684827139</v>
      </c>
      <c r="BO20" s="22">
        <v>44.233390950036</v>
      </c>
      <c r="BP20" s="165">
        <v>3.50156734561005</v>
      </c>
      <c r="BQ20" s="22">
        <v>-5.29802757859585</v>
      </c>
      <c r="BR20" s="165">
        <v>5.02080980042349</v>
      </c>
      <c r="BS20" s="22">
        <v>-8.61023504066961</v>
      </c>
      <c r="BT20" s="189">
        <v>5.9152345747333</v>
      </c>
    </row>
    <row customHeight="1" ht="13" r="21">
      <c r="A21" s="181" t="s">
        <v>320</v>
      </c>
      <c r="B21" s="156" t="n">
        <v>2</v>
      </c>
      <c r="C21" s="22">
        <v>2.34802842878949</v>
      </c>
      <c r="D21" s="165">
        <v>0.0578882449009054</v>
      </c>
      <c r="E21" s="22">
        <v>4.82961941701741</v>
      </c>
      <c r="F21" s="165">
        <v>3.63263466092468</v>
      </c>
      <c r="G21" s="22">
        <v>4.45995922439537</v>
      </c>
      <c r="H21" s="165">
        <v>0.0779042584976518</v>
      </c>
      <c r="I21" s="22">
        <v>2.11193079560589</v>
      </c>
      <c r="J21" s="165">
        <v>0.0970573149730414</v>
      </c>
      <c r="K21" s="22">
        <v>-0.369660192622034</v>
      </c>
      <c r="L21" s="165">
        <v>3.63346991913287</v>
      </c>
      <c r="M21" s="22">
        <v>0.725295712221048</v>
      </c>
      <c r="N21" s="165">
        <v>0.0318290544160739</v>
      </c>
      <c r="O21" s="22">
        <v>0</v>
      </c>
      <c r="P21" s="165">
        <v>0</v>
      </c>
      <c r="Q21" s="22">
        <v>1.33924151293561</v>
      </c>
      <c r="R21" s="165">
        <v>0.00904425531900997</v>
      </c>
      <c r="S21" s="22">
        <v>0.613945800714566</v>
      </c>
      <c r="T21" s="165">
        <v>0.033089080665634</v>
      </c>
      <c r="U21" s="22">
        <v>1.33924151293561</v>
      </c>
      <c r="V21" s="165">
        <v>0.00904425531900997</v>
      </c>
      <c r="W21" s="22">
        <v>0</v>
      </c>
      <c r="X21" s="165">
        <v>0</v>
      </c>
      <c r="Y21" s="22">
        <v>0</v>
      </c>
      <c r="Z21" s="165">
        <v>0</v>
      </c>
      <c r="AA21" s="22">
        <v>0</v>
      </c>
      <c r="AB21" s="165">
        <v>0</v>
      </c>
      <c r="AC21" s="22">
        <v>0</v>
      </c>
      <c r="AD21" s="165">
        <v>0</v>
      </c>
      <c r="AE21" s="22">
        <v>0</v>
      </c>
      <c r="AF21" s="165">
        <v>0</v>
      </c>
      <c r="AG21" s="22">
        <v>0</v>
      </c>
      <c r="AH21" s="165">
        <v>0</v>
      </c>
      <c r="AI21" s="22">
        <v>0</v>
      </c>
      <c r="AJ21" s="165">
        <v>0</v>
      </c>
      <c r="AK21" s="22">
        <v>1.03770242987342</v>
      </c>
      <c r="AL21" s="165">
        <v>0.0289895362415302</v>
      </c>
      <c r="AM21" s="22">
        <v>1.03770242987342</v>
      </c>
      <c r="AN21" s="165">
        <v>0.0289895362415302</v>
      </c>
      <c r="AO21" s="22">
        <v>1.03770242987342</v>
      </c>
      <c r="AP21" s="165">
        <v>0.0289895362415302</v>
      </c>
      <c r="AQ21" s="22">
        <v>5.81302433534853</v>
      </c>
      <c r="AR21" s="165">
        <v>0.158951951355678</v>
      </c>
      <c r="AS21" s="22">
        <v>3.36518997747935</v>
      </c>
      <c r="AT21" s="165">
        <v>1.98898764187142</v>
      </c>
      <c r="AU21" s="22">
        <v>1.03297232858628</v>
      </c>
      <c r="AV21" s="165">
        <v>0.0288115273197484</v>
      </c>
      <c r="AW21" s="22">
        <v>-4.78005200676225</v>
      </c>
      <c r="AX21" s="165">
        <v>0.161542028420701</v>
      </c>
      <c r="AY21" s="22">
        <v>-2.33221764889307</v>
      </c>
      <c r="AZ21" s="165">
        <v>1.98919630595467</v>
      </c>
      <c r="BA21" s="22">
        <v>43.2959727715632</v>
      </c>
      <c r="BB21" s="165">
        <v>0.238537939321069</v>
      </c>
      <c r="BC21" s="22">
        <v>40.2749678670535</v>
      </c>
      <c r="BD21" s="165">
        <v>5.44407631366939</v>
      </c>
      <c r="BE21" s="22">
        <v>19.9668118823291</v>
      </c>
      <c r="BF21" s="165">
        <v>0.236401321315927</v>
      </c>
      <c r="BG21" s="22">
        <v>-23.329160889234</v>
      </c>
      <c r="BH21" s="165">
        <v>0.335836170201273</v>
      </c>
      <c r="BI21" s="22">
        <v>-20.3081559847244</v>
      </c>
      <c r="BJ21" s="165">
        <v>5.44920659305334</v>
      </c>
      <c r="BK21" s="22">
        <v>58.580196975857</v>
      </c>
      <c r="BL21" s="165">
        <v>0.24671127968573</v>
      </c>
      <c r="BM21" s="22">
        <v>42.8908523962073</v>
      </c>
      <c r="BN21" s="165">
        <v>5.95466605133115</v>
      </c>
      <c r="BO21" s="22">
        <v>19.2246790408951</v>
      </c>
      <c r="BP21" s="165">
        <v>0.255442461232404</v>
      </c>
      <c r="BQ21" s="22">
        <v>-39.355517934962</v>
      </c>
      <c r="BR21" s="165">
        <v>0.355129985392164</v>
      </c>
      <c r="BS21" s="22">
        <v>-23.6661733553123</v>
      </c>
      <c r="BT21" s="189">
        <v>5.96014250113839</v>
      </c>
    </row>
    <row customHeight="1" ht="13" r="22">
      <c r="A22" s="181" t="s">
        <v>321</v>
      </c>
      <c r="B22" s="156" t="n">
        <v>2</v>
      </c>
      <c r="C22" s="22">
        <v>1.02892341048812</v>
      </c>
      <c r="D22" s="165">
        <v>0.530135986666025</v>
      </c>
      <c r="E22" s="22">
        <v>0.633354317848563</v>
      </c>
      <c r="F22" s="165">
        <v>0.461785108676883</v>
      </c>
      <c r="G22" s="22">
        <v>2.13080893598638</v>
      </c>
      <c r="H22" s="165">
        <v>0.719089498844629</v>
      </c>
      <c r="I22" s="22">
        <v>1.10188552549826</v>
      </c>
      <c r="J22" s="165">
        <v>0.893383384503528</v>
      </c>
      <c r="K22" s="22">
        <v>1.49745461813781</v>
      </c>
      <c r="L22" s="165">
        <v>0.854596509438425</v>
      </c>
      <c r="M22" s="22">
        <v>0.347861492683272</v>
      </c>
      <c r="N22" s="165">
        <v>0.347754899205569</v>
      </c>
      <c r="O22" s="22">
        <v>0</v>
      </c>
      <c r="P22" s="165">
        <v>0</v>
      </c>
      <c r="Q22" s="22">
        <v>0.468562588380093</v>
      </c>
      <c r="R22" s="165">
        <v>0.140993729155659</v>
      </c>
      <c r="S22" s="22">
        <v>0.120701095696821</v>
      </c>
      <c r="T22" s="165">
        <v>0.375250185320001</v>
      </c>
      <c r="U22" s="22">
        <v>0.468562588380093</v>
      </c>
      <c r="V22" s="165">
        <v>0.140993729155659</v>
      </c>
      <c r="W22" s="22">
        <v>0</v>
      </c>
      <c r="X22" s="165">
        <v>0</v>
      </c>
      <c r="Y22" s="22">
        <v>0</v>
      </c>
      <c r="Z22" s="165">
        <v>0</v>
      </c>
      <c r="AA22" s="22">
        <v>0.284358531931149</v>
      </c>
      <c r="AB22" s="165">
        <v>0.203833454458423</v>
      </c>
      <c r="AC22" s="22">
        <v>0.284358531931149</v>
      </c>
      <c r="AD22" s="165">
        <v>0.203833454458423</v>
      </c>
      <c r="AE22" s="22">
        <v>0.284358531931149</v>
      </c>
      <c r="AF22" s="165">
        <v>0.203833454458423</v>
      </c>
      <c r="AG22" s="22">
        <v>0</v>
      </c>
      <c r="AH22" s="165">
        <v>0</v>
      </c>
      <c r="AI22" s="22">
        <v>0</v>
      </c>
      <c r="AJ22" s="165">
        <v>0</v>
      </c>
      <c r="AK22" s="22">
        <v>0.851112735322947</v>
      </c>
      <c r="AL22" s="165">
        <v>0.458588177477541</v>
      </c>
      <c r="AM22" s="22">
        <v>0.851112735322947</v>
      </c>
      <c r="AN22" s="165">
        <v>0.458588177477541</v>
      </c>
      <c r="AO22" s="22">
        <v>0.851112735322947</v>
      </c>
      <c r="AP22" s="165">
        <v>0.458588177477541</v>
      </c>
      <c r="AQ22" s="22">
        <v>14.0028276738997</v>
      </c>
      <c r="AR22" s="165">
        <v>2.62120573389152</v>
      </c>
      <c r="AS22" s="22">
        <v>15.7178178599364</v>
      </c>
      <c r="AT22" s="165">
        <v>2.67329272438902</v>
      </c>
      <c r="AU22" s="22">
        <v>13.0708518847328</v>
      </c>
      <c r="AV22" s="165">
        <v>1.88663631524815</v>
      </c>
      <c r="AW22" s="22">
        <v>-0.931975789166906</v>
      </c>
      <c r="AX22" s="165">
        <v>3.22956902471505</v>
      </c>
      <c r="AY22" s="22">
        <v>-2.64696597520356</v>
      </c>
      <c r="AZ22" s="165">
        <v>3.2719857237287</v>
      </c>
      <c r="BA22" s="22">
        <v>72.4867264487592</v>
      </c>
      <c r="BB22" s="165">
        <v>3.32583151293417</v>
      </c>
      <c r="BC22" s="22">
        <v>68.8472351637104</v>
      </c>
      <c r="BD22" s="165">
        <v>3.73535368959995</v>
      </c>
      <c r="BE22" s="22">
        <v>67.7045727047727</v>
      </c>
      <c r="BF22" s="165">
        <v>2.54345360152745</v>
      </c>
      <c r="BG22" s="22">
        <v>-4.78215374398656</v>
      </c>
      <c r="BH22" s="165">
        <v>4.18692147950603</v>
      </c>
      <c r="BI22" s="22">
        <v>-1.14266245893769</v>
      </c>
      <c r="BJ22" s="165">
        <v>4.51907329101122</v>
      </c>
      <c r="BK22" s="22">
        <v>66.9614803804359</v>
      </c>
      <c r="BL22" s="165">
        <v>3.62237284877977</v>
      </c>
      <c r="BM22" s="22">
        <v>53.8340570978567</v>
      </c>
      <c r="BN22" s="165">
        <v>4.28690547582306</v>
      </c>
      <c r="BO22" s="22">
        <v>56.4268255553768</v>
      </c>
      <c r="BP22" s="165">
        <v>3.03887589644047</v>
      </c>
      <c r="BQ22" s="22">
        <v>-10.5346548250591</v>
      </c>
      <c r="BR22" s="165">
        <v>4.72825039201011</v>
      </c>
      <c r="BS22" s="22">
        <v>2.59276845752009</v>
      </c>
      <c r="BT22" s="189">
        <v>5.25474312146737</v>
      </c>
    </row>
    <row customHeight="1" ht="13" r="23">
      <c r="A23" s="181" t="s">
        <v>322</v>
      </c>
      <c r="B23" s="156" t="n">
        <v>2</v>
      </c>
      <c r="C23" s="22">
        <v>44.262604434093</v>
      </c>
      <c r="D23" s="165">
        <v>5.6365840336345</v>
      </c>
      <c r="E23" s="22">
        <v>45.761246250341</v>
      </c>
      <c r="F23" s="165">
        <v>4.83772957898736</v>
      </c>
      <c r="G23" s="22">
        <v>56.2120868015776</v>
      </c>
      <c r="H23" s="165">
        <v>3.66954960088111</v>
      </c>
      <c r="I23" s="22">
        <v>11.9494823674846</v>
      </c>
      <c r="J23" s="165">
        <v>6.72582142504171</v>
      </c>
      <c r="K23" s="22">
        <v>10.4508405512366</v>
      </c>
      <c r="L23" s="165">
        <v>6.07200310875546</v>
      </c>
      <c r="M23" s="22">
        <v>0</v>
      </c>
      <c r="N23" s="165">
        <v>0</v>
      </c>
      <c r="O23" s="22">
        <v>1.60451019023463</v>
      </c>
      <c r="P23" s="165">
        <v>1.15583732062816</v>
      </c>
      <c r="Q23" s="22">
        <v>1.14887731462722</v>
      </c>
      <c r="R23" s="165">
        <v>0.671286289132935</v>
      </c>
      <c r="S23" s="22">
        <v>1.14887731462722</v>
      </c>
      <c r="T23" s="165">
        <v>0.671286289132935</v>
      </c>
      <c r="U23" s="22">
        <v>-0.455632875607413</v>
      </c>
      <c r="V23" s="165">
        <v>1.33663203378295</v>
      </c>
      <c r="W23" s="22">
        <v>3.3866473702148</v>
      </c>
      <c r="X23" s="165">
        <v>1.99080927490983</v>
      </c>
      <c r="Y23" s="22">
        <v>3.341534534818</v>
      </c>
      <c r="Z23" s="165">
        <v>1.71691027133623</v>
      </c>
      <c r="AA23" s="22">
        <v>2.23866022539787</v>
      </c>
      <c r="AB23" s="165">
        <v>1.1549988500712</v>
      </c>
      <c r="AC23" s="22">
        <v>-1.14798714481693</v>
      </c>
      <c r="AD23" s="165">
        <v>2.30159594906073</v>
      </c>
      <c r="AE23" s="22">
        <v>-1.10287430942013</v>
      </c>
      <c r="AF23" s="165">
        <v>2.0692518511495</v>
      </c>
      <c r="AG23" s="22">
        <v>3.76580367378149</v>
      </c>
      <c r="AH23" s="165">
        <v>1.97571534037259</v>
      </c>
      <c r="AI23" s="22">
        <v>6.00402606420792</v>
      </c>
      <c r="AJ23" s="165">
        <v>2.44133325941218</v>
      </c>
      <c r="AK23" s="22">
        <v>3.5797088920464</v>
      </c>
      <c r="AL23" s="165">
        <v>1.47784266230582</v>
      </c>
      <c r="AM23" s="22">
        <v>-0.186094781735087</v>
      </c>
      <c r="AN23" s="165">
        <v>2.46727988698379</v>
      </c>
      <c r="AO23" s="22">
        <v>-2.42431717216152</v>
      </c>
      <c r="AP23" s="165">
        <v>2.85379169142445</v>
      </c>
      <c r="AQ23" s="22">
        <v>23.5938517829365</v>
      </c>
      <c r="AR23" s="165">
        <v>4.99437312276303</v>
      </c>
      <c r="AS23" s="22">
        <v>16.349684316556</v>
      </c>
      <c r="AT23" s="165">
        <v>3.36753727696643</v>
      </c>
      <c r="AU23" s="22">
        <v>15.0504853394163</v>
      </c>
      <c r="AV23" s="165">
        <v>2.75333824933276</v>
      </c>
      <c r="AW23" s="22">
        <v>-8.54336644352023</v>
      </c>
      <c r="AX23" s="165">
        <v>5.7030372964427</v>
      </c>
      <c r="AY23" s="22">
        <v>-1.29919897713977</v>
      </c>
      <c r="AZ23" s="165">
        <v>4.34984813838337</v>
      </c>
      <c r="BA23" s="22">
        <v>64.0945083538024</v>
      </c>
      <c r="BB23" s="165">
        <v>5.07281046117791</v>
      </c>
      <c r="BC23" s="22">
        <v>53.7770901035534</v>
      </c>
      <c r="BD23" s="165">
        <v>4.49105526619661</v>
      </c>
      <c r="BE23" s="22">
        <v>60.535588343914</v>
      </c>
      <c r="BF23" s="165">
        <v>3.91732079829651</v>
      </c>
      <c r="BG23" s="22">
        <v>-3.55892000988835</v>
      </c>
      <c r="BH23" s="165">
        <v>6.40927517054795</v>
      </c>
      <c r="BI23" s="22">
        <v>6.75849824036068</v>
      </c>
      <c r="BJ23" s="165">
        <v>5.95944457485752</v>
      </c>
      <c r="BK23" s="22">
        <v>52.3066309536423</v>
      </c>
      <c r="BL23" s="165">
        <v>5.45518770696312</v>
      </c>
      <c r="BM23" s="22">
        <v>41.9088347263701</v>
      </c>
      <c r="BN23" s="165">
        <v>4.82176256493548</v>
      </c>
      <c r="BO23" s="22">
        <v>49.9294573347793</v>
      </c>
      <c r="BP23" s="165">
        <v>3.95278324694741</v>
      </c>
      <c r="BQ23" s="22">
        <v>-2.37717361886292</v>
      </c>
      <c r="BR23" s="165">
        <v>6.73673276266394</v>
      </c>
      <c r="BS23" s="22">
        <v>8.02062260840925</v>
      </c>
      <c r="BT23" s="189">
        <v>6.23489291246942</v>
      </c>
    </row>
    <row customHeight="1" ht="13" r="24">
      <c r="A24" s="181" t="s">
        <v>323</v>
      </c>
      <c r="B24" s="156" t="n">
        <v>2</v>
      </c>
      <c r="C24" s="22">
        <v>16.2566455082781</v>
      </c>
      <c r="D24" s="165">
        <v>3.0689830351634</v>
      </c>
      <c r="E24" s="22">
        <v>18.9413815690195</v>
      </c>
      <c r="F24" s="165">
        <v>3.31161915305279</v>
      </c>
      <c r="G24" s="22">
        <v>13.9308485297789</v>
      </c>
      <c r="H24" s="165">
        <v>2.63260279171493</v>
      </c>
      <c r="I24" s="22">
        <v>-2.32579697849912</v>
      </c>
      <c r="J24" s="165">
        <v>4.04342111695851</v>
      </c>
      <c r="K24" s="22">
        <v>-5.0105330392406</v>
      </c>
      <c r="L24" s="165">
        <v>4.23053411212004</v>
      </c>
      <c r="M24" s="22">
        <v>4.64122898171921</v>
      </c>
      <c r="N24" s="165">
        <v>1.48171157435189</v>
      </c>
      <c r="O24" s="22">
        <v>4.091045150174</v>
      </c>
      <c r="P24" s="165">
        <v>1.59610673724434</v>
      </c>
      <c r="Q24" s="22">
        <v>1.81478528314437</v>
      </c>
      <c r="R24" s="165">
        <v>0.929458795223939</v>
      </c>
      <c r="S24" s="22">
        <v>-2.82644369857484</v>
      </c>
      <c r="T24" s="165">
        <v>1.74910343936186</v>
      </c>
      <c r="U24" s="22">
        <v>-2.27625986702963</v>
      </c>
      <c r="V24" s="165">
        <v>1.84701119885504</v>
      </c>
      <c r="W24" s="22">
        <v>0.155416010899826</v>
      </c>
      <c r="X24" s="165">
        <v>0.156407648920423</v>
      </c>
      <c r="Y24" s="22">
        <v>1.04277726478306</v>
      </c>
      <c r="Z24" s="165">
        <v>1.04289261317004</v>
      </c>
      <c r="AA24" s="22">
        <v>0.831134532579471</v>
      </c>
      <c r="AB24" s="165">
        <v>0.596531010879928</v>
      </c>
      <c r="AC24" s="22">
        <v>0.675718521679645</v>
      </c>
      <c r="AD24" s="165">
        <v>0.616694899915869</v>
      </c>
      <c r="AE24" s="22">
        <v>-0.211642732203593</v>
      </c>
      <c r="AF24" s="165">
        <v>1.20144673188038</v>
      </c>
      <c r="AG24" s="22">
        <v>6.22930952134075</v>
      </c>
      <c r="AH24" s="165">
        <v>2.096805766751</v>
      </c>
      <c r="AI24" s="22">
        <v>1.04694858726015</v>
      </c>
      <c r="AJ24" s="165">
        <v>0.743102444590152</v>
      </c>
      <c r="AK24" s="22">
        <v>1.07439422308093</v>
      </c>
      <c r="AL24" s="165">
        <v>0.766818415847786</v>
      </c>
      <c r="AM24" s="22">
        <v>-5.15491529825982</v>
      </c>
      <c r="AN24" s="165">
        <v>2.23262287598321</v>
      </c>
      <c r="AO24" s="22">
        <v>0.0274456358207777</v>
      </c>
      <c r="AP24" s="165">
        <v>1.06780697040203</v>
      </c>
      <c r="AQ24" s="22">
        <v>5.82938577925068</v>
      </c>
      <c r="AR24" s="165">
        <v>1.9177055480068</v>
      </c>
      <c r="AS24" s="22">
        <v>13.6075505974297</v>
      </c>
      <c r="AT24" s="165">
        <v>2.91307992340707</v>
      </c>
      <c r="AU24" s="22">
        <v>3.70484346285562</v>
      </c>
      <c r="AV24" s="165">
        <v>1.3294669917292</v>
      </c>
      <c r="AW24" s="22">
        <v>-2.12454231639507</v>
      </c>
      <c r="AX24" s="165">
        <v>2.33346888793349</v>
      </c>
      <c r="AY24" s="22">
        <v>-9.90270713457413</v>
      </c>
      <c r="AZ24" s="165">
        <v>3.20211135381873</v>
      </c>
      <c r="BA24" s="22">
        <v>78.380234299535</v>
      </c>
      <c r="BB24" s="165">
        <v>3.22098494489668</v>
      </c>
      <c r="BC24" s="22">
        <v>71.6059231382418</v>
      </c>
      <c r="BD24" s="165">
        <v>3.64067924008708</v>
      </c>
      <c r="BE24" s="22">
        <v>62.3329213277062</v>
      </c>
      <c r="BF24" s="165">
        <v>3.55064853318188</v>
      </c>
      <c r="BG24" s="22">
        <v>-16.0473129718287</v>
      </c>
      <c r="BH24" s="165">
        <v>4.79393877948371</v>
      </c>
      <c r="BI24" s="22">
        <v>-9.27300181053558</v>
      </c>
      <c r="BJ24" s="165">
        <v>5.08543511760672</v>
      </c>
      <c r="BK24" s="22">
        <v>84.8688520691554</v>
      </c>
      <c r="BL24" s="165">
        <v>2.86223639110568</v>
      </c>
      <c r="BM24" s="22">
        <v>79.5153560778024</v>
      </c>
      <c r="BN24" s="165">
        <v>3.16024546196648</v>
      </c>
      <c r="BO24" s="22">
        <v>71.5288660566147</v>
      </c>
      <c r="BP24" s="165">
        <v>3.6025045836934</v>
      </c>
      <c r="BQ24" s="22">
        <v>-13.3399860125407</v>
      </c>
      <c r="BR24" s="165">
        <v>4.60113425517031</v>
      </c>
      <c r="BS24" s="22">
        <v>-7.98649002118763</v>
      </c>
      <c r="BT24" s="189">
        <v>4.79220102410277</v>
      </c>
    </row>
    <row customHeight="1" ht="13" r="25">
      <c r="A25" s="181" t="s">
        <v>324</v>
      </c>
      <c r="B25" s="156" t="n">
        <v>2</v>
      </c>
      <c r="C25" s="22">
        <v>0.450420888496838</v>
      </c>
      <c r="D25" s="165">
        <v>0.451105454645249</v>
      </c>
      <c r="E25" s="22">
        <v>0.949123215428995</v>
      </c>
      <c r="F25" s="165">
        <v>0.489118427140659</v>
      </c>
      <c r="G25" s="22">
        <v>0.944733789319456</v>
      </c>
      <c r="H25" s="165">
        <v>0.582395218374326</v>
      </c>
      <c r="I25" s="22">
        <v>0.494312900822617</v>
      </c>
      <c r="J25" s="165">
        <v>0.736668393238081</v>
      </c>
      <c r="K25" s="22">
        <v>-0.0043894261095393</v>
      </c>
      <c r="L25" s="165">
        <v>0.760539956973879</v>
      </c>
      <c r="M25" s="22">
        <v>0</v>
      </c>
      <c r="N25" s="165">
        <v>0</v>
      </c>
      <c r="O25" s="22">
        <v>0.140024218029681</v>
      </c>
      <c r="P25" s="165">
        <v>0.198508151718917</v>
      </c>
      <c r="Q25" s="22">
        <v>0</v>
      </c>
      <c r="R25" s="165">
        <v>0</v>
      </c>
      <c r="S25" s="22">
        <v>0</v>
      </c>
      <c r="T25" s="165">
        <v>0</v>
      </c>
      <c r="U25" s="22">
        <v>-0.140024218029681</v>
      </c>
      <c r="V25" s="165">
        <v>0.198508151718917</v>
      </c>
      <c r="W25" s="22">
        <v>0</v>
      </c>
      <c r="X25" s="165">
        <v>0</v>
      </c>
      <c r="Y25" s="22">
        <v>0</v>
      </c>
      <c r="Z25" s="165">
        <v>0</v>
      </c>
      <c r="AA25" s="22">
        <v>0</v>
      </c>
      <c r="AB25" s="165">
        <v>0</v>
      </c>
      <c r="AC25" s="22">
        <v>0</v>
      </c>
      <c r="AD25" s="165">
        <v>0</v>
      </c>
      <c r="AE25" s="22">
        <v>0</v>
      </c>
      <c r="AF25" s="165">
        <v>0</v>
      </c>
      <c r="AG25" s="22">
        <v>1.91750493757133</v>
      </c>
      <c r="AH25" s="165">
        <v>1.35976659677751</v>
      </c>
      <c r="AI25" s="22">
        <v>0</v>
      </c>
      <c r="AJ25" s="165">
        <v>0</v>
      </c>
      <c r="AK25" s="22">
        <v>0</v>
      </c>
      <c r="AL25" s="165">
        <v>0</v>
      </c>
      <c r="AM25" s="22">
        <v>-1.91750493757133</v>
      </c>
      <c r="AN25" s="165">
        <v>1.35976659677751</v>
      </c>
      <c r="AO25" s="22">
        <v>0</v>
      </c>
      <c r="AP25" s="165">
        <v>0</v>
      </c>
      <c r="AQ25" s="22">
        <v>12.5350154951021</v>
      </c>
      <c r="AR25" s="165">
        <v>2.61606562331751</v>
      </c>
      <c r="AS25" s="22">
        <v>11.7652592009442</v>
      </c>
      <c r="AT25" s="165">
        <v>2.83760973699784</v>
      </c>
      <c r="AU25" s="22">
        <v>6.22880074910317</v>
      </c>
      <c r="AV25" s="165">
        <v>1.71450775468064</v>
      </c>
      <c r="AW25" s="22">
        <v>-6.30621474599888</v>
      </c>
      <c r="AX25" s="165">
        <v>3.12783250612364</v>
      </c>
      <c r="AY25" s="22">
        <v>-5.53645845184102</v>
      </c>
      <c r="AZ25" s="165">
        <v>3.31535305214468</v>
      </c>
      <c r="BA25" s="22">
        <v>42.4280177646554</v>
      </c>
      <c r="BB25" s="165">
        <v>4.2700469105831</v>
      </c>
      <c r="BC25" s="22">
        <v>38.2170069333918</v>
      </c>
      <c r="BD25" s="165">
        <v>4.39793039337794</v>
      </c>
      <c r="BE25" s="22">
        <v>33.6885096719852</v>
      </c>
      <c r="BF25" s="165">
        <v>3.68759622469056</v>
      </c>
      <c r="BG25" s="22">
        <v>-8.73950809267021</v>
      </c>
      <c r="BH25" s="165">
        <v>5.64195591394796</v>
      </c>
      <c r="BI25" s="22">
        <v>-4.52849726140661</v>
      </c>
      <c r="BJ25" s="165">
        <v>5.73935167604752</v>
      </c>
      <c r="BK25" s="22">
        <v>42.1698495984048</v>
      </c>
      <c r="BL25" s="165">
        <v>4.6626605661958</v>
      </c>
      <c r="BM25" s="22">
        <v>41.8564210032426</v>
      </c>
      <c r="BN25" s="165">
        <v>4.79265828081661</v>
      </c>
      <c r="BO25" s="22">
        <v>29.9913538145792</v>
      </c>
      <c r="BP25" s="165">
        <v>3.64789118256617</v>
      </c>
      <c r="BQ25" s="22">
        <v>-12.1784957838256</v>
      </c>
      <c r="BR25" s="165">
        <v>5.92009405629685</v>
      </c>
      <c r="BS25" s="22">
        <v>-11.8650671886634</v>
      </c>
      <c r="BT25" s="189">
        <v>6.02301282387179</v>
      </c>
    </row>
    <row customHeight="1" ht="13" r="26">
      <c r="A26" s="181" t="s">
        <v>325</v>
      </c>
      <c r="B26" s="156" t="n">
        <v>2</v>
      </c>
      <c r="C26" s="22">
        <v>0.825687573001953</v>
      </c>
      <c r="D26" s="165">
        <v>0.818830964785833</v>
      </c>
      <c r="E26" s="22">
        <v>0</v>
      </c>
      <c r="F26" s="165">
        <v>0</v>
      </c>
      <c r="G26" s="22">
        <v>0</v>
      </c>
      <c r="H26" s="165">
        <v>0</v>
      </c>
      <c r="I26" s="22">
        <v>-0.825687573001953</v>
      </c>
      <c r="J26" s="165">
        <v>0.818830964785833</v>
      </c>
      <c r="K26" s="22">
        <v>0</v>
      </c>
      <c r="L26" s="165">
        <v>0</v>
      </c>
      <c r="M26" s="22">
        <v>0</v>
      </c>
      <c r="N26" s="165">
        <v>0</v>
      </c>
      <c r="O26" s="22">
        <v>0</v>
      </c>
      <c r="P26" s="165">
        <v>0</v>
      </c>
      <c r="Q26" s="22">
        <v>0</v>
      </c>
      <c r="R26" s="165">
        <v>0</v>
      </c>
      <c r="S26" s="22">
        <v>0</v>
      </c>
      <c r="T26" s="165">
        <v>0</v>
      </c>
      <c r="U26" s="22">
        <v>0</v>
      </c>
      <c r="V26" s="165">
        <v>0</v>
      </c>
      <c r="W26" s="22">
        <v>0</v>
      </c>
      <c r="X26" s="165">
        <v>0</v>
      </c>
      <c r="Y26" s="22">
        <v>0</v>
      </c>
      <c r="Z26" s="165">
        <v>0</v>
      </c>
      <c r="AA26" s="22">
        <v>0</v>
      </c>
      <c r="AB26" s="165">
        <v>0</v>
      </c>
      <c r="AC26" s="22">
        <v>0</v>
      </c>
      <c r="AD26" s="165">
        <v>0</v>
      </c>
      <c r="AE26" s="22">
        <v>0</v>
      </c>
      <c r="AF26" s="165">
        <v>0</v>
      </c>
      <c r="AG26" s="22">
        <v>0</v>
      </c>
      <c r="AH26" s="165">
        <v>0</v>
      </c>
      <c r="AI26" s="22">
        <v>0</v>
      </c>
      <c r="AJ26" s="165">
        <v>0</v>
      </c>
      <c r="AK26" s="22">
        <v>0</v>
      </c>
      <c r="AL26" s="165">
        <v>0</v>
      </c>
      <c r="AM26" s="22">
        <v>0</v>
      </c>
      <c r="AN26" s="165">
        <v>0</v>
      </c>
      <c r="AO26" s="22">
        <v>0</v>
      </c>
      <c r="AP26" s="165">
        <v>0</v>
      </c>
      <c r="AQ26" s="22">
        <v>2.10008808407797</v>
      </c>
      <c r="AR26" s="165">
        <v>1.21543472475325</v>
      </c>
      <c r="AS26" s="22">
        <v>4.19599670937163</v>
      </c>
      <c r="AT26" s="165">
        <v>1.71839900878033</v>
      </c>
      <c r="AU26" s="22">
        <v>2.15219735543194</v>
      </c>
      <c r="AV26" s="165">
        <v>1.25677500000326</v>
      </c>
      <c r="AW26" s="22">
        <v>0.0521092713539653</v>
      </c>
      <c r="AX26" s="165">
        <v>1.74836065237388</v>
      </c>
      <c r="AY26" s="22">
        <v>-2.0437993539397</v>
      </c>
      <c r="AZ26" s="165">
        <v>2.12893836313088</v>
      </c>
      <c r="BA26" s="22">
        <v>32.8017756900378</v>
      </c>
      <c r="BB26" s="165">
        <v>3.46849794542161</v>
      </c>
      <c r="BC26" s="22">
        <v>29.7122312153235</v>
      </c>
      <c r="BD26" s="165">
        <v>4.00917265334484</v>
      </c>
      <c r="BE26" s="22">
        <v>27.575861143807</v>
      </c>
      <c r="BF26" s="165">
        <v>3.8248738921143</v>
      </c>
      <c r="BG26" s="22">
        <v>-5.22591454623082</v>
      </c>
      <c r="BH26" s="165">
        <v>5.16334564870216</v>
      </c>
      <c r="BI26" s="22">
        <v>-2.13637007151646</v>
      </c>
      <c r="BJ26" s="165">
        <v>5.54104012392129</v>
      </c>
      <c r="BK26" s="22">
        <v>50.9664885301822</v>
      </c>
      <c r="BL26" s="165">
        <v>3.77775975217727</v>
      </c>
      <c r="BM26" s="22">
        <v>45.3242595562233</v>
      </c>
      <c r="BN26" s="165">
        <v>3.73735329541793</v>
      </c>
      <c r="BO26" s="22">
        <v>37.1369753389544</v>
      </c>
      <c r="BP26" s="165">
        <v>4.14398957471219</v>
      </c>
      <c r="BQ26" s="22">
        <v>-13.8295131912278</v>
      </c>
      <c r="BR26" s="165">
        <v>5.60750553637656</v>
      </c>
      <c r="BS26" s="22">
        <v>-8.18728421726885</v>
      </c>
      <c r="BT26" s="189">
        <v>5.58036372023317</v>
      </c>
    </row>
    <row customHeight="1" ht="13" r="27">
      <c r="A27" s="181" t="s">
        <v>326</v>
      </c>
      <c r="B27" s="156" t="n">
        <v>2</v>
      </c>
      <c r="C27" s="22" t="inlineStr">
        <is>
          <t>a</t>
        </is>
      </c>
      <c r="D27" s="165" t="inlineStr">
        <is>
          <t>a</t>
        </is>
      </c>
      <c r="E27" s="22">
        <v>0.53528106615401</v>
      </c>
      <c r="F27" s="165">
        <v>0.535352298832691</v>
      </c>
      <c r="G27" s="22">
        <v>0.913633437031851</v>
      </c>
      <c r="H27" s="165">
        <v>0.732261459537868</v>
      </c>
      <c r="I27" s="22" t="inlineStr">
        <is>
          <t>a</t>
        </is>
      </c>
      <c r="J27" s="165" t="inlineStr">
        <is>
          <t>a</t>
        </is>
      </c>
      <c r="K27" s="22">
        <v>0.378352370877841</v>
      </c>
      <c r="L27" s="165">
        <v>0.907088159436543</v>
      </c>
      <c r="M27" s="22" t="inlineStr">
        <is>
          <t>a</t>
        </is>
      </c>
      <c r="N27" s="165" t="inlineStr">
        <is>
          <t>a</t>
        </is>
      </c>
      <c r="O27" s="22">
        <v>0.53528106615401</v>
      </c>
      <c r="P27" s="165">
        <v>0.535352298832691</v>
      </c>
      <c r="Q27" s="22">
        <v>0.699414641962509</v>
      </c>
      <c r="R27" s="165">
        <v>0.699004711015105</v>
      </c>
      <c r="S27" s="22" t="inlineStr">
        <is>
          <t>a</t>
        </is>
      </c>
      <c r="T27" s="165" t="inlineStr">
        <is>
          <t>a</t>
        </is>
      </c>
      <c r="U27" s="22">
        <v>0.164133575808498</v>
      </c>
      <c r="V27" s="165">
        <v>0.880459919523176</v>
      </c>
      <c r="W27" s="22" t="inlineStr">
        <is>
          <t>a</t>
        </is>
      </c>
      <c r="X27" s="165" t="inlineStr">
        <is>
          <t>a</t>
        </is>
      </c>
      <c r="Y27" s="22">
        <v>0</v>
      </c>
      <c r="Z27" s="165">
        <v>0</v>
      </c>
      <c r="AA27" s="22">
        <v>0</v>
      </c>
      <c r="AB27" s="165">
        <v>0</v>
      </c>
      <c r="AC27" s="22" t="inlineStr">
        <is>
          <t>a</t>
        </is>
      </c>
      <c r="AD27" s="165" t="inlineStr">
        <is>
          <t>a</t>
        </is>
      </c>
      <c r="AE27" s="22">
        <v>0</v>
      </c>
      <c r="AF27" s="165">
        <v>0</v>
      </c>
      <c r="AG27" s="22" t="inlineStr">
        <is>
          <t>a</t>
        </is>
      </c>
      <c r="AH27" s="165" t="inlineStr">
        <is>
          <t>a</t>
        </is>
      </c>
      <c r="AI27" s="22">
        <v>0.452522539271516</v>
      </c>
      <c r="AJ27" s="165">
        <v>0.452568166344272</v>
      </c>
      <c r="AK27" s="22">
        <v>0</v>
      </c>
      <c r="AL27" s="165">
        <v>0</v>
      </c>
      <c r="AM27" s="22" t="inlineStr">
        <is>
          <t>a</t>
        </is>
      </c>
      <c r="AN27" s="165" t="inlineStr">
        <is>
          <t>a</t>
        </is>
      </c>
      <c r="AO27" s="22">
        <v>-0.452522539271516</v>
      </c>
      <c r="AP27" s="165">
        <v>0.452568166344272</v>
      </c>
      <c r="AQ27" s="22" t="inlineStr">
        <is>
          <t>a</t>
        </is>
      </c>
      <c r="AR27" s="165" t="inlineStr">
        <is>
          <t>a</t>
        </is>
      </c>
      <c r="AS27" s="22">
        <v>0.815742354055631</v>
      </c>
      <c r="AT27" s="165">
        <v>0.814903561621713</v>
      </c>
      <c r="AU27" s="22">
        <v>0.369249067875848</v>
      </c>
      <c r="AV27" s="165">
        <v>0.3693653899302</v>
      </c>
      <c r="AW27" s="22" t="inlineStr">
        <is>
          <t>a</t>
        </is>
      </c>
      <c r="AX27" s="165" t="inlineStr">
        <is>
          <t>a</t>
        </is>
      </c>
      <c r="AY27" s="22">
        <v>-0.446493286179782</v>
      </c>
      <c r="AZ27" s="165">
        <v>0.89470587682324</v>
      </c>
      <c r="BA27" s="22" t="inlineStr">
        <is>
          <t>a</t>
        </is>
      </c>
      <c r="BB27" s="165" t="inlineStr">
        <is>
          <t>a</t>
        </is>
      </c>
      <c r="BC27" s="22">
        <v>42.600201602846</v>
      </c>
      <c r="BD27" s="165">
        <v>4.39461099378569</v>
      </c>
      <c r="BE27" s="22">
        <v>47.2214735598282</v>
      </c>
      <c r="BF27" s="165">
        <v>3.50455558540824</v>
      </c>
      <c r="BG27" s="22" t="inlineStr">
        <is>
          <t>a</t>
        </is>
      </c>
      <c r="BH27" s="165" t="inlineStr">
        <is>
          <t>a</t>
        </is>
      </c>
      <c r="BI27" s="22">
        <v>4.62127195698221</v>
      </c>
      <c r="BJ27" s="165">
        <v>5.62089989573895</v>
      </c>
      <c r="BK27" s="22" t="inlineStr">
        <is>
          <t>a</t>
        </is>
      </c>
      <c r="BL27" s="165" t="inlineStr">
        <is>
          <t>a</t>
        </is>
      </c>
      <c r="BM27" s="22">
        <v>42.5402187124351</v>
      </c>
      <c r="BN27" s="165">
        <v>4.09795334392587</v>
      </c>
      <c r="BO27" s="22">
        <v>29.2126738156044</v>
      </c>
      <c r="BP27" s="165">
        <v>3.24807719372207</v>
      </c>
      <c r="BQ27" s="22" t="inlineStr">
        <is>
          <t>a</t>
        </is>
      </c>
      <c r="BR27" s="165" t="inlineStr">
        <is>
          <t>a</t>
        </is>
      </c>
      <c r="BS27" s="22">
        <v>-13.3275448968307</v>
      </c>
      <c r="BT27" s="189">
        <v>5.22907516348452</v>
      </c>
    </row>
    <row customHeight="1" ht="13" r="28">
      <c r="A28" s="181" t="s">
        <v>327</v>
      </c>
      <c r="B28" s="156" t="n">
        <v>2</v>
      </c>
      <c r="C28" s="22">
        <v>0</v>
      </c>
      <c r="D28" s="165">
        <v>0</v>
      </c>
      <c r="E28" s="22">
        <v>3.28180889555972</v>
      </c>
      <c r="F28" s="165">
        <v>0.0738724568305393</v>
      </c>
      <c r="G28" s="22">
        <v>0.198234107578135</v>
      </c>
      <c r="H28" s="165">
        <v>0.000444020808093806</v>
      </c>
      <c r="I28" s="22">
        <v>0.198234107578135</v>
      </c>
      <c r="J28" s="165">
        <v>0.000444020808093806</v>
      </c>
      <c r="K28" s="22">
        <v>-3.08357478798159</v>
      </c>
      <c r="L28" s="165">
        <v>0.0738737912432949</v>
      </c>
      <c r="M28" s="22">
        <v>0</v>
      </c>
      <c r="N28" s="165">
        <v>0</v>
      </c>
      <c r="O28" s="22">
        <v>0</v>
      </c>
      <c r="P28" s="165">
        <v>0</v>
      </c>
      <c r="Q28" s="22">
        <v>0</v>
      </c>
      <c r="R28" s="165">
        <v>0</v>
      </c>
      <c r="S28" s="22">
        <v>0</v>
      </c>
      <c r="T28" s="165">
        <v>0</v>
      </c>
      <c r="U28" s="22">
        <v>0</v>
      </c>
      <c r="V28" s="165">
        <v>0</v>
      </c>
      <c r="W28" s="22">
        <v>0</v>
      </c>
      <c r="X28" s="165">
        <v>0</v>
      </c>
      <c r="Y28" s="22">
        <v>0</v>
      </c>
      <c r="Z28" s="165">
        <v>0</v>
      </c>
      <c r="AA28" s="22">
        <v>0</v>
      </c>
      <c r="AB28" s="165">
        <v>0</v>
      </c>
      <c r="AC28" s="22">
        <v>0</v>
      </c>
      <c r="AD28" s="165">
        <v>0</v>
      </c>
      <c r="AE28" s="22">
        <v>0</v>
      </c>
      <c r="AF28" s="165">
        <v>0</v>
      </c>
      <c r="AG28" s="22">
        <v>0</v>
      </c>
      <c r="AH28" s="165">
        <v>0</v>
      </c>
      <c r="AI28" s="22">
        <v>0</v>
      </c>
      <c r="AJ28" s="165">
        <v>0</v>
      </c>
      <c r="AK28" s="22">
        <v>0</v>
      </c>
      <c r="AL28" s="165">
        <v>0</v>
      </c>
      <c r="AM28" s="22">
        <v>0</v>
      </c>
      <c r="AN28" s="165">
        <v>0</v>
      </c>
      <c r="AO28" s="22">
        <v>0</v>
      </c>
      <c r="AP28" s="165">
        <v>0</v>
      </c>
      <c r="AQ28" s="22">
        <v>1.49041531912812</v>
      </c>
      <c r="AR28" s="165">
        <v>0.00432568766636705</v>
      </c>
      <c r="AS28" s="22">
        <v>0.777698293020344</v>
      </c>
      <c r="AT28" s="165">
        <v>0.0408080591269238</v>
      </c>
      <c r="AU28" s="22">
        <v>0.198234107578135</v>
      </c>
      <c r="AV28" s="165">
        <v>0.000444020808093806</v>
      </c>
      <c r="AW28" s="22">
        <v>-1.29218121154998</v>
      </c>
      <c r="AX28" s="165">
        <v>0.00434841675382895</v>
      </c>
      <c r="AY28" s="22">
        <v>-0.579464185442209</v>
      </c>
      <c r="AZ28" s="165">
        <v>0.0408104746870767</v>
      </c>
      <c r="BA28" s="22">
        <v>75.2525408134582</v>
      </c>
      <c r="BB28" s="165">
        <v>0.104610382811765</v>
      </c>
      <c r="BC28" s="22">
        <v>81.904492323901</v>
      </c>
      <c r="BD28" s="165">
        <v>0.166131137534314</v>
      </c>
      <c r="BE28" s="22">
        <v>69.0233821932923</v>
      </c>
      <c r="BF28" s="165">
        <v>0.0672583978307785</v>
      </c>
      <c r="BG28" s="22">
        <v>-6.22915862016592</v>
      </c>
      <c r="BH28" s="165">
        <v>0.12436649175235</v>
      </c>
      <c r="BI28" s="22">
        <v>-12.8811101306087</v>
      </c>
      <c r="BJ28" s="165">
        <v>0.179229592805453</v>
      </c>
      <c r="BK28" s="22">
        <v>74.0681678571758</v>
      </c>
      <c r="BL28" s="165">
        <v>0.107214186108035</v>
      </c>
      <c r="BM28" s="22">
        <v>59.1090064430534</v>
      </c>
      <c r="BN28" s="165">
        <v>0.244657781976764</v>
      </c>
      <c r="BO28" s="22">
        <v>56.2752937296988</v>
      </c>
      <c r="BP28" s="165">
        <v>0.0905338764769404</v>
      </c>
      <c r="BQ28" s="22">
        <v>-17.792874127477</v>
      </c>
      <c r="BR28" s="165">
        <v>0.140325566069588</v>
      </c>
      <c r="BS28" s="22">
        <v>-2.83371271335455</v>
      </c>
      <c r="BT28" s="189">
        <v>0.260871257657358</v>
      </c>
    </row>
    <row customHeight="1" ht="13" r="29">
      <c r="A29" s="181" t="s">
        <v>328</v>
      </c>
      <c r="B29" s="156" t="n">
        <v>2</v>
      </c>
      <c r="C29" s="22">
        <v>10.6440999086961</v>
      </c>
      <c r="D29" s="165">
        <v>2.58539091980058</v>
      </c>
      <c r="E29" s="22">
        <v>5.38775833068957</v>
      </c>
      <c r="F29" s="165">
        <v>1.86253504930788</v>
      </c>
      <c r="G29" s="22">
        <v>6.91631728588724</v>
      </c>
      <c r="H29" s="165">
        <v>2.13692785643693</v>
      </c>
      <c r="I29" s="22">
        <v>-3.72778262280891</v>
      </c>
      <c r="J29" s="165">
        <v>3.35420733882142</v>
      </c>
      <c r="K29" s="22">
        <v>1.52855895519767</v>
      </c>
      <c r="L29" s="165">
        <v>2.83469530523414</v>
      </c>
      <c r="M29" s="22">
        <v>3.19789764518052</v>
      </c>
      <c r="N29" s="165">
        <v>1.45187549014192</v>
      </c>
      <c r="O29" s="22">
        <v>0.985764733252571</v>
      </c>
      <c r="P29" s="165">
        <v>0.662994093130475</v>
      </c>
      <c r="Q29" s="22">
        <v>2.3760305070898</v>
      </c>
      <c r="R29" s="165">
        <v>1.43576449889925</v>
      </c>
      <c r="S29" s="22">
        <v>-0.821867138090722</v>
      </c>
      <c r="T29" s="165">
        <v>2.04190159781863</v>
      </c>
      <c r="U29" s="22">
        <v>1.39026577383722</v>
      </c>
      <c r="V29" s="165">
        <v>1.58144897604232</v>
      </c>
      <c r="W29" s="22">
        <v>0.562710180024032</v>
      </c>
      <c r="X29" s="165">
        <v>0.563020891781202</v>
      </c>
      <c r="Y29" s="22">
        <v>0</v>
      </c>
      <c r="Z29" s="165">
        <v>0</v>
      </c>
      <c r="AA29" s="22">
        <v>0</v>
      </c>
      <c r="AB29" s="165">
        <v>0</v>
      </c>
      <c r="AC29" s="22">
        <v>-0.562710180024032</v>
      </c>
      <c r="AD29" s="165">
        <v>0.563020891781202</v>
      </c>
      <c r="AE29" s="22">
        <v>0</v>
      </c>
      <c r="AF29" s="165">
        <v>0</v>
      </c>
      <c r="AG29" s="22">
        <v>1.3902959770606</v>
      </c>
      <c r="AH29" s="165">
        <v>0.992775708007242</v>
      </c>
      <c r="AI29" s="22">
        <v>0</v>
      </c>
      <c r="AJ29" s="165">
        <v>0</v>
      </c>
      <c r="AK29" s="22">
        <v>0</v>
      </c>
      <c r="AL29" s="165">
        <v>0</v>
      </c>
      <c r="AM29" s="22">
        <v>-1.3902959770606</v>
      </c>
      <c r="AN29" s="165">
        <v>0.992775708007242</v>
      </c>
      <c r="AO29" s="22">
        <v>0</v>
      </c>
      <c r="AP29" s="165">
        <v>0</v>
      </c>
      <c r="AQ29" s="22">
        <v>5.43265132270631</v>
      </c>
      <c r="AR29" s="165">
        <v>2.08761003255898</v>
      </c>
      <c r="AS29" s="22">
        <v>1.50293336952619</v>
      </c>
      <c r="AT29" s="165">
        <v>1.00735725514984</v>
      </c>
      <c r="AU29" s="22">
        <v>3.3832187955717</v>
      </c>
      <c r="AV29" s="165">
        <v>1.24058297512928</v>
      </c>
      <c r="AW29" s="22">
        <v>-2.04943252713461</v>
      </c>
      <c r="AX29" s="165">
        <v>2.42840724884059</v>
      </c>
      <c r="AY29" s="22">
        <v>1.8802854260455</v>
      </c>
      <c r="AZ29" s="165">
        <v>1.5980659428458</v>
      </c>
      <c r="BA29" s="22">
        <v>50.7644388994149</v>
      </c>
      <c r="BB29" s="165">
        <v>4.51595224777132</v>
      </c>
      <c r="BC29" s="22">
        <v>43.4446406654714</v>
      </c>
      <c r="BD29" s="165">
        <v>4.53038953351142</v>
      </c>
      <c r="BE29" s="22">
        <v>32.898161104321</v>
      </c>
      <c r="BF29" s="165">
        <v>4.3467405325962</v>
      </c>
      <c r="BG29" s="22">
        <v>-17.866277795094</v>
      </c>
      <c r="BH29" s="165">
        <v>6.26801228156626</v>
      </c>
      <c r="BI29" s="22">
        <v>-10.5464795611504</v>
      </c>
      <c r="BJ29" s="165">
        <v>6.27842198192066</v>
      </c>
      <c r="BK29" s="22">
        <v>44.1311242068428</v>
      </c>
      <c r="BL29" s="165">
        <v>4.29232081824406</v>
      </c>
      <c r="BM29" s="22">
        <v>40.5314875335217</v>
      </c>
      <c r="BN29" s="165">
        <v>4.63411897585122</v>
      </c>
      <c r="BO29" s="22">
        <v>29.8366394682305</v>
      </c>
      <c r="BP29" s="165">
        <v>3.77861541162195</v>
      </c>
      <c r="BQ29" s="22">
        <v>-14.2944847386123</v>
      </c>
      <c r="BR29" s="165">
        <v>5.71856209511432</v>
      </c>
      <c r="BS29" s="22">
        <v>-10.6948480652911</v>
      </c>
      <c r="BT29" s="189">
        <v>5.97938066285224</v>
      </c>
    </row>
    <row customHeight="1" ht="13" r="30">
      <c r="A30" s="181" t="s">
        <v>329</v>
      </c>
      <c r="B30" s="156" t="n">
        <v>2</v>
      </c>
      <c r="C30" s="22">
        <v>0.173172077406287</v>
      </c>
      <c r="D30" s="165">
        <v>0.173471340252068</v>
      </c>
      <c r="E30" s="22">
        <v>1.02778642047904</v>
      </c>
      <c r="F30" s="165">
        <v>0.749892050097144</v>
      </c>
      <c r="G30" s="22">
        <v>0.518830546824458</v>
      </c>
      <c r="H30" s="165">
        <v>0.516135520646319</v>
      </c>
      <c r="I30" s="22">
        <v>0.345658469418171</v>
      </c>
      <c r="J30" s="165">
        <v>0.544507283295361</v>
      </c>
      <c r="K30" s="22">
        <v>-0.508955873654584</v>
      </c>
      <c r="L30" s="165">
        <v>0.910348264386627</v>
      </c>
      <c r="M30" s="22">
        <v>0</v>
      </c>
      <c r="N30" s="165">
        <v>0</v>
      </c>
      <c r="O30" s="22">
        <v>0.659608531854224</v>
      </c>
      <c r="P30" s="165">
        <v>0.658557150465687</v>
      </c>
      <c r="Q30" s="22">
        <v>0</v>
      </c>
      <c r="R30" s="165">
        <v>0</v>
      </c>
      <c r="S30" s="22">
        <v>0</v>
      </c>
      <c r="T30" s="165">
        <v>0</v>
      </c>
      <c r="U30" s="22">
        <v>-0.659608531854224</v>
      </c>
      <c r="V30" s="165">
        <v>0.658557150465687</v>
      </c>
      <c r="W30" s="22">
        <v>0</v>
      </c>
      <c r="X30" s="165">
        <v>0</v>
      </c>
      <c r="Y30" s="22">
        <v>0.517890452813348</v>
      </c>
      <c r="Z30" s="165">
        <v>0.51839559773912</v>
      </c>
      <c r="AA30" s="22">
        <v>0</v>
      </c>
      <c r="AB30" s="165">
        <v>0</v>
      </c>
      <c r="AC30" s="22">
        <v>0</v>
      </c>
      <c r="AD30" s="165">
        <v>0</v>
      </c>
      <c r="AE30" s="22">
        <v>-0.517890452813348</v>
      </c>
      <c r="AF30" s="165">
        <v>0.51839559773912</v>
      </c>
      <c r="AG30" s="22">
        <v>0</v>
      </c>
      <c r="AH30" s="165">
        <v>0</v>
      </c>
      <c r="AI30" s="22">
        <v>0</v>
      </c>
      <c r="AJ30" s="165">
        <v>0</v>
      </c>
      <c r="AK30" s="22">
        <v>0</v>
      </c>
      <c r="AL30" s="165">
        <v>0</v>
      </c>
      <c r="AM30" s="22">
        <v>0</v>
      </c>
      <c r="AN30" s="165">
        <v>0</v>
      </c>
      <c r="AO30" s="22">
        <v>0</v>
      </c>
      <c r="AP30" s="165">
        <v>0</v>
      </c>
      <c r="AQ30" s="22">
        <v>11.0149736961613</v>
      </c>
      <c r="AR30" s="165">
        <v>2.21143901454086</v>
      </c>
      <c r="AS30" s="22">
        <v>12.8975100135285</v>
      </c>
      <c r="AT30" s="165">
        <v>2.58415459627263</v>
      </c>
      <c r="AU30" s="22">
        <v>6.37546168826933</v>
      </c>
      <c r="AV30" s="165">
        <v>1.70915582857846</v>
      </c>
      <c r="AW30" s="22">
        <v>-4.63951200789196</v>
      </c>
      <c r="AX30" s="165">
        <v>2.79493759525989</v>
      </c>
      <c r="AY30" s="22">
        <v>-6.5220483252592</v>
      </c>
      <c r="AZ30" s="165">
        <v>3.09823637313241</v>
      </c>
      <c r="BA30" s="22">
        <v>43.0644152488245</v>
      </c>
      <c r="BB30" s="165">
        <v>3.91223372474899</v>
      </c>
      <c r="BC30" s="22">
        <v>48.4719642585478</v>
      </c>
      <c r="BD30" s="165">
        <v>3.81866898921881</v>
      </c>
      <c r="BE30" s="22">
        <v>40.1989714909653</v>
      </c>
      <c r="BF30" s="165">
        <v>3.64039181561969</v>
      </c>
      <c r="BG30" s="22">
        <v>-2.86544375785915</v>
      </c>
      <c r="BH30" s="165">
        <v>5.34397092884067</v>
      </c>
      <c r="BI30" s="22">
        <v>-8.27299276758242</v>
      </c>
      <c r="BJ30" s="165">
        <v>5.27585873772718</v>
      </c>
      <c r="BK30" s="22">
        <v>72.8087557023485</v>
      </c>
      <c r="BL30" s="165">
        <v>3.53092159548703</v>
      </c>
      <c r="BM30" s="22">
        <v>64.6806310067216</v>
      </c>
      <c r="BN30" s="165">
        <v>3.52294046526533</v>
      </c>
      <c r="BO30" s="22">
        <v>64.8155119486444</v>
      </c>
      <c r="BP30" s="165">
        <v>4.09605535640649</v>
      </c>
      <c r="BQ30" s="22">
        <v>-7.99324375370414</v>
      </c>
      <c r="BR30" s="165">
        <v>5.40787174369206</v>
      </c>
      <c r="BS30" s="22">
        <v>0.134880941922802</v>
      </c>
      <c r="BT30" s="189">
        <v>5.40266406549123</v>
      </c>
    </row>
    <row customHeight="1" ht="13" r="31">
      <c r="A31" s="181" t="s">
        <v>330</v>
      </c>
      <c r="B31" s="156" t="n">
        <v>2</v>
      </c>
      <c r="C31" s="22">
        <v>1.21563673326835</v>
      </c>
      <c r="D31" s="165">
        <v>1.20740690784521</v>
      </c>
      <c r="E31" s="22">
        <v>0.814053002307603</v>
      </c>
      <c r="F31" s="165">
        <v>0.810555513966191</v>
      </c>
      <c r="G31" s="22">
        <v>0.414026722745642</v>
      </c>
      <c r="H31" s="165">
        <v>0.413574333805771</v>
      </c>
      <c r="I31" s="22">
        <v>-0.80161001052271</v>
      </c>
      <c r="J31" s="165">
        <v>1.27627394030248</v>
      </c>
      <c r="K31" s="22">
        <v>-0.40002627956196</v>
      </c>
      <c r="L31" s="165">
        <v>0.909969214206659</v>
      </c>
      <c r="M31" s="22">
        <v>0.73142418393572</v>
      </c>
      <c r="N31" s="165">
        <v>0.729652978739488</v>
      </c>
      <c r="O31" s="22">
        <v>0.517060909853324</v>
      </c>
      <c r="P31" s="165">
        <v>0.517315552921377</v>
      </c>
      <c r="Q31" s="22">
        <v>0</v>
      </c>
      <c r="R31" s="165">
        <v>0</v>
      </c>
      <c r="S31" s="22">
        <v>-0.73142418393572</v>
      </c>
      <c r="T31" s="165">
        <v>0.729652978739488</v>
      </c>
      <c r="U31" s="22">
        <v>-0.517060909853324</v>
      </c>
      <c r="V31" s="165">
        <v>0.517315552921377</v>
      </c>
      <c r="W31" s="22">
        <v>0.535653889091312</v>
      </c>
      <c r="X31" s="165">
        <v>0.539259323624015</v>
      </c>
      <c r="Y31" s="22">
        <v>0.839930171163776</v>
      </c>
      <c r="Z31" s="165">
        <v>0.837390790485883</v>
      </c>
      <c r="AA31" s="22">
        <v>0.634856458150343</v>
      </c>
      <c r="AB31" s="165">
        <v>0.63282111939122</v>
      </c>
      <c r="AC31" s="22">
        <v>0.0992025690590305</v>
      </c>
      <c r="AD31" s="165">
        <v>0.831422387997212</v>
      </c>
      <c r="AE31" s="22">
        <v>-0.205073713013433</v>
      </c>
      <c r="AF31" s="165">
        <v>1.04961226419003</v>
      </c>
      <c r="AG31" s="22">
        <v>0.535653889091312</v>
      </c>
      <c r="AH31" s="165">
        <v>0.539259323624015</v>
      </c>
      <c r="AI31" s="22">
        <v>0.595861958783716</v>
      </c>
      <c r="AJ31" s="165">
        <v>0.595968027149409</v>
      </c>
      <c r="AK31" s="22">
        <v>0.638618946634733</v>
      </c>
      <c r="AL31" s="165">
        <v>0.636489327416204</v>
      </c>
      <c r="AM31" s="22">
        <v>0.102965057543421</v>
      </c>
      <c r="AN31" s="165">
        <v>0.834217766551493</v>
      </c>
      <c r="AO31" s="22">
        <v>0.0427569878510171</v>
      </c>
      <c r="AP31" s="165">
        <v>0.871949857101365</v>
      </c>
      <c r="AQ31" s="22">
        <v>9.29494137632558</v>
      </c>
      <c r="AR31" s="165">
        <v>2.0230139766832</v>
      </c>
      <c r="AS31" s="22">
        <v>12.7579969353745</v>
      </c>
      <c r="AT31" s="165">
        <v>2.38930997419371</v>
      </c>
      <c r="AU31" s="22">
        <v>11.1661084591757</v>
      </c>
      <c r="AV31" s="165">
        <v>2.45906090959123</v>
      </c>
      <c r="AW31" s="22">
        <v>1.8711670828501</v>
      </c>
      <c r="AX31" s="165">
        <v>3.18426853561932</v>
      </c>
      <c r="AY31" s="22">
        <v>-1.59188847619882</v>
      </c>
      <c r="AZ31" s="165">
        <v>3.42867069137023</v>
      </c>
      <c r="BA31" s="22">
        <v>30.0052258349407</v>
      </c>
      <c r="BB31" s="165">
        <v>3.58824673147456</v>
      </c>
      <c r="BC31" s="22">
        <v>20.8265093206052</v>
      </c>
      <c r="BD31" s="165">
        <v>3.0716846733982</v>
      </c>
      <c r="BE31" s="22">
        <v>32.0642137355542</v>
      </c>
      <c r="BF31" s="165">
        <v>3.44616686511893</v>
      </c>
      <c r="BG31" s="22">
        <v>2.05898790061348</v>
      </c>
      <c r="BH31" s="165">
        <v>4.9750960461263</v>
      </c>
      <c r="BI31" s="22">
        <v>11.237704414949</v>
      </c>
      <c r="BJ31" s="165">
        <v>4.61641774485727</v>
      </c>
      <c r="BK31" s="22">
        <v>30.8133224946017</v>
      </c>
      <c r="BL31" s="165">
        <v>3.49881251747445</v>
      </c>
      <c r="BM31" s="22">
        <v>21.9452971190395</v>
      </c>
      <c r="BN31" s="165">
        <v>2.9721273999911</v>
      </c>
      <c r="BO31" s="22">
        <v>29.5126267803745</v>
      </c>
      <c r="BP31" s="165">
        <v>3.26626179417906</v>
      </c>
      <c r="BQ31" s="22">
        <v>-1.30069571422714</v>
      </c>
      <c r="BR31" s="165">
        <v>4.78645538374168</v>
      </c>
      <c r="BS31" s="22">
        <v>7.56732966133501</v>
      </c>
      <c r="BT31" s="189">
        <v>4.41610771946197</v>
      </c>
    </row>
    <row customHeight="1" ht="13" r="32">
      <c r="A32" s="181" t="s">
        <v>331</v>
      </c>
      <c r="B32" s="156" t="n">
        <v>2</v>
      </c>
      <c r="C32" s="22" t="inlineStr">
        <is>
          <t>a</t>
        </is>
      </c>
      <c r="D32" s="165" t="inlineStr">
        <is>
          <t>a</t>
        </is>
      </c>
      <c r="E32" s="22">
        <v>2.44394081201164</v>
      </c>
      <c r="F32" s="165">
        <v>0.833250884937944</v>
      </c>
      <c r="G32" s="22">
        <v>5.05096882771883</v>
      </c>
      <c r="H32" s="165">
        <v>1.36300730287133</v>
      </c>
      <c r="I32" s="22" t="inlineStr">
        <is>
          <t>a</t>
        </is>
      </c>
      <c r="J32" s="165" t="inlineStr">
        <is>
          <t>a</t>
        </is>
      </c>
      <c r="K32" s="22">
        <v>2.60702801570718</v>
      </c>
      <c r="L32" s="165">
        <v>1.59752807328399</v>
      </c>
      <c r="M32" s="22" t="inlineStr">
        <is>
          <t>a</t>
        </is>
      </c>
      <c r="N32" s="165" t="inlineStr">
        <is>
          <t>a</t>
        </is>
      </c>
      <c r="O32" s="22">
        <v>4.71666345862598</v>
      </c>
      <c r="P32" s="165">
        <v>1.84507728027435</v>
      </c>
      <c r="Q32" s="22">
        <v>2.2911026041117</v>
      </c>
      <c r="R32" s="165">
        <v>1.04653700318958</v>
      </c>
      <c r="S32" s="22" t="inlineStr">
        <is>
          <t>a</t>
        </is>
      </c>
      <c r="T32" s="165" t="inlineStr">
        <is>
          <t>a</t>
        </is>
      </c>
      <c r="U32" s="22">
        <v>-2.42556085451428</v>
      </c>
      <c r="V32" s="165">
        <v>2.12121424406627</v>
      </c>
      <c r="W32" s="22" t="inlineStr">
        <is>
          <t>a</t>
        </is>
      </c>
      <c r="X32" s="165" t="inlineStr">
        <is>
          <t>a</t>
        </is>
      </c>
      <c r="Y32" s="22">
        <v>0.546347231100597</v>
      </c>
      <c r="Z32" s="165">
        <v>0.545944231467172</v>
      </c>
      <c r="AA32" s="22">
        <v>0.452091110810597</v>
      </c>
      <c r="AB32" s="165">
        <v>0.361662966792893</v>
      </c>
      <c r="AC32" s="22" t="inlineStr">
        <is>
          <t>a</t>
        </is>
      </c>
      <c r="AD32" s="165" t="inlineStr">
        <is>
          <t>a</t>
        </is>
      </c>
      <c r="AE32" s="22">
        <v>-0.09425612029</v>
      </c>
      <c r="AF32" s="165">
        <v>0.654870372991265</v>
      </c>
      <c r="AG32" s="22" t="inlineStr">
        <is>
          <t>a</t>
        </is>
      </c>
      <c r="AH32" s="165" t="inlineStr">
        <is>
          <t>a</t>
        </is>
      </c>
      <c r="AI32" s="22">
        <v>0.286180121407248</v>
      </c>
      <c r="AJ32" s="165">
        <v>0.286167252362362</v>
      </c>
      <c r="AK32" s="22">
        <v>0</v>
      </c>
      <c r="AL32" s="165">
        <v>0</v>
      </c>
      <c r="AM32" s="22" t="inlineStr">
        <is>
          <t>a</t>
        </is>
      </c>
      <c r="AN32" s="165" t="inlineStr">
        <is>
          <t>a</t>
        </is>
      </c>
      <c r="AO32" s="22">
        <v>-0.286180121407248</v>
      </c>
      <c r="AP32" s="165">
        <v>0.286167252362362</v>
      </c>
      <c r="AQ32" s="22" t="inlineStr">
        <is>
          <t>a</t>
        </is>
      </c>
      <c r="AR32" s="165" t="inlineStr">
        <is>
          <t>a</t>
        </is>
      </c>
      <c r="AS32" s="22">
        <v>3.55583772898769</v>
      </c>
      <c r="AT32" s="165">
        <v>1.74843519942878</v>
      </c>
      <c r="AU32" s="22">
        <v>1.08213971012715</v>
      </c>
      <c r="AV32" s="165">
        <v>0.438798346059667</v>
      </c>
      <c r="AW32" s="22" t="inlineStr">
        <is>
          <t>a</t>
        </is>
      </c>
      <c r="AX32" s="165" t="inlineStr">
        <is>
          <t>a</t>
        </is>
      </c>
      <c r="AY32" s="22">
        <v>-2.47369801886054</v>
      </c>
      <c r="AZ32" s="165">
        <v>1.80265627203476</v>
      </c>
      <c r="BA32" s="22" t="inlineStr">
        <is>
          <t>a</t>
        </is>
      </c>
      <c r="BB32" s="165" t="inlineStr">
        <is>
          <t>a</t>
        </is>
      </c>
      <c r="BC32" s="22">
        <v>25.2252644320761</v>
      </c>
      <c r="BD32" s="165">
        <v>2.88492351887915</v>
      </c>
      <c r="BE32" s="22">
        <v>18.6186126173985</v>
      </c>
      <c r="BF32" s="165">
        <v>2.72070942712694</v>
      </c>
      <c r="BG32" s="22" t="inlineStr">
        <is>
          <t>a</t>
        </is>
      </c>
      <c r="BH32" s="165" t="inlineStr">
        <is>
          <t>a</t>
        </is>
      </c>
      <c r="BI32" s="22">
        <v>-6.60665181467759</v>
      </c>
      <c r="BJ32" s="165">
        <v>3.96548149619178</v>
      </c>
      <c r="BK32" s="22" t="inlineStr">
        <is>
          <t>a</t>
        </is>
      </c>
      <c r="BL32" s="165" t="inlineStr">
        <is>
          <t>a</t>
        </is>
      </c>
      <c r="BM32" s="22">
        <v>30.8487985678502</v>
      </c>
      <c r="BN32" s="165">
        <v>3.83949575961672</v>
      </c>
      <c r="BO32" s="22">
        <v>28.6833382516153</v>
      </c>
      <c r="BP32" s="165">
        <v>2.9724321070489</v>
      </c>
      <c r="BQ32" s="22" t="inlineStr">
        <is>
          <t>a</t>
        </is>
      </c>
      <c r="BR32" s="165" t="inlineStr">
        <is>
          <t>a</t>
        </is>
      </c>
      <c r="BS32" s="22">
        <v>-2.16546031623491</v>
      </c>
      <c r="BT32" s="189">
        <v>4.85562357675406</v>
      </c>
    </row>
    <row customHeight="1" ht="13" r="33">
      <c r="A33" s="181" t="s">
        <v>332</v>
      </c>
      <c r="B33" s="156" t="n">
        <v>2</v>
      </c>
      <c r="C33" s="22">
        <v>0.596394187285115</v>
      </c>
      <c r="D33" s="165">
        <v>0.596865127015057</v>
      </c>
      <c r="E33" s="22">
        <v>1.80111512808101</v>
      </c>
      <c r="F33" s="165">
        <v>0.909913361233568</v>
      </c>
      <c r="G33" s="22">
        <v>7.3569991351465</v>
      </c>
      <c r="H33" s="165">
        <v>2.19921630535218</v>
      </c>
      <c r="I33" s="22">
        <v>6.76060494786138</v>
      </c>
      <c r="J33" s="165">
        <v>2.27877167297946</v>
      </c>
      <c r="K33" s="22">
        <v>5.55588400706548</v>
      </c>
      <c r="L33" s="165">
        <v>2.38001989123584</v>
      </c>
      <c r="M33" s="22">
        <v>0.596394187285115</v>
      </c>
      <c r="N33" s="165">
        <v>0.596865127015057</v>
      </c>
      <c r="O33" s="22">
        <v>0</v>
      </c>
      <c r="P33" s="165">
        <v>0</v>
      </c>
      <c r="Q33" s="22">
        <v>1.18386455258512</v>
      </c>
      <c r="R33" s="165">
        <v>0.844695528174889</v>
      </c>
      <c r="S33" s="22">
        <v>0.58747036530001</v>
      </c>
      <c r="T33" s="165">
        <v>1.03429131059163</v>
      </c>
      <c r="U33" s="22">
        <v>1.18386455258512</v>
      </c>
      <c r="V33" s="165">
        <v>0.844695528174889</v>
      </c>
      <c r="W33" s="22">
        <v>1.50075348274432</v>
      </c>
      <c r="X33" s="165">
        <v>1.08421544607728</v>
      </c>
      <c r="Y33" s="22">
        <v>0.559086910940237</v>
      </c>
      <c r="Z33" s="165">
        <v>0.560120176853044</v>
      </c>
      <c r="AA33" s="22">
        <v>1.37247235735298</v>
      </c>
      <c r="AB33" s="165">
        <v>0.973948121655733</v>
      </c>
      <c r="AC33" s="22">
        <v>-0.12828112539134</v>
      </c>
      <c r="AD33" s="165">
        <v>1.45742858390704</v>
      </c>
      <c r="AE33" s="22">
        <v>0.813385446412742</v>
      </c>
      <c r="AF33" s="165">
        <v>1.12352550313494</v>
      </c>
      <c r="AG33" s="22">
        <v>0.672642731339729</v>
      </c>
      <c r="AH33" s="165">
        <v>0.67343954271458</v>
      </c>
      <c r="AI33" s="22">
        <v>0.97661623420592</v>
      </c>
      <c r="AJ33" s="165">
        <v>0.97751690382349</v>
      </c>
      <c r="AK33" s="22">
        <v>0</v>
      </c>
      <c r="AL33" s="165">
        <v>0</v>
      </c>
      <c r="AM33" s="22">
        <v>-0.672642731339729</v>
      </c>
      <c r="AN33" s="165">
        <v>0.67343954271458</v>
      </c>
      <c r="AO33" s="22">
        <v>-0.97661623420592</v>
      </c>
      <c r="AP33" s="165">
        <v>0.97751690382349</v>
      </c>
      <c r="AQ33" s="22">
        <v>21.1920698407184</v>
      </c>
      <c r="AR33" s="165">
        <v>3.51629195757757</v>
      </c>
      <c r="AS33" s="22">
        <v>19.4593092351553</v>
      </c>
      <c r="AT33" s="165">
        <v>3.81823470732963</v>
      </c>
      <c r="AU33" s="22">
        <v>25.0062418778325</v>
      </c>
      <c r="AV33" s="165">
        <v>3.10551907140534</v>
      </c>
      <c r="AW33" s="22">
        <v>3.81417203711407</v>
      </c>
      <c r="AX33" s="165">
        <v>4.69132793927125</v>
      </c>
      <c r="AY33" s="22">
        <v>5.54693264267714</v>
      </c>
      <c r="AZ33" s="165">
        <v>4.92170346354988</v>
      </c>
      <c r="BA33" s="22">
        <v>27.4399278864933</v>
      </c>
      <c r="BB33" s="165">
        <v>3.5591130566086</v>
      </c>
      <c r="BC33" s="22">
        <v>34.0065960787911</v>
      </c>
      <c r="BD33" s="165">
        <v>4.42897244703909</v>
      </c>
      <c r="BE33" s="22">
        <v>45.1429064631784</v>
      </c>
      <c r="BF33" s="165">
        <v>4.10164708617392</v>
      </c>
      <c r="BG33" s="22">
        <v>17.7029785766851</v>
      </c>
      <c r="BH33" s="165">
        <v>5.43054275088971</v>
      </c>
      <c r="BI33" s="22">
        <v>11.1363103843873</v>
      </c>
      <c r="BJ33" s="165">
        <v>6.0364978055285</v>
      </c>
      <c r="BK33" s="22">
        <v>17.2373570158404</v>
      </c>
      <c r="BL33" s="165">
        <v>2.85687214048164</v>
      </c>
      <c r="BM33" s="22">
        <v>20.1788675661943</v>
      </c>
      <c r="BN33" s="165">
        <v>3.78422987070082</v>
      </c>
      <c r="BO33" s="22">
        <v>24.7992720320051</v>
      </c>
      <c r="BP33" s="165">
        <v>3.53801784265241</v>
      </c>
      <c r="BQ33" s="22">
        <v>7.56191501616479</v>
      </c>
      <c r="BR33" s="165">
        <v>4.54744859036218</v>
      </c>
      <c r="BS33" s="22">
        <v>4.62040446581085</v>
      </c>
      <c r="BT33" s="189">
        <v>5.18053722785882</v>
      </c>
    </row>
    <row customHeight="1" ht="13" r="34">
      <c r="A34" s="181" t="s">
        <v>334</v>
      </c>
      <c r="B34" s="156" t="n">
        <v>2</v>
      </c>
      <c r="C34" s="22">
        <v>10.3994146266428</v>
      </c>
      <c r="D34" s="165">
        <v>2.86025597621756</v>
      </c>
      <c r="E34" s="22">
        <v>4.34229345298099</v>
      </c>
      <c r="F34" s="165">
        <v>1.98882556351909</v>
      </c>
      <c r="G34" s="22">
        <v>3.84188871970556</v>
      </c>
      <c r="H34" s="165">
        <v>1.01322509755878</v>
      </c>
      <c r="I34" s="22">
        <v>-6.55752590693722</v>
      </c>
      <c r="J34" s="165">
        <v>3.03441746432677</v>
      </c>
      <c r="K34" s="22">
        <v>-0.500404733275429</v>
      </c>
      <c r="L34" s="165">
        <v>2.2320511240628</v>
      </c>
      <c r="M34" s="22">
        <v>7.29644958939073</v>
      </c>
      <c r="N34" s="165">
        <v>2.62917777439776</v>
      </c>
      <c r="O34" s="22">
        <v>1.91521947241803</v>
      </c>
      <c r="P34" s="165">
        <v>1.4114788447274</v>
      </c>
      <c r="Q34" s="22">
        <v>2.20322082176086</v>
      </c>
      <c r="R34" s="165">
        <v>0.957528030689234</v>
      </c>
      <c r="S34" s="22">
        <v>-5.09322876762987</v>
      </c>
      <c r="T34" s="165">
        <v>2.79811288173704</v>
      </c>
      <c r="U34" s="22">
        <v>0.288001349342835</v>
      </c>
      <c r="V34" s="165">
        <v>1.70561791110101</v>
      </c>
      <c r="W34" s="22">
        <v>6.42889726654368</v>
      </c>
      <c r="X34" s="165">
        <v>2.14700338464586</v>
      </c>
      <c r="Y34" s="22">
        <v>11.2257841912597</v>
      </c>
      <c r="Z34" s="165">
        <v>3.06577565401329</v>
      </c>
      <c r="AA34" s="22">
        <v>9.17176692348915</v>
      </c>
      <c r="AB34" s="165">
        <v>1.61696887167875</v>
      </c>
      <c r="AC34" s="22">
        <v>2.74286965694547</v>
      </c>
      <c r="AD34" s="165">
        <v>2.68778940128478</v>
      </c>
      <c r="AE34" s="22">
        <v>-2.05401726777057</v>
      </c>
      <c r="AF34" s="165">
        <v>3.46605953392591</v>
      </c>
      <c r="AG34" s="22">
        <v>7.79683300894358</v>
      </c>
      <c r="AH34" s="165">
        <v>2.42634288051764</v>
      </c>
      <c r="AI34" s="22">
        <v>15.4799000071252</v>
      </c>
      <c r="AJ34" s="165">
        <v>3.40614012116862</v>
      </c>
      <c r="AK34" s="22">
        <v>9.08904178905178</v>
      </c>
      <c r="AL34" s="165">
        <v>1.58502116465815</v>
      </c>
      <c r="AM34" s="22">
        <v>1.29220878010821</v>
      </c>
      <c r="AN34" s="165">
        <v>2.89817733519758</v>
      </c>
      <c r="AO34" s="22">
        <v>-6.39085821807345</v>
      </c>
      <c r="AP34" s="165">
        <v>3.75687138686552</v>
      </c>
      <c r="AQ34" s="22">
        <v>24.3995785767674</v>
      </c>
      <c r="AR34" s="165">
        <v>3.94590266308582</v>
      </c>
      <c r="AS34" s="22">
        <v>17.8195811331729</v>
      </c>
      <c r="AT34" s="165">
        <v>3.38937991937431</v>
      </c>
      <c r="AU34" s="22">
        <v>21.335800716317</v>
      </c>
      <c r="AV34" s="165">
        <v>3.09188865748274</v>
      </c>
      <c r="AW34" s="22">
        <v>-3.06377786045038</v>
      </c>
      <c r="AX34" s="165">
        <v>5.01297549333908</v>
      </c>
      <c r="AY34" s="22">
        <v>3.51621958314405</v>
      </c>
      <c r="AZ34" s="165">
        <v>4.58777415618165</v>
      </c>
      <c r="BA34" s="22">
        <v>67.104143939965</v>
      </c>
      <c r="BB34" s="165">
        <v>4.59039457856651</v>
      </c>
      <c r="BC34" s="22">
        <v>69.733043891648</v>
      </c>
      <c r="BD34" s="165">
        <v>3.60626035741045</v>
      </c>
      <c r="BE34" s="22">
        <v>59.7737495699627</v>
      </c>
      <c r="BF34" s="165">
        <v>3.35391706334479</v>
      </c>
      <c r="BG34" s="22">
        <v>-7.3303943700023</v>
      </c>
      <c r="BH34" s="165">
        <v>5.68511055782807</v>
      </c>
      <c r="BI34" s="22">
        <v>-9.95929432168533</v>
      </c>
      <c r="BJ34" s="165">
        <v>4.92482217275157</v>
      </c>
      <c r="BK34" s="22">
        <v>70.4420869449979</v>
      </c>
      <c r="BL34" s="165">
        <v>4.92683669689652</v>
      </c>
      <c r="BM34" s="22">
        <v>69.1555572779345</v>
      </c>
      <c r="BN34" s="165">
        <v>3.94884782798932</v>
      </c>
      <c r="BO34" s="22">
        <v>57.9343044548947</v>
      </c>
      <c r="BP34" s="165">
        <v>3.20441190120464</v>
      </c>
      <c r="BQ34" s="22">
        <v>-12.5077824901033</v>
      </c>
      <c r="BR34" s="165">
        <v>5.87724216537554</v>
      </c>
      <c r="BS34" s="22">
        <v>-11.2212528230399</v>
      </c>
      <c r="BT34" s="189">
        <v>5.08543555668518</v>
      </c>
    </row>
    <row customHeight="1" ht="13" r="35">
      <c r="A35" s="181" t="s">
        <v>335</v>
      </c>
      <c r="B35" s="156" t="n">
        <v>2</v>
      </c>
      <c r="C35" s="22" t="inlineStr">
        <is>
          <t>a</t>
        </is>
      </c>
      <c r="D35" s="165" t="inlineStr">
        <is>
          <t>a</t>
        </is>
      </c>
      <c r="E35" s="22">
        <v>1.80003065129812</v>
      </c>
      <c r="F35" s="165">
        <v>0.915830917435926</v>
      </c>
      <c r="G35" s="22">
        <v>0.413285970381478</v>
      </c>
      <c r="H35" s="165">
        <v>0.413333569607707</v>
      </c>
      <c r="I35" s="22" t="inlineStr">
        <is>
          <t>a</t>
        </is>
      </c>
      <c r="J35" s="165" t="inlineStr">
        <is>
          <t>a</t>
        </is>
      </c>
      <c r="K35" s="22">
        <v>-1.38674468091665</v>
      </c>
      <c r="L35" s="165">
        <v>1.00478401116667</v>
      </c>
      <c r="M35" s="22" t="inlineStr">
        <is>
          <t>a</t>
        </is>
      </c>
      <c r="N35" s="165" t="inlineStr">
        <is>
          <t>a</t>
        </is>
      </c>
      <c r="O35" s="22">
        <v>0.515382808465394</v>
      </c>
      <c r="P35" s="165">
        <v>0.516430216035045</v>
      </c>
      <c r="Q35" s="22">
        <v>0</v>
      </c>
      <c r="R35" s="165">
        <v>0</v>
      </c>
      <c r="S35" s="22" t="inlineStr">
        <is>
          <t>a</t>
        </is>
      </c>
      <c r="T35" s="165" t="inlineStr">
        <is>
          <t>a</t>
        </is>
      </c>
      <c r="U35" s="22">
        <v>-0.515382808465394</v>
      </c>
      <c r="V35" s="165">
        <v>0.516430216035045</v>
      </c>
      <c r="W35" s="22" t="inlineStr">
        <is>
          <t>a</t>
        </is>
      </c>
      <c r="X35" s="165" t="inlineStr">
        <is>
          <t>a</t>
        </is>
      </c>
      <c r="Y35" s="22">
        <v>3.27477545231797</v>
      </c>
      <c r="Z35" s="165">
        <v>1.27121668316188</v>
      </c>
      <c r="AA35" s="22">
        <v>1.07806262889652</v>
      </c>
      <c r="AB35" s="165">
        <v>0.65332811701491</v>
      </c>
      <c r="AC35" s="22" t="inlineStr">
        <is>
          <t>a</t>
        </is>
      </c>
      <c r="AD35" s="165" t="inlineStr">
        <is>
          <t>a</t>
        </is>
      </c>
      <c r="AE35" s="22">
        <v>-2.19671282342146</v>
      </c>
      <c r="AF35" s="165">
        <v>1.4292758600184</v>
      </c>
      <c r="AG35" s="22" t="inlineStr">
        <is>
          <t>a</t>
        </is>
      </c>
      <c r="AH35" s="165" t="inlineStr">
        <is>
          <t>a</t>
        </is>
      </c>
      <c r="AI35" s="22">
        <v>4.90659552330397</v>
      </c>
      <c r="AJ35" s="165">
        <v>1.3311177383152</v>
      </c>
      <c r="AK35" s="22">
        <v>1.91371040327231</v>
      </c>
      <c r="AL35" s="165">
        <v>1.24390103481321</v>
      </c>
      <c r="AM35" s="22" t="inlineStr">
        <is>
          <t>a</t>
        </is>
      </c>
      <c r="AN35" s="165" t="inlineStr">
        <is>
          <t>a</t>
        </is>
      </c>
      <c r="AO35" s="22">
        <v>-2.99288512003166</v>
      </c>
      <c r="AP35" s="165">
        <v>1.82185735381965</v>
      </c>
      <c r="AQ35" s="22" t="inlineStr">
        <is>
          <t>a</t>
        </is>
      </c>
      <c r="AR35" s="165" t="inlineStr">
        <is>
          <t>a</t>
        </is>
      </c>
      <c r="AS35" s="22">
        <v>8.4606987270276</v>
      </c>
      <c r="AT35" s="165">
        <v>2.30648450114508</v>
      </c>
      <c r="AU35" s="22">
        <v>4.19851547202755</v>
      </c>
      <c r="AV35" s="165">
        <v>1.4472363732483</v>
      </c>
      <c r="AW35" s="22" t="inlineStr">
        <is>
          <t>a</t>
        </is>
      </c>
      <c r="AX35" s="165" t="inlineStr">
        <is>
          <t>a</t>
        </is>
      </c>
      <c r="AY35" s="22">
        <v>-4.26218325500005</v>
      </c>
      <c r="AZ35" s="165">
        <v>2.72293295438492</v>
      </c>
      <c r="BA35" s="22" t="inlineStr">
        <is>
          <t>a</t>
        </is>
      </c>
      <c r="BB35" s="165" t="inlineStr">
        <is>
          <t>a</t>
        </is>
      </c>
      <c r="BC35" s="22">
        <v>42.5767418363342</v>
      </c>
      <c r="BD35" s="165">
        <v>4.15804824280638</v>
      </c>
      <c r="BE35" s="22">
        <v>35.1894540100576</v>
      </c>
      <c r="BF35" s="165">
        <v>4.31801904358975</v>
      </c>
      <c r="BG35" s="22" t="inlineStr">
        <is>
          <t>a</t>
        </is>
      </c>
      <c r="BH35" s="165" t="inlineStr">
        <is>
          <t>a</t>
        </is>
      </c>
      <c r="BI35" s="22">
        <v>-7.38728782627657</v>
      </c>
      <c r="BJ35" s="165">
        <v>5.99455199746478</v>
      </c>
      <c r="BK35" s="22" t="inlineStr">
        <is>
          <t>a</t>
        </is>
      </c>
      <c r="BL35" s="165" t="inlineStr">
        <is>
          <t>a</t>
        </is>
      </c>
      <c r="BM35" s="22">
        <v>51.9729017836065</v>
      </c>
      <c r="BN35" s="165">
        <v>4.16015163246172</v>
      </c>
      <c r="BO35" s="22">
        <v>41.8781445739956</v>
      </c>
      <c r="BP35" s="165">
        <v>4.25807306277661</v>
      </c>
      <c r="BQ35" s="22" t="inlineStr">
        <is>
          <t>a</t>
        </is>
      </c>
      <c r="BR35" s="165" t="inlineStr">
        <is>
          <t>a</t>
        </is>
      </c>
      <c r="BS35" s="22">
        <v>-10.0947572096109</v>
      </c>
      <c r="BT35" s="189">
        <v>5.95298646168608</v>
      </c>
    </row>
    <row customHeight="1" ht="13" r="36">
      <c r="A36" s="181" t="s">
        <v>336</v>
      </c>
      <c r="B36" s="156" t="n">
        <v>2</v>
      </c>
      <c r="C36" s="22" t="inlineStr">
        <is>
          <t>a</t>
        </is>
      </c>
      <c r="D36" s="165" t="inlineStr">
        <is>
          <t>a</t>
        </is>
      </c>
      <c r="E36" s="22">
        <v>1.08575088013731</v>
      </c>
      <c r="F36" s="165">
        <v>1.08804833314505</v>
      </c>
      <c r="G36" s="22">
        <v>0</v>
      </c>
      <c r="H36" s="165">
        <v>0</v>
      </c>
      <c r="I36" s="22" t="inlineStr">
        <is>
          <t>a</t>
        </is>
      </c>
      <c r="J36" s="165" t="inlineStr">
        <is>
          <t>a</t>
        </is>
      </c>
      <c r="K36" s="22">
        <v>-1.08575088013731</v>
      </c>
      <c r="L36" s="165">
        <v>1.08804833314505</v>
      </c>
      <c r="M36" s="22" t="inlineStr">
        <is>
          <t>a</t>
        </is>
      </c>
      <c r="N36" s="165" t="inlineStr">
        <is>
          <t>a</t>
        </is>
      </c>
      <c r="O36" s="22">
        <v>0</v>
      </c>
      <c r="P36" s="165">
        <v>0</v>
      </c>
      <c r="Q36" s="22">
        <v>0</v>
      </c>
      <c r="R36" s="165">
        <v>0</v>
      </c>
      <c r="S36" s="22" t="inlineStr">
        <is>
          <t>a</t>
        </is>
      </c>
      <c r="T36" s="165" t="inlineStr">
        <is>
          <t>a</t>
        </is>
      </c>
      <c r="U36" s="22">
        <v>0</v>
      </c>
      <c r="V36" s="165">
        <v>0</v>
      </c>
      <c r="W36" s="22" t="inlineStr">
        <is>
          <t>a</t>
        </is>
      </c>
      <c r="X36" s="165" t="inlineStr">
        <is>
          <t>a</t>
        </is>
      </c>
      <c r="Y36" s="22">
        <v>0</v>
      </c>
      <c r="Z36" s="165">
        <v>0</v>
      </c>
      <c r="AA36" s="22">
        <v>0</v>
      </c>
      <c r="AB36" s="165">
        <v>0</v>
      </c>
      <c r="AC36" s="22" t="inlineStr">
        <is>
          <t>a</t>
        </is>
      </c>
      <c r="AD36" s="165" t="inlineStr">
        <is>
          <t>a</t>
        </is>
      </c>
      <c r="AE36" s="22">
        <v>0</v>
      </c>
      <c r="AF36" s="165">
        <v>0</v>
      </c>
      <c r="AG36" s="22" t="inlineStr">
        <is>
          <t>a</t>
        </is>
      </c>
      <c r="AH36" s="165" t="inlineStr">
        <is>
          <t>a</t>
        </is>
      </c>
      <c r="AI36" s="22">
        <v>0</v>
      </c>
      <c r="AJ36" s="165">
        <v>0</v>
      </c>
      <c r="AK36" s="22">
        <v>0</v>
      </c>
      <c r="AL36" s="165">
        <v>0</v>
      </c>
      <c r="AM36" s="22" t="inlineStr">
        <is>
          <t>a</t>
        </is>
      </c>
      <c r="AN36" s="165" t="inlineStr">
        <is>
          <t>a</t>
        </is>
      </c>
      <c r="AO36" s="22">
        <v>0</v>
      </c>
      <c r="AP36" s="165">
        <v>0</v>
      </c>
      <c r="AQ36" s="22" t="inlineStr">
        <is>
          <t>a</t>
        </is>
      </c>
      <c r="AR36" s="165" t="inlineStr">
        <is>
          <t>a</t>
        </is>
      </c>
      <c r="AS36" s="22">
        <v>3.63742009362378</v>
      </c>
      <c r="AT36" s="165">
        <v>3.04960474054645</v>
      </c>
      <c r="AU36" s="22">
        <v>6.76743295086364</v>
      </c>
      <c r="AV36" s="165">
        <v>0.00000454761344380715</v>
      </c>
      <c r="AW36" s="22" t="inlineStr">
        <is>
          <t>a</t>
        </is>
      </c>
      <c r="AX36" s="165" t="inlineStr">
        <is>
          <t>a</t>
        </is>
      </c>
      <c r="AY36" s="22">
        <v>3.13001285723986</v>
      </c>
      <c r="AZ36" s="165">
        <v>3.04960474054984</v>
      </c>
      <c r="BA36" s="22" t="inlineStr">
        <is>
          <t>a</t>
        </is>
      </c>
      <c r="BB36" s="165" t="inlineStr">
        <is>
          <t>a</t>
        </is>
      </c>
      <c r="BC36" s="22">
        <v>54.6217685289056</v>
      </c>
      <c r="BD36" s="165">
        <v>7.39970089463664</v>
      </c>
      <c r="BE36" s="22">
        <v>36.6674662913523</v>
      </c>
      <c r="BF36" s="165">
        <v>0.0000221418732684459</v>
      </c>
      <c r="BG36" s="22" t="inlineStr">
        <is>
          <t>a</t>
        </is>
      </c>
      <c r="BH36" s="165" t="inlineStr">
        <is>
          <t>a</t>
        </is>
      </c>
      <c r="BI36" s="22">
        <v>-17.9543022375534</v>
      </c>
      <c r="BJ36" s="165">
        <v>7.39970089466977</v>
      </c>
      <c r="BK36" s="22" t="inlineStr">
        <is>
          <t>a</t>
        </is>
      </c>
      <c r="BL36" s="165" t="inlineStr">
        <is>
          <t>a</t>
        </is>
      </c>
      <c r="BM36" s="22">
        <v>31.6795071197584</v>
      </c>
      <c r="BN36" s="165">
        <v>7.19329924327286</v>
      </c>
      <c r="BO36" s="22">
        <v>19.9176997296319</v>
      </c>
      <c r="BP36" s="165">
        <v>0.0000147829130166957</v>
      </c>
      <c r="BQ36" s="22" t="inlineStr">
        <is>
          <t>a</t>
        </is>
      </c>
      <c r="BR36" s="165" t="inlineStr">
        <is>
          <t>a</t>
        </is>
      </c>
      <c r="BS36" s="22">
        <v>-11.7618073901265</v>
      </c>
      <c r="BT36" s="189">
        <v>7.19329924328805</v>
      </c>
    </row>
    <row customHeight="1" ht="13" r="37">
      <c r="A37" s="181" t="s">
        <v>340</v>
      </c>
      <c r="B37" s="156" t="n">
        <v>2</v>
      </c>
      <c r="C37" s="22">
        <v>0.428694688001687</v>
      </c>
      <c r="D37" s="165">
        <v>0.427474352698898</v>
      </c>
      <c r="E37" s="22" t="inlineStr">
        <is>
          <t>a</t>
        </is>
      </c>
      <c r="F37" s="165" t="inlineStr">
        <is>
          <t>a</t>
        </is>
      </c>
      <c r="G37" s="22">
        <v>0</v>
      </c>
      <c r="H37" s="165">
        <v>0</v>
      </c>
      <c r="I37" s="22">
        <v>-0.428694688001687</v>
      </c>
      <c r="J37" s="165">
        <v>0.427474352698898</v>
      </c>
      <c r="K37" s="22" t="inlineStr">
        <is>
          <t>a</t>
        </is>
      </c>
      <c r="L37" s="165" t="inlineStr">
        <is>
          <t>a</t>
        </is>
      </c>
      <c r="M37" s="22">
        <v>0</v>
      </c>
      <c r="N37" s="165">
        <v>0</v>
      </c>
      <c r="O37" s="22" t="inlineStr">
        <is>
          <t>a</t>
        </is>
      </c>
      <c r="P37" s="165" t="inlineStr">
        <is>
          <t>a</t>
        </is>
      </c>
      <c r="Q37" s="22">
        <v>0.149899264318192</v>
      </c>
      <c r="R37" s="165">
        <v>0.149801995115497</v>
      </c>
      <c r="S37" s="22">
        <v>0.149899264318192</v>
      </c>
      <c r="T37" s="165">
        <v>0.149801995115497</v>
      </c>
      <c r="U37" s="22" t="inlineStr">
        <is>
          <t>a</t>
        </is>
      </c>
      <c r="V37" s="165" t="inlineStr">
        <is>
          <t>a</t>
        </is>
      </c>
      <c r="W37" s="22">
        <v>0</v>
      </c>
      <c r="X37" s="165">
        <v>0</v>
      </c>
      <c r="Y37" s="22" t="inlineStr">
        <is>
          <t>a</t>
        </is>
      </c>
      <c r="Z37" s="165" t="inlineStr">
        <is>
          <t>a</t>
        </is>
      </c>
      <c r="AA37" s="22">
        <v>0</v>
      </c>
      <c r="AB37" s="165">
        <v>0</v>
      </c>
      <c r="AC37" s="22">
        <v>0</v>
      </c>
      <c r="AD37" s="165">
        <v>0</v>
      </c>
      <c r="AE37" s="22" t="inlineStr">
        <is>
          <t>a</t>
        </is>
      </c>
      <c r="AF37" s="165" t="inlineStr">
        <is>
          <t>a</t>
        </is>
      </c>
      <c r="AG37" s="22">
        <v>0</v>
      </c>
      <c r="AH37" s="165">
        <v>0</v>
      </c>
      <c r="AI37" s="22" t="inlineStr">
        <is>
          <t>a</t>
        </is>
      </c>
      <c r="AJ37" s="165" t="inlineStr">
        <is>
          <t>a</t>
        </is>
      </c>
      <c r="AK37" s="22">
        <v>0.150214821400331</v>
      </c>
      <c r="AL37" s="165">
        <v>0.150048992164392</v>
      </c>
      <c r="AM37" s="22">
        <v>0.150214821400331</v>
      </c>
      <c r="AN37" s="165">
        <v>0.150048992164392</v>
      </c>
      <c r="AO37" s="22" t="inlineStr">
        <is>
          <t>a</t>
        </is>
      </c>
      <c r="AP37" s="165" t="inlineStr">
        <is>
          <t>a</t>
        </is>
      </c>
      <c r="AQ37" s="22">
        <v>3.03316130846317</v>
      </c>
      <c r="AR37" s="165">
        <v>1.69908070829324</v>
      </c>
      <c r="AS37" s="22" t="inlineStr">
        <is>
          <t>a</t>
        </is>
      </c>
      <c r="AT37" s="165" t="inlineStr">
        <is>
          <t>a</t>
        </is>
      </c>
      <c r="AU37" s="22">
        <v>3.28530735042056</v>
      </c>
      <c r="AV37" s="165">
        <v>1.24875894509946</v>
      </c>
      <c r="AW37" s="22">
        <v>0.25214604195739</v>
      </c>
      <c r="AX37" s="165">
        <v>2.10861901638493</v>
      </c>
      <c r="AY37" s="22" t="inlineStr">
        <is>
          <t>a</t>
        </is>
      </c>
      <c r="AZ37" s="165" t="inlineStr">
        <is>
          <t>a</t>
        </is>
      </c>
      <c r="BA37" s="22">
        <v>61.9398128120218</v>
      </c>
      <c r="BB37" s="165">
        <v>3.64667230699728</v>
      </c>
      <c r="BC37" s="22" t="inlineStr">
        <is>
          <t>a</t>
        </is>
      </c>
      <c r="BD37" s="165" t="inlineStr">
        <is>
          <t>a</t>
        </is>
      </c>
      <c r="BE37" s="22">
        <v>62.7148560230034</v>
      </c>
      <c r="BF37" s="165">
        <v>3.35648719260056</v>
      </c>
      <c r="BG37" s="22">
        <v>0.775043210981664</v>
      </c>
      <c r="BH37" s="165">
        <v>4.95623094586122</v>
      </c>
      <c r="BI37" s="22" t="inlineStr">
        <is>
          <t>a</t>
        </is>
      </c>
      <c r="BJ37" s="165" t="inlineStr">
        <is>
          <t>a</t>
        </is>
      </c>
      <c r="BK37" s="22">
        <v>71.7060366058852</v>
      </c>
      <c r="BL37" s="165">
        <v>3.48759715140272</v>
      </c>
      <c r="BM37" s="22" t="inlineStr">
        <is>
          <t>a</t>
        </is>
      </c>
      <c r="BN37" s="165" t="inlineStr">
        <is>
          <t>a</t>
        </is>
      </c>
      <c r="BO37" s="22">
        <v>62.6883261893964</v>
      </c>
      <c r="BP37" s="165">
        <v>3.46573556906063</v>
      </c>
      <c r="BQ37" s="22">
        <v>-9.01771041648884</v>
      </c>
      <c r="BR37" s="165">
        <v>4.91677301948386</v>
      </c>
      <c r="BS37" s="22" t="inlineStr">
        <is>
          <t>a</t>
        </is>
      </c>
      <c r="BT37" s="189" t="inlineStr">
        <is>
          <t>a</t>
        </is>
      </c>
    </row>
    <row customHeight="1" ht="13" r="38">
      <c r="A38" s="181" t="s">
        <v>341</v>
      </c>
      <c r="B38" s="156" t="n">
        <v>2</v>
      </c>
      <c r="C38" s="22">
        <v>8.27525525378403</v>
      </c>
      <c r="D38" s="165">
        <v>2.39355320931966</v>
      </c>
      <c r="E38" s="22">
        <v>3.38414948847979</v>
      </c>
      <c r="F38" s="165">
        <v>1.64227639637111</v>
      </c>
      <c r="G38" s="22">
        <v>0.678382162099942</v>
      </c>
      <c r="H38" s="165">
        <v>0.5970136905895</v>
      </c>
      <c r="I38" s="22">
        <v>-7.59687309168409</v>
      </c>
      <c r="J38" s="165">
        <v>2.46688514377864</v>
      </c>
      <c r="K38" s="22">
        <v>-2.70576732637984</v>
      </c>
      <c r="L38" s="165">
        <v>1.74742585216912</v>
      </c>
      <c r="M38" s="22">
        <v>0</v>
      </c>
      <c r="N38" s="165">
        <v>0</v>
      </c>
      <c r="O38" s="22">
        <v>0</v>
      </c>
      <c r="P38" s="165">
        <v>0</v>
      </c>
      <c r="Q38" s="22">
        <v>0</v>
      </c>
      <c r="R38" s="165">
        <v>0</v>
      </c>
      <c r="S38" s="22">
        <v>0</v>
      </c>
      <c r="T38" s="165">
        <v>0</v>
      </c>
      <c r="U38" s="22">
        <v>0</v>
      </c>
      <c r="V38" s="165">
        <v>0</v>
      </c>
      <c r="W38" s="22">
        <v>0</v>
      </c>
      <c r="X38" s="165">
        <v>0</v>
      </c>
      <c r="Y38" s="22">
        <v>0</v>
      </c>
      <c r="Z38" s="165">
        <v>0</v>
      </c>
      <c r="AA38" s="22">
        <v>0</v>
      </c>
      <c r="AB38" s="165">
        <v>0</v>
      </c>
      <c r="AC38" s="22">
        <v>0</v>
      </c>
      <c r="AD38" s="165">
        <v>0</v>
      </c>
      <c r="AE38" s="22">
        <v>0</v>
      </c>
      <c r="AF38" s="165">
        <v>0</v>
      </c>
      <c r="AG38" s="22">
        <v>0</v>
      </c>
      <c r="AH38" s="165">
        <v>0</v>
      </c>
      <c r="AI38" s="22">
        <v>0</v>
      </c>
      <c r="AJ38" s="165">
        <v>0</v>
      </c>
      <c r="AK38" s="22">
        <v>0</v>
      </c>
      <c r="AL38" s="165">
        <v>0</v>
      </c>
      <c r="AM38" s="22">
        <v>0</v>
      </c>
      <c r="AN38" s="165">
        <v>0</v>
      </c>
      <c r="AO38" s="22">
        <v>0</v>
      </c>
      <c r="AP38" s="165">
        <v>0</v>
      </c>
      <c r="AQ38" s="22">
        <v>1.57296430228189</v>
      </c>
      <c r="AR38" s="165">
        <v>0.924027375176984</v>
      </c>
      <c r="AS38" s="22">
        <v>0.53127011140896</v>
      </c>
      <c r="AT38" s="165">
        <v>0.530600085925172</v>
      </c>
      <c r="AU38" s="22">
        <v>0.885868421799102</v>
      </c>
      <c r="AV38" s="165">
        <v>0.659549079383188</v>
      </c>
      <c r="AW38" s="22">
        <v>-0.687095880482786</v>
      </c>
      <c r="AX38" s="165">
        <v>1.13526718361436</v>
      </c>
      <c r="AY38" s="22">
        <v>0.354598310390142</v>
      </c>
      <c r="AZ38" s="165">
        <v>0.846487707706976</v>
      </c>
      <c r="BA38" s="22">
        <v>26.058843782337</v>
      </c>
      <c r="BB38" s="165">
        <v>3.7192767130529</v>
      </c>
      <c r="BC38" s="22">
        <v>11.3868849407837</v>
      </c>
      <c r="BD38" s="165">
        <v>2.23903800335679</v>
      </c>
      <c r="BE38" s="22">
        <v>14.3015682739138</v>
      </c>
      <c r="BF38" s="165">
        <v>2.53848159251278</v>
      </c>
      <c r="BG38" s="22">
        <v>-11.7572755084232</v>
      </c>
      <c r="BH38" s="165">
        <v>4.50298879232269</v>
      </c>
      <c r="BI38" s="22">
        <v>2.91468333313006</v>
      </c>
      <c r="BJ38" s="165">
        <v>3.38484563547619</v>
      </c>
      <c r="BK38" s="22">
        <v>27.4296460876739</v>
      </c>
      <c r="BL38" s="165">
        <v>3.44232795405831</v>
      </c>
      <c r="BM38" s="22">
        <v>21.6818109775241</v>
      </c>
      <c r="BN38" s="165">
        <v>3.09384737382032</v>
      </c>
      <c r="BO38" s="22">
        <v>28.73928544461</v>
      </c>
      <c r="BP38" s="165">
        <v>2.95664608472415</v>
      </c>
      <c r="BQ38" s="22">
        <v>1.30963935693606</v>
      </c>
      <c r="BR38" s="165">
        <v>4.53777234043379</v>
      </c>
      <c r="BS38" s="22">
        <v>7.05747446708592</v>
      </c>
      <c r="BT38" s="189">
        <v>4.27944478207274</v>
      </c>
    </row>
    <row customHeight="1" ht="13" r="39">
      <c r="A39" s="181" t="s">
        <v>342</v>
      </c>
      <c r="B39" s="156" t="n">
        <v>2</v>
      </c>
      <c r="C39" s="22">
        <v>1.1753393554539</v>
      </c>
      <c r="D39" s="165">
        <v>0.859650123790501</v>
      </c>
      <c r="E39" s="22">
        <v>2.55579997594716</v>
      </c>
      <c r="F39" s="165">
        <v>1.22075711005745</v>
      </c>
      <c r="G39" s="22">
        <v>1.23889958723063</v>
      </c>
      <c r="H39" s="165">
        <v>0.96303022347952</v>
      </c>
      <c r="I39" s="22">
        <v>0.0635602317767263</v>
      </c>
      <c r="J39" s="165">
        <v>1.29090105998409</v>
      </c>
      <c r="K39" s="22">
        <v>-1.31690038871653</v>
      </c>
      <c r="L39" s="165">
        <v>1.55488749853191</v>
      </c>
      <c r="M39" s="22">
        <v>3.41123773817205</v>
      </c>
      <c r="N39" s="165">
        <v>1.28905784956172</v>
      </c>
      <c r="O39" s="22">
        <v>3.55817954562452</v>
      </c>
      <c r="P39" s="165">
        <v>1.43590210752838</v>
      </c>
      <c r="Q39" s="22">
        <v>2.29246896731017</v>
      </c>
      <c r="R39" s="165">
        <v>1.0786862451519</v>
      </c>
      <c r="S39" s="22">
        <v>-1.11876877086188</v>
      </c>
      <c r="T39" s="165">
        <v>1.68084328686424</v>
      </c>
      <c r="U39" s="22">
        <v>-1.26571057831434</v>
      </c>
      <c r="V39" s="165">
        <v>1.79593398483473</v>
      </c>
      <c r="W39" s="22">
        <v>0</v>
      </c>
      <c r="X39" s="165">
        <v>0</v>
      </c>
      <c r="Y39" s="22">
        <v>0</v>
      </c>
      <c r="Z39" s="165">
        <v>0</v>
      </c>
      <c r="AA39" s="22">
        <v>0</v>
      </c>
      <c r="AB39" s="165">
        <v>0</v>
      </c>
      <c r="AC39" s="22">
        <v>0</v>
      </c>
      <c r="AD39" s="165">
        <v>0</v>
      </c>
      <c r="AE39" s="22">
        <v>0</v>
      </c>
      <c r="AF39" s="165">
        <v>0</v>
      </c>
      <c r="AG39" s="22">
        <v>0</v>
      </c>
      <c r="AH39" s="165">
        <v>0</v>
      </c>
      <c r="AI39" s="22">
        <v>0</v>
      </c>
      <c r="AJ39" s="165">
        <v>0</v>
      </c>
      <c r="AK39" s="22">
        <v>0</v>
      </c>
      <c r="AL39" s="165">
        <v>0</v>
      </c>
      <c r="AM39" s="22">
        <v>0</v>
      </c>
      <c r="AN39" s="165">
        <v>0</v>
      </c>
      <c r="AO39" s="22">
        <v>0</v>
      </c>
      <c r="AP39" s="165">
        <v>0</v>
      </c>
      <c r="AQ39" s="22">
        <v>1.06963140185519</v>
      </c>
      <c r="AR39" s="165">
        <v>0.819426378399602</v>
      </c>
      <c r="AS39" s="22">
        <v>2.03728360072535</v>
      </c>
      <c r="AT39" s="165">
        <v>0.915259544004107</v>
      </c>
      <c r="AU39" s="22">
        <v>0</v>
      </c>
      <c r="AV39" s="165">
        <v>0</v>
      </c>
      <c r="AW39" s="22">
        <v>-1.06963140185519</v>
      </c>
      <c r="AX39" s="165">
        <v>0.819426378399602</v>
      </c>
      <c r="AY39" s="22">
        <v>-2.03728360072535</v>
      </c>
      <c r="AZ39" s="165">
        <v>0.915259544004107</v>
      </c>
      <c r="BA39" s="22">
        <v>49.7894878400902</v>
      </c>
      <c r="BB39" s="165">
        <v>3.79304041029606</v>
      </c>
      <c r="BC39" s="22">
        <v>48.9180426384503</v>
      </c>
      <c r="BD39" s="165">
        <v>3.31993966716154</v>
      </c>
      <c r="BE39" s="22">
        <v>36.8782587025395</v>
      </c>
      <c r="BF39" s="165">
        <v>3.84503345019907</v>
      </c>
      <c r="BG39" s="22">
        <v>-12.9112291375507</v>
      </c>
      <c r="BH39" s="165">
        <v>5.40105895054744</v>
      </c>
      <c r="BI39" s="22">
        <v>-12.0397839359108</v>
      </c>
      <c r="BJ39" s="165">
        <v>5.07998834907546</v>
      </c>
      <c r="BK39" s="22">
        <v>35.2202873640239</v>
      </c>
      <c r="BL39" s="165">
        <v>3.63509912664073</v>
      </c>
      <c r="BM39" s="22">
        <v>21.3833930858718</v>
      </c>
      <c r="BN39" s="165">
        <v>3.26297414977229</v>
      </c>
      <c r="BO39" s="22">
        <v>15.3983633847507</v>
      </c>
      <c r="BP39" s="165">
        <v>2.60557909288728</v>
      </c>
      <c r="BQ39" s="22">
        <v>-19.8219239792732</v>
      </c>
      <c r="BR39" s="165">
        <v>4.47247001888168</v>
      </c>
      <c r="BS39" s="22">
        <v>-5.98502970112116</v>
      </c>
      <c r="BT39" s="189">
        <v>4.17564877730078</v>
      </c>
    </row>
    <row customHeight="1" ht="13" r="40">
      <c r="A40" s="181" t="s">
        <v>343</v>
      </c>
      <c r="B40" s="156" t="n">
        <v>2</v>
      </c>
      <c r="C40" s="22" t="inlineStr">
        <is>
          <t>a</t>
        </is>
      </c>
      <c r="D40" s="165" t="inlineStr">
        <is>
          <t>a</t>
        </is>
      </c>
      <c r="E40" s="22">
        <v>0</v>
      </c>
      <c r="F40" s="165">
        <v>0</v>
      </c>
      <c r="G40" s="22">
        <v>1.26507414507146</v>
      </c>
      <c r="H40" s="165">
        <v>0.606955767418265</v>
      </c>
      <c r="I40" s="22" t="inlineStr">
        <is>
          <t>a</t>
        </is>
      </c>
      <c r="J40" s="165" t="inlineStr">
        <is>
          <t>a</t>
        </is>
      </c>
      <c r="K40" s="22">
        <v>1.26507414507146</v>
      </c>
      <c r="L40" s="165">
        <v>0.606955767418265</v>
      </c>
      <c r="M40" s="22" t="inlineStr">
        <is>
          <t>a</t>
        </is>
      </c>
      <c r="N40" s="165" t="inlineStr">
        <is>
          <t>a</t>
        </is>
      </c>
      <c r="O40" s="22">
        <v>0</v>
      </c>
      <c r="P40" s="165">
        <v>0</v>
      </c>
      <c r="Q40" s="22">
        <v>0.489900969148441</v>
      </c>
      <c r="R40" s="165">
        <v>0.360531689619946</v>
      </c>
      <c r="S40" s="22" t="inlineStr">
        <is>
          <t>a</t>
        </is>
      </c>
      <c r="T40" s="165" t="inlineStr">
        <is>
          <t>a</t>
        </is>
      </c>
      <c r="U40" s="22">
        <v>0.489900969148441</v>
      </c>
      <c r="V40" s="165">
        <v>0.360531689619946</v>
      </c>
      <c r="W40" s="22" t="inlineStr">
        <is>
          <t>a</t>
        </is>
      </c>
      <c r="X40" s="165" t="inlineStr">
        <is>
          <t>a</t>
        </is>
      </c>
      <c r="Y40" s="22">
        <v>0</v>
      </c>
      <c r="Z40" s="165">
        <v>0</v>
      </c>
      <c r="AA40" s="22">
        <v>0.171666873499043</v>
      </c>
      <c r="AB40" s="165">
        <v>0.171520437705365</v>
      </c>
      <c r="AC40" s="22" t="inlineStr">
        <is>
          <t>a</t>
        </is>
      </c>
      <c r="AD40" s="165" t="inlineStr">
        <is>
          <t>a</t>
        </is>
      </c>
      <c r="AE40" s="22">
        <v>0.171666873499043</v>
      </c>
      <c r="AF40" s="165">
        <v>0.171520437705365</v>
      </c>
      <c r="AG40" s="22" t="inlineStr">
        <is>
          <t>a</t>
        </is>
      </c>
      <c r="AH40" s="165" t="inlineStr">
        <is>
          <t>a</t>
        </is>
      </c>
      <c r="AI40" s="22">
        <v>0</v>
      </c>
      <c r="AJ40" s="165">
        <v>0</v>
      </c>
      <c r="AK40" s="22">
        <v>0.170673353875368</v>
      </c>
      <c r="AL40" s="165">
        <v>0.170585016522921</v>
      </c>
      <c r="AM40" s="22" t="inlineStr">
        <is>
          <t>a</t>
        </is>
      </c>
      <c r="AN40" s="165" t="inlineStr">
        <is>
          <t>a</t>
        </is>
      </c>
      <c r="AO40" s="22">
        <v>0.170673353875368</v>
      </c>
      <c r="AP40" s="165">
        <v>0.170585016522921</v>
      </c>
      <c r="AQ40" s="22" t="inlineStr">
        <is>
          <t>a</t>
        </is>
      </c>
      <c r="AR40" s="165" t="inlineStr">
        <is>
          <t>a</t>
        </is>
      </c>
      <c r="AS40" s="22">
        <v>0.536575725586415</v>
      </c>
      <c r="AT40" s="165">
        <v>0.537763583717649</v>
      </c>
      <c r="AU40" s="22">
        <v>0.816657167142564</v>
      </c>
      <c r="AV40" s="165">
        <v>0.533503905843713</v>
      </c>
      <c r="AW40" s="22" t="inlineStr">
        <is>
          <t>a</t>
        </is>
      </c>
      <c r="AX40" s="165" t="inlineStr">
        <is>
          <t>a</t>
        </is>
      </c>
      <c r="AY40" s="22">
        <v>0.280081441556149</v>
      </c>
      <c r="AZ40" s="165">
        <v>0.75750649470704</v>
      </c>
      <c r="BA40" s="22" t="inlineStr">
        <is>
          <t>a</t>
        </is>
      </c>
      <c r="BB40" s="165" t="inlineStr">
        <is>
          <t>a</t>
        </is>
      </c>
      <c r="BC40" s="22">
        <v>0</v>
      </c>
      <c r="BD40" s="165">
        <v>0</v>
      </c>
      <c r="BE40" s="22">
        <v>0.73453445010366</v>
      </c>
      <c r="BF40" s="165">
        <v>0.543595768076394</v>
      </c>
      <c r="BG40" s="22" t="inlineStr">
        <is>
          <t>a</t>
        </is>
      </c>
      <c r="BH40" s="165" t="inlineStr">
        <is>
          <t>a</t>
        </is>
      </c>
      <c r="BI40" s="22">
        <v>0.73453445010366</v>
      </c>
      <c r="BJ40" s="165">
        <v>0.543595768076394</v>
      </c>
      <c r="BK40" s="22" t="inlineStr">
        <is>
          <t>a</t>
        </is>
      </c>
      <c r="BL40" s="165" t="inlineStr">
        <is>
          <t>a</t>
        </is>
      </c>
      <c r="BM40" s="22">
        <v>2.37348128158211</v>
      </c>
      <c r="BN40" s="165">
        <v>1.45165678281923</v>
      </c>
      <c r="BO40" s="22">
        <v>3.2805836266538</v>
      </c>
      <c r="BP40" s="165">
        <v>1.06516248047992</v>
      </c>
      <c r="BQ40" s="22" t="inlineStr">
        <is>
          <t>a</t>
        </is>
      </c>
      <c r="BR40" s="165" t="inlineStr">
        <is>
          <t>a</t>
        </is>
      </c>
      <c r="BS40" s="22">
        <v>0.907102345071697</v>
      </c>
      <c r="BT40" s="189">
        <v>1.80052173686607</v>
      </c>
    </row>
    <row customHeight="1" ht="13" r="41">
      <c r="A41" s="181" t="s">
        <v>344</v>
      </c>
      <c r="B41" s="156" t="n">
        <v>2</v>
      </c>
      <c r="C41" s="22">
        <v>4.54771195282533</v>
      </c>
      <c r="D41" s="165">
        <v>1.54563719580027</v>
      </c>
      <c r="E41" s="22" t="inlineStr">
        <is>
          <t>a</t>
        </is>
      </c>
      <c r="F41" s="165" t="inlineStr">
        <is>
          <t>a</t>
        </is>
      </c>
      <c r="G41" s="22">
        <v>4.17118240020537</v>
      </c>
      <c r="H41" s="165">
        <v>1.48054000327292</v>
      </c>
      <c r="I41" s="22">
        <v>-0.376529552619961</v>
      </c>
      <c r="J41" s="165">
        <v>2.14032545243304</v>
      </c>
      <c r="K41" s="22" t="inlineStr">
        <is>
          <t>a</t>
        </is>
      </c>
      <c r="L41" s="165" t="inlineStr">
        <is>
          <t>a</t>
        </is>
      </c>
      <c r="M41" s="22">
        <v>7.44187629502613</v>
      </c>
      <c r="N41" s="165">
        <v>2.44693782413924</v>
      </c>
      <c r="O41" s="22" t="inlineStr">
        <is>
          <t>a</t>
        </is>
      </c>
      <c r="P41" s="165" t="inlineStr">
        <is>
          <t>a</t>
        </is>
      </c>
      <c r="Q41" s="22">
        <v>1.34695214965507</v>
      </c>
      <c r="R41" s="165">
        <v>0.785657603916532</v>
      </c>
      <c r="S41" s="22">
        <v>-6.09492414537106</v>
      </c>
      <c r="T41" s="165">
        <v>2.56997326557984</v>
      </c>
      <c r="U41" s="22" t="inlineStr">
        <is>
          <t>a</t>
        </is>
      </c>
      <c r="V41" s="165" t="inlineStr">
        <is>
          <t>a</t>
        </is>
      </c>
      <c r="W41" s="22">
        <v>0</v>
      </c>
      <c r="X41" s="165">
        <v>0</v>
      </c>
      <c r="Y41" s="22" t="inlineStr">
        <is>
          <t>a</t>
        </is>
      </c>
      <c r="Z41" s="165" t="inlineStr">
        <is>
          <t>a</t>
        </is>
      </c>
      <c r="AA41" s="22">
        <v>0</v>
      </c>
      <c r="AB41" s="165">
        <v>0</v>
      </c>
      <c r="AC41" s="22">
        <v>0</v>
      </c>
      <c r="AD41" s="165">
        <v>0</v>
      </c>
      <c r="AE41" s="22" t="inlineStr">
        <is>
          <t>a</t>
        </is>
      </c>
      <c r="AF41" s="165" t="inlineStr">
        <is>
          <t>a</t>
        </is>
      </c>
      <c r="AG41" s="22">
        <v>0</v>
      </c>
      <c r="AH41" s="165">
        <v>0</v>
      </c>
      <c r="AI41" s="22" t="inlineStr">
        <is>
          <t>a</t>
        </is>
      </c>
      <c r="AJ41" s="165" t="inlineStr">
        <is>
          <t>a</t>
        </is>
      </c>
      <c r="AK41" s="22">
        <v>0</v>
      </c>
      <c r="AL41" s="165">
        <v>0</v>
      </c>
      <c r="AM41" s="22">
        <v>0</v>
      </c>
      <c r="AN41" s="165">
        <v>0</v>
      </c>
      <c r="AO41" s="22" t="inlineStr">
        <is>
          <t>a</t>
        </is>
      </c>
      <c r="AP41" s="165" t="inlineStr">
        <is>
          <t>a</t>
        </is>
      </c>
      <c r="AQ41" s="22">
        <v>4.87299029888972</v>
      </c>
      <c r="AR41" s="165">
        <v>1.66492276822796</v>
      </c>
      <c r="AS41" s="22" t="inlineStr">
        <is>
          <t>a</t>
        </is>
      </c>
      <c r="AT41" s="165" t="inlineStr">
        <is>
          <t>a</t>
        </is>
      </c>
      <c r="AU41" s="22">
        <v>0.44803600718768</v>
      </c>
      <c r="AV41" s="165">
        <v>0.447799045964515</v>
      </c>
      <c r="AW41" s="22">
        <v>-4.42495429170204</v>
      </c>
      <c r="AX41" s="165">
        <v>1.72409158971633</v>
      </c>
      <c r="AY41" s="22" t="inlineStr">
        <is>
          <t>a</t>
        </is>
      </c>
      <c r="AZ41" s="165" t="inlineStr">
        <is>
          <t>a</t>
        </is>
      </c>
      <c r="BA41" s="22">
        <v>55.4529598346231</v>
      </c>
      <c r="BB41" s="165">
        <v>3.80895159137532</v>
      </c>
      <c r="BC41" s="22" t="inlineStr">
        <is>
          <t>a</t>
        </is>
      </c>
      <c r="BD41" s="165" t="inlineStr">
        <is>
          <t>a</t>
        </is>
      </c>
      <c r="BE41" s="22">
        <v>32.7013807139905</v>
      </c>
      <c r="BF41" s="165">
        <v>3.45288764951117</v>
      </c>
      <c r="BG41" s="22">
        <v>-22.7515791206325</v>
      </c>
      <c r="BH41" s="165">
        <v>5.14106461208059</v>
      </c>
      <c r="BI41" s="22" t="inlineStr">
        <is>
          <t>a</t>
        </is>
      </c>
      <c r="BJ41" s="165" t="inlineStr">
        <is>
          <t>a</t>
        </is>
      </c>
      <c r="BK41" s="22">
        <v>53.7245612306757</v>
      </c>
      <c r="BL41" s="165">
        <v>3.65911666587469</v>
      </c>
      <c r="BM41" s="22" t="inlineStr">
        <is>
          <t>a</t>
        </is>
      </c>
      <c r="BN41" s="165" t="inlineStr">
        <is>
          <t>a</t>
        </is>
      </c>
      <c r="BO41" s="22">
        <v>17.8629062702971</v>
      </c>
      <c r="BP41" s="165">
        <v>2.69763514463336</v>
      </c>
      <c r="BQ41" s="22">
        <v>-35.8616549603786</v>
      </c>
      <c r="BR41" s="165">
        <v>4.54602795284443</v>
      </c>
      <c r="BS41" s="22" t="inlineStr">
        <is>
          <t>a</t>
        </is>
      </c>
      <c r="BT41" s="189" t="inlineStr">
        <is>
          <t>a</t>
        </is>
      </c>
    </row>
    <row customHeight="1" ht="13" r="42">
      <c r="A42" s="181" t="s">
        <v>345</v>
      </c>
      <c r="B42" s="156" t="n">
        <v>2</v>
      </c>
      <c r="C42" s="22">
        <v>9.09563370515719</v>
      </c>
      <c r="D42" s="165">
        <v>2.5247756512125</v>
      </c>
      <c r="E42" s="22">
        <v>3.16045739821034</v>
      </c>
      <c r="F42" s="165">
        <v>1.22598396963066</v>
      </c>
      <c r="G42" s="22">
        <v>13.2142441355092</v>
      </c>
      <c r="H42" s="165">
        <v>2.51411247060613</v>
      </c>
      <c r="I42" s="22">
        <v>4.11861043035204</v>
      </c>
      <c r="J42" s="165">
        <v>3.56303993856549</v>
      </c>
      <c r="K42" s="22">
        <v>10.0537867372989</v>
      </c>
      <c r="L42" s="165">
        <v>2.79710532669912</v>
      </c>
      <c r="M42" s="22">
        <v>7.6120153851712</v>
      </c>
      <c r="N42" s="165">
        <v>2.18280233372717</v>
      </c>
      <c r="O42" s="22">
        <v>4.58789151105624</v>
      </c>
      <c r="P42" s="165">
        <v>1.41466272538598</v>
      </c>
      <c r="Q42" s="22">
        <v>8.95114078892062</v>
      </c>
      <c r="R42" s="165">
        <v>1.93301282357908</v>
      </c>
      <c r="S42" s="22">
        <v>1.33912540374942</v>
      </c>
      <c r="T42" s="165">
        <v>2.91567566856225</v>
      </c>
      <c r="U42" s="22">
        <v>4.36324927786438</v>
      </c>
      <c r="V42" s="165">
        <v>2.39537245594869</v>
      </c>
      <c r="W42" s="22">
        <v>6.78828096753243</v>
      </c>
      <c r="X42" s="165">
        <v>1.46263413434346</v>
      </c>
      <c r="Y42" s="22">
        <v>3.63617063886439</v>
      </c>
      <c r="Z42" s="165">
        <v>1.32433187408277</v>
      </c>
      <c r="AA42" s="22">
        <v>3.58310099962802</v>
      </c>
      <c r="AB42" s="165">
        <v>1.3710580521866</v>
      </c>
      <c r="AC42" s="22">
        <v>-3.20517996790441</v>
      </c>
      <c r="AD42" s="165">
        <v>2.00476901248307</v>
      </c>
      <c r="AE42" s="22">
        <v>-0.0530696392363672</v>
      </c>
      <c r="AF42" s="165">
        <v>1.90621486070624</v>
      </c>
      <c r="AG42" s="22">
        <v>8.79163810867409</v>
      </c>
      <c r="AH42" s="165">
        <v>1.72465101699567</v>
      </c>
      <c r="AI42" s="22">
        <v>6.04850642109736</v>
      </c>
      <c r="AJ42" s="165">
        <v>1.97206038674215</v>
      </c>
      <c r="AK42" s="22">
        <v>5.01492104884797</v>
      </c>
      <c r="AL42" s="165">
        <v>1.63248821949948</v>
      </c>
      <c r="AM42" s="22">
        <v>-3.77671705982612</v>
      </c>
      <c r="AN42" s="165">
        <v>2.37475028523607</v>
      </c>
      <c r="AO42" s="22">
        <v>-1.03358537224939</v>
      </c>
      <c r="AP42" s="165">
        <v>2.56008592741771</v>
      </c>
      <c r="AQ42" s="22">
        <v>11.4785501485816</v>
      </c>
      <c r="AR42" s="165">
        <v>3.07056990029018</v>
      </c>
      <c r="AS42" s="22">
        <v>9.10855930125339</v>
      </c>
      <c r="AT42" s="165">
        <v>2.31258409961317</v>
      </c>
      <c r="AU42" s="22">
        <v>10.9411593569438</v>
      </c>
      <c r="AV42" s="165">
        <v>2.32523002673301</v>
      </c>
      <c r="AW42" s="22">
        <v>-0.537390791637817</v>
      </c>
      <c r="AX42" s="165">
        <v>3.85163526178023</v>
      </c>
      <c r="AY42" s="22">
        <v>1.8326000556904</v>
      </c>
      <c r="AZ42" s="165">
        <v>3.27944200970294</v>
      </c>
      <c r="BA42" s="22">
        <v>23.5821998238104</v>
      </c>
      <c r="BB42" s="165">
        <v>3.76186403672706</v>
      </c>
      <c r="BC42" s="22">
        <v>19.9132952846746</v>
      </c>
      <c r="BD42" s="165">
        <v>3.06759015486757</v>
      </c>
      <c r="BE42" s="22">
        <v>30.4925666133916</v>
      </c>
      <c r="BF42" s="165">
        <v>3.28571278406828</v>
      </c>
      <c r="BG42" s="22">
        <v>6.91036678958126</v>
      </c>
      <c r="BH42" s="165">
        <v>4.99475019697783</v>
      </c>
      <c r="BI42" s="22">
        <v>10.5792713287171</v>
      </c>
      <c r="BJ42" s="165">
        <v>4.49511043886912</v>
      </c>
      <c r="BK42" s="22">
        <v>22.8395249942542</v>
      </c>
      <c r="BL42" s="165">
        <v>3.58001645357092</v>
      </c>
      <c r="BM42" s="22">
        <v>20.8804165144257</v>
      </c>
      <c r="BN42" s="165">
        <v>2.88345932565732</v>
      </c>
      <c r="BO42" s="22">
        <v>33.697968726112</v>
      </c>
      <c r="BP42" s="165">
        <v>3.4353319644786</v>
      </c>
      <c r="BQ42" s="22">
        <v>10.8584437318578</v>
      </c>
      <c r="BR42" s="165">
        <v>4.96165531995189</v>
      </c>
      <c r="BS42" s="22">
        <v>12.8175522116863</v>
      </c>
      <c r="BT42" s="189">
        <v>4.48506893914559</v>
      </c>
    </row>
    <row customHeight="1" ht="13" r="43">
      <c r="A43" s="181" t="s">
        <v>346</v>
      </c>
      <c r="B43" s="156" t="n">
        <v>2</v>
      </c>
      <c r="C43" s="22">
        <v>1.64989706227321</v>
      </c>
      <c r="D43" s="165">
        <v>0.0457911500588667</v>
      </c>
      <c r="E43" s="22">
        <v>0.314606782617239</v>
      </c>
      <c r="F43" s="165">
        <v>0.000572372751161718</v>
      </c>
      <c r="G43" s="22">
        <v>1.84541456898698</v>
      </c>
      <c r="H43" s="165">
        <v>1.39910486087594</v>
      </c>
      <c r="I43" s="22">
        <v>0.195517506713772</v>
      </c>
      <c r="J43" s="165">
        <v>1.39985400708445</v>
      </c>
      <c r="K43" s="22">
        <v>1.53080778636974</v>
      </c>
      <c r="L43" s="165">
        <v>1.39910497795456</v>
      </c>
      <c r="M43" s="22">
        <v>0.369207579302713</v>
      </c>
      <c r="N43" s="165">
        <v>0.0387369648163797</v>
      </c>
      <c r="O43" s="22">
        <v>0</v>
      </c>
      <c r="P43" s="165">
        <v>0</v>
      </c>
      <c r="Q43" s="22">
        <v>0</v>
      </c>
      <c r="R43" s="165">
        <v>0</v>
      </c>
      <c r="S43" s="22">
        <v>-0.369207579302713</v>
      </c>
      <c r="T43" s="165">
        <v>0.0387369648163797</v>
      </c>
      <c r="U43" s="22">
        <v>0</v>
      </c>
      <c r="V43" s="165">
        <v>0</v>
      </c>
      <c r="W43" s="22">
        <v>0</v>
      </c>
      <c r="X43" s="165">
        <v>0</v>
      </c>
      <c r="Y43" s="22">
        <v>0</v>
      </c>
      <c r="Z43" s="165">
        <v>0</v>
      </c>
      <c r="AA43" s="22">
        <v>0</v>
      </c>
      <c r="AB43" s="165">
        <v>0</v>
      </c>
      <c r="AC43" s="22">
        <v>0</v>
      </c>
      <c r="AD43" s="165">
        <v>0</v>
      </c>
      <c r="AE43" s="22">
        <v>0</v>
      </c>
      <c r="AF43" s="165">
        <v>0</v>
      </c>
      <c r="AG43" s="22">
        <v>0</v>
      </c>
      <c r="AH43" s="165">
        <v>0</v>
      </c>
      <c r="AI43" s="22">
        <v>0</v>
      </c>
      <c r="AJ43" s="165">
        <v>0</v>
      </c>
      <c r="AK43" s="22">
        <v>0</v>
      </c>
      <c r="AL43" s="165">
        <v>0</v>
      </c>
      <c r="AM43" s="22">
        <v>0</v>
      </c>
      <c r="AN43" s="165">
        <v>0</v>
      </c>
      <c r="AO43" s="22">
        <v>0</v>
      </c>
      <c r="AP43" s="165">
        <v>0</v>
      </c>
      <c r="AQ43" s="22">
        <v>11.2568456882915</v>
      </c>
      <c r="AR43" s="165">
        <v>0.110898957656732</v>
      </c>
      <c r="AS43" s="22">
        <v>11.8429679745195</v>
      </c>
      <c r="AT43" s="165">
        <v>0.0384739169048491</v>
      </c>
      <c r="AU43" s="22">
        <v>8.16783597217021</v>
      </c>
      <c r="AV43" s="165">
        <v>0.247331718608163</v>
      </c>
      <c r="AW43" s="22">
        <v>-3.08900971612134</v>
      </c>
      <c r="AX43" s="165">
        <v>0.271056373913282</v>
      </c>
      <c r="AY43" s="22">
        <v>-3.67513200234933</v>
      </c>
      <c r="AZ43" s="165">
        <v>0.25030625503904</v>
      </c>
      <c r="BA43" s="22">
        <v>44.0025357776509</v>
      </c>
      <c r="BB43" s="165">
        <v>0.25637335335719</v>
      </c>
      <c r="BC43" s="22">
        <v>37.4059761035262</v>
      </c>
      <c r="BD43" s="165">
        <v>0.0708609325888982</v>
      </c>
      <c r="BE43" s="22">
        <v>32.3688932572827</v>
      </c>
      <c r="BF43" s="165">
        <v>2.02214245411857</v>
      </c>
      <c r="BG43" s="22">
        <v>-11.6336425203682</v>
      </c>
      <c r="BH43" s="165">
        <v>2.03832956144493</v>
      </c>
      <c r="BI43" s="22">
        <v>-5.03708284624352</v>
      </c>
      <c r="BJ43" s="165">
        <v>2.02338364541084</v>
      </c>
      <c r="BK43" s="22">
        <v>41.1885493250025</v>
      </c>
      <c r="BL43" s="165">
        <v>0.252115612526496</v>
      </c>
      <c r="BM43" s="22">
        <v>29.1897245946644</v>
      </c>
      <c r="BN43" s="165">
        <v>0.0753537084566871</v>
      </c>
      <c r="BO43" s="22">
        <v>19.212007953143</v>
      </c>
      <c r="BP43" s="165">
        <v>0.690063209067996</v>
      </c>
      <c r="BQ43" s="22">
        <v>-21.9765413718595</v>
      </c>
      <c r="BR43" s="165">
        <v>0.734676469331114</v>
      </c>
      <c r="BS43" s="22">
        <v>-9.97771664152146</v>
      </c>
      <c r="BT43" s="189">
        <v>0.69416526410315</v>
      </c>
    </row>
    <row customHeight="1" ht="13" r="44">
      <c r="A44" s="181" t="s">
        <v>347</v>
      </c>
      <c r="B44" s="156" t="n">
        <v>2</v>
      </c>
      <c r="C44" s="22">
        <v>4.85200997965022</v>
      </c>
      <c r="D44" s="165">
        <v>1.60749793556957</v>
      </c>
      <c r="E44" s="22">
        <v>6.08391032235385</v>
      </c>
      <c r="F44" s="165">
        <v>0.0892603665649336</v>
      </c>
      <c r="G44" s="22">
        <v>4.07299709474125</v>
      </c>
      <c r="H44" s="165">
        <v>1.53486592793256</v>
      </c>
      <c r="I44" s="22">
        <v>-0.779012884908979</v>
      </c>
      <c r="J44" s="165">
        <v>2.22258026392495</v>
      </c>
      <c r="K44" s="22">
        <v>-2.0109132276126</v>
      </c>
      <c r="L44" s="165">
        <v>1.53745921239154</v>
      </c>
      <c r="M44" s="22">
        <v>5.5288786309243</v>
      </c>
      <c r="N44" s="165">
        <v>1.80889837779186</v>
      </c>
      <c r="O44" s="22">
        <v>6.68243068207741</v>
      </c>
      <c r="P44" s="165">
        <v>0.118040558993779</v>
      </c>
      <c r="Q44" s="22">
        <v>3.23124262232996</v>
      </c>
      <c r="R44" s="165">
        <v>1.38779814998792</v>
      </c>
      <c r="S44" s="22">
        <v>-2.29763600859434</v>
      </c>
      <c r="T44" s="165">
        <v>2.27993356181445</v>
      </c>
      <c r="U44" s="22">
        <v>-3.45118805974744</v>
      </c>
      <c r="V44" s="165">
        <v>1.39280913217765</v>
      </c>
      <c r="W44" s="22">
        <v>0</v>
      </c>
      <c r="X44" s="165">
        <v>0</v>
      </c>
      <c r="Y44" s="22">
        <v>0</v>
      </c>
      <c r="Z44" s="165">
        <v>0</v>
      </c>
      <c r="AA44" s="22">
        <v>0.41628507271056</v>
      </c>
      <c r="AB44" s="165">
        <v>0.418167570221418</v>
      </c>
      <c r="AC44" s="22">
        <v>0.41628507271056</v>
      </c>
      <c r="AD44" s="165">
        <v>0.418167570221418</v>
      </c>
      <c r="AE44" s="22">
        <v>0.41628507271056</v>
      </c>
      <c r="AF44" s="165">
        <v>0.418167570221418</v>
      </c>
      <c r="AG44" s="22">
        <v>0.550788879901353</v>
      </c>
      <c r="AH44" s="165">
        <v>0.551010261625018</v>
      </c>
      <c r="AI44" s="22">
        <v>1.2766795825714</v>
      </c>
      <c r="AJ44" s="165">
        <v>0.0702997152644044</v>
      </c>
      <c r="AK44" s="22">
        <v>0.41628507271056</v>
      </c>
      <c r="AL44" s="165">
        <v>0.418167570221418</v>
      </c>
      <c r="AM44" s="22">
        <v>-0.134503807190793</v>
      </c>
      <c r="AN44" s="165">
        <v>0.691719903718951</v>
      </c>
      <c r="AO44" s="22">
        <v>-0.860394509860844</v>
      </c>
      <c r="AP44" s="165">
        <v>0.424035572506767</v>
      </c>
      <c r="AQ44" s="22">
        <v>5.39106901224705</v>
      </c>
      <c r="AR44" s="165">
        <v>1.88097085436985</v>
      </c>
      <c r="AS44" s="22">
        <v>6.02006466469567</v>
      </c>
      <c r="AT44" s="165">
        <v>0.113208085622409</v>
      </c>
      <c r="AU44" s="22">
        <v>4.78608003245208</v>
      </c>
      <c r="AV44" s="165">
        <v>1.38195260791975</v>
      </c>
      <c r="AW44" s="22">
        <v>-0.60498897979497</v>
      </c>
      <c r="AX44" s="165">
        <v>2.33406177414503</v>
      </c>
      <c r="AY44" s="22">
        <v>-1.23398463224359</v>
      </c>
      <c r="AZ44" s="165">
        <v>1.38658179751015</v>
      </c>
      <c r="BA44" s="22">
        <v>51.7384579657819</v>
      </c>
      <c r="BB44" s="165">
        <v>3.37376919525677</v>
      </c>
      <c r="BC44" s="22">
        <v>61.2170681957524</v>
      </c>
      <c r="BD44" s="165">
        <v>0.260184724979008</v>
      </c>
      <c r="BE44" s="22">
        <v>54.6513478067503</v>
      </c>
      <c r="BF44" s="165">
        <v>3.09434707680413</v>
      </c>
      <c r="BG44" s="22">
        <v>2.91288984096841</v>
      </c>
      <c r="BH44" s="165">
        <v>4.57791463600948</v>
      </c>
      <c r="BI44" s="22">
        <v>-6.56572038900213</v>
      </c>
      <c r="BJ44" s="165">
        <v>3.10526648177554</v>
      </c>
      <c r="BK44" s="22">
        <v>61.9511666034384</v>
      </c>
      <c r="BL44" s="165">
        <v>3.84133751270225</v>
      </c>
      <c r="BM44" s="22">
        <v>62.4396645113423</v>
      </c>
      <c r="BN44" s="165">
        <v>0.246969646117032</v>
      </c>
      <c r="BO44" s="22">
        <v>65.3347649643017</v>
      </c>
      <c r="BP44" s="165">
        <v>2.9389953375722</v>
      </c>
      <c r="BQ44" s="22">
        <v>3.38359836086325</v>
      </c>
      <c r="BR44" s="165">
        <v>4.83668972343323</v>
      </c>
      <c r="BS44" s="22">
        <v>2.8951004529594</v>
      </c>
      <c r="BT44" s="189">
        <v>2.94935375978778</v>
      </c>
    </row>
    <row customHeight="1" ht="13" r="45">
      <c r="A45" s="181" t="s">
        <v>348</v>
      </c>
      <c r="B45" s="156" t="n">
        <v>2</v>
      </c>
      <c r="C45" s="22" t="inlineStr">
        <is>
          <t>a</t>
        </is>
      </c>
      <c r="D45" s="165" t="inlineStr">
        <is>
          <t>a</t>
        </is>
      </c>
      <c r="E45" s="22">
        <v>1.22453446491859</v>
      </c>
      <c r="F45" s="165">
        <v>1.22540459004984</v>
      </c>
      <c r="G45" s="22">
        <v>1.59034570447457</v>
      </c>
      <c r="H45" s="165">
        <v>0.940558278776441</v>
      </c>
      <c r="I45" s="22" t="inlineStr">
        <is>
          <t>a</t>
        </is>
      </c>
      <c r="J45" s="165" t="inlineStr">
        <is>
          <t>a</t>
        </is>
      </c>
      <c r="K45" s="22">
        <v>0.365811239555971</v>
      </c>
      <c r="L45" s="165">
        <v>1.54475444168001</v>
      </c>
      <c r="M45" s="22" t="inlineStr">
        <is>
          <t>a</t>
        </is>
      </c>
      <c r="N45" s="165" t="inlineStr">
        <is>
          <t>a</t>
        </is>
      </c>
      <c r="O45" s="22">
        <v>0</v>
      </c>
      <c r="P45" s="165">
        <v>0</v>
      </c>
      <c r="Q45" s="22">
        <v>0</v>
      </c>
      <c r="R45" s="165">
        <v>0</v>
      </c>
      <c r="S45" s="22" t="inlineStr">
        <is>
          <t>a</t>
        </is>
      </c>
      <c r="T45" s="165" t="inlineStr">
        <is>
          <t>a</t>
        </is>
      </c>
      <c r="U45" s="22">
        <v>0</v>
      </c>
      <c r="V45" s="165">
        <v>0</v>
      </c>
      <c r="W45" s="22" t="inlineStr">
        <is>
          <t>a</t>
        </is>
      </c>
      <c r="X45" s="165" t="inlineStr">
        <is>
          <t>a</t>
        </is>
      </c>
      <c r="Y45" s="22">
        <v>0</v>
      </c>
      <c r="Z45" s="165">
        <v>0</v>
      </c>
      <c r="AA45" s="22">
        <v>0</v>
      </c>
      <c r="AB45" s="165">
        <v>0</v>
      </c>
      <c r="AC45" s="22" t="inlineStr">
        <is>
          <t>a</t>
        </is>
      </c>
      <c r="AD45" s="165" t="inlineStr">
        <is>
          <t>a</t>
        </is>
      </c>
      <c r="AE45" s="22">
        <v>0</v>
      </c>
      <c r="AF45" s="165">
        <v>0</v>
      </c>
      <c r="AG45" s="22" t="inlineStr">
        <is>
          <t>a</t>
        </is>
      </c>
      <c r="AH45" s="165" t="inlineStr">
        <is>
          <t>a</t>
        </is>
      </c>
      <c r="AI45" s="22">
        <v>0</v>
      </c>
      <c r="AJ45" s="165">
        <v>0</v>
      </c>
      <c r="AK45" s="22">
        <v>1.02719826069625</v>
      </c>
      <c r="AL45" s="165">
        <v>0.464423644370938</v>
      </c>
      <c r="AM45" s="22" t="inlineStr">
        <is>
          <t>a</t>
        </is>
      </c>
      <c r="AN45" s="165" t="inlineStr">
        <is>
          <t>a</t>
        </is>
      </c>
      <c r="AO45" s="22">
        <v>1.02719826069625</v>
      </c>
      <c r="AP45" s="165">
        <v>0.464423644370938</v>
      </c>
      <c r="AQ45" s="22" t="inlineStr">
        <is>
          <t>a</t>
        </is>
      </c>
      <c r="AR45" s="165" t="inlineStr">
        <is>
          <t>a</t>
        </is>
      </c>
      <c r="AS45" s="22">
        <v>0.585868225781823</v>
      </c>
      <c r="AT45" s="165">
        <v>0.586509884811331</v>
      </c>
      <c r="AU45" s="22">
        <v>3.35472901197529</v>
      </c>
      <c r="AV45" s="165">
        <v>1.22471490297278</v>
      </c>
      <c r="AW45" s="22" t="inlineStr">
        <is>
          <t>a</t>
        </is>
      </c>
      <c r="AX45" s="165" t="inlineStr">
        <is>
          <t>a</t>
        </is>
      </c>
      <c r="AY45" s="22">
        <v>2.76886078619347</v>
      </c>
      <c r="AZ45" s="165">
        <v>1.35791032050906</v>
      </c>
      <c r="BA45" s="22" t="inlineStr">
        <is>
          <t>a</t>
        </is>
      </c>
      <c r="BB45" s="165" t="inlineStr">
        <is>
          <t>a</t>
        </is>
      </c>
      <c r="BC45" s="22">
        <v>79.1814951167343</v>
      </c>
      <c r="BD45" s="165">
        <v>4.03835912584431</v>
      </c>
      <c r="BE45" s="22">
        <v>75.7348534686304</v>
      </c>
      <c r="BF45" s="165">
        <v>3.17861789641059</v>
      </c>
      <c r="BG45" s="22" t="inlineStr">
        <is>
          <t>a</t>
        </is>
      </c>
      <c r="BH45" s="165" t="inlineStr">
        <is>
          <t>a</t>
        </is>
      </c>
      <c r="BI45" s="22">
        <v>-3.44664164810386</v>
      </c>
      <c r="BJ45" s="165">
        <v>5.13925638207238</v>
      </c>
      <c r="BK45" s="22" t="inlineStr">
        <is>
          <t>a</t>
        </is>
      </c>
      <c r="BL45" s="165" t="inlineStr">
        <is>
          <t>a</t>
        </is>
      </c>
      <c r="BM45" s="22">
        <v>52.9886453197878</v>
      </c>
      <c r="BN45" s="165">
        <v>5.07266188209485</v>
      </c>
      <c r="BO45" s="22">
        <v>48.4786765684703</v>
      </c>
      <c r="BP45" s="165">
        <v>3.76278544736042</v>
      </c>
      <c r="BQ45" s="22" t="inlineStr">
        <is>
          <t>a</t>
        </is>
      </c>
      <c r="BR45" s="165" t="inlineStr">
        <is>
          <t>a</t>
        </is>
      </c>
      <c r="BS45" s="22">
        <v>-4.50996875131754</v>
      </c>
      <c r="BT45" s="189">
        <v>6.31588892341572</v>
      </c>
    </row>
    <row customHeight="1" ht="13" r="46">
      <c r="A46" s="181" t="s">
        <v>349</v>
      </c>
      <c r="B46" s="156" t="n">
        <v>2</v>
      </c>
      <c r="C46" s="22" t="inlineStr">
        <is>
          <t>a</t>
        </is>
      </c>
      <c r="D46" s="165" t="inlineStr">
        <is>
          <t>a</t>
        </is>
      </c>
      <c r="E46" s="22">
        <v>4.36300320779812</v>
      </c>
      <c r="F46" s="165">
        <v>1.87873508522135</v>
      </c>
      <c r="G46" s="22">
        <v>5.84455844974478</v>
      </c>
      <c r="H46" s="165">
        <v>1.55596837845594</v>
      </c>
      <c r="I46" s="22" t="inlineStr">
        <is>
          <t>a</t>
        </is>
      </c>
      <c r="J46" s="165" t="inlineStr">
        <is>
          <t>a</t>
        </is>
      </c>
      <c r="K46" s="22">
        <v>1.48155524194666</v>
      </c>
      <c r="L46" s="165">
        <v>2.43940220447479</v>
      </c>
      <c r="M46" s="22" t="inlineStr">
        <is>
          <t>a</t>
        </is>
      </c>
      <c r="N46" s="165" t="inlineStr">
        <is>
          <t>a</t>
        </is>
      </c>
      <c r="O46" s="22">
        <v>0</v>
      </c>
      <c r="P46" s="165">
        <v>0</v>
      </c>
      <c r="Q46" s="22">
        <v>0.217516015367339</v>
      </c>
      <c r="R46" s="165">
        <v>0.21857055350806</v>
      </c>
      <c r="S46" s="22" t="inlineStr">
        <is>
          <t>a</t>
        </is>
      </c>
      <c r="T46" s="165" t="inlineStr">
        <is>
          <t>a</t>
        </is>
      </c>
      <c r="U46" s="22">
        <v>0.217516015367339</v>
      </c>
      <c r="V46" s="165">
        <v>0.21857055350806</v>
      </c>
      <c r="W46" s="22" t="inlineStr">
        <is>
          <t>a</t>
        </is>
      </c>
      <c r="X46" s="165" t="inlineStr">
        <is>
          <t>a</t>
        </is>
      </c>
      <c r="Y46" s="22">
        <v>0</v>
      </c>
      <c r="Z46" s="165">
        <v>0</v>
      </c>
      <c r="AA46" s="22">
        <v>0</v>
      </c>
      <c r="AB46" s="165">
        <v>0</v>
      </c>
      <c r="AC46" s="22" t="inlineStr">
        <is>
          <t>a</t>
        </is>
      </c>
      <c r="AD46" s="165" t="inlineStr">
        <is>
          <t>a</t>
        </is>
      </c>
      <c r="AE46" s="22">
        <v>0</v>
      </c>
      <c r="AF46" s="165">
        <v>0</v>
      </c>
      <c r="AG46" s="22" t="inlineStr">
        <is>
          <t>a</t>
        </is>
      </c>
      <c r="AH46" s="165" t="inlineStr">
        <is>
          <t>a</t>
        </is>
      </c>
      <c r="AI46" s="22">
        <v>1.85836952807943</v>
      </c>
      <c r="AJ46" s="165">
        <v>0.812610873563712</v>
      </c>
      <c r="AK46" s="22">
        <v>0</v>
      </c>
      <c r="AL46" s="165">
        <v>0</v>
      </c>
      <c r="AM46" s="22" t="inlineStr">
        <is>
          <t>a</t>
        </is>
      </c>
      <c r="AN46" s="165" t="inlineStr">
        <is>
          <t>a</t>
        </is>
      </c>
      <c r="AO46" s="22">
        <v>-1.85836952807943</v>
      </c>
      <c r="AP46" s="165">
        <v>0.812610873563712</v>
      </c>
      <c r="AQ46" s="22" t="inlineStr">
        <is>
          <t>a</t>
        </is>
      </c>
      <c r="AR46" s="165" t="inlineStr">
        <is>
          <t>a</t>
        </is>
      </c>
      <c r="AS46" s="22">
        <v>14.1202148273805</v>
      </c>
      <c r="AT46" s="165">
        <v>3.95200396094689</v>
      </c>
      <c r="AU46" s="22">
        <v>8.53875949456242</v>
      </c>
      <c r="AV46" s="165">
        <v>1.77708675149758</v>
      </c>
      <c r="AW46" s="22" t="inlineStr">
        <is>
          <t>a</t>
        </is>
      </c>
      <c r="AX46" s="165" t="inlineStr">
        <is>
          <t>a</t>
        </is>
      </c>
      <c r="AY46" s="22">
        <v>-5.58145533281807</v>
      </c>
      <c r="AZ46" s="165">
        <v>4.33317119782823</v>
      </c>
      <c r="BA46" s="22" t="inlineStr">
        <is>
          <t>a</t>
        </is>
      </c>
      <c r="BB46" s="165" t="inlineStr">
        <is>
          <t>a</t>
        </is>
      </c>
      <c r="BC46" s="22">
        <v>26.0235086543501</v>
      </c>
      <c r="BD46" s="165">
        <v>4.68864024150837</v>
      </c>
      <c r="BE46" s="22">
        <v>19.5595005405633</v>
      </c>
      <c r="BF46" s="165">
        <v>2.50554692626789</v>
      </c>
      <c r="BG46" s="22" t="inlineStr">
        <is>
          <t>a</t>
        </is>
      </c>
      <c r="BH46" s="165" t="inlineStr">
        <is>
          <t>a</t>
        </is>
      </c>
      <c r="BI46" s="22">
        <v>-6.4640081137868</v>
      </c>
      <c r="BJ46" s="165">
        <v>5.31611819977906</v>
      </c>
      <c r="BK46" s="22" t="inlineStr">
        <is>
          <t>a</t>
        </is>
      </c>
      <c r="BL46" s="165" t="inlineStr">
        <is>
          <t>a</t>
        </is>
      </c>
      <c r="BM46" s="22">
        <v>23.6987998518932</v>
      </c>
      <c r="BN46" s="165">
        <v>4.09380774472033</v>
      </c>
      <c r="BO46" s="22">
        <v>11.2713731524739</v>
      </c>
      <c r="BP46" s="165">
        <v>2.20411797751573</v>
      </c>
      <c r="BQ46" s="22" t="inlineStr">
        <is>
          <t>a</t>
        </is>
      </c>
      <c r="BR46" s="165" t="inlineStr">
        <is>
          <t>a</t>
        </is>
      </c>
      <c r="BS46" s="22">
        <v>-12.4274266994193</v>
      </c>
      <c r="BT46" s="189">
        <v>4.64945135575588</v>
      </c>
    </row>
    <row customHeight="1" ht="13" r="47">
      <c r="A47" s="181" t="s">
        <v>350</v>
      </c>
      <c r="B47" s="156" t="n">
        <v>2</v>
      </c>
      <c r="C47" s="22">
        <v>1.8902585271352</v>
      </c>
      <c r="D47" s="165">
        <v>1.21453194294651</v>
      </c>
      <c r="E47" s="22">
        <v>1.04126901856855</v>
      </c>
      <c r="F47" s="165">
        <v>0.828074126600802</v>
      </c>
      <c r="G47" s="22">
        <v>1.59563750997145</v>
      </c>
      <c r="H47" s="165">
        <v>0.638563116562709</v>
      </c>
      <c r="I47" s="22">
        <v>-0.294621017163745</v>
      </c>
      <c r="J47" s="165">
        <v>1.37217006754691</v>
      </c>
      <c r="K47" s="22">
        <v>0.554368491402899</v>
      </c>
      <c r="L47" s="165">
        <v>1.04569097394018</v>
      </c>
      <c r="M47" s="22">
        <v>1.8999615502576</v>
      </c>
      <c r="N47" s="165">
        <v>1.22084925476668</v>
      </c>
      <c r="O47" s="22">
        <v>0.452615725000469</v>
      </c>
      <c r="P47" s="165">
        <v>0.295140425502161</v>
      </c>
      <c r="Q47" s="22">
        <v>0.374096661017878</v>
      </c>
      <c r="R47" s="165">
        <v>0.323230454158454</v>
      </c>
      <c r="S47" s="22">
        <v>-1.52586488923972</v>
      </c>
      <c r="T47" s="165">
        <v>1.26291362703861</v>
      </c>
      <c r="U47" s="22">
        <v>-0.0785190639825908</v>
      </c>
      <c r="V47" s="165">
        <v>0.437705148771495</v>
      </c>
      <c r="W47" s="22">
        <v>0</v>
      </c>
      <c r="X47" s="165">
        <v>0</v>
      </c>
      <c r="Y47" s="22">
        <v>0.379600681628235</v>
      </c>
      <c r="Z47" s="165">
        <v>0.27037799188377</v>
      </c>
      <c r="AA47" s="22">
        <v>0</v>
      </c>
      <c r="AB47" s="165">
        <v>0</v>
      </c>
      <c r="AC47" s="22">
        <v>0</v>
      </c>
      <c r="AD47" s="165">
        <v>0</v>
      </c>
      <c r="AE47" s="22">
        <v>-0.379600681628235</v>
      </c>
      <c r="AF47" s="165">
        <v>0.27037799188377</v>
      </c>
      <c r="AG47" s="22">
        <v>0</v>
      </c>
      <c r="AH47" s="165">
        <v>0</v>
      </c>
      <c r="AI47" s="22">
        <v>0.38461049737021</v>
      </c>
      <c r="AJ47" s="165">
        <v>0.273929998980003</v>
      </c>
      <c r="AK47" s="22">
        <v>0</v>
      </c>
      <c r="AL47" s="165">
        <v>0</v>
      </c>
      <c r="AM47" s="22">
        <v>0</v>
      </c>
      <c r="AN47" s="165">
        <v>0</v>
      </c>
      <c r="AO47" s="22">
        <v>-0.38461049737021</v>
      </c>
      <c r="AP47" s="165">
        <v>0.273929998980003</v>
      </c>
      <c r="AQ47" s="22">
        <v>4.56770367757349</v>
      </c>
      <c r="AR47" s="165">
        <v>1.73475727113415</v>
      </c>
      <c r="AS47" s="22">
        <v>2.6957742695664</v>
      </c>
      <c r="AT47" s="165">
        <v>0.937308553941509</v>
      </c>
      <c r="AU47" s="22">
        <v>2.30109512893664</v>
      </c>
      <c r="AV47" s="165">
        <v>0.954338512745039</v>
      </c>
      <c r="AW47" s="22">
        <v>-2.26660854863685</v>
      </c>
      <c r="AX47" s="165">
        <v>1.97993555113827</v>
      </c>
      <c r="AY47" s="22">
        <v>-0.394679140629763</v>
      </c>
      <c r="AZ47" s="165">
        <v>1.33765067270956</v>
      </c>
      <c r="BA47" s="22">
        <v>35.8846697435538</v>
      </c>
      <c r="BB47" s="165">
        <v>3.89733917342865</v>
      </c>
      <c r="BC47" s="22">
        <v>29.2915700255968</v>
      </c>
      <c r="BD47" s="165">
        <v>3.02214005941895</v>
      </c>
      <c r="BE47" s="22">
        <v>26.813946519291</v>
      </c>
      <c r="BF47" s="165">
        <v>2.54761526625562</v>
      </c>
      <c r="BG47" s="22">
        <v>-9.07072322426281</v>
      </c>
      <c r="BH47" s="165">
        <v>4.65613532638391</v>
      </c>
      <c r="BI47" s="22">
        <v>-2.47762350630588</v>
      </c>
      <c r="BJ47" s="165">
        <v>3.95267935502027</v>
      </c>
      <c r="BK47" s="22">
        <v>26.5965025401627</v>
      </c>
      <c r="BL47" s="165">
        <v>3.59022872016135</v>
      </c>
      <c r="BM47" s="22">
        <v>18.0227371582473</v>
      </c>
      <c r="BN47" s="165">
        <v>2.59527419189846</v>
      </c>
      <c r="BO47" s="22">
        <v>18.2773080857776</v>
      </c>
      <c r="BP47" s="165">
        <v>2.20161704056775</v>
      </c>
      <c r="BQ47" s="22">
        <v>-8.31919445438505</v>
      </c>
      <c r="BR47" s="165">
        <v>4.21151514972815</v>
      </c>
      <c r="BS47" s="22">
        <v>0.25457092753031</v>
      </c>
      <c r="BT47" s="189">
        <v>3.40331687100283</v>
      </c>
    </row>
    <row customHeight="1" ht="13" r="48">
      <c r="A48" s="181" t="s">
        <v>351</v>
      </c>
      <c r="B48" s="156" t="n">
        <v>2</v>
      </c>
      <c r="C48" s="22">
        <v>6.97170923598702</v>
      </c>
      <c r="D48" s="165">
        <v>1.90437148232371</v>
      </c>
      <c r="E48" s="22">
        <v>4.67118819648122</v>
      </c>
      <c r="F48" s="165">
        <v>0.0604782223583014</v>
      </c>
      <c r="G48" s="22">
        <v>3.68574401514583</v>
      </c>
      <c r="H48" s="165">
        <v>1.59559456169969</v>
      </c>
      <c r="I48" s="22">
        <v>-3.2859652208412</v>
      </c>
      <c r="J48" s="165">
        <v>2.48446226536316</v>
      </c>
      <c r="K48" s="22">
        <v>-0.985444181335394</v>
      </c>
      <c r="L48" s="165">
        <v>1.59674031097898</v>
      </c>
      <c r="M48" s="22">
        <v>0</v>
      </c>
      <c r="N48" s="165">
        <v>0</v>
      </c>
      <c r="O48" s="22">
        <v>0</v>
      </c>
      <c r="P48" s="165">
        <v>0</v>
      </c>
      <c r="Q48" s="22">
        <v>1.01933350294294</v>
      </c>
      <c r="R48" s="165">
        <v>0.0716863858300858</v>
      </c>
      <c r="S48" s="22">
        <v>1.01933350294294</v>
      </c>
      <c r="T48" s="165">
        <v>0.0716863858300858</v>
      </c>
      <c r="U48" s="22">
        <v>1.01933350294294</v>
      </c>
      <c r="V48" s="165">
        <v>0.0716863858300858</v>
      </c>
      <c r="W48" s="22">
        <v>0</v>
      </c>
      <c r="X48" s="165">
        <v>0</v>
      </c>
      <c r="Y48" s="22">
        <v>0</v>
      </c>
      <c r="Z48" s="165">
        <v>0</v>
      </c>
      <c r="AA48" s="22">
        <v>0</v>
      </c>
      <c r="AB48" s="165">
        <v>0</v>
      </c>
      <c r="AC48" s="22">
        <v>0</v>
      </c>
      <c r="AD48" s="165">
        <v>0</v>
      </c>
      <c r="AE48" s="22">
        <v>0</v>
      </c>
      <c r="AF48" s="165">
        <v>0</v>
      </c>
      <c r="AG48" s="22">
        <v>0.92417731897468</v>
      </c>
      <c r="AH48" s="165">
        <v>0.916155058629691</v>
      </c>
      <c r="AI48" s="22">
        <v>0</v>
      </c>
      <c r="AJ48" s="165">
        <v>0</v>
      </c>
      <c r="AK48" s="22">
        <v>0</v>
      </c>
      <c r="AL48" s="165">
        <v>0</v>
      </c>
      <c r="AM48" s="22">
        <v>-0.92417731897468</v>
      </c>
      <c r="AN48" s="165">
        <v>0.916155058629691</v>
      </c>
      <c r="AO48" s="22">
        <v>0</v>
      </c>
      <c r="AP48" s="165">
        <v>0</v>
      </c>
      <c r="AQ48" s="22">
        <v>4.50530274239571</v>
      </c>
      <c r="AR48" s="165">
        <v>1.66219997980505</v>
      </c>
      <c r="AS48" s="22">
        <v>1.82260226368574</v>
      </c>
      <c r="AT48" s="165">
        <v>0.0634205469220111</v>
      </c>
      <c r="AU48" s="22">
        <v>0</v>
      </c>
      <c r="AV48" s="165">
        <v>0</v>
      </c>
      <c r="AW48" s="22">
        <v>-4.50530274239571</v>
      </c>
      <c r="AX48" s="165">
        <v>1.66219997980505</v>
      </c>
      <c r="AY48" s="22">
        <v>-1.82260226368574</v>
      </c>
      <c r="AZ48" s="165">
        <v>0.0634205469220111</v>
      </c>
      <c r="BA48" s="22">
        <v>15.4261819430277</v>
      </c>
      <c r="BB48" s="165">
        <v>3.16547376192445</v>
      </c>
      <c r="BC48" s="22">
        <v>7.46942896916074</v>
      </c>
      <c r="BD48" s="165">
        <v>0.0970134046192537</v>
      </c>
      <c r="BE48" s="22">
        <v>3.24626248735613</v>
      </c>
      <c r="BF48" s="165">
        <v>1.45801450052413</v>
      </c>
      <c r="BG48" s="22">
        <v>-12.1799194556715</v>
      </c>
      <c r="BH48" s="165">
        <v>3.48511555348897</v>
      </c>
      <c r="BI48" s="22">
        <v>-4.22316648180461</v>
      </c>
      <c r="BJ48" s="165">
        <v>1.46123847622982</v>
      </c>
      <c r="BK48" s="22">
        <v>36.7546850084747</v>
      </c>
      <c r="BL48" s="165">
        <v>3.44578759020296</v>
      </c>
      <c r="BM48" s="22">
        <v>36.1161514735281</v>
      </c>
      <c r="BN48" s="165">
        <v>0.147380813445943</v>
      </c>
      <c r="BO48" s="22">
        <v>30.2136412891823</v>
      </c>
      <c r="BP48" s="165">
        <v>3.74788659197567</v>
      </c>
      <c r="BQ48" s="22">
        <v>-6.54104371929242</v>
      </c>
      <c r="BR48" s="165">
        <v>5.09117923698506</v>
      </c>
      <c r="BS48" s="22">
        <v>-5.90251018434581</v>
      </c>
      <c r="BT48" s="189">
        <v>3.75078325293305</v>
      </c>
    </row>
    <row customHeight="1" ht="13" r="49">
      <c r="A49" s="181" t="s">
        <v>352</v>
      </c>
      <c r="B49" s="156" t="n">
        <v>2</v>
      </c>
      <c r="C49" s="22" t="inlineStr">
        <is>
          <t>a</t>
        </is>
      </c>
      <c r="D49" s="165" t="inlineStr">
        <is>
          <t>a</t>
        </is>
      </c>
      <c r="E49" s="22">
        <v>0</v>
      </c>
      <c r="F49" s="165">
        <v>0</v>
      </c>
      <c r="G49" s="22">
        <v>1.18618251645128</v>
      </c>
      <c r="H49" s="165">
        <v>0.687662462703001</v>
      </c>
      <c r="I49" s="22" t="inlineStr">
        <is>
          <t>a</t>
        </is>
      </c>
      <c r="J49" s="165" t="inlineStr">
        <is>
          <t>a</t>
        </is>
      </c>
      <c r="K49" s="22">
        <v>1.18618251645128</v>
      </c>
      <c r="L49" s="165">
        <v>0.687662462703001</v>
      </c>
      <c r="M49" s="22" t="inlineStr">
        <is>
          <t>a</t>
        </is>
      </c>
      <c r="N49" s="165" t="inlineStr">
        <is>
          <t>a</t>
        </is>
      </c>
      <c r="O49" s="22">
        <v>0</v>
      </c>
      <c r="P49" s="165">
        <v>0</v>
      </c>
      <c r="Q49" s="22">
        <v>0</v>
      </c>
      <c r="R49" s="165">
        <v>0</v>
      </c>
      <c r="S49" s="22" t="inlineStr">
        <is>
          <t>a</t>
        </is>
      </c>
      <c r="T49" s="165" t="inlineStr">
        <is>
          <t>a</t>
        </is>
      </c>
      <c r="U49" s="22">
        <v>0</v>
      </c>
      <c r="V49" s="165">
        <v>0</v>
      </c>
      <c r="W49" s="22" t="inlineStr">
        <is>
          <t>a</t>
        </is>
      </c>
      <c r="X49" s="165" t="inlineStr">
        <is>
          <t>a</t>
        </is>
      </c>
      <c r="Y49" s="22">
        <v>0</v>
      </c>
      <c r="Z49" s="165">
        <v>0</v>
      </c>
      <c r="AA49" s="22">
        <v>0.433487840448494</v>
      </c>
      <c r="AB49" s="165">
        <v>0.433706104454236</v>
      </c>
      <c r="AC49" s="22" t="inlineStr">
        <is>
          <t>a</t>
        </is>
      </c>
      <c r="AD49" s="165" t="inlineStr">
        <is>
          <t>a</t>
        </is>
      </c>
      <c r="AE49" s="22">
        <v>0.433487840448494</v>
      </c>
      <c r="AF49" s="165">
        <v>0.433706104454236</v>
      </c>
      <c r="AG49" s="22" t="inlineStr">
        <is>
          <t>a</t>
        </is>
      </c>
      <c r="AH49" s="165" t="inlineStr">
        <is>
          <t>a</t>
        </is>
      </c>
      <c r="AI49" s="22">
        <v>0</v>
      </c>
      <c r="AJ49" s="165">
        <v>0</v>
      </c>
      <c r="AK49" s="22">
        <v>0.43128126126342</v>
      </c>
      <c r="AL49" s="165">
        <v>0.431405644758306</v>
      </c>
      <c r="AM49" s="22" t="inlineStr">
        <is>
          <t>a</t>
        </is>
      </c>
      <c r="AN49" s="165" t="inlineStr">
        <is>
          <t>a</t>
        </is>
      </c>
      <c r="AO49" s="22">
        <v>0.43128126126342</v>
      </c>
      <c r="AP49" s="165">
        <v>0.431405644758306</v>
      </c>
      <c r="AQ49" s="22" t="inlineStr">
        <is>
          <t>a</t>
        </is>
      </c>
      <c r="AR49" s="165" t="inlineStr">
        <is>
          <t>a</t>
        </is>
      </c>
      <c r="AS49" s="22">
        <v>4.91808682106662</v>
      </c>
      <c r="AT49" s="165">
        <v>0.112429657457196</v>
      </c>
      <c r="AU49" s="22">
        <v>2.29656330413239</v>
      </c>
      <c r="AV49" s="165">
        <v>0.970383067571259</v>
      </c>
      <c r="AW49" s="22" t="inlineStr">
        <is>
          <t>a</t>
        </is>
      </c>
      <c r="AX49" s="165" t="inlineStr">
        <is>
          <t>a</t>
        </is>
      </c>
      <c r="AY49" s="22">
        <v>-2.62152351693423</v>
      </c>
      <c r="AZ49" s="165">
        <v>0.976874467731115</v>
      </c>
      <c r="BA49" s="22" t="inlineStr">
        <is>
          <t>a</t>
        </is>
      </c>
      <c r="BB49" s="165" t="inlineStr">
        <is>
          <t>a</t>
        </is>
      </c>
      <c r="BC49" s="22">
        <v>15.4221594556494</v>
      </c>
      <c r="BD49" s="165">
        <v>0.115864182395978</v>
      </c>
      <c r="BE49" s="22">
        <v>11.9643116435668</v>
      </c>
      <c r="BF49" s="165">
        <v>2.20037542110539</v>
      </c>
      <c r="BG49" s="22" t="inlineStr">
        <is>
          <t>a</t>
        </is>
      </c>
      <c r="BH49" s="165" t="inlineStr">
        <is>
          <t>a</t>
        </is>
      </c>
      <c r="BI49" s="22">
        <v>-3.45784781208262</v>
      </c>
      <c r="BJ49" s="165">
        <v>2.20342381365161</v>
      </c>
      <c r="BK49" s="22" t="inlineStr">
        <is>
          <t>a</t>
        </is>
      </c>
      <c r="BL49" s="165" t="inlineStr">
        <is>
          <t>a</t>
        </is>
      </c>
      <c r="BM49" s="22">
        <v>12.6531324719568</v>
      </c>
      <c r="BN49" s="165">
        <v>0.103073430743904</v>
      </c>
      <c r="BO49" s="22">
        <v>12.2970949566155</v>
      </c>
      <c r="BP49" s="165">
        <v>2.01887089348368</v>
      </c>
      <c r="BQ49" s="22" t="inlineStr">
        <is>
          <t>a</t>
        </is>
      </c>
      <c r="BR49" s="165" t="inlineStr">
        <is>
          <t>a</t>
        </is>
      </c>
      <c r="BS49" s="22">
        <v>-0.356037515341223</v>
      </c>
      <c r="BT49" s="189">
        <v>2.02150038750452</v>
      </c>
    </row>
    <row customHeight="1" ht="13" r="50">
      <c r="A50" s="181" t="s">
        <v>353</v>
      </c>
      <c r="B50" s="156" t="n">
        <v>2</v>
      </c>
      <c r="C50" s="22" t="inlineStr">
        <is>
          <t>a</t>
        </is>
      </c>
      <c r="D50" s="165" t="inlineStr">
        <is>
          <t>a</t>
        </is>
      </c>
      <c r="E50" s="22">
        <v>5.40689887078627</v>
      </c>
      <c r="F50" s="165">
        <v>0.0945880675583797</v>
      </c>
      <c r="G50" s="22">
        <v>3.38775541051688</v>
      </c>
      <c r="H50" s="165">
        <v>2.14473205499439</v>
      </c>
      <c r="I50" s="22" t="inlineStr">
        <is>
          <t>a</t>
        </is>
      </c>
      <c r="J50" s="165" t="inlineStr">
        <is>
          <t>a</t>
        </is>
      </c>
      <c r="K50" s="22">
        <v>-2.01914346026938</v>
      </c>
      <c r="L50" s="165">
        <v>2.14681682736206</v>
      </c>
      <c r="M50" s="22" t="inlineStr">
        <is>
          <t>a</t>
        </is>
      </c>
      <c r="N50" s="165" t="inlineStr">
        <is>
          <t>a</t>
        </is>
      </c>
      <c r="O50" s="22">
        <v>1.48082861823633</v>
      </c>
      <c r="P50" s="165">
        <v>0.0441376364729995</v>
      </c>
      <c r="Q50" s="22">
        <v>0.0841246320913761</v>
      </c>
      <c r="R50" s="165">
        <v>0.0845935238100272</v>
      </c>
      <c r="S50" s="22" t="inlineStr">
        <is>
          <t>a</t>
        </is>
      </c>
      <c r="T50" s="165" t="inlineStr">
        <is>
          <t>a</t>
        </is>
      </c>
      <c r="U50" s="22">
        <v>-1.39670398614495</v>
      </c>
      <c r="V50" s="165">
        <v>0.0954159065566129</v>
      </c>
      <c r="W50" s="22" t="inlineStr">
        <is>
          <t>a</t>
        </is>
      </c>
      <c r="X50" s="165" t="inlineStr">
        <is>
          <t>a</t>
        </is>
      </c>
      <c r="Y50" s="22">
        <v>0.489614971414286</v>
      </c>
      <c r="Z50" s="165">
        <v>0.0222996906112415</v>
      </c>
      <c r="AA50" s="22">
        <v>0.545968576570591</v>
      </c>
      <c r="AB50" s="165">
        <v>0.544421423823483</v>
      </c>
      <c r="AC50" s="22" t="inlineStr">
        <is>
          <t>a</t>
        </is>
      </c>
      <c r="AD50" s="165" t="inlineStr">
        <is>
          <t>a</t>
        </is>
      </c>
      <c r="AE50" s="22">
        <v>0.0563536051563042</v>
      </c>
      <c r="AF50" s="165">
        <v>0.544877933962595</v>
      </c>
      <c r="AG50" s="22" t="inlineStr">
        <is>
          <t>a</t>
        </is>
      </c>
      <c r="AH50" s="165" t="inlineStr">
        <is>
          <t>a</t>
        </is>
      </c>
      <c r="AI50" s="22">
        <v>0.594088865816513</v>
      </c>
      <c r="AJ50" s="165">
        <v>0.0226307901907166</v>
      </c>
      <c r="AK50" s="22">
        <v>0.907024824447355</v>
      </c>
      <c r="AL50" s="165">
        <v>0.651936069853734</v>
      </c>
      <c r="AM50" s="22" t="inlineStr">
        <is>
          <t>a</t>
        </is>
      </c>
      <c r="AN50" s="165" t="inlineStr">
        <is>
          <t>a</t>
        </is>
      </c>
      <c r="AO50" s="22">
        <v>0.312935958630842</v>
      </c>
      <c r="AP50" s="165">
        <v>0.652328745220529</v>
      </c>
      <c r="AQ50" s="22" t="inlineStr">
        <is>
          <t>a</t>
        </is>
      </c>
      <c r="AR50" s="165" t="inlineStr">
        <is>
          <t>a</t>
        </is>
      </c>
      <c r="AS50" s="22">
        <v>2.64436013509492</v>
      </c>
      <c r="AT50" s="165">
        <v>0.0475378605722577</v>
      </c>
      <c r="AU50" s="22">
        <v>1.100019137468</v>
      </c>
      <c r="AV50" s="165">
        <v>0.67114122603032</v>
      </c>
      <c r="AW50" s="22" t="inlineStr">
        <is>
          <t>a</t>
        </is>
      </c>
      <c r="AX50" s="165" t="inlineStr">
        <is>
          <t>a</t>
        </is>
      </c>
      <c r="AY50" s="22">
        <v>-1.54434099762691</v>
      </c>
      <c r="AZ50" s="165">
        <v>0.672822705818753</v>
      </c>
      <c r="BA50" s="22" t="inlineStr">
        <is>
          <t>a</t>
        </is>
      </c>
      <c r="BB50" s="165" t="inlineStr">
        <is>
          <t>a</t>
        </is>
      </c>
      <c r="BC50" s="22">
        <v>20.7203642366507</v>
      </c>
      <c r="BD50" s="165">
        <v>0.163548880948723</v>
      </c>
      <c r="BE50" s="22">
        <v>12.808271510969</v>
      </c>
      <c r="BF50" s="165">
        <v>3.28125224254065</v>
      </c>
      <c r="BG50" s="22" t="inlineStr">
        <is>
          <t>a</t>
        </is>
      </c>
      <c r="BH50" s="165" t="inlineStr">
        <is>
          <t>a</t>
        </is>
      </c>
      <c r="BI50" s="22">
        <v>-7.91209272568166</v>
      </c>
      <c r="BJ50" s="165">
        <v>3.28532563312035</v>
      </c>
      <c r="BK50" s="22" t="inlineStr">
        <is>
          <t>a</t>
        </is>
      </c>
      <c r="BL50" s="165" t="inlineStr">
        <is>
          <t>a</t>
        </is>
      </c>
      <c r="BM50" s="22">
        <v>22.9658446208895</v>
      </c>
      <c r="BN50" s="165">
        <v>0.177839207555577</v>
      </c>
      <c r="BO50" s="22">
        <v>19.460786984401</v>
      </c>
      <c r="BP50" s="165">
        <v>4.29970125083961</v>
      </c>
      <c r="BQ50" s="22" t="inlineStr">
        <is>
          <t>a</t>
        </is>
      </c>
      <c r="BR50" s="165" t="inlineStr">
        <is>
          <t>a</t>
        </is>
      </c>
      <c r="BS50" s="22">
        <v>-3.50505763648854</v>
      </c>
      <c r="BT50" s="189">
        <v>4.30337746778222</v>
      </c>
    </row>
    <row customHeight="1" ht="13" r="51">
      <c r="A51" s="181" t="s">
        <v>354</v>
      </c>
      <c r="B51" s="156" t="n">
        <v>2</v>
      </c>
      <c r="C51" s="22" t="inlineStr">
        <is>
          <t>a</t>
        </is>
      </c>
      <c r="D51" s="165" t="inlineStr">
        <is>
          <t>a</t>
        </is>
      </c>
      <c r="E51" s="22">
        <v>19.6278425328838</v>
      </c>
      <c r="F51" s="165">
        <v>4.28543267001801</v>
      </c>
      <c r="G51" s="22">
        <v>19.8088193319924</v>
      </c>
      <c r="H51" s="165">
        <v>4.25228277087756</v>
      </c>
      <c r="I51" s="22" t="inlineStr">
        <is>
          <t>a</t>
        </is>
      </c>
      <c r="J51" s="165" t="inlineStr">
        <is>
          <t>a</t>
        </is>
      </c>
      <c r="K51" s="22">
        <v>0.180976799108588</v>
      </c>
      <c r="L51" s="165">
        <v>6.03712199087941</v>
      </c>
      <c r="M51" s="22" t="inlineStr">
        <is>
          <t>a</t>
        </is>
      </c>
      <c r="N51" s="165" t="inlineStr">
        <is>
          <t>a</t>
        </is>
      </c>
      <c r="O51" s="22">
        <v>0</v>
      </c>
      <c r="P51" s="165">
        <v>0</v>
      </c>
      <c r="Q51" s="22">
        <v>2.13183684685753</v>
      </c>
      <c r="R51" s="165">
        <v>2.12061141128153</v>
      </c>
      <c r="S51" s="22" t="inlineStr">
        <is>
          <t>a</t>
        </is>
      </c>
      <c r="T51" s="165" t="inlineStr">
        <is>
          <t>a</t>
        </is>
      </c>
      <c r="U51" s="22">
        <v>2.13183684685753</v>
      </c>
      <c r="V51" s="165">
        <v>2.12061141128153</v>
      </c>
      <c r="W51" s="22" t="inlineStr">
        <is>
          <t>a</t>
        </is>
      </c>
      <c r="X51" s="165" t="inlineStr">
        <is>
          <t>a</t>
        </is>
      </c>
      <c r="Y51" s="22">
        <v>1.19215359199167</v>
      </c>
      <c r="Z51" s="165">
        <v>0.897764384955805</v>
      </c>
      <c r="AA51" s="22">
        <v>3.21244953552899</v>
      </c>
      <c r="AB51" s="165">
        <v>1.84550218246341</v>
      </c>
      <c r="AC51" s="22" t="inlineStr">
        <is>
          <t>a</t>
        </is>
      </c>
      <c r="AD51" s="165" t="inlineStr">
        <is>
          <t>a</t>
        </is>
      </c>
      <c r="AE51" s="22">
        <v>2.02029594353732</v>
      </c>
      <c r="AF51" s="165">
        <v>2.05228146129431</v>
      </c>
      <c r="AG51" s="22" t="inlineStr">
        <is>
          <t>a</t>
        </is>
      </c>
      <c r="AH51" s="165" t="inlineStr">
        <is>
          <t>a</t>
        </is>
      </c>
      <c r="AI51" s="22">
        <v>0.438107294783053</v>
      </c>
      <c r="AJ51" s="165">
        <v>0.442883995332842</v>
      </c>
      <c r="AK51" s="22">
        <v>3.81812334691358</v>
      </c>
      <c r="AL51" s="165">
        <v>1.94336969704531</v>
      </c>
      <c r="AM51" s="22" t="inlineStr">
        <is>
          <t>a</t>
        </is>
      </c>
      <c r="AN51" s="165" t="inlineStr">
        <is>
          <t>a</t>
        </is>
      </c>
      <c r="AO51" s="22">
        <v>3.38001605213053</v>
      </c>
      <c r="AP51" s="165">
        <v>1.99319643104134</v>
      </c>
      <c r="AQ51" s="22" t="inlineStr">
        <is>
          <t>a</t>
        </is>
      </c>
      <c r="AR51" s="165" t="inlineStr">
        <is>
          <t>a</t>
        </is>
      </c>
      <c r="AS51" s="22">
        <v>4.08120004153106</v>
      </c>
      <c r="AT51" s="165">
        <v>1.11982220911779</v>
      </c>
      <c r="AU51" s="22">
        <v>4.07251589826094</v>
      </c>
      <c r="AV51" s="165">
        <v>2.00356983930927</v>
      </c>
      <c r="AW51" s="22" t="inlineStr">
        <is>
          <t>a</t>
        </is>
      </c>
      <c r="AX51" s="165" t="inlineStr">
        <is>
          <t>a</t>
        </is>
      </c>
      <c r="AY51" s="22">
        <v>-0.00868414327012701</v>
      </c>
      <c r="AZ51" s="165">
        <v>2.29527642801978</v>
      </c>
      <c r="BA51" s="22" t="inlineStr">
        <is>
          <t>a</t>
        </is>
      </c>
      <c r="BB51" s="165" t="inlineStr">
        <is>
          <t>a</t>
        </is>
      </c>
      <c r="BC51" s="22">
        <v>17.6437329357222</v>
      </c>
      <c r="BD51" s="165">
        <v>4.01666106553541</v>
      </c>
      <c r="BE51" s="22">
        <v>19.6257425526986</v>
      </c>
      <c r="BF51" s="165">
        <v>3.62049814496743</v>
      </c>
      <c r="BG51" s="22" t="inlineStr">
        <is>
          <t>a</t>
        </is>
      </c>
      <c r="BH51" s="165" t="inlineStr">
        <is>
          <t>a</t>
        </is>
      </c>
      <c r="BI51" s="22">
        <v>1.98200961697644</v>
      </c>
      <c r="BJ51" s="165">
        <v>5.40754777446308</v>
      </c>
      <c r="BK51" s="22" t="inlineStr">
        <is>
          <t>a</t>
        </is>
      </c>
      <c r="BL51" s="165" t="inlineStr">
        <is>
          <t>a</t>
        </is>
      </c>
      <c r="BM51" s="22">
        <v>16.8146436083234</v>
      </c>
      <c r="BN51" s="165">
        <v>3.83819685626667</v>
      </c>
      <c r="BO51" s="22">
        <v>16.1783566409379</v>
      </c>
      <c r="BP51" s="165">
        <v>3.53605564731066</v>
      </c>
      <c r="BQ51" s="22" t="inlineStr">
        <is>
          <t>a</t>
        </is>
      </c>
      <c r="BR51" s="165" t="inlineStr">
        <is>
          <t>a</t>
        </is>
      </c>
      <c r="BS51" s="22">
        <v>-0.63628696738547</v>
      </c>
      <c r="BT51" s="189">
        <v>5.21875891839553</v>
      </c>
    </row>
    <row customHeight="1" ht="13" r="52">
      <c r="A52" s="181" t="s">
        <v>356</v>
      </c>
      <c r="B52" s="156" t="n">
        <v>2</v>
      </c>
      <c r="C52" s="22" t="inlineStr">
        <is>
          <t>a</t>
        </is>
      </c>
      <c r="D52" s="165" t="inlineStr">
        <is>
          <t>a</t>
        </is>
      </c>
      <c r="E52" s="22">
        <v>0</v>
      </c>
      <c r="F52" s="165">
        <v>0</v>
      </c>
      <c r="G52" s="22">
        <v>0</v>
      </c>
      <c r="H52" s="165">
        <v>0</v>
      </c>
      <c r="I52" s="22" t="inlineStr">
        <is>
          <t>a</t>
        </is>
      </c>
      <c r="J52" s="165" t="inlineStr">
        <is>
          <t>a</t>
        </is>
      </c>
      <c r="K52" s="22">
        <v>0</v>
      </c>
      <c r="L52" s="165">
        <v>0</v>
      </c>
      <c r="M52" s="22" t="inlineStr">
        <is>
          <t>a</t>
        </is>
      </c>
      <c r="N52" s="165" t="inlineStr">
        <is>
          <t>a</t>
        </is>
      </c>
      <c r="O52" s="22">
        <v>0.71422303441351</v>
      </c>
      <c r="P52" s="165">
        <v>0.714329559824899</v>
      </c>
      <c r="Q52" s="22">
        <v>0.440527110050242</v>
      </c>
      <c r="R52" s="165">
        <v>0.440974285758826</v>
      </c>
      <c r="S52" s="22" t="inlineStr">
        <is>
          <t>a</t>
        </is>
      </c>
      <c r="T52" s="165" t="inlineStr">
        <is>
          <t>a</t>
        </is>
      </c>
      <c r="U52" s="22">
        <v>-0.273695924363268</v>
      </c>
      <c r="V52" s="165">
        <v>0.839479029362938</v>
      </c>
      <c r="W52" s="22" t="inlineStr">
        <is>
          <t>a</t>
        </is>
      </c>
      <c r="X52" s="165" t="inlineStr">
        <is>
          <t>a</t>
        </is>
      </c>
      <c r="Y52" s="22">
        <v>1.28108286842365</v>
      </c>
      <c r="Z52" s="165">
        <v>0.911616527244758</v>
      </c>
      <c r="AA52" s="22">
        <v>0.844382944800322</v>
      </c>
      <c r="AB52" s="165">
        <v>0.598780890870379</v>
      </c>
      <c r="AC52" s="22" t="inlineStr">
        <is>
          <t>a</t>
        </is>
      </c>
      <c r="AD52" s="165" t="inlineStr">
        <is>
          <t>a</t>
        </is>
      </c>
      <c r="AE52" s="22">
        <v>-0.436699923623327</v>
      </c>
      <c r="AF52" s="165">
        <v>1.09068017677838</v>
      </c>
      <c r="AG52" s="22" t="inlineStr">
        <is>
          <t>a</t>
        </is>
      </c>
      <c r="AH52" s="165" t="inlineStr">
        <is>
          <t>a</t>
        </is>
      </c>
      <c r="AI52" s="22">
        <v>0</v>
      </c>
      <c r="AJ52" s="165">
        <v>0</v>
      </c>
      <c r="AK52" s="22">
        <v>0.568633508018553</v>
      </c>
      <c r="AL52" s="165">
        <v>0.567777398634347</v>
      </c>
      <c r="AM52" s="22" t="inlineStr">
        <is>
          <t>a</t>
        </is>
      </c>
      <c r="AN52" s="165" t="inlineStr">
        <is>
          <t>a</t>
        </is>
      </c>
      <c r="AO52" s="22">
        <v>0.568633508018553</v>
      </c>
      <c r="AP52" s="165">
        <v>0.567777398634347</v>
      </c>
      <c r="AQ52" s="22" t="inlineStr">
        <is>
          <t>a</t>
        </is>
      </c>
      <c r="AR52" s="165" t="inlineStr">
        <is>
          <t>a</t>
        </is>
      </c>
      <c r="AS52" s="22">
        <v>0</v>
      </c>
      <c r="AT52" s="165">
        <v>0</v>
      </c>
      <c r="AU52" s="22">
        <v>0</v>
      </c>
      <c r="AV52" s="165">
        <v>0</v>
      </c>
      <c r="AW52" s="22" t="inlineStr">
        <is>
          <t>a</t>
        </is>
      </c>
      <c r="AX52" s="165" t="inlineStr">
        <is>
          <t>a</t>
        </is>
      </c>
      <c r="AY52" s="22">
        <v>0</v>
      </c>
      <c r="AZ52" s="165">
        <v>0</v>
      </c>
      <c r="BA52" s="22" t="inlineStr">
        <is>
          <t>a</t>
        </is>
      </c>
      <c r="BB52" s="165" t="inlineStr">
        <is>
          <t>a</t>
        </is>
      </c>
      <c r="BC52" s="22">
        <v>11.8088939956663</v>
      </c>
      <c r="BD52" s="165">
        <v>2.67645399022478</v>
      </c>
      <c r="BE52" s="22">
        <v>13.8384315436036</v>
      </c>
      <c r="BF52" s="165">
        <v>2.4028235927907</v>
      </c>
      <c r="BG52" s="22" t="inlineStr">
        <is>
          <t>a</t>
        </is>
      </c>
      <c r="BH52" s="165" t="inlineStr">
        <is>
          <t>a</t>
        </is>
      </c>
      <c r="BI52" s="22">
        <v>2.0295375479373</v>
      </c>
      <c r="BJ52" s="165">
        <v>3.59679957460265</v>
      </c>
      <c r="BK52" s="22" t="inlineStr">
        <is>
          <t>a</t>
        </is>
      </c>
      <c r="BL52" s="165" t="inlineStr">
        <is>
          <t>a</t>
        </is>
      </c>
      <c r="BM52" s="22">
        <v>3.27633254690541</v>
      </c>
      <c r="BN52" s="165">
        <v>1.44357577560252</v>
      </c>
      <c r="BO52" s="22">
        <v>4.55409392328497</v>
      </c>
      <c r="BP52" s="165">
        <v>1.53435596193912</v>
      </c>
      <c r="BQ52" s="22" t="inlineStr">
        <is>
          <t>a</t>
        </is>
      </c>
      <c r="BR52" s="165" t="inlineStr">
        <is>
          <t>a</t>
        </is>
      </c>
      <c r="BS52" s="22">
        <v>1.27776137637956</v>
      </c>
      <c r="BT52" s="189">
        <v>2.1066939117595</v>
      </c>
    </row>
    <row customHeight="1" ht="13" r="53">
      <c r="A53" s="184" t="s">
        <v>421</v>
      </c>
      <c r="B53" s="157" t="n">
        <v>2</v>
      </c>
      <c r="C53" s="31" t="inlineStr">
        <is>
          <t>a</t>
        </is>
      </c>
      <c r="D53" s="166" t="inlineStr">
        <is>
          <t>a</t>
        </is>
      </c>
      <c r="E53" s="31">
        <v>5.31024611522619</v>
      </c>
      <c r="F53" s="166">
        <v>0.352101574586855</v>
      </c>
      <c r="G53" s="31">
        <v>5.92039862196891</v>
      </c>
      <c r="H53" s="166">
        <v>0.355876543539027</v>
      </c>
      <c r="I53" s="31" t="inlineStr">
        <is>
          <t>a</t>
        </is>
      </c>
      <c r="J53" s="166" t="inlineStr">
        <is>
          <t>a</t>
        </is>
      </c>
      <c r="K53" s="31">
        <v>0.610152506742727</v>
      </c>
      <c r="L53" s="166">
        <v>0.500623244633953</v>
      </c>
      <c r="M53" s="31" t="inlineStr">
        <is>
          <t>a</t>
        </is>
      </c>
      <c r="N53" s="166" t="inlineStr">
        <is>
          <t>a</t>
        </is>
      </c>
      <c r="O53" s="31">
        <v>0.754122645313072</v>
      </c>
      <c r="P53" s="166">
        <v>0.115698455716069</v>
      </c>
      <c r="Q53" s="31">
        <v>0.926446846088426</v>
      </c>
      <c r="R53" s="166">
        <v>0.191766447662086</v>
      </c>
      <c r="S53" s="31" t="inlineStr">
        <is>
          <t>a</t>
        </is>
      </c>
      <c r="T53" s="166" t="inlineStr">
        <is>
          <t>a</t>
        </is>
      </c>
      <c r="U53" s="31">
        <v>0.172324200775354</v>
      </c>
      <c r="V53" s="166">
        <v>0.223965406043029</v>
      </c>
      <c r="W53" s="31" t="inlineStr">
        <is>
          <t>a</t>
        </is>
      </c>
      <c r="X53" s="166" t="inlineStr">
        <is>
          <t>a</t>
        </is>
      </c>
      <c r="Y53" s="31">
        <v>0.964620612065104</v>
      </c>
      <c r="Z53" s="166">
        <v>0.175903516286686</v>
      </c>
      <c r="AA53" s="31">
        <v>0.830398018600656</v>
      </c>
      <c r="AB53" s="166">
        <v>0.131339018048317</v>
      </c>
      <c r="AC53" s="31" t="inlineStr">
        <is>
          <t>a</t>
        </is>
      </c>
      <c r="AD53" s="166" t="inlineStr">
        <is>
          <t>a</t>
        </is>
      </c>
      <c r="AE53" s="31">
        <v>-0.134222593464449</v>
      </c>
      <c r="AF53" s="166">
        <v>0.219526728905427</v>
      </c>
      <c r="AG53" s="31" t="inlineStr">
        <is>
          <t>a</t>
        </is>
      </c>
      <c r="AH53" s="166" t="inlineStr">
        <is>
          <t>a</t>
        </is>
      </c>
      <c r="AI53" s="31">
        <v>1.31507784537013</v>
      </c>
      <c r="AJ53" s="166">
        <v>0.193996864882057</v>
      </c>
      <c r="AK53" s="31">
        <v>1.03308898929131</v>
      </c>
      <c r="AL53" s="166">
        <v>0.150954473970038</v>
      </c>
      <c r="AM53" s="31" t="inlineStr">
        <is>
          <t>a</t>
        </is>
      </c>
      <c r="AN53" s="166" t="inlineStr">
        <is>
          <t>a</t>
        </is>
      </c>
      <c r="AO53" s="31">
        <v>-0.281988856078822</v>
      </c>
      <c r="AP53" s="166">
        <v>0.245808943685208</v>
      </c>
      <c r="AQ53" s="31" t="inlineStr">
        <is>
          <t>a</t>
        </is>
      </c>
      <c r="AR53" s="166" t="inlineStr">
        <is>
          <t>a</t>
        </is>
      </c>
      <c r="AS53" s="31">
        <v>7.24880311542757</v>
      </c>
      <c r="AT53" s="166">
        <v>0.406369937175977</v>
      </c>
      <c r="AU53" s="31">
        <v>5.92268914763554</v>
      </c>
      <c r="AV53" s="166">
        <v>0.338543877713113</v>
      </c>
      <c r="AW53" s="31" t="inlineStr">
        <is>
          <t>a</t>
        </is>
      </c>
      <c r="AX53" s="166" t="inlineStr">
        <is>
          <t>a</t>
        </is>
      </c>
      <c r="AY53" s="31">
        <v>-1.32611396779203</v>
      </c>
      <c r="AZ53" s="166">
        <v>0.528912547570427</v>
      </c>
      <c r="BA53" s="31" t="inlineStr">
        <is>
          <t>a</t>
        </is>
      </c>
      <c r="BB53" s="166" t="inlineStr">
        <is>
          <t>a</t>
        </is>
      </c>
      <c r="BC53" s="31">
        <v>42.6816382316733</v>
      </c>
      <c r="BD53" s="166">
        <v>0.738746669460811</v>
      </c>
      <c r="BE53" s="31">
        <v>39.4155210488018</v>
      </c>
      <c r="BF53" s="166">
        <v>0.677377024820525</v>
      </c>
      <c r="BG53" s="31" t="inlineStr">
        <is>
          <t>a</t>
        </is>
      </c>
      <c r="BH53" s="166" t="inlineStr">
        <is>
          <t>a</t>
        </is>
      </c>
      <c r="BI53" s="31">
        <v>-3.26611718287151</v>
      </c>
      <c r="BJ53" s="166">
        <v>1.00229051446881</v>
      </c>
      <c r="BK53" s="31" t="inlineStr">
        <is>
          <t>a</t>
        </is>
      </c>
      <c r="BL53" s="166" t="inlineStr">
        <is>
          <t>a</t>
        </is>
      </c>
      <c r="BM53" s="31">
        <v>43.2242774512667</v>
      </c>
      <c r="BN53" s="166">
        <v>0.741044172936879</v>
      </c>
      <c r="BO53" s="31">
        <v>40.0556684171559</v>
      </c>
      <c r="BP53" s="166">
        <v>0.697805152968502</v>
      </c>
      <c r="BQ53" s="31" t="inlineStr">
        <is>
          <t>a</t>
        </is>
      </c>
      <c r="BR53" s="166" t="inlineStr">
        <is>
          <t>a</t>
        </is>
      </c>
      <c r="BS53" s="31">
        <v>-3.1686090341108</v>
      </c>
      <c r="BT53" s="193">
        <v>1.01787941218648</v>
      </c>
    </row>
    <row customHeight="1" ht="13" r="54">
      <c r="A54" s="181" t="s">
        <v>360</v>
      </c>
      <c r="B54" s="156" t="n">
        <v>2</v>
      </c>
      <c r="C54" s="22">
        <v>3.47652034496038</v>
      </c>
      <c r="D54" s="165">
        <v>1.37916216324764</v>
      </c>
      <c r="E54" s="22">
        <v>2.65419209547261</v>
      </c>
      <c r="F54" s="165">
        <v>1.89977931522418</v>
      </c>
      <c r="G54" s="22">
        <v>1.42066836827517</v>
      </c>
      <c r="H54" s="165">
        <v>1.03536081976638</v>
      </c>
      <c r="I54" s="22">
        <v>-2.05585197668521</v>
      </c>
      <c r="J54" s="165">
        <v>1.72454640402664</v>
      </c>
      <c r="K54" s="22">
        <v>-1.23352372719744</v>
      </c>
      <c r="L54" s="165">
        <v>2.16359272361065</v>
      </c>
      <c r="M54" s="22">
        <v>0</v>
      </c>
      <c r="N54" s="165">
        <v>0</v>
      </c>
      <c r="O54" s="22">
        <v>0</v>
      </c>
      <c r="P54" s="165">
        <v>0</v>
      </c>
      <c r="Q54" s="22">
        <v>0</v>
      </c>
      <c r="R54" s="165">
        <v>0</v>
      </c>
      <c r="S54" s="22">
        <v>0</v>
      </c>
      <c r="T54" s="165">
        <v>0</v>
      </c>
      <c r="U54" s="22">
        <v>0</v>
      </c>
      <c r="V54" s="165">
        <v>0</v>
      </c>
      <c r="W54" s="22">
        <v>0</v>
      </c>
      <c r="X54" s="165">
        <v>0</v>
      </c>
      <c r="Y54" s="22">
        <v>0.771193529643339</v>
      </c>
      <c r="Z54" s="165">
        <v>0.773790437112975</v>
      </c>
      <c r="AA54" s="22">
        <v>2.00210880983272</v>
      </c>
      <c r="AB54" s="165">
        <v>1.41633042794964</v>
      </c>
      <c r="AC54" s="22">
        <v>2.00210880983272</v>
      </c>
      <c r="AD54" s="165">
        <v>1.41633042794964</v>
      </c>
      <c r="AE54" s="22">
        <v>1.23091528018938</v>
      </c>
      <c r="AF54" s="165">
        <v>1.61392178301908</v>
      </c>
      <c r="AG54" s="22">
        <v>1.51353932861615</v>
      </c>
      <c r="AH54" s="165">
        <v>0.948128976146457</v>
      </c>
      <c r="AI54" s="22">
        <v>0.771193529643339</v>
      </c>
      <c r="AJ54" s="165">
        <v>0.773790437112975</v>
      </c>
      <c r="AK54" s="22">
        <v>2.00210880983272</v>
      </c>
      <c r="AL54" s="165">
        <v>1.41633042794964</v>
      </c>
      <c r="AM54" s="22">
        <v>0.488569481216577</v>
      </c>
      <c r="AN54" s="165">
        <v>1.70438858144043</v>
      </c>
      <c r="AO54" s="22">
        <v>1.23091528018938</v>
      </c>
      <c r="AP54" s="165">
        <v>1.61392178301908</v>
      </c>
      <c r="AQ54" s="22">
        <v>13.8596751539515</v>
      </c>
      <c r="AR54" s="165">
        <v>3.38402833469887</v>
      </c>
      <c r="AS54" s="22">
        <v>6.70625296261158</v>
      </c>
      <c r="AT54" s="165">
        <v>3.46580692403246</v>
      </c>
      <c r="AU54" s="22">
        <v>3.30543966638886</v>
      </c>
      <c r="AV54" s="165">
        <v>1.47232115497968</v>
      </c>
      <c r="AW54" s="22">
        <v>-10.5542354875626</v>
      </c>
      <c r="AX54" s="165">
        <v>3.69044405911342</v>
      </c>
      <c r="AY54" s="22">
        <v>-3.40081329622272</v>
      </c>
      <c r="AZ54" s="165">
        <v>3.76557395599555</v>
      </c>
      <c r="BA54" s="22">
        <v>41.1375376747258</v>
      </c>
      <c r="BB54" s="165">
        <v>4.46589252385581</v>
      </c>
      <c r="BC54" s="22">
        <v>30.3979430531239</v>
      </c>
      <c r="BD54" s="165">
        <v>6.13685816026127</v>
      </c>
      <c r="BE54" s="22">
        <v>21.8139654884848</v>
      </c>
      <c r="BF54" s="165">
        <v>4.58835852435305</v>
      </c>
      <c r="BG54" s="22">
        <v>-19.323572186241</v>
      </c>
      <c r="BH54" s="165">
        <v>6.40290793176308</v>
      </c>
      <c r="BI54" s="22">
        <v>-8.58397756463915</v>
      </c>
      <c r="BJ54" s="165">
        <v>7.66251016489822</v>
      </c>
      <c r="BK54" s="22">
        <v>43.3442095375561</v>
      </c>
      <c r="BL54" s="165">
        <v>4.79183970661618</v>
      </c>
      <c r="BM54" s="22">
        <v>33.6438820007202</v>
      </c>
      <c r="BN54" s="165">
        <v>4.88718806904287</v>
      </c>
      <c r="BO54" s="22">
        <v>28.6923792788201</v>
      </c>
      <c r="BP54" s="165">
        <v>5.63763740691936</v>
      </c>
      <c r="BQ54" s="22">
        <v>-14.6518302587359</v>
      </c>
      <c r="BR54" s="165">
        <v>7.39896501585187</v>
      </c>
      <c r="BS54" s="22">
        <v>-4.95150272190008</v>
      </c>
      <c r="BT54" s="189">
        <v>7.46106981297531</v>
      </c>
    </row>
    <row customHeight="1" ht="13" r="55">
      <c r="A55" s="181" t="s">
        <v>422</v>
      </c>
      <c r="B55" s="156" t="n">
        <v>2</v>
      </c>
      <c r="C55" s="22">
        <v>13.7976533487453</v>
      </c>
      <c r="D55" s="165">
        <v>3.77693228389377</v>
      </c>
      <c r="E55" s="22">
        <v>9.54993862043661</v>
      </c>
      <c r="F55" s="165">
        <v>0.0900343685562228</v>
      </c>
      <c r="G55" s="22">
        <v>7.78323098562202</v>
      </c>
      <c r="H55" s="165">
        <v>2.29799556216939</v>
      </c>
      <c r="I55" s="22">
        <v>-6.0144223631233</v>
      </c>
      <c r="J55" s="165">
        <v>4.42108596171452</v>
      </c>
      <c r="K55" s="22">
        <v>-1.7667076348146</v>
      </c>
      <c r="L55" s="165">
        <v>2.29975863761211</v>
      </c>
      <c r="M55" s="22">
        <v>0</v>
      </c>
      <c r="N55" s="165">
        <v>0</v>
      </c>
      <c r="O55" s="22">
        <v>0</v>
      </c>
      <c r="P55" s="165">
        <v>0</v>
      </c>
      <c r="Q55" s="22">
        <v>0</v>
      </c>
      <c r="R55" s="165">
        <v>0</v>
      </c>
      <c r="S55" s="22">
        <v>0</v>
      </c>
      <c r="T55" s="165">
        <v>0</v>
      </c>
      <c r="U55" s="22">
        <v>0</v>
      </c>
      <c r="V55" s="165">
        <v>0</v>
      </c>
      <c r="W55" s="22">
        <v>0</v>
      </c>
      <c r="X55" s="165">
        <v>0</v>
      </c>
      <c r="Y55" s="22">
        <v>0</v>
      </c>
      <c r="Z55" s="165">
        <v>0</v>
      </c>
      <c r="AA55" s="22">
        <v>0.706686565990495</v>
      </c>
      <c r="AB55" s="165">
        <v>0.705933209570286</v>
      </c>
      <c r="AC55" s="22">
        <v>0.706686565990495</v>
      </c>
      <c r="AD55" s="165">
        <v>0.705933209570286</v>
      </c>
      <c r="AE55" s="22">
        <v>0.706686565990495</v>
      </c>
      <c r="AF55" s="165">
        <v>0.705933209570286</v>
      </c>
      <c r="AG55" s="22">
        <v>0</v>
      </c>
      <c r="AH55" s="165">
        <v>0</v>
      </c>
      <c r="AI55" s="22">
        <v>2.21008798645001</v>
      </c>
      <c r="AJ55" s="165">
        <v>0.00530309959213132</v>
      </c>
      <c r="AK55" s="22">
        <v>0.702497041792505</v>
      </c>
      <c r="AL55" s="165">
        <v>0.702033793134335</v>
      </c>
      <c r="AM55" s="22">
        <v>0.702497041792505</v>
      </c>
      <c r="AN55" s="165">
        <v>0.702033793134335</v>
      </c>
      <c r="AO55" s="22">
        <v>-1.50759094465751</v>
      </c>
      <c r="AP55" s="165">
        <v>0.702053822415252</v>
      </c>
      <c r="AQ55" s="22">
        <v>5.41011350861418</v>
      </c>
      <c r="AR55" s="165">
        <v>2.35544733356392</v>
      </c>
      <c r="AS55" s="22">
        <v>7.77097230766208</v>
      </c>
      <c r="AT55" s="165">
        <v>0.0723111459118363</v>
      </c>
      <c r="AU55" s="22">
        <v>7.32818663178671</v>
      </c>
      <c r="AV55" s="165">
        <v>2.21519001148621</v>
      </c>
      <c r="AW55" s="22">
        <v>1.91807312317253</v>
      </c>
      <c r="AX55" s="165">
        <v>3.23345000397125</v>
      </c>
      <c r="AY55" s="22">
        <v>-0.442785675875371</v>
      </c>
      <c r="AZ55" s="165">
        <v>2.2163699350089</v>
      </c>
      <c r="BA55" s="22">
        <v>33.1484482350683</v>
      </c>
      <c r="BB55" s="165">
        <v>4.85847657964387</v>
      </c>
      <c r="BC55" s="22">
        <v>38.031431172161</v>
      </c>
      <c r="BD55" s="165">
        <v>0.115540648353974</v>
      </c>
      <c r="BE55" s="22">
        <v>24.559949460979</v>
      </c>
      <c r="BF55" s="165">
        <v>3.14984423577547</v>
      </c>
      <c r="BG55" s="22">
        <v>-8.58849877408926</v>
      </c>
      <c r="BH55" s="165">
        <v>5.79019113541133</v>
      </c>
      <c r="BI55" s="22">
        <v>-13.471481711182</v>
      </c>
      <c r="BJ55" s="165">
        <v>3.15196261892016</v>
      </c>
      <c r="BK55" s="22">
        <v>35.3255372318624</v>
      </c>
      <c r="BL55" s="165">
        <v>4.78625322216516</v>
      </c>
      <c r="BM55" s="22">
        <v>41.0657531826937</v>
      </c>
      <c r="BN55" s="165">
        <v>0.127053507075224</v>
      </c>
      <c r="BO55" s="22">
        <v>28.8413945227768</v>
      </c>
      <c r="BP55" s="165">
        <v>3.24056718474788</v>
      </c>
      <c r="BQ55" s="22">
        <v>-6.48414270908565</v>
      </c>
      <c r="BR55" s="165">
        <v>5.78009477305963</v>
      </c>
      <c r="BS55" s="22">
        <v>-12.2243586599169</v>
      </c>
      <c r="BT55" s="189">
        <v>3.24305693328454</v>
      </c>
    </row>
    <row customHeight="1" ht="13" r="56">
      <c r="A56" s="181" t="s">
        <v>361</v>
      </c>
      <c r="B56" s="156" t="n">
        <v>2</v>
      </c>
      <c r="C56" s="22">
        <v>48.1681629200461</v>
      </c>
      <c r="D56" s="165">
        <v>6.10595756824724</v>
      </c>
      <c r="E56" s="22">
        <v>44.8518634053577</v>
      </c>
      <c r="F56" s="165">
        <v>6.94361507609635</v>
      </c>
      <c r="G56" s="22">
        <v>54.9665584629831</v>
      </c>
      <c r="H56" s="165">
        <v>7.62994530618606</v>
      </c>
      <c r="I56" s="22">
        <v>6.79839554293698</v>
      </c>
      <c r="J56" s="165">
        <v>9.77234788577579</v>
      </c>
      <c r="K56" s="22">
        <v>10.1146950576254</v>
      </c>
      <c r="L56" s="165">
        <v>10.3164846580792</v>
      </c>
      <c r="M56" s="22">
        <v>0.675085587411842</v>
      </c>
      <c r="N56" s="165">
        <v>0.6762246801474</v>
      </c>
      <c r="O56" s="22">
        <v>1.0784396847673</v>
      </c>
      <c r="P56" s="165">
        <v>1.0823164234383</v>
      </c>
      <c r="Q56" s="22">
        <v>0</v>
      </c>
      <c r="R56" s="165">
        <v>0</v>
      </c>
      <c r="S56" s="22">
        <v>-0.675085587411842</v>
      </c>
      <c r="T56" s="165">
        <v>0.6762246801474</v>
      </c>
      <c r="U56" s="22">
        <v>-1.0784396847673</v>
      </c>
      <c r="V56" s="165">
        <v>1.0823164234383</v>
      </c>
      <c r="W56" s="22">
        <v>0</v>
      </c>
      <c r="X56" s="165">
        <v>0</v>
      </c>
      <c r="Y56" s="22">
        <v>0</v>
      </c>
      <c r="Z56" s="165">
        <v>0</v>
      </c>
      <c r="AA56" s="22">
        <v>0</v>
      </c>
      <c r="AB56" s="165">
        <v>0</v>
      </c>
      <c r="AC56" s="22">
        <v>0</v>
      </c>
      <c r="AD56" s="165">
        <v>0</v>
      </c>
      <c r="AE56" s="22">
        <v>0</v>
      </c>
      <c r="AF56" s="165">
        <v>0</v>
      </c>
      <c r="AG56" s="22">
        <v>0</v>
      </c>
      <c r="AH56" s="165">
        <v>0</v>
      </c>
      <c r="AI56" s="22">
        <v>0</v>
      </c>
      <c r="AJ56" s="165">
        <v>0</v>
      </c>
      <c r="AK56" s="22">
        <v>2.05357230637191</v>
      </c>
      <c r="AL56" s="165">
        <v>1.60452759919667</v>
      </c>
      <c r="AM56" s="22">
        <v>2.05357230637191</v>
      </c>
      <c r="AN56" s="165">
        <v>1.60452759919667</v>
      </c>
      <c r="AO56" s="22">
        <v>2.05357230637191</v>
      </c>
      <c r="AP56" s="165">
        <v>1.60452759919667</v>
      </c>
      <c r="AQ56" s="22">
        <v>1.91420130794274</v>
      </c>
      <c r="AR56" s="165">
        <v>1.88236799105708</v>
      </c>
      <c r="AS56" s="22">
        <v>7.35204724220744</v>
      </c>
      <c r="AT56" s="165">
        <v>2.68978878164531</v>
      </c>
      <c r="AU56" s="22">
        <v>9.32213422578079</v>
      </c>
      <c r="AV56" s="165">
        <v>3.70841132279556</v>
      </c>
      <c r="AW56" s="22">
        <v>7.40793291783806</v>
      </c>
      <c r="AX56" s="165">
        <v>4.15880076377729</v>
      </c>
      <c r="AY56" s="22">
        <v>1.97008698357335</v>
      </c>
      <c r="AZ56" s="165">
        <v>4.58118742564668</v>
      </c>
      <c r="BA56" s="22">
        <v>25.7245722721877</v>
      </c>
      <c r="BB56" s="165">
        <v>5.2477710984329</v>
      </c>
      <c r="BC56" s="22">
        <v>25.6374123545861</v>
      </c>
      <c r="BD56" s="165">
        <v>5.97448460328117</v>
      </c>
      <c r="BE56" s="22">
        <v>42.7360251044207</v>
      </c>
      <c r="BF56" s="165">
        <v>8.31347352034229</v>
      </c>
      <c r="BG56" s="22">
        <v>17.011452832233</v>
      </c>
      <c r="BH56" s="165">
        <v>9.83122288807349</v>
      </c>
      <c r="BI56" s="22">
        <v>17.0986127498346</v>
      </c>
      <c r="BJ56" s="165">
        <v>10.2375928932673</v>
      </c>
      <c r="BK56" s="22">
        <v>53.2418190937387</v>
      </c>
      <c r="BL56" s="165">
        <v>5.87809348160115</v>
      </c>
      <c r="BM56" s="22">
        <v>55.1949039529105</v>
      </c>
      <c r="BN56" s="165">
        <v>7.15869015199548</v>
      </c>
      <c r="BO56" s="22">
        <v>67.2339447710213</v>
      </c>
      <c r="BP56" s="165">
        <v>5.09493249172043</v>
      </c>
      <c r="BQ56" s="22">
        <v>13.9921256772826</v>
      </c>
      <c r="BR56" s="165">
        <v>7.77883796422258</v>
      </c>
      <c r="BS56" s="22">
        <v>12.0390408181108</v>
      </c>
      <c r="BT56" s="189">
        <v>8.78664792668203</v>
      </c>
    </row>
    <row customHeight="1" ht="13" r="57">
      <c r="A57" s="181" t="s">
        <v>362</v>
      </c>
      <c r="B57" s="156" t="n">
        <v>2</v>
      </c>
      <c r="C57" s="22">
        <v>22.1679442506924</v>
      </c>
      <c r="D57" s="165">
        <v>3.43539720649441</v>
      </c>
      <c r="E57" s="22">
        <v>18.5754219574347</v>
      </c>
      <c r="F57" s="165">
        <v>3.39493495175519</v>
      </c>
      <c r="G57" s="22">
        <v>19.2171651045667</v>
      </c>
      <c r="H57" s="165">
        <v>5.56079153008323</v>
      </c>
      <c r="I57" s="22">
        <v>-2.95077914612578</v>
      </c>
      <c r="J57" s="165">
        <v>6.53638710660828</v>
      </c>
      <c r="K57" s="22">
        <v>0.641743147131944</v>
      </c>
      <c r="L57" s="165">
        <v>6.51521187435178</v>
      </c>
      <c r="M57" s="22">
        <v>0</v>
      </c>
      <c r="N57" s="165">
        <v>0</v>
      </c>
      <c r="O57" s="22">
        <v>0</v>
      </c>
      <c r="P57" s="165">
        <v>0</v>
      </c>
      <c r="Q57" s="22">
        <v>0</v>
      </c>
      <c r="R57" s="165">
        <v>0</v>
      </c>
      <c r="S57" s="22">
        <v>0</v>
      </c>
      <c r="T57" s="165">
        <v>0</v>
      </c>
      <c r="U57" s="22">
        <v>0</v>
      </c>
      <c r="V57" s="165">
        <v>0</v>
      </c>
      <c r="W57" s="22">
        <v>0.517425566782168</v>
      </c>
      <c r="X57" s="165">
        <v>0.51527292581181</v>
      </c>
      <c r="Y57" s="22">
        <v>0</v>
      </c>
      <c r="Z57" s="165">
        <v>0</v>
      </c>
      <c r="AA57" s="22">
        <v>0</v>
      </c>
      <c r="AB57" s="165">
        <v>0</v>
      </c>
      <c r="AC57" s="22">
        <v>-0.517425566782168</v>
      </c>
      <c r="AD57" s="165">
        <v>0.51527292581181</v>
      </c>
      <c r="AE57" s="22">
        <v>0</v>
      </c>
      <c r="AF57" s="165">
        <v>0</v>
      </c>
      <c r="AG57" s="22">
        <v>0.692295506853965</v>
      </c>
      <c r="AH57" s="165">
        <v>0.693052967778239</v>
      </c>
      <c r="AI57" s="22">
        <v>0.343178264575958</v>
      </c>
      <c r="AJ57" s="165">
        <v>0.343355295037739</v>
      </c>
      <c r="AK57" s="22">
        <v>0</v>
      </c>
      <c r="AL57" s="165">
        <v>0</v>
      </c>
      <c r="AM57" s="22">
        <v>-0.692295506853965</v>
      </c>
      <c r="AN57" s="165">
        <v>0.693052967778239</v>
      </c>
      <c r="AO57" s="22">
        <v>-0.343178264575958</v>
      </c>
      <c r="AP57" s="165">
        <v>0.343355295037739</v>
      </c>
      <c r="AQ57" s="22">
        <v>13.9869765541644</v>
      </c>
      <c r="AR57" s="165">
        <v>2.57999328894905</v>
      </c>
      <c r="AS57" s="22">
        <v>13.4224355181723</v>
      </c>
      <c r="AT57" s="165">
        <v>2.74783624744056</v>
      </c>
      <c r="AU57" s="22">
        <v>10.1520000160466</v>
      </c>
      <c r="AV57" s="165">
        <v>3.70531349677399</v>
      </c>
      <c r="AW57" s="22">
        <v>-3.83497653811779</v>
      </c>
      <c r="AX57" s="165">
        <v>4.51505409495807</v>
      </c>
      <c r="AY57" s="22">
        <v>-3.27043550212568</v>
      </c>
      <c r="AZ57" s="165">
        <v>4.61301985169409</v>
      </c>
      <c r="BA57" s="22">
        <v>31.8830745703779</v>
      </c>
      <c r="BB57" s="165">
        <v>3.78747055880644</v>
      </c>
      <c r="BC57" s="22">
        <v>26.8136127033786</v>
      </c>
      <c r="BD57" s="165">
        <v>4.22492798716383</v>
      </c>
      <c r="BE57" s="22">
        <v>15.7166769154229</v>
      </c>
      <c r="BF57" s="165">
        <v>4.67354768733671</v>
      </c>
      <c r="BG57" s="22">
        <v>-16.1663976549551</v>
      </c>
      <c r="BH57" s="165">
        <v>6.0155615880511</v>
      </c>
      <c r="BI57" s="22">
        <v>-11.0969357879558</v>
      </c>
      <c r="BJ57" s="165">
        <v>6.3001638456893</v>
      </c>
      <c r="BK57" s="22">
        <v>38.169501820929</v>
      </c>
      <c r="BL57" s="165">
        <v>4.18321375971971</v>
      </c>
      <c r="BM57" s="22">
        <v>38.8735413846832</v>
      </c>
      <c r="BN57" s="165">
        <v>4.40296232128931</v>
      </c>
      <c r="BO57" s="22">
        <v>21.2716677512432</v>
      </c>
      <c r="BP57" s="165">
        <v>5.4378077737521</v>
      </c>
      <c r="BQ57" s="22">
        <v>-16.8978340696858</v>
      </c>
      <c r="BR57" s="165">
        <v>6.86068733756226</v>
      </c>
      <c r="BS57" s="22">
        <v>-17.60187363344</v>
      </c>
      <c r="BT57" s="189">
        <v>6.99684433062307</v>
      </c>
    </row>
    <row customHeight="1" ht="13" r="58">
      <c r="A58" s="187" t="s">
        <v>363</v>
      </c>
      <c r="B58" s="171" t="n">
        <v>2</v>
      </c>
      <c r="C58" s="172">
        <v>7.83074810676132</v>
      </c>
      <c r="D58" s="173">
        <v>3.08556538061988</v>
      </c>
      <c r="E58" s="172">
        <v>11.2226175486204</v>
      </c>
      <c r="F58" s="173">
        <v>2.91115248334871</v>
      </c>
      <c r="G58" s="172">
        <v>9.19165731707205</v>
      </c>
      <c r="H58" s="173">
        <v>3.02182306297534</v>
      </c>
      <c r="I58" s="172">
        <v>1.36090921031073</v>
      </c>
      <c r="J58" s="173">
        <v>4.31881098706688</v>
      </c>
      <c r="K58" s="172">
        <v>-2.03096023154836</v>
      </c>
      <c r="L58" s="173">
        <v>4.19597705013231</v>
      </c>
      <c r="M58" s="172">
        <v>3.48280691687115</v>
      </c>
      <c r="N58" s="173">
        <v>2.54037218857585</v>
      </c>
      <c r="O58" s="172">
        <v>0.76135995042754</v>
      </c>
      <c r="P58" s="173">
        <v>0.758893589493944</v>
      </c>
      <c r="Q58" s="172">
        <v>1.0485257097791</v>
      </c>
      <c r="R58" s="173">
        <v>1.05302350798522</v>
      </c>
      <c r="S58" s="172">
        <v>-2.43428120709205</v>
      </c>
      <c r="T58" s="173">
        <v>2.74997261165618</v>
      </c>
      <c r="U58" s="172">
        <v>0.287165759351561</v>
      </c>
      <c r="V58" s="173">
        <v>1.29798998014025</v>
      </c>
      <c r="W58" s="172">
        <v>0.797153471393081</v>
      </c>
      <c r="X58" s="173">
        <v>0.811285834657215</v>
      </c>
      <c r="Y58" s="172">
        <v>1.58743277740131</v>
      </c>
      <c r="Z58" s="173">
        <v>0.904848937491524</v>
      </c>
      <c r="AA58" s="172">
        <v>0</v>
      </c>
      <c r="AB58" s="173">
        <v>0</v>
      </c>
      <c r="AC58" s="172">
        <v>-0.797153471393081</v>
      </c>
      <c r="AD58" s="173">
        <v>0.811285834657215</v>
      </c>
      <c r="AE58" s="172">
        <v>-1.58743277740131</v>
      </c>
      <c r="AF58" s="173">
        <v>0.904848937491524</v>
      </c>
      <c r="AG58" s="172">
        <v>3.93578432924517</v>
      </c>
      <c r="AH58" s="173">
        <v>3.02506499497813</v>
      </c>
      <c r="AI58" s="172">
        <v>2.52204941940795</v>
      </c>
      <c r="AJ58" s="173">
        <v>1.26446197852644</v>
      </c>
      <c r="AK58" s="172">
        <v>0</v>
      </c>
      <c r="AL58" s="173">
        <v>0</v>
      </c>
      <c r="AM58" s="172">
        <v>-3.93578432924517</v>
      </c>
      <c r="AN58" s="173">
        <v>3.02506499497813</v>
      </c>
      <c r="AO58" s="172">
        <v>-2.52204941940795</v>
      </c>
      <c r="AP58" s="173">
        <v>1.26446197852644</v>
      </c>
      <c r="AQ58" s="172">
        <v>11.7473218198842</v>
      </c>
      <c r="AR58" s="173">
        <v>4.02977524366983</v>
      </c>
      <c r="AS58" s="172">
        <v>5.57850591728068</v>
      </c>
      <c r="AT58" s="173">
        <v>1.88928359572726</v>
      </c>
      <c r="AU58" s="172">
        <v>6.05303516608432</v>
      </c>
      <c r="AV58" s="173">
        <v>2.51709106578838</v>
      </c>
      <c r="AW58" s="172">
        <v>-5.69428665379988</v>
      </c>
      <c r="AX58" s="173">
        <v>4.75129834339687</v>
      </c>
      <c r="AY58" s="172">
        <v>0.474529248803633</v>
      </c>
      <c r="AZ58" s="173">
        <v>3.14724322837556</v>
      </c>
      <c r="BA58" s="172">
        <v>59.6033441457744</v>
      </c>
      <c r="BB58" s="173">
        <v>6.44399786000626</v>
      </c>
      <c r="BC58" s="172">
        <v>36.3837292570059</v>
      </c>
      <c r="BD58" s="173">
        <v>4.05808939573921</v>
      </c>
      <c r="BE58" s="172">
        <v>32.4695294630271</v>
      </c>
      <c r="BF58" s="173">
        <v>5.0097309476195</v>
      </c>
      <c r="BG58" s="172">
        <v>-27.1338146827473</v>
      </c>
      <c r="BH58" s="173">
        <v>8.16226148731476</v>
      </c>
      <c r="BI58" s="172">
        <v>-3.91419979397872</v>
      </c>
      <c r="BJ58" s="173">
        <v>6.44713065722633</v>
      </c>
      <c r="BK58" s="172">
        <v>48.7128439968713</v>
      </c>
      <c r="BL58" s="173">
        <v>6.54266710641044</v>
      </c>
      <c r="BM58" s="172">
        <v>39.5443824591513</v>
      </c>
      <c r="BN58" s="173">
        <v>4.43701632136481</v>
      </c>
      <c r="BO58" s="172">
        <v>30.429360703158</v>
      </c>
      <c r="BP58" s="173">
        <v>4.71412808119224</v>
      </c>
      <c r="BQ58" s="172">
        <v>-18.2834832937133</v>
      </c>
      <c r="BR58" s="173">
        <v>8.06408683182358</v>
      </c>
      <c r="BS58" s="172">
        <v>-9.11502175599336</v>
      </c>
      <c r="BT58" s="196">
        <v>6.47380239132637</v>
      </c>
    </row>
    <row customHeight="1" ht="13" r="59">
      <c r="A59" s="208"/>
      <c r="B59" s="202"/>
      <c r="C59" s="203" t="inlineStr">
        <is>
          <t>b.meanpct.d_tc2g18a3checked</t>
        </is>
      </c>
      <c r="D59" s="204" t="inlineStr">
        <is>
          <t>se.meanpct.d_tc2g18a3checked</t>
        </is>
      </c>
      <c r="E59" s="203" t="inlineStr">
        <is>
          <t>b.meanpct.d_tc3g20a3checked</t>
        </is>
      </c>
      <c r="F59" s="204" t="inlineStr">
        <is>
          <t>se.meanpct.d_tc3g20a3checked</t>
        </is>
      </c>
      <c r="G59" s="203" t="inlineStr">
        <is>
          <t>b.meanpct.d_tc4g24a3checked</t>
        </is>
      </c>
      <c r="H59" s="204" t="inlineStr">
        <is>
          <t>se.meanpct.d_tc4g24a3checked</t>
        </is>
      </c>
      <c r="I59" s="203" t="inlineStr">
        <is>
          <t>b.(meanpct.d_tc4g24a3checked)-(meanpct.d_tc2g18a3checked)</t>
        </is>
      </c>
      <c r="J59" s="204" t="inlineStr">
        <is>
          <t>se.(meanpct.d_tc4g24a3checked)-(meanpct.d_tc2g18a3checked)</t>
        </is>
      </c>
      <c r="K59" s="203" t="inlineStr">
        <is>
          <t>b.(meanpct.d_tc4g24a3checked)-(meanpct.d_tc3g20a3checked)</t>
        </is>
      </c>
      <c r="L59" s="204" t="inlineStr">
        <is>
          <t>se.(meanpct.d_tc4g24a3checked)-(meanpct.d_tc3g20a3checked)</t>
        </is>
      </c>
      <c r="M59" s="203" t="inlineStr">
        <is>
          <t>b.meanpct.d_tc2g18b3checked</t>
        </is>
      </c>
      <c r="N59" s="204" t="inlineStr">
        <is>
          <t>se.meanpct.d_tc2g18b3checked</t>
        </is>
      </c>
      <c r="O59" s="203" t="inlineStr">
        <is>
          <t>b.meanpct.d_tc3g20b3checked</t>
        </is>
      </c>
      <c r="P59" s="204" t="inlineStr">
        <is>
          <t>se.meanpct.d_tc3g20b3checked</t>
        </is>
      </c>
      <c r="Q59" s="203" t="inlineStr">
        <is>
          <t>b.meanpct.d_tc4g24b3checked</t>
        </is>
      </c>
      <c r="R59" s="204" t="inlineStr">
        <is>
          <t>se.meanpct.d_tc4g24b3checked</t>
        </is>
      </c>
      <c r="S59" s="203" t="inlineStr">
        <is>
          <t>b.(meanpct.d_tc4g24b3checked)-(meanpct.d_tc2g18b3checked)</t>
        </is>
      </c>
      <c r="T59" s="204" t="inlineStr">
        <is>
          <t>se.(meanpct.d_tc4g24b3checked)-(meanpct.d_tc2g18b3checked)</t>
        </is>
      </c>
      <c r="U59" s="203" t="inlineStr">
        <is>
          <t>b.(meanpct.d_tc4g24b3checked)-(meanpct.d_tc3g20b3checked)</t>
        </is>
      </c>
      <c r="V59" s="204" t="inlineStr">
        <is>
          <t>se.(meanpct.d_tc4g24b3checked)-(meanpct.d_tc3g20b3checked)</t>
        </is>
      </c>
      <c r="W59" s="203" t="inlineStr">
        <is>
          <t>b.meanpct.d_tc2g18c3checked</t>
        </is>
      </c>
      <c r="X59" s="204" t="inlineStr">
        <is>
          <t>se.meanpct.d_tc2g18c3checked</t>
        </is>
      </c>
      <c r="Y59" s="203" t="inlineStr">
        <is>
          <t>b.meanpct.d_tc3g20c3checked</t>
        </is>
      </c>
      <c r="Z59" s="204" t="inlineStr">
        <is>
          <t>se.meanpct.d_tc3g20c3checked</t>
        </is>
      </c>
      <c r="AA59" s="203" t="inlineStr">
        <is>
          <t>b.meanpct.d_tc4g24c3checked</t>
        </is>
      </c>
      <c r="AB59" s="204" t="inlineStr">
        <is>
          <t>se.meanpct.d_tc4g24c3checked</t>
        </is>
      </c>
      <c r="AC59" s="203" t="inlineStr">
        <is>
          <t>b.(meanpct.d_tc4g24c3checked)-(meanpct.d_tc2g18c3checked)</t>
        </is>
      </c>
      <c r="AD59" s="204" t="inlineStr">
        <is>
          <t>se.(meanpct.d_tc4g24c3checked)-(meanpct.d_tc2g18c3checked)</t>
        </is>
      </c>
      <c r="AE59" s="203" t="inlineStr">
        <is>
          <t>b.(meanpct.d_tc4g24c3checked)-(meanpct.d_tc3g20c3checked)</t>
        </is>
      </c>
      <c r="AF59" s="204" t="inlineStr">
        <is>
          <t>se.(meanpct.d_tc4g24c3checked)-(meanpct.d_tc3g20c3checked)</t>
        </is>
      </c>
      <c r="AG59" s="203" t="inlineStr">
        <is>
          <t>b.meanpct.d_tc2g18d3checked</t>
        </is>
      </c>
      <c r="AH59" s="204" t="inlineStr">
        <is>
          <t>se.meanpct.d_tc2g18d3checked</t>
        </is>
      </c>
      <c r="AI59" s="203" t="inlineStr">
        <is>
          <t>b.meanpct.d_tc3g20d3checked</t>
        </is>
      </c>
      <c r="AJ59" s="204" t="inlineStr">
        <is>
          <t>se.meanpct.d_tc3g20d3checked</t>
        </is>
      </c>
      <c r="AK59" s="203" t="inlineStr">
        <is>
          <t>b.meanpct.d_tc4g24d3checked</t>
        </is>
      </c>
      <c r="AL59" s="204" t="inlineStr">
        <is>
          <t>se.meanpct.d_tc4g24d3checked</t>
        </is>
      </c>
      <c r="AM59" s="203" t="inlineStr">
        <is>
          <t>b.(meanpct.d_tc4g24d3checked)-(meanpct.d_tc2g18d3checked)</t>
        </is>
      </c>
      <c r="AN59" s="204" t="inlineStr">
        <is>
          <t>se.(meanpct.d_tc4g24d3checked)-(meanpct.d_tc2g18d3checked)</t>
        </is>
      </c>
      <c r="AO59" s="203" t="inlineStr">
        <is>
          <t>b.(meanpct.d_tc4g24d3checked)-(meanpct.d_tc3g20d3checked)</t>
        </is>
      </c>
      <c r="AP59" s="204" t="inlineStr">
        <is>
          <t>se.(meanpct.d_tc4g24d3checked)-(meanpct.d_tc3g20d3checked)</t>
        </is>
      </c>
      <c r="AQ59" s="203" t="inlineStr">
        <is>
          <t>b.meanpct.d_tc2g18e3checked</t>
        </is>
      </c>
      <c r="AR59" s="204" t="inlineStr">
        <is>
          <t>se.meanpct.d_tc2g18e3checked</t>
        </is>
      </c>
      <c r="AS59" s="203" t="inlineStr">
        <is>
          <t>b.meanpct.d_tc3g20e3checked</t>
        </is>
      </c>
      <c r="AT59" s="204" t="inlineStr">
        <is>
          <t>se.meanpct.d_tc3g20e3checked</t>
        </is>
      </c>
      <c r="AU59" s="203" t="inlineStr">
        <is>
          <t>b.meanpct.d_tc4g24e3checked</t>
        </is>
      </c>
      <c r="AV59" s="204" t="inlineStr">
        <is>
          <t>se.meanpct.d_tc4g24e3checked</t>
        </is>
      </c>
      <c r="AW59" s="203" t="inlineStr">
        <is>
          <t>b.(meanpct.d_tc4g24e3checked)-(meanpct.d_tc2g18e3checked)</t>
        </is>
      </c>
      <c r="AX59" s="204" t="inlineStr">
        <is>
          <t>se.(meanpct.d_tc4g24e3checked)-(meanpct.d_tc2g18e3checked)</t>
        </is>
      </c>
      <c r="AY59" s="203" t="inlineStr">
        <is>
          <t>b.(meanpct.d_tc4g24e3checked)-(meanpct.d_tc3g20e3checked)</t>
        </is>
      </c>
      <c r="AZ59" s="204" t="inlineStr">
        <is>
          <t>se.(meanpct.d_tc4g24e3checked)-(meanpct.d_tc3g20e3checked)</t>
        </is>
      </c>
      <c r="BA59" s="203" t="inlineStr">
        <is>
          <t>b.meanpct.d_tc2g18f3checked</t>
        </is>
      </c>
      <c r="BB59" s="204" t="inlineStr">
        <is>
          <t>se.meanpct.d_tc2g18f3checked</t>
        </is>
      </c>
      <c r="BC59" s="203" t="inlineStr">
        <is>
          <t>b.meanpct.d_tc3g20f3checked</t>
        </is>
      </c>
      <c r="BD59" s="204" t="inlineStr">
        <is>
          <t>se.meanpct.d_tc3g20f3checked</t>
        </is>
      </c>
      <c r="BE59" s="203" t="inlineStr">
        <is>
          <t>b.meanpct.d_tc4g24f3checked</t>
        </is>
      </c>
      <c r="BF59" s="204" t="inlineStr">
        <is>
          <t>se.meanpct.d_tc4g24f3checked</t>
        </is>
      </c>
      <c r="BG59" s="203" t="inlineStr">
        <is>
          <t>b.(meanpct.d_tc4g24f3checked)-(meanpct.d_tc2g18f3checked)</t>
        </is>
      </c>
      <c r="BH59" s="204" t="inlineStr">
        <is>
          <t>se.(meanpct.d_tc4g24f3checked)-(meanpct.d_tc2g18f3checked)</t>
        </is>
      </c>
      <c r="BI59" s="203" t="inlineStr">
        <is>
          <t>b.(meanpct.d_tc4g24f3checked)-(meanpct.d_tc3g20f3checked)</t>
        </is>
      </c>
      <c r="BJ59" s="204" t="inlineStr">
        <is>
          <t>se.(meanpct.d_tc4g24f3checked)-(meanpct.d_tc3g20f3checked)</t>
        </is>
      </c>
      <c r="BK59" s="203" t="inlineStr">
        <is>
          <t>b.meanpct.d_tc2g18g3checked</t>
        </is>
      </c>
      <c r="BL59" s="204" t="inlineStr">
        <is>
          <t>se.meanpct.d_tc2g18g3checked</t>
        </is>
      </c>
      <c r="BM59" s="203" t="inlineStr">
        <is>
          <t>b.meanpct.d_tc3g20g3checked</t>
        </is>
      </c>
      <c r="BN59" s="204" t="inlineStr">
        <is>
          <t>se.meanpct.d_tc3g20g3checked</t>
        </is>
      </c>
      <c r="BO59" s="203" t="inlineStr">
        <is>
          <t>b.meanpct.d_tc4g24g3checked</t>
        </is>
      </c>
      <c r="BP59" s="204" t="inlineStr">
        <is>
          <t>se.meanpct.d_tc4g24g3checked</t>
        </is>
      </c>
      <c r="BQ59" s="203" t="inlineStr">
        <is>
          <t>b.(meanpct.d_tc4g24g3checked)-(meanpct.d_tc2g18g3checked)</t>
        </is>
      </c>
      <c r="BR59" s="204" t="inlineStr">
        <is>
          <t>se.(meanpct.d_tc4g24g3checked)-(meanpct.d_tc2g18g3checked)</t>
        </is>
      </c>
      <c r="BS59" s="203" t="inlineStr">
        <is>
          <t>b.(meanpct.d_tc4g24g3checked)-(meanpct.d_tc3g20g3checked)</t>
        </is>
      </c>
      <c r="BT59" s="210" t="inlineStr">
        <is>
          <t>se.(meanpct.d_tc4g24g3checked)-(meanpct.d_tc3g20g3checked)</t>
        </is>
      </c>
    </row>
    <row customHeight="1" ht="13" r="60">
      <c r="A60" s="181" t="s">
        <v>325</v>
      </c>
      <c r="B60" s="160" t="n">
        <v>1</v>
      </c>
      <c r="C60" s="22" t="inlineStr">
        <is>
          <t>a</t>
        </is>
      </c>
      <c r="D60" s="165" t="inlineStr">
        <is>
          <t>a</t>
        </is>
      </c>
      <c r="E60" s="22">
        <v>0</v>
      </c>
      <c r="F60" s="165">
        <v>0</v>
      </c>
      <c r="G60" s="22">
        <v>0.61466813184423</v>
      </c>
      <c r="H60" s="165">
        <v>0.616556503855341</v>
      </c>
      <c r="I60" s="22" t="inlineStr">
        <is>
          <t>a</t>
        </is>
      </c>
      <c r="J60" s="165" t="inlineStr">
        <is>
          <t>a</t>
        </is>
      </c>
      <c r="K60" s="22">
        <v>0.61466813184423</v>
      </c>
      <c r="L60" s="165">
        <v>0.616556503855341</v>
      </c>
      <c r="M60" s="22" t="inlineStr">
        <is>
          <t>a</t>
        </is>
      </c>
      <c r="N60" s="165" t="inlineStr">
        <is>
          <t>a</t>
        </is>
      </c>
      <c r="O60" s="22">
        <v>0</v>
      </c>
      <c r="P60" s="165">
        <v>0</v>
      </c>
      <c r="Q60" s="22">
        <v>0.244403589082628</v>
      </c>
      <c r="R60" s="165">
        <v>0.245112016252372</v>
      </c>
      <c r="S60" s="22" t="inlineStr">
        <is>
          <t>a</t>
        </is>
      </c>
      <c r="T60" s="165" t="inlineStr">
        <is>
          <t>a</t>
        </is>
      </c>
      <c r="U60" s="22">
        <v>0.244403589082628</v>
      </c>
      <c r="V60" s="165">
        <v>0.245112016252372</v>
      </c>
      <c r="W60" s="22" t="inlineStr">
        <is>
          <t>a</t>
        </is>
      </c>
      <c r="X60" s="165" t="inlineStr">
        <is>
          <t>a</t>
        </is>
      </c>
      <c r="Y60" s="22">
        <v>0</v>
      </c>
      <c r="Z60" s="165">
        <v>0</v>
      </c>
      <c r="AA60" s="22">
        <v>0</v>
      </c>
      <c r="AB60" s="165">
        <v>0</v>
      </c>
      <c r="AC60" s="22" t="inlineStr">
        <is>
          <t>a</t>
        </is>
      </c>
      <c r="AD60" s="165" t="inlineStr">
        <is>
          <t>a</t>
        </is>
      </c>
      <c r="AE60" s="22">
        <v>0</v>
      </c>
      <c r="AF60" s="165">
        <v>0</v>
      </c>
      <c r="AG60" s="22" t="inlineStr">
        <is>
          <t>a</t>
        </is>
      </c>
      <c r="AH60" s="165" t="inlineStr">
        <is>
          <t>a</t>
        </is>
      </c>
      <c r="AI60" s="22">
        <v>0</v>
      </c>
      <c r="AJ60" s="165">
        <v>0</v>
      </c>
      <c r="AK60" s="22">
        <v>0</v>
      </c>
      <c r="AL60" s="165">
        <v>0</v>
      </c>
      <c r="AM60" s="22" t="inlineStr">
        <is>
          <t>a</t>
        </is>
      </c>
      <c r="AN60" s="165" t="inlineStr">
        <is>
          <t>a</t>
        </is>
      </c>
      <c r="AO60" s="22">
        <v>0</v>
      </c>
      <c r="AP60" s="165">
        <v>0</v>
      </c>
      <c r="AQ60" s="22" t="inlineStr">
        <is>
          <t>a</t>
        </is>
      </c>
      <c r="AR60" s="165" t="inlineStr">
        <is>
          <t>a</t>
        </is>
      </c>
      <c r="AS60" s="22">
        <v>29.1671080913133</v>
      </c>
      <c r="AT60" s="165">
        <v>3.2455352162138</v>
      </c>
      <c r="AU60" s="22">
        <v>23.6136693641684</v>
      </c>
      <c r="AV60" s="165">
        <v>3.21249621081247</v>
      </c>
      <c r="AW60" s="22" t="inlineStr">
        <is>
          <t>a</t>
        </is>
      </c>
      <c r="AX60" s="165" t="inlineStr">
        <is>
          <t>a</t>
        </is>
      </c>
      <c r="AY60" s="22">
        <v>-5.5534387271449</v>
      </c>
      <c r="AZ60" s="165">
        <v>4.56657757452651</v>
      </c>
      <c r="BA60" s="22" t="inlineStr">
        <is>
          <t>a</t>
        </is>
      </c>
      <c r="BB60" s="165" t="inlineStr">
        <is>
          <t>a</t>
        </is>
      </c>
      <c r="BC60" s="22">
        <v>60.5530406495676</v>
      </c>
      <c r="BD60" s="165">
        <v>3.42655582283323</v>
      </c>
      <c r="BE60" s="22">
        <v>33.1528291589992</v>
      </c>
      <c r="BF60" s="165">
        <v>3.60958645638115</v>
      </c>
      <c r="BG60" s="22" t="inlineStr">
        <is>
          <t>a</t>
        </is>
      </c>
      <c r="BH60" s="165" t="inlineStr">
        <is>
          <t>a</t>
        </is>
      </c>
      <c r="BI60" s="22">
        <v>-27.4002114905684</v>
      </c>
      <c r="BJ60" s="165">
        <v>4.97698695930405</v>
      </c>
      <c r="BK60" s="22" t="inlineStr">
        <is>
          <t>a</t>
        </is>
      </c>
      <c r="BL60" s="165" t="inlineStr">
        <is>
          <t>a</t>
        </is>
      </c>
      <c r="BM60" s="22">
        <v>49.6469121018388</v>
      </c>
      <c r="BN60" s="165">
        <v>4.56103357050012</v>
      </c>
      <c r="BO60" s="22">
        <v>36.5879526303226</v>
      </c>
      <c r="BP60" s="165">
        <v>3.96564656847225</v>
      </c>
      <c r="BQ60" s="22" t="inlineStr">
        <is>
          <t>a</t>
        </is>
      </c>
      <c r="BR60" s="165" t="inlineStr">
        <is>
          <t>a</t>
        </is>
      </c>
      <c r="BS60" s="22">
        <v>-13.0589594715162</v>
      </c>
      <c r="BT60" s="189">
        <v>6.04395399860595</v>
      </c>
    </row>
    <row customHeight="1" ht="13" r="61">
      <c r="A61" s="181" t="s">
        <v>330</v>
      </c>
      <c r="B61" s="160" t="n">
        <v>1</v>
      </c>
      <c r="C61" s="22" t="inlineStr">
        <is>
          <t>a</t>
        </is>
      </c>
      <c r="D61" s="165" t="inlineStr">
        <is>
          <t>a</t>
        </is>
      </c>
      <c r="E61" s="22">
        <v>0.502045517641774</v>
      </c>
      <c r="F61" s="165">
        <v>0.00213912706439314</v>
      </c>
      <c r="G61" s="22">
        <v>0</v>
      </c>
      <c r="H61" s="165">
        <v>0</v>
      </c>
      <c r="I61" s="22" t="inlineStr">
        <is>
          <t>a</t>
        </is>
      </c>
      <c r="J61" s="165" t="inlineStr">
        <is>
          <t>a</t>
        </is>
      </c>
      <c r="K61" s="22">
        <v>-0.502045517641774</v>
      </c>
      <c r="L61" s="165">
        <v>0.00213912706439314</v>
      </c>
      <c r="M61" s="22" t="inlineStr">
        <is>
          <t>a</t>
        </is>
      </c>
      <c r="N61" s="165" t="inlineStr">
        <is>
          <t>a</t>
        </is>
      </c>
      <c r="O61" s="22">
        <v>0.499019362798387</v>
      </c>
      <c r="P61" s="165">
        <v>0.00210512927097505</v>
      </c>
      <c r="Q61" s="22">
        <v>0</v>
      </c>
      <c r="R61" s="165">
        <v>0</v>
      </c>
      <c r="S61" s="22" t="inlineStr">
        <is>
          <t>a</t>
        </is>
      </c>
      <c r="T61" s="165" t="inlineStr">
        <is>
          <t>a</t>
        </is>
      </c>
      <c r="U61" s="22">
        <v>-0.499019362798387</v>
      </c>
      <c r="V61" s="165">
        <v>0.00210512927097505</v>
      </c>
      <c r="W61" s="22" t="inlineStr">
        <is>
          <t>a</t>
        </is>
      </c>
      <c r="X61" s="165" t="inlineStr">
        <is>
          <t>a</t>
        </is>
      </c>
      <c r="Y61" s="22">
        <v>0.504833085040638</v>
      </c>
      <c r="Z61" s="165">
        <v>0.00217956341307176</v>
      </c>
      <c r="AA61" s="22">
        <v>0</v>
      </c>
      <c r="AB61" s="165">
        <v>0</v>
      </c>
      <c r="AC61" s="22" t="inlineStr">
        <is>
          <t>a</t>
        </is>
      </c>
      <c r="AD61" s="165" t="inlineStr">
        <is>
          <t>a</t>
        </is>
      </c>
      <c r="AE61" s="22">
        <v>-0.504833085040638</v>
      </c>
      <c r="AF61" s="165">
        <v>0.00217956341307176</v>
      </c>
      <c r="AG61" s="22" t="inlineStr">
        <is>
          <t>a</t>
        </is>
      </c>
      <c r="AH61" s="165" t="inlineStr">
        <is>
          <t>a</t>
        </is>
      </c>
      <c r="AI61" s="22">
        <v>0.504089165819468</v>
      </c>
      <c r="AJ61" s="165">
        <v>0.00216472952376745</v>
      </c>
      <c r="AK61" s="22">
        <v>0</v>
      </c>
      <c r="AL61" s="165">
        <v>0</v>
      </c>
      <c r="AM61" s="22" t="inlineStr">
        <is>
          <t>a</t>
        </is>
      </c>
      <c r="AN61" s="165" t="inlineStr">
        <is>
          <t>a</t>
        </is>
      </c>
      <c r="AO61" s="22">
        <v>-0.504089165819468</v>
      </c>
      <c r="AP61" s="165">
        <v>0.00216472952376745</v>
      </c>
      <c r="AQ61" s="22" t="inlineStr">
        <is>
          <t>a</t>
        </is>
      </c>
      <c r="AR61" s="165" t="inlineStr">
        <is>
          <t>a</t>
        </is>
      </c>
      <c r="AS61" s="22">
        <v>11.1548636382089</v>
      </c>
      <c r="AT61" s="165">
        <v>0.110742122946231</v>
      </c>
      <c r="AU61" s="22">
        <v>15.9192563593204</v>
      </c>
      <c r="AV61" s="165">
        <v>2.51124110511542</v>
      </c>
      <c r="AW61" s="22" t="inlineStr">
        <is>
          <t>a</t>
        </is>
      </c>
      <c r="AX61" s="165" t="inlineStr">
        <is>
          <t>a</t>
        </is>
      </c>
      <c r="AY61" s="22">
        <v>4.76439272111146</v>
      </c>
      <c r="AZ61" s="165">
        <v>2.51368170336181</v>
      </c>
      <c r="BA61" s="22" t="inlineStr">
        <is>
          <t>a</t>
        </is>
      </c>
      <c r="BB61" s="165" t="inlineStr">
        <is>
          <t>a</t>
        </is>
      </c>
      <c r="BC61" s="22">
        <v>26.3856212512232</v>
      </c>
      <c r="BD61" s="165">
        <v>0.177179342658999</v>
      </c>
      <c r="BE61" s="22">
        <v>30.8091415032477</v>
      </c>
      <c r="BF61" s="165">
        <v>3.3386542884195</v>
      </c>
      <c r="BG61" s="22" t="inlineStr">
        <is>
          <t>a</t>
        </is>
      </c>
      <c r="BH61" s="165" t="inlineStr">
        <is>
          <t>a</t>
        </is>
      </c>
      <c r="BI61" s="22">
        <v>4.42352025202446</v>
      </c>
      <c r="BJ61" s="165">
        <v>3.34335235610113</v>
      </c>
      <c r="BK61" s="22" t="inlineStr">
        <is>
          <t>a</t>
        </is>
      </c>
      <c r="BL61" s="165" t="inlineStr">
        <is>
          <t>a</t>
        </is>
      </c>
      <c r="BM61" s="22">
        <v>18.3949858242069</v>
      </c>
      <c r="BN61" s="165">
        <v>0.147187794461864</v>
      </c>
      <c r="BO61" s="22">
        <v>27.7090206951219</v>
      </c>
      <c r="BP61" s="165">
        <v>3.29817470501255</v>
      </c>
      <c r="BQ61" s="22" t="inlineStr">
        <is>
          <t>a</t>
        </is>
      </c>
      <c r="BR61" s="165" t="inlineStr">
        <is>
          <t>a</t>
        </is>
      </c>
      <c r="BS61" s="22">
        <v>9.31403487091501</v>
      </c>
      <c r="BT61" s="189">
        <v>3.30145734965987</v>
      </c>
    </row>
    <row customHeight="1" ht="13" r="62">
      <c r="A62" s="181" t="s">
        <v>332</v>
      </c>
      <c r="B62" s="160" t="n">
        <v>1</v>
      </c>
      <c r="C62" s="22" t="inlineStr">
        <is>
          <t>a</t>
        </is>
      </c>
      <c r="D62" s="165" t="inlineStr">
        <is>
          <t>a</t>
        </is>
      </c>
      <c r="E62" s="22">
        <v>0.75248057552849</v>
      </c>
      <c r="F62" s="165">
        <v>0.100272453354287</v>
      </c>
      <c r="G62" s="22">
        <v>1.67534565294485</v>
      </c>
      <c r="H62" s="165">
        <v>1.19143488071859</v>
      </c>
      <c r="I62" s="22" t="inlineStr">
        <is>
          <t>a</t>
        </is>
      </c>
      <c r="J62" s="165" t="inlineStr">
        <is>
          <t>a</t>
        </is>
      </c>
      <c r="K62" s="22">
        <v>0.922865077416356</v>
      </c>
      <c r="L62" s="165">
        <v>1.19564695453742</v>
      </c>
      <c r="M62" s="22" t="inlineStr">
        <is>
          <t>a</t>
        </is>
      </c>
      <c r="N62" s="165" t="inlineStr">
        <is>
          <t>a</t>
        </is>
      </c>
      <c r="O62" s="22">
        <v>0.75248057552849</v>
      </c>
      <c r="P62" s="165">
        <v>0.100272453354287</v>
      </c>
      <c r="Q62" s="22">
        <v>0.911204030797943</v>
      </c>
      <c r="R62" s="165">
        <v>0.909735030572571</v>
      </c>
      <c r="S62" s="22" t="inlineStr">
        <is>
          <t>a</t>
        </is>
      </c>
      <c r="T62" s="165" t="inlineStr">
        <is>
          <t>a</t>
        </is>
      </c>
      <c r="U62" s="22">
        <v>0.158723455269453</v>
      </c>
      <c r="V62" s="165">
        <v>0.915244443169454</v>
      </c>
      <c r="W62" s="22" t="inlineStr">
        <is>
          <t>a</t>
        </is>
      </c>
      <c r="X62" s="165" t="inlineStr">
        <is>
          <t>a</t>
        </is>
      </c>
      <c r="Y62" s="22">
        <v>0</v>
      </c>
      <c r="Z62" s="165">
        <v>0</v>
      </c>
      <c r="AA62" s="22">
        <v>0</v>
      </c>
      <c r="AB62" s="165">
        <v>0</v>
      </c>
      <c r="AC62" s="22" t="inlineStr">
        <is>
          <t>a</t>
        </is>
      </c>
      <c r="AD62" s="165" t="inlineStr">
        <is>
          <t>a</t>
        </is>
      </c>
      <c r="AE62" s="22">
        <v>0</v>
      </c>
      <c r="AF62" s="165">
        <v>0</v>
      </c>
      <c r="AG62" s="22" t="inlineStr">
        <is>
          <t>a</t>
        </is>
      </c>
      <c r="AH62" s="165" t="inlineStr">
        <is>
          <t>a</t>
        </is>
      </c>
      <c r="AI62" s="22">
        <v>0</v>
      </c>
      <c r="AJ62" s="165">
        <v>0</v>
      </c>
      <c r="AK62" s="22">
        <v>0</v>
      </c>
      <c r="AL62" s="165">
        <v>0</v>
      </c>
      <c r="AM62" s="22" t="inlineStr">
        <is>
          <t>a</t>
        </is>
      </c>
      <c r="AN62" s="165" t="inlineStr">
        <is>
          <t>a</t>
        </is>
      </c>
      <c r="AO62" s="22">
        <v>0</v>
      </c>
      <c r="AP62" s="165">
        <v>0</v>
      </c>
      <c r="AQ62" s="22" t="inlineStr">
        <is>
          <t>a</t>
        </is>
      </c>
      <c r="AR62" s="165" t="inlineStr">
        <is>
          <t>a</t>
        </is>
      </c>
      <c r="AS62" s="22">
        <v>19.9005655808117</v>
      </c>
      <c r="AT62" s="165">
        <v>0.176329042158201</v>
      </c>
      <c r="AU62" s="22">
        <v>34.4574986986939</v>
      </c>
      <c r="AV62" s="165">
        <v>3.39755871350397</v>
      </c>
      <c r="AW62" s="22" t="inlineStr">
        <is>
          <t>a</t>
        </is>
      </c>
      <c r="AX62" s="165" t="inlineStr">
        <is>
          <t>a</t>
        </is>
      </c>
      <c r="AY62" s="22">
        <v>14.5569331178822</v>
      </c>
      <c r="AZ62" s="165">
        <v>3.40213126478318</v>
      </c>
      <c r="BA62" s="22" t="inlineStr">
        <is>
          <t>a</t>
        </is>
      </c>
      <c r="BB62" s="165" t="inlineStr">
        <is>
          <t>a</t>
        </is>
      </c>
      <c r="BC62" s="22">
        <v>30.9828929846383</v>
      </c>
      <c r="BD62" s="165">
        <v>0.187824438935979</v>
      </c>
      <c r="BE62" s="22">
        <v>49.4538497741714</v>
      </c>
      <c r="BF62" s="165">
        <v>3.4817931974312</v>
      </c>
      <c r="BG62" s="22" t="inlineStr">
        <is>
          <t>a</t>
        </is>
      </c>
      <c r="BH62" s="165" t="inlineStr">
        <is>
          <t>a</t>
        </is>
      </c>
      <c r="BI62" s="22">
        <v>18.4709567895331</v>
      </c>
      <c r="BJ62" s="165">
        <v>3.48685558770933</v>
      </c>
      <c r="BK62" s="22" t="inlineStr">
        <is>
          <t>a</t>
        </is>
      </c>
      <c r="BL62" s="165" t="inlineStr">
        <is>
          <t>a</t>
        </is>
      </c>
      <c r="BM62" s="22">
        <v>22.6566336199752</v>
      </c>
      <c r="BN62" s="165">
        <v>0.188640128729991</v>
      </c>
      <c r="BO62" s="22">
        <v>36.6798532005433</v>
      </c>
      <c r="BP62" s="165">
        <v>3.66648680495785</v>
      </c>
      <c r="BQ62" s="22" t="inlineStr">
        <is>
          <t>a</t>
        </is>
      </c>
      <c r="BR62" s="165" t="inlineStr">
        <is>
          <t>a</t>
        </is>
      </c>
      <c r="BS62" s="22">
        <v>14.0232195805681</v>
      </c>
      <c r="BT62" s="189">
        <v>3.67133634921908</v>
      </c>
    </row>
    <row customHeight="1" ht="13" r="63">
      <c r="A63" s="181" t="s">
        <v>350</v>
      </c>
      <c r="B63" s="160" t="n">
        <v>1</v>
      </c>
      <c r="C63" s="22" t="inlineStr">
        <is>
          <t>a</t>
        </is>
      </c>
      <c r="D63" s="165" t="inlineStr">
        <is>
          <t>a</t>
        </is>
      </c>
      <c r="E63" s="22">
        <v>1.57188372282969</v>
      </c>
      <c r="F63" s="165">
        <v>0.666991818464234</v>
      </c>
      <c r="G63" s="22">
        <v>1.6549712741246</v>
      </c>
      <c r="H63" s="165">
        <v>0.889881954369316</v>
      </c>
      <c r="I63" s="22" t="inlineStr">
        <is>
          <t>a</t>
        </is>
      </c>
      <c r="J63" s="165" t="inlineStr">
        <is>
          <t>a</t>
        </is>
      </c>
      <c r="K63" s="22">
        <v>0.083087551294911</v>
      </c>
      <c r="L63" s="165">
        <v>1.11210070524678</v>
      </c>
      <c r="M63" s="22" t="inlineStr">
        <is>
          <t>a</t>
        </is>
      </c>
      <c r="N63" s="165" t="inlineStr">
        <is>
          <t>a</t>
        </is>
      </c>
      <c r="O63" s="22">
        <v>1.45218507425433</v>
      </c>
      <c r="P63" s="165">
        <v>0.70401825589768</v>
      </c>
      <c r="Q63" s="22">
        <v>2.4900703996453</v>
      </c>
      <c r="R63" s="165">
        <v>1.10860309879012</v>
      </c>
      <c r="S63" s="22" t="inlineStr">
        <is>
          <t>a</t>
        </is>
      </c>
      <c r="T63" s="165" t="inlineStr">
        <is>
          <t>a</t>
        </is>
      </c>
      <c r="U63" s="22">
        <v>1.03788532539097</v>
      </c>
      <c r="V63" s="165">
        <v>1.31325646211403</v>
      </c>
      <c r="W63" s="22" t="inlineStr">
        <is>
          <t>a</t>
        </is>
      </c>
      <c r="X63" s="165" t="inlineStr">
        <is>
          <t>a</t>
        </is>
      </c>
      <c r="Y63" s="22">
        <v>0.513481410350598</v>
      </c>
      <c r="Z63" s="165">
        <v>0.304523401640163</v>
      </c>
      <c r="AA63" s="22">
        <v>0.448996809126099</v>
      </c>
      <c r="AB63" s="165">
        <v>0.434593521934074</v>
      </c>
      <c r="AC63" s="22" t="inlineStr">
        <is>
          <t>a</t>
        </is>
      </c>
      <c r="AD63" s="165" t="inlineStr">
        <is>
          <t>a</t>
        </is>
      </c>
      <c r="AE63" s="22">
        <v>-0.0644846012244989</v>
      </c>
      <c r="AF63" s="165">
        <v>0.53066564940041</v>
      </c>
      <c r="AG63" s="22" t="inlineStr">
        <is>
          <t>a</t>
        </is>
      </c>
      <c r="AH63" s="165" t="inlineStr">
        <is>
          <t>a</t>
        </is>
      </c>
      <c r="AI63" s="22">
        <v>0.376930928603797</v>
      </c>
      <c r="AJ63" s="165">
        <v>0.272104548768027</v>
      </c>
      <c r="AK63" s="22">
        <v>0.446615343377106</v>
      </c>
      <c r="AL63" s="165">
        <v>0.432178805626768</v>
      </c>
      <c r="AM63" s="22" t="inlineStr">
        <is>
          <t>a</t>
        </is>
      </c>
      <c r="AN63" s="165" t="inlineStr">
        <is>
          <t>a</t>
        </is>
      </c>
      <c r="AO63" s="22">
        <v>0.0696844147733093</v>
      </c>
      <c r="AP63" s="165">
        <v>0.510704812482936</v>
      </c>
      <c r="AQ63" s="22" t="inlineStr">
        <is>
          <t>a</t>
        </is>
      </c>
      <c r="AR63" s="165" t="inlineStr">
        <is>
          <t>a</t>
        </is>
      </c>
      <c r="AS63" s="22">
        <v>5.88769197191813</v>
      </c>
      <c r="AT63" s="165">
        <v>1.43608865854245</v>
      </c>
      <c r="AU63" s="22">
        <v>4.38988340963194</v>
      </c>
      <c r="AV63" s="165">
        <v>1.54133539399172</v>
      </c>
      <c r="AW63" s="22" t="inlineStr">
        <is>
          <t>a</t>
        </is>
      </c>
      <c r="AX63" s="165" t="inlineStr">
        <is>
          <t>a</t>
        </is>
      </c>
      <c r="AY63" s="22">
        <v>-1.49780856228619</v>
      </c>
      <c r="AZ63" s="165">
        <v>2.10667164787631</v>
      </c>
      <c r="BA63" s="22" t="inlineStr">
        <is>
          <t>a</t>
        </is>
      </c>
      <c r="BB63" s="165" t="inlineStr">
        <is>
          <t>a</t>
        </is>
      </c>
      <c r="BC63" s="22">
        <v>39.5940387194193</v>
      </c>
      <c r="BD63" s="165">
        <v>3.07301894952448</v>
      </c>
      <c r="BE63" s="22">
        <v>29.8745895139489</v>
      </c>
      <c r="BF63" s="165">
        <v>3.32658927487706</v>
      </c>
      <c r="BG63" s="22" t="inlineStr">
        <is>
          <t>a</t>
        </is>
      </c>
      <c r="BH63" s="165" t="inlineStr">
        <is>
          <t>a</t>
        </is>
      </c>
      <c r="BI63" s="22">
        <v>-9.71944920547037</v>
      </c>
      <c r="BJ63" s="165">
        <v>4.52875718800022</v>
      </c>
      <c r="BK63" s="22" t="inlineStr">
        <is>
          <t>a</t>
        </is>
      </c>
      <c r="BL63" s="165" t="inlineStr">
        <is>
          <t>a</t>
        </is>
      </c>
      <c r="BM63" s="22">
        <v>23.9940827093811</v>
      </c>
      <c r="BN63" s="165">
        <v>2.22157490592786</v>
      </c>
      <c r="BO63" s="22">
        <v>26.5101994104608</v>
      </c>
      <c r="BP63" s="165">
        <v>2.68276300078082</v>
      </c>
      <c r="BQ63" s="22" t="inlineStr">
        <is>
          <t>a</t>
        </is>
      </c>
      <c r="BR63" s="165" t="inlineStr">
        <is>
          <t>a</t>
        </is>
      </c>
      <c r="BS63" s="22">
        <v>2.51611670107971</v>
      </c>
      <c r="BT63" s="189">
        <v>3.48318997199506</v>
      </c>
    </row>
    <row customHeight="1" ht="13" r="64">
      <c r="A64" s="181" t="s">
        <v>352</v>
      </c>
      <c r="B64" s="160" t="n">
        <v>1</v>
      </c>
      <c r="C64" s="22" t="inlineStr">
        <is>
          <t>a</t>
        </is>
      </c>
      <c r="D64" s="165" t="inlineStr">
        <is>
          <t>a</t>
        </is>
      </c>
      <c r="E64" s="22">
        <v>0</v>
      </c>
      <c r="F64" s="165">
        <v>0</v>
      </c>
      <c r="G64" s="22">
        <v>0</v>
      </c>
      <c r="H64" s="165">
        <v>0</v>
      </c>
      <c r="I64" s="22" t="inlineStr">
        <is>
          <t>a</t>
        </is>
      </c>
      <c r="J64" s="165" t="inlineStr">
        <is>
          <t>a</t>
        </is>
      </c>
      <c r="K64" s="22">
        <v>0</v>
      </c>
      <c r="L64" s="165">
        <v>0</v>
      </c>
      <c r="M64" s="22" t="inlineStr">
        <is>
          <t>a</t>
        </is>
      </c>
      <c r="N64" s="165" t="inlineStr">
        <is>
          <t>a</t>
        </is>
      </c>
      <c r="O64" s="22">
        <v>0</v>
      </c>
      <c r="P64" s="165">
        <v>0</v>
      </c>
      <c r="Q64" s="22">
        <v>0</v>
      </c>
      <c r="R64" s="165">
        <v>0</v>
      </c>
      <c r="S64" s="22" t="inlineStr">
        <is>
          <t>a</t>
        </is>
      </c>
      <c r="T64" s="165" t="inlineStr">
        <is>
          <t>a</t>
        </is>
      </c>
      <c r="U64" s="22">
        <v>0</v>
      </c>
      <c r="V64" s="165">
        <v>0</v>
      </c>
      <c r="W64" s="22" t="inlineStr">
        <is>
          <t>a</t>
        </is>
      </c>
      <c r="X64" s="165" t="inlineStr">
        <is>
          <t>a</t>
        </is>
      </c>
      <c r="Y64" s="22">
        <v>0</v>
      </c>
      <c r="Z64" s="165">
        <v>0</v>
      </c>
      <c r="AA64" s="22">
        <v>0</v>
      </c>
      <c r="AB64" s="165">
        <v>0</v>
      </c>
      <c r="AC64" s="22" t="inlineStr">
        <is>
          <t>a</t>
        </is>
      </c>
      <c r="AD64" s="165" t="inlineStr">
        <is>
          <t>a</t>
        </is>
      </c>
      <c r="AE64" s="22">
        <v>0</v>
      </c>
      <c r="AF64" s="165">
        <v>0</v>
      </c>
      <c r="AG64" s="22" t="inlineStr">
        <is>
          <t>a</t>
        </is>
      </c>
      <c r="AH64" s="165" t="inlineStr">
        <is>
          <t>a</t>
        </is>
      </c>
      <c r="AI64" s="22">
        <v>0</v>
      </c>
      <c r="AJ64" s="165">
        <v>0</v>
      </c>
      <c r="AK64" s="22">
        <v>0</v>
      </c>
      <c r="AL64" s="165">
        <v>0</v>
      </c>
      <c r="AM64" s="22" t="inlineStr">
        <is>
          <t>a</t>
        </is>
      </c>
      <c r="AN64" s="165" t="inlineStr">
        <is>
          <t>a</t>
        </is>
      </c>
      <c r="AO64" s="22">
        <v>0</v>
      </c>
      <c r="AP64" s="165">
        <v>0</v>
      </c>
      <c r="AQ64" s="22" t="inlineStr">
        <is>
          <t>a</t>
        </is>
      </c>
      <c r="AR64" s="165" t="inlineStr">
        <is>
          <t>a</t>
        </is>
      </c>
      <c r="AS64" s="22">
        <v>3.61892028185629</v>
      </c>
      <c r="AT64" s="165">
        <v>0.0465433752715363</v>
      </c>
      <c r="AU64" s="22">
        <v>3.10351866287491</v>
      </c>
      <c r="AV64" s="165">
        <v>1.19839750909304</v>
      </c>
      <c r="AW64" s="22" t="inlineStr">
        <is>
          <t>a</t>
        </is>
      </c>
      <c r="AX64" s="165" t="inlineStr">
        <is>
          <t>a</t>
        </is>
      </c>
      <c r="AY64" s="22">
        <v>-0.515401618981389</v>
      </c>
      <c r="AZ64" s="165">
        <v>1.19930099457228</v>
      </c>
      <c r="BA64" s="22" t="inlineStr">
        <is>
          <t>a</t>
        </is>
      </c>
      <c r="BB64" s="165" t="inlineStr">
        <is>
          <t>a</t>
        </is>
      </c>
      <c r="BC64" s="22">
        <v>17.0404979668783</v>
      </c>
      <c r="BD64" s="165">
        <v>0.150564667052508</v>
      </c>
      <c r="BE64" s="22">
        <v>11.2999636206966</v>
      </c>
      <c r="BF64" s="165">
        <v>2.08643572663681</v>
      </c>
      <c r="BG64" s="22" t="inlineStr">
        <is>
          <t>a</t>
        </is>
      </c>
      <c r="BH64" s="165" t="inlineStr">
        <is>
          <t>a</t>
        </is>
      </c>
      <c r="BI64" s="22">
        <v>-5.74053434618169</v>
      </c>
      <c r="BJ64" s="165">
        <v>2.09186131479864</v>
      </c>
      <c r="BK64" s="22" t="inlineStr">
        <is>
          <t>a</t>
        </is>
      </c>
      <c r="BL64" s="165" t="inlineStr">
        <is>
          <t>a</t>
        </is>
      </c>
      <c r="BM64" s="22">
        <v>15.7375087208468</v>
      </c>
      <c r="BN64" s="165">
        <v>0.176962533148048</v>
      </c>
      <c r="BO64" s="22">
        <v>13.0624692898735</v>
      </c>
      <c r="BP64" s="165">
        <v>2.6878491980179</v>
      </c>
      <c r="BQ64" s="22" t="inlineStr">
        <is>
          <t>a</t>
        </is>
      </c>
      <c r="BR64" s="165" t="inlineStr">
        <is>
          <t>a</t>
        </is>
      </c>
      <c r="BS64" s="22">
        <v>-2.6750394309733</v>
      </c>
      <c r="BT64" s="189">
        <v>2.69366832580102</v>
      </c>
    </row>
    <row customHeight="1" ht="13" r="65">
      <c r="A65" s="209" t="s">
        <v>353</v>
      </c>
      <c r="B65" s="205" t="n">
        <v>1</v>
      </c>
      <c r="C65" s="206" t="inlineStr">
        <is>
          <t>a</t>
        </is>
      </c>
      <c r="D65" s="207" t="inlineStr">
        <is>
          <t>a</t>
        </is>
      </c>
      <c r="E65" s="206">
        <v>4.54859204291642</v>
      </c>
      <c r="F65" s="207">
        <v>0.0577980865107186</v>
      </c>
      <c r="G65" s="206">
        <v>8.15314215910516</v>
      </c>
      <c r="H65" s="207">
        <v>2.32069973751536</v>
      </c>
      <c r="I65" s="206" t="inlineStr">
        <is>
          <t>a</t>
        </is>
      </c>
      <c r="J65" s="207" t="inlineStr">
        <is>
          <t>a</t>
        </is>
      </c>
      <c r="K65" s="206">
        <v>3.60455011618874</v>
      </c>
      <c r="L65" s="207">
        <v>2.3214193698055</v>
      </c>
      <c r="M65" s="206" t="inlineStr">
        <is>
          <t>a</t>
        </is>
      </c>
      <c r="N65" s="207" t="inlineStr">
        <is>
          <t>a</t>
        </is>
      </c>
      <c r="O65" s="206">
        <v>1.11171363040745</v>
      </c>
      <c r="P65" s="207">
        <v>0.0377755540092595</v>
      </c>
      <c r="Q65" s="206">
        <v>1.270827019406</v>
      </c>
      <c r="R65" s="207">
        <v>0.904880891640461</v>
      </c>
      <c r="S65" s="206" t="inlineStr">
        <is>
          <t>a</t>
        </is>
      </c>
      <c r="T65" s="207" t="inlineStr">
        <is>
          <t>a</t>
        </is>
      </c>
      <c r="U65" s="206">
        <v>0.159113388998553</v>
      </c>
      <c r="V65" s="207">
        <v>0.905669045809087</v>
      </c>
      <c r="W65" s="206" t="inlineStr">
        <is>
          <t>a</t>
        </is>
      </c>
      <c r="X65" s="207" t="inlineStr">
        <is>
          <t>a</t>
        </is>
      </c>
      <c r="Y65" s="206">
        <v>0.471297647578245</v>
      </c>
      <c r="Z65" s="207">
        <v>0.0306419486975668</v>
      </c>
      <c r="AA65" s="206">
        <v>0</v>
      </c>
      <c r="AB65" s="207">
        <v>0</v>
      </c>
      <c r="AC65" s="206" t="inlineStr">
        <is>
          <t>a</t>
        </is>
      </c>
      <c r="AD65" s="207" t="inlineStr">
        <is>
          <t>a</t>
        </is>
      </c>
      <c r="AE65" s="206">
        <v>-0.471297647578245</v>
      </c>
      <c r="AF65" s="207">
        <v>0.0306419486975668</v>
      </c>
      <c r="AG65" s="206" t="inlineStr">
        <is>
          <t>a</t>
        </is>
      </c>
      <c r="AH65" s="207" t="inlineStr">
        <is>
          <t>a</t>
        </is>
      </c>
      <c r="AI65" s="206">
        <v>0.572589524563389</v>
      </c>
      <c r="AJ65" s="207">
        <v>0.0309631805585245</v>
      </c>
      <c r="AK65" s="206">
        <v>0</v>
      </c>
      <c r="AL65" s="207">
        <v>0</v>
      </c>
      <c r="AM65" s="206" t="inlineStr">
        <is>
          <t>a</t>
        </is>
      </c>
      <c r="AN65" s="207" t="inlineStr">
        <is>
          <t>a</t>
        </is>
      </c>
      <c r="AO65" s="206">
        <v>-0.572589524563389</v>
      </c>
      <c r="AP65" s="207">
        <v>0.0309631805585245</v>
      </c>
      <c r="AQ65" s="206" t="inlineStr">
        <is>
          <t>a</t>
        </is>
      </c>
      <c r="AR65" s="207" t="inlineStr">
        <is>
          <t>a</t>
        </is>
      </c>
      <c r="AS65" s="206">
        <v>2.57877969387087</v>
      </c>
      <c r="AT65" s="207">
        <v>0.0394615012835817</v>
      </c>
      <c r="AU65" s="206">
        <v>1.92548433810195</v>
      </c>
      <c r="AV65" s="207">
        <v>0.98829994139418</v>
      </c>
      <c r="AW65" s="206" t="inlineStr">
        <is>
          <t>a</t>
        </is>
      </c>
      <c r="AX65" s="207" t="inlineStr">
        <is>
          <t>a</t>
        </is>
      </c>
      <c r="AY65" s="206">
        <v>-0.653295355768917</v>
      </c>
      <c r="AZ65" s="207">
        <v>0.989087450250631</v>
      </c>
      <c r="BA65" s="206" t="inlineStr">
        <is>
          <t>a</t>
        </is>
      </c>
      <c r="BB65" s="207" t="inlineStr">
        <is>
          <t>a</t>
        </is>
      </c>
      <c r="BC65" s="206">
        <v>28.4667335851712</v>
      </c>
      <c r="BD65" s="207">
        <v>0.163018033525568</v>
      </c>
      <c r="BE65" s="206">
        <v>24.5530815336631</v>
      </c>
      <c r="BF65" s="207">
        <v>3.58217395300321</v>
      </c>
      <c r="BG65" s="206" t="inlineStr">
        <is>
          <t>a</t>
        </is>
      </c>
      <c r="BH65" s="207" t="inlineStr">
        <is>
          <t>a</t>
        </is>
      </c>
      <c r="BI65" s="206">
        <v>-3.91365205150809</v>
      </c>
      <c r="BJ65" s="207">
        <v>3.58588135732754</v>
      </c>
      <c r="BK65" s="206" t="inlineStr">
        <is>
          <t>a</t>
        </is>
      </c>
      <c r="BL65" s="207" t="inlineStr">
        <is>
          <t>a</t>
        </is>
      </c>
      <c r="BM65" s="206">
        <v>28.8052404138424</v>
      </c>
      <c r="BN65" s="207">
        <v>0.147490778140267</v>
      </c>
      <c r="BO65" s="206">
        <v>29.6971268548966</v>
      </c>
      <c r="BP65" s="207">
        <v>4.49838621136737</v>
      </c>
      <c r="BQ65" s="206" t="inlineStr">
        <is>
          <t>a</t>
        </is>
      </c>
      <c r="BR65" s="207" t="inlineStr">
        <is>
          <t>a</t>
        </is>
      </c>
      <c r="BS65" s="206">
        <v>0.89188644105413</v>
      </c>
      <c r="BT65" s="211">
        <v>4.50080348785153</v>
      </c>
    </row>
    <row customHeight="1" ht="13" r="66">
      <c r="A66" s="181" t="s">
        <v>422</v>
      </c>
      <c r="B66" s="160" t="n">
        <v>1</v>
      </c>
      <c r="C66" s="22" t="inlineStr">
        <is>
          <t>a</t>
        </is>
      </c>
      <c r="D66" s="165" t="inlineStr">
        <is>
          <t>a</t>
        </is>
      </c>
      <c r="E66" s="22">
        <v>12.9650422346677</v>
      </c>
      <c r="F66" s="165">
        <v>0.0908775904073077</v>
      </c>
      <c r="G66" s="22">
        <v>10.3783971968688</v>
      </c>
      <c r="H66" s="165">
        <v>2.61340393092285</v>
      </c>
      <c r="I66" s="22" t="inlineStr">
        <is>
          <t>a</t>
        </is>
      </c>
      <c r="J66" s="165" t="inlineStr">
        <is>
          <t>a</t>
        </is>
      </c>
      <c r="K66" s="22">
        <v>-2.58664503779885</v>
      </c>
      <c r="L66" s="165">
        <v>2.6149835262581</v>
      </c>
      <c r="M66" s="22" t="inlineStr">
        <is>
          <t>a</t>
        </is>
      </c>
      <c r="N66" s="165" t="inlineStr">
        <is>
          <t>a</t>
        </is>
      </c>
      <c r="O66" s="22">
        <v>0</v>
      </c>
      <c r="P66" s="165">
        <v>0</v>
      </c>
      <c r="Q66" s="22">
        <v>0</v>
      </c>
      <c r="R66" s="165">
        <v>0</v>
      </c>
      <c r="S66" s="22" t="inlineStr">
        <is>
          <t>a</t>
        </is>
      </c>
      <c r="T66" s="165" t="inlineStr">
        <is>
          <t>a</t>
        </is>
      </c>
      <c r="U66" s="22">
        <v>0</v>
      </c>
      <c r="V66" s="165">
        <v>0</v>
      </c>
      <c r="W66" s="22" t="inlineStr">
        <is>
          <t>a</t>
        </is>
      </c>
      <c r="X66" s="165" t="inlineStr">
        <is>
          <t>a</t>
        </is>
      </c>
      <c r="Y66" s="22">
        <v>0.0617701305596095</v>
      </c>
      <c r="Z66" s="165">
        <v>0.000152820096500968</v>
      </c>
      <c r="AA66" s="22">
        <v>0.257307567152193</v>
      </c>
      <c r="AB66" s="165">
        <v>0.257662017525523</v>
      </c>
      <c r="AC66" s="22" t="inlineStr">
        <is>
          <t>a</t>
        </is>
      </c>
      <c r="AD66" s="165" t="inlineStr">
        <is>
          <t>a</t>
        </is>
      </c>
      <c r="AE66" s="22">
        <v>0.195537436592584</v>
      </c>
      <c r="AF66" s="165">
        <v>0.257662062844543</v>
      </c>
      <c r="AG66" s="22" t="inlineStr">
        <is>
          <t>a</t>
        </is>
      </c>
      <c r="AH66" s="165" t="inlineStr">
        <is>
          <t>a</t>
        </is>
      </c>
      <c r="AI66" s="22">
        <v>0.380561857593965</v>
      </c>
      <c r="AJ66" s="165">
        <v>0.000905040970071552</v>
      </c>
      <c r="AK66" s="22">
        <v>0.257307567152193</v>
      </c>
      <c r="AL66" s="165">
        <v>0.257662017525523</v>
      </c>
      <c r="AM66" s="22" t="inlineStr">
        <is>
          <t>a</t>
        </is>
      </c>
      <c r="AN66" s="165" t="inlineStr">
        <is>
          <t>a</t>
        </is>
      </c>
      <c r="AO66" s="22">
        <v>-0.123254290441772</v>
      </c>
      <c r="AP66" s="165">
        <v>0.257663607004328</v>
      </c>
      <c r="AQ66" s="22" t="inlineStr">
        <is>
          <t>a</t>
        </is>
      </c>
      <c r="AR66" s="165" t="inlineStr">
        <is>
          <t>a</t>
        </is>
      </c>
      <c r="AS66" s="22">
        <v>10.2934864337853</v>
      </c>
      <c r="AT66" s="165">
        <v>0.0762508520937713</v>
      </c>
      <c r="AU66" s="22">
        <v>5.57086776877095</v>
      </c>
      <c r="AV66" s="165">
        <v>1.6410939333512</v>
      </c>
      <c r="AW66" s="22" t="inlineStr">
        <is>
          <t>a</t>
        </is>
      </c>
      <c r="AX66" s="165" t="inlineStr">
        <is>
          <t>a</t>
        </is>
      </c>
      <c r="AY66" s="22">
        <v>-4.72261866501433</v>
      </c>
      <c r="AZ66" s="165">
        <v>1.64286441635551</v>
      </c>
      <c r="BA66" s="22" t="inlineStr">
        <is>
          <t>a</t>
        </is>
      </c>
      <c r="BB66" s="165" t="inlineStr">
        <is>
          <t>a</t>
        </is>
      </c>
      <c r="BC66" s="22">
        <v>46.8588250688237</v>
      </c>
      <c r="BD66" s="165">
        <v>0.122727140697214</v>
      </c>
      <c r="BE66" s="22">
        <v>37.2791447271442</v>
      </c>
      <c r="BF66" s="165">
        <v>4.08599711617145</v>
      </c>
      <c r="BG66" s="22" t="inlineStr">
        <is>
          <t>a</t>
        </is>
      </c>
      <c r="BH66" s="165" t="inlineStr">
        <is>
          <t>a</t>
        </is>
      </c>
      <c r="BI66" s="22">
        <v>-9.57968034167943</v>
      </c>
      <c r="BJ66" s="165">
        <v>4.0878398188316</v>
      </c>
      <c r="BK66" s="22" t="inlineStr">
        <is>
          <t>a</t>
        </is>
      </c>
      <c r="BL66" s="165" t="inlineStr">
        <is>
          <t>a</t>
        </is>
      </c>
      <c r="BM66" s="22">
        <v>46.2248314524124</v>
      </c>
      <c r="BN66" s="165">
        <v>0.125048183299665</v>
      </c>
      <c r="BO66" s="22">
        <v>33.3087227399727</v>
      </c>
      <c r="BP66" s="165">
        <v>3.73007712075895</v>
      </c>
      <c r="BQ66" s="22" t="inlineStr">
        <is>
          <t>a</t>
        </is>
      </c>
      <c r="BR66" s="165" t="inlineStr">
        <is>
          <t>a</t>
        </is>
      </c>
      <c r="BS66" s="22">
        <v>-12.9161087124397</v>
      </c>
      <c r="BT66" s="189">
        <v>3.73217260787278</v>
      </c>
    </row>
    <row customHeight="1" ht="13" r="67">
      <c r="A67" s="181" t="s">
        <v>423</v>
      </c>
      <c r="B67" s="160" t="n">
        <v>1</v>
      </c>
      <c r="C67" s="22">
        <v>1.38412663978905</v>
      </c>
      <c r="D67" s="165">
        <v>0.918441306448393</v>
      </c>
      <c r="E67" s="22">
        <v>2.61608845845673</v>
      </c>
      <c r="F67" s="165">
        <v>0.103364403168591</v>
      </c>
      <c r="G67" s="22">
        <v>0.914212573884207</v>
      </c>
      <c r="H67" s="165">
        <v>0.72177647287458</v>
      </c>
      <c r="I67" s="22">
        <v>-0.469914065904839</v>
      </c>
      <c r="J67" s="165">
        <v>1.16811630850096</v>
      </c>
      <c r="K67" s="22">
        <v>-1.70187588457252</v>
      </c>
      <c r="L67" s="165">
        <v>0.72914023111996</v>
      </c>
      <c r="M67" s="22">
        <v>0</v>
      </c>
      <c r="N67" s="165">
        <v>0</v>
      </c>
      <c r="O67" s="22">
        <v>0.642819484849055</v>
      </c>
      <c r="P67" s="165">
        <v>0.0695447224127572</v>
      </c>
      <c r="Q67" s="22">
        <v>0.778210041233109</v>
      </c>
      <c r="R67" s="165">
        <v>0.782681627801464</v>
      </c>
      <c r="S67" s="22">
        <v>0.778210041233109</v>
      </c>
      <c r="T67" s="165">
        <v>0.782681627801464</v>
      </c>
      <c r="U67" s="22">
        <v>0.135390556384054</v>
      </c>
      <c r="V67" s="165">
        <v>0.785765231423112</v>
      </c>
      <c r="W67" s="22">
        <v>0</v>
      </c>
      <c r="X67" s="165">
        <v>0</v>
      </c>
      <c r="Y67" s="22">
        <v>0</v>
      </c>
      <c r="Z67" s="165">
        <v>0</v>
      </c>
      <c r="AA67" s="22">
        <v>0</v>
      </c>
      <c r="AB67" s="165">
        <v>0</v>
      </c>
      <c r="AC67" s="22">
        <v>0</v>
      </c>
      <c r="AD67" s="165">
        <v>0</v>
      </c>
      <c r="AE67" s="22">
        <v>0</v>
      </c>
      <c r="AF67" s="165">
        <v>0</v>
      </c>
      <c r="AG67" s="22">
        <v>0</v>
      </c>
      <c r="AH67" s="165">
        <v>0</v>
      </c>
      <c r="AI67" s="22">
        <v>0</v>
      </c>
      <c r="AJ67" s="165">
        <v>0</v>
      </c>
      <c r="AK67" s="22">
        <v>0</v>
      </c>
      <c r="AL67" s="165">
        <v>0</v>
      </c>
      <c r="AM67" s="22">
        <v>0</v>
      </c>
      <c r="AN67" s="165">
        <v>0</v>
      </c>
      <c r="AO67" s="22">
        <v>0</v>
      </c>
      <c r="AP67" s="165">
        <v>0</v>
      </c>
      <c r="AQ67" s="22">
        <v>1.63870131312103</v>
      </c>
      <c r="AR67" s="165">
        <v>1.02455649112948</v>
      </c>
      <c r="AS67" s="22">
        <v>2.98340438370646</v>
      </c>
      <c r="AT67" s="165">
        <v>0.0770787412307288</v>
      </c>
      <c r="AU67" s="22">
        <v>5.36071356793335</v>
      </c>
      <c r="AV67" s="165">
        <v>1.94054132352431</v>
      </c>
      <c r="AW67" s="22">
        <v>3.72201225481232</v>
      </c>
      <c r="AX67" s="165">
        <v>2.1944057582455</v>
      </c>
      <c r="AY67" s="22">
        <v>2.3773091842269</v>
      </c>
      <c r="AZ67" s="165">
        <v>1.94207151275518</v>
      </c>
      <c r="BA67" s="22">
        <v>37.1766731618916</v>
      </c>
      <c r="BB67" s="165">
        <v>3.92146138355034</v>
      </c>
      <c r="BC67" s="22">
        <v>36.627947352057</v>
      </c>
      <c r="BD67" s="165">
        <v>0.183830061188856</v>
      </c>
      <c r="BE67" s="22">
        <v>34.2011852450023</v>
      </c>
      <c r="BF67" s="165">
        <v>4.33647795186462</v>
      </c>
      <c r="BG67" s="22">
        <v>-2.97548791688929</v>
      </c>
      <c r="BH67" s="165">
        <v>5.84661443997161</v>
      </c>
      <c r="BI67" s="22">
        <v>-2.42676210705472</v>
      </c>
      <c r="BJ67" s="165">
        <v>4.34037262437278</v>
      </c>
      <c r="BK67" s="22">
        <v>51.5109601753695</v>
      </c>
      <c r="BL67" s="165">
        <v>4.39721865955904</v>
      </c>
      <c r="BM67" s="22">
        <v>50.535786691082</v>
      </c>
      <c r="BN67" s="165">
        <v>0.187517501411054</v>
      </c>
      <c r="BO67" s="22">
        <v>43.2465482253755</v>
      </c>
      <c r="BP67" s="165">
        <v>4.16572997386901</v>
      </c>
      <c r="BQ67" s="22">
        <v>-8.26441194999398</v>
      </c>
      <c r="BR67" s="165">
        <v>6.05713118193464</v>
      </c>
      <c r="BS67" s="22">
        <v>-7.28923846570654</v>
      </c>
      <c r="BT67" s="189">
        <v>4.16994832444314</v>
      </c>
    </row>
    <row customHeight="1" ht="13" r="68">
      <c r="A68" s="187" t="s">
        <v>424</v>
      </c>
      <c r="B68" s="175" t="n">
        <v>1</v>
      </c>
      <c r="C68" s="172" t="inlineStr">
        <is>
          <t>a</t>
        </is>
      </c>
      <c r="D68" s="173" t="inlineStr">
        <is>
          <t>a</t>
        </is>
      </c>
      <c r="E68" s="172">
        <v>28.1971641080116</v>
      </c>
      <c r="F68" s="173">
        <v>0.186385312603247</v>
      </c>
      <c r="G68" s="172">
        <v>39.6279044401557</v>
      </c>
      <c r="H68" s="173">
        <v>4.60198929262161</v>
      </c>
      <c r="I68" s="172" t="inlineStr">
        <is>
          <t>a</t>
        </is>
      </c>
      <c r="J68" s="173" t="inlineStr">
        <is>
          <t>a</t>
        </is>
      </c>
      <c r="K68" s="172">
        <v>11.430740332144</v>
      </c>
      <c r="L68" s="173">
        <v>4.60576214476585</v>
      </c>
      <c r="M68" s="172" t="inlineStr">
        <is>
          <t>a</t>
        </is>
      </c>
      <c r="N68" s="173" t="inlineStr">
        <is>
          <t>a</t>
        </is>
      </c>
      <c r="O68" s="172">
        <v>0.759776515960944</v>
      </c>
      <c r="P68" s="173">
        <v>0.0820982732470134</v>
      </c>
      <c r="Q68" s="172">
        <v>0.706993538943001</v>
      </c>
      <c r="R68" s="173">
        <v>0.705685182554184</v>
      </c>
      <c r="S68" s="172" t="inlineStr">
        <is>
          <t>a</t>
        </is>
      </c>
      <c r="T68" s="173" t="inlineStr">
        <is>
          <t>a</t>
        </is>
      </c>
      <c r="U68" s="172">
        <v>-0.0527829770179432</v>
      </c>
      <c r="V68" s="173">
        <v>0.710444722231557</v>
      </c>
      <c r="W68" s="172" t="inlineStr">
        <is>
          <t>a</t>
        </is>
      </c>
      <c r="X68" s="173" t="inlineStr">
        <is>
          <t>a</t>
        </is>
      </c>
      <c r="Y68" s="172">
        <v>0</v>
      </c>
      <c r="Z68" s="173">
        <v>0</v>
      </c>
      <c r="AA68" s="172">
        <v>0</v>
      </c>
      <c r="AB68" s="173">
        <v>0</v>
      </c>
      <c r="AC68" s="172" t="inlineStr">
        <is>
          <t>a</t>
        </is>
      </c>
      <c r="AD68" s="173" t="inlineStr">
        <is>
          <t>a</t>
        </is>
      </c>
      <c r="AE68" s="172">
        <v>0</v>
      </c>
      <c r="AF68" s="173">
        <v>0</v>
      </c>
      <c r="AG68" s="172" t="inlineStr">
        <is>
          <t>a</t>
        </is>
      </c>
      <c r="AH68" s="173" t="inlineStr">
        <is>
          <t>a</t>
        </is>
      </c>
      <c r="AI68" s="172">
        <v>0.873711892130153</v>
      </c>
      <c r="AJ68" s="173">
        <v>0.0345564875148973</v>
      </c>
      <c r="AK68" s="172">
        <v>0</v>
      </c>
      <c r="AL68" s="173">
        <v>0</v>
      </c>
      <c r="AM68" s="172" t="inlineStr">
        <is>
          <t>a</t>
        </is>
      </c>
      <c r="AN68" s="173" t="inlineStr">
        <is>
          <t>a</t>
        </is>
      </c>
      <c r="AO68" s="172">
        <v>-0.873711892130153</v>
      </c>
      <c r="AP68" s="173">
        <v>0.0345564875148973</v>
      </c>
      <c r="AQ68" s="172" t="inlineStr">
        <is>
          <t>a</t>
        </is>
      </c>
      <c r="AR68" s="173" t="inlineStr">
        <is>
          <t>a</t>
        </is>
      </c>
      <c r="AS68" s="172">
        <v>7.53377359539863</v>
      </c>
      <c r="AT68" s="173">
        <v>0.100355739167746</v>
      </c>
      <c r="AU68" s="172">
        <v>10.9464403789548</v>
      </c>
      <c r="AV68" s="173">
        <v>2.66527946408705</v>
      </c>
      <c r="AW68" s="172" t="inlineStr">
        <is>
          <t>a</t>
        </is>
      </c>
      <c r="AX68" s="173" t="inlineStr">
        <is>
          <t>a</t>
        </is>
      </c>
      <c r="AY68" s="172">
        <v>3.41266678355617</v>
      </c>
      <c r="AZ68" s="173">
        <v>2.66716814169412</v>
      </c>
      <c r="BA68" s="172" t="inlineStr">
        <is>
          <t>a</t>
        </is>
      </c>
      <c r="BB68" s="173" t="inlineStr">
        <is>
          <t>a</t>
        </is>
      </c>
      <c r="BC68" s="172">
        <v>20.1026184035373</v>
      </c>
      <c r="BD68" s="173">
        <v>0.167962434710887</v>
      </c>
      <c r="BE68" s="172">
        <v>30.6649891406741</v>
      </c>
      <c r="BF68" s="173">
        <v>4.75892134795306</v>
      </c>
      <c r="BG68" s="172" t="inlineStr">
        <is>
          <t>a</t>
        </is>
      </c>
      <c r="BH68" s="173" t="inlineStr">
        <is>
          <t>a</t>
        </is>
      </c>
      <c r="BI68" s="172">
        <v>10.5623707371368</v>
      </c>
      <c r="BJ68" s="173">
        <v>4.7618844773343</v>
      </c>
      <c r="BK68" s="172" t="inlineStr">
        <is>
          <t>a</t>
        </is>
      </c>
      <c r="BL68" s="173" t="inlineStr">
        <is>
          <t>a</t>
        </is>
      </c>
      <c r="BM68" s="172">
        <v>34.6638057945467</v>
      </c>
      <c r="BN68" s="173">
        <v>0.216166185511292</v>
      </c>
      <c r="BO68" s="172">
        <v>48.5525784410081</v>
      </c>
      <c r="BP68" s="173">
        <v>5.04803946024443</v>
      </c>
      <c r="BQ68" s="172" t="inlineStr">
        <is>
          <t>a</t>
        </is>
      </c>
      <c r="BR68" s="173" t="inlineStr">
        <is>
          <t>a</t>
        </is>
      </c>
      <c r="BS68" s="172">
        <v>13.8887726464614</v>
      </c>
      <c r="BT68" s="196">
        <v>5.05266565408234</v>
      </c>
    </row>
    <row customHeight="1" ht="13" r="69">
      <c r="A69" s="181"/>
      <c r="B69" s="162"/>
      <c r="C69" s="22" t="inlineStr">
        <is>
          <t>b.meanpct.d_tc2g18a3checked</t>
        </is>
      </c>
      <c r="D69" s="165" t="inlineStr">
        <is>
          <t>se.meanpct.d_tc2g18a3checked</t>
        </is>
      </c>
      <c r="E69" s="22" t="inlineStr">
        <is>
          <t>b.meanpct.d_tc3g20a3checked</t>
        </is>
      </c>
      <c r="F69" s="165" t="inlineStr">
        <is>
          <t>se.meanpct.d_tc3g20a3checked</t>
        </is>
      </c>
      <c r="G69" s="22" t="inlineStr">
        <is>
          <t>b.meanpct.d_tc4g24a3checked</t>
        </is>
      </c>
      <c r="H69" s="165" t="inlineStr">
        <is>
          <t>se.meanpct.d_tc4g24a3checked</t>
        </is>
      </c>
      <c r="I69" s="22" t="inlineStr">
        <is>
          <t>b.(meanpct.d_tc4g24a3checked)-(meanpct.d_tc2g18a3checked)</t>
        </is>
      </c>
      <c r="J69" s="165" t="inlineStr">
        <is>
          <t>se.(meanpct.d_tc4g24a3checked)-(meanpct.d_tc2g18a3checked)</t>
        </is>
      </c>
      <c r="K69" s="22" t="inlineStr">
        <is>
          <t>b.(meanpct.d_tc4g24a3checked)-(meanpct.d_tc3g20a3checked)</t>
        </is>
      </c>
      <c r="L69" s="165" t="inlineStr">
        <is>
          <t>se.(meanpct.d_tc4g24a3checked)-(meanpct.d_tc3g20a3checked)</t>
        </is>
      </c>
      <c r="M69" s="22" t="inlineStr">
        <is>
          <t>b.meanpct.d_tc2g18b3checked</t>
        </is>
      </c>
      <c r="N69" s="165" t="inlineStr">
        <is>
          <t>se.meanpct.d_tc2g18b3checked</t>
        </is>
      </c>
      <c r="O69" s="22" t="inlineStr">
        <is>
          <t>b.meanpct.d_tc3g20b3checked</t>
        </is>
      </c>
      <c r="P69" s="165" t="inlineStr">
        <is>
          <t>se.meanpct.d_tc3g20b3checked</t>
        </is>
      </c>
      <c r="Q69" s="22" t="inlineStr">
        <is>
          <t>b.meanpct.d_tc4g24b3checked</t>
        </is>
      </c>
      <c r="R69" s="165" t="inlineStr">
        <is>
          <t>se.meanpct.d_tc4g24b3checked</t>
        </is>
      </c>
      <c r="S69" s="22" t="inlineStr">
        <is>
          <t>b.(meanpct.d_tc4g24b3checked)-(meanpct.d_tc2g18b3checked)</t>
        </is>
      </c>
      <c r="T69" s="165" t="inlineStr">
        <is>
          <t>se.(meanpct.d_tc4g24b3checked)-(meanpct.d_tc2g18b3checked)</t>
        </is>
      </c>
      <c r="U69" s="22" t="inlineStr">
        <is>
          <t>b.(meanpct.d_tc4g24b3checked)-(meanpct.d_tc3g20b3checked)</t>
        </is>
      </c>
      <c r="V69" s="165" t="inlineStr">
        <is>
          <t>se.(meanpct.d_tc4g24b3checked)-(meanpct.d_tc3g20b3checked)</t>
        </is>
      </c>
      <c r="W69" s="22" t="inlineStr">
        <is>
          <t>b.meanpct.d_tc2g18c3checked</t>
        </is>
      </c>
      <c r="X69" s="165" t="inlineStr">
        <is>
          <t>se.meanpct.d_tc2g18c3checked</t>
        </is>
      </c>
      <c r="Y69" s="22" t="inlineStr">
        <is>
          <t>b.meanpct.d_tc3g20c3checked</t>
        </is>
      </c>
      <c r="Z69" s="165" t="inlineStr">
        <is>
          <t>se.meanpct.d_tc3g20c3checked</t>
        </is>
      </c>
      <c r="AA69" s="22" t="inlineStr">
        <is>
          <t>b.meanpct.d_tc4g24c3checked</t>
        </is>
      </c>
      <c r="AB69" s="165" t="inlineStr">
        <is>
          <t>se.meanpct.d_tc4g24c3checked</t>
        </is>
      </c>
      <c r="AC69" s="22" t="inlineStr">
        <is>
          <t>b.(meanpct.d_tc4g24c3checked)-(meanpct.d_tc2g18c3checked)</t>
        </is>
      </c>
      <c r="AD69" s="165" t="inlineStr">
        <is>
          <t>se.(meanpct.d_tc4g24c3checked)-(meanpct.d_tc2g18c3checked)</t>
        </is>
      </c>
      <c r="AE69" s="22" t="inlineStr">
        <is>
          <t>b.(meanpct.d_tc4g24c3checked)-(meanpct.d_tc3g20c3checked)</t>
        </is>
      </c>
      <c r="AF69" s="165" t="inlineStr">
        <is>
          <t>se.(meanpct.d_tc4g24c3checked)-(meanpct.d_tc3g20c3checked)</t>
        </is>
      </c>
      <c r="AG69" s="22" t="inlineStr">
        <is>
          <t>b.meanpct.d_tc2g18d3checked</t>
        </is>
      </c>
      <c r="AH69" s="165" t="inlineStr">
        <is>
          <t>se.meanpct.d_tc2g18d3checked</t>
        </is>
      </c>
      <c r="AI69" s="22" t="inlineStr">
        <is>
          <t>b.meanpct.d_tc3g20d3checked</t>
        </is>
      </c>
      <c r="AJ69" s="165" t="inlineStr">
        <is>
          <t>se.meanpct.d_tc3g20d3checked</t>
        </is>
      </c>
      <c r="AK69" s="22" t="inlineStr">
        <is>
          <t>b.meanpct.d_tc4g24d3checked</t>
        </is>
      </c>
      <c r="AL69" s="165" t="inlineStr">
        <is>
          <t>se.meanpct.d_tc4g24d3checked</t>
        </is>
      </c>
      <c r="AM69" s="22" t="inlineStr">
        <is>
          <t>b.(meanpct.d_tc4g24d3checked)-(meanpct.d_tc2g18d3checked)</t>
        </is>
      </c>
      <c r="AN69" s="165" t="inlineStr">
        <is>
          <t>se.(meanpct.d_tc4g24d3checked)-(meanpct.d_tc2g18d3checked)</t>
        </is>
      </c>
      <c r="AO69" s="22" t="inlineStr">
        <is>
          <t>b.(meanpct.d_tc4g24d3checked)-(meanpct.d_tc3g20d3checked)</t>
        </is>
      </c>
      <c r="AP69" s="165" t="inlineStr">
        <is>
          <t>se.(meanpct.d_tc4g24d3checked)-(meanpct.d_tc3g20d3checked)</t>
        </is>
      </c>
      <c r="AQ69" s="22" t="inlineStr">
        <is>
          <t>b.meanpct.d_tc2g18e3checked</t>
        </is>
      </c>
      <c r="AR69" s="165" t="inlineStr">
        <is>
          <t>se.meanpct.d_tc2g18e3checked</t>
        </is>
      </c>
      <c r="AS69" s="22" t="inlineStr">
        <is>
          <t>b.meanpct.d_tc3g20e3checked</t>
        </is>
      </c>
      <c r="AT69" s="165" t="inlineStr">
        <is>
          <t>se.meanpct.d_tc3g20e3checked</t>
        </is>
      </c>
      <c r="AU69" s="22" t="inlineStr">
        <is>
          <t>b.meanpct.d_tc4g24e3checked</t>
        </is>
      </c>
      <c r="AV69" s="165" t="inlineStr">
        <is>
          <t>se.meanpct.d_tc4g24e3checked</t>
        </is>
      </c>
      <c r="AW69" s="22" t="inlineStr">
        <is>
          <t>b.(meanpct.d_tc4g24e3checked)-(meanpct.d_tc2g18e3checked)</t>
        </is>
      </c>
      <c r="AX69" s="165" t="inlineStr">
        <is>
          <t>se.(meanpct.d_tc4g24e3checked)-(meanpct.d_tc2g18e3checked)</t>
        </is>
      </c>
      <c r="AY69" s="22" t="inlineStr">
        <is>
          <t>b.(meanpct.d_tc4g24e3checked)-(meanpct.d_tc3g20e3checked)</t>
        </is>
      </c>
      <c r="AZ69" s="165" t="inlineStr">
        <is>
          <t>se.(meanpct.d_tc4g24e3checked)-(meanpct.d_tc3g20e3checked)</t>
        </is>
      </c>
      <c r="BA69" s="22" t="inlineStr">
        <is>
          <t>b.meanpct.d_tc2g18f3checked</t>
        </is>
      </c>
      <c r="BB69" s="165" t="inlineStr">
        <is>
          <t>se.meanpct.d_tc2g18f3checked</t>
        </is>
      </c>
      <c r="BC69" s="22" t="inlineStr">
        <is>
          <t>b.meanpct.d_tc3g20f3checked</t>
        </is>
      </c>
      <c r="BD69" s="165" t="inlineStr">
        <is>
          <t>se.meanpct.d_tc3g20f3checked</t>
        </is>
      </c>
      <c r="BE69" s="22" t="inlineStr">
        <is>
          <t>b.meanpct.d_tc4g24f3checked</t>
        </is>
      </c>
      <c r="BF69" s="165" t="inlineStr">
        <is>
          <t>se.meanpct.d_tc4g24f3checked</t>
        </is>
      </c>
      <c r="BG69" s="22" t="inlineStr">
        <is>
          <t>b.(meanpct.d_tc4g24f3checked)-(meanpct.d_tc2g18f3checked)</t>
        </is>
      </c>
      <c r="BH69" s="165" t="inlineStr">
        <is>
          <t>se.(meanpct.d_tc4g24f3checked)-(meanpct.d_tc2g18f3checked)</t>
        </is>
      </c>
      <c r="BI69" s="22" t="inlineStr">
        <is>
          <t>b.(meanpct.d_tc4g24f3checked)-(meanpct.d_tc3g20f3checked)</t>
        </is>
      </c>
      <c r="BJ69" s="165" t="inlineStr">
        <is>
          <t>se.(meanpct.d_tc4g24f3checked)-(meanpct.d_tc3g20f3checked)</t>
        </is>
      </c>
      <c r="BK69" s="22" t="inlineStr">
        <is>
          <t>b.meanpct.d_tc2g18g3checked</t>
        </is>
      </c>
      <c r="BL69" s="165" t="inlineStr">
        <is>
          <t>se.meanpct.d_tc2g18g3checked</t>
        </is>
      </c>
      <c r="BM69" s="22" t="inlineStr">
        <is>
          <t>b.meanpct.d_tc3g20g3checked</t>
        </is>
      </c>
      <c r="BN69" s="165" t="inlineStr">
        <is>
          <t>se.meanpct.d_tc3g20g3checked</t>
        </is>
      </c>
      <c r="BO69" s="22" t="inlineStr">
        <is>
          <t>b.meanpct.d_tc4g24g3checked</t>
        </is>
      </c>
      <c r="BP69" s="165" t="inlineStr">
        <is>
          <t>se.meanpct.d_tc4g24g3checked</t>
        </is>
      </c>
      <c r="BQ69" s="22" t="inlineStr">
        <is>
          <t>b.(meanpct.d_tc4g24g3checked)-(meanpct.d_tc2g18g3checked)</t>
        </is>
      </c>
      <c r="BR69" s="165" t="inlineStr">
        <is>
          <t>se.(meanpct.d_tc4g24g3checked)-(meanpct.d_tc2g18g3checked)</t>
        </is>
      </c>
      <c r="BS69" s="22" t="inlineStr">
        <is>
          <t>b.(meanpct.d_tc4g24g3checked)-(meanpct.d_tc3g20g3checked)</t>
        </is>
      </c>
      <c r="BT69" s="189" t="inlineStr">
        <is>
          <t>se.(meanpct.d_tc4g24g3checked)-(meanpct.d_tc3g20g3checked)</t>
        </is>
      </c>
    </row>
    <row customHeight="1" ht="13" r="70">
      <c r="A70" s="181" t="s">
        <v>319</v>
      </c>
      <c r="B70" s="162" t="n">
        <v>3</v>
      </c>
      <c r="C70" s="22" t="inlineStr">
        <is>
          <t>a</t>
        </is>
      </c>
      <c r="D70" s="165" t="inlineStr">
        <is>
          <t>a</t>
        </is>
      </c>
      <c r="E70" s="22">
        <v>4.86834665395223</v>
      </c>
      <c r="F70" s="165">
        <v>3.40512156635572</v>
      </c>
      <c r="G70" s="22">
        <v>17.7957353786327</v>
      </c>
      <c r="H70" s="165">
        <v>3.26380934588057</v>
      </c>
      <c r="I70" s="22" t="inlineStr">
        <is>
          <t>a</t>
        </is>
      </c>
      <c r="J70" s="165" t="inlineStr">
        <is>
          <t>a</t>
        </is>
      </c>
      <c r="K70" s="22">
        <v>12.9273887246805</v>
      </c>
      <c r="L70" s="165">
        <v>4.71670481670394</v>
      </c>
      <c r="M70" s="22" t="inlineStr">
        <is>
          <t>a</t>
        </is>
      </c>
      <c r="N70" s="165" t="inlineStr">
        <is>
          <t>a</t>
        </is>
      </c>
      <c r="O70" s="22">
        <v>3.84356148458065</v>
      </c>
      <c r="P70" s="165">
        <v>3.31112048973509</v>
      </c>
      <c r="Q70" s="22">
        <v>5.27666873475685</v>
      </c>
      <c r="R70" s="165">
        <v>1.94666809101459</v>
      </c>
      <c r="S70" s="22" t="inlineStr">
        <is>
          <t>a</t>
        </is>
      </c>
      <c r="T70" s="165" t="inlineStr">
        <is>
          <t>a</t>
        </is>
      </c>
      <c r="U70" s="22">
        <v>1.4331072501762</v>
      </c>
      <c r="V70" s="165">
        <v>3.8409680490884</v>
      </c>
      <c r="W70" s="22" t="inlineStr">
        <is>
          <t>a</t>
        </is>
      </c>
      <c r="X70" s="165" t="inlineStr">
        <is>
          <t>a</t>
        </is>
      </c>
      <c r="Y70" s="22">
        <v>3.39560731219583</v>
      </c>
      <c r="Z70" s="165">
        <v>3.30226933451308</v>
      </c>
      <c r="AA70" s="22">
        <v>0</v>
      </c>
      <c r="AB70" s="165">
        <v>0</v>
      </c>
      <c r="AC70" s="22" t="inlineStr">
        <is>
          <t>a</t>
        </is>
      </c>
      <c r="AD70" s="165" t="inlineStr">
        <is>
          <t>a</t>
        </is>
      </c>
      <c r="AE70" s="22">
        <v>-3.39560731219583</v>
      </c>
      <c r="AF70" s="165">
        <v>3.30226933451308</v>
      </c>
      <c r="AG70" s="22" t="inlineStr">
        <is>
          <t>a</t>
        </is>
      </c>
      <c r="AH70" s="165" t="inlineStr">
        <is>
          <t>a</t>
        </is>
      </c>
      <c r="AI70" s="22">
        <v>3.52966905249649</v>
      </c>
      <c r="AJ70" s="165">
        <v>3.42791635125844</v>
      </c>
      <c r="AK70" s="22">
        <v>0</v>
      </c>
      <c r="AL70" s="165">
        <v>0</v>
      </c>
      <c r="AM70" s="22" t="inlineStr">
        <is>
          <t>a</t>
        </is>
      </c>
      <c r="AN70" s="165" t="inlineStr">
        <is>
          <t>a</t>
        </is>
      </c>
      <c r="AO70" s="22">
        <v>-3.52966905249649</v>
      </c>
      <c r="AP70" s="165">
        <v>3.42791635125844</v>
      </c>
      <c r="AQ70" s="22" t="inlineStr">
        <is>
          <t>a</t>
        </is>
      </c>
      <c r="AR70" s="165" t="inlineStr">
        <is>
          <t>a</t>
        </is>
      </c>
      <c r="AS70" s="22">
        <v>3.79593116507959</v>
      </c>
      <c r="AT70" s="165">
        <v>1.95517907911836</v>
      </c>
      <c r="AU70" s="22">
        <v>0.562135607198211</v>
      </c>
      <c r="AV70" s="165">
        <v>0.566421149845851</v>
      </c>
      <c r="AW70" s="22" t="inlineStr">
        <is>
          <t>a</t>
        </is>
      </c>
      <c r="AX70" s="165" t="inlineStr">
        <is>
          <t>a</t>
        </is>
      </c>
      <c r="AY70" s="22">
        <v>-3.23379555788138</v>
      </c>
      <c r="AZ70" s="165">
        <v>2.0355731749104</v>
      </c>
      <c r="BA70" s="22" t="inlineStr">
        <is>
          <t>a</t>
        </is>
      </c>
      <c r="BB70" s="165" t="inlineStr">
        <is>
          <t>a</t>
        </is>
      </c>
      <c r="BC70" s="22">
        <v>65.648343632558</v>
      </c>
      <c r="BD70" s="165">
        <v>4.16006270442678</v>
      </c>
      <c r="BE70" s="22">
        <v>60.2012309478177</v>
      </c>
      <c r="BF70" s="165">
        <v>3.25062148656277</v>
      </c>
      <c r="BG70" s="22" t="inlineStr">
        <is>
          <t>a</t>
        </is>
      </c>
      <c r="BH70" s="165" t="inlineStr">
        <is>
          <t>a</t>
        </is>
      </c>
      <c r="BI70" s="22">
        <v>-5.44711268474029</v>
      </c>
      <c r="BJ70" s="165">
        <v>5.27945657749604</v>
      </c>
      <c r="BK70" s="22" t="inlineStr">
        <is>
          <t>a</t>
        </is>
      </c>
      <c r="BL70" s="165" t="inlineStr">
        <is>
          <t>a</t>
        </is>
      </c>
      <c r="BM70" s="22">
        <v>47.0624093111019</v>
      </c>
      <c r="BN70" s="165">
        <v>4.5489543981118</v>
      </c>
      <c r="BO70" s="22">
        <v>38.294582653656</v>
      </c>
      <c r="BP70" s="165">
        <v>3.83196246704021</v>
      </c>
      <c r="BQ70" s="22" t="inlineStr">
        <is>
          <t>a</t>
        </is>
      </c>
      <c r="BR70" s="165" t="inlineStr">
        <is>
          <t>a</t>
        </is>
      </c>
      <c r="BS70" s="22">
        <v>-8.76782665744592</v>
      </c>
      <c r="BT70" s="189">
        <v>5.94785023894394</v>
      </c>
    </row>
    <row customHeight="1" ht="13" r="71">
      <c r="A71" s="181" t="s">
        <v>322</v>
      </c>
      <c r="B71" s="162" t="n">
        <v>3</v>
      </c>
      <c r="C71" s="22">
        <v>26.8900638475296</v>
      </c>
      <c r="D71" s="165">
        <v>5.11688462708038</v>
      </c>
      <c r="E71" s="22">
        <v>35.0053650633967</v>
      </c>
      <c r="F71" s="165">
        <v>6.74794396437578</v>
      </c>
      <c r="G71" s="22">
        <v>35.7952794591392</v>
      </c>
      <c r="H71" s="165">
        <v>4.07393089704167</v>
      </c>
      <c r="I71" s="22">
        <v>8.90521561160955</v>
      </c>
      <c r="J71" s="165">
        <v>6.54059792685059</v>
      </c>
      <c r="K71" s="22">
        <v>0.789914395742457</v>
      </c>
      <c r="L71" s="165">
        <v>7.88236390305766</v>
      </c>
      <c r="M71" s="22">
        <v>1.71805532734871</v>
      </c>
      <c r="N71" s="165">
        <v>1.11103534069434</v>
      </c>
      <c r="O71" s="22">
        <v>4.26881141905937</v>
      </c>
      <c r="P71" s="165">
        <v>2.38521256215434</v>
      </c>
      <c r="Q71" s="22">
        <v>2.05792628872782</v>
      </c>
      <c r="R71" s="165">
        <v>1.20282140898554</v>
      </c>
      <c r="S71" s="22">
        <v>0.339870961379107</v>
      </c>
      <c r="T71" s="165">
        <v>1.63743056957715</v>
      </c>
      <c r="U71" s="22">
        <v>-2.21088513033155</v>
      </c>
      <c r="V71" s="165">
        <v>2.67133268399367</v>
      </c>
      <c r="W71" s="22">
        <v>0.9485002694877</v>
      </c>
      <c r="X71" s="165">
        <v>0.960689493716662</v>
      </c>
      <c r="Y71" s="22">
        <v>4.04465916293461</v>
      </c>
      <c r="Z71" s="165">
        <v>2.25516985363192</v>
      </c>
      <c r="AA71" s="22">
        <v>9.07501660034201</v>
      </c>
      <c r="AB71" s="165">
        <v>2.39861465833228</v>
      </c>
      <c r="AC71" s="22">
        <v>8.12651633085431</v>
      </c>
      <c r="AD71" s="165">
        <v>2.58384917951959</v>
      </c>
      <c r="AE71" s="22">
        <v>5.0303574374074</v>
      </c>
      <c r="AF71" s="165">
        <v>3.29228542928718</v>
      </c>
      <c r="AG71" s="22">
        <v>6.54684402434838</v>
      </c>
      <c r="AH71" s="165">
        <v>2.91572862665338</v>
      </c>
      <c r="AI71" s="22">
        <v>12.6296184220572</v>
      </c>
      <c r="AJ71" s="165">
        <v>4.28470165577913</v>
      </c>
      <c r="AK71" s="22">
        <v>15.327809406592</v>
      </c>
      <c r="AL71" s="165">
        <v>2.92065297779378</v>
      </c>
      <c r="AM71" s="22">
        <v>8.78096538224359</v>
      </c>
      <c r="AN71" s="165">
        <v>4.12694647905467</v>
      </c>
      <c r="AO71" s="22">
        <v>2.69819098453482</v>
      </c>
      <c r="AP71" s="165">
        <v>5.18544907368032</v>
      </c>
      <c r="AQ71" s="22">
        <v>5.87529968445279</v>
      </c>
      <c r="AR71" s="165">
        <v>2.80485991091534</v>
      </c>
      <c r="AS71" s="22">
        <v>11.0515138965888</v>
      </c>
      <c r="AT71" s="165">
        <v>2.75846185147279</v>
      </c>
      <c r="AU71" s="22">
        <v>9.35102617730326</v>
      </c>
      <c r="AV71" s="165">
        <v>2.75693650386758</v>
      </c>
      <c r="AW71" s="22">
        <v>3.47572649285047</v>
      </c>
      <c r="AX71" s="165">
        <v>3.93292995185747</v>
      </c>
      <c r="AY71" s="22">
        <v>-1.70048771928555</v>
      </c>
      <c r="AZ71" s="165">
        <v>3.89997572715373</v>
      </c>
      <c r="BA71" s="22">
        <v>42.7738938762878</v>
      </c>
      <c r="BB71" s="165">
        <v>6.90591068605319</v>
      </c>
      <c r="BC71" s="22">
        <v>52.0447245964523</v>
      </c>
      <c r="BD71" s="165">
        <v>6.6270091955348</v>
      </c>
      <c r="BE71" s="22">
        <v>39.3569624214515</v>
      </c>
      <c r="BF71" s="165">
        <v>4.62862841532552</v>
      </c>
      <c r="BG71" s="22">
        <v>-3.41693145483631</v>
      </c>
      <c r="BH71" s="165">
        <v>8.31359148689075</v>
      </c>
      <c r="BI71" s="22">
        <v>-12.6877621750008</v>
      </c>
      <c r="BJ71" s="165">
        <v>8.08340595818752</v>
      </c>
      <c r="BK71" s="22">
        <v>34.7695104101128</v>
      </c>
      <c r="BL71" s="165">
        <v>6.33065379971063</v>
      </c>
      <c r="BM71" s="22">
        <v>43.7983354107472</v>
      </c>
      <c r="BN71" s="165">
        <v>5.83198939898226</v>
      </c>
      <c r="BO71" s="22">
        <v>35.6877873367316</v>
      </c>
      <c r="BP71" s="165">
        <v>4.62630381579288</v>
      </c>
      <c r="BQ71" s="22">
        <v>0.918276926618788</v>
      </c>
      <c r="BR71" s="165">
        <v>7.84090967476417</v>
      </c>
      <c r="BS71" s="22">
        <v>-8.11054807401563</v>
      </c>
      <c r="BT71" s="189">
        <v>7.44411091708481</v>
      </c>
    </row>
    <row customHeight="1" ht="13" r="72">
      <c r="A72" s="181" t="s">
        <v>341</v>
      </c>
      <c r="B72" s="162" t="n">
        <v>3</v>
      </c>
      <c r="C72" s="22" t="inlineStr">
        <is>
          <t>a</t>
        </is>
      </c>
      <c r="D72" s="165" t="inlineStr">
        <is>
          <t>a</t>
        </is>
      </c>
      <c r="E72" s="22">
        <v>3.73180195007376</v>
      </c>
      <c r="F72" s="165">
        <v>0.0308222524331937</v>
      </c>
      <c r="G72" s="22">
        <v>3.21618456211143</v>
      </c>
      <c r="H72" s="165">
        <v>1.3551554304962</v>
      </c>
      <c r="I72" s="22" t="inlineStr">
        <is>
          <t>a</t>
        </is>
      </c>
      <c r="J72" s="165" t="inlineStr">
        <is>
          <t>a</t>
        </is>
      </c>
      <c r="K72" s="22">
        <v>-0.515617387962329</v>
      </c>
      <c r="L72" s="165">
        <v>1.35550590262396</v>
      </c>
      <c r="M72" s="22" t="inlineStr">
        <is>
          <t>a</t>
        </is>
      </c>
      <c r="N72" s="165" t="inlineStr">
        <is>
          <t>a</t>
        </is>
      </c>
      <c r="O72" s="22">
        <v>0.277755900820385</v>
      </c>
      <c r="P72" s="165">
        <v>0.004878045776619</v>
      </c>
      <c r="Q72" s="22">
        <v>0</v>
      </c>
      <c r="R72" s="165">
        <v>0</v>
      </c>
      <c r="S72" s="22" t="inlineStr">
        <is>
          <t>a</t>
        </is>
      </c>
      <c r="T72" s="165" t="inlineStr">
        <is>
          <t>a</t>
        </is>
      </c>
      <c r="U72" s="22">
        <v>-0.277755900820385</v>
      </c>
      <c r="V72" s="165">
        <v>0.004878045776619</v>
      </c>
      <c r="W72" s="22" t="inlineStr">
        <is>
          <t>a</t>
        </is>
      </c>
      <c r="X72" s="165" t="inlineStr">
        <is>
          <t>a</t>
        </is>
      </c>
      <c r="Y72" s="22">
        <v>0</v>
      </c>
      <c r="Z72" s="165">
        <v>0</v>
      </c>
      <c r="AA72" s="22">
        <v>0</v>
      </c>
      <c r="AB72" s="165">
        <v>0</v>
      </c>
      <c r="AC72" s="22" t="inlineStr">
        <is>
          <t>a</t>
        </is>
      </c>
      <c r="AD72" s="165" t="inlineStr">
        <is>
          <t>a</t>
        </is>
      </c>
      <c r="AE72" s="22">
        <v>0</v>
      </c>
      <c r="AF72" s="165">
        <v>0</v>
      </c>
      <c r="AG72" s="22" t="inlineStr">
        <is>
          <t>a</t>
        </is>
      </c>
      <c r="AH72" s="165" t="inlineStr">
        <is>
          <t>a</t>
        </is>
      </c>
      <c r="AI72" s="22">
        <v>0</v>
      </c>
      <c r="AJ72" s="165">
        <v>0</v>
      </c>
      <c r="AK72" s="22">
        <v>0</v>
      </c>
      <c r="AL72" s="165">
        <v>0</v>
      </c>
      <c r="AM72" s="22" t="inlineStr">
        <is>
          <t>a</t>
        </is>
      </c>
      <c r="AN72" s="165" t="inlineStr">
        <is>
          <t>a</t>
        </is>
      </c>
      <c r="AO72" s="22">
        <v>0</v>
      </c>
      <c r="AP72" s="165">
        <v>0</v>
      </c>
      <c r="AQ72" s="22" t="inlineStr">
        <is>
          <t>a</t>
        </is>
      </c>
      <c r="AR72" s="165" t="inlineStr">
        <is>
          <t>a</t>
        </is>
      </c>
      <c r="AS72" s="22">
        <v>1.0889827992189</v>
      </c>
      <c r="AT72" s="165">
        <v>0.0291587391047733</v>
      </c>
      <c r="AU72" s="22">
        <v>0.514292795108412</v>
      </c>
      <c r="AV72" s="165">
        <v>0.513078704420948</v>
      </c>
      <c r="AW72" s="22" t="inlineStr">
        <is>
          <t>a</t>
        </is>
      </c>
      <c r="AX72" s="165" t="inlineStr">
        <is>
          <t>a</t>
        </is>
      </c>
      <c r="AY72" s="22">
        <v>-0.574690004110487</v>
      </c>
      <c r="AZ72" s="165">
        <v>0.513906595595404</v>
      </c>
      <c r="BA72" s="22" t="inlineStr">
        <is>
          <t>a</t>
        </is>
      </c>
      <c r="BB72" s="165" t="inlineStr">
        <is>
          <t>a</t>
        </is>
      </c>
      <c r="BC72" s="22">
        <v>24.1156445269622</v>
      </c>
      <c r="BD72" s="165">
        <v>0.141731890391654</v>
      </c>
      <c r="BE72" s="22">
        <v>18.2087333163003</v>
      </c>
      <c r="BF72" s="165">
        <v>2.759152157859</v>
      </c>
      <c r="BG72" s="22" t="inlineStr">
        <is>
          <t>a</t>
        </is>
      </c>
      <c r="BH72" s="165" t="inlineStr">
        <is>
          <t>a</t>
        </is>
      </c>
      <c r="BI72" s="22">
        <v>-5.9069112106619</v>
      </c>
      <c r="BJ72" s="165">
        <v>2.76278999545242</v>
      </c>
      <c r="BK72" s="22" t="inlineStr">
        <is>
          <t>a</t>
        </is>
      </c>
      <c r="BL72" s="165" t="inlineStr">
        <is>
          <t>a</t>
        </is>
      </c>
      <c r="BM72" s="22">
        <v>29.8508627167071</v>
      </c>
      <c r="BN72" s="165">
        <v>0.138750522558756</v>
      </c>
      <c r="BO72" s="22">
        <v>30.3534985180854</v>
      </c>
      <c r="BP72" s="165">
        <v>3.24017566634494</v>
      </c>
      <c r="BQ72" s="22" t="inlineStr">
        <is>
          <t>a</t>
        </is>
      </c>
      <c r="BR72" s="165" t="inlineStr">
        <is>
          <t>a</t>
        </is>
      </c>
      <c r="BS72" s="22">
        <v>0.502635801378226</v>
      </c>
      <c r="BT72" s="189">
        <v>3.24314508714676</v>
      </c>
    </row>
    <row customHeight="1" ht="13" r="73">
      <c r="A73" s="181" t="s">
        <v>348</v>
      </c>
      <c r="B73" s="162" t="n">
        <v>3</v>
      </c>
      <c r="C73" s="22" t="inlineStr">
        <is>
          <t>a</t>
        </is>
      </c>
      <c r="D73" s="165" t="inlineStr">
        <is>
          <t>a</t>
        </is>
      </c>
      <c r="E73" s="22">
        <v>6.47500979567951</v>
      </c>
      <c r="F73" s="165">
        <v>0.138766739943673</v>
      </c>
      <c r="G73" s="22">
        <v>5.39653374685751</v>
      </c>
      <c r="H73" s="165">
        <v>0.0487933967139687</v>
      </c>
      <c r="I73" s="22" t="inlineStr">
        <is>
          <t>a</t>
        </is>
      </c>
      <c r="J73" s="165" t="inlineStr">
        <is>
          <t>a</t>
        </is>
      </c>
      <c r="K73" s="22">
        <v>-1.078476048822</v>
      </c>
      <c r="L73" s="165">
        <v>0.147095219764212</v>
      </c>
      <c r="M73" s="22" t="inlineStr">
        <is>
          <t>a</t>
        </is>
      </c>
      <c r="N73" s="165" t="inlineStr">
        <is>
          <t>a</t>
        </is>
      </c>
      <c r="O73" s="22">
        <v>2.50074788202991</v>
      </c>
      <c r="P73" s="165">
        <v>0.0758667191520901</v>
      </c>
      <c r="Q73" s="22">
        <v>1.8140210920898</v>
      </c>
      <c r="R73" s="165">
        <v>0.0556174696793529</v>
      </c>
      <c r="S73" s="22" t="inlineStr">
        <is>
          <t>a</t>
        </is>
      </c>
      <c r="T73" s="165" t="inlineStr">
        <is>
          <t>a</t>
        </is>
      </c>
      <c r="U73" s="22">
        <v>-0.68672678994011</v>
      </c>
      <c r="V73" s="165">
        <v>0.0940694531101135</v>
      </c>
      <c r="W73" s="22" t="inlineStr">
        <is>
          <t>a</t>
        </is>
      </c>
      <c r="X73" s="165" t="inlineStr">
        <is>
          <t>a</t>
        </is>
      </c>
      <c r="Y73" s="22">
        <v>0</v>
      </c>
      <c r="Z73" s="165">
        <v>0</v>
      </c>
      <c r="AA73" s="22">
        <v>0</v>
      </c>
      <c r="AB73" s="165">
        <v>0</v>
      </c>
      <c r="AC73" s="22" t="inlineStr">
        <is>
          <t>a</t>
        </is>
      </c>
      <c r="AD73" s="165" t="inlineStr">
        <is>
          <t>a</t>
        </is>
      </c>
      <c r="AE73" s="22">
        <v>0</v>
      </c>
      <c r="AF73" s="165">
        <v>0</v>
      </c>
      <c r="AG73" s="22" t="inlineStr">
        <is>
          <t>a</t>
        </is>
      </c>
      <c r="AH73" s="165" t="inlineStr">
        <is>
          <t>a</t>
        </is>
      </c>
      <c r="AI73" s="22">
        <v>0</v>
      </c>
      <c r="AJ73" s="165">
        <v>0</v>
      </c>
      <c r="AK73" s="22">
        <v>2.17809538934228</v>
      </c>
      <c r="AL73" s="165">
        <v>0.040476483076172</v>
      </c>
      <c r="AM73" s="22" t="inlineStr">
        <is>
          <t>a</t>
        </is>
      </c>
      <c r="AN73" s="165" t="inlineStr">
        <is>
          <t>a</t>
        </is>
      </c>
      <c r="AO73" s="22">
        <v>2.17809538934228</v>
      </c>
      <c r="AP73" s="165">
        <v>0.040476483076172</v>
      </c>
      <c r="AQ73" s="22" t="inlineStr">
        <is>
          <t>a</t>
        </is>
      </c>
      <c r="AR73" s="165" t="inlineStr">
        <is>
          <t>a</t>
        </is>
      </c>
      <c r="AS73" s="22">
        <v>3.18803456600299</v>
      </c>
      <c r="AT73" s="165">
        <v>0.107312674800265</v>
      </c>
      <c r="AU73" s="22">
        <v>4.52496138405375</v>
      </c>
      <c r="AV73" s="165">
        <v>0.0354741165012737</v>
      </c>
      <c r="AW73" s="22" t="inlineStr">
        <is>
          <t>a</t>
        </is>
      </c>
      <c r="AX73" s="165" t="inlineStr">
        <is>
          <t>a</t>
        </is>
      </c>
      <c r="AY73" s="22">
        <v>1.33692681805076</v>
      </c>
      <c r="AZ73" s="165">
        <v>0.113023993533822</v>
      </c>
      <c r="BA73" s="22" t="inlineStr">
        <is>
          <t>a</t>
        </is>
      </c>
      <c r="BB73" s="165" t="inlineStr">
        <is>
          <t>a</t>
        </is>
      </c>
      <c r="BC73" s="22">
        <v>64.5628395648195</v>
      </c>
      <c r="BD73" s="165">
        <v>0.2256472002365</v>
      </c>
      <c r="BE73" s="22">
        <v>64.8182233675149</v>
      </c>
      <c r="BF73" s="165">
        <v>0.161450768685018</v>
      </c>
      <c r="BG73" s="22" t="inlineStr">
        <is>
          <t>a</t>
        </is>
      </c>
      <c r="BH73" s="165" t="inlineStr">
        <is>
          <t>a</t>
        </is>
      </c>
      <c r="BI73" s="22">
        <v>0.255383802695434</v>
      </c>
      <c r="BJ73" s="165">
        <v>0.277458122396074</v>
      </c>
      <c r="BK73" s="22" t="inlineStr">
        <is>
          <t>a</t>
        </is>
      </c>
      <c r="BL73" s="165" t="inlineStr">
        <is>
          <t>a</t>
        </is>
      </c>
      <c r="BM73" s="22">
        <v>71.0654802453003</v>
      </c>
      <c r="BN73" s="165">
        <v>0.213378313689631</v>
      </c>
      <c r="BO73" s="22">
        <v>64.579010402473</v>
      </c>
      <c r="BP73" s="165">
        <v>0.165935563612676</v>
      </c>
      <c r="BQ73" s="22" t="inlineStr">
        <is>
          <t>a</t>
        </is>
      </c>
      <c r="BR73" s="165" t="inlineStr">
        <is>
          <t>a</t>
        </is>
      </c>
      <c r="BS73" s="22">
        <v>-6.4864698428272</v>
      </c>
      <c r="BT73" s="189">
        <v>0.270305227519719</v>
      </c>
    </row>
    <row customHeight="1" ht="13" r="74">
      <c r="A74" s="181" t="s">
        <v>352</v>
      </c>
      <c r="B74" s="162" t="n">
        <v>3</v>
      </c>
      <c r="C74" s="22" t="inlineStr">
        <is>
          <t>a</t>
        </is>
      </c>
      <c r="D74" s="165" t="inlineStr">
        <is>
          <t>a</t>
        </is>
      </c>
      <c r="E74" s="22">
        <v>0.744478055400522</v>
      </c>
      <c r="F74" s="165">
        <v>0.734405634660691</v>
      </c>
      <c r="G74" s="22">
        <v>0.684528846474064</v>
      </c>
      <c r="H74" s="165">
        <v>0.508760768421925</v>
      </c>
      <c r="I74" s="22" t="inlineStr">
        <is>
          <t>a</t>
        </is>
      </c>
      <c r="J74" s="165" t="inlineStr">
        <is>
          <t>a</t>
        </is>
      </c>
      <c r="K74" s="22">
        <v>-0.0599492089264589</v>
      </c>
      <c r="L74" s="165">
        <v>0.893414324771345</v>
      </c>
      <c r="M74" s="22" t="inlineStr">
        <is>
          <t>a</t>
        </is>
      </c>
      <c r="N74" s="165" t="inlineStr">
        <is>
          <t>a</t>
        </is>
      </c>
      <c r="O74" s="22">
        <v>0</v>
      </c>
      <c r="P74" s="165">
        <v>0</v>
      </c>
      <c r="Q74" s="22">
        <v>0.946718195757822</v>
      </c>
      <c r="R74" s="165">
        <v>0.671002091369112</v>
      </c>
      <c r="S74" s="22" t="inlineStr">
        <is>
          <t>a</t>
        </is>
      </c>
      <c r="T74" s="165" t="inlineStr">
        <is>
          <t>a</t>
        </is>
      </c>
      <c r="U74" s="22">
        <v>0.946718195757822</v>
      </c>
      <c r="V74" s="165">
        <v>0.671002091369112</v>
      </c>
      <c r="W74" s="22" t="inlineStr">
        <is>
          <t>a</t>
        </is>
      </c>
      <c r="X74" s="165" t="inlineStr">
        <is>
          <t>a</t>
        </is>
      </c>
      <c r="Y74" s="22">
        <v>0</v>
      </c>
      <c r="Z74" s="165">
        <v>0</v>
      </c>
      <c r="AA74" s="22">
        <v>0.499619502681085</v>
      </c>
      <c r="AB74" s="165">
        <v>0.499620898216609</v>
      </c>
      <c r="AC74" s="22" t="inlineStr">
        <is>
          <t>a</t>
        </is>
      </c>
      <c r="AD74" s="165" t="inlineStr">
        <is>
          <t>a</t>
        </is>
      </c>
      <c r="AE74" s="22">
        <v>0.499619502681085</v>
      </c>
      <c r="AF74" s="165">
        <v>0.499620898216609</v>
      </c>
      <c r="AG74" s="22" t="inlineStr">
        <is>
          <t>a</t>
        </is>
      </c>
      <c r="AH74" s="165" t="inlineStr">
        <is>
          <t>a</t>
        </is>
      </c>
      <c r="AI74" s="22">
        <v>0</v>
      </c>
      <c r="AJ74" s="165">
        <v>0</v>
      </c>
      <c r="AK74" s="22">
        <v>1.26403259511588</v>
      </c>
      <c r="AL74" s="165">
        <v>0.767353964940581</v>
      </c>
      <c r="AM74" s="22" t="inlineStr">
        <is>
          <t>a</t>
        </is>
      </c>
      <c r="AN74" s="165" t="inlineStr">
        <is>
          <t>a</t>
        </is>
      </c>
      <c r="AO74" s="22">
        <v>1.26403259511588</v>
      </c>
      <c r="AP74" s="165">
        <v>0.767353964940581</v>
      </c>
      <c r="AQ74" s="22" t="inlineStr">
        <is>
          <t>a</t>
        </is>
      </c>
      <c r="AR74" s="165" t="inlineStr">
        <is>
          <t>a</t>
        </is>
      </c>
      <c r="AS74" s="22">
        <v>1.64345878429582</v>
      </c>
      <c r="AT74" s="165">
        <v>1.16773118660496</v>
      </c>
      <c r="AU74" s="22">
        <v>1.88462665590694</v>
      </c>
      <c r="AV74" s="165">
        <v>0.96041721890755</v>
      </c>
      <c r="AW74" s="22" t="inlineStr">
        <is>
          <t>a</t>
        </is>
      </c>
      <c r="AX74" s="165" t="inlineStr">
        <is>
          <t>a</t>
        </is>
      </c>
      <c r="AY74" s="22">
        <v>0.241167871611119</v>
      </c>
      <c r="AZ74" s="165">
        <v>1.51195150667736</v>
      </c>
      <c r="BA74" s="22" t="inlineStr">
        <is>
          <t>a</t>
        </is>
      </c>
      <c r="BB74" s="165" t="inlineStr">
        <is>
          <t>a</t>
        </is>
      </c>
      <c r="BC74" s="22">
        <v>12.164132188451</v>
      </c>
      <c r="BD74" s="165">
        <v>1.93457198259427</v>
      </c>
      <c r="BE74" s="22">
        <v>17.4693996653365</v>
      </c>
      <c r="BF74" s="165">
        <v>2.9444684654565</v>
      </c>
      <c r="BG74" s="22" t="inlineStr">
        <is>
          <t>a</t>
        </is>
      </c>
      <c r="BH74" s="165" t="inlineStr">
        <is>
          <t>a</t>
        </is>
      </c>
      <c r="BI74" s="22">
        <v>5.30526747688547</v>
      </c>
      <c r="BJ74" s="165">
        <v>3.52313259754817</v>
      </c>
      <c r="BK74" s="22" t="inlineStr">
        <is>
          <t>a</t>
        </is>
      </c>
      <c r="BL74" s="165" t="inlineStr">
        <is>
          <t>a</t>
        </is>
      </c>
      <c r="BM74" s="22">
        <v>14.5543601418033</v>
      </c>
      <c r="BN74" s="165">
        <v>1.92680899866471</v>
      </c>
      <c r="BO74" s="22">
        <v>18.5889287049702</v>
      </c>
      <c r="BP74" s="165">
        <v>2.69486153978501</v>
      </c>
      <c r="BQ74" s="22" t="inlineStr">
        <is>
          <t>a</t>
        </is>
      </c>
      <c r="BR74" s="165" t="inlineStr">
        <is>
          <t>a</t>
        </is>
      </c>
      <c r="BS74" s="22">
        <v>4.03456856316692</v>
      </c>
      <c r="BT74" s="189">
        <v>3.31283438100183</v>
      </c>
    </row>
    <row customHeight="1" ht="13" r="75">
      <c r="A75" s="187" t="s">
        <v>353</v>
      </c>
      <c r="B75" s="180" t="n">
        <v>3</v>
      </c>
      <c r="C75" s="172" t="inlineStr">
        <is>
          <t>a</t>
        </is>
      </c>
      <c r="D75" s="173" t="inlineStr">
        <is>
          <t>a</t>
        </is>
      </c>
      <c r="E75" s="172">
        <v>4.93435107012469</v>
      </c>
      <c r="F75" s="173">
        <v>0.0756112254648441</v>
      </c>
      <c r="G75" s="172">
        <v>7.51754004257284</v>
      </c>
      <c r="H75" s="173">
        <v>2.92718372086962</v>
      </c>
      <c r="I75" s="172" t="inlineStr">
        <is>
          <t>a</t>
        </is>
      </c>
      <c r="J75" s="173" t="inlineStr">
        <is>
          <t>a</t>
        </is>
      </c>
      <c r="K75" s="172">
        <v>2.58318897244815</v>
      </c>
      <c r="L75" s="173">
        <v>2.92816010374099</v>
      </c>
      <c r="M75" s="172" t="inlineStr">
        <is>
          <t>a</t>
        </is>
      </c>
      <c r="N75" s="173" t="inlineStr">
        <is>
          <t>a</t>
        </is>
      </c>
      <c r="O75" s="172">
        <v>0.933880849620858</v>
      </c>
      <c r="P75" s="173">
        <v>0.0189167051034636</v>
      </c>
      <c r="Q75" s="172">
        <v>1.02654718353637</v>
      </c>
      <c r="R75" s="173">
        <v>0.759054219026955</v>
      </c>
      <c r="S75" s="172" t="inlineStr">
        <is>
          <t>a</t>
        </is>
      </c>
      <c r="T75" s="173" t="inlineStr">
        <is>
          <t>a</t>
        </is>
      </c>
      <c r="U75" s="172">
        <v>0.0926663339155129</v>
      </c>
      <c r="V75" s="173">
        <v>0.759289897966904</v>
      </c>
      <c r="W75" s="172" t="inlineStr">
        <is>
          <t>a</t>
        </is>
      </c>
      <c r="X75" s="173" t="inlineStr">
        <is>
          <t>a</t>
        </is>
      </c>
      <c r="Y75" s="172">
        <v>0.591180900505869</v>
      </c>
      <c r="Z75" s="173">
        <v>0.0141004094794067</v>
      </c>
      <c r="AA75" s="172">
        <v>0</v>
      </c>
      <c r="AB75" s="173">
        <v>0</v>
      </c>
      <c r="AC75" s="172" t="inlineStr">
        <is>
          <t>a</t>
        </is>
      </c>
      <c r="AD75" s="173" t="inlineStr">
        <is>
          <t>a</t>
        </is>
      </c>
      <c r="AE75" s="172">
        <v>-0.591180900505869</v>
      </c>
      <c r="AF75" s="173">
        <v>0.0141004094794067</v>
      </c>
      <c r="AG75" s="172" t="inlineStr">
        <is>
          <t>a</t>
        </is>
      </c>
      <c r="AH75" s="173" t="inlineStr">
        <is>
          <t>a</t>
        </is>
      </c>
      <c r="AI75" s="172">
        <v>0.659410456426891</v>
      </c>
      <c r="AJ75" s="173">
        <v>0.0180236853776967</v>
      </c>
      <c r="AK75" s="172">
        <v>0.222076698581028</v>
      </c>
      <c r="AL75" s="173">
        <v>0.223913751849381</v>
      </c>
      <c r="AM75" s="172" t="inlineStr">
        <is>
          <t>a</t>
        </is>
      </c>
      <c r="AN75" s="173" t="inlineStr">
        <is>
          <t>a</t>
        </is>
      </c>
      <c r="AO75" s="172">
        <v>-0.437333757845863</v>
      </c>
      <c r="AP75" s="173">
        <v>0.224637978761074</v>
      </c>
      <c r="AQ75" s="172" t="inlineStr">
        <is>
          <t>a</t>
        </is>
      </c>
      <c r="AR75" s="173" t="inlineStr">
        <is>
          <t>a</t>
        </is>
      </c>
      <c r="AS75" s="172">
        <v>3.89961471684299</v>
      </c>
      <c r="AT75" s="173">
        <v>0.0907749750091511</v>
      </c>
      <c r="AU75" s="172">
        <v>3.07910836963827</v>
      </c>
      <c r="AV75" s="173">
        <v>1.41732331959499</v>
      </c>
      <c r="AW75" s="172" t="inlineStr">
        <is>
          <t>a</t>
        </is>
      </c>
      <c r="AX75" s="173" t="inlineStr">
        <is>
          <t>a</t>
        </is>
      </c>
      <c r="AY75" s="172">
        <v>-0.820506347204721</v>
      </c>
      <c r="AZ75" s="173">
        <v>1.42022726644564</v>
      </c>
      <c r="BA75" s="172" t="inlineStr">
        <is>
          <t>a</t>
        </is>
      </c>
      <c r="BB75" s="173" t="inlineStr">
        <is>
          <t>a</t>
        </is>
      </c>
      <c r="BC75" s="172">
        <v>19.3147496609056</v>
      </c>
      <c r="BD75" s="173">
        <v>0.176986863797029</v>
      </c>
      <c r="BE75" s="172">
        <v>16.0963764449993</v>
      </c>
      <c r="BF75" s="173">
        <v>2.99333204026201</v>
      </c>
      <c r="BG75" s="172" t="inlineStr">
        <is>
          <t>a</t>
        </is>
      </c>
      <c r="BH75" s="173" t="inlineStr">
        <is>
          <t>a</t>
        </is>
      </c>
      <c r="BI75" s="172">
        <v>-3.21837321590633</v>
      </c>
      <c r="BJ75" s="173">
        <v>2.9985598298543</v>
      </c>
      <c r="BK75" s="172" t="inlineStr">
        <is>
          <t>a</t>
        </is>
      </c>
      <c r="BL75" s="173" t="inlineStr">
        <is>
          <t>a</t>
        </is>
      </c>
      <c r="BM75" s="172">
        <v>18.6616898372764</v>
      </c>
      <c r="BN75" s="173">
        <v>0.196456941463497</v>
      </c>
      <c r="BO75" s="172">
        <v>21.5601861456651</v>
      </c>
      <c r="BP75" s="173">
        <v>4.06399833153615</v>
      </c>
      <c r="BQ75" s="172" t="inlineStr">
        <is>
          <t>a</t>
        </is>
      </c>
      <c r="BR75" s="173" t="inlineStr">
        <is>
          <t>a</t>
        </is>
      </c>
      <c r="BS75" s="172">
        <v>2.89849630838866</v>
      </c>
      <c r="BT75" s="196">
        <v>4.06874400381467</v>
      </c>
    </row>
    <row r="76"/>
    <row r="77">
      <c r="A77" s="91" t="s">
        <v>367</v>
      </c>
    </row>
    <row r="78">
      <c r="A78" s="91" t="s">
        <v>368</v>
      </c>
    </row>
    <row r="79">
      <c r="A79" s="91" t="s">
        <v>425</v>
      </c>
    </row>
    <row r="80">
      <c r="A80" s="91" t="s">
        <v>426</v>
      </c>
    </row>
    <row r="81">
      <c r="A81" s="91" t="s">
        <v>369</v>
      </c>
    </row>
    <row r="82">
      <c r="A82" s="91" t="s">
        <v>370</v>
      </c>
    </row>
    <row r="83">
      <c r="A83" s="91" t="s">
        <v>371</v>
      </c>
    </row>
    <row r="84">
      <c r="A84" s="146" t="str">
        <f>HYPERLINK("https://oecdcode.org/disclaimers/cyprus.html", "Information on data for Cyprus: https://oecdcode.org/disclaimers/cyprus.html")</f>
      </c>
    </row>
    <row r="85">
      <c r="A85" s="91" t="s">
        <v>427</v>
      </c>
    </row>
  </sheetData>
  <mergeCells count="44">
    <mergeCell ref="B6:B10"/>
    <mergeCell ref="C6:BT6"/>
    <mergeCell ref="C7:L7"/>
    <mergeCell ref="C8:D9"/>
    <mergeCell ref="E8:F9"/>
    <mergeCell ref="G8:H9"/>
    <mergeCell ref="I8:J9"/>
    <mergeCell ref="K8:L9"/>
    <mergeCell ref="M7:V7"/>
    <mergeCell ref="M8:N9"/>
    <mergeCell ref="O8:P9"/>
    <mergeCell ref="Q8:R9"/>
    <mergeCell ref="S8:T9"/>
    <mergeCell ref="U8:V9"/>
    <mergeCell ref="W7:AF7"/>
    <mergeCell ref="W8:X9"/>
    <mergeCell ref="Y8:Z9"/>
    <mergeCell ref="AA8:AB9"/>
    <mergeCell ref="AC8:AD9"/>
    <mergeCell ref="AE8:AF9"/>
    <mergeCell ref="AG7:AP7"/>
    <mergeCell ref="AG8:AH9"/>
    <mergeCell ref="AI8:AJ9"/>
    <mergeCell ref="AK8:AL9"/>
    <mergeCell ref="AM8:AN9"/>
    <mergeCell ref="AO8:AP9"/>
    <mergeCell ref="AQ7:AZ7"/>
    <mergeCell ref="AQ8:AR9"/>
    <mergeCell ref="AS8:AT9"/>
    <mergeCell ref="AU8:AV9"/>
    <mergeCell ref="AW8:AX9"/>
    <mergeCell ref="AY8:AZ9"/>
    <mergeCell ref="BA7:BJ7"/>
    <mergeCell ref="BA8:BB9"/>
    <mergeCell ref="BC8:BD9"/>
    <mergeCell ref="BE8:BF9"/>
    <mergeCell ref="BG8:BH9"/>
    <mergeCell ref="BI8:BJ9"/>
    <mergeCell ref="BK7:BT7"/>
    <mergeCell ref="BK8:BL9"/>
    <mergeCell ref="BM8:BN9"/>
    <mergeCell ref="BO8:BP9"/>
    <mergeCell ref="BQ8:BR9"/>
    <mergeCell ref="BS8:BT9"/>
  </mergeCells>
  <conditionalFormatting sqref="I1:I200">
    <cfRule type="expression" dxfId="103" priority="14">
      <formula>ABS(I1/J1)&gt;1.95996398454005</formula>
    </cfRule>
  </conditionalFormatting>
  <conditionalFormatting sqref="K1:K200">
    <cfRule type="expression" dxfId="103" priority="13">
      <formula>ABS(K1/L1)&gt;1.95996398454005</formula>
    </cfRule>
  </conditionalFormatting>
  <conditionalFormatting sqref="S1:S200">
    <cfRule type="expression" dxfId="103" priority="12">
      <formula>ABS(S1/T1)&gt;1.95996398454005</formula>
    </cfRule>
  </conditionalFormatting>
  <conditionalFormatting sqref="U1:U200">
    <cfRule type="expression" dxfId="103" priority="11">
      <formula>ABS(U1/V1)&gt;1.95996398454005</formula>
    </cfRule>
  </conditionalFormatting>
  <conditionalFormatting sqref="AC1:AC200">
    <cfRule type="expression" dxfId="103" priority="10">
      <formula>ABS(AC1/AD1)&gt;1.95996398454005</formula>
    </cfRule>
  </conditionalFormatting>
  <conditionalFormatting sqref="AE1:AE200">
    <cfRule type="expression" dxfId="103" priority="9">
      <formula>ABS(AE1/AF1)&gt;1.95996398454005</formula>
    </cfRule>
  </conditionalFormatting>
  <conditionalFormatting sqref="AM1:AM200">
    <cfRule type="expression" dxfId="103" priority="8">
      <formula>ABS(AM1/AN1)&gt;1.95996398454005</formula>
    </cfRule>
  </conditionalFormatting>
  <conditionalFormatting sqref="AO1:AO200">
    <cfRule type="expression" dxfId="103" priority="7">
      <formula>ABS(AO1/AP1)&gt;1.95996398454005</formula>
    </cfRule>
  </conditionalFormatting>
  <conditionalFormatting sqref="AW1:AW200">
    <cfRule type="expression" dxfId="103" priority="6">
      <formula>ABS(AW1/AX1)&gt;1.95996398454005</formula>
    </cfRule>
  </conditionalFormatting>
  <conditionalFormatting sqref="AY1:AY200">
    <cfRule type="expression" dxfId="103" priority="5">
      <formula>ABS(AY1/AZ1)&gt;1.95996398454005</formula>
    </cfRule>
  </conditionalFormatting>
  <conditionalFormatting sqref="BG1:BG200">
    <cfRule type="expression" dxfId="103" priority="4">
      <formula>ABS(BG1/BH1)&gt;1.95996398454005</formula>
    </cfRule>
  </conditionalFormatting>
  <conditionalFormatting sqref="BI1:BI200">
    <cfRule type="expression" dxfId="103" priority="3">
      <formula>ABS(BI1/BJ1)&gt;1.95996398454005</formula>
    </cfRule>
  </conditionalFormatting>
  <conditionalFormatting sqref="BQ1:BQ200">
    <cfRule type="expression" dxfId="103" priority="2">
      <formula>ABS(BQ1/BR1)&gt;1.95996398454005</formula>
    </cfRule>
  </conditionalFormatting>
  <conditionalFormatting sqref="BS1:BS200">
    <cfRule type="expression" dxfId="103" priority="1">
      <formula>ABS(BS1/BT1)&gt;1.95996398454005</formula>
    </cfRule>
  </conditionalFormatting>
  <pageMargins left="0.7" right="0.7" top="0.75" bottom="0.75" header="0.3" footer="0.3"/>
  <pageSetup paperSize="9" orientation="portrait" horizontalDpi="300" verticalDpi="300"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286</v>
      </c>
    </row>
    <row r="2">
      <c r="A2" s="38" t="s">
        <v>287</v>
      </c>
    </row>
    <row r="3">
      <c r="A3" s="46" t="s">
        <v>450</v>
      </c>
    </row>
    <row r="4">
      <c r="A4" s="54" t="str">
        <f>=HYPERLINK("#'TOC'!A1", "Back to TOC")</f>
      </c>
    </row>
    <row customHeight="1" ht="30" r="8">
      <c r="B8" s="150" t="s">
        <v>295</v>
      </c>
      <c r="C8" s="148" t="s">
        <v>652</v>
      </c>
      <c r="D8" s="148"/>
      <c r="E8" s="148"/>
      <c r="F8" s="148"/>
      <c r="G8" s="148" t="s">
        <v>652</v>
      </c>
      <c r="H8" s="148"/>
      <c r="I8" s="148"/>
      <c r="J8" s="148"/>
      <c r="K8" s="148" t="s">
        <v>652</v>
      </c>
      <c r="L8" s="148"/>
      <c r="M8" s="148"/>
      <c r="N8" s="154"/>
    </row>
    <row customHeight="1" ht="30" r="9">
      <c r="B9" s="149"/>
      <c r="C9" s="8" t="s">
        <v>581</v>
      </c>
      <c r="D9" s="8"/>
      <c r="E9" s="8"/>
      <c r="F9" s="8"/>
      <c r="G9" s="8" t="s">
        <v>582</v>
      </c>
      <c r="H9" s="8"/>
      <c r="I9" s="8"/>
      <c r="J9" s="8"/>
      <c r="K9" s="8" t="s">
        <v>583</v>
      </c>
      <c r="L9" s="8"/>
      <c r="M9" s="8"/>
      <c r="N9" s="201"/>
    </row>
    <row customHeight="1" ht="15" r="10">
      <c r="B10" s="151"/>
      <c r="C10" s="61" t="s">
        <v>463</v>
      </c>
      <c r="D10" s="61" t="s">
        <v>298</v>
      </c>
      <c r="E10" s="61" t="s">
        <v>525</v>
      </c>
      <c r="F10" s="61" t="s">
        <v>298</v>
      </c>
      <c r="G10" s="61" t="s">
        <v>463</v>
      </c>
      <c r="H10" s="61" t="s">
        <v>298</v>
      </c>
      <c r="I10" s="61" t="s">
        <v>525</v>
      </c>
      <c r="J10" s="61" t="s">
        <v>298</v>
      </c>
      <c r="K10" s="61" t="s">
        <v>463</v>
      </c>
      <c r="L10" s="61" t="s">
        <v>298</v>
      </c>
      <c r="M10" s="61" t="s">
        <v>525</v>
      </c>
      <c r="N10" s="155" t="s">
        <v>298</v>
      </c>
    </row>
    <row customHeight="1" ht="13" r="11">
      <c r="A11" s="188"/>
      <c r="B11" s="176"/>
      <c r="C11" s="230" t="inlineStr">
        <is>
          <t>b.reg_t4self.t4autch..no_controls</t>
        </is>
      </c>
      <c r="D11" s="684" t="inlineStr">
        <is>
          <t>se.reg_t4self.t4autch..no_controls</t>
        </is>
      </c>
      <c r="E11" s="230" t="inlineStr">
        <is>
          <t>b.reg_t4self.rsqr..no_controls</t>
        </is>
      </c>
      <c r="F11" s="684" t="inlineStr">
        <is>
          <t>se.reg_t4self.rsqr..no_controls</t>
        </is>
      </c>
      <c r="G11" s="230" t="inlineStr">
        <is>
          <t>b.reg_t4self.t4autch..tch_controls</t>
        </is>
      </c>
      <c r="H11" s="684" t="inlineStr">
        <is>
          <t>se.reg_t4self.t4autch..tch_controls</t>
        </is>
      </c>
      <c r="I11" s="230" t="inlineStr">
        <is>
          <t>b.reg_t4self.rsqr..tch_controls</t>
        </is>
      </c>
      <c r="J11" s="684" t="inlineStr">
        <is>
          <t>se.reg_t4self.rsqr..tch_controls</t>
        </is>
      </c>
      <c r="K11" s="230" t="inlineStr">
        <is>
          <t>b.reg_t4self.t4autch..tch_sch_controls</t>
        </is>
      </c>
      <c r="L11" s="684" t="inlineStr">
        <is>
          <t>se.reg_t4self.t4autch..tch_sch_controls</t>
        </is>
      </c>
      <c r="M11" s="230" t="inlineStr">
        <is>
          <t>b.reg_t4self.rsqr..tch_sch_controls</t>
        </is>
      </c>
      <c r="N11" s="692" t="inlineStr">
        <is>
          <t>se.reg_t4self.rsqr..tch_sch_controls</t>
        </is>
      </c>
    </row>
    <row customHeight="1" ht="13" r="12">
      <c r="A12" s="181" t="s">
        <v>306</v>
      </c>
      <c r="B12" s="156" t="n">
        <v>2</v>
      </c>
      <c r="C12" s="218">
        <v>0.138033568659599</v>
      </c>
      <c r="D12" s="678">
        <v>0.0169957133034842</v>
      </c>
      <c r="E12" s="218">
        <v>5.13417128151125</v>
      </c>
      <c r="F12" s="678">
        <v>1.28840016173037</v>
      </c>
      <c r="G12" s="218">
        <v>0.132995040245327</v>
      </c>
      <c r="H12" s="678">
        <v>0.0170351913873112</v>
      </c>
      <c r="I12" s="218">
        <v>7.45650628758673</v>
      </c>
      <c r="J12" s="678">
        <v>1.40651881148516</v>
      </c>
      <c r="K12" s="218">
        <v>0.129043184862735</v>
      </c>
      <c r="L12" s="678">
        <v>0.017167450306997</v>
      </c>
      <c r="M12" s="218">
        <v>9.09569594633784</v>
      </c>
      <c r="N12" s="686">
        <v>1.73829044911642</v>
      </c>
    </row>
    <row customHeight="1" ht="13" r="13">
      <c r="A13" s="181" t="s">
        <v>307</v>
      </c>
      <c r="B13" s="156" t="n">
        <v>2</v>
      </c>
      <c r="C13" s="218">
        <v>0.165792578841508</v>
      </c>
      <c r="D13" s="678">
        <v>0.0338395190699216</v>
      </c>
      <c r="E13" s="218">
        <v>3.5381586284628</v>
      </c>
      <c r="F13" s="678">
        <v>1.51127094702193</v>
      </c>
      <c r="G13" s="218">
        <v>0.163339582812672</v>
      </c>
      <c r="H13" s="678">
        <v>0.0343380141521492</v>
      </c>
      <c r="I13" s="218">
        <v>4.96592767643837</v>
      </c>
      <c r="J13" s="678">
        <v>1.7634034153667</v>
      </c>
      <c r="K13" s="218">
        <v>0.170969695258951</v>
      </c>
      <c r="L13" s="678">
        <v>0.0346161390567363</v>
      </c>
      <c r="M13" s="218">
        <v>7.4540809189524</v>
      </c>
      <c r="N13" s="686">
        <v>2.19577955005126</v>
      </c>
    </row>
    <row customHeight="1" ht="13" r="14">
      <c r="A14" s="181" t="s">
        <v>308</v>
      </c>
      <c r="B14" s="156" t="n">
        <v>2</v>
      </c>
      <c r="C14" s="218">
        <v>0.15106769163575</v>
      </c>
      <c r="D14" s="678">
        <v>0.0298925788059043</v>
      </c>
      <c r="E14" s="218">
        <v>2.5666173236138</v>
      </c>
      <c r="F14" s="678">
        <v>0.975416470419032</v>
      </c>
      <c r="G14" s="218">
        <v>0.146237004588774</v>
      </c>
      <c r="H14" s="678">
        <v>0.0294630638604306</v>
      </c>
      <c r="I14" s="218">
        <v>3.1460406214619</v>
      </c>
      <c r="J14" s="678">
        <v>1.03721553661669</v>
      </c>
      <c r="K14" s="218">
        <v>0.142751473561996</v>
      </c>
      <c r="L14" s="678">
        <v>0.0294105111377282</v>
      </c>
      <c r="M14" s="218">
        <v>4.23447500365904</v>
      </c>
      <c r="N14" s="686">
        <v>1.21953160189632</v>
      </c>
    </row>
    <row customHeight="1" ht="13" r="15">
      <c r="A15" s="181" t="s">
        <v>309</v>
      </c>
      <c r="B15" s="156" t="n">
        <v>2</v>
      </c>
      <c r="C15" s="218">
        <v>0.156902774267008</v>
      </c>
      <c r="D15" s="678">
        <v>0.0254268210411537</v>
      </c>
      <c r="E15" s="218">
        <v>4.05211468049769</v>
      </c>
      <c r="F15" s="678">
        <v>1.28377806651142</v>
      </c>
      <c r="G15" s="218">
        <v>0.157429824994533</v>
      </c>
      <c r="H15" s="678">
        <v>0.0253233283580279</v>
      </c>
      <c r="I15" s="218">
        <v>5.53798142002574</v>
      </c>
      <c r="J15" s="678">
        <v>1.42478031822474</v>
      </c>
      <c r="K15" s="218">
        <v>0.158391932861496</v>
      </c>
      <c r="L15" s="678">
        <v>0.0242522392602104</v>
      </c>
      <c r="M15" s="218">
        <v>8.70563656271853</v>
      </c>
      <c r="N15" s="686">
        <v>1.91303587630408</v>
      </c>
    </row>
    <row customHeight="1" ht="13" r="16">
      <c r="A16" s="181" t="s">
        <v>310</v>
      </c>
      <c r="B16" s="156" t="n">
        <v>2</v>
      </c>
      <c r="C16" s="218">
        <v>0.393377165889333</v>
      </c>
      <c r="D16" s="678">
        <v>0.0297853579801958</v>
      </c>
      <c r="E16" s="218">
        <v>18.1404226125282</v>
      </c>
      <c r="F16" s="678">
        <v>2.26531311798643</v>
      </c>
      <c r="G16" s="218">
        <v>0.376551974867026</v>
      </c>
      <c r="H16" s="678">
        <v>0.0286536860037177</v>
      </c>
      <c r="I16" s="218">
        <v>20.8419897492244</v>
      </c>
      <c r="J16" s="678">
        <v>2.16849454871741</v>
      </c>
      <c r="K16" s="218">
        <v>0.375413047375856</v>
      </c>
      <c r="L16" s="678">
        <v>0.0291109473160632</v>
      </c>
      <c r="M16" s="218">
        <v>21.2007513081601</v>
      </c>
      <c r="N16" s="686">
        <v>2.22767736985502</v>
      </c>
    </row>
    <row customHeight="1" ht="13" r="17">
      <c r="A17" s="181" t="s">
        <v>311</v>
      </c>
      <c r="B17" s="156" t="n">
        <v>2</v>
      </c>
      <c r="C17" s="218">
        <v>0.13369399504518</v>
      </c>
      <c r="D17" s="678">
        <v>0.0237274435844265</v>
      </c>
      <c r="E17" s="218">
        <v>2.57911271766287</v>
      </c>
      <c r="F17" s="678">
        <v>0.885144391912993</v>
      </c>
      <c r="G17" s="218">
        <v>0.128546120984437</v>
      </c>
      <c r="H17" s="678">
        <v>0.0236067242554986</v>
      </c>
      <c r="I17" s="218">
        <v>4.24754154928608</v>
      </c>
      <c r="J17" s="678">
        <v>1.22795724985998</v>
      </c>
      <c r="K17" s="218">
        <v>0.13023247308835</v>
      </c>
      <c r="L17" s="678">
        <v>0.0238313623470082</v>
      </c>
      <c r="M17" s="218">
        <v>5.88487782806179</v>
      </c>
      <c r="N17" s="686">
        <v>1.47465639938976</v>
      </c>
    </row>
    <row customHeight="1" ht="13" r="18">
      <c r="A18" s="183" t="s">
        <v>312</v>
      </c>
      <c r="B18" s="156" t="n">
        <v>2</v>
      </c>
      <c r="C18" s="218">
        <v>0.0544060199176177</v>
      </c>
      <c r="D18" s="678">
        <v>0.0312982826856311</v>
      </c>
      <c r="E18" s="218">
        <v>0.478644936690936</v>
      </c>
      <c r="F18" s="678">
        <v>0.563403625395465</v>
      </c>
      <c r="G18" s="218">
        <v>0.052845046106393</v>
      </c>
      <c r="H18" s="678">
        <v>0.0304883378492505</v>
      </c>
      <c r="I18" s="218">
        <v>3.84926064778313</v>
      </c>
      <c r="J18" s="678">
        <v>1.7631547406215</v>
      </c>
      <c r="K18" s="218">
        <v>0.0564824747346956</v>
      </c>
      <c r="L18" s="678">
        <v>0.0305579739604627</v>
      </c>
      <c r="M18" s="218">
        <v>5.39196952885062</v>
      </c>
      <c r="N18" s="686">
        <v>1.90585840645106</v>
      </c>
    </row>
    <row customHeight="1" ht="13" r="19">
      <c r="A19" s="183" t="s">
        <v>313</v>
      </c>
      <c r="B19" s="156" t="n">
        <v>2</v>
      </c>
      <c r="C19" s="218">
        <v>0.155671064137265</v>
      </c>
      <c r="D19" s="678">
        <v>0.035108714165806</v>
      </c>
      <c r="E19" s="218">
        <v>3.70974173453794</v>
      </c>
      <c r="F19" s="678">
        <v>1.69566147384829</v>
      </c>
      <c r="G19" s="218">
        <v>0.151877944596733</v>
      </c>
      <c r="H19" s="678">
        <v>0.034868538098014</v>
      </c>
      <c r="I19" s="218">
        <v>3.9666302051868</v>
      </c>
      <c r="J19" s="678">
        <v>1.90660972521331</v>
      </c>
      <c r="K19" s="218">
        <v>0.154959949405506</v>
      </c>
      <c r="L19" s="678">
        <v>0.0356873331415585</v>
      </c>
      <c r="M19" s="218">
        <v>4.60215269325926</v>
      </c>
      <c r="N19" s="686">
        <v>2.18190237814436</v>
      </c>
    </row>
    <row customHeight="1" ht="13" r="20">
      <c r="A20" s="181" t="s">
        <v>314</v>
      </c>
      <c r="B20" s="156" t="n">
        <v>2</v>
      </c>
      <c r="C20" s="218">
        <v>0.144572467566791</v>
      </c>
      <c r="D20" s="678">
        <v>0.0287466338832798</v>
      </c>
      <c r="E20" s="218">
        <v>4.23127354687121</v>
      </c>
      <c r="F20" s="678">
        <v>1.58774363656765</v>
      </c>
      <c r="G20" s="218">
        <v>0.137319204289227</v>
      </c>
      <c r="H20" s="678">
        <v>0.0273481689978022</v>
      </c>
      <c r="I20" s="218">
        <v>5.24339829732942</v>
      </c>
      <c r="J20" s="678">
        <v>2.00126341292671</v>
      </c>
      <c r="K20" s="218">
        <v>0.127625127410226</v>
      </c>
      <c r="L20" s="678">
        <v>0.0272471377871448</v>
      </c>
      <c r="M20" s="218">
        <v>7.63191902936426</v>
      </c>
      <c r="N20" s="686">
        <v>2.1759607420629</v>
      </c>
    </row>
    <row customHeight="1" ht="13" r="21">
      <c r="A21" s="181" t="s">
        <v>315</v>
      </c>
      <c r="B21" s="156" t="n">
        <v>2</v>
      </c>
      <c r="C21" s="218">
        <v>0.43172593051676</v>
      </c>
      <c r="D21" s="678">
        <v>0.0318657637203141</v>
      </c>
      <c r="E21" s="218">
        <v>21.4649800841563</v>
      </c>
      <c r="F21" s="678">
        <v>2.56992824748264</v>
      </c>
      <c r="G21" s="218">
        <v>0.434914217863076</v>
      </c>
      <c r="H21" s="678">
        <v>0.0319269121922526</v>
      </c>
      <c r="I21" s="218">
        <v>21.8607551822634</v>
      </c>
      <c r="J21" s="678">
        <v>2.49727986168179</v>
      </c>
      <c r="K21" s="218">
        <v>0.425817328251554</v>
      </c>
      <c r="L21" s="678">
        <v>0.0306169495704012</v>
      </c>
      <c r="M21" s="218">
        <v>22.8170357346551</v>
      </c>
      <c r="N21" s="686">
        <v>2.70002107127931</v>
      </c>
    </row>
    <row customHeight="1" ht="13" r="22">
      <c r="A22" s="181" t="s">
        <v>316</v>
      </c>
      <c r="B22" s="156" t="n">
        <v>2</v>
      </c>
      <c r="C22" s="218">
        <v>0.168627837872194</v>
      </c>
      <c r="D22" s="678">
        <v>0.0611361671601221</v>
      </c>
      <c r="E22" s="218">
        <v>3.04306804849641</v>
      </c>
      <c r="F22" s="678">
        <v>2.25452599090522</v>
      </c>
      <c r="G22" s="218">
        <v>0.170427177507647</v>
      </c>
      <c r="H22" s="678">
        <v>0.0584087654151791</v>
      </c>
      <c r="I22" s="218">
        <v>6.85739507097811</v>
      </c>
      <c r="J22" s="678">
        <v>3.16771187108157</v>
      </c>
      <c r="K22" s="218">
        <v>0.158416577319698</v>
      </c>
      <c r="L22" s="678">
        <v>0.0584839312241623</v>
      </c>
      <c r="M22" s="218">
        <v>10.3190073694273</v>
      </c>
      <c r="N22" s="686">
        <v>3.63610578724589</v>
      </c>
    </row>
    <row customHeight="1" ht="13" r="23">
      <c r="A23" s="181" t="s">
        <v>317</v>
      </c>
      <c r="B23" s="156" t="n">
        <v>2</v>
      </c>
      <c r="C23" s="218">
        <v>0.339739660367705</v>
      </c>
      <c r="D23" s="678">
        <v>0.0462083564517471</v>
      </c>
      <c r="E23" s="218">
        <v>8.16047207169427</v>
      </c>
      <c r="F23" s="678">
        <v>2.38065672103415</v>
      </c>
      <c r="G23" s="218">
        <v>0.337133716767068</v>
      </c>
      <c r="H23" s="678">
        <v>0.0473246268331387</v>
      </c>
      <c r="I23" s="218">
        <v>8.28490030971365</v>
      </c>
      <c r="J23" s="678">
        <v>2.48925826245637</v>
      </c>
      <c r="K23" s="218">
        <v>0.329976377519028</v>
      </c>
      <c r="L23" s="678">
        <v>0.0440612225525475</v>
      </c>
      <c r="M23" s="218">
        <v>9.59808684815829</v>
      </c>
      <c r="N23" s="686">
        <v>2.92062252857666</v>
      </c>
    </row>
    <row customHeight="1" ht="13" r="24">
      <c r="A24" s="181" t="s">
        <v>318</v>
      </c>
      <c r="B24" s="156" t="n">
        <v>2</v>
      </c>
      <c r="C24" s="218">
        <v>0.26906570043884</v>
      </c>
      <c r="D24" s="678">
        <v>0.0393154818143167</v>
      </c>
      <c r="E24" s="218">
        <v>8.14947610618878</v>
      </c>
      <c r="F24" s="678">
        <v>2.22296128203815</v>
      </c>
      <c r="G24" s="218">
        <v>0.273105139768569</v>
      </c>
      <c r="H24" s="678">
        <v>0.0387799160031971</v>
      </c>
      <c r="I24" s="218">
        <v>8.83703924488937</v>
      </c>
      <c r="J24" s="678">
        <v>2.14240834336164</v>
      </c>
      <c r="K24" s="218">
        <v>0.283044596753481</v>
      </c>
      <c r="L24" s="678">
        <v>0.0385822207044292</v>
      </c>
      <c r="M24" s="218">
        <v>9.50645414335642</v>
      </c>
      <c r="N24" s="686">
        <v>2.4070888368121</v>
      </c>
    </row>
    <row customHeight="1" ht="13" r="25">
      <c r="A25" s="181" t="s">
        <v>319</v>
      </c>
      <c r="B25" s="156" t="n">
        <v>2</v>
      </c>
      <c r="C25" s="218">
        <v>0.198045195670089</v>
      </c>
      <c r="D25" s="678">
        <v>0.0349031138641293</v>
      </c>
      <c r="E25" s="218">
        <v>4.74695722454613</v>
      </c>
      <c r="F25" s="678">
        <v>1.68394039124851</v>
      </c>
      <c r="G25" s="218">
        <v>0.191281903154629</v>
      </c>
      <c r="H25" s="678">
        <v>0.034851768492522</v>
      </c>
      <c r="I25" s="218">
        <v>5.69102511702214</v>
      </c>
      <c r="J25" s="678">
        <v>1.89016220759162</v>
      </c>
      <c r="K25" s="218">
        <v>0.191985827212724</v>
      </c>
      <c r="L25" s="678">
        <v>0.0351667838042821</v>
      </c>
      <c r="M25" s="218">
        <v>6.09645810963762</v>
      </c>
      <c r="N25" s="686">
        <v>2.01371211582831</v>
      </c>
    </row>
    <row customHeight="1" ht="13" r="26">
      <c r="A26" s="181" t="s">
        <v>320</v>
      </c>
      <c r="B26" s="156" t="n">
        <v>2</v>
      </c>
      <c r="C26" s="218">
        <v>0.22252808928791</v>
      </c>
      <c r="D26" s="678">
        <v>0.0425140472590689</v>
      </c>
      <c r="E26" s="218">
        <v>5.27850713967349</v>
      </c>
      <c r="F26" s="678">
        <v>2.00653187960599</v>
      </c>
      <c r="G26" s="218">
        <v>0.223239532670286</v>
      </c>
      <c r="H26" s="678">
        <v>0.0428208672552231</v>
      </c>
      <c r="I26" s="218">
        <v>7.03829873931863</v>
      </c>
      <c r="J26" s="678">
        <v>2.21961827589293</v>
      </c>
      <c r="K26" s="218">
        <v>0.222037416216133</v>
      </c>
      <c r="L26" s="678">
        <v>0.0442061786695601</v>
      </c>
      <c r="M26" s="218">
        <v>8.20044877601195</v>
      </c>
      <c r="N26" s="686">
        <v>2.41257380352616</v>
      </c>
    </row>
    <row customHeight="1" ht="13" r="27">
      <c r="A27" s="181" t="s">
        <v>321</v>
      </c>
      <c r="B27" s="156" t="n">
        <v>2</v>
      </c>
      <c r="C27" s="218">
        <v>0.179524520108534</v>
      </c>
      <c r="D27" s="678">
        <v>0.0205960017389894</v>
      </c>
      <c r="E27" s="218">
        <v>3.54798274647246</v>
      </c>
      <c r="F27" s="678">
        <v>0.822564499903305</v>
      </c>
      <c r="G27" s="218">
        <v>0.179420470140071</v>
      </c>
      <c r="H27" s="678">
        <v>0.0212124736317037</v>
      </c>
      <c r="I27" s="218">
        <v>5.78735396826567</v>
      </c>
      <c r="J27" s="678">
        <v>0.855206386500947</v>
      </c>
      <c r="K27" s="218">
        <v>0.176663989023452</v>
      </c>
      <c r="L27" s="678">
        <v>0.0213743488966906</v>
      </c>
      <c r="M27" s="218">
        <v>6.08130900530814</v>
      </c>
      <c r="N27" s="686">
        <v>0.916166634864136</v>
      </c>
    </row>
    <row customHeight="1" ht="13" r="28">
      <c r="A28" s="181" t="s">
        <v>322</v>
      </c>
      <c r="B28" s="156" t="n">
        <v>2</v>
      </c>
      <c r="C28" s="218">
        <v>0.0981353530667376</v>
      </c>
      <c r="D28" s="678">
        <v>0.0303768285234205</v>
      </c>
      <c r="E28" s="218">
        <v>1.99892094448332</v>
      </c>
      <c r="F28" s="678">
        <v>1.21384032007799</v>
      </c>
      <c r="G28" s="218">
        <v>0.0908075198651329</v>
      </c>
      <c r="H28" s="678">
        <v>0.0305875478327965</v>
      </c>
      <c r="I28" s="218">
        <v>4.9376236322715</v>
      </c>
      <c r="J28" s="678">
        <v>1.55494945928104</v>
      </c>
      <c r="K28" s="218">
        <v>0.0922156857736145</v>
      </c>
      <c r="L28" s="678">
        <v>0.0299469939719464</v>
      </c>
      <c r="M28" s="218">
        <v>6.44368201761382</v>
      </c>
      <c r="N28" s="686">
        <v>1.74233414262793</v>
      </c>
    </row>
    <row customHeight="1" ht="13" r="29">
      <c r="A29" s="181" t="s">
        <v>323</v>
      </c>
      <c r="B29" s="156" t="n">
        <v>2</v>
      </c>
      <c r="C29" s="218">
        <v>0.197400631637889</v>
      </c>
      <c r="D29" s="678">
        <v>0.0395528415998745</v>
      </c>
      <c r="E29" s="218">
        <v>3.65536094186078</v>
      </c>
      <c r="F29" s="678">
        <v>1.44852341374421</v>
      </c>
      <c r="G29" s="218">
        <v>0.190535650774194</v>
      </c>
      <c r="H29" s="678">
        <v>0.0390134909676988</v>
      </c>
      <c r="I29" s="218">
        <v>4.65991480999015</v>
      </c>
      <c r="J29" s="678">
        <v>1.57273585787638</v>
      </c>
      <c r="K29" s="218">
        <v>0.19681771748727</v>
      </c>
      <c r="L29" s="678">
        <v>0.0385665105036684</v>
      </c>
      <c r="M29" s="218">
        <v>5.87894521301356</v>
      </c>
      <c r="N29" s="686">
        <v>1.69282439213301</v>
      </c>
    </row>
    <row customHeight="1" ht="13" r="30">
      <c r="A30" s="181" t="s">
        <v>324</v>
      </c>
      <c r="B30" s="156" t="n">
        <v>2</v>
      </c>
      <c r="C30" s="218">
        <v>0.16681778072337</v>
      </c>
      <c r="D30" s="678">
        <v>0.0234291947259189</v>
      </c>
      <c r="E30" s="218">
        <v>2.80888945315263</v>
      </c>
      <c r="F30" s="678">
        <v>0.781382694832803</v>
      </c>
      <c r="G30" s="218">
        <v>0.160941020099443</v>
      </c>
      <c r="H30" s="678">
        <v>0.0240875760715658</v>
      </c>
      <c r="I30" s="218">
        <v>3.69461566900059</v>
      </c>
      <c r="J30" s="678">
        <v>0.865370488644869</v>
      </c>
      <c r="K30" s="218">
        <v>0.167065981536253</v>
      </c>
      <c r="L30" s="678">
        <v>0.0245062793907632</v>
      </c>
      <c r="M30" s="218">
        <v>4.83569003583601</v>
      </c>
      <c r="N30" s="686">
        <v>1.16034327023658</v>
      </c>
    </row>
    <row customHeight="1" ht="13" r="31">
      <c r="A31" s="181" t="s">
        <v>325</v>
      </c>
      <c r="B31" s="156" t="n">
        <v>2</v>
      </c>
      <c r="C31" s="218">
        <v>0.119364453010845</v>
      </c>
      <c r="D31" s="678">
        <v>0.0299669290245072</v>
      </c>
      <c r="E31" s="218">
        <v>1.63779942293398</v>
      </c>
      <c r="F31" s="678">
        <v>0.842784102728087</v>
      </c>
      <c r="G31" s="218">
        <v>0.116429143493217</v>
      </c>
      <c r="H31" s="678">
        <v>0.0295287805197354</v>
      </c>
      <c r="I31" s="218">
        <v>2.11786781120476</v>
      </c>
      <c r="J31" s="678">
        <v>0.909911007538725</v>
      </c>
      <c r="K31" s="218">
        <v>0.117071174460705</v>
      </c>
      <c r="L31" s="678">
        <v>0.0289893448011263</v>
      </c>
      <c r="M31" s="218">
        <v>3.37370283828092</v>
      </c>
      <c r="N31" s="686">
        <v>1.44921655993594</v>
      </c>
    </row>
    <row customHeight="1" ht="13" r="32">
      <c r="A32" s="181" t="s">
        <v>326</v>
      </c>
      <c r="B32" s="156" t="n">
        <v>2</v>
      </c>
      <c r="C32" s="218">
        <v>0.147316626017421</v>
      </c>
      <c r="D32" s="678">
        <v>0.0236147335720213</v>
      </c>
      <c r="E32" s="218">
        <v>3.5040512230547</v>
      </c>
      <c r="F32" s="678">
        <v>1.11084747824526</v>
      </c>
      <c r="G32" s="218">
        <v>0.140431204018951</v>
      </c>
      <c r="H32" s="678">
        <v>0.0238858783705836</v>
      </c>
      <c r="I32" s="218">
        <v>4.4883154311677</v>
      </c>
      <c r="J32" s="678">
        <v>1.30006229808035</v>
      </c>
      <c r="K32" s="218">
        <v>0.14074427492638</v>
      </c>
      <c r="L32" s="678">
        <v>0.0242195350354163</v>
      </c>
      <c r="M32" s="218">
        <v>5.32504768311603</v>
      </c>
      <c r="N32" s="686">
        <v>1.39162924065</v>
      </c>
    </row>
    <row customHeight="1" ht="13" r="33">
      <c r="A33" s="181" t="s">
        <v>327</v>
      </c>
      <c r="B33" s="156" t="n">
        <v>2</v>
      </c>
      <c r="C33" s="218">
        <v>0.180659550484622</v>
      </c>
      <c r="D33" s="678">
        <v>0.0467448944834671</v>
      </c>
      <c r="E33" s="218">
        <v>3.91700141777917</v>
      </c>
      <c r="F33" s="678">
        <v>1.92388617451715</v>
      </c>
      <c r="G33" s="218">
        <v>0.176450029616962</v>
      </c>
      <c r="H33" s="678">
        <v>0.046279996941861</v>
      </c>
      <c r="I33" s="218">
        <v>4.60589050863415</v>
      </c>
      <c r="J33" s="678">
        <v>2.31086640074551</v>
      </c>
      <c r="K33" s="218">
        <v>0.187947303288337</v>
      </c>
      <c r="L33" s="678">
        <v>0.0457506558937141</v>
      </c>
      <c r="M33" s="218">
        <v>5.76476951858206</v>
      </c>
      <c r="N33" s="686">
        <v>2.73597670391488</v>
      </c>
    </row>
    <row customHeight="1" ht="13" r="34">
      <c r="A34" s="181" t="s">
        <v>328</v>
      </c>
      <c r="B34" s="156" t="n">
        <v>2</v>
      </c>
      <c r="C34" s="218">
        <v>0.258394089610231</v>
      </c>
      <c r="D34" s="678">
        <v>0.0407870595822525</v>
      </c>
      <c r="E34" s="218">
        <v>6.77357917623096</v>
      </c>
      <c r="F34" s="678">
        <v>2.22046654807919</v>
      </c>
      <c r="G34" s="218">
        <v>0.258976362214768</v>
      </c>
      <c r="H34" s="678">
        <v>0.0394417701622601</v>
      </c>
      <c r="I34" s="218">
        <v>8.82908924621885</v>
      </c>
      <c r="J34" s="678">
        <v>2.15512082409656</v>
      </c>
      <c r="K34" s="218">
        <v>0.267436355485608</v>
      </c>
      <c r="L34" s="678">
        <v>0.0395715425124783</v>
      </c>
      <c r="M34" s="218">
        <v>9.98295065484454</v>
      </c>
      <c r="N34" s="686">
        <v>2.32699423386269</v>
      </c>
    </row>
    <row customHeight="1" ht="13" r="35">
      <c r="A35" s="181" t="s">
        <v>329</v>
      </c>
      <c r="B35" s="156" t="n">
        <v>2</v>
      </c>
      <c r="C35" s="218">
        <v>0.218539786512284</v>
      </c>
      <c r="D35" s="678">
        <v>0.023768155610021</v>
      </c>
      <c r="E35" s="218">
        <v>5.44191767957862</v>
      </c>
      <c r="F35" s="678">
        <v>1.18664998239238</v>
      </c>
      <c r="G35" s="218">
        <v>0.217695491814913</v>
      </c>
      <c r="H35" s="678">
        <v>0.0235814349608841</v>
      </c>
      <c r="I35" s="218">
        <v>6.89305315662892</v>
      </c>
      <c r="J35" s="678">
        <v>1.35557887671587</v>
      </c>
      <c r="K35" s="218">
        <v>0.217857387489326</v>
      </c>
      <c r="L35" s="678">
        <v>0.0235508174948707</v>
      </c>
      <c r="M35" s="218">
        <v>8.12266173956565</v>
      </c>
      <c r="N35" s="686">
        <v>1.37807156696498</v>
      </c>
    </row>
    <row customHeight="1" ht="13" r="36">
      <c r="A36" s="181" t="s">
        <v>330</v>
      </c>
      <c r="B36" s="156" t="n">
        <v>2</v>
      </c>
      <c r="C36" s="218">
        <v>0.272651224055953</v>
      </c>
      <c r="D36" s="678">
        <v>0.0253596000132222</v>
      </c>
      <c r="E36" s="218">
        <v>8.8548590810936</v>
      </c>
      <c r="F36" s="678">
        <v>1.65167025515693</v>
      </c>
      <c r="G36" s="218">
        <v>0.274812839906384</v>
      </c>
      <c r="H36" s="678">
        <v>0.0259564954765347</v>
      </c>
      <c r="I36" s="218">
        <v>10.0824987255602</v>
      </c>
      <c r="J36" s="678">
        <v>1.72614635439633</v>
      </c>
      <c r="K36" s="218">
        <v>0.27603918772805</v>
      </c>
      <c r="L36" s="678">
        <v>0.0260010616709399</v>
      </c>
      <c r="M36" s="218">
        <v>10.6070783679873</v>
      </c>
      <c r="N36" s="686">
        <v>1.71509991087757</v>
      </c>
    </row>
    <row customHeight="1" ht="13" r="37">
      <c r="A37" s="181" t="s">
        <v>331</v>
      </c>
      <c r="B37" s="156" t="n">
        <v>2</v>
      </c>
      <c r="C37" s="218">
        <v>0.287688336249121</v>
      </c>
      <c r="D37" s="678">
        <v>0.02548669789447</v>
      </c>
      <c r="E37" s="218">
        <v>9.31197476537512</v>
      </c>
      <c r="F37" s="678">
        <v>1.56104780233875</v>
      </c>
      <c r="G37" s="218">
        <v>0.281788485415618</v>
      </c>
      <c r="H37" s="678">
        <v>0.0255123581175036</v>
      </c>
      <c r="I37" s="218">
        <v>10.104608681687</v>
      </c>
      <c r="J37" s="678">
        <v>1.78337307857757</v>
      </c>
      <c r="K37" s="218">
        <v>0.280389579413282</v>
      </c>
      <c r="L37" s="678">
        <v>0.0253305501355591</v>
      </c>
      <c r="M37" s="218">
        <v>10.8743147421837</v>
      </c>
      <c r="N37" s="686">
        <v>1.81619327101914</v>
      </c>
    </row>
    <row customHeight="1" ht="13" r="38">
      <c r="A38" s="181" t="s">
        <v>332</v>
      </c>
      <c r="B38" s="156" t="n">
        <v>2</v>
      </c>
      <c r="C38" s="218">
        <v>0.263915233739942</v>
      </c>
      <c r="D38" s="678">
        <v>0.0395083879484734</v>
      </c>
      <c r="E38" s="218">
        <v>4.97400764652948</v>
      </c>
      <c r="F38" s="678">
        <v>1.49108819953516</v>
      </c>
      <c r="G38" s="218">
        <v>0.269609410358525</v>
      </c>
      <c r="H38" s="678">
        <v>0.0399190373958992</v>
      </c>
      <c r="I38" s="218">
        <v>5.15371466743962</v>
      </c>
      <c r="J38" s="678">
        <v>1.58849579700198</v>
      </c>
      <c r="K38" s="218">
        <v>0.26718676389323</v>
      </c>
      <c r="L38" s="678">
        <v>0.0399423044964694</v>
      </c>
      <c r="M38" s="218">
        <v>5.38747097139141</v>
      </c>
      <c r="N38" s="686">
        <v>1.82265638831887</v>
      </c>
    </row>
    <row customHeight="1" ht="13" r="39">
      <c r="A39" s="181" t="s">
        <v>333</v>
      </c>
      <c r="B39" s="156" t="n">
        <v>2</v>
      </c>
      <c r="C39" s="218">
        <v>0.206592698090954</v>
      </c>
      <c r="D39" s="678">
        <v>0.0316714044958432</v>
      </c>
      <c r="E39" s="218">
        <v>7.80136339106628</v>
      </c>
      <c r="F39" s="678">
        <v>2.53901888757752</v>
      </c>
      <c r="G39" s="218">
        <v>0.205957494967685</v>
      </c>
      <c r="H39" s="678">
        <v>0.0316525716328484</v>
      </c>
      <c r="I39" s="218">
        <v>8.37845646131477</v>
      </c>
      <c r="J39" s="678">
        <v>2.52010687371737</v>
      </c>
      <c r="K39" s="218">
        <v>0.208219889765232</v>
      </c>
      <c r="L39" s="678">
        <v>0.0317698537125412</v>
      </c>
      <c r="M39" s="218">
        <v>8.81803338777688</v>
      </c>
      <c r="N39" s="686">
        <v>2.66170648795603</v>
      </c>
    </row>
    <row customHeight="1" ht="13" r="40">
      <c r="A40" s="181" t="s">
        <v>334</v>
      </c>
      <c r="B40" s="156" t="n">
        <v>2</v>
      </c>
      <c r="C40" s="218">
        <v>0.112636198659419</v>
      </c>
      <c r="D40" s="678">
        <v>0.0235903930208288</v>
      </c>
      <c r="E40" s="218">
        <v>1.76302984148482</v>
      </c>
      <c r="F40" s="678">
        <v>0.708859904226381</v>
      </c>
      <c r="G40" s="218">
        <v>0.114130294630463</v>
      </c>
      <c r="H40" s="678">
        <v>0.0237841722724566</v>
      </c>
      <c r="I40" s="218">
        <v>2.42379022957512</v>
      </c>
      <c r="J40" s="678">
        <v>0.870636840197734</v>
      </c>
      <c r="K40" s="218">
        <v>0.117544861324608</v>
      </c>
      <c r="L40" s="678">
        <v>0.0244327953277812</v>
      </c>
      <c r="M40" s="218">
        <v>2.70060564744802</v>
      </c>
      <c r="N40" s="686">
        <v>0.967210212378889</v>
      </c>
    </row>
    <row customHeight="1" ht="13" r="41">
      <c r="A41" s="181" t="s">
        <v>335</v>
      </c>
      <c r="B41" s="156" t="n">
        <v>2</v>
      </c>
      <c r="C41" s="218">
        <v>0.282057338705676</v>
      </c>
      <c r="D41" s="678">
        <v>0.0214797858075401</v>
      </c>
      <c r="E41" s="218">
        <v>10.4835932051356</v>
      </c>
      <c r="F41" s="678">
        <v>1.61199470190918</v>
      </c>
      <c r="G41" s="218">
        <v>0.280306412395167</v>
      </c>
      <c r="H41" s="678">
        <v>0.0213539166428641</v>
      </c>
      <c r="I41" s="218">
        <v>10.7299152462259</v>
      </c>
      <c r="J41" s="678">
        <v>1.62330997928684</v>
      </c>
      <c r="K41" s="218">
        <v>0.271081928287179</v>
      </c>
      <c r="L41" s="678">
        <v>0.0211039842620443</v>
      </c>
      <c r="M41" s="218">
        <v>12.9764465012069</v>
      </c>
      <c r="N41" s="686">
        <v>1.66907268287939</v>
      </c>
    </row>
    <row customHeight="1" ht="13" r="42">
      <c r="A42" s="181" t="s">
        <v>336</v>
      </c>
      <c r="B42" s="156" t="n">
        <v>2</v>
      </c>
      <c r="C42" s="218">
        <v>0.241080051835828</v>
      </c>
      <c r="D42" s="678">
        <v>0.0408640589818487</v>
      </c>
      <c r="E42" s="218">
        <v>5.73727966011615</v>
      </c>
      <c r="F42" s="678">
        <v>1.90089629507261</v>
      </c>
      <c r="G42" s="218">
        <v>0.237313952340032</v>
      </c>
      <c r="H42" s="678">
        <v>0.0408808180879395</v>
      </c>
      <c r="I42" s="218">
        <v>6.74143784779007</v>
      </c>
      <c r="J42" s="678">
        <v>2.04991556072995</v>
      </c>
      <c r="K42" s="218">
        <v>0.23208905306648</v>
      </c>
      <c r="L42" s="678">
        <v>0.0411188545083905</v>
      </c>
      <c r="M42" s="218">
        <v>7.40338751530552</v>
      </c>
      <c r="N42" s="686">
        <v>2.21935872767356</v>
      </c>
    </row>
    <row customHeight="1" ht="13" r="43">
      <c r="A43" s="181" t="s">
        <v>337</v>
      </c>
      <c r="B43" s="156" t="n">
        <v>2</v>
      </c>
      <c r="C43" s="218">
        <v>0.292110406364275</v>
      </c>
      <c r="D43" s="678">
        <v>0.0426710805700484</v>
      </c>
      <c r="E43" s="218">
        <v>9.55286623081113</v>
      </c>
      <c r="F43" s="678">
        <v>2.68819680382548</v>
      </c>
      <c r="G43" s="218">
        <v>0.296446388551047</v>
      </c>
      <c r="H43" s="678">
        <v>0.042883752605339</v>
      </c>
      <c r="I43" s="218">
        <v>10.4992530072934</v>
      </c>
      <c r="J43" s="678">
        <v>2.8279840540365</v>
      </c>
      <c r="K43" s="218">
        <v>0.296422477025504</v>
      </c>
      <c r="L43" s="678">
        <v>0.0426621838761754</v>
      </c>
      <c r="M43" s="218">
        <v>10.5898557394518</v>
      </c>
      <c r="N43" s="686">
        <v>2.85517269166017</v>
      </c>
    </row>
    <row customHeight="1" ht="13" r="44">
      <c r="A44" s="181" t="s">
        <v>338</v>
      </c>
      <c r="B44" s="156" t="n">
        <v>2</v>
      </c>
      <c r="C44" s="218">
        <v>0.155175372885699</v>
      </c>
      <c r="D44" s="678">
        <v>0.024722445245077</v>
      </c>
      <c r="E44" s="218">
        <v>5.06372823260058</v>
      </c>
      <c r="F44" s="678">
        <v>1.5450004458487</v>
      </c>
      <c r="G44" s="218">
        <v>0.150877325847486</v>
      </c>
      <c r="H44" s="678">
        <v>0.025757606220146</v>
      </c>
      <c r="I44" s="218">
        <v>5.8946404709575</v>
      </c>
      <c r="J44" s="678">
        <v>1.56566057611868</v>
      </c>
      <c r="K44" s="218">
        <v>0.140068915156064</v>
      </c>
      <c r="L44" s="678">
        <v>0.0268537845666812</v>
      </c>
      <c r="M44" s="218">
        <v>6.44341595798743</v>
      </c>
      <c r="N44" s="686">
        <v>1.65269205272824</v>
      </c>
    </row>
    <row customHeight="1" ht="13" r="45">
      <c r="A45" s="181" t="s">
        <v>339</v>
      </c>
      <c r="B45" s="156" t="n">
        <v>2</v>
      </c>
      <c r="C45" s="218">
        <v>0.367099635091735</v>
      </c>
      <c r="D45" s="678">
        <v>0.0278675398850121</v>
      </c>
      <c r="E45" s="218">
        <v>14.6866948301307</v>
      </c>
      <c r="F45" s="678">
        <v>2.13885861722152</v>
      </c>
      <c r="G45" s="218">
        <v>0.363068659111047</v>
      </c>
      <c r="H45" s="678">
        <v>0.0278628825799135</v>
      </c>
      <c r="I45" s="218">
        <v>15.7750753785959</v>
      </c>
      <c r="J45" s="678">
        <v>2.16667109894463</v>
      </c>
      <c r="K45" s="218">
        <v>0.362323046375328</v>
      </c>
      <c r="L45" s="678">
        <v>0.0280273772534765</v>
      </c>
      <c r="M45" s="218">
        <v>16.3540871814518</v>
      </c>
      <c r="N45" s="686">
        <v>2.24680574060879</v>
      </c>
    </row>
    <row customHeight="1" ht="13" r="46">
      <c r="A46" s="181" t="s">
        <v>340</v>
      </c>
      <c r="B46" s="156" t="n">
        <v>2</v>
      </c>
      <c r="C46" s="218">
        <v>0.292433154468018</v>
      </c>
      <c r="D46" s="678">
        <v>0.025720526524713</v>
      </c>
      <c r="E46" s="218">
        <v>7.8998358552859</v>
      </c>
      <c r="F46" s="678">
        <v>1.41523996151959</v>
      </c>
      <c r="G46" s="218">
        <v>0.278658050826917</v>
      </c>
      <c r="H46" s="678">
        <v>0.0271812185125507</v>
      </c>
      <c r="I46" s="218">
        <v>10.2743864867852</v>
      </c>
      <c r="J46" s="678">
        <v>1.68042517444841</v>
      </c>
      <c r="K46" s="218">
        <v>0.282089435555351</v>
      </c>
      <c r="L46" s="678">
        <v>0.0269963219621402</v>
      </c>
      <c r="M46" s="218">
        <v>10.8303202734241</v>
      </c>
      <c r="N46" s="686">
        <v>1.77133708224499</v>
      </c>
    </row>
    <row customHeight="1" ht="13" r="47">
      <c r="A47" s="181" t="s">
        <v>341</v>
      </c>
      <c r="B47" s="156" t="n">
        <v>2</v>
      </c>
      <c r="C47" s="218">
        <v>0.295070640815895</v>
      </c>
      <c r="D47" s="678">
        <v>0.0238806787090335</v>
      </c>
      <c r="E47" s="218">
        <v>8.81593670971463</v>
      </c>
      <c r="F47" s="678">
        <v>1.38727904613931</v>
      </c>
      <c r="G47" s="218">
        <v>0.290853450879447</v>
      </c>
      <c r="H47" s="678">
        <v>0.0237785007352523</v>
      </c>
      <c r="I47" s="218">
        <v>9.43896173687044</v>
      </c>
      <c r="J47" s="678">
        <v>1.41447502816635</v>
      </c>
      <c r="K47" s="218">
        <v>0.289613588926749</v>
      </c>
      <c r="L47" s="678">
        <v>0.023661731208679</v>
      </c>
      <c r="M47" s="218">
        <v>9.80860248081845</v>
      </c>
      <c r="N47" s="686">
        <v>1.44709751889483</v>
      </c>
    </row>
    <row customHeight="1" ht="13" r="48">
      <c r="A48" s="181" t="s">
        <v>342</v>
      </c>
      <c r="B48" s="156" t="n">
        <v>2</v>
      </c>
      <c r="C48" s="218">
        <v>0.33579683581633</v>
      </c>
      <c r="D48" s="678">
        <v>0.0254894378135191</v>
      </c>
      <c r="E48" s="218">
        <v>9.46956166967579</v>
      </c>
      <c r="F48" s="678">
        <v>1.57885679073322</v>
      </c>
      <c r="G48" s="218">
        <v>0.336670474830987</v>
      </c>
      <c r="H48" s="678">
        <v>0.0261836514481613</v>
      </c>
      <c r="I48" s="218">
        <v>9.6949203015805</v>
      </c>
      <c r="J48" s="678">
        <v>1.50699274642127</v>
      </c>
      <c r="K48" s="218">
        <v>0.333023890546237</v>
      </c>
      <c r="L48" s="678">
        <v>0.0259751334045907</v>
      </c>
      <c r="M48" s="218">
        <v>10.9071953798022</v>
      </c>
      <c r="N48" s="686">
        <v>1.6660077106405</v>
      </c>
    </row>
    <row customHeight="1" ht="13" r="49">
      <c r="A49" s="181" t="s">
        <v>343</v>
      </c>
      <c r="B49" s="156" t="n">
        <v>2</v>
      </c>
      <c r="C49" s="218">
        <v>0.353257985923933</v>
      </c>
      <c r="D49" s="678">
        <v>0.0279334938620196</v>
      </c>
      <c r="E49" s="218">
        <v>14.39274346181</v>
      </c>
      <c r="F49" s="678">
        <v>2.53402065789717</v>
      </c>
      <c r="G49" s="218">
        <v>0.327653248608755</v>
      </c>
      <c r="H49" s="678">
        <v>0.0286856782762921</v>
      </c>
      <c r="I49" s="218">
        <v>16.5877121713786</v>
      </c>
      <c r="J49" s="678">
        <v>2.37066523401154</v>
      </c>
      <c r="K49" s="218">
        <v>0.322955575834587</v>
      </c>
      <c r="L49" s="678">
        <v>0.0281451853800863</v>
      </c>
      <c r="M49" s="218">
        <v>16.9337205805643</v>
      </c>
      <c r="N49" s="686">
        <v>2.36878340089928</v>
      </c>
    </row>
    <row customHeight="1" ht="13" r="50">
      <c r="A50" s="181" t="s">
        <v>344</v>
      </c>
      <c r="B50" s="156" t="n">
        <v>2</v>
      </c>
      <c r="C50" s="218">
        <v>0.240220825034161</v>
      </c>
      <c r="D50" s="678">
        <v>0.0250516788963913</v>
      </c>
      <c r="E50" s="218">
        <v>6.47245996193996</v>
      </c>
      <c r="F50" s="678">
        <v>1.28638298438147</v>
      </c>
      <c r="G50" s="218">
        <v>0.240310543413014</v>
      </c>
      <c r="H50" s="678">
        <v>0.0249999942469113</v>
      </c>
      <c r="I50" s="218">
        <v>6.54676503119693</v>
      </c>
      <c r="J50" s="678">
        <v>1.28334388989759</v>
      </c>
      <c r="K50" s="218">
        <v>0.241103422829104</v>
      </c>
      <c r="L50" s="678">
        <v>0.0249725482247901</v>
      </c>
      <c r="M50" s="218">
        <v>7.17161931593928</v>
      </c>
      <c r="N50" s="686">
        <v>1.38911171292406</v>
      </c>
    </row>
    <row customHeight="1" ht="13" r="51">
      <c r="A51" s="181" t="s">
        <v>345</v>
      </c>
      <c r="B51" s="156" t="n">
        <v>2</v>
      </c>
      <c r="C51" s="218">
        <v>0.371927216698114</v>
      </c>
      <c r="D51" s="678">
        <v>0.0254792946871627</v>
      </c>
      <c r="E51" s="218">
        <v>12.286158750303</v>
      </c>
      <c r="F51" s="678">
        <v>1.59357133900213</v>
      </c>
      <c r="G51" s="218">
        <v>0.36823527941444</v>
      </c>
      <c r="H51" s="678">
        <v>0.025220529855768</v>
      </c>
      <c r="I51" s="218">
        <v>13.7011842929734</v>
      </c>
      <c r="J51" s="678">
        <v>1.69090317334353</v>
      </c>
      <c r="K51" s="218">
        <v>0.364786183475485</v>
      </c>
      <c r="L51" s="678">
        <v>0.0252477323738835</v>
      </c>
      <c r="M51" s="218">
        <v>15.1053837880057</v>
      </c>
      <c r="N51" s="686">
        <v>1.81222422504977</v>
      </c>
    </row>
    <row customHeight="1" ht="13" r="52">
      <c r="A52" s="181" t="s">
        <v>346</v>
      </c>
      <c r="B52" s="156" t="n">
        <v>2</v>
      </c>
      <c r="C52" s="218">
        <v>0.282451928122729</v>
      </c>
      <c r="D52" s="678">
        <v>0.0353255081033868</v>
      </c>
      <c r="E52" s="218">
        <v>6.93352668218858</v>
      </c>
      <c r="F52" s="678">
        <v>1.51378111694866</v>
      </c>
      <c r="G52" s="218">
        <v>0.277857684726915</v>
      </c>
      <c r="H52" s="678">
        <v>0.0358031154122229</v>
      </c>
      <c r="I52" s="218">
        <v>8.22300376570236</v>
      </c>
      <c r="J52" s="678">
        <v>1.85518515267084</v>
      </c>
      <c r="K52" s="218">
        <v>0.272083346880558</v>
      </c>
      <c r="L52" s="678">
        <v>0.0341880344430475</v>
      </c>
      <c r="M52" s="218">
        <v>11.8477625662691</v>
      </c>
      <c r="N52" s="686">
        <v>4.59799471583182</v>
      </c>
    </row>
    <row customHeight="1" ht="13" r="53">
      <c r="A53" s="181" t="s">
        <v>347</v>
      </c>
      <c r="B53" s="156" t="n">
        <v>2</v>
      </c>
      <c r="C53" s="218">
        <v>0.31765125615449</v>
      </c>
      <c r="D53" s="678">
        <v>0.0308512234719273</v>
      </c>
      <c r="E53" s="218">
        <v>10.3347295779751</v>
      </c>
      <c r="F53" s="678">
        <v>1.90193024282722</v>
      </c>
      <c r="G53" s="218">
        <v>0.312000957505917</v>
      </c>
      <c r="H53" s="678">
        <v>0.0309444940816086</v>
      </c>
      <c r="I53" s="218">
        <v>10.737302711415</v>
      </c>
      <c r="J53" s="678">
        <v>1.84328084201963</v>
      </c>
      <c r="K53" s="218">
        <v>0.312228317080104</v>
      </c>
      <c r="L53" s="678">
        <v>0.0302742846925061</v>
      </c>
      <c r="M53" s="218">
        <v>11.5994217754008</v>
      </c>
      <c r="N53" s="686">
        <v>1.96650825006561</v>
      </c>
    </row>
    <row customHeight="1" ht="13" r="54">
      <c r="A54" s="181" t="s">
        <v>348</v>
      </c>
      <c r="B54" s="156" t="n">
        <v>2</v>
      </c>
      <c r="C54" s="218">
        <v>0.226047703245664</v>
      </c>
      <c r="D54" s="678">
        <v>0.0366840073010216</v>
      </c>
      <c r="E54" s="218">
        <v>5.59504475951726</v>
      </c>
      <c r="F54" s="678">
        <v>1.79198882728109</v>
      </c>
      <c r="G54" s="218">
        <v>0.211292249323983</v>
      </c>
      <c r="H54" s="678">
        <v>0.0371971388756633</v>
      </c>
      <c r="I54" s="218">
        <v>7.7132363104913</v>
      </c>
      <c r="J54" s="678">
        <v>1.81365903339176</v>
      </c>
      <c r="K54" s="218">
        <v>0.212019488009413</v>
      </c>
      <c r="L54" s="678">
        <v>0.0374149438909211</v>
      </c>
      <c r="M54" s="218">
        <v>8.6203451620585</v>
      </c>
      <c r="N54" s="686">
        <v>1.97075419181415</v>
      </c>
    </row>
    <row customHeight="1" ht="13" r="55">
      <c r="A55" s="181" t="s">
        <v>349</v>
      </c>
      <c r="B55" s="156" t="n">
        <v>2</v>
      </c>
      <c r="C55" s="218">
        <v>0.333660773226472</v>
      </c>
      <c r="D55" s="678">
        <v>0.0497953476173173</v>
      </c>
      <c r="E55" s="218">
        <v>12.5582633715812</v>
      </c>
      <c r="F55" s="678">
        <v>4.13354819184659</v>
      </c>
      <c r="G55" s="218">
        <v>0.341761775692156</v>
      </c>
      <c r="H55" s="678">
        <v>0.0485945806145691</v>
      </c>
      <c r="I55" s="218">
        <v>14.2172985188856</v>
      </c>
      <c r="J55" s="678">
        <v>4.27263467469697</v>
      </c>
      <c r="K55" s="218">
        <v>0.328999931608196</v>
      </c>
      <c r="L55" s="678">
        <v>0.0473872397309338</v>
      </c>
      <c r="M55" s="218">
        <v>16.6168515238638</v>
      </c>
      <c r="N55" s="686">
        <v>4.47475854648899</v>
      </c>
    </row>
    <row customHeight="1" ht="13" r="56">
      <c r="A56" s="181" t="s">
        <v>350</v>
      </c>
      <c r="B56" s="156" t="n">
        <v>2</v>
      </c>
      <c r="C56" s="218">
        <v>0.28066785041697</v>
      </c>
      <c r="D56" s="678">
        <v>0.0229357341828419</v>
      </c>
      <c r="E56" s="218">
        <v>8.53653009235078</v>
      </c>
      <c r="F56" s="678">
        <v>1.31817886917984</v>
      </c>
      <c r="G56" s="218">
        <v>0.283213843642971</v>
      </c>
      <c r="H56" s="678">
        <v>0.0237708515009306</v>
      </c>
      <c r="I56" s="218">
        <v>9.90883631328904</v>
      </c>
      <c r="J56" s="678">
        <v>1.50531658360536</v>
      </c>
      <c r="K56" s="218">
        <v>0.286157598625606</v>
      </c>
      <c r="L56" s="678">
        <v>0.0217145222295777</v>
      </c>
      <c r="M56" s="218">
        <v>11.9594817828407</v>
      </c>
      <c r="N56" s="686">
        <v>1.56077327562034</v>
      </c>
    </row>
    <row customHeight="1" ht="13" r="57">
      <c r="A57" s="181" t="s">
        <v>351</v>
      </c>
      <c r="B57" s="156" t="n">
        <v>2</v>
      </c>
      <c r="C57" s="218">
        <v>0.205189340810594</v>
      </c>
      <c r="D57" s="678">
        <v>0.0382507811205073</v>
      </c>
      <c r="E57" s="218">
        <v>3.9752629741722</v>
      </c>
      <c r="F57" s="678">
        <v>1.42746183479104</v>
      </c>
      <c r="G57" s="218">
        <v>0.208390524363785</v>
      </c>
      <c r="H57" s="678">
        <v>0.0397666025272</v>
      </c>
      <c r="I57" s="218">
        <v>4.33429690659429</v>
      </c>
      <c r="J57" s="678">
        <v>1.63241700376975</v>
      </c>
      <c r="K57" s="218">
        <v>0.201619570962826</v>
      </c>
      <c r="L57" s="678">
        <v>0.0399052656826345</v>
      </c>
      <c r="M57" s="218">
        <v>7.0342205376176</v>
      </c>
      <c r="N57" s="686">
        <v>2.45944558517193</v>
      </c>
    </row>
    <row customHeight="1" ht="13" r="58">
      <c r="A58" s="181" t="s">
        <v>352</v>
      </c>
      <c r="B58" s="156" t="n">
        <v>2</v>
      </c>
      <c r="C58" s="218">
        <v>0.388988480405909</v>
      </c>
      <c r="D58" s="678">
        <v>0.0230225952747457</v>
      </c>
      <c r="E58" s="218">
        <v>15.0108687644837</v>
      </c>
      <c r="F58" s="678">
        <v>1.78324830117304</v>
      </c>
      <c r="G58" s="218">
        <v>0.388267452143816</v>
      </c>
      <c r="H58" s="678">
        <v>0.022972609102951</v>
      </c>
      <c r="I58" s="218">
        <v>15.1704390393816</v>
      </c>
      <c r="J58" s="678">
        <v>1.79600677030634</v>
      </c>
      <c r="K58" s="218">
        <v>0.373710661739739</v>
      </c>
      <c r="L58" s="678">
        <v>0.0231213364958862</v>
      </c>
      <c r="M58" s="218">
        <v>17.2447418335728</v>
      </c>
      <c r="N58" s="686">
        <v>1.82242414250522</v>
      </c>
    </row>
    <row customHeight="1" ht="13" r="59">
      <c r="A59" s="181" t="s">
        <v>353</v>
      </c>
      <c r="B59" s="156" t="n">
        <v>2</v>
      </c>
      <c r="C59" s="218">
        <v>0.199326881920115</v>
      </c>
      <c r="D59" s="678">
        <v>0.0411473865035115</v>
      </c>
      <c r="E59" s="218">
        <v>6.22512550717192</v>
      </c>
      <c r="F59" s="678">
        <v>2.50556574260505</v>
      </c>
      <c r="G59" s="218">
        <v>0.199889935218624</v>
      </c>
      <c r="H59" s="678">
        <v>0.0439056587319264</v>
      </c>
      <c r="I59" s="218">
        <v>6.35587321384362</v>
      </c>
      <c r="J59" s="678">
        <v>2.55831169003029</v>
      </c>
      <c r="K59" s="218">
        <v>0.19919387055338</v>
      </c>
      <c r="L59" s="678">
        <v>0.0438217134340808</v>
      </c>
      <c r="M59" s="218">
        <v>9.08865415805947</v>
      </c>
      <c r="N59" s="686">
        <v>2.59284123216157</v>
      </c>
    </row>
    <row customHeight="1" ht="13" r="60">
      <c r="A60" s="181" t="s">
        <v>354</v>
      </c>
      <c r="B60" s="156" t="n">
        <v>2</v>
      </c>
      <c r="C60" s="218">
        <v>0.0541334816740129</v>
      </c>
      <c r="D60" s="678">
        <v>0.0564315910380263</v>
      </c>
      <c r="E60" s="218">
        <v>0.444234577785701</v>
      </c>
      <c r="F60" s="678">
        <v>1.06098962178461</v>
      </c>
      <c r="G60" s="218">
        <v>0.0536741910098361</v>
      </c>
      <c r="H60" s="678">
        <v>0.0538027507070885</v>
      </c>
      <c r="I60" s="218">
        <v>1.61469886515262</v>
      </c>
      <c r="J60" s="678">
        <v>1.69524471520293</v>
      </c>
      <c r="K60" s="218">
        <v>0.0537241635553396</v>
      </c>
      <c r="L60" s="678">
        <v>0.0447279803099369</v>
      </c>
      <c r="M60" s="218">
        <v>4.6377530638013</v>
      </c>
      <c r="N60" s="686">
        <v>4.37554908810417</v>
      </c>
    </row>
    <row customHeight="1" ht="13" r="61">
      <c r="A61" s="181" t="s">
        <v>355</v>
      </c>
      <c r="B61" s="156" t="n">
        <v>2</v>
      </c>
      <c r="C61" s="218">
        <v>0.205397779793417</v>
      </c>
      <c r="D61" s="678">
        <v>0.0237884349991329</v>
      </c>
      <c r="E61" s="218">
        <v>6.20675829232824</v>
      </c>
      <c r="F61" s="678">
        <v>1.41502837201418</v>
      </c>
      <c r="G61" s="218">
        <v>0.204924617661923</v>
      </c>
      <c r="H61" s="678">
        <v>0.0236798602037053</v>
      </c>
      <c r="I61" s="218">
        <v>7.21092971570298</v>
      </c>
      <c r="J61" s="678">
        <v>1.53424353125421</v>
      </c>
      <c r="K61" s="218">
        <v>0.205394444173529</v>
      </c>
      <c r="L61" s="678">
        <v>0.0243644027317093</v>
      </c>
      <c r="M61" s="218">
        <v>7.23981921114556</v>
      </c>
      <c r="N61" s="686">
        <v>1.59247305687225</v>
      </c>
    </row>
    <row customHeight="1" ht="13" r="62">
      <c r="A62" s="181" t="s">
        <v>356</v>
      </c>
      <c r="B62" s="156" t="n">
        <v>2</v>
      </c>
      <c r="C62" s="218">
        <v>0.331434076182119</v>
      </c>
      <c r="D62" s="678">
        <v>0.0174438382959483</v>
      </c>
      <c r="E62" s="218">
        <v>12.8774876678647</v>
      </c>
      <c r="F62" s="678">
        <v>1.32606377657147</v>
      </c>
      <c r="G62" s="218">
        <v>0.328842209411327</v>
      </c>
      <c r="H62" s="678">
        <v>0.0174600371807415</v>
      </c>
      <c r="I62" s="218">
        <v>14.2021071990241</v>
      </c>
      <c r="J62" s="678">
        <v>1.30929784957048</v>
      </c>
      <c r="K62" s="218">
        <v>0.331305857428752</v>
      </c>
      <c r="L62" s="678">
        <v>0.0175759204058796</v>
      </c>
      <c r="M62" s="218">
        <v>15.1489977038353</v>
      </c>
      <c r="N62" s="686">
        <v>1.35321474311152</v>
      </c>
    </row>
    <row customHeight="1" ht="13" r="63">
      <c r="A63" s="184" t="s">
        <v>357</v>
      </c>
      <c r="B63" s="157" t="n">
        <v>2</v>
      </c>
      <c r="C63" s="219">
        <v>0.214280820686135</v>
      </c>
      <c r="D63" s="679">
        <v>0.00660514626155163</v>
      </c>
      <c r="E63" s="219">
        <v>5.4818644810072</v>
      </c>
      <c r="F63" s="679">
        <v>0.295004446163982</v>
      </c>
      <c r="G63" s="219">
        <v>0.211692048572371</v>
      </c>
      <c r="H63" s="679">
        <v>0.00656785918714755</v>
      </c>
      <c r="I63" s="219">
        <v>6.66424614610852</v>
      </c>
      <c r="J63" s="679">
        <v>0.328491319267393</v>
      </c>
      <c r="K63" s="219">
        <v>0.211934319580024</v>
      </c>
      <c r="L63" s="679">
        <v>0.00642374351804846</v>
      </c>
      <c r="M63" s="219">
        <v>8.00786034130903</v>
      </c>
      <c r="N63" s="688">
        <v>0.400396732721995</v>
      </c>
    </row>
    <row customHeight="1" ht="13" r="64">
      <c r="A64" s="185" t="s">
        <v>358</v>
      </c>
      <c r="B64" s="158" t="n">
        <v>2</v>
      </c>
      <c r="C64" s="220">
        <v>0.227790459018745</v>
      </c>
      <c r="D64" s="680">
        <v>0.00849088141317379</v>
      </c>
      <c r="E64" s="220">
        <v>6.01418681028745</v>
      </c>
      <c r="F64" s="680">
        <v>0.40214757767198</v>
      </c>
      <c r="G64" s="220">
        <v>0.223968396398882</v>
      </c>
      <c r="H64" s="680">
        <v>0.0086371044907028</v>
      </c>
      <c r="I64" s="220">
        <v>7.26533968019009</v>
      </c>
      <c r="J64" s="680">
        <v>0.457069381259911</v>
      </c>
      <c r="K64" s="220">
        <v>0.224432601890403</v>
      </c>
      <c r="L64" s="680">
        <v>0.00846330960692917</v>
      </c>
      <c r="M64" s="220">
        <v>8.42767686283176</v>
      </c>
      <c r="N64" s="689">
        <v>0.511591319440281</v>
      </c>
    </row>
    <row customHeight="1" ht="13" r="65">
      <c r="A65" s="186" t="s">
        <v>359</v>
      </c>
      <c r="B65" s="159" t="n">
        <v>2</v>
      </c>
      <c r="C65" s="221">
        <v>0.238244656196289</v>
      </c>
      <c r="D65" s="681">
        <v>0.00474345862234611</v>
      </c>
      <c r="E65" s="221">
        <v>7.1558114292233</v>
      </c>
      <c r="F65" s="681">
        <v>0.255778557043422</v>
      </c>
      <c r="G65" s="221">
        <v>0.235326838464269</v>
      </c>
      <c r="H65" s="681">
        <v>0.00473467934563889</v>
      </c>
      <c r="I65" s="221">
        <v>8.3211809550128</v>
      </c>
      <c r="J65" s="681">
        <v>0.27357569206206</v>
      </c>
      <c r="K65" s="221">
        <v>0.234099999530267</v>
      </c>
      <c r="L65" s="681">
        <v>0.00466791704713436</v>
      </c>
      <c r="M65" s="221">
        <v>9.60210762109941</v>
      </c>
      <c r="N65" s="690">
        <v>0.321071524646591</v>
      </c>
    </row>
    <row customHeight="1" ht="13" r="66">
      <c r="A66" s="181" t="s">
        <v>360</v>
      </c>
      <c r="B66" s="156" t="n">
        <v>2</v>
      </c>
      <c r="C66" s="218">
        <v>0.173211138343371</v>
      </c>
      <c r="D66" s="678">
        <v>0.0691204871354237</v>
      </c>
      <c r="E66" s="218">
        <v>3.0786540015162</v>
      </c>
      <c r="F66" s="678">
        <v>2.48383572518201</v>
      </c>
      <c r="G66" s="218">
        <v>0.195490800415203</v>
      </c>
      <c r="H66" s="678">
        <v>0.0660130569475292</v>
      </c>
      <c r="I66" s="218">
        <v>7.79882494676963</v>
      </c>
      <c r="J66" s="678">
        <v>3.1294289338405</v>
      </c>
      <c r="K66" s="218">
        <v>0.209791210051082</v>
      </c>
      <c r="L66" s="678">
        <v>0.061511578098014</v>
      </c>
      <c r="M66" s="218">
        <v>9.06048508583986</v>
      </c>
      <c r="N66" s="686">
        <v>3.76879003942176</v>
      </c>
    </row>
    <row customHeight="1" ht="13" r="67">
      <c r="A67" s="181" t="s">
        <v>361</v>
      </c>
      <c r="B67" s="156" t="n">
        <v>2</v>
      </c>
      <c r="C67" s="218">
        <v>0.18711781273483</v>
      </c>
      <c r="D67" s="678">
        <v>0.0340698900002043</v>
      </c>
      <c r="E67" s="218">
        <v>8.60995120872825</v>
      </c>
      <c r="F67" s="678">
        <v>3.12980951172259</v>
      </c>
      <c r="G67" s="218">
        <v>0.187315381111789</v>
      </c>
      <c r="H67" s="678">
        <v>0.0350243444654085</v>
      </c>
      <c r="I67" s="218">
        <v>9.36700034315086</v>
      </c>
      <c r="J67" s="678">
        <v>3.90669888002196</v>
      </c>
      <c r="K67" s="218">
        <v>0.182797282863831</v>
      </c>
      <c r="L67" s="678">
        <v>0.038602451274798</v>
      </c>
      <c r="M67" s="218">
        <v>10.4437103528823</v>
      </c>
      <c r="N67" s="686">
        <v>4.08340614305245</v>
      </c>
    </row>
    <row customHeight="1" ht="13" r="68">
      <c r="A68" s="181" t="s">
        <v>362</v>
      </c>
      <c r="B68" s="156" t="n">
        <v>2</v>
      </c>
      <c r="C68" s="218">
        <v>0.0453077355428117</v>
      </c>
      <c r="D68" s="678">
        <v>0.0480675703700884</v>
      </c>
      <c r="E68" s="218">
        <v>0.271549762476391</v>
      </c>
      <c r="F68" s="678">
        <v>0.542264665399614</v>
      </c>
      <c r="G68" s="218">
        <v>0.033347182414563</v>
      </c>
      <c r="H68" s="678">
        <v>0.0473312962171179</v>
      </c>
      <c r="I68" s="218">
        <v>7.51311421077264</v>
      </c>
      <c r="J68" s="678">
        <v>2.73287608738496</v>
      </c>
      <c r="K68" s="218">
        <v>0.0343739226915026</v>
      </c>
      <c r="L68" s="678">
        <v>0.0450779299688165</v>
      </c>
      <c r="M68" s="218">
        <v>11.380778776702</v>
      </c>
      <c r="N68" s="686">
        <v>4.55088171538596</v>
      </c>
    </row>
    <row customHeight="1" ht="13" r="69">
      <c r="A69" s="187" t="s">
        <v>363</v>
      </c>
      <c r="B69" s="171" t="n">
        <v>2</v>
      </c>
      <c r="C69" s="228">
        <v>0.167479787211051</v>
      </c>
      <c r="D69" s="683">
        <v>0.0603246281693896</v>
      </c>
      <c r="E69" s="228">
        <v>3.6136739711805</v>
      </c>
      <c r="F69" s="683">
        <v>2.71746096968099</v>
      </c>
      <c r="G69" s="228">
        <v>0.178108291731053</v>
      </c>
      <c r="H69" s="683">
        <v>0.0586410366920449</v>
      </c>
      <c r="I69" s="228">
        <v>5.56845880758074</v>
      </c>
      <c r="J69" s="683">
        <v>2.87332790919597</v>
      </c>
      <c r="K69" s="228">
        <v>0.179076665781079</v>
      </c>
      <c r="L69" s="683">
        <v>0.0616173797979155</v>
      </c>
      <c r="M69" s="228">
        <v>12.0641439222815</v>
      </c>
      <c r="N69" s="691">
        <v>4.29093631760677</v>
      </c>
    </row>
    <row customHeight="1" ht="13" r="70">
      <c r="A70" s="181"/>
      <c r="B70" s="160"/>
      <c r="C70" s="218" t="inlineStr">
        <is>
          <t>b.reg_t4self.t4autch..no_controls</t>
        </is>
      </c>
      <c r="D70" s="678" t="inlineStr">
        <is>
          <t>se.reg_t4self.t4autch..no_controls</t>
        </is>
      </c>
      <c r="E70" s="218" t="inlineStr">
        <is>
          <t>b.reg_t4self.rsqr..no_controls</t>
        </is>
      </c>
      <c r="F70" s="678" t="inlineStr">
        <is>
          <t>se.reg_t4self.rsqr..no_controls</t>
        </is>
      </c>
      <c r="G70" s="218" t="inlineStr">
        <is>
          <t>b.reg_t4self.t4autch..tch_controls</t>
        </is>
      </c>
      <c r="H70" s="678" t="inlineStr">
        <is>
          <t>se.reg_t4self.t4autch..tch_controls</t>
        </is>
      </c>
      <c r="I70" s="218" t="inlineStr">
        <is>
          <t>b.reg_t4self.rsqr..tch_controls</t>
        </is>
      </c>
      <c r="J70" s="678" t="inlineStr">
        <is>
          <t>se.reg_t4self.rsqr..tch_controls</t>
        </is>
      </c>
      <c r="K70" s="218" t="inlineStr">
        <is>
          <t>b.reg_t4self.t4autch..tch_sch_controls</t>
        </is>
      </c>
      <c r="L70" s="678" t="inlineStr">
        <is>
          <t>se.reg_t4self.t4autch..tch_sch_controls</t>
        </is>
      </c>
      <c r="M70" s="218" t="inlineStr">
        <is>
          <t>b.reg_t4self.rsqr..tch_sch_controls</t>
        </is>
      </c>
      <c r="N70" s="686" t="inlineStr">
        <is>
          <t>se.reg_t4self.rsqr..tch_sch_controls</t>
        </is>
      </c>
    </row>
    <row customHeight="1" ht="13" r="71">
      <c r="A71" s="181" t="s">
        <v>307</v>
      </c>
      <c r="B71" s="160" t="n">
        <v>1</v>
      </c>
      <c r="C71" s="218">
        <v>0.106263486039133</v>
      </c>
      <c r="D71" s="678">
        <v>0.0314982800816849</v>
      </c>
      <c r="E71" s="218">
        <v>1.77372431110579</v>
      </c>
      <c r="F71" s="678">
        <v>1.05656185303111</v>
      </c>
      <c r="G71" s="218">
        <v>0.0901880002528197</v>
      </c>
      <c r="H71" s="678">
        <v>0.0305400944562596</v>
      </c>
      <c r="I71" s="218">
        <v>3.65750112670906</v>
      </c>
      <c r="J71" s="678">
        <v>1.80659550354393</v>
      </c>
      <c r="K71" s="218">
        <v>0.0920823437577941</v>
      </c>
      <c r="L71" s="678">
        <v>0.030925690060978</v>
      </c>
      <c r="M71" s="218">
        <v>4.45939326801223</v>
      </c>
      <c r="N71" s="686">
        <v>1.949732731162</v>
      </c>
    </row>
    <row customHeight="1" ht="13" r="72">
      <c r="A72" s="181" t="s">
        <v>311</v>
      </c>
      <c r="B72" s="160" t="n">
        <v>1</v>
      </c>
      <c r="C72" s="218">
        <v>0.0638636226446353</v>
      </c>
      <c r="D72" s="678">
        <v>0.0200972991151049</v>
      </c>
      <c r="E72" s="218">
        <v>0.697598693009135</v>
      </c>
      <c r="F72" s="678">
        <v>0.448899013086988</v>
      </c>
      <c r="G72" s="218">
        <v>0.0645464084396802</v>
      </c>
      <c r="H72" s="678">
        <v>0.0197594481791299</v>
      </c>
      <c r="I72" s="218">
        <v>3.97890802830639</v>
      </c>
      <c r="J72" s="678">
        <v>0.882813089625989</v>
      </c>
      <c r="K72" s="218">
        <v>0.0644545477263364</v>
      </c>
      <c r="L72" s="678">
        <v>0.0197877606973137</v>
      </c>
      <c r="M72" s="218">
        <v>4.08673815968735</v>
      </c>
      <c r="N72" s="686">
        <v>0.947250504522885</v>
      </c>
    </row>
    <row customHeight="1" ht="13" r="73">
      <c r="A73" s="183" t="s">
        <v>313</v>
      </c>
      <c r="B73" s="160" t="n">
        <v>1</v>
      </c>
      <c r="C73" s="218">
        <v>0.0483219590501358</v>
      </c>
      <c r="D73" s="678">
        <v>0.0257275079796268</v>
      </c>
      <c r="E73" s="218">
        <v>0.485592005850697</v>
      </c>
      <c r="F73" s="678">
        <v>0.542232967416521</v>
      </c>
      <c r="G73" s="218">
        <v>0.0464662249174057</v>
      </c>
      <c r="H73" s="678">
        <v>0.0254689581286828</v>
      </c>
      <c r="I73" s="218">
        <v>3.04616397892063</v>
      </c>
      <c r="J73" s="678">
        <v>1.01670949995116</v>
      </c>
      <c r="K73" s="218">
        <v>0.046350244842937</v>
      </c>
      <c r="L73" s="678">
        <v>0.0248159634690592</v>
      </c>
      <c r="M73" s="218">
        <v>4.70143083756024</v>
      </c>
      <c r="N73" s="686">
        <v>1.620061392503</v>
      </c>
    </row>
    <row customHeight="1" ht="13" r="74">
      <c r="A74" s="181" t="s">
        <v>314</v>
      </c>
      <c r="B74" s="160" t="n">
        <v>1</v>
      </c>
      <c r="C74" s="218">
        <v>0.18518424497873</v>
      </c>
      <c r="D74" s="678">
        <v>0.0311392997301384</v>
      </c>
      <c r="E74" s="218">
        <v>8.50422237931294</v>
      </c>
      <c r="F74" s="678">
        <v>2.32137361123961</v>
      </c>
      <c r="G74" s="218">
        <v>0.18125753387746</v>
      </c>
      <c r="H74" s="678">
        <v>0.032648426518378</v>
      </c>
      <c r="I74" s="218">
        <v>9.75401422285187</v>
      </c>
      <c r="J74" s="678">
        <v>2.29281644784655</v>
      </c>
      <c r="K74" s="218">
        <v>0.17596525065575</v>
      </c>
      <c r="L74" s="678">
        <v>0.0285876959946953</v>
      </c>
      <c r="M74" s="218">
        <v>12.2638642548559</v>
      </c>
      <c r="N74" s="686">
        <v>3.36295973724715</v>
      </c>
    </row>
    <row customHeight="1" ht="13" r="75">
      <c r="A75" s="181" t="s">
        <v>325</v>
      </c>
      <c r="B75" s="160" t="n">
        <v>1</v>
      </c>
      <c r="C75" s="218">
        <v>0.170422816877791</v>
      </c>
      <c r="D75" s="678">
        <v>0.0362798218541445</v>
      </c>
      <c r="E75" s="218">
        <v>4.39247310676263</v>
      </c>
      <c r="F75" s="678">
        <v>1.81515601369118</v>
      </c>
      <c r="G75" s="218">
        <v>0.164709134210157</v>
      </c>
      <c r="H75" s="678">
        <v>0.035067234661068</v>
      </c>
      <c r="I75" s="218">
        <v>5.74162697153188</v>
      </c>
      <c r="J75" s="678">
        <v>1.95412117409708</v>
      </c>
      <c r="K75" s="218">
        <v>0.170572059567553</v>
      </c>
      <c r="L75" s="678">
        <v>0.0338016805645513</v>
      </c>
      <c r="M75" s="218">
        <v>7.27654657435715</v>
      </c>
      <c r="N75" s="686">
        <v>2.16236940043858</v>
      </c>
    </row>
    <row customHeight="1" ht="13" r="76">
      <c r="A76" s="181" t="s">
        <v>330</v>
      </c>
      <c r="B76" s="160" t="n">
        <v>1</v>
      </c>
      <c r="C76" s="218">
        <v>0.258449869663843</v>
      </c>
      <c r="D76" s="678">
        <v>0.0284014736044766</v>
      </c>
      <c r="E76" s="218">
        <v>7.72525620697315</v>
      </c>
      <c r="F76" s="678">
        <v>1.70312105394034</v>
      </c>
      <c r="G76" s="218">
        <v>0.262201447781054</v>
      </c>
      <c r="H76" s="678">
        <v>0.0283566435849551</v>
      </c>
      <c r="I76" s="218">
        <v>8.81968009277219</v>
      </c>
      <c r="J76" s="678">
        <v>1.67371724559968</v>
      </c>
      <c r="K76" s="218">
        <v>0.264527159779381</v>
      </c>
      <c r="L76" s="678">
        <v>0.0280173028009569</v>
      </c>
      <c r="M76" s="218">
        <v>9.27214580316283</v>
      </c>
      <c r="N76" s="686">
        <v>1.70724956276619</v>
      </c>
    </row>
    <row customHeight="1" ht="13" r="77">
      <c r="A77" s="181" t="s">
        <v>332</v>
      </c>
      <c r="B77" s="160" t="n">
        <v>1</v>
      </c>
      <c r="C77" s="218">
        <v>0.227470806312616</v>
      </c>
      <c r="D77" s="678">
        <v>0.035683648172344</v>
      </c>
      <c r="E77" s="218">
        <v>4.58684185908201</v>
      </c>
      <c r="F77" s="678">
        <v>1.41830959845499</v>
      </c>
      <c r="G77" s="218">
        <v>0.229097418630769</v>
      </c>
      <c r="H77" s="678">
        <v>0.0373631661437249</v>
      </c>
      <c r="I77" s="218">
        <v>6.24430277693727</v>
      </c>
      <c r="J77" s="678">
        <v>1.62236573340565</v>
      </c>
      <c r="K77" s="218">
        <v>0.238223468642932</v>
      </c>
      <c r="L77" s="678">
        <v>0.0362902305014127</v>
      </c>
      <c r="M77" s="218">
        <v>8.26212283428561</v>
      </c>
      <c r="N77" s="686">
        <v>1.88999160249037</v>
      </c>
    </row>
    <row customHeight="1" ht="13" r="78">
      <c r="A78" s="181" t="s">
        <v>338</v>
      </c>
      <c r="B78" s="160" t="n">
        <v>1</v>
      </c>
      <c r="C78" s="218">
        <v>0.181075744487562</v>
      </c>
      <c r="D78" s="678">
        <v>0.0193453697903595</v>
      </c>
      <c r="E78" s="218">
        <v>8.37637449594689</v>
      </c>
      <c r="F78" s="678">
        <v>1.60145590432984</v>
      </c>
      <c r="G78" s="218">
        <v>0.171898246306722</v>
      </c>
      <c r="H78" s="678">
        <v>0.0194036151561197</v>
      </c>
      <c r="I78" s="218">
        <v>9.93242939685503</v>
      </c>
      <c r="J78" s="678">
        <v>1.63747154245746</v>
      </c>
      <c r="K78" s="218">
        <v>0.170363494881444</v>
      </c>
      <c r="L78" s="678">
        <v>0.0209530850688119</v>
      </c>
      <c r="M78" s="218">
        <v>10.2577211940115</v>
      </c>
      <c r="N78" s="686">
        <v>1.71437355012908</v>
      </c>
    </row>
    <row customHeight="1" ht="13" r="79">
      <c r="A79" s="181" t="s">
        <v>343</v>
      </c>
      <c r="B79" s="160" t="n">
        <v>1</v>
      </c>
      <c r="C79" s="218">
        <v>0.308284474237809</v>
      </c>
      <c r="D79" s="678">
        <v>0.0312354699750271</v>
      </c>
      <c r="E79" s="218">
        <v>11.5134331400139</v>
      </c>
      <c r="F79" s="678">
        <v>2.14203684929204</v>
      </c>
      <c r="G79" s="218">
        <v>0.284692235646437</v>
      </c>
      <c r="H79" s="678">
        <v>0.0323500640844406</v>
      </c>
      <c r="I79" s="218">
        <v>15.1424132566398</v>
      </c>
      <c r="J79" s="678">
        <v>2.14773271686939</v>
      </c>
      <c r="K79" s="218">
        <v>0.277841551435996</v>
      </c>
      <c r="L79" s="678">
        <v>0.0328568592495004</v>
      </c>
      <c r="M79" s="218">
        <v>15.6599401654678</v>
      </c>
      <c r="N79" s="686">
        <v>2.13624447597491</v>
      </c>
    </row>
    <row customHeight="1" ht="13" r="80">
      <c r="A80" s="181" t="s">
        <v>348</v>
      </c>
      <c r="B80" s="160" t="n">
        <v>1</v>
      </c>
      <c r="C80" s="218">
        <v>0.226489364215868</v>
      </c>
      <c r="D80" s="678">
        <v>0.031247010365967</v>
      </c>
      <c r="E80" s="218">
        <v>5.45934867532797</v>
      </c>
      <c r="F80" s="678">
        <v>1.53143841327365</v>
      </c>
      <c r="G80" s="218">
        <v>0.214437793716267</v>
      </c>
      <c r="H80" s="678">
        <v>0.0315404049225975</v>
      </c>
      <c r="I80" s="218">
        <v>7.86964707448432</v>
      </c>
      <c r="J80" s="678">
        <v>1.84298328658895</v>
      </c>
      <c r="K80" s="218">
        <v>0.210567151032862</v>
      </c>
      <c r="L80" s="678">
        <v>0.0317509111686126</v>
      </c>
      <c r="M80" s="218">
        <v>8.57553022837147</v>
      </c>
      <c r="N80" s="686">
        <v>1.93817295261991</v>
      </c>
    </row>
    <row customHeight="1" ht="13" r="81">
      <c r="A81" s="181" t="s">
        <v>350</v>
      </c>
      <c r="B81" s="160" t="n">
        <v>1</v>
      </c>
      <c r="C81" s="218">
        <v>0.267255140305701</v>
      </c>
      <c r="D81" s="678">
        <v>0.0226549455387813</v>
      </c>
      <c r="E81" s="218">
        <v>8.35458153569447</v>
      </c>
      <c r="F81" s="678">
        <v>1.42144528952165</v>
      </c>
      <c r="G81" s="218">
        <v>0.263284958356193</v>
      </c>
      <c r="H81" s="678">
        <v>0.0204112571154328</v>
      </c>
      <c r="I81" s="218">
        <v>9.81541046240537</v>
      </c>
      <c r="J81" s="678">
        <v>1.797854521686</v>
      </c>
      <c r="K81" s="218">
        <v>0.262546255395696</v>
      </c>
      <c r="L81" s="678">
        <v>0.0210257921682033</v>
      </c>
      <c r="M81" s="218">
        <v>11.5721780408092</v>
      </c>
      <c r="N81" s="686">
        <v>1.96841510502448</v>
      </c>
    </row>
    <row customHeight="1" ht="13" r="82">
      <c r="A82" s="181" t="s">
        <v>352</v>
      </c>
      <c r="B82" s="160" t="n">
        <v>1</v>
      </c>
      <c r="C82" s="218">
        <v>0.427460742187833</v>
      </c>
      <c r="D82" s="678">
        <v>0.024510831057126</v>
      </c>
      <c r="E82" s="218">
        <v>19.1016575654618</v>
      </c>
      <c r="F82" s="678">
        <v>2.00082135819596</v>
      </c>
      <c r="G82" s="218">
        <v>0.417319199655206</v>
      </c>
      <c r="H82" s="678">
        <v>0.0245277610531448</v>
      </c>
      <c r="I82" s="218">
        <v>19.9736627990601</v>
      </c>
      <c r="J82" s="678">
        <v>2.03056691694416</v>
      </c>
      <c r="K82" s="218">
        <v>0.415530011224941</v>
      </c>
      <c r="L82" s="678">
        <v>0.0240409396221285</v>
      </c>
      <c r="M82" s="218">
        <v>20.3204603109015</v>
      </c>
      <c r="N82" s="686">
        <v>2.11050248771639</v>
      </c>
    </row>
    <row customHeight="1" ht="13" r="83">
      <c r="A83" s="181" t="s">
        <v>353</v>
      </c>
      <c r="B83" s="160" t="n">
        <v>1</v>
      </c>
      <c r="C83" s="218">
        <v>0.154655415385329</v>
      </c>
      <c r="D83" s="678">
        <v>0.0316855304355044</v>
      </c>
      <c r="E83" s="218">
        <v>5.05863645776893</v>
      </c>
      <c r="F83" s="678">
        <v>2.03203713499595</v>
      </c>
      <c r="G83" s="218">
        <v>0.155368714118835</v>
      </c>
      <c r="H83" s="678">
        <v>0.031472285023241</v>
      </c>
      <c r="I83" s="218">
        <v>5.54554562635613</v>
      </c>
      <c r="J83" s="678">
        <v>2.10061117446263</v>
      </c>
      <c r="K83" s="218">
        <v>0.148595106377</v>
      </c>
      <c r="L83" s="678">
        <v>0.0316004304680983</v>
      </c>
      <c r="M83" s="218">
        <v>7.11029246356282</v>
      </c>
      <c r="N83" s="686">
        <v>2.39735298390755</v>
      </c>
    </row>
    <row customHeight="1" ht="13" r="84">
      <c r="A84" s="77" t="s">
        <v>364</v>
      </c>
      <c r="B84" s="161" t="n">
        <v>1</v>
      </c>
      <c r="C84" s="222">
        <v>0.214739643944738</v>
      </c>
      <c r="D84" s="682">
        <v>0.00841879709020252</v>
      </c>
      <c r="E84" s="222">
        <v>7.1286790355383</v>
      </c>
      <c r="F84" s="682">
        <v>0.489932519014675</v>
      </c>
      <c r="G84" s="222">
        <v>0.208250090915967</v>
      </c>
      <c r="H84" s="682">
        <v>0.00843497536562846</v>
      </c>
      <c r="I84" s="222">
        <v>8.87292848624245</v>
      </c>
      <c r="J84" s="682">
        <v>0.533664282370823</v>
      </c>
      <c r="K84" s="222">
        <v>0.207605700039807</v>
      </c>
      <c r="L84" s="682">
        <v>0.00831459438535346</v>
      </c>
      <c r="M84" s="222">
        <v>9.92641110812378</v>
      </c>
      <c r="N84" s="687">
        <v>0.603842797200254</v>
      </c>
    </row>
    <row customHeight="1" ht="13" r="85">
      <c r="A85" s="181" t="s">
        <v>65</v>
      </c>
      <c r="B85" s="160" t="n">
        <v>1</v>
      </c>
      <c r="C85" s="218">
        <v>0.1021008950492</v>
      </c>
      <c r="D85" s="678">
        <v>0.0295021915938561</v>
      </c>
      <c r="E85" s="218">
        <v>1.64873558143471</v>
      </c>
      <c r="F85" s="678">
        <v>0.965870737413377</v>
      </c>
      <c r="G85" s="218">
        <v>0.105415877482383</v>
      </c>
      <c r="H85" s="678">
        <v>0.0306743502579518</v>
      </c>
      <c r="I85" s="218">
        <v>5.92089468191488</v>
      </c>
      <c r="J85" s="678">
        <v>1.63996926805095</v>
      </c>
      <c r="K85" s="218">
        <v>0.101718129954325</v>
      </c>
      <c r="L85" s="678">
        <v>0.0305453818124086</v>
      </c>
      <c r="M85" s="218">
        <v>6.3694761075803</v>
      </c>
      <c r="N85" s="686">
        <v>1.79175129544873</v>
      </c>
    </row>
    <row customHeight="1" ht="13" r="86">
      <c r="A86" s="181" t="s">
        <v>361</v>
      </c>
      <c r="B86" s="160" t="n">
        <v>1</v>
      </c>
      <c r="C86" s="218">
        <v>0.115866650820434</v>
      </c>
      <c r="D86" s="678">
        <v>0.0351012991123573</v>
      </c>
      <c r="E86" s="218">
        <v>4.65690221788123</v>
      </c>
      <c r="F86" s="678">
        <v>2.72149616301699</v>
      </c>
      <c r="G86" s="218">
        <v>0.11761484519247</v>
      </c>
      <c r="H86" s="678">
        <v>0.0346988224705559</v>
      </c>
      <c r="I86" s="218">
        <v>7.98418313387183</v>
      </c>
      <c r="J86" s="678">
        <v>3.54010895889565</v>
      </c>
      <c r="K86" s="218">
        <v>0.11356883336901</v>
      </c>
      <c r="L86" s="678">
        <v>0.0361309572404285</v>
      </c>
      <c r="M86" s="218">
        <v>9.3284625335505</v>
      </c>
      <c r="N86" s="686">
        <v>3.7860350716048</v>
      </c>
    </row>
    <row customHeight="1" ht="13" r="87">
      <c r="A87" s="187" t="s">
        <v>362</v>
      </c>
      <c r="B87" s="175" t="n">
        <v>1</v>
      </c>
      <c r="C87" s="228">
        <v>0.102207608616064</v>
      </c>
      <c r="D87" s="683">
        <v>0.0461646989584352</v>
      </c>
      <c r="E87" s="228">
        <v>1.13516541904231</v>
      </c>
      <c r="F87" s="683">
        <v>1.10196589707152</v>
      </c>
      <c r="G87" s="228">
        <v>0.0963602159167846</v>
      </c>
      <c r="H87" s="683">
        <v>0.0449990978404578</v>
      </c>
      <c r="I87" s="228">
        <v>2.14540970950496</v>
      </c>
      <c r="J87" s="683">
        <v>1.7469551647566</v>
      </c>
      <c r="K87" s="228">
        <v>0.104109129452619</v>
      </c>
      <c r="L87" s="683">
        <v>0.0426867573843523</v>
      </c>
      <c r="M87" s="228">
        <v>6.16994468971072</v>
      </c>
      <c r="N87" s="691">
        <v>2.78966229355071</v>
      </c>
    </row>
    <row customHeight="1" ht="13" r="88">
      <c r="A88" s="181"/>
      <c r="B88" s="162"/>
      <c r="C88" s="218" t="inlineStr">
        <is>
          <t>b.reg_t4self.t4autch..no_controls</t>
        </is>
      </c>
      <c r="D88" s="678" t="inlineStr">
        <is>
          <t>se.reg_t4self.t4autch..no_controls</t>
        </is>
      </c>
      <c r="E88" s="218" t="inlineStr">
        <is>
          <t>b.reg_t4self.rsqr..no_controls</t>
        </is>
      </c>
      <c r="F88" s="678" t="inlineStr">
        <is>
          <t>se.reg_t4self.rsqr..no_controls</t>
        </is>
      </c>
      <c r="G88" s="218" t="inlineStr">
        <is>
          <t>b.reg_t4self.t4autch..tch_controls</t>
        </is>
      </c>
      <c r="H88" s="678" t="inlineStr">
        <is>
          <t>se.reg_t4self.t4autch..tch_controls</t>
        </is>
      </c>
      <c r="I88" s="218" t="inlineStr">
        <is>
          <t>b.reg_t4self.rsqr..tch_controls</t>
        </is>
      </c>
      <c r="J88" s="678" t="inlineStr">
        <is>
          <t>se.reg_t4self.rsqr..tch_controls</t>
        </is>
      </c>
      <c r="K88" s="218" t="inlineStr">
        <is>
          <t>b.reg_t4self.t4autch..tch_sch_controls</t>
        </is>
      </c>
      <c r="L88" s="678" t="inlineStr">
        <is>
          <t>se.reg_t4self.t4autch..tch_sch_controls</t>
        </is>
      </c>
      <c r="M88" s="218" t="inlineStr">
        <is>
          <t>b.reg_t4self.rsqr..tch_sch_controls</t>
        </is>
      </c>
      <c r="N88" s="686" t="inlineStr">
        <is>
          <t>se.reg_t4self.rsqr..tch_sch_controls</t>
        </is>
      </c>
    </row>
    <row customHeight="1" ht="13" r="89">
      <c r="A89" s="181" t="s">
        <v>319</v>
      </c>
      <c r="B89" s="162" t="n">
        <v>3</v>
      </c>
      <c r="C89" s="218">
        <v>0.19292825150385</v>
      </c>
      <c r="D89" s="678">
        <v>0.0275500714715456</v>
      </c>
      <c r="E89" s="218">
        <v>4.74544598471764</v>
      </c>
      <c r="F89" s="678">
        <v>1.27580680426026</v>
      </c>
      <c r="G89" s="218">
        <v>0.192084027669799</v>
      </c>
      <c r="H89" s="678">
        <v>0.0277270963789563</v>
      </c>
      <c r="I89" s="218">
        <v>5.1147009148661</v>
      </c>
      <c r="J89" s="678">
        <v>1.33009187101571</v>
      </c>
      <c r="K89" s="218">
        <v>0.191380143346698</v>
      </c>
      <c r="L89" s="678">
        <v>0.0276557768760784</v>
      </c>
      <c r="M89" s="218">
        <v>6.03434018109676</v>
      </c>
      <c r="N89" s="686">
        <v>1.50813408242663</v>
      </c>
    </row>
    <row customHeight="1" ht="13" r="90">
      <c r="A90" s="181" t="s">
        <v>322</v>
      </c>
      <c r="B90" s="162" t="n">
        <v>3</v>
      </c>
      <c r="C90" s="218">
        <v>0.0906944086416715</v>
      </c>
      <c r="D90" s="678">
        <v>0.0336415140600974</v>
      </c>
      <c r="E90" s="218">
        <v>1.61583609537329</v>
      </c>
      <c r="F90" s="678">
        <v>1.19481647906976</v>
      </c>
      <c r="G90" s="218">
        <v>0.0881697797453075</v>
      </c>
      <c r="H90" s="678">
        <v>0.0345015087901658</v>
      </c>
      <c r="I90" s="218">
        <v>2.30613820360479</v>
      </c>
      <c r="J90" s="678">
        <v>1.67370543239954</v>
      </c>
      <c r="K90" s="218">
        <v>0.0857358837311268</v>
      </c>
      <c r="L90" s="678">
        <v>0.0321965173777203</v>
      </c>
      <c r="M90" s="218">
        <v>3.75100283128275</v>
      </c>
      <c r="N90" s="686">
        <v>1.63540393443101</v>
      </c>
    </row>
    <row customHeight="1" ht="13" r="91">
      <c r="A91" s="181" t="s">
        <v>66</v>
      </c>
      <c r="B91" s="162" t="n">
        <v>3</v>
      </c>
      <c r="C91" s="218">
        <v>0.0675254488832555</v>
      </c>
      <c r="D91" s="678">
        <v>0.0360928952355938</v>
      </c>
      <c r="E91" s="218">
        <v>0.664955546685794</v>
      </c>
      <c r="F91" s="678">
        <v>0.716600911322103</v>
      </c>
      <c r="G91" s="218">
        <v>0.0813268356784425</v>
      </c>
      <c r="H91" s="678">
        <v>0.0368563024348131</v>
      </c>
      <c r="I91" s="218">
        <v>2.79364302469996</v>
      </c>
      <c r="J91" s="678">
        <v>1.27997978743246</v>
      </c>
      <c r="K91" s="218">
        <v>0.0760276049962837</v>
      </c>
      <c r="L91" s="678">
        <v>0.0364174412037756</v>
      </c>
      <c r="M91" s="218">
        <v>3.53593452431781</v>
      </c>
      <c r="N91" s="686">
        <v>1.60508098343371</v>
      </c>
    </row>
    <row customHeight="1" ht="13" r="92">
      <c r="A92" s="181" t="s">
        <v>341</v>
      </c>
      <c r="B92" s="162" t="n">
        <v>3</v>
      </c>
      <c r="C92" s="218">
        <v>0.271606212939477</v>
      </c>
      <c r="D92" s="678">
        <v>0.0214341792331676</v>
      </c>
      <c r="E92" s="218">
        <v>8.16766636666503</v>
      </c>
      <c r="F92" s="678">
        <v>1.18688742278721</v>
      </c>
      <c r="G92" s="218">
        <v>0.270414319587411</v>
      </c>
      <c r="H92" s="678">
        <v>0.0219070634141544</v>
      </c>
      <c r="I92" s="218">
        <v>8.42062563845693</v>
      </c>
      <c r="J92" s="678">
        <v>1.19963330608654</v>
      </c>
      <c r="K92" s="218">
        <v>0.270068903651523</v>
      </c>
      <c r="L92" s="678">
        <v>0.0219575124943077</v>
      </c>
      <c r="M92" s="218">
        <v>8.60686751665767</v>
      </c>
      <c r="N92" s="686">
        <v>1.22286810217627</v>
      </c>
    </row>
    <row customHeight="1" ht="13" r="93">
      <c r="A93" s="181" t="s">
        <v>343</v>
      </c>
      <c r="B93" s="162" t="n">
        <v>3</v>
      </c>
      <c r="C93" s="218">
        <v>0.372381918603081</v>
      </c>
      <c r="D93" s="678">
        <v>0.0315388652792719</v>
      </c>
      <c r="E93" s="218">
        <v>15.1575386879288</v>
      </c>
      <c r="F93" s="678">
        <v>2.45438231596178</v>
      </c>
      <c r="G93" s="218">
        <v>0.360227130615454</v>
      </c>
      <c r="H93" s="678">
        <v>0.031164041453805</v>
      </c>
      <c r="I93" s="218">
        <v>16.203355278129</v>
      </c>
      <c r="J93" s="678">
        <v>2.51952820253455</v>
      </c>
      <c r="K93" s="218">
        <v>0.359853278366741</v>
      </c>
      <c r="L93" s="678">
        <v>0.0307573633391965</v>
      </c>
      <c r="M93" s="218">
        <v>16.5689566766513</v>
      </c>
      <c r="N93" s="686">
        <v>2.52052895164132</v>
      </c>
    </row>
    <row customHeight="1" ht="13" r="94">
      <c r="A94" s="181" t="s">
        <v>348</v>
      </c>
      <c r="B94" s="162" t="n">
        <v>3</v>
      </c>
      <c r="C94" s="218">
        <v>0.290863254480513</v>
      </c>
      <c r="D94" s="678">
        <v>0.0376033802185502</v>
      </c>
      <c r="E94" s="218">
        <v>8.01145514309945</v>
      </c>
      <c r="F94" s="678">
        <v>1.93777223080967</v>
      </c>
      <c r="G94" s="218">
        <v>0.288171431043996</v>
      </c>
      <c r="H94" s="678">
        <v>0.0370569040203052</v>
      </c>
      <c r="I94" s="218">
        <v>10.8427100100824</v>
      </c>
      <c r="J94" s="678">
        <v>2.14970402010226</v>
      </c>
      <c r="K94" s="218">
        <v>0.282205639714736</v>
      </c>
      <c r="L94" s="678">
        <v>0.0361188130772871</v>
      </c>
      <c r="M94" s="218">
        <v>12.3070184947377</v>
      </c>
      <c r="N94" s="686">
        <v>2.19608110395515</v>
      </c>
    </row>
    <row customHeight="1" ht="13" r="95">
      <c r="A95" s="181" t="s">
        <v>352</v>
      </c>
      <c r="B95" s="162" t="n">
        <v>3</v>
      </c>
      <c r="C95" s="218">
        <v>0.369744451463556</v>
      </c>
      <c r="D95" s="678">
        <v>0.0239109297457487</v>
      </c>
      <c r="E95" s="218">
        <v>13.9630129472089</v>
      </c>
      <c r="F95" s="678">
        <v>1.68790432527777</v>
      </c>
      <c r="G95" s="218">
        <v>0.367189360187172</v>
      </c>
      <c r="H95" s="678">
        <v>0.0235237066321643</v>
      </c>
      <c r="I95" s="218">
        <v>14.2444197729248</v>
      </c>
      <c r="J95" s="678">
        <v>1.68744716350989</v>
      </c>
      <c r="K95" s="218">
        <v>0.354594813957619</v>
      </c>
      <c r="L95" s="678">
        <v>0.0237582269007603</v>
      </c>
      <c r="M95" s="218">
        <v>15.4796885316901</v>
      </c>
      <c r="N95" s="686">
        <v>1.6914106979728</v>
      </c>
    </row>
    <row customHeight="1" ht="13" r="96">
      <c r="A96" s="181" t="s">
        <v>353</v>
      </c>
      <c r="B96" s="162" t="n">
        <v>3</v>
      </c>
      <c r="C96" s="218">
        <v>0.189555480042135</v>
      </c>
      <c r="D96" s="678">
        <v>0.0354244691588317</v>
      </c>
      <c r="E96" s="218">
        <v>6.62119357975207</v>
      </c>
      <c r="F96" s="678">
        <v>2.15733095724117</v>
      </c>
      <c r="G96" s="218">
        <v>0.187192631667482</v>
      </c>
      <c r="H96" s="678">
        <v>0.033825816714195</v>
      </c>
      <c r="I96" s="218">
        <v>6.87053235733495</v>
      </c>
      <c r="J96" s="678">
        <v>2.09212435679129</v>
      </c>
      <c r="K96" s="218">
        <v>0.195044961174224</v>
      </c>
      <c r="L96" s="678">
        <v>0.0319015379920244</v>
      </c>
      <c r="M96" s="218">
        <v>8.52978886341448</v>
      </c>
      <c r="N96" s="686">
        <v>2.48393751270483</v>
      </c>
    </row>
    <row customHeight="1" ht="13" r="97">
      <c r="A97" s="78" t="s">
        <v>445</v>
      </c>
      <c r="B97" s="212" t="n">
        <v>3</v>
      </c>
      <c r="C97" s="232">
        <v>0.230662428319692</v>
      </c>
      <c r="D97" s="685">
        <v>0.0111019556523883</v>
      </c>
      <c r="E97" s="232">
        <v>7.36838804392888</v>
      </c>
      <c r="F97" s="685">
        <v>0.589750207750825</v>
      </c>
      <c r="G97" s="232">
        <v>0.229346939524383</v>
      </c>
      <c r="H97" s="685">
        <v>0.0110675586628832</v>
      </c>
      <c r="I97" s="232">
        <v>8.34951565001238</v>
      </c>
      <c r="J97" s="685">
        <v>0.635433102502996</v>
      </c>
      <c r="K97" s="232">
        <v>0.226863903617369</v>
      </c>
      <c r="L97" s="685">
        <v>0.0107837882041584</v>
      </c>
      <c r="M97" s="232">
        <v>9.35169970248107</v>
      </c>
      <c r="N97" s="693">
        <v>0.675779179048619</v>
      </c>
    </row>
    <row r="99">
      <c r="A99" s="91" t="s">
        <v>653</v>
      </c>
    </row>
    <row r="100">
      <c r="A100" s="91" t="s">
        <v>617</v>
      </c>
    </row>
    <row r="101">
      <c r="A101" s="91" t="s">
        <v>654</v>
      </c>
    </row>
    <row r="102">
      <c r="A102" s="91" t="s">
        <v>648</v>
      </c>
    </row>
    <row r="103">
      <c r="A103" s="91" t="s">
        <v>587</v>
      </c>
    </row>
    <row r="104">
      <c r="A104" s="91" t="s">
        <v>368</v>
      </c>
    </row>
    <row r="105">
      <c r="A105" s="91" t="s">
        <v>369</v>
      </c>
    </row>
    <row r="106">
      <c r="A106" s="91" t="s">
        <v>370</v>
      </c>
    </row>
    <row r="107">
      <c r="A107" s="91" t="s">
        <v>371</v>
      </c>
    </row>
    <row r="108">
      <c r="A108" s="146" t="str">
        <f>HYPERLINK("https://oecdcode.org/disclaimers/cyprus.html", "Information on data for Cyprus: https://oecdcode.org/disclaimers/cyprus.html")</f>
      </c>
    </row>
    <row r="109">
      <c r="A109" s="91" t="s">
        <v>373</v>
      </c>
    </row>
  </sheetData>
  <mergeCells count="5">
    <mergeCell ref="B8:B10"/>
    <mergeCell ref="C9:F9"/>
    <mergeCell ref="G9:J9"/>
    <mergeCell ref="K9:N9"/>
    <mergeCell ref="C8:N8"/>
  </mergeCells>
  <conditionalFormatting sqref="C1:C200">
    <cfRule type="expression" dxfId="103" priority="3">
      <formula>ABS(C1/D1)&gt;1.95996398454005</formula>
    </cfRule>
  </conditionalFormatting>
  <conditionalFormatting sqref="G1:G200">
    <cfRule type="expression" dxfId="103" priority="2">
      <formula>ABS(G1/H1)&gt;1.95996398454005</formula>
    </cfRule>
  </conditionalFormatting>
  <conditionalFormatting sqref="K1:K200">
    <cfRule type="expression" dxfId="103" priority="1">
      <formula>ABS(K1/L1)&gt;1.95996398454005</formula>
    </cfRule>
  </conditionalFormatting>
  <pageMargins left="0.7" right="0.7" top="0.75" bottom="0.75" header="0.3" footer="0.3"/>
  <pageSetup paperSize="9" orientation="portrait" horizontalDpi="300" verticalDpi="300"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162</v>
      </c>
    </row>
    <row r="2">
      <c r="A2" s="38" t="s">
        <v>163</v>
      </c>
    </row>
    <row r="3">
      <c r="A3" s="46" t="s">
        <v>294</v>
      </c>
    </row>
    <row r="4">
      <c r="A4" s="54" t="str">
        <f>=HYPERLINK("#'TOC'!A1", "Back to TOC")</f>
      </c>
    </row>
    <row customHeight="1" ht="16" r="6">
      <c r="B6" s="150" t="s">
        <v>295</v>
      </c>
      <c r="C6" s="148" t="s">
        <v>366</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54"/>
    </row>
    <row customHeight="1" ht="16" r="7">
      <c r="B7" s="149"/>
      <c r="C7" s="7" t="s">
        <v>297</v>
      </c>
      <c r="D7" s="7"/>
      <c r="E7" s="7"/>
      <c r="F7" s="7"/>
      <c r="G7" s="7"/>
      <c r="H7" s="7"/>
      <c r="I7" s="7"/>
      <c r="J7" s="7"/>
      <c r="K7" s="7"/>
      <c r="L7" s="7"/>
      <c r="M7" s="7" t="s">
        <v>300</v>
      </c>
      <c r="N7" s="7"/>
      <c r="O7" s="7"/>
      <c r="P7" s="7"/>
      <c r="Q7" s="7"/>
      <c r="R7" s="7"/>
      <c r="S7" s="7"/>
      <c r="T7" s="7"/>
      <c r="U7" s="7"/>
      <c r="V7" s="7"/>
      <c r="W7" s="7" t="s">
        <v>301</v>
      </c>
      <c r="X7" s="7"/>
      <c r="Y7" s="7"/>
      <c r="Z7" s="7"/>
      <c r="AA7" s="7"/>
      <c r="AB7" s="7"/>
      <c r="AC7" s="7"/>
      <c r="AD7" s="7"/>
      <c r="AE7" s="7"/>
      <c r="AF7" s="200"/>
    </row>
    <row customHeight="1" ht="32" r="8">
      <c r="B8" s="149"/>
      <c r="C8" s="8" t="s">
        <v>416</v>
      </c>
      <c r="D8" s="8"/>
      <c r="E8" s="8" t="s">
        <v>417</v>
      </c>
      <c r="F8" s="8"/>
      <c r="G8" s="8" t="s">
        <v>418</v>
      </c>
      <c r="H8" s="8"/>
      <c r="I8" s="8" t="s">
        <v>419</v>
      </c>
      <c r="J8" s="8"/>
      <c r="K8" s="8" t="s">
        <v>420</v>
      </c>
      <c r="L8" s="8"/>
      <c r="M8" s="8" t="s">
        <v>416</v>
      </c>
      <c r="N8" s="8"/>
      <c r="O8" s="8" t="s">
        <v>417</v>
      </c>
      <c r="P8" s="8"/>
      <c r="Q8" s="8" t="s">
        <v>418</v>
      </c>
      <c r="R8" s="8"/>
      <c r="S8" s="8" t="s">
        <v>419</v>
      </c>
      <c r="T8" s="8"/>
      <c r="U8" s="8" t="s">
        <v>420</v>
      </c>
      <c r="V8" s="8"/>
      <c r="W8" s="8" t="s">
        <v>416</v>
      </c>
      <c r="X8" s="8"/>
      <c r="Y8" s="8" t="s">
        <v>417</v>
      </c>
      <c r="Z8" s="8"/>
      <c r="AA8" s="8" t="s">
        <v>418</v>
      </c>
      <c r="AB8" s="8"/>
      <c r="AC8" s="8" t="s">
        <v>419</v>
      </c>
      <c r="AD8" s="8"/>
      <c r="AE8" s="8" t="s">
        <v>420</v>
      </c>
      <c r="AF8" s="201"/>
    </row>
    <row customHeight="1" ht="-Inf" r="9">
      <c r="B9" s="149"/>
      <c r="C9" s="4"/>
      <c r="D9" s="4"/>
      <c r="E9" s="4"/>
      <c r="F9" s="4"/>
      <c r="G9" s="4"/>
      <c r="H9" s="4"/>
      <c r="I9" s="8"/>
      <c r="J9" s="8"/>
      <c r="K9" s="8"/>
      <c r="L9" s="8"/>
      <c r="M9" s="4"/>
      <c r="N9" s="4"/>
      <c r="O9" s="4"/>
      <c r="P9" s="4"/>
      <c r="Q9" s="4"/>
      <c r="R9" s="4"/>
      <c r="S9" s="8"/>
      <c r="T9" s="8"/>
      <c r="U9" s="8"/>
      <c r="V9" s="8"/>
      <c r="W9" s="4"/>
      <c r="X9" s="4"/>
      <c r="Y9" s="4"/>
      <c r="Z9" s="4"/>
      <c r="AA9" s="4"/>
      <c r="AB9" s="4"/>
      <c r="AC9" s="8"/>
      <c r="AD9" s="8"/>
      <c r="AE9" s="8"/>
      <c r="AF9" s="201"/>
    </row>
    <row customHeight="1" ht="16" r="10">
      <c r="B10" s="151"/>
      <c r="C10" s="61" t="s">
        <v>299</v>
      </c>
      <c r="D10" s="61" t="s">
        <v>298</v>
      </c>
      <c r="E10" s="61" t="s">
        <v>299</v>
      </c>
      <c r="F10" s="61" t="s">
        <v>298</v>
      </c>
      <c r="G10" s="61" t="s">
        <v>299</v>
      </c>
      <c r="H10" s="61" t="s">
        <v>298</v>
      </c>
      <c r="I10" s="61" t="s">
        <v>304</v>
      </c>
      <c r="J10" s="61" t="s">
        <v>298</v>
      </c>
      <c r="K10" s="61" t="s">
        <v>304</v>
      </c>
      <c r="L10" s="61" t="s">
        <v>298</v>
      </c>
      <c r="M10" s="61" t="s">
        <v>299</v>
      </c>
      <c r="N10" s="61" t="s">
        <v>298</v>
      </c>
      <c r="O10" s="61" t="s">
        <v>299</v>
      </c>
      <c r="P10" s="61" t="s">
        <v>298</v>
      </c>
      <c r="Q10" s="61" t="s">
        <v>299</v>
      </c>
      <c r="R10" s="61" t="s">
        <v>298</v>
      </c>
      <c r="S10" s="61" t="s">
        <v>304</v>
      </c>
      <c r="T10" s="61" t="s">
        <v>298</v>
      </c>
      <c r="U10" s="61" t="s">
        <v>304</v>
      </c>
      <c r="V10" s="61" t="s">
        <v>298</v>
      </c>
      <c r="W10" s="61" t="s">
        <v>299</v>
      </c>
      <c r="X10" s="61" t="s">
        <v>298</v>
      </c>
      <c r="Y10" s="61" t="s">
        <v>299</v>
      </c>
      <c r="Z10" s="61" t="s">
        <v>298</v>
      </c>
      <c r="AA10" s="61" t="s">
        <v>299</v>
      </c>
      <c r="AB10" s="61" t="s">
        <v>298</v>
      </c>
      <c r="AC10" s="61" t="s">
        <v>304</v>
      </c>
      <c r="AD10" s="61" t="s">
        <v>298</v>
      </c>
      <c r="AE10" s="61" t="s">
        <v>304</v>
      </c>
      <c r="AF10" s="155" t="s">
        <v>298</v>
      </c>
    </row>
    <row customHeight="1" ht="13" r="11">
      <c r="A11" s="188"/>
      <c r="B11" s="176"/>
      <c r="C11" s="177" t="inlineStr">
        <is>
          <t>b.meanpct.d_tc2g18i3checked</t>
        </is>
      </c>
      <c r="D11" s="178" t="inlineStr">
        <is>
          <t>se.meanpct.d_tc2g18i3checked</t>
        </is>
      </c>
      <c r="E11" s="177" t="inlineStr">
        <is>
          <t>b.meanpct.d_tc3g20i3checked</t>
        </is>
      </c>
      <c r="F11" s="178" t="inlineStr">
        <is>
          <t>se.meanpct.d_tc3g20i3checked</t>
        </is>
      </c>
      <c r="G11" s="177" t="inlineStr">
        <is>
          <t>b.meanpct.d_tc4g24i3checked</t>
        </is>
      </c>
      <c r="H11" s="178" t="inlineStr">
        <is>
          <t>se.meanpct.d_tc4g24i3checked</t>
        </is>
      </c>
      <c r="I11" s="177" t="inlineStr">
        <is>
          <t>b.(meanpct.d_tc4g24i3checked)-(meanpct.d_tc2g18i3checked)</t>
        </is>
      </c>
      <c r="J11" s="178" t="inlineStr">
        <is>
          <t>se.(meanpct.d_tc4g24i3checked)-(meanpct.d_tc2g18i3checked)</t>
        </is>
      </c>
      <c r="K11" s="177" t="inlineStr">
        <is>
          <t>b.(meanpct.d_tc4g24i3checked)-(meanpct.d_tc3g20i3checked)</t>
        </is>
      </c>
      <c r="L11" s="178" t="inlineStr">
        <is>
          <t>se.(meanpct.d_tc4g24i3checked)-(meanpct.d_tc3g20i3checked)</t>
        </is>
      </c>
      <c r="M11" s="177" t="inlineStr">
        <is>
          <t>b.meanpct.d_tc2g18j3checked</t>
        </is>
      </c>
      <c r="N11" s="178" t="inlineStr">
        <is>
          <t>se.meanpct.d_tc2g18j3checked</t>
        </is>
      </c>
      <c r="O11" s="177" t="inlineStr">
        <is>
          <t>b.meanpct.d_tc3g20j3checked</t>
        </is>
      </c>
      <c r="P11" s="178" t="inlineStr">
        <is>
          <t>se.meanpct.d_tc3g20j3checked</t>
        </is>
      </c>
      <c r="Q11" s="177" t="inlineStr">
        <is>
          <t>b.meanpct.d_tc4g24j3checked</t>
        </is>
      </c>
      <c r="R11" s="178" t="inlineStr">
        <is>
          <t>se.meanpct.d_tc4g24j3checked</t>
        </is>
      </c>
      <c r="S11" s="177" t="inlineStr">
        <is>
          <t>b.(meanpct.d_tc4g24j3checked)-(meanpct.d_tc2g18j3checked)</t>
        </is>
      </c>
      <c r="T11" s="178" t="inlineStr">
        <is>
          <t>se.(meanpct.d_tc4g24j3checked)-(meanpct.d_tc2g18j3checked)</t>
        </is>
      </c>
      <c r="U11" s="177" t="inlineStr">
        <is>
          <t>b.(meanpct.d_tc4g24j3checked)-(meanpct.d_tc3g20j3checked)</t>
        </is>
      </c>
      <c r="V11" s="178" t="inlineStr">
        <is>
          <t>se.(meanpct.d_tc4g24j3checked)-(meanpct.d_tc3g20j3checked)</t>
        </is>
      </c>
      <c r="W11" s="177" t="inlineStr">
        <is>
          <t>b.meanpct.d_tc2g18k3checked</t>
        </is>
      </c>
      <c r="X11" s="178" t="inlineStr">
        <is>
          <t>se.meanpct.d_tc2g18k3checked</t>
        </is>
      </c>
      <c r="Y11" s="177" t="inlineStr">
        <is>
          <t>b.meanpct.d_tc3g20k3checked</t>
        </is>
      </c>
      <c r="Z11" s="178" t="inlineStr">
        <is>
          <t>se.meanpct.d_tc3g20k3checked</t>
        </is>
      </c>
      <c r="AA11" s="177" t="inlineStr">
        <is>
          <t>b.meanpct.d_tc4g24k3checked</t>
        </is>
      </c>
      <c r="AB11" s="178" t="inlineStr">
        <is>
          <t>se.meanpct.d_tc4g24k3checked</t>
        </is>
      </c>
      <c r="AC11" s="177" t="inlineStr">
        <is>
          <t>b.(meanpct.d_tc4g24k3checked)-(meanpct.d_tc2g18k3checked)</t>
        </is>
      </c>
      <c r="AD11" s="178" t="inlineStr">
        <is>
          <t>se.(meanpct.d_tc4g24k3checked)-(meanpct.d_tc2g18k3checked)</t>
        </is>
      </c>
      <c r="AE11" s="177" t="inlineStr">
        <is>
          <t>b.(meanpct.d_tc4g24k3checked)-(meanpct.d_tc3g20k3checked)</t>
        </is>
      </c>
      <c r="AF11" s="198" t="inlineStr">
        <is>
          <t>se.(meanpct.d_tc4g24k3checked)-(meanpct.d_tc3g20k3checked)</t>
        </is>
      </c>
    </row>
    <row customHeight="1" ht="13" r="12">
      <c r="A12" s="181" t="s">
        <v>308</v>
      </c>
      <c r="B12" s="156" t="n">
        <v>2</v>
      </c>
      <c r="C12" s="22" t="inlineStr">
        <is>
          <t>a</t>
        </is>
      </c>
      <c r="D12" s="165" t="inlineStr">
        <is>
          <t>a</t>
        </is>
      </c>
      <c r="E12" s="22">
        <v>87.9568700253399</v>
      </c>
      <c r="F12" s="165">
        <v>2.25063147578361</v>
      </c>
      <c r="G12" s="22">
        <v>89.5547220641611</v>
      </c>
      <c r="H12" s="165">
        <v>2.35039713752341</v>
      </c>
      <c r="I12" s="22" t="inlineStr">
        <is>
          <t>a</t>
        </is>
      </c>
      <c r="J12" s="165" t="inlineStr">
        <is>
          <t>a</t>
        </is>
      </c>
      <c r="K12" s="22">
        <v>1.59785203882117</v>
      </c>
      <c r="L12" s="165">
        <v>3.25418326832803</v>
      </c>
      <c r="M12" s="22" t="inlineStr">
        <is>
          <t>a</t>
        </is>
      </c>
      <c r="N12" s="165" t="inlineStr">
        <is>
          <t>a</t>
        </is>
      </c>
      <c r="O12" s="22">
        <v>63.1894002166237</v>
      </c>
      <c r="P12" s="165">
        <v>2.8419071491411</v>
      </c>
      <c r="Q12" s="22">
        <v>69.7874639623038</v>
      </c>
      <c r="R12" s="165">
        <v>2.98311780584356</v>
      </c>
      <c r="S12" s="22" t="inlineStr">
        <is>
          <t>a</t>
        </is>
      </c>
      <c r="T12" s="165" t="inlineStr">
        <is>
          <t>a</t>
        </is>
      </c>
      <c r="U12" s="22">
        <v>6.59806374568016</v>
      </c>
      <c r="V12" s="165">
        <v>4.12012476605748</v>
      </c>
      <c r="W12" s="22" t="inlineStr">
        <is>
          <t>a</t>
        </is>
      </c>
      <c r="X12" s="165" t="inlineStr">
        <is>
          <t>a</t>
        </is>
      </c>
      <c r="Y12" s="22">
        <v>51.3461878877087</v>
      </c>
      <c r="Z12" s="165">
        <v>2.85519778794452</v>
      </c>
      <c r="AA12" s="22">
        <v>42.7388200225465</v>
      </c>
      <c r="AB12" s="165">
        <v>3.27133896465084</v>
      </c>
      <c r="AC12" s="22" t="inlineStr">
        <is>
          <t>a</t>
        </is>
      </c>
      <c r="AD12" s="165" t="inlineStr">
        <is>
          <t>a</t>
        </is>
      </c>
      <c r="AE12" s="22">
        <v>-8.60736786516215</v>
      </c>
      <c r="AF12" s="189">
        <v>4.34209776835185</v>
      </c>
    </row>
    <row customHeight="1" ht="13" r="13">
      <c r="A13" s="181" t="s">
        <v>311</v>
      </c>
      <c r="B13" s="156" t="n">
        <v>2</v>
      </c>
      <c r="C13" s="22" t="inlineStr">
        <is>
          <t>a</t>
        </is>
      </c>
      <c r="D13" s="165" t="inlineStr">
        <is>
          <t>a</t>
        </is>
      </c>
      <c r="E13" s="22">
        <v>88.1893323686149</v>
      </c>
      <c r="F13" s="165">
        <v>1.93711786874041</v>
      </c>
      <c r="G13" s="22">
        <v>84.5826736000168</v>
      </c>
      <c r="H13" s="165">
        <v>2.71729732308259</v>
      </c>
      <c r="I13" s="22" t="inlineStr">
        <is>
          <t>a</t>
        </is>
      </c>
      <c r="J13" s="165" t="inlineStr">
        <is>
          <t>a</t>
        </is>
      </c>
      <c r="K13" s="22">
        <v>-3.60665876859805</v>
      </c>
      <c r="L13" s="165">
        <v>3.33708411332787</v>
      </c>
      <c r="M13" s="22" t="inlineStr">
        <is>
          <t>a</t>
        </is>
      </c>
      <c r="N13" s="165" t="inlineStr">
        <is>
          <t>a</t>
        </is>
      </c>
      <c r="O13" s="22">
        <v>27.9121593008465</v>
      </c>
      <c r="P13" s="165">
        <v>2.80928016634268</v>
      </c>
      <c r="Q13" s="22">
        <v>36.9886648858685</v>
      </c>
      <c r="R13" s="165">
        <v>3.14363487689165</v>
      </c>
      <c r="S13" s="22" t="inlineStr">
        <is>
          <t>a</t>
        </is>
      </c>
      <c r="T13" s="165" t="inlineStr">
        <is>
          <t>a</t>
        </is>
      </c>
      <c r="U13" s="22">
        <v>9.07650558502205</v>
      </c>
      <c r="V13" s="165">
        <v>4.21598094068462</v>
      </c>
      <c r="W13" s="22" t="inlineStr">
        <is>
          <t>a</t>
        </is>
      </c>
      <c r="X13" s="165" t="inlineStr">
        <is>
          <t>a</t>
        </is>
      </c>
      <c r="Y13" s="22">
        <v>27.2606048230994</v>
      </c>
      <c r="Z13" s="165">
        <v>2.93194100467574</v>
      </c>
      <c r="AA13" s="22">
        <v>31.7621049676426</v>
      </c>
      <c r="AB13" s="165">
        <v>2.86323758256325</v>
      </c>
      <c r="AC13" s="22" t="inlineStr">
        <is>
          <t>a</t>
        </is>
      </c>
      <c r="AD13" s="165" t="inlineStr">
        <is>
          <t>a</t>
        </is>
      </c>
      <c r="AE13" s="22">
        <v>4.5015001445432</v>
      </c>
      <c r="AF13" s="189">
        <v>4.09809803556499</v>
      </c>
    </row>
    <row customHeight="1" ht="13" r="14">
      <c r="A14" s="183" t="s">
        <v>312</v>
      </c>
      <c r="B14" s="156" t="n">
        <v>2</v>
      </c>
      <c r="C14" s="22">
        <v>95.0883069865864</v>
      </c>
      <c r="D14" s="165">
        <v>1.69919727089295</v>
      </c>
      <c r="E14" s="22">
        <v>95.9698993308915</v>
      </c>
      <c r="F14" s="165">
        <v>1.56172380180353</v>
      </c>
      <c r="G14" s="22">
        <v>88.1500447017253</v>
      </c>
      <c r="H14" s="165">
        <v>3.34864025029061</v>
      </c>
      <c r="I14" s="22">
        <v>-6.93826228486111</v>
      </c>
      <c r="J14" s="165">
        <v>3.75508493795765</v>
      </c>
      <c r="K14" s="22">
        <v>-7.81985462916623</v>
      </c>
      <c r="L14" s="165">
        <v>3.69491173899811</v>
      </c>
      <c r="M14" s="22">
        <v>26.173735299756</v>
      </c>
      <c r="N14" s="165">
        <v>4.41625001590101</v>
      </c>
      <c r="O14" s="22">
        <v>26.1126523738461</v>
      </c>
      <c r="P14" s="165">
        <v>3.5702465027322</v>
      </c>
      <c r="Q14" s="22">
        <v>43.5366930750273</v>
      </c>
      <c r="R14" s="165">
        <v>4.6718747281607</v>
      </c>
      <c r="S14" s="22">
        <v>17.3629577752713</v>
      </c>
      <c r="T14" s="165">
        <v>6.42881619573715</v>
      </c>
      <c r="U14" s="22">
        <v>17.4240407011813</v>
      </c>
      <c r="V14" s="165">
        <v>5.8798872069027</v>
      </c>
      <c r="W14" s="22">
        <v>18.216193224978</v>
      </c>
      <c r="X14" s="165">
        <v>3.09742821651774</v>
      </c>
      <c r="Y14" s="22">
        <v>31.432412849898</v>
      </c>
      <c r="Z14" s="165">
        <v>4.14559561809636</v>
      </c>
      <c r="AA14" s="22">
        <v>38.9303187016444</v>
      </c>
      <c r="AB14" s="165">
        <v>4.16335534885852</v>
      </c>
      <c r="AC14" s="22">
        <v>20.7141254766664</v>
      </c>
      <c r="AD14" s="165">
        <v>5.18918002360191</v>
      </c>
      <c r="AE14" s="22">
        <v>7.49790585174641</v>
      </c>
      <c r="AF14" s="189">
        <v>5.87532899416268</v>
      </c>
    </row>
    <row customHeight="1" ht="13" r="15">
      <c r="A15" s="183" t="s">
        <v>313</v>
      </c>
      <c r="B15" s="156" t="n">
        <v>2</v>
      </c>
      <c r="C15" s="22" t="inlineStr">
        <is>
          <t>a</t>
        </is>
      </c>
      <c r="D15" s="165" t="inlineStr">
        <is>
          <t>a</t>
        </is>
      </c>
      <c r="E15" s="22">
        <v>78.9365128202064</v>
      </c>
      <c r="F15" s="165">
        <v>3.49860968442071</v>
      </c>
      <c r="G15" s="22">
        <v>78.7394694840274</v>
      </c>
      <c r="H15" s="165">
        <v>4.6728362540611</v>
      </c>
      <c r="I15" s="22" t="inlineStr">
        <is>
          <t>a</t>
        </is>
      </c>
      <c r="J15" s="165" t="inlineStr">
        <is>
          <t>a</t>
        </is>
      </c>
      <c r="K15" s="22">
        <v>-0.197043336179064</v>
      </c>
      <c r="L15" s="165">
        <v>5.83743679890328</v>
      </c>
      <c r="M15" s="22" t="inlineStr">
        <is>
          <t>a</t>
        </is>
      </c>
      <c r="N15" s="165" t="inlineStr">
        <is>
          <t>a</t>
        </is>
      </c>
      <c r="O15" s="22">
        <v>29.9828083914071</v>
      </c>
      <c r="P15" s="165">
        <v>4.62141320031977</v>
      </c>
      <c r="Q15" s="22">
        <v>26.2632695805739</v>
      </c>
      <c r="R15" s="165">
        <v>4.23414482905065</v>
      </c>
      <c r="S15" s="22" t="inlineStr">
        <is>
          <t>a</t>
        </is>
      </c>
      <c r="T15" s="165" t="inlineStr">
        <is>
          <t>a</t>
        </is>
      </c>
      <c r="U15" s="22">
        <v>-3.71953881083322</v>
      </c>
      <c r="V15" s="165">
        <v>6.26781001638261</v>
      </c>
      <c r="W15" s="22" t="inlineStr">
        <is>
          <t>a</t>
        </is>
      </c>
      <c r="X15" s="165" t="inlineStr">
        <is>
          <t>a</t>
        </is>
      </c>
      <c r="Y15" s="22">
        <v>22.470718780302</v>
      </c>
      <c r="Z15" s="165">
        <v>3.95915921238941</v>
      </c>
      <c r="AA15" s="22">
        <v>20.0208717736103</v>
      </c>
      <c r="AB15" s="165">
        <v>3.72566700782813</v>
      </c>
      <c r="AC15" s="22" t="inlineStr">
        <is>
          <t>a</t>
        </is>
      </c>
      <c r="AD15" s="165" t="inlineStr">
        <is>
          <t>a</t>
        </is>
      </c>
      <c r="AE15" s="22">
        <v>-2.4498470066917</v>
      </c>
      <c r="AF15" s="189">
        <v>5.4365003745302</v>
      </c>
    </row>
    <row customHeight="1" ht="13" r="16">
      <c r="A16" s="181" t="s">
        <v>314</v>
      </c>
      <c r="B16" s="156" t="n">
        <v>2</v>
      </c>
      <c r="C16" s="22">
        <v>58.3733121406376</v>
      </c>
      <c r="D16" s="165">
        <v>2.32885890511873</v>
      </c>
      <c r="E16" s="22">
        <v>55.7366850359115</v>
      </c>
      <c r="F16" s="165">
        <v>3.80054466289196</v>
      </c>
      <c r="G16" s="22">
        <v>53.4499044576013</v>
      </c>
      <c r="H16" s="165">
        <v>3.8314767308964</v>
      </c>
      <c r="I16" s="22">
        <v>-4.92340768303634</v>
      </c>
      <c r="J16" s="165">
        <v>4.48372587691881</v>
      </c>
      <c r="K16" s="22">
        <v>-2.28678057831021</v>
      </c>
      <c r="L16" s="165">
        <v>5.39669840495438</v>
      </c>
      <c r="M16" s="22">
        <v>29.5161745029604</v>
      </c>
      <c r="N16" s="165">
        <v>2.68204086739349</v>
      </c>
      <c r="O16" s="22">
        <v>28.8223745753758</v>
      </c>
      <c r="P16" s="165">
        <v>3.35283077605772</v>
      </c>
      <c r="Q16" s="22">
        <v>14.8876651506543</v>
      </c>
      <c r="R16" s="165">
        <v>2.85262168639918</v>
      </c>
      <c r="S16" s="22">
        <v>-14.6285093523061</v>
      </c>
      <c r="T16" s="165">
        <v>3.91545574615315</v>
      </c>
      <c r="U16" s="22">
        <v>-13.9347094247215</v>
      </c>
      <c r="V16" s="165">
        <v>4.40215000864291</v>
      </c>
      <c r="W16" s="22">
        <v>8.00613262021286</v>
      </c>
      <c r="X16" s="165">
        <v>1.44622182529073</v>
      </c>
      <c r="Y16" s="22">
        <v>9.33162175080579</v>
      </c>
      <c r="Z16" s="165">
        <v>2.65125070929473</v>
      </c>
      <c r="AA16" s="22">
        <v>6.08489741968817</v>
      </c>
      <c r="AB16" s="165">
        <v>1.80878120812736</v>
      </c>
      <c r="AC16" s="22">
        <v>-1.92123520052469</v>
      </c>
      <c r="AD16" s="165">
        <v>2.31586852537486</v>
      </c>
      <c r="AE16" s="22">
        <v>-3.24672433111762</v>
      </c>
      <c r="AF16" s="189">
        <v>3.20948902201121</v>
      </c>
    </row>
    <row customHeight="1" ht="13" r="17">
      <c r="A17" s="181" t="s">
        <v>315</v>
      </c>
      <c r="B17" s="156" t="n">
        <v>2</v>
      </c>
      <c r="C17" s="22">
        <v>81.1682045296017</v>
      </c>
      <c r="D17" s="165">
        <v>3.21821295802255</v>
      </c>
      <c r="E17" s="22">
        <v>88.3373302453537</v>
      </c>
      <c r="F17" s="165">
        <v>2.30048254982993</v>
      </c>
      <c r="G17" s="22">
        <v>88.0601796938985</v>
      </c>
      <c r="H17" s="165">
        <v>2.46772147696984</v>
      </c>
      <c r="I17" s="22">
        <v>6.89197516429684</v>
      </c>
      <c r="J17" s="165">
        <v>4.05543387704479</v>
      </c>
      <c r="K17" s="22">
        <v>-0.277150551455165</v>
      </c>
      <c r="L17" s="165">
        <v>3.37370260247851</v>
      </c>
      <c r="M17" s="22">
        <v>41.1222581538746</v>
      </c>
      <c r="N17" s="165">
        <v>3.92082592531343</v>
      </c>
      <c r="O17" s="22">
        <v>53.1379803071316</v>
      </c>
      <c r="P17" s="165">
        <v>3.53518980211996</v>
      </c>
      <c r="Q17" s="22">
        <v>46.5624802215182</v>
      </c>
      <c r="R17" s="165">
        <v>4.02047806807677</v>
      </c>
      <c r="S17" s="22">
        <v>5.44022206764362</v>
      </c>
      <c r="T17" s="165">
        <v>5.61579200402724</v>
      </c>
      <c r="U17" s="22">
        <v>-6.5755000856134</v>
      </c>
      <c r="V17" s="165">
        <v>5.35367264902322</v>
      </c>
      <c r="W17" s="22">
        <v>20.1153503565531</v>
      </c>
      <c r="X17" s="165">
        <v>3.07229184459577</v>
      </c>
      <c r="Y17" s="22">
        <v>24.7629413764402</v>
      </c>
      <c r="Z17" s="165">
        <v>3.42657961297809</v>
      </c>
      <c r="AA17" s="22">
        <v>21.772927593584</v>
      </c>
      <c r="AB17" s="165">
        <v>2.98005749076001</v>
      </c>
      <c r="AC17" s="22">
        <v>1.65757723703093</v>
      </c>
      <c r="AD17" s="165">
        <v>4.28015418257386</v>
      </c>
      <c r="AE17" s="22">
        <v>-2.99001378285625</v>
      </c>
      <c r="AF17" s="189">
        <v>4.54116620399561</v>
      </c>
    </row>
    <row customHeight="1" ht="13" r="18">
      <c r="A18" s="181" t="s">
        <v>316</v>
      </c>
      <c r="B18" s="156" t="n">
        <v>2</v>
      </c>
      <c r="C18" s="22">
        <v>50.6178348139843</v>
      </c>
      <c r="D18" s="165">
        <v>4.25217101596462</v>
      </c>
      <c r="E18" s="22">
        <v>55.8073197522756</v>
      </c>
      <c r="F18" s="165">
        <v>4.19496981468416</v>
      </c>
      <c r="G18" s="22">
        <v>54.3101904344057</v>
      </c>
      <c r="H18" s="165">
        <v>3.82437683793123</v>
      </c>
      <c r="I18" s="22">
        <v>3.69235562042142</v>
      </c>
      <c r="J18" s="165">
        <v>5.71898737081264</v>
      </c>
      <c r="K18" s="22">
        <v>-1.4971293178699</v>
      </c>
      <c r="L18" s="165">
        <v>5.67658611707918</v>
      </c>
      <c r="M18" s="22">
        <v>31.2548938334761</v>
      </c>
      <c r="N18" s="165">
        <v>3.85186793041128</v>
      </c>
      <c r="O18" s="22">
        <v>38.1608066547246</v>
      </c>
      <c r="P18" s="165">
        <v>3.84848940241931</v>
      </c>
      <c r="Q18" s="22">
        <v>33.5060668831427</v>
      </c>
      <c r="R18" s="165">
        <v>3.6798065260356</v>
      </c>
      <c r="S18" s="22">
        <v>2.2511730496666</v>
      </c>
      <c r="T18" s="165">
        <v>5.32708763043983</v>
      </c>
      <c r="U18" s="22">
        <v>-4.65473977158195</v>
      </c>
      <c r="V18" s="165">
        <v>5.32464522288461</v>
      </c>
      <c r="W18" s="22">
        <v>17.092082844907</v>
      </c>
      <c r="X18" s="165">
        <v>3.58507490463384</v>
      </c>
      <c r="Y18" s="22">
        <v>18.9613188904737</v>
      </c>
      <c r="Z18" s="165">
        <v>3.63904260930706</v>
      </c>
      <c r="AA18" s="22">
        <v>10.7296414662423</v>
      </c>
      <c r="AB18" s="165">
        <v>1.60580991438166</v>
      </c>
      <c r="AC18" s="22">
        <v>-6.36244137866467</v>
      </c>
      <c r="AD18" s="165">
        <v>3.92828048298003</v>
      </c>
      <c r="AE18" s="22">
        <v>-8.23167742423141</v>
      </c>
      <c r="AF18" s="189">
        <v>3.97759432238618</v>
      </c>
    </row>
    <row customHeight="1" ht="13" r="19">
      <c r="A19" s="181" t="s">
        <v>317</v>
      </c>
      <c r="B19" s="156" t="n">
        <v>2</v>
      </c>
      <c r="C19" s="22" t="inlineStr">
        <is>
          <t>a</t>
        </is>
      </c>
      <c r="D19" s="165" t="inlineStr">
        <is>
          <t>a</t>
        </is>
      </c>
      <c r="E19" s="22">
        <v>73.1381978817382</v>
      </c>
      <c r="F19" s="165">
        <v>5.15538813861267</v>
      </c>
      <c r="G19" s="22">
        <v>57.8486991428138</v>
      </c>
      <c r="H19" s="165">
        <v>4.4841820325524</v>
      </c>
      <c r="I19" s="22" t="inlineStr">
        <is>
          <t>a</t>
        </is>
      </c>
      <c r="J19" s="165" t="inlineStr">
        <is>
          <t>a</t>
        </is>
      </c>
      <c r="K19" s="22">
        <v>-15.2894987389245</v>
      </c>
      <c r="L19" s="165">
        <v>6.83270922554253</v>
      </c>
      <c r="M19" s="22" t="inlineStr">
        <is>
          <t>a</t>
        </is>
      </c>
      <c r="N19" s="165" t="inlineStr">
        <is>
          <t>a</t>
        </is>
      </c>
      <c r="O19" s="22">
        <v>64.486250142379</v>
      </c>
      <c r="P19" s="165">
        <v>4.85992378882643</v>
      </c>
      <c r="Q19" s="22">
        <v>51.1346797610146</v>
      </c>
      <c r="R19" s="165">
        <v>5.0988216908472</v>
      </c>
      <c r="S19" s="22" t="inlineStr">
        <is>
          <t>a</t>
        </is>
      </c>
      <c r="T19" s="165" t="inlineStr">
        <is>
          <t>a</t>
        </is>
      </c>
      <c r="U19" s="22">
        <v>-13.3515703813644</v>
      </c>
      <c r="V19" s="165">
        <v>7.04392233547865</v>
      </c>
      <c r="W19" s="22" t="inlineStr">
        <is>
          <t>a</t>
        </is>
      </c>
      <c r="X19" s="165" t="inlineStr">
        <is>
          <t>a</t>
        </is>
      </c>
      <c r="Y19" s="22">
        <v>33.9761837346631</v>
      </c>
      <c r="Z19" s="165">
        <v>5.68847492605539</v>
      </c>
      <c r="AA19" s="22">
        <v>24.0956823018468</v>
      </c>
      <c r="AB19" s="165">
        <v>4.31086534401016</v>
      </c>
      <c r="AC19" s="22" t="inlineStr">
        <is>
          <t>a</t>
        </is>
      </c>
      <c r="AD19" s="165" t="inlineStr">
        <is>
          <t>a</t>
        </is>
      </c>
      <c r="AE19" s="22">
        <v>-9.88050143281623</v>
      </c>
      <c r="AF19" s="189">
        <v>7.13738796749544</v>
      </c>
    </row>
    <row customHeight="1" ht="13" r="20">
      <c r="A20" s="181" t="s">
        <v>319</v>
      </c>
      <c r="B20" s="156" t="n">
        <v>2</v>
      </c>
      <c r="C20" s="22">
        <v>82.8871387877644</v>
      </c>
      <c r="D20" s="165">
        <v>2.78913707444307</v>
      </c>
      <c r="E20" s="22">
        <v>86.9027101994644</v>
      </c>
      <c r="F20" s="165">
        <v>2.59273558076776</v>
      </c>
      <c r="G20" s="22">
        <v>80.2449057534586</v>
      </c>
      <c r="H20" s="165">
        <v>2.81404637571163</v>
      </c>
      <c r="I20" s="22">
        <v>-2.64223303430578</v>
      </c>
      <c r="J20" s="165">
        <v>3.9620881646789</v>
      </c>
      <c r="K20" s="22">
        <v>-6.65780444600573</v>
      </c>
      <c r="L20" s="165">
        <v>3.82637358296794</v>
      </c>
      <c r="M20" s="22">
        <v>27.9965858661904</v>
      </c>
      <c r="N20" s="165">
        <v>3.33085102761326</v>
      </c>
      <c r="O20" s="22">
        <v>28.9956578040756</v>
      </c>
      <c r="P20" s="165">
        <v>3.52062485649054</v>
      </c>
      <c r="Q20" s="22">
        <v>33.2535580448054</v>
      </c>
      <c r="R20" s="165">
        <v>3.27245774350539</v>
      </c>
      <c r="S20" s="22">
        <v>5.25697217861499</v>
      </c>
      <c r="T20" s="165">
        <v>4.66942697246469</v>
      </c>
      <c r="U20" s="22">
        <v>4.2579002407298</v>
      </c>
      <c r="V20" s="165">
        <v>4.8066390610454</v>
      </c>
      <c r="W20" s="22">
        <v>7.73138584507444</v>
      </c>
      <c r="X20" s="165">
        <v>1.95601650419522</v>
      </c>
      <c r="Y20" s="22">
        <v>8.95487329891242</v>
      </c>
      <c r="Z20" s="165">
        <v>3.23608339798334</v>
      </c>
      <c r="AA20" s="22">
        <v>4.7709500251366</v>
      </c>
      <c r="AB20" s="165">
        <v>1.41468985549379</v>
      </c>
      <c r="AC20" s="22">
        <v>-2.96043581993784</v>
      </c>
      <c r="AD20" s="165">
        <v>2.41399004801618</v>
      </c>
      <c r="AE20" s="22">
        <v>-4.18392327377581</v>
      </c>
      <c r="AF20" s="189">
        <v>3.5317960226973</v>
      </c>
    </row>
    <row customHeight="1" ht="13" r="21">
      <c r="A21" s="181" t="s">
        <v>320</v>
      </c>
      <c r="B21" s="156" t="n">
        <v>2</v>
      </c>
      <c r="C21" s="22">
        <v>49.4391946328357</v>
      </c>
      <c r="D21" s="165">
        <v>0.222862817085874</v>
      </c>
      <c r="E21" s="22">
        <v>48.3799664653137</v>
      </c>
      <c r="F21" s="165">
        <v>5.40025150767521</v>
      </c>
      <c r="G21" s="22">
        <v>40.4438479668394</v>
      </c>
      <c r="H21" s="165">
        <v>0.328916843794136</v>
      </c>
      <c r="I21" s="22">
        <v>-8.99534666599624</v>
      </c>
      <c r="J21" s="165">
        <v>0.397308602185943</v>
      </c>
      <c r="K21" s="22">
        <v>-7.93611849847427</v>
      </c>
      <c r="L21" s="165">
        <v>5.41025901748519</v>
      </c>
      <c r="M21" s="22">
        <v>28.1212695244204</v>
      </c>
      <c r="N21" s="165">
        <v>0.204275938523666</v>
      </c>
      <c r="O21" s="22">
        <v>26.2341084262931</v>
      </c>
      <c r="P21" s="165">
        <v>4.32620949221854</v>
      </c>
      <c r="Q21" s="22">
        <v>15.300557139152</v>
      </c>
      <c r="R21" s="165">
        <v>0.198289743922015</v>
      </c>
      <c r="S21" s="22">
        <v>-12.8207123852684</v>
      </c>
      <c r="T21" s="165">
        <v>0.284688393870181</v>
      </c>
      <c r="U21" s="22">
        <v>-10.933551287141</v>
      </c>
      <c r="V21" s="165">
        <v>4.33075136588404</v>
      </c>
      <c r="W21" s="22">
        <v>12.7923917270487</v>
      </c>
      <c r="X21" s="165">
        <v>0.123837073991554</v>
      </c>
      <c r="Y21" s="22">
        <v>11.5067033289695</v>
      </c>
      <c r="Z21" s="165">
        <v>3.43998490487636</v>
      </c>
      <c r="AA21" s="22">
        <v>8.21398633757883</v>
      </c>
      <c r="AB21" s="165">
        <v>0.147396083325675</v>
      </c>
      <c r="AC21" s="22">
        <v>-4.57840538946984</v>
      </c>
      <c r="AD21" s="165">
        <v>0.192512924954505</v>
      </c>
      <c r="AE21" s="22">
        <v>-3.2927169913907</v>
      </c>
      <c r="AF21" s="189">
        <v>3.44314126215539</v>
      </c>
    </row>
    <row customHeight="1" ht="13" r="22">
      <c r="A22" s="181" t="s">
        <v>321</v>
      </c>
      <c r="B22" s="156" t="n">
        <v>2</v>
      </c>
      <c r="C22" s="22">
        <v>86.9834096490863</v>
      </c>
      <c r="D22" s="165">
        <v>2.49117373702817</v>
      </c>
      <c r="E22" s="22">
        <v>82.8001748852782</v>
      </c>
      <c r="F22" s="165">
        <v>2.57711718326588</v>
      </c>
      <c r="G22" s="22">
        <v>87.9379536755704</v>
      </c>
      <c r="H22" s="165">
        <v>1.73805034732964</v>
      </c>
      <c r="I22" s="22">
        <v>0.954544026484143</v>
      </c>
      <c r="J22" s="165">
        <v>3.03755915134365</v>
      </c>
      <c r="K22" s="22">
        <v>5.13777879029219</v>
      </c>
      <c r="L22" s="165">
        <v>3.1084324001234</v>
      </c>
      <c r="M22" s="22">
        <v>75.2265080986161</v>
      </c>
      <c r="N22" s="165">
        <v>3.42661532688448</v>
      </c>
      <c r="O22" s="22">
        <v>78.690477751082</v>
      </c>
      <c r="P22" s="165">
        <v>2.80547911663152</v>
      </c>
      <c r="Q22" s="22">
        <v>77.3175219408806</v>
      </c>
      <c r="R22" s="165">
        <v>2.03831487394381</v>
      </c>
      <c r="S22" s="22">
        <v>2.09101384226443</v>
      </c>
      <c r="T22" s="165">
        <v>3.98703149269982</v>
      </c>
      <c r="U22" s="22">
        <v>-1.3729558102014</v>
      </c>
      <c r="V22" s="165">
        <v>3.46777170517266</v>
      </c>
      <c r="W22" s="22">
        <v>51.9734568495147</v>
      </c>
      <c r="X22" s="165">
        <v>4.02739254492336</v>
      </c>
      <c r="Y22" s="22">
        <v>58.0998291712618</v>
      </c>
      <c r="Z22" s="165">
        <v>3.63159798911919</v>
      </c>
      <c r="AA22" s="22">
        <v>54.4465630167866</v>
      </c>
      <c r="AB22" s="165">
        <v>2.66001603816408</v>
      </c>
      <c r="AC22" s="22">
        <v>2.47310616727194</v>
      </c>
      <c r="AD22" s="165">
        <v>4.82654908129964</v>
      </c>
      <c r="AE22" s="22">
        <v>-3.6532661544752</v>
      </c>
      <c r="AF22" s="189">
        <v>4.5015763103456</v>
      </c>
    </row>
    <row customHeight="1" ht="13" r="23">
      <c r="A23" s="181" t="s">
        <v>322</v>
      </c>
      <c r="B23" s="156" t="n">
        <v>2</v>
      </c>
      <c r="C23" s="22">
        <v>95.2947229133978</v>
      </c>
      <c r="D23" s="165">
        <v>1.76090750344112</v>
      </c>
      <c r="E23" s="22">
        <v>90.8388224764075</v>
      </c>
      <c r="F23" s="165">
        <v>2.67166779917717</v>
      </c>
      <c r="G23" s="22">
        <v>98.110450905445</v>
      </c>
      <c r="H23" s="165">
        <v>0.957974832795806</v>
      </c>
      <c r="I23" s="22">
        <v>2.81572799204721</v>
      </c>
      <c r="J23" s="165">
        <v>2.00462241231245</v>
      </c>
      <c r="K23" s="22">
        <v>7.27162842903753</v>
      </c>
      <c r="L23" s="165">
        <v>2.83822560932537</v>
      </c>
      <c r="M23" s="22">
        <v>76.8722331974066</v>
      </c>
      <c r="N23" s="165">
        <v>4.83448119770786</v>
      </c>
      <c r="O23" s="22">
        <v>81.7277803218247</v>
      </c>
      <c r="P23" s="165">
        <v>3.25556620547675</v>
      </c>
      <c r="Q23" s="22">
        <v>91.2293243954538</v>
      </c>
      <c r="R23" s="165">
        <v>1.9311300868885</v>
      </c>
      <c r="S23" s="22">
        <v>14.3570911980473</v>
      </c>
      <c r="T23" s="165">
        <v>5.20590740058607</v>
      </c>
      <c r="U23" s="22">
        <v>9.50154407362916</v>
      </c>
      <c r="V23" s="165">
        <v>3.78523113306549</v>
      </c>
      <c r="W23" s="22">
        <v>47.2922861606102</v>
      </c>
      <c r="X23" s="165">
        <v>4.87729185333623</v>
      </c>
      <c r="Y23" s="22">
        <v>38.7268046056361</v>
      </c>
      <c r="Z23" s="165">
        <v>4.46432772846034</v>
      </c>
      <c r="AA23" s="22">
        <v>42.2958912335401</v>
      </c>
      <c r="AB23" s="165">
        <v>3.36044525146209</v>
      </c>
      <c r="AC23" s="22">
        <v>-4.99639492707013</v>
      </c>
      <c r="AD23" s="165">
        <v>5.9228851171278</v>
      </c>
      <c r="AE23" s="22">
        <v>3.56908662790394</v>
      </c>
      <c r="AF23" s="189">
        <v>5.58773785669782</v>
      </c>
    </row>
    <row customHeight="1" ht="13" r="24">
      <c r="A24" s="181" t="s">
        <v>323</v>
      </c>
      <c r="B24" s="156" t="n">
        <v>2</v>
      </c>
      <c r="C24" s="22">
        <v>90.9780197784603</v>
      </c>
      <c r="D24" s="165">
        <v>2.17136317842734</v>
      </c>
      <c r="E24" s="22">
        <v>88.5669401285912</v>
      </c>
      <c r="F24" s="165">
        <v>2.52522536578531</v>
      </c>
      <c r="G24" s="22">
        <v>91.2860457616565</v>
      </c>
      <c r="H24" s="165">
        <v>2.38861860240459</v>
      </c>
      <c r="I24" s="22">
        <v>0.308025983196217</v>
      </c>
      <c r="J24" s="165">
        <v>3.22805156098587</v>
      </c>
      <c r="K24" s="22">
        <v>2.71910563306531</v>
      </c>
      <c r="L24" s="165">
        <v>3.47595482936111</v>
      </c>
      <c r="M24" s="22">
        <v>88.0084946959261</v>
      </c>
      <c r="N24" s="165">
        <v>2.49232864264274</v>
      </c>
      <c r="O24" s="22">
        <v>84.0506359346747</v>
      </c>
      <c r="P24" s="165">
        <v>2.89112070053037</v>
      </c>
      <c r="Q24" s="22">
        <v>85.7449549812805</v>
      </c>
      <c r="R24" s="165">
        <v>2.80027580813801</v>
      </c>
      <c r="S24" s="22">
        <v>-2.2635397146456</v>
      </c>
      <c r="T24" s="165">
        <v>3.74876601891614</v>
      </c>
      <c r="U24" s="22">
        <v>1.69431904660577</v>
      </c>
      <c r="V24" s="165">
        <v>4.02493770221083</v>
      </c>
      <c r="W24" s="22">
        <v>68.0070315845046</v>
      </c>
      <c r="X24" s="165">
        <v>3.97969790055209</v>
      </c>
      <c r="Y24" s="22">
        <v>75.4448409177788</v>
      </c>
      <c r="Z24" s="165">
        <v>3.43964787196798</v>
      </c>
      <c r="AA24" s="22">
        <v>65.8183731373282</v>
      </c>
      <c r="AB24" s="165">
        <v>3.70906473248554</v>
      </c>
      <c r="AC24" s="22">
        <v>-2.18865844717632</v>
      </c>
      <c r="AD24" s="165">
        <v>5.44014306516169</v>
      </c>
      <c r="AE24" s="22">
        <v>-9.62646778045058</v>
      </c>
      <c r="AF24" s="189">
        <v>5.05849173893779</v>
      </c>
    </row>
    <row customHeight="1" ht="13" r="25">
      <c r="A25" s="181" t="s">
        <v>324</v>
      </c>
      <c r="B25" s="156" t="n">
        <v>2</v>
      </c>
      <c r="C25" s="22">
        <v>86.3008989760242</v>
      </c>
      <c r="D25" s="165">
        <v>3.25661696927012</v>
      </c>
      <c r="E25" s="22">
        <v>87.8391521539285</v>
      </c>
      <c r="F25" s="165">
        <v>2.84586681384741</v>
      </c>
      <c r="G25" s="22">
        <v>82.7934381374272</v>
      </c>
      <c r="H25" s="165">
        <v>2.55633236769983</v>
      </c>
      <c r="I25" s="22">
        <v>-3.50746083859693</v>
      </c>
      <c r="J25" s="165">
        <v>4.14009532000024</v>
      </c>
      <c r="K25" s="22">
        <v>-5.04571401650126</v>
      </c>
      <c r="L25" s="165">
        <v>3.82541410781994</v>
      </c>
      <c r="M25" s="22">
        <v>65.1857937465768</v>
      </c>
      <c r="N25" s="165">
        <v>4.62316043571864</v>
      </c>
      <c r="O25" s="22">
        <v>68.0730919526905</v>
      </c>
      <c r="P25" s="165">
        <v>4.62845303932323</v>
      </c>
      <c r="Q25" s="22">
        <v>55.7195171418162</v>
      </c>
      <c r="R25" s="165">
        <v>3.46159769307753</v>
      </c>
      <c r="S25" s="22">
        <v>-9.46627660476064</v>
      </c>
      <c r="T25" s="165">
        <v>5.77548881075133</v>
      </c>
      <c r="U25" s="22">
        <v>-12.3535748108742</v>
      </c>
      <c r="V25" s="165">
        <v>5.77972630199218</v>
      </c>
      <c r="W25" s="22">
        <v>56.6265121105862</v>
      </c>
      <c r="X25" s="165">
        <v>4.05646897019586</v>
      </c>
      <c r="Y25" s="22">
        <v>64.1744307030472</v>
      </c>
      <c r="Z25" s="165">
        <v>4.3044043902573</v>
      </c>
      <c r="AA25" s="22">
        <v>53.5875345951666</v>
      </c>
      <c r="AB25" s="165">
        <v>3.76053981944547</v>
      </c>
      <c r="AC25" s="22">
        <v>-3.03897751541956</v>
      </c>
      <c r="AD25" s="165">
        <v>5.53141936936596</v>
      </c>
      <c r="AE25" s="22">
        <v>-10.5868961078806</v>
      </c>
      <c r="AF25" s="189">
        <v>5.71572890264237</v>
      </c>
    </row>
    <row customHeight="1" ht="13" r="26">
      <c r="A26" s="181" t="s">
        <v>325</v>
      </c>
      <c r="B26" s="156" t="n">
        <v>2</v>
      </c>
      <c r="C26" s="22">
        <v>79.0996099858652</v>
      </c>
      <c r="D26" s="165">
        <v>3.20369961037168</v>
      </c>
      <c r="E26" s="22">
        <v>78.117051826457</v>
      </c>
      <c r="F26" s="165">
        <v>3.42474587531246</v>
      </c>
      <c r="G26" s="22">
        <v>84.1741176875977</v>
      </c>
      <c r="H26" s="165">
        <v>3.06008407466039</v>
      </c>
      <c r="I26" s="22">
        <v>5.07450770173247</v>
      </c>
      <c r="J26" s="165">
        <v>4.43032794920261</v>
      </c>
      <c r="K26" s="22">
        <v>6.05706586114071</v>
      </c>
      <c r="L26" s="165">
        <v>4.59271149262174</v>
      </c>
      <c r="M26" s="22">
        <v>18.9201347516246</v>
      </c>
      <c r="N26" s="165">
        <v>3.26329081166384</v>
      </c>
      <c r="O26" s="22">
        <v>13.9750011569748</v>
      </c>
      <c r="P26" s="165">
        <v>3.03464167673727</v>
      </c>
      <c r="Q26" s="22">
        <v>12.2770821568331</v>
      </c>
      <c r="R26" s="165">
        <v>3.0030257803755</v>
      </c>
      <c r="S26" s="22">
        <v>-6.64305259479147</v>
      </c>
      <c r="T26" s="165">
        <v>4.434775164435</v>
      </c>
      <c r="U26" s="22">
        <v>-1.69791900014169</v>
      </c>
      <c r="V26" s="165">
        <v>4.26933413353777</v>
      </c>
      <c r="W26" s="22">
        <v>16.234285760298</v>
      </c>
      <c r="X26" s="165">
        <v>2.85515164352361</v>
      </c>
      <c r="Y26" s="22">
        <v>21.6945684383593</v>
      </c>
      <c r="Z26" s="165">
        <v>3.36852602463884</v>
      </c>
      <c r="AA26" s="22">
        <v>19.957031425958</v>
      </c>
      <c r="AB26" s="165">
        <v>3.26963212581354</v>
      </c>
      <c r="AC26" s="22">
        <v>3.72274566566001</v>
      </c>
      <c r="AD26" s="165">
        <v>4.34078162842449</v>
      </c>
      <c r="AE26" s="22">
        <v>-1.73753701240133</v>
      </c>
      <c r="AF26" s="189">
        <v>4.69440750434186</v>
      </c>
    </row>
    <row customHeight="1" ht="13" r="27">
      <c r="A27" s="181" t="s">
        <v>326</v>
      </c>
      <c r="B27" s="156" t="n">
        <v>2</v>
      </c>
      <c r="C27" s="22" t="inlineStr">
        <is>
          <t>a</t>
        </is>
      </c>
      <c r="D27" s="165" t="inlineStr">
        <is>
          <t>a</t>
        </is>
      </c>
      <c r="E27" s="22">
        <v>65.7692847444801</v>
      </c>
      <c r="F27" s="165">
        <v>3.51597655674921</v>
      </c>
      <c r="G27" s="22">
        <v>70.6823376025967</v>
      </c>
      <c r="H27" s="165">
        <v>2.87655241438766</v>
      </c>
      <c r="I27" s="22" t="inlineStr">
        <is>
          <t>a</t>
        </is>
      </c>
      <c r="J27" s="165" t="inlineStr">
        <is>
          <t>a</t>
        </is>
      </c>
      <c r="K27" s="22">
        <v>4.91305285811654</v>
      </c>
      <c r="L27" s="165">
        <v>4.5427574159677</v>
      </c>
      <c r="M27" s="22" t="inlineStr">
        <is>
          <t>a</t>
        </is>
      </c>
      <c r="N27" s="165" t="inlineStr">
        <is>
          <t>a</t>
        </is>
      </c>
      <c r="O27" s="22">
        <v>52.0870997869077</v>
      </c>
      <c r="P27" s="165">
        <v>4.08300285347828</v>
      </c>
      <c r="Q27" s="22">
        <v>51.1003479927873</v>
      </c>
      <c r="R27" s="165">
        <v>3.30973943774092</v>
      </c>
      <c r="S27" s="22" t="inlineStr">
        <is>
          <t>a</t>
        </is>
      </c>
      <c r="T27" s="165" t="inlineStr">
        <is>
          <t>a</t>
        </is>
      </c>
      <c r="U27" s="22">
        <v>-0.986751794120323</v>
      </c>
      <c r="V27" s="165">
        <v>5.25597635527876</v>
      </c>
      <c r="W27" s="22" t="inlineStr">
        <is>
          <t>a</t>
        </is>
      </c>
      <c r="X27" s="165" t="inlineStr">
        <is>
          <t>a</t>
        </is>
      </c>
      <c r="Y27" s="22">
        <v>36.0006583981415</v>
      </c>
      <c r="Z27" s="165">
        <v>3.89009953627547</v>
      </c>
      <c r="AA27" s="22">
        <v>16.4543184053425</v>
      </c>
      <c r="AB27" s="165">
        <v>3.12190859355558</v>
      </c>
      <c r="AC27" s="22" t="inlineStr">
        <is>
          <t>a</t>
        </is>
      </c>
      <c r="AD27" s="165" t="inlineStr">
        <is>
          <t>a</t>
        </is>
      </c>
      <c r="AE27" s="22">
        <v>-19.5463399927989</v>
      </c>
      <c r="AF27" s="189">
        <v>4.98790413587178</v>
      </c>
    </row>
    <row customHeight="1" ht="13" r="28">
      <c r="A28" s="181" t="s">
        <v>327</v>
      </c>
      <c r="B28" s="156" t="n">
        <v>2</v>
      </c>
      <c r="C28" s="22">
        <v>94.2409555456257</v>
      </c>
      <c r="D28" s="165">
        <v>0.0391046213974176</v>
      </c>
      <c r="E28" s="22">
        <v>95.6163471669468</v>
      </c>
      <c r="F28" s="165">
        <v>0.114861859243722</v>
      </c>
      <c r="G28" s="22">
        <v>96.4285542930303</v>
      </c>
      <c r="H28" s="165">
        <v>0.033726223603664</v>
      </c>
      <c r="I28" s="22">
        <v>2.18759874740459</v>
      </c>
      <c r="J28" s="165">
        <v>0.0516394187922339</v>
      </c>
      <c r="K28" s="22">
        <v>0.81220712608345</v>
      </c>
      <c r="L28" s="165">
        <v>0.119710922089377</v>
      </c>
      <c r="M28" s="22">
        <v>61.0828661076251</v>
      </c>
      <c r="N28" s="165">
        <v>0.14070642120544</v>
      </c>
      <c r="O28" s="22">
        <v>48.41996539886</v>
      </c>
      <c r="P28" s="165">
        <v>0.229184058151748</v>
      </c>
      <c r="Q28" s="22">
        <v>51.7207357577103</v>
      </c>
      <c r="R28" s="165">
        <v>0.110932438527433</v>
      </c>
      <c r="S28" s="22">
        <v>-9.36213034991479</v>
      </c>
      <c r="T28" s="165">
        <v>0.179176736453384</v>
      </c>
      <c r="U28" s="22">
        <v>3.30077035885031</v>
      </c>
      <c r="V28" s="165">
        <v>0.254619988273793</v>
      </c>
      <c r="W28" s="22">
        <v>58.0851303686056</v>
      </c>
      <c r="X28" s="165">
        <v>0.160451249060442</v>
      </c>
      <c r="Y28" s="22">
        <v>46.8130596880288</v>
      </c>
      <c r="Z28" s="165">
        <v>0.219979645804655</v>
      </c>
      <c r="AA28" s="22">
        <v>56.9765201100626</v>
      </c>
      <c r="AB28" s="165">
        <v>0.10023654015084</v>
      </c>
      <c r="AC28" s="22">
        <v>-1.10861025854295</v>
      </c>
      <c r="AD28" s="165">
        <v>0.189187651041147</v>
      </c>
      <c r="AE28" s="22">
        <v>10.1634604220339</v>
      </c>
      <c r="AF28" s="189">
        <v>0.241740374264938</v>
      </c>
    </row>
    <row customHeight="1" ht="13" r="29">
      <c r="A29" s="181" t="s">
        <v>328</v>
      </c>
      <c r="B29" s="156" t="n">
        <v>2</v>
      </c>
      <c r="C29" s="22">
        <v>61.3383639623942</v>
      </c>
      <c r="D29" s="165">
        <v>4.2495047768827</v>
      </c>
      <c r="E29" s="22">
        <v>60.9524347875841</v>
      </c>
      <c r="F29" s="165">
        <v>5.10798910791519</v>
      </c>
      <c r="G29" s="22">
        <v>56.9094228199829</v>
      </c>
      <c r="H29" s="165">
        <v>4.36290162629101</v>
      </c>
      <c r="I29" s="22">
        <v>-4.42894114241129</v>
      </c>
      <c r="J29" s="165">
        <v>6.09041882381185</v>
      </c>
      <c r="K29" s="22">
        <v>-4.04301196760122</v>
      </c>
      <c r="L29" s="165">
        <v>6.71762333919319</v>
      </c>
      <c r="M29" s="22">
        <v>52.7480401490005</v>
      </c>
      <c r="N29" s="165">
        <v>4.02795349912627</v>
      </c>
      <c r="O29" s="22">
        <v>53.8827971607063</v>
      </c>
      <c r="P29" s="165">
        <v>4.72837923507942</v>
      </c>
      <c r="Q29" s="22">
        <v>54.1778652109069</v>
      </c>
      <c r="R29" s="165">
        <v>3.91357414163514</v>
      </c>
      <c r="S29" s="22">
        <v>1.42982506190641</v>
      </c>
      <c r="T29" s="165">
        <v>5.61609045094528</v>
      </c>
      <c r="U29" s="22">
        <v>0.295068050200634</v>
      </c>
      <c r="V29" s="165">
        <v>6.13788503906725</v>
      </c>
      <c r="W29" s="22">
        <v>30.3172104558186</v>
      </c>
      <c r="X29" s="165">
        <v>4.64997589610326</v>
      </c>
      <c r="Y29" s="22">
        <v>24.6389374644804</v>
      </c>
      <c r="Z29" s="165">
        <v>3.99251674380022</v>
      </c>
      <c r="AA29" s="22">
        <v>19.4745469845237</v>
      </c>
      <c r="AB29" s="165">
        <v>3.29359869098576</v>
      </c>
      <c r="AC29" s="22">
        <v>-10.8426634712948</v>
      </c>
      <c r="AD29" s="165">
        <v>5.69825132576692</v>
      </c>
      <c r="AE29" s="22">
        <v>-5.16439047995666</v>
      </c>
      <c r="AF29" s="189">
        <v>5.17571080014989</v>
      </c>
    </row>
    <row customHeight="1" ht="13" r="30">
      <c r="A30" s="181" t="s">
        <v>329</v>
      </c>
      <c r="B30" s="156" t="n">
        <v>2</v>
      </c>
      <c r="C30" s="22">
        <v>87.6562236707475</v>
      </c>
      <c r="D30" s="165">
        <v>2.58157065769627</v>
      </c>
      <c r="E30" s="22">
        <v>94.2408937882881</v>
      </c>
      <c r="F30" s="165">
        <v>1.86459455955915</v>
      </c>
      <c r="G30" s="22">
        <v>90.6532484866296</v>
      </c>
      <c r="H30" s="165">
        <v>1.89045366301644</v>
      </c>
      <c r="I30" s="22">
        <v>2.99702481588211</v>
      </c>
      <c r="J30" s="165">
        <v>3.19973781936749</v>
      </c>
      <c r="K30" s="22">
        <v>-3.58764530165847</v>
      </c>
      <c r="L30" s="165">
        <v>2.65528302136511</v>
      </c>
      <c r="M30" s="22">
        <v>83.5114087081163</v>
      </c>
      <c r="N30" s="165">
        <v>3.040044884866</v>
      </c>
      <c r="O30" s="22">
        <v>89.914417094108</v>
      </c>
      <c r="P30" s="165">
        <v>1.89214771983178</v>
      </c>
      <c r="Q30" s="22">
        <v>76.8696466704467</v>
      </c>
      <c r="R30" s="165">
        <v>3.0808828774605</v>
      </c>
      <c r="S30" s="22">
        <v>-6.64176203766961</v>
      </c>
      <c r="T30" s="165">
        <v>4.32824585792319</v>
      </c>
      <c r="U30" s="22">
        <v>-13.0447704236612</v>
      </c>
      <c r="V30" s="165">
        <v>3.61553070769616</v>
      </c>
      <c r="W30" s="22">
        <v>87.6993455296351</v>
      </c>
      <c r="X30" s="165">
        <v>2.43700641240352</v>
      </c>
      <c r="Y30" s="22">
        <v>95.2293046609036</v>
      </c>
      <c r="Z30" s="165">
        <v>1.39366024728264</v>
      </c>
      <c r="AA30" s="22">
        <v>88.4735796059905</v>
      </c>
      <c r="AB30" s="165">
        <v>1.90481376892944</v>
      </c>
      <c r="AC30" s="22">
        <v>0.77423407635537</v>
      </c>
      <c r="AD30" s="165">
        <v>3.09310778156841</v>
      </c>
      <c r="AE30" s="22">
        <v>-6.7557250549131</v>
      </c>
      <c r="AF30" s="189">
        <v>2.36021278260225</v>
      </c>
    </row>
    <row customHeight="1" ht="13" r="31">
      <c r="A31" s="181" t="s">
        <v>330</v>
      </c>
      <c r="B31" s="156" t="n">
        <v>2</v>
      </c>
      <c r="C31" s="22">
        <v>25.9433703941812</v>
      </c>
      <c r="D31" s="165">
        <v>3.16226195138736</v>
      </c>
      <c r="E31" s="22">
        <v>23.890816619012</v>
      </c>
      <c r="F31" s="165">
        <v>3.078312009913</v>
      </c>
      <c r="G31" s="22">
        <v>22.3938293603993</v>
      </c>
      <c r="H31" s="165">
        <v>2.66008354234046</v>
      </c>
      <c r="I31" s="22">
        <v>-3.54954103378192</v>
      </c>
      <c r="J31" s="165">
        <v>4.13230505909508</v>
      </c>
      <c r="K31" s="22">
        <v>-1.49698725861271</v>
      </c>
      <c r="L31" s="165">
        <v>4.06842098148719</v>
      </c>
      <c r="M31" s="22">
        <v>18.6538296984354</v>
      </c>
      <c r="N31" s="165">
        <v>2.82369652012596</v>
      </c>
      <c r="O31" s="22">
        <v>15.5450378615091</v>
      </c>
      <c r="P31" s="165">
        <v>2.57702117486037</v>
      </c>
      <c r="Q31" s="22">
        <v>15.4899120431304</v>
      </c>
      <c r="R31" s="165">
        <v>2.38821355286518</v>
      </c>
      <c r="S31" s="22">
        <v>-3.16391765530501</v>
      </c>
      <c r="T31" s="165">
        <v>3.69821930283487</v>
      </c>
      <c r="U31" s="22">
        <v>-0.0551258183786505</v>
      </c>
      <c r="V31" s="165">
        <v>3.5134885953661</v>
      </c>
      <c r="W31" s="22">
        <v>15.5482120006557</v>
      </c>
      <c r="X31" s="165">
        <v>2.91563218764106</v>
      </c>
      <c r="Y31" s="22">
        <v>12.8214840492838</v>
      </c>
      <c r="Z31" s="165">
        <v>2.63857466332485</v>
      </c>
      <c r="AA31" s="22">
        <v>16.3348882381426</v>
      </c>
      <c r="AB31" s="165">
        <v>2.76531028064823</v>
      </c>
      <c r="AC31" s="22">
        <v>0.786676237486855</v>
      </c>
      <c r="AD31" s="165">
        <v>4.01843900064034</v>
      </c>
      <c r="AE31" s="22">
        <v>3.51340418885876</v>
      </c>
      <c r="AF31" s="189">
        <v>3.82217440761127</v>
      </c>
    </row>
    <row customHeight="1" ht="13" r="32">
      <c r="A32" s="181" t="s">
        <v>331</v>
      </c>
      <c r="B32" s="156" t="n">
        <v>2</v>
      </c>
      <c r="C32" s="22" t="inlineStr">
        <is>
          <t>a</t>
        </is>
      </c>
      <c r="D32" s="165" t="inlineStr">
        <is>
          <t>a</t>
        </is>
      </c>
      <c r="E32" s="22">
        <v>35.5738327773861</v>
      </c>
      <c r="F32" s="165">
        <v>3.21974812641828</v>
      </c>
      <c r="G32" s="22">
        <v>38.7132592965149</v>
      </c>
      <c r="H32" s="165">
        <v>3.09480727940905</v>
      </c>
      <c r="I32" s="22" t="inlineStr">
        <is>
          <t>a</t>
        </is>
      </c>
      <c r="J32" s="165" t="inlineStr">
        <is>
          <t>a</t>
        </is>
      </c>
      <c r="K32" s="22">
        <v>3.13942651912883</v>
      </c>
      <c r="L32" s="165">
        <v>4.46593888160791</v>
      </c>
      <c r="M32" s="22" t="inlineStr">
        <is>
          <t>a</t>
        </is>
      </c>
      <c r="N32" s="165" t="inlineStr">
        <is>
          <t>a</t>
        </is>
      </c>
      <c r="O32" s="22">
        <v>26.5719611629617</v>
      </c>
      <c r="P32" s="165">
        <v>3.41577985070977</v>
      </c>
      <c r="Q32" s="22">
        <v>21.1535559885368</v>
      </c>
      <c r="R32" s="165">
        <v>2.58663982176147</v>
      </c>
      <c r="S32" s="22" t="inlineStr">
        <is>
          <t>a</t>
        </is>
      </c>
      <c r="T32" s="165" t="inlineStr">
        <is>
          <t>a</t>
        </is>
      </c>
      <c r="U32" s="22">
        <v>-5.41840517442488</v>
      </c>
      <c r="V32" s="165">
        <v>4.28465372650312</v>
      </c>
      <c r="W32" s="22" t="inlineStr">
        <is>
          <t>a</t>
        </is>
      </c>
      <c r="X32" s="165" t="inlineStr">
        <is>
          <t>a</t>
        </is>
      </c>
      <c r="Y32" s="22">
        <v>32.5162244993253</v>
      </c>
      <c r="Z32" s="165">
        <v>3.44923687304869</v>
      </c>
      <c r="AA32" s="22">
        <v>22.8306619316546</v>
      </c>
      <c r="AB32" s="165">
        <v>2.64314157230215</v>
      </c>
      <c r="AC32" s="22" t="inlineStr">
        <is>
          <t>a</t>
        </is>
      </c>
      <c r="AD32" s="165" t="inlineStr">
        <is>
          <t>a</t>
        </is>
      </c>
      <c r="AE32" s="22">
        <v>-9.68556256767069</v>
      </c>
      <c r="AF32" s="189">
        <v>4.34550714849609</v>
      </c>
    </row>
    <row customHeight="1" ht="13" r="33">
      <c r="A33" s="181" t="s">
        <v>332</v>
      </c>
      <c r="B33" s="156" t="n">
        <v>2</v>
      </c>
      <c r="C33" s="22">
        <v>50.3300735827479</v>
      </c>
      <c r="D33" s="165">
        <v>4.2232281263261</v>
      </c>
      <c r="E33" s="22">
        <v>49.373556561889</v>
      </c>
      <c r="F33" s="165">
        <v>4.44283926762989</v>
      </c>
      <c r="G33" s="22">
        <v>63.0715469294377</v>
      </c>
      <c r="H33" s="165">
        <v>3.75295756798907</v>
      </c>
      <c r="I33" s="22">
        <v>12.7414733466898</v>
      </c>
      <c r="J33" s="165">
        <v>5.64980940511433</v>
      </c>
      <c r="K33" s="22">
        <v>13.6979903675488</v>
      </c>
      <c r="L33" s="165">
        <v>5.81579842026187</v>
      </c>
      <c r="M33" s="22">
        <v>38.2562939992872</v>
      </c>
      <c r="N33" s="165">
        <v>3.76232671451138</v>
      </c>
      <c r="O33" s="22">
        <v>39.0728856529693</v>
      </c>
      <c r="P33" s="165">
        <v>3.93871743744387</v>
      </c>
      <c r="Q33" s="22">
        <v>41.6146146925112</v>
      </c>
      <c r="R33" s="165">
        <v>4.29825284783624</v>
      </c>
      <c r="S33" s="22">
        <v>3.35832069322399</v>
      </c>
      <c r="T33" s="165">
        <v>5.71227449013599</v>
      </c>
      <c r="U33" s="22">
        <v>2.54172903954189</v>
      </c>
      <c r="V33" s="165">
        <v>5.82996334430644</v>
      </c>
      <c r="W33" s="22">
        <v>54.6194029207976</v>
      </c>
      <c r="X33" s="165">
        <v>4.10341548066743</v>
      </c>
      <c r="Y33" s="22">
        <v>33.8304513484663</v>
      </c>
      <c r="Z33" s="165">
        <v>3.6769732498016</v>
      </c>
      <c r="AA33" s="22">
        <v>48.5412098736345</v>
      </c>
      <c r="AB33" s="165">
        <v>4.37661767069618</v>
      </c>
      <c r="AC33" s="22">
        <v>-6.07819304716316</v>
      </c>
      <c r="AD33" s="165">
        <v>5.99940004020661</v>
      </c>
      <c r="AE33" s="22">
        <v>14.7107585251681</v>
      </c>
      <c r="AF33" s="189">
        <v>5.71619755739833</v>
      </c>
    </row>
    <row customHeight="1" ht="13" r="34">
      <c r="A34" s="181" t="s">
        <v>334</v>
      </c>
      <c r="B34" s="156" t="n">
        <v>2</v>
      </c>
      <c r="C34" s="22">
        <v>81.8294544177522</v>
      </c>
      <c r="D34" s="165">
        <v>3.52778012659132</v>
      </c>
      <c r="E34" s="22">
        <v>87.1070497538906</v>
      </c>
      <c r="F34" s="165">
        <v>3.12079079401439</v>
      </c>
      <c r="G34" s="22">
        <v>87.3663360011497</v>
      </c>
      <c r="H34" s="165">
        <v>2.94429944666801</v>
      </c>
      <c r="I34" s="22">
        <v>5.53688158339752</v>
      </c>
      <c r="J34" s="165">
        <v>4.59501162710414</v>
      </c>
      <c r="K34" s="22">
        <v>0.259286247259098</v>
      </c>
      <c r="L34" s="165">
        <v>4.29048183910089</v>
      </c>
      <c r="M34" s="22">
        <v>58.9757477439679</v>
      </c>
      <c r="N34" s="165">
        <v>4.76270002144768</v>
      </c>
      <c r="O34" s="22">
        <v>57.9486587651869</v>
      </c>
      <c r="P34" s="165">
        <v>4.16354144268565</v>
      </c>
      <c r="Q34" s="22">
        <v>44.5253668892589</v>
      </c>
      <c r="R34" s="165">
        <v>3.12976777303801</v>
      </c>
      <c r="S34" s="22">
        <v>-14.450380854709</v>
      </c>
      <c r="T34" s="165">
        <v>5.69901375743602</v>
      </c>
      <c r="U34" s="22">
        <v>-13.4232918759281</v>
      </c>
      <c r="V34" s="165">
        <v>5.20869692515395</v>
      </c>
      <c r="W34" s="22">
        <v>51.2905267041302</v>
      </c>
      <c r="X34" s="165">
        <v>5.40175799153337</v>
      </c>
      <c r="Y34" s="22">
        <v>51.81353026344</v>
      </c>
      <c r="Z34" s="165">
        <v>5.65491337171834</v>
      </c>
      <c r="AA34" s="22">
        <v>39.0192529357981</v>
      </c>
      <c r="AB34" s="165">
        <v>3.28487879221355</v>
      </c>
      <c r="AC34" s="22">
        <v>-12.2712737683322</v>
      </c>
      <c r="AD34" s="165">
        <v>6.32213714487664</v>
      </c>
      <c r="AE34" s="22">
        <v>-12.7942773276419</v>
      </c>
      <c r="AF34" s="189">
        <v>6.53976099878071</v>
      </c>
    </row>
    <row customHeight="1" ht="13" r="35">
      <c r="A35" s="181" t="s">
        <v>335</v>
      </c>
      <c r="B35" s="156" t="n">
        <v>2</v>
      </c>
      <c r="C35" s="22" t="inlineStr">
        <is>
          <t>a</t>
        </is>
      </c>
      <c r="D35" s="165" t="inlineStr">
        <is>
          <t>a</t>
        </is>
      </c>
      <c r="E35" s="22">
        <v>87.8664473406664</v>
      </c>
      <c r="F35" s="165">
        <v>2.47605413274406</v>
      </c>
      <c r="G35" s="22">
        <v>87.8760925710219</v>
      </c>
      <c r="H35" s="165">
        <v>2.592492010183</v>
      </c>
      <c r="I35" s="22" t="inlineStr">
        <is>
          <t>a</t>
        </is>
      </c>
      <c r="J35" s="165" t="inlineStr">
        <is>
          <t>a</t>
        </is>
      </c>
      <c r="K35" s="22">
        <v>0.00964523035551679</v>
      </c>
      <c r="L35" s="165">
        <v>3.58494893842878</v>
      </c>
      <c r="M35" s="22" t="inlineStr">
        <is>
          <t>a</t>
        </is>
      </c>
      <c r="N35" s="165" t="inlineStr">
        <is>
          <t>a</t>
        </is>
      </c>
      <c r="O35" s="22">
        <v>80.2903065577045</v>
      </c>
      <c r="P35" s="165">
        <v>3.03172897703185</v>
      </c>
      <c r="Q35" s="22">
        <v>73.4270118985932</v>
      </c>
      <c r="R35" s="165">
        <v>2.98054026730459</v>
      </c>
      <c r="S35" s="22" t="inlineStr">
        <is>
          <t>a</t>
        </is>
      </c>
      <c r="T35" s="165" t="inlineStr">
        <is>
          <t>a</t>
        </is>
      </c>
      <c r="U35" s="22">
        <v>-6.86329465911128</v>
      </c>
      <c r="V35" s="165">
        <v>4.25147043682521</v>
      </c>
      <c r="W35" s="22" t="inlineStr">
        <is>
          <t>a</t>
        </is>
      </c>
      <c r="X35" s="165" t="inlineStr">
        <is>
          <t>a</t>
        </is>
      </c>
      <c r="Y35" s="22">
        <v>46.8612792647696</v>
      </c>
      <c r="Z35" s="165">
        <v>3.96030900088349</v>
      </c>
      <c r="AA35" s="22">
        <v>40.7676425604663</v>
      </c>
      <c r="AB35" s="165">
        <v>4.19615348751799</v>
      </c>
      <c r="AC35" s="22" t="inlineStr">
        <is>
          <t>a</t>
        </is>
      </c>
      <c r="AD35" s="165" t="inlineStr">
        <is>
          <t>a</t>
        </is>
      </c>
      <c r="AE35" s="22">
        <v>-6.09363670430324</v>
      </c>
      <c r="AF35" s="189">
        <v>5.76990047343004</v>
      </c>
    </row>
    <row customHeight="1" ht="13" r="36">
      <c r="A36" s="181" t="s">
        <v>336</v>
      </c>
      <c r="B36" s="156" t="n">
        <v>2</v>
      </c>
      <c r="C36" s="22" t="inlineStr">
        <is>
          <t>a</t>
        </is>
      </c>
      <c r="D36" s="165" t="inlineStr">
        <is>
          <t>a</t>
        </is>
      </c>
      <c r="E36" s="22">
        <v>54.4750407284381</v>
      </c>
      <c r="F36" s="165">
        <v>5.51170393444904</v>
      </c>
      <c r="G36" s="22">
        <v>60.4519648850807</v>
      </c>
      <c r="H36" s="165">
        <v>0.000026159243976232</v>
      </c>
      <c r="I36" s="22" t="inlineStr">
        <is>
          <t>a</t>
        </is>
      </c>
      <c r="J36" s="165" t="inlineStr">
        <is>
          <t>a</t>
        </is>
      </c>
      <c r="K36" s="22">
        <v>5.97692415664262</v>
      </c>
      <c r="L36" s="165">
        <v>5.51170393451111</v>
      </c>
      <c r="M36" s="22" t="inlineStr">
        <is>
          <t>a</t>
        </is>
      </c>
      <c r="N36" s="165" t="inlineStr">
        <is>
          <t>a</t>
        </is>
      </c>
      <c r="O36" s="22">
        <v>25.3051540790157</v>
      </c>
      <c r="P36" s="165">
        <v>5.70244694344366</v>
      </c>
      <c r="Q36" s="22">
        <v>9.9038113973731</v>
      </c>
      <c r="R36" s="165">
        <v>0.0000128853276846285</v>
      </c>
      <c r="S36" s="22" t="inlineStr">
        <is>
          <t>a</t>
        </is>
      </c>
      <c r="T36" s="165" t="inlineStr">
        <is>
          <t>a</t>
        </is>
      </c>
      <c r="U36" s="22">
        <v>-15.4013426816426</v>
      </c>
      <c r="V36" s="165">
        <v>5.70244694345821</v>
      </c>
      <c r="W36" s="22" t="inlineStr">
        <is>
          <t>a</t>
        </is>
      </c>
      <c r="X36" s="165" t="inlineStr">
        <is>
          <t>a</t>
        </is>
      </c>
      <c r="Y36" s="22">
        <v>9.00373849867426</v>
      </c>
      <c r="Z36" s="165">
        <v>3.44271996755548</v>
      </c>
      <c r="AA36" s="22">
        <v>6.2441789779925</v>
      </c>
      <c r="AB36" s="165">
        <v>0.0000123447595109586</v>
      </c>
      <c r="AC36" s="22" t="inlineStr">
        <is>
          <t>a</t>
        </is>
      </c>
      <c r="AD36" s="165" t="inlineStr">
        <is>
          <t>a</t>
        </is>
      </c>
      <c r="AE36" s="22">
        <v>-2.75955952068176</v>
      </c>
      <c r="AF36" s="189">
        <v>3.44271996757761</v>
      </c>
    </row>
    <row customHeight="1" ht="13" r="37">
      <c r="A37" s="181" t="s">
        <v>340</v>
      </c>
      <c r="B37" s="156" t="n">
        <v>2</v>
      </c>
      <c r="C37" s="22">
        <v>83.8198092264644</v>
      </c>
      <c r="D37" s="165">
        <v>3.00127692966625</v>
      </c>
      <c r="E37" s="22" t="inlineStr">
        <is>
          <t>a</t>
        </is>
      </c>
      <c r="F37" s="165" t="inlineStr">
        <is>
          <t>a</t>
        </is>
      </c>
      <c r="G37" s="22">
        <v>90.7802584510784</v>
      </c>
      <c r="H37" s="165">
        <v>1.87167287837903</v>
      </c>
      <c r="I37" s="22">
        <v>6.96044922461402</v>
      </c>
      <c r="J37" s="165">
        <v>3.53706411762729</v>
      </c>
      <c r="K37" s="22" t="inlineStr">
        <is>
          <t>a</t>
        </is>
      </c>
      <c r="L37" s="165" t="inlineStr">
        <is>
          <t>a</t>
        </is>
      </c>
      <c r="M37" s="22">
        <v>67.3474593458762</v>
      </c>
      <c r="N37" s="165">
        <v>3.54137762406849</v>
      </c>
      <c r="O37" s="22" t="inlineStr">
        <is>
          <t>a</t>
        </is>
      </c>
      <c r="P37" s="165" t="inlineStr">
        <is>
          <t>a</t>
        </is>
      </c>
      <c r="Q37" s="22">
        <v>53.4233526931267</v>
      </c>
      <c r="R37" s="165">
        <v>3.44657730394114</v>
      </c>
      <c r="S37" s="22">
        <v>-13.9241066527494</v>
      </c>
      <c r="T37" s="165">
        <v>4.94168499484692</v>
      </c>
      <c r="U37" s="22" t="inlineStr">
        <is>
          <t>a</t>
        </is>
      </c>
      <c r="V37" s="165" t="inlineStr">
        <is>
          <t>a</t>
        </is>
      </c>
      <c r="W37" s="22">
        <v>23.0284979698232</v>
      </c>
      <c r="X37" s="165">
        <v>3.89024533826229</v>
      </c>
      <c r="Y37" s="22" t="inlineStr">
        <is>
          <t>a</t>
        </is>
      </c>
      <c r="Z37" s="165" t="inlineStr">
        <is>
          <t>a</t>
        </is>
      </c>
      <c r="AA37" s="22">
        <v>8.37006362720512</v>
      </c>
      <c r="AB37" s="165">
        <v>2.06367105610485</v>
      </c>
      <c r="AC37" s="22">
        <v>-14.6584343426181</v>
      </c>
      <c r="AD37" s="165">
        <v>4.40371967996106</v>
      </c>
      <c r="AE37" s="22" t="inlineStr">
        <is>
          <t>a</t>
        </is>
      </c>
      <c r="AF37" s="189" t="inlineStr">
        <is>
          <t>a</t>
        </is>
      </c>
    </row>
    <row customHeight="1" ht="13" r="38">
      <c r="A38" s="181" t="s">
        <v>341</v>
      </c>
      <c r="B38" s="156" t="n">
        <v>2</v>
      </c>
      <c r="C38" s="22">
        <v>61.5078025310486</v>
      </c>
      <c r="D38" s="165">
        <v>4.02688950576413</v>
      </c>
      <c r="E38" s="22">
        <v>65.4721603076504</v>
      </c>
      <c r="F38" s="165">
        <v>3.5318482357806</v>
      </c>
      <c r="G38" s="22">
        <v>76.1527736427837</v>
      </c>
      <c r="H38" s="165">
        <v>3.11026099630247</v>
      </c>
      <c r="I38" s="22">
        <v>14.6449711117351</v>
      </c>
      <c r="J38" s="165">
        <v>5.08817870723442</v>
      </c>
      <c r="K38" s="22">
        <v>10.6806133351334</v>
      </c>
      <c r="L38" s="165">
        <v>4.70613168384683</v>
      </c>
      <c r="M38" s="22">
        <v>8.83827798614234</v>
      </c>
      <c r="N38" s="165">
        <v>2.35026449236299</v>
      </c>
      <c r="O38" s="22">
        <v>10.3844941540322</v>
      </c>
      <c r="P38" s="165">
        <v>2.12696847499044</v>
      </c>
      <c r="Q38" s="22">
        <v>18.2550291596336</v>
      </c>
      <c r="R38" s="165">
        <v>2.90801657638617</v>
      </c>
      <c r="S38" s="22">
        <v>9.41675117349124</v>
      </c>
      <c r="T38" s="165">
        <v>3.73902441722423</v>
      </c>
      <c r="U38" s="22">
        <v>7.87053500560134</v>
      </c>
      <c r="V38" s="165">
        <v>3.60285377196188</v>
      </c>
      <c r="W38" s="22">
        <v>15.3727993078606</v>
      </c>
      <c r="X38" s="165">
        <v>2.58232525787884</v>
      </c>
      <c r="Y38" s="22">
        <v>14.0726401970936</v>
      </c>
      <c r="Z38" s="165">
        <v>2.55051985234114</v>
      </c>
      <c r="AA38" s="22">
        <v>25.4992498336824</v>
      </c>
      <c r="AB38" s="165">
        <v>2.98162711565317</v>
      </c>
      <c r="AC38" s="22">
        <v>10.1264505258217</v>
      </c>
      <c r="AD38" s="165">
        <v>3.9444269538524</v>
      </c>
      <c r="AE38" s="22">
        <v>11.4266096365887</v>
      </c>
      <c r="AF38" s="189">
        <v>3.92367834741643</v>
      </c>
    </row>
    <row customHeight="1" ht="13" r="39">
      <c r="A39" s="181" t="s">
        <v>342</v>
      </c>
      <c r="B39" s="156" t="n">
        <v>2</v>
      </c>
      <c r="C39" s="22">
        <v>72.6601166995216</v>
      </c>
      <c r="D39" s="165">
        <v>3.64690070460063</v>
      </c>
      <c r="E39" s="22">
        <v>73.6999073974349</v>
      </c>
      <c r="F39" s="165">
        <v>3.34310636935499</v>
      </c>
      <c r="G39" s="22">
        <v>74.2968579922226</v>
      </c>
      <c r="H39" s="165">
        <v>3.49816143440894</v>
      </c>
      <c r="I39" s="22">
        <v>1.63674129270102</v>
      </c>
      <c r="J39" s="165">
        <v>5.05341648495378</v>
      </c>
      <c r="K39" s="22">
        <v>0.596950594787714</v>
      </c>
      <c r="L39" s="165">
        <v>4.83874917907592</v>
      </c>
      <c r="M39" s="22">
        <v>31.7490227058927</v>
      </c>
      <c r="N39" s="165">
        <v>3.92960218387139</v>
      </c>
      <c r="O39" s="22">
        <v>22.248020700135</v>
      </c>
      <c r="P39" s="165">
        <v>3.70772231913615</v>
      </c>
      <c r="Q39" s="22">
        <v>18.2664667714043</v>
      </c>
      <c r="R39" s="165">
        <v>2.67078107812831</v>
      </c>
      <c r="S39" s="22">
        <v>-13.4825559344884</v>
      </c>
      <c r="T39" s="165">
        <v>4.75129928448787</v>
      </c>
      <c r="U39" s="22">
        <v>-3.98155392873072</v>
      </c>
      <c r="V39" s="165">
        <v>4.56949410362992</v>
      </c>
      <c r="W39" s="22">
        <v>42.952041589547</v>
      </c>
      <c r="X39" s="165">
        <v>3.84646717745335</v>
      </c>
      <c r="Y39" s="22">
        <v>38.5205999029608</v>
      </c>
      <c r="Z39" s="165">
        <v>4.26364855275908</v>
      </c>
      <c r="AA39" s="22">
        <v>33.8725580517188</v>
      </c>
      <c r="AB39" s="165">
        <v>3.54135017326144</v>
      </c>
      <c r="AC39" s="22">
        <v>-9.0794835378282</v>
      </c>
      <c r="AD39" s="165">
        <v>5.22842909456414</v>
      </c>
      <c r="AE39" s="22">
        <v>-4.64804185124197</v>
      </c>
      <c r="AF39" s="189">
        <v>5.54254995747476</v>
      </c>
    </row>
    <row customHeight="1" ht="13" r="40">
      <c r="A40" s="181" t="s">
        <v>343</v>
      </c>
      <c r="B40" s="156" t="n">
        <v>2</v>
      </c>
      <c r="C40" s="22" t="inlineStr">
        <is>
          <t>a</t>
        </is>
      </c>
      <c r="D40" s="165" t="inlineStr">
        <is>
          <t>a</t>
        </is>
      </c>
      <c r="E40" s="22">
        <v>4.95428103575307</v>
      </c>
      <c r="F40" s="165">
        <v>1.51909790809672</v>
      </c>
      <c r="G40" s="22">
        <v>39.0738723804723</v>
      </c>
      <c r="H40" s="165">
        <v>2.81734044638538</v>
      </c>
      <c r="I40" s="22" t="inlineStr">
        <is>
          <t>a</t>
        </is>
      </c>
      <c r="J40" s="165" t="inlineStr">
        <is>
          <t>a</t>
        </is>
      </c>
      <c r="K40" s="22">
        <v>34.1195913447192</v>
      </c>
      <c r="L40" s="165">
        <v>3.20079140920223</v>
      </c>
      <c r="M40" s="22" t="inlineStr">
        <is>
          <t>a</t>
        </is>
      </c>
      <c r="N40" s="165" t="inlineStr">
        <is>
          <t>a</t>
        </is>
      </c>
      <c r="O40" s="22">
        <v>2.02951243978054</v>
      </c>
      <c r="P40" s="165">
        <v>1.24090014954863</v>
      </c>
      <c r="Q40" s="22">
        <v>2.81025127740168</v>
      </c>
      <c r="R40" s="165">
        <v>0.90301808920127</v>
      </c>
      <c r="S40" s="22" t="inlineStr">
        <is>
          <t>a</t>
        </is>
      </c>
      <c r="T40" s="165" t="inlineStr">
        <is>
          <t>a</t>
        </is>
      </c>
      <c r="U40" s="22">
        <v>0.780738837621145</v>
      </c>
      <c r="V40" s="165">
        <v>1.53469047386583</v>
      </c>
      <c r="W40" s="22" t="inlineStr">
        <is>
          <t>a</t>
        </is>
      </c>
      <c r="X40" s="165" t="inlineStr">
        <is>
          <t>a</t>
        </is>
      </c>
      <c r="Y40" s="22">
        <v>1.1529946105148</v>
      </c>
      <c r="Z40" s="165">
        <v>1.1503001640671</v>
      </c>
      <c r="AA40" s="22">
        <v>1.4303404301165</v>
      </c>
      <c r="AB40" s="165">
        <v>0.571252964487459</v>
      </c>
      <c r="AC40" s="22" t="inlineStr">
        <is>
          <t>a</t>
        </is>
      </c>
      <c r="AD40" s="165" t="inlineStr">
        <is>
          <t>a</t>
        </is>
      </c>
      <c r="AE40" s="22">
        <v>0.277345819601699</v>
      </c>
      <c r="AF40" s="189">
        <v>1.28433656682682</v>
      </c>
    </row>
    <row customHeight="1" ht="13" r="41">
      <c r="A41" s="181" t="s">
        <v>344</v>
      </c>
      <c r="B41" s="156" t="n">
        <v>2</v>
      </c>
      <c r="C41" s="22">
        <v>89.8751659825756</v>
      </c>
      <c r="D41" s="165">
        <v>2.3854318715275</v>
      </c>
      <c r="E41" s="22" t="inlineStr">
        <is>
          <t>a</t>
        </is>
      </c>
      <c r="F41" s="165" t="inlineStr">
        <is>
          <t>a</t>
        </is>
      </c>
      <c r="G41" s="22">
        <v>83.7663041295693</v>
      </c>
      <c r="H41" s="165">
        <v>2.54164220173902</v>
      </c>
      <c r="I41" s="22">
        <v>-6.10886185300627</v>
      </c>
      <c r="J41" s="165">
        <v>3.48571804587806</v>
      </c>
      <c r="K41" s="22" t="inlineStr">
        <is>
          <t>a</t>
        </is>
      </c>
      <c r="L41" s="165" t="inlineStr">
        <is>
          <t>a</t>
        </is>
      </c>
      <c r="M41" s="22">
        <v>47.1405691041414</v>
      </c>
      <c r="N41" s="165">
        <v>3.82474211367789</v>
      </c>
      <c r="O41" s="22" t="inlineStr">
        <is>
          <t>a</t>
        </is>
      </c>
      <c r="P41" s="165" t="inlineStr">
        <is>
          <t>a</t>
        </is>
      </c>
      <c r="Q41" s="22">
        <v>18.4584079779956</v>
      </c>
      <c r="R41" s="165">
        <v>2.80017090000187</v>
      </c>
      <c r="S41" s="22">
        <v>-28.6821611261459</v>
      </c>
      <c r="T41" s="165">
        <v>4.74021194730346</v>
      </c>
      <c r="U41" s="22" t="inlineStr">
        <is>
          <t>a</t>
        </is>
      </c>
      <c r="V41" s="165" t="inlineStr">
        <is>
          <t>a</t>
        </is>
      </c>
      <c r="W41" s="22">
        <v>73.6815550048144</v>
      </c>
      <c r="X41" s="165">
        <v>3.45114182488485</v>
      </c>
      <c r="Y41" s="22" t="inlineStr">
        <is>
          <t>a</t>
        </is>
      </c>
      <c r="Z41" s="165" t="inlineStr">
        <is>
          <t>a</t>
        </is>
      </c>
      <c r="AA41" s="22">
        <v>54.2981394200054</v>
      </c>
      <c r="AB41" s="165">
        <v>3.23122423660483</v>
      </c>
      <c r="AC41" s="22">
        <v>-19.3834155848091</v>
      </c>
      <c r="AD41" s="165">
        <v>4.72770451304775</v>
      </c>
      <c r="AE41" s="22" t="inlineStr">
        <is>
          <t>a</t>
        </is>
      </c>
      <c r="AF41" s="189" t="inlineStr">
        <is>
          <t>a</t>
        </is>
      </c>
    </row>
    <row customHeight="1" ht="13" r="42">
      <c r="A42" s="181" t="s">
        <v>345</v>
      </c>
      <c r="B42" s="156" t="n">
        <v>2</v>
      </c>
      <c r="C42" s="22">
        <v>29.5178257710036</v>
      </c>
      <c r="D42" s="165">
        <v>3.6480496777795</v>
      </c>
      <c r="E42" s="22">
        <v>23.9519133897535</v>
      </c>
      <c r="F42" s="165">
        <v>2.91661433940732</v>
      </c>
      <c r="G42" s="22">
        <v>33.192940913975</v>
      </c>
      <c r="H42" s="165">
        <v>3.32390596939083</v>
      </c>
      <c r="I42" s="22">
        <v>3.67511514297134</v>
      </c>
      <c r="J42" s="165">
        <v>4.93524237954926</v>
      </c>
      <c r="K42" s="22">
        <v>9.24102752422143</v>
      </c>
      <c r="L42" s="165">
        <v>4.4221024522492</v>
      </c>
      <c r="M42" s="22">
        <v>19.7653598328567</v>
      </c>
      <c r="N42" s="165">
        <v>3.48041157235173</v>
      </c>
      <c r="O42" s="22">
        <v>12.5394810547445</v>
      </c>
      <c r="P42" s="165">
        <v>2.71079373395115</v>
      </c>
      <c r="Q42" s="22">
        <v>16.4950450104223</v>
      </c>
      <c r="R42" s="165">
        <v>2.54417552084095</v>
      </c>
      <c r="S42" s="22">
        <v>-3.27031482243444</v>
      </c>
      <c r="T42" s="165">
        <v>4.31115921693993</v>
      </c>
      <c r="U42" s="22">
        <v>3.95556395567777</v>
      </c>
      <c r="V42" s="165">
        <v>3.71769172321685</v>
      </c>
      <c r="W42" s="22">
        <v>13.9800394544367</v>
      </c>
      <c r="X42" s="165">
        <v>2.92639403223043</v>
      </c>
      <c r="Y42" s="22">
        <v>19.2287590195583</v>
      </c>
      <c r="Z42" s="165">
        <v>2.74358377831782</v>
      </c>
      <c r="AA42" s="22">
        <v>21.9991305458104</v>
      </c>
      <c r="AB42" s="165">
        <v>2.94966886147548</v>
      </c>
      <c r="AC42" s="22">
        <v>8.0190910913737</v>
      </c>
      <c r="AD42" s="165">
        <v>4.15503651298421</v>
      </c>
      <c r="AE42" s="22">
        <v>2.77037152625208</v>
      </c>
      <c r="AF42" s="189">
        <v>4.02837415603451</v>
      </c>
    </row>
    <row customHeight="1" ht="13" r="43">
      <c r="A43" s="181" t="s">
        <v>346</v>
      </c>
      <c r="B43" s="156" t="n">
        <v>2</v>
      </c>
      <c r="C43" s="22">
        <v>72.0930513354456</v>
      </c>
      <c r="D43" s="165">
        <v>0.236070326569962</v>
      </c>
      <c r="E43" s="22">
        <v>80.8563749556694</v>
      </c>
      <c r="F43" s="165">
        <v>0.0728200006051052</v>
      </c>
      <c r="G43" s="22">
        <v>71.5182361011206</v>
      </c>
      <c r="H43" s="165">
        <v>2.45119468846814</v>
      </c>
      <c r="I43" s="22">
        <v>-0.574815234324987</v>
      </c>
      <c r="J43" s="165">
        <v>2.46253621290353</v>
      </c>
      <c r="K43" s="22">
        <v>-9.33813885454876</v>
      </c>
      <c r="L43" s="165">
        <v>2.45227611684788</v>
      </c>
      <c r="M43" s="22">
        <v>57.6618819879616</v>
      </c>
      <c r="N43" s="165">
        <v>0.257786172606177</v>
      </c>
      <c r="O43" s="22">
        <v>46.1342419363649</v>
      </c>
      <c r="P43" s="165">
        <v>0.0923966752580066</v>
      </c>
      <c r="Q43" s="22">
        <v>39.0905489487569</v>
      </c>
      <c r="R43" s="165">
        <v>1.92396676839314</v>
      </c>
      <c r="S43" s="22">
        <v>-18.5713330392047</v>
      </c>
      <c r="T43" s="165">
        <v>1.94115992042595</v>
      </c>
      <c r="U43" s="22">
        <v>-7.04369298760802</v>
      </c>
      <c r="V43" s="165">
        <v>1.92618412190525</v>
      </c>
      <c r="W43" s="22">
        <v>26.5586053539977</v>
      </c>
      <c r="X43" s="165">
        <v>0.247275388480452</v>
      </c>
      <c r="Y43" s="22">
        <v>20.8886268699894</v>
      </c>
      <c r="Z43" s="165">
        <v>0.0833145124243274</v>
      </c>
      <c r="AA43" s="22">
        <v>15.9904585792818</v>
      </c>
      <c r="AB43" s="165">
        <v>0.575411591791501</v>
      </c>
      <c r="AC43" s="22">
        <v>-10.5681467747159</v>
      </c>
      <c r="AD43" s="165">
        <v>0.626293555544193</v>
      </c>
      <c r="AE43" s="22">
        <v>-4.89816829070757</v>
      </c>
      <c r="AF43" s="189">
        <v>0.581411909018497</v>
      </c>
    </row>
    <row customHeight="1" ht="13" r="44">
      <c r="A44" s="181" t="s">
        <v>347</v>
      </c>
      <c r="B44" s="156" t="n">
        <v>2</v>
      </c>
      <c r="C44" s="22">
        <v>67.5275524573797</v>
      </c>
      <c r="D44" s="165">
        <v>3.79831246587804</v>
      </c>
      <c r="E44" s="22">
        <v>73.0698698002329</v>
      </c>
      <c r="F44" s="165">
        <v>0.220704262055557</v>
      </c>
      <c r="G44" s="22">
        <v>78.8366984454725</v>
      </c>
      <c r="H44" s="165">
        <v>2.62430486649878</v>
      </c>
      <c r="I44" s="22">
        <v>11.3091459880928</v>
      </c>
      <c r="J44" s="165">
        <v>4.61672542185191</v>
      </c>
      <c r="K44" s="22">
        <v>5.76682864523961</v>
      </c>
      <c r="L44" s="165">
        <v>2.63356913780874</v>
      </c>
      <c r="M44" s="22">
        <v>68.7578863858321</v>
      </c>
      <c r="N44" s="165">
        <v>3.65678980152425</v>
      </c>
      <c r="O44" s="22">
        <v>63.7742390930627</v>
      </c>
      <c r="P44" s="165">
        <v>0.227903195585303</v>
      </c>
      <c r="Q44" s="22">
        <v>61.8132148793042</v>
      </c>
      <c r="R44" s="165">
        <v>3.37078202755637</v>
      </c>
      <c r="S44" s="22">
        <v>-6.94467150652786</v>
      </c>
      <c r="T44" s="165">
        <v>4.97335732979532</v>
      </c>
      <c r="U44" s="22">
        <v>-1.96102421375852</v>
      </c>
      <c r="V44" s="165">
        <v>3.37847766662073</v>
      </c>
      <c r="W44" s="22">
        <v>54.5698613724629</v>
      </c>
      <c r="X44" s="165">
        <v>3.9688495692523</v>
      </c>
      <c r="Y44" s="22">
        <v>46.4687308348171</v>
      </c>
      <c r="Z44" s="165">
        <v>0.249248847640014</v>
      </c>
      <c r="AA44" s="22">
        <v>43.7367723846513</v>
      </c>
      <c r="AB44" s="165">
        <v>3.57780066989913</v>
      </c>
      <c r="AC44" s="22">
        <v>-10.8330889878116</v>
      </c>
      <c r="AD44" s="165">
        <v>5.34344687789491</v>
      </c>
      <c r="AE44" s="22">
        <v>-2.73195845016577</v>
      </c>
      <c r="AF44" s="189">
        <v>3.58647216935815</v>
      </c>
    </row>
    <row customHeight="1" ht="13" r="45">
      <c r="A45" s="181" t="s">
        <v>348</v>
      </c>
      <c r="B45" s="156" t="n">
        <v>2</v>
      </c>
      <c r="C45" s="22" t="inlineStr">
        <is>
          <t>a</t>
        </is>
      </c>
      <c r="D45" s="165" t="inlineStr">
        <is>
          <t>a</t>
        </is>
      </c>
      <c r="E45" s="22">
        <v>91.61557207208</v>
      </c>
      <c r="F45" s="165">
        <v>2.53794773242343</v>
      </c>
      <c r="G45" s="22">
        <v>92.6696325086159</v>
      </c>
      <c r="H45" s="165">
        <v>2.0750553892481</v>
      </c>
      <c r="I45" s="22" t="inlineStr">
        <is>
          <t>a</t>
        </is>
      </c>
      <c r="J45" s="165" t="inlineStr">
        <is>
          <t>a</t>
        </is>
      </c>
      <c r="K45" s="22">
        <v>1.05406043653593</v>
      </c>
      <c r="L45" s="165">
        <v>3.27826685322607</v>
      </c>
      <c r="M45" s="22" t="inlineStr">
        <is>
          <t>a</t>
        </is>
      </c>
      <c r="N45" s="165" t="inlineStr">
        <is>
          <t>a</t>
        </is>
      </c>
      <c r="O45" s="22">
        <v>40.4621196476085</v>
      </c>
      <c r="P45" s="165">
        <v>4.90189341969834</v>
      </c>
      <c r="Q45" s="22">
        <v>28.7104843751017</v>
      </c>
      <c r="R45" s="165">
        <v>3.14283677217876</v>
      </c>
      <c r="S45" s="22" t="inlineStr">
        <is>
          <t>a</t>
        </is>
      </c>
      <c r="T45" s="165" t="inlineStr">
        <is>
          <t>a</t>
        </is>
      </c>
      <c r="U45" s="22">
        <v>-11.7516352725068</v>
      </c>
      <c r="V45" s="165">
        <v>5.82288434323067</v>
      </c>
      <c r="W45" s="22" t="inlineStr">
        <is>
          <t>a</t>
        </is>
      </c>
      <c r="X45" s="165" t="inlineStr">
        <is>
          <t>a</t>
        </is>
      </c>
      <c r="Y45" s="22">
        <v>34.3234333846114</v>
      </c>
      <c r="Z45" s="165">
        <v>5.26705915802327</v>
      </c>
      <c r="AA45" s="22">
        <v>33.3823280546641</v>
      </c>
      <c r="AB45" s="165">
        <v>3.56430780544513</v>
      </c>
      <c r="AC45" s="22" t="inlineStr">
        <is>
          <t>a</t>
        </is>
      </c>
      <c r="AD45" s="165" t="inlineStr">
        <is>
          <t>a</t>
        </is>
      </c>
      <c r="AE45" s="22">
        <v>-0.94110532994732</v>
      </c>
      <c r="AF45" s="189">
        <v>6.35973288008812</v>
      </c>
    </row>
    <row customHeight="1" ht="13" r="46">
      <c r="A46" s="181" t="s">
        <v>349</v>
      </c>
      <c r="B46" s="156" t="n">
        <v>2</v>
      </c>
      <c r="C46" s="22" t="inlineStr">
        <is>
          <t>a</t>
        </is>
      </c>
      <c r="D46" s="165" t="inlineStr">
        <is>
          <t>a</t>
        </is>
      </c>
      <c r="E46" s="22">
        <v>59.328227751596</v>
      </c>
      <c r="F46" s="165">
        <v>4.36876235404859</v>
      </c>
      <c r="G46" s="22">
        <v>47.7935285777097</v>
      </c>
      <c r="H46" s="165">
        <v>3.56469661347857</v>
      </c>
      <c r="I46" s="22" t="inlineStr">
        <is>
          <t>a</t>
        </is>
      </c>
      <c r="J46" s="165" t="inlineStr">
        <is>
          <t>a</t>
        </is>
      </c>
      <c r="K46" s="22">
        <v>-11.5346991738864</v>
      </c>
      <c r="L46" s="165">
        <v>5.63854116348349</v>
      </c>
      <c r="M46" s="22" t="inlineStr">
        <is>
          <t>a</t>
        </is>
      </c>
      <c r="N46" s="165" t="inlineStr">
        <is>
          <t>a</t>
        </is>
      </c>
      <c r="O46" s="22">
        <v>10.3034978849678</v>
      </c>
      <c r="P46" s="165">
        <v>2.85017762412497</v>
      </c>
      <c r="Q46" s="22">
        <v>7.61904811245691</v>
      </c>
      <c r="R46" s="165">
        <v>1.75409442954437</v>
      </c>
      <c r="S46" s="22" t="inlineStr">
        <is>
          <t>a</t>
        </is>
      </c>
      <c r="T46" s="165" t="inlineStr">
        <is>
          <t>a</t>
        </is>
      </c>
      <c r="U46" s="22">
        <v>-2.68444977251094</v>
      </c>
      <c r="V46" s="165">
        <v>3.34669385466033</v>
      </c>
      <c r="W46" s="22" t="inlineStr">
        <is>
          <t>a</t>
        </is>
      </c>
      <c r="X46" s="165" t="inlineStr">
        <is>
          <t>a</t>
        </is>
      </c>
      <c r="Y46" s="22">
        <v>16.2265215156433</v>
      </c>
      <c r="Z46" s="165">
        <v>3.46473173560265</v>
      </c>
      <c r="AA46" s="22">
        <v>18.3302907871931</v>
      </c>
      <c r="AB46" s="165">
        <v>2.40337835285373</v>
      </c>
      <c r="AC46" s="22" t="inlineStr">
        <is>
          <t>a</t>
        </is>
      </c>
      <c r="AD46" s="165" t="inlineStr">
        <is>
          <t>a</t>
        </is>
      </c>
      <c r="AE46" s="22">
        <v>2.1037692715498</v>
      </c>
      <c r="AF46" s="189">
        <v>4.21670410470761</v>
      </c>
    </row>
    <row customHeight="1" ht="13" r="47">
      <c r="A47" s="181" t="s">
        <v>350</v>
      </c>
      <c r="B47" s="156" t="n">
        <v>2</v>
      </c>
      <c r="C47" s="22">
        <v>87.4758825156001</v>
      </c>
      <c r="D47" s="165">
        <v>2.41592030528646</v>
      </c>
      <c r="E47" s="22">
        <v>86.1520414004504</v>
      </c>
      <c r="F47" s="165">
        <v>2.80815683669708</v>
      </c>
      <c r="G47" s="22">
        <v>88.6021828829004</v>
      </c>
      <c r="H47" s="165">
        <v>1.8771208667089</v>
      </c>
      <c r="I47" s="22">
        <v>1.12630036730026</v>
      </c>
      <c r="J47" s="165">
        <v>3.05945316514723</v>
      </c>
      <c r="K47" s="22">
        <v>2.45014148244998</v>
      </c>
      <c r="L47" s="165">
        <v>3.37776961436426</v>
      </c>
      <c r="M47" s="22">
        <v>27.2395617741809</v>
      </c>
      <c r="N47" s="165">
        <v>3.28986421192319</v>
      </c>
      <c r="O47" s="22">
        <v>24.7110449996166</v>
      </c>
      <c r="P47" s="165">
        <v>3.08203383083514</v>
      </c>
      <c r="Q47" s="22">
        <v>24.7594430659529</v>
      </c>
      <c r="R47" s="165">
        <v>2.66159647231101</v>
      </c>
      <c r="S47" s="22">
        <v>-2.48011870822798</v>
      </c>
      <c r="T47" s="165">
        <v>4.23170205878337</v>
      </c>
      <c r="U47" s="22">
        <v>0.0483980663362722</v>
      </c>
      <c r="V47" s="165">
        <v>4.07222645684529</v>
      </c>
      <c r="W47" s="22">
        <v>12.0006338899714</v>
      </c>
      <c r="X47" s="165">
        <v>2.30436060668494</v>
      </c>
      <c r="Y47" s="22">
        <v>13.7926166662304</v>
      </c>
      <c r="Z47" s="165">
        <v>2.72483627611879</v>
      </c>
      <c r="AA47" s="22">
        <v>17.9254356535059</v>
      </c>
      <c r="AB47" s="165">
        <v>2.59649709933911</v>
      </c>
      <c r="AC47" s="22">
        <v>5.92480176353452</v>
      </c>
      <c r="AD47" s="165">
        <v>3.47158105083516</v>
      </c>
      <c r="AE47" s="22">
        <v>4.13281898727548</v>
      </c>
      <c r="AF47" s="189">
        <v>3.76384509757367</v>
      </c>
    </row>
    <row customHeight="1" ht="13" r="48">
      <c r="A48" s="181" t="s">
        <v>351</v>
      </c>
      <c r="B48" s="156" t="n">
        <v>2</v>
      </c>
      <c r="C48" s="22">
        <v>94.588086269648</v>
      </c>
      <c r="D48" s="165">
        <v>1.31311428760185</v>
      </c>
      <c r="E48" s="22">
        <v>94.0655758789826</v>
      </c>
      <c r="F48" s="165">
        <v>0.0621251957465438</v>
      </c>
      <c r="G48" s="22">
        <v>85.2899780985168</v>
      </c>
      <c r="H48" s="165">
        <v>3.49466749243617</v>
      </c>
      <c r="I48" s="22">
        <v>-9.2981081711312</v>
      </c>
      <c r="J48" s="165">
        <v>3.73322514925021</v>
      </c>
      <c r="K48" s="22">
        <v>-8.77559778046576</v>
      </c>
      <c r="L48" s="165">
        <v>3.49521965298845</v>
      </c>
      <c r="M48" s="22">
        <v>62.7195156877811</v>
      </c>
      <c r="N48" s="165">
        <v>3.76915626130047</v>
      </c>
      <c r="O48" s="22">
        <v>76.136631089344</v>
      </c>
      <c r="P48" s="165">
        <v>0.162473031028673</v>
      </c>
      <c r="Q48" s="22">
        <v>35.1337709504636</v>
      </c>
      <c r="R48" s="165">
        <v>4.27137156864831</v>
      </c>
      <c r="S48" s="22">
        <v>-27.5857447373175</v>
      </c>
      <c r="T48" s="165">
        <v>5.69659143695225</v>
      </c>
      <c r="U48" s="22">
        <v>-41.0028601388805</v>
      </c>
      <c r="V48" s="165">
        <v>4.27446049967347</v>
      </c>
      <c r="W48" s="22">
        <v>37.1092817923676</v>
      </c>
      <c r="X48" s="165">
        <v>4.15641428510201</v>
      </c>
      <c r="Y48" s="22">
        <v>47.6757602262633</v>
      </c>
      <c r="Z48" s="165">
        <v>0.173131765303632</v>
      </c>
      <c r="AA48" s="22">
        <v>22.5450871991484</v>
      </c>
      <c r="AB48" s="165">
        <v>3.71871226472272</v>
      </c>
      <c r="AC48" s="22">
        <v>-14.5641945932192</v>
      </c>
      <c r="AD48" s="165">
        <v>5.57714986504749</v>
      </c>
      <c r="AE48" s="22">
        <v>-25.130673027115</v>
      </c>
      <c r="AF48" s="189">
        <v>3.72274032346554</v>
      </c>
    </row>
    <row customHeight="1" ht="13" r="49">
      <c r="A49" s="181" t="s">
        <v>352</v>
      </c>
      <c r="B49" s="156" t="n">
        <v>2</v>
      </c>
      <c r="C49" s="22" t="inlineStr">
        <is>
          <t>a</t>
        </is>
      </c>
      <c r="D49" s="165" t="inlineStr">
        <is>
          <t>a</t>
        </is>
      </c>
      <c r="E49" s="22">
        <v>50.7076339506428</v>
      </c>
      <c r="F49" s="165">
        <v>0.231762063435353</v>
      </c>
      <c r="G49" s="22">
        <v>51.5751476583173</v>
      </c>
      <c r="H49" s="165">
        <v>3.62841175876516</v>
      </c>
      <c r="I49" s="22" t="inlineStr">
        <is>
          <t>a</t>
        </is>
      </c>
      <c r="J49" s="165" t="inlineStr">
        <is>
          <t>a</t>
        </is>
      </c>
      <c r="K49" s="22">
        <v>0.867513707674476</v>
      </c>
      <c r="L49" s="165">
        <v>3.63580603789491</v>
      </c>
      <c r="M49" s="22" t="inlineStr">
        <is>
          <t>a</t>
        </is>
      </c>
      <c r="N49" s="165" t="inlineStr">
        <is>
          <t>a</t>
        </is>
      </c>
      <c r="O49" s="22">
        <v>10.4189444141866</v>
      </c>
      <c r="P49" s="165">
        <v>0.106017260543817</v>
      </c>
      <c r="Q49" s="22">
        <v>11.2016225149269</v>
      </c>
      <c r="R49" s="165">
        <v>2.06248250809265</v>
      </c>
      <c r="S49" s="22" t="inlineStr">
        <is>
          <t>a</t>
        </is>
      </c>
      <c r="T49" s="165" t="inlineStr">
        <is>
          <t>a</t>
        </is>
      </c>
      <c r="U49" s="22">
        <v>0.782678100740311</v>
      </c>
      <c r="V49" s="165">
        <v>2.06520549963469</v>
      </c>
      <c r="W49" s="22" t="inlineStr">
        <is>
          <t>a</t>
        </is>
      </c>
      <c r="X49" s="165" t="inlineStr">
        <is>
          <t>a</t>
        </is>
      </c>
      <c r="Y49" s="22">
        <v>11.2600238549446</v>
      </c>
      <c r="Z49" s="165">
        <v>0.126133979460311</v>
      </c>
      <c r="AA49" s="22">
        <v>10.1962764399661</v>
      </c>
      <c r="AB49" s="165">
        <v>2.1404647017249</v>
      </c>
      <c r="AC49" s="22" t="inlineStr">
        <is>
          <t>a</t>
        </is>
      </c>
      <c r="AD49" s="165" t="inlineStr">
        <is>
          <t>a</t>
        </is>
      </c>
      <c r="AE49" s="22">
        <v>-1.06374741497855</v>
      </c>
      <c r="AF49" s="189">
        <v>2.14417791241883</v>
      </c>
    </row>
    <row customHeight="1" ht="13" r="50">
      <c r="A50" s="181" t="s">
        <v>353</v>
      </c>
      <c r="B50" s="156" t="n">
        <v>2</v>
      </c>
      <c r="C50" s="22" t="inlineStr">
        <is>
          <t>a</t>
        </is>
      </c>
      <c r="D50" s="165" t="inlineStr">
        <is>
          <t>a</t>
        </is>
      </c>
      <c r="E50" s="22">
        <v>33.3919946405518</v>
      </c>
      <c r="F50" s="165">
        <v>0.218664655086223</v>
      </c>
      <c r="G50" s="22">
        <v>45.1466122571181</v>
      </c>
      <c r="H50" s="165">
        <v>4.59679739221665</v>
      </c>
      <c r="I50" s="22" t="inlineStr">
        <is>
          <t>a</t>
        </is>
      </c>
      <c r="J50" s="165" t="inlineStr">
        <is>
          <t>a</t>
        </is>
      </c>
      <c r="K50" s="22">
        <v>11.7546176165663</v>
      </c>
      <c r="L50" s="165">
        <v>4.60199527340845</v>
      </c>
      <c r="M50" s="22" t="inlineStr">
        <is>
          <t>a</t>
        </is>
      </c>
      <c r="N50" s="165" t="inlineStr">
        <is>
          <t>a</t>
        </is>
      </c>
      <c r="O50" s="22">
        <v>25.489183365203</v>
      </c>
      <c r="P50" s="165">
        <v>0.170991709097586</v>
      </c>
      <c r="Q50" s="22">
        <v>34.0855056575424</v>
      </c>
      <c r="R50" s="165">
        <v>4.34166283117393</v>
      </c>
      <c r="S50" s="22" t="inlineStr">
        <is>
          <t>a</t>
        </is>
      </c>
      <c r="T50" s="165" t="inlineStr">
        <is>
          <t>a</t>
        </is>
      </c>
      <c r="U50" s="22">
        <v>8.59632229233943</v>
      </c>
      <c r="V50" s="165">
        <v>4.3450286885333</v>
      </c>
      <c r="W50" s="22" t="inlineStr">
        <is>
          <t>a</t>
        </is>
      </c>
      <c r="X50" s="165" t="inlineStr">
        <is>
          <t>a</t>
        </is>
      </c>
      <c r="Y50" s="22">
        <v>17.139298600709</v>
      </c>
      <c r="Z50" s="165">
        <v>0.147656397885214</v>
      </c>
      <c r="AA50" s="22">
        <v>21.6336710398673</v>
      </c>
      <c r="AB50" s="165">
        <v>4.40666519371765</v>
      </c>
      <c r="AC50" s="22" t="inlineStr">
        <is>
          <t>a</t>
        </is>
      </c>
      <c r="AD50" s="165" t="inlineStr">
        <is>
          <t>a</t>
        </is>
      </c>
      <c r="AE50" s="22">
        <v>4.49437243915833</v>
      </c>
      <c r="AF50" s="189">
        <v>4.40913829918716</v>
      </c>
    </row>
    <row customHeight="1" ht="13" r="51">
      <c r="A51" s="181" t="s">
        <v>354</v>
      </c>
      <c r="B51" s="156" t="n">
        <v>2</v>
      </c>
      <c r="C51" s="22" t="inlineStr">
        <is>
          <t>a</t>
        </is>
      </c>
      <c r="D51" s="165" t="inlineStr">
        <is>
          <t>a</t>
        </is>
      </c>
      <c r="E51" s="22">
        <v>63.2116685373762</v>
      </c>
      <c r="F51" s="165">
        <v>5.57971782036147</v>
      </c>
      <c r="G51" s="22">
        <v>53.7693391147348</v>
      </c>
      <c r="H51" s="165">
        <v>4.85545868048111</v>
      </c>
      <c r="I51" s="22" t="inlineStr">
        <is>
          <t>a</t>
        </is>
      </c>
      <c r="J51" s="165" t="inlineStr">
        <is>
          <t>a</t>
        </is>
      </c>
      <c r="K51" s="22">
        <v>-9.44232942264139</v>
      </c>
      <c r="L51" s="165">
        <v>7.39653499638302</v>
      </c>
      <c r="M51" s="22" t="inlineStr">
        <is>
          <t>a</t>
        </is>
      </c>
      <c r="N51" s="165" t="inlineStr">
        <is>
          <t>a</t>
        </is>
      </c>
      <c r="O51" s="22">
        <v>48.8265684600686</v>
      </c>
      <c r="P51" s="165">
        <v>6.25962027840088</v>
      </c>
      <c r="Q51" s="22">
        <v>37.1817163579699</v>
      </c>
      <c r="R51" s="165">
        <v>4.57084405914223</v>
      </c>
      <c r="S51" s="22" t="inlineStr">
        <is>
          <t>a</t>
        </is>
      </c>
      <c r="T51" s="165" t="inlineStr">
        <is>
          <t>a</t>
        </is>
      </c>
      <c r="U51" s="22">
        <v>-11.6448521020987</v>
      </c>
      <c r="V51" s="165">
        <v>7.7508361770046</v>
      </c>
      <c r="W51" s="22" t="inlineStr">
        <is>
          <t>a</t>
        </is>
      </c>
      <c r="X51" s="165" t="inlineStr">
        <is>
          <t>a</t>
        </is>
      </c>
      <c r="Y51" s="22">
        <v>39.1940302336544</v>
      </c>
      <c r="Z51" s="165">
        <v>6.98645386327986</v>
      </c>
      <c r="AA51" s="22">
        <v>27.5838332257438</v>
      </c>
      <c r="AB51" s="165">
        <v>5.15656833738567</v>
      </c>
      <c r="AC51" s="22" t="inlineStr">
        <is>
          <t>a</t>
        </is>
      </c>
      <c r="AD51" s="165" t="inlineStr">
        <is>
          <t>a</t>
        </is>
      </c>
      <c r="AE51" s="22">
        <v>-11.6101970079106</v>
      </c>
      <c r="AF51" s="189">
        <v>8.68335963794351</v>
      </c>
    </row>
    <row customHeight="1" ht="13" r="52">
      <c r="A52" s="181" t="s">
        <v>356</v>
      </c>
      <c r="B52" s="156" t="n">
        <v>2</v>
      </c>
      <c r="C52" s="22" t="inlineStr">
        <is>
          <t>a</t>
        </is>
      </c>
      <c r="D52" s="165" t="inlineStr">
        <is>
          <t>a</t>
        </is>
      </c>
      <c r="E52" s="22">
        <v>11.20356651723</v>
      </c>
      <c r="F52" s="165">
        <v>2.61812694416949</v>
      </c>
      <c r="G52" s="22">
        <v>33.3829487527096</v>
      </c>
      <c r="H52" s="165">
        <v>3.31780341952621</v>
      </c>
      <c r="I52" s="22" t="inlineStr">
        <is>
          <t>a</t>
        </is>
      </c>
      <c r="J52" s="165" t="inlineStr">
        <is>
          <t>a</t>
        </is>
      </c>
      <c r="K52" s="22">
        <v>22.1793822354796</v>
      </c>
      <c r="L52" s="165">
        <v>4.22639423461727</v>
      </c>
      <c r="M52" s="22" t="inlineStr">
        <is>
          <t>a</t>
        </is>
      </c>
      <c r="N52" s="165" t="inlineStr">
        <is>
          <t>a</t>
        </is>
      </c>
      <c r="O52" s="22">
        <v>5.9216717024679</v>
      </c>
      <c r="P52" s="165">
        <v>1.86127588046076</v>
      </c>
      <c r="Q52" s="22">
        <v>18.0926110081047</v>
      </c>
      <c r="R52" s="165">
        <v>2.78618180971566</v>
      </c>
      <c r="S52" s="22" t="inlineStr">
        <is>
          <t>a</t>
        </is>
      </c>
      <c r="T52" s="165" t="inlineStr">
        <is>
          <t>a</t>
        </is>
      </c>
      <c r="U52" s="22">
        <v>12.1709393056368</v>
      </c>
      <c r="V52" s="165">
        <v>3.35069499954493</v>
      </c>
      <c r="W52" s="22" t="inlineStr">
        <is>
          <t>a</t>
        </is>
      </c>
      <c r="X52" s="165" t="inlineStr">
        <is>
          <t>a</t>
        </is>
      </c>
      <c r="Y52" s="22">
        <v>1.12728138614902</v>
      </c>
      <c r="Z52" s="165">
        <v>0.800013038471409</v>
      </c>
      <c r="AA52" s="22">
        <v>2.69934835126413</v>
      </c>
      <c r="AB52" s="165">
        <v>1.13160774578612</v>
      </c>
      <c r="AC52" s="22" t="inlineStr">
        <is>
          <t>a</t>
        </is>
      </c>
      <c r="AD52" s="165" t="inlineStr">
        <is>
          <t>a</t>
        </is>
      </c>
      <c r="AE52" s="22">
        <v>1.57206696511511</v>
      </c>
      <c r="AF52" s="189">
        <v>1.38584160424177</v>
      </c>
    </row>
    <row customHeight="1" ht="13" r="53">
      <c r="A53" s="184" t="s">
        <v>421</v>
      </c>
      <c r="B53" s="157" t="n">
        <v>2</v>
      </c>
      <c r="C53" s="31" t="inlineStr">
        <is>
          <t>a</t>
        </is>
      </c>
      <c r="D53" s="166" t="inlineStr">
        <is>
          <t>a</t>
        </is>
      </c>
      <c r="E53" s="31">
        <v>75.9318839253668</v>
      </c>
      <c r="F53" s="166">
        <v>0.642864788211152</v>
      </c>
      <c r="G53" s="31">
        <v>76.3698088260285</v>
      </c>
      <c r="H53" s="166">
        <v>0.609478881864821</v>
      </c>
      <c r="I53" s="31" t="inlineStr">
        <is>
          <t>a</t>
        </is>
      </c>
      <c r="J53" s="166" t="inlineStr">
        <is>
          <t>a</t>
        </is>
      </c>
      <c r="K53" s="31">
        <v>0.437924900661685</v>
      </c>
      <c r="L53" s="166">
        <v>0.885855317397239</v>
      </c>
      <c r="M53" s="31" t="inlineStr">
        <is>
          <t>a</t>
        </is>
      </c>
      <c r="N53" s="166" t="inlineStr">
        <is>
          <t>a</t>
        </is>
      </c>
      <c r="O53" s="31">
        <v>51.3392005653205</v>
      </c>
      <c r="P53" s="166">
        <v>0.697868759127677</v>
      </c>
      <c r="Q53" s="31">
        <v>47.4869191069705</v>
      </c>
      <c r="R53" s="166">
        <v>0.663861618462874</v>
      </c>
      <c r="S53" s="31" t="inlineStr">
        <is>
          <t>a</t>
        </is>
      </c>
      <c r="T53" s="166" t="inlineStr">
        <is>
          <t>a</t>
        </is>
      </c>
      <c r="U53" s="31">
        <v>-3.85228145834999</v>
      </c>
      <c r="V53" s="166">
        <v>0.963189001927737</v>
      </c>
      <c r="W53" s="31" t="inlineStr">
        <is>
          <t>a</t>
        </is>
      </c>
      <c r="X53" s="166" t="inlineStr">
        <is>
          <t>a</t>
        </is>
      </c>
      <c r="Y53" s="31">
        <v>39.3533629044649</v>
      </c>
      <c r="Z53" s="166">
        <v>0.755733831677319</v>
      </c>
      <c r="AA53" s="31">
        <v>35.5142743196825</v>
      </c>
      <c r="AB53" s="166">
        <v>0.675192029056744</v>
      </c>
      <c r="AC53" s="31" t="inlineStr">
        <is>
          <t>a</t>
        </is>
      </c>
      <c r="AD53" s="166" t="inlineStr">
        <is>
          <t>a</t>
        </is>
      </c>
      <c r="AE53" s="31">
        <v>-3.83908858478235</v>
      </c>
      <c r="AF53" s="193">
        <v>1.01341891656089</v>
      </c>
    </row>
    <row customHeight="1" ht="13" r="54">
      <c r="A54" s="181" t="s">
        <v>360</v>
      </c>
      <c r="B54" s="156" t="n">
        <v>2</v>
      </c>
      <c r="C54" s="22">
        <v>69.7125622504781</v>
      </c>
      <c r="D54" s="165">
        <v>4.00548848330916</v>
      </c>
      <c r="E54" s="22">
        <v>69.7059291752101</v>
      </c>
      <c r="F54" s="165">
        <v>5.7897831911549</v>
      </c>
      <c r="G54" s="22">
        <v>66.75555105542</v>
      </c>
      <c r="H54" s="165">
        <v>5.27075730396678</v>
      </c>
      <c r="I54" s="22">
        <v>-2.95701119505814</v>
      </c>
      <c r="J54" s="165">
        <v>6.62003176331062</v>
      </c>
      <c r="K54" s="22">
        <v>-2.95037811979007</v>
      </c>
      <c r="L54" s="165">
        <v>7.82958951401023</v>
      </c>
      <c r="M54" s="22">
        <v>30.5242067961025</v>
      </c>
      <c r="N54" s="165">
        <v>3.95089422038584</v>
      </c>
      <c r="O54" s="22">
        <v>29.9372365674088</v>
      </c>
      <c r="P54" s="165">
        <v>5.7184409104817</v>
      </c>
      <c r="Q54" s="22">
        <v>26.4831355747069</v>
      </c>
      <c r="R54" s="165">
        <v>5.39169816355412</v>
      </c>
      <c r="S54" s="22">
        <v>-4.04107122139553</v>
      </c>
      <c r="T54" s="165">
        <v>6.68430805899542</v>
      </c>
      <c r="U54" s="22">
        <v>-3.45410099270187</v>
      </c>
      <c r="V54" s="165">
        <v>7.85945135066969</v>
      </c>
      <c r="W54" s="22">
        <v>49.0975967517051</v>
      </c>
      <c r="X54" s="165">
        <v>4.44804376947874</v>
      </c>
      <c r="Y54" s="22">
        <v>39.3122553565999</v>
      </c>
      <c r="Z54" s="165">
        <v>5.68793946860174</v>
      </c>
      <c r="AA54" s="22">
        <v>31.0339160390825</v>
      </c>
      <c r="AB54" s="165">
        <v>5.11693103951198</v>
      </c>
      <c r="AC54" s="22">
        <v>-18.0636807126226</v>
      </c>
      <c r="AD54" s="165">
        <v>6.77997615322648</v>
      </c>
      <c r="AE54" s="22">
        <v>-8.27833931751733</v>
      </c>
      <c r="AF54" s="189">
        <v>7.65085868785972</v>
      </c>
    </row>
    <row customHeight="1" ht="13" r="55">
      <c r="A55" s="181" t="s">
        <v>422</v>
      </c>
      <c r="B55" s="156" t="n">
        <v>2</v>
      </c>
      <c r="C55" s="22">
        <v>68.2493610515595</v>
      </c>
      <c r="D55" s="165">
        <v>5.84992078344503</v>
      </c>
      <c r="E55" s="22">
        <v>87.5421599107476</v>
      </c>
      <c r="F55" s="165">
        <v>0.0522596226358689</v>
      </c>
      <c r="G55" s="22">
        <v>82.8327011881887</v>
      </c>
      <c r="H55" s="165">
        <v>3.30984621636434</v>
      </c>
      <c r="I55" s="22">
        <v>14.5833401366292</v>
      </c>
      <c r="J55" s="165">
        <v>6.72135813274099</v>
      </c>
      <c r="K55" s="22">
        <v>-4.70945872255885</v>
      </c>
      <c r="L55" s="165">
        <v>3.31025875788274</v>
      </c>
      <c r="M55" s="22">
        <v>60.9358345017711</v>
      </c>
      <c r="N55" s="165">
        <v>5.28535466622715</v>
      </c>
      <c r="O55" s="22">
        <v>59.7445020674141</v>
      </c>
      <c r="P55" s="165">
        <v>0.134739959462023</v>
      </c>
      <c r="Q55" s="22">
        <v>56.1845239190588</v>
      </c>
      <c r="R55" s="165">
        <v>3.82926767193981</v>
      </c>
      <c r="S55" s="22">
        <v>-4.75131058271236</v>
      </c>
      <c r="T55" s="165">
        <v>6.52673462392738</v>
      </c>
      <c r="U55" s="22">
        <v>-3.55997814835536</v>
      </c>
      <c r="V55" s="165">
        <v>3.83163747763788</v>
      </c>
      <c r="W55" s="22">
        <v>27.08352774119</v>
      </c>
      <c r="X55" s="165">
        <v>4.48406642169862</v>
      </c>
      <c r="Y55" s="22">
        <v>33.8873896046733</v>
      </c>
      <c r="Z55" s="165">
        <v>0.101573441382515</v>
      </c>
      <c r="AA55" s="22">
        <v>34.1524377238788</v>
      </c>
      <c r="AB55" s="165">
        <v>3.82933504222385</v>
      </c>
      <c r="AC55" s="22">
        <v>7.06890998268875</v>
      </c>
      <c r="AD55" s="165">
        <v>5.89666503540846</v>
      </c>
      <c r="AE55" s="22">
        <v>0.265048119205503</v>
      </c>
      <c r="AF55" s="189">
        <v>3.83068192748991</v>
      </c>
    </row>
    <row customHeight="1" ht="13" r="56">
      <c r="A56" s="181" t="s">
        <v>361</v>
      </c>
      <c r="B56" s="156" t="n">
        <v>2</v>
      </c>
      <c r="C56" s="22">
        <v>97.1624967068566</v>
      </c>
      <c r="D56" s="165">
        <v>1.56812149750928</v>
      </c>
      <c r="E56" s="22">
        <v>93.6241972349167</v>
      </c>
      <c r="F56" s="165">
        <v>2.21839952253273</v>
      </c>
      <c r="G56" s="22">
        <v>97.5412618132526</v>
      </c>
      <c r="H56" s="165">
        <v>1.77166471667658</v>
      </c>
      <c r="I56" s="22">
        <v>0.378765106396045</v>
      </c>
      <c r="J56" s="165">
        <v>2.36596722277961</v>
      </c>
      <c r="K56" s="22">
        <v>3.91706457833595</v>
      </c>
      <c r="L56" s="165">
        <v>2.83903017065514</v>
      </c>
      <c r="M56" s="22">
        <v>95.61305583179</v>
      </c>
      <c r="N56" s="165">
        <v>1.99181993537555</v>
      </c>
      <c r="O56" s="22">
        <v>93.3177518111246</v>
      </c>
      <c r="P56" s="165">
        <v>2.30770724053742</v>
      </c>
      <c r="Q56" s="22">
        <v>94.0695425225715</v>
      </c>
      <c r="R56" s="165">
        <v>3.24892301716351</v>
      </c>
      <c r="S56" s="22">
        <v>-1.54351330921854</v>
      </c>
      <c r="T56" s="165">
        <v>3.8108853861556</v>
      </c>
      <c r="U56" s="22">
        <v>0.751790711446887</v>
      </c>
      <c r="V56" s="165">
        <v>3.98509892969844</v>
      </c>
      <c r="W56" s="22">
        <v>32.4791268454951</v>
      </c>
      <c r="X56" s="165">
        <v>5.51874740037009</v>
      </c>
      <c r="Y56" s="22">
        <v>45.3092118616849</v>
      </c>
      <c r="Z56" s="165">
        <v>7.48514841558776</v>
      </c>
      <c r="AA56" s="22">
        <v>58.2548104378971</v>
      </c>
      <c r="AB56" s="165">
        <v>7.4292684053173</v>
      </c>
      <c r="AC56" s="22">
        <v>25.7756835924019</v>
      </c>
      <c r="AD56" s="165">
        <v>9.25476103999112</v>
      </c>
      <c r="AE56" s="22">
        <v>12.9455985762122</v>
      </c>
      <c r="AF56" s="189">
        <v>10.5461592933931</v>
      </c>
    </row>
    <row customHeight="1" ht="13" r="57">
      <c r="A57" s="181" t="s">
        <v>362</v>
      </c>
      <c r="B57" s="156" t="n">
        <v>2</v>
      </c>
      <c r="C57" s="22">
        <v>85.4845026772453</v>
      </c>
      <c r="D57" s="165">
        <v>2.98410799999348</v>
      </c>
      <c r="E57" s="22">
        <v>88.4115711055761</v>
      </c>
      <c r="F57" s="165">
        <v>2.60169647568022</v>
      </c>
      <c r="G57" s="22">
        <v>80.1943772297248</v>
      </c>
      <c r="H57" s="165">
        <v>5.43828938316917</v>
      </c>
      <c r="I57" s="22">
        <v>-5.29012544752059</v>
      </c>
      <c r="J57" s="165">
        <v>6.20321626019241</v>
      </c>
      <c r="K57" s="22">
        <v>-8.21719387585136</v>
      </c>
      <c r="L57" s="165">
        <v>6.02858324705377</v>
      </c>
      <c r="M57" s="22">
        <v>80.6607199682914</v>
      </c>
      <c r="N57" s="165">
        <v>3.44970749320687</v>
      </c>
      <c r="O57" s="22">
        <v>83.6825477480722</v>
      </c>
      <c r="P57" s="165">
        <v>3.17245871999021</v>
      </c>
      <c r="Q57" s="22">
        <v>73.8915310540649</v>
      </c>
      <c r="R57" s="165">
        <v>5.86119490062019</v>
      </c>
      <c r="S57" s="22">
        <v>-6.7691889142265</v>
      </c>
      <c r="T57" s="165">
        <v>6.80103576315724</v>
      </c>
      <c r="U57" s="22">
        <v>-9.79101669400723</v>
      </c>
      <c r="V57" s="165">
        <v>6.66469053993492</v>
      </c>
      <c r="W57" s="22">
        <v>57.9100795120054</v>
      </c>
      <c r="X57" s="165">
        <v>4.24384065772489</v>
      </c>
      <c r="Y57" s="22">
        <v>58.1182271427934</v>
      </c>
      <c r="Z57" s="165">
        <v>4.58556627929461</v>
      </c>
      <c r="AA57" s="22">
        <v>41.1257817460144</v>
      </c>
      <c r="AB57" s="165">
        <v>6.36996657578762</v>
      </c>
      <c r="AC57" s="22">
        <v>-16.7842977659911</v>
      </c>
      <c r="AD57" s="165">
        <v>7.65419216539605</v>
      </c>
      <c r="AE57" s="22">
        <v>-16.9924453967791</v>
      </c>
      <c r="AF57" s="189">
        <v>7.84881470532049</v>
      </c>
    </row>
    <row customHeight="1" ht="13" r="58">
      <c r="A58" s="187" t="s">
        <v>363</v>
      </c>
      <c r="B58" s="171" t="n">
        <v>2</v>
      </c>
      <c r="C58" s="172">
        <v>79.2320863343228</v>
      </c>
      <c r="D58" s="173">
        <v>3.36596797289864</v>
      </c>
      <c r="E58" s="172">
        <v>74.2758150775885</v>
      </c>
      <c r="F58" s="173">
        <v>3.90957252892742</v>
      </c>
      <c r="G58" s="172">
        <v>68.5376399202094</v>
      </c>
      <c r="H58" s="173">
        <v>5.15942789823233</v>
      </c>
      <c r="I58" s="172">
        <v>-10.6944464141134</v>
      </c>
      <c r="J58" s="173">
        <v>6.16031140703435</v>
      </c>
      <c r="K58" s="172">
        <v>-5.7381751573791</v>
      </c>
      <c r="L58" s="173">
        <v>6.47336493610565</v>
      </c>
      <c r="M58" s="172">
        <v>73.6753159838175</v>
      </c>
      <c r="N58" s="173">
        <v>4.8986448272116</v>
      </c>
      <c r="O58" s="172">
        <v>54.4886111995158</v>
      </c>
      <c r="P58" s="173">
        <v>4.35367471162717</v>
      </c>
      <c r="Q58" s="172">
        <v>63.7305275486122</v>
      </c>
      <c r="R58" s="173">
        <v>4.61434071898677</v>
      </c>
      <c r="S58" s="172">
        <v>-9.94478843520532</v>
      </c>
      <c r="T58" s="173">
        <v>6.7296999497798</v>
      </c>
      <c r="U58" s="172">
        <v>9.24191634909641</v>
      </c>
      <c r="V58" s="173">
        <v>6.34402268009512</v>
      </c>
      <c r="W58" s="172">
        <v>25.5551679079442</v>
      </c>
      <c r="X58" s="173">
        <v>6.76877291531177</v>
      </c>
      <c r="Y58" s="172">
        <v>22.4049808221869</v>
      </c>
      <c r="Z58" s="173">
        <v>3.55266034434298</v>
      </c>
      <c r="AA58" s="172">
        <v>16.6565543759405</v>
      </c>
      <c r="AB58" s="173">
        <v>3.74564705362519</v>
      </c>
      <c r="AC58" s="172">
        <v>-8.89861353200376</v>
      </c>
      <c r="AD58" s="173">
        <v>7.73602990101443</v>
      </c>
      <c r="AE58" s="172">
        <v>-5.74842644624647</v>
      </c>
      <c r="AF58" s="196">
        <v>5.16248654938667</v>
      </c>
    </row>
    <row customHeight="1" ht="13" r="59">
      <c r="A59" s="208"/>
      <c r="B59" s="202"/>
      <c r="C59" s="203" t="inlineStr">
        <is>
          <t>b.meanpct.d_tc2g18i3checked</t>
        </is>
      </c>
      <c r="D59" s="204" t="inlineStr">
        <is>
          <t>se.meanpct.d_tc2g18i3checked</t>
        </is>
      </c>
      <c r="E59" s="203" t="inlineStr">
        <is>
          <t>b.meanpct.d_tc3g20i3checked</t>
        </is>
      </c>
      <c r="F59" s="204" t="inlineStr">
        <is>
          <t>se.meanpct.d_tc3g20i3checked</t>
        </is>
      </c>
      <c r="G59" s="203" t="inlineStr">
        <is>
          <t>b.meanpct.d_tc4g24i3checked</t>
        </is>
      </c>
      <c r="H59" s="204" t="inlineStr">
        <is>
          <t>se.meanpct.d_tc4g24i3checked</t>
        </is>
      </c>
      <c r="I59" s="203" t="inlineStr">
        <is>
          <t>b.(meanpct.d_tc4g24i3checked)-(meanpct.d_tc2g18i3checked)</t>
        </is>
      </c>
      <c r="J59" s="204" t="inlineStr">
        <is>
          <t>se.(meanpct.d_tc4g24i3checked)-(meanpct.d_tc2g18i3checked)</t>
        </is>
      </c>
      <c r="K59" s="203" t="inlineStr">
        <is>
          <t>b.(meanpct.d_tc4g24i3checked)-(meanpct.d_tc3g20i3checked)</t>
        </is>
      </c>
      <c r="L59" s="204" t="inlineStr">
        <is>
          <t>se.(meanpct.d_tc4g24i3checked)-(meanpct.d_tc3g20i3checked)</t>
        </is>
      </c>
      <c r="M59" s="203" t="inlineStr">
        <is>
          <t>b.meanpct.d_tc2g18j3checked</t>
        </is>
      </c>
      <c r="N59" s="204" t="inlineStr">
        <is>
          <t>se.meanpct.d_tc2g18j3checked</t>
        </is>
      </c>
      <c r="O59" s="203" t="inlineStr">
        <is>
          <t>b.meanpct.d_tc3g20j3checked</t>
        </is>
      </c>
      <c r="P59" s="204" t="inlineStr">
        <is>
          <t>se.meanpct.d_tc3g20j3checked</t>
        </is>
      </c>
      <c r="Q59" s="203" t="inlineStr">
        <is>
          <t>b.meanpct.d_tc4g24j3checked</t>
        </is>
      </c>
      <c r="R59" s="204" t="inlineStr">
        <is>
          <t>se.meanpct.d_tc4g24j3checked</t>
        </is>
      </c>
      <c r="S59" s="203" t="inlineStr">
        <is>
          <t>b.(meanpct.d_tc4g24j3checked)-(meanpct.d_tc2g18j3checked)</t>
        </is>
      </c>
      <c r="T59" s="204" t="inlineStr">
        <is>
          <t>se.(meanpct.d_tc4g24j3checked)-(meanpct.d_tc2g18j3checked)</t>
        </is>
      </c>
      <c r="U59" s="203" t="inlineStr">
        <is>
          <t>b.(meanpct.d_tc4g24j3checked)-(meanpct.d_tc3g20j3checked)</t>
        </is>
      </c>
      <c r="V59" s="204" t="inlineStr">
        <is>
          <t>se.(meanpct.d_tc4g24j3checked)-(meanpct.d_tc3g20j3checked)</t>
        </is>
      </c>
      <c r="W59" s="203" t="inlineStr">
        <is>
          <t>b.meanpct.d_tc2g18k3checked</t>
        </is>
      </c>
      <c r="X59" s="204" t="inlineStr">
        <is>
          <t>se.meanpct.d_tc2g18k3checked</t>
        </is>
      </c>
      <c r="Y59" s="203" t="inlineStr">
        <is>
          <t>b.meanpct.d_tc3g20k3checked</t>
        </is>
      </c>
      <c r="Z59" s="204" t="inlineStr">
        <is>
          <t>se.meanpct.d_tc3g20k3checked</t>
        </is>
      </c>
      <c r="AA59" s="203" t="inlineStr">
        <is>
          <t>b.meanpct.d_tc4g24k3checked</t>
        </is>
      </c>
      <c r="AB59" s="204" t="inlineStr">
        <is>
          <t>se.meanpct.d_tc4g24k3checked</t>
        </is>
      </c>
      <c r="AC59" s="203" t="inlineStr">
        <is>
          <t>b.(meanpct.d_tc4g24k3checked)-(meanpct.d_tc2g18k3checked)</t>
        </is>
      </c>
      <c r="AD59" s="204" t="inlineStr">
        <is>
          <t>se.(meanpct.d_tc4g24k3checked)-(meanpct.d_tc2g18k3checked)</t>
        </is>
      </c>
      <c r="AE59" s="203" t="inlineStr">
        <is>
          <t>b.(meanpct.d_tc4g24k3checked)-(meanpct.d_tc3g20k3checked)</t>
        </is>
      </c>
      <c r="AF59" s="210" t="inlineStr">
        <is>
          <t>se.(meanpct.d_tc4g24k3checked)-(meanpct.d_tc3g20k3checked)</t>
        </is>
      </c>
    </row>
    <row customHeight="1" ht="13" r="60">
      <c r="A60" s="181" t="s">
        <v>325</v>
      </c>
      <c r="B60" s="160" t="n">
        <v>1</v>
      </c>
      <c r="C60" s="22" t="inlineStr">
        <is>
          <t>a</t>
        </is>
      </c>
      <c r="D60" s="165" t="inlineStr">
        <is>
          <t>a</t>
        </is>
      </c>
      <c r="E60" s="22">
        <v>89.923399359748</v>
      </c>
      <c r="F60" s="165">
        <v>1.89048781243704</v>
      </c>
      <c r="G60" s="22">
        <v>91.9401904144434</v>
      </c>
      <c r="H60" s="165">
        <v>1.81050416176267</v>
      </c>
      <c r="I60" s="22" t="inlineStr">
        <is>
          <t>a</t>
        </is>
      </c>
      <c r="J60" s="165" t="inlineStr">
        <is>
          <t>a</t>
        </is>
      </c>
      <c r="K60" s="22">
        <v>2.01679105469545</v>
      </c>
      <c r="L60" s="165">
        <v>2.61760758875981</v>
      </c>
      <c r="M60" s="22" t="inlineStr">
        <is>
          <t>a</t>
        </is>
      </c>
      <c r="N60" s="165" t="inlineStr">
        <is>
          <t>a</t>
        </is>
      </c>
      <c r="O60" s="22">
        <v>25.2891062731945</v>
      </c>
      <c r="P60" s="165">
        <v>4.02654328491882</v>
      </c>
      <c r="Q60" s="22">
        <v>17.6551783623875</v>
      </c>
      <c r="R60" s="165">
        <v>2.6429582388705</v>
      </c>
      <c r="S60" s="22" t="inlineStr">
        <is>
          <t>a</t>
        </is>
      </c>
      <c r="T60" s="165" t="inlineStr">
        <is>
          <t>a</t>
        </is>
      </c>
      <c r="U60" s="22">
        <v>-7.63392791080701</v>
      </c>
      <c r="V60" s="165">
        <v>4.81645918468519</v>
      </c>
      <c r="W60" s="22" t="inlineStr">
        <is>
          <t>a</t>
        </is>
      </c>
      <c r="X60" s="165" t="inlineStr">
        <is>
          <t>a</t>
        </is>
      </c>
      <c r="Y60" s="22">
        <v>27.596805379199</v>
      </c>
      <c r="Z60" s="165">
        <v>3.45273290952204</v>
      </c>
      <c r="AA60" s="22">
        <v>19.7968108707055</v>
      </c>
      <c r="AB60" s="165">
        <v>2.22625528054527</v>
      </c>
      <c r="AC60" s="22" t="inlineStr">
        <is>
          <t>a</t>
        </is>
      </c>
      <c r="AD60" s="165" t="inlineStr">
        <is>
          <t>a</t>
        </is>
      </c>
      <c r="AE60" s="22">
        <v>-7.7999945084935</v>
      </c>
      <c r="AF60" s="189">
        <v>4.10823284620678</v>
      </c>
    </row>
    <row customHeight="1" ht="13" r="61">
      <c r="A61" s="181" t="s">
        <v>330</v>
      </c>
      <c r="B61" s="160" t="n">
        <v>1</v>
      </c>
      <c r="C61" s="22" t="inlineStr">
        <is>
          <t>a</t>
        </is>
      </c>
      <c r="D61" s="165" t="inlineStr">
        <is>
          <t>a</t>
        </is>
      </c>
      <c r="E61" s="22">
        <v>14.630016892095</v>
      </c>
      <c r="F61" s="165">
        <v>0.139720683206906</v>
      </c>
      <c r="G61" s="22">
        <v>24.3601747388799</v>
      </c>
      <c r="H61" s="165">
        <v>3.40308595325366</v>
      </c>
      <c r="I61" s="22" t="inlineStr">
        <is>
          <t>a</t>
        </is>
      </c>
      <c r="J61" s="165" t="inlineStr">
        <is>
          <t>a</t>
        </is>
      </c>
      <c r="K61" s="22">
        <v>9.73015784678492</v>
      </c>
      <c r="L61" s="165">
        <v>3.40595300533466</v>
      </c>
      <c r="M61" s="22" t="inlineStr">
        <is>
          <t>a</t>
        </is>
      </c>
      <c r="N61" s="165" t="inlineStr">
        <is>
          <t>a</t>
        </is>
      </c>
      <c r="O61" s="22">
        <v>7.58041687266408</v>
      </c>
      <c r="P61" s="165">
        <v>0.0921999018128873</v>
      </c>
      <c r="Q61" s="22">
        <v>13.9296283359886</v>
      </c>
      <c r="R61" s="165">
        <v>2.58451228921794</v>
      </c>
      <c r="S61" s="22" t="inlineStr">
        <is>
          <t>a</t>
        </is>
      </c>
      <c r="T61" s="165" t="inlineStr">
        <is>
          <t>a</t>
        </is>
      </c>
      <c r="U61" s="22">
        <v>6.34921146332449</v>
      </c>
      <c r="V61" s="165">
        <v>2.58615633615079</v>
      </c>
      <c r="W61" s="22" t="inlineStr">
        <is>
          <t>a</t>
        </is>
      </c>
      <c r="X61" s="165" t="inlineStr">
        <is>
          <t>a</t>
        </is>
      </c>
      <c r="Y61" s="22">
        <v>3.45539651714345</v>
      </c>
      <c r="Z61" s="165">
        <v>0.0552820130360218</v>
      </c>
      <c r="AA61" s="22">
        <v>7.6504668868454</v>
      </c>
      <c r="AB61" s="165">
        <v>1.92520712504363</v>
      </c>
      <c r="AC61" s="22" t="inlineStr">
        <is>
          <t>a</t>
        </is>
      </c>
      <c r="AD61" s="165" t="inlineStr">
        <is>
          <t>a</t>
        </is>
      </c>
      <c r="AE61" s="22">
        <v>4.19507036970195</v>
      </c>
      <c r="AF61" s="189">
        <v>1.92600066855754</v>
      </c>
    </row>
    <row customHeight="1" ht="13" r="62">
      <c r="A62" s="181" t="s">
        <v>332</v>
      </c>
      <c r="B62" s="160" t="n">
        <v>1</v>
      </c>
      <c r="C62" s="22" t="inlineStr">
        <is>
          <t>a</t>
        </is>
      </c>
      <c r="D62" s="165" t="inlineStr">
        <is>
          <t>a</t>
        </is>
      </c>
      <c r="E62" s="22">
        <v>32.4343987149186</v>
      </c>
      <c r="F62" s="165">
        <v>0.201360938488608</v>
      </c>
      <c r="G62" s="22">
        <v>55.8486456175488</v>
      </c>
      <c r="H62" s="165">
        <v>3.81796081854164</v>
      </c>
      <c r="I62" s="22" t="inlineStr">
        <is>
          <t>a</t>
        </is>
      </c>
      <c r="J62" s="165" t="inlineStr">
        <is>
          <t>a</t>
        </is>
      </c>
      <c r="K62" s="22">
        <v>23.4142469026302</v>
      </c>
      <c r="L62" s="165">
        <v>3.82326706358164</v>
      </c>
      <c r="M62" s="22" t="inlineStr">
        <is>
          <t>a</t>
        </is>
      </c>
      <c r="N62" s="165" t="inlineStr">
        <is>
          <t>a</t>
        </is>
      </c>
      <c r="O62" s="22">
        <v>27.9427095153099</v>
      </c>
      <c r="P62" s="165">
        <v>0.216225118546744</v>
      </c>
      <c r="Q62" s="22">
        <v>45.2940297418551</v>
      </c>
      <c r="R62" s="165">
        <v>4.02228122332001</v>
      </c>
      <c r="S62" s="22" t="inlineStr">
        <is>
          <t>a</t>
        </is>
      </c>
      <c r="T62" s="165" t="inlineStr">
        <is>
          <t>a</t>
        </is>
      </c>
      <c r="U62" s="22">
        <v>17.3513202265452</v>
      </c>
      <c r="V62" s="165">
        <v>4.02808881994468</v>
      </c>
      <c r="W62" s="22" t="inlineStr">
        <is>
          <t>a</t>
        </is>
      </c>
      <c r="X62" s="165" t="inlineStr">
        <is>
          <t>a</t>
        </is>
      </c>
      <c r="Y62" s="22">
        <v>39.575297823401</v>
      </c>
      <c r="Z62" s="165">
        <v>0.238823670518873</v>
      </c>
      <c r="AA62" s="22">
        <v>59.674731104739</v>
      </c>
      <c r="AB62" s="165">
        <v>3.72614989662154</v>
      </c>
      <c r="AC62" s="22" t="inlineStr">
        <is>
          <t>a</t>
        </is>
      </c>
      <c r="AD62" s="165" t="inlineStr">
        <is>
          <t>a</t>
        </is>
      </c>
      <c r="AE62" s="22">
        <v>20.099433281338</v>
      </c>
      <c r="AF62" s="189">
        <v>3.73379562880627</v>
      </c>
    </row>
    <row customHeight="1" ht="13" r="63">
      <c r="A63" s="181" t="s">
        <v>350</v>
      </c>
      <c r="B63" s="160" t="n">
        <v>1</v>
      </c>
      <c r="C63" s="22" t="inlineStr">
        <is>
          <t>a</t>
        </is>
      </c>
      <c r="D63" s="165" t="inlineStr">
        <is>
          <t>a</t>
        </is>
      </c>
      <c r="E63" s="22">
        <v>84.0529085843043</v>
      </c>
      <c r="F63" s="165">
        <v>2.49016037145561</v>
      </c>
      <c r="G63" s="22">
        <v>88.3394899772379</v>
      </c>
      <c r="H63" s="165">
        <v>1.85862077035892</v>
      </c>
      <c r="I63" s="22" t="inlineStr">
        <is>
          <t>a</t>
        </is>
      </c>
      <c r="J63" s="165" t="inlineStr">
        <is>
          <t>a</t>
        </is>
      </c>
      <c r="K63" s="22">
        <v>4.28658139293363</v>
      </c>
      <c r="L63" s="165">
        <v>3.10730910010213</v>
      </c>
      <c r="M63" s="22" t="inlineStr">
        <is>
          <t>a</t>
        </is>
      </c>
      <c r="N63" s="165" t="inlineStr">
        <is>
          <t>a</t>
        </is>
      </c>
      <c r="O63" s="22">
        <v>31.9621770794545</v>
      </c>
      <c r="P63" s="165">
        <v>2.49573565279156</v>
      </c>
      <c r="Q63" s="22">
        <v>34.830589485663</v>
      </c>
      <c r="R63" s="165">
        <v>2.71171689016069</v>
      </c>
      <c r="S63" s="22" t="inlineStr">
        <is>
          <t>a</t>
        </is>
      </c>
      <c r="T63" s="165" t="inlineStr">
        <is>
          <t>a</t>
        </is>
      </c>
      <c r="U63" s="22">
        <v>2.86841240620849</v>
      </c>
      <c r="V63" s="165">
        <v>3.68539074468334</v>
      </c>
      <c r="W63" s="22" t="inlineStr">
        <is>
          <t>a</t>
        </is>
      </c>
      <c r="X63" s="165" t="inlineStr">
        <is>
          <t>a</t>
        </is>
      </c>
      <c r="Y63" s="22">
        <v>17.1478070064927</v>
      </c>
      <c r="Z63" s="165">
        <v>2.42246772009262</v>
      </c>
      <c r="AA63" s="22">
        <v>11.9836455448711</v>
      </c>
      <c r="AB63" s="165">
        <v>2.33700334796758</v>
      </c>
      <c r="AC63" s="22" t="inlineStr">
        <is>
          <t>a</t>
        </is>
      </c>
      <c r="AD63" s="165" t="inlineStr">
        <is>
          <t>a</t>
        </is>
      </c>
      <c r="AE63" s="22">
        <v>-5.16416146162161</v>
      </c>
      <c r="AF63" s="189">
        <v>3.36599680678732</v>
      </c>
    </row>
    <row customHeight="1" ht="13" r="64">
      <c r="A64" s="181" t="s">
        <v>352</v>
      </c>
      <c r="B64" s="160" t="n">
        <v>1</v>
      </c>
      <c r="C64" s="22" t="inlineStr">
        <is>
          <t>a</t>
        </is>
      </c>
      <c r="D64" s="165" t="inlineStr">
        <is>
          <t>a</t>
        </is>
      </c>
      <c r="E64" s="22">
        <v>55.3220113933499</v>
      </c>
      <c r="F64" s="165">
        <v>0.339823161333318</v>
      </c>
      <c r="G64" s="22">
        <v>61.6727150039581</v>
      </c>
      <c r="H64" s="165">
        <v>3.44827975416396</v>
      </c>
      <c r="I64" s="22" t="inlineStr">
        <is>
          <t>a</t>
        </is>
      </c>
      <c r="J64" s="165" t="inlineStr">
        <is>
          <t>a</t>
        </is>
      </c>
      <c r="K64" s="22">
        <v>6.35070361060816</v>
      </c>
      <c r="L64" s="165">
        <v>3.46498384468898</v>
      </c>
      <c r="M64" s="22" t="inlineStr">
        <is>
          <t>a</t>
        </is>
      </c>
      <c r="N64" s="165" t="inlineStr">
        <is>
          <t>a</t>
        </is>
      </c>
      <c r="O64" s="22">
        <v>9.80440784109499</v>
      </c>
      <c r="P64" s="165">
        <v>0.224983615131606</v>
      </c>
      <c r="Q64" s="22">
        <v>7.42022401450884</v>
      </c>
      <c r="R64" s="165">
        <v>1.59460739706238</v>
      </c>
      <c r="S64" s="22" t="inlineStr">
        <is>
          <t>a</t>
        </is>
      </c>
      <c r="T64" s="165" t="inlineStr">
        <is>
          <t>a</t>
        </is>
      </c>
      <c r="U64" s="22">
        <v>-2.38418382658615</v>
      </c>
      <c r="V64" s="165">
        <v>1.61040068860012</v>
      </c>
      <c r="W64" s="22" t="inlineStr">
        <is>
          <t>a</t>
        </is>
      </c>
      <c r="X64" s="165" t="inlineStr">
        <is>
          <t>a</t>
        </is>
      </c>
      <c r="Y64" s="22">
        <v>9.56040954512406</v>
      </c>
      <c r="Z64" s="165">
        <v>0.210816387842759</v>
      </c>
      <c r="AA64" s="22">
        <v>4.18336385798916</v>
      </c>
      <c r="AB64" s="165">
        <v>1.49505346544496</v>
      </c>
      <c r="AC64" s="22" t="inlineStr">
        <is>
          <t>a</t>
        </is>
      </c>
      <c r="AD64" s="165" t="inlineStr">
        <is>
          <t>a</t>
        </is>
      </c>
      <c r="AE64" s="22">
        <v>-5.37704568713489</v>
      </c>
      <c r="AF64" s="189">
        <v>1.50984383759449</v>
      </c>
    </row>
    <row customHeight="1" ht="13" r="65">
      <c r="A65" s="209" t="s">
        <v>353</v>
      </c>
      <c r="B65" s="205" t="n">
        <v>1</v>
      </c>
      <c r="C65" s="206" t="inlineStr">
        <is>
          <t>a</t>
        </is>
      </c>
      <c r="D65" s="207" t="inlineStr">
        <is>
          <t>a</t>
        </is>
      </c>
      <c r="E65" s="206">
        <v>39.5840759316755</v>
      </c>
      <c r="F65" s="207">
        <v>0.146493939388746</v>
      </c>
      <c r="G65" s="206">
        <v>50.392600544456</v>
      </c>
      <c r="H65" s="207">
        <v>4.19332008396387</v>
      </c>
      <c r="I65" s="206" t="inlineStr">
        <is>
          <t>a</t>
        </is>
      </c>
      <c r="J65" s="207" t="inlineStr">
        <is>
          <t>a</t>
        </is>
      </c>
      <c r="K65" s="206">
        <v>10.8085246127805</v>
      </c>
      <c r="L65" s="207">
        <v>4.19587819185119</v>
      </c>
      <c r="M65" s="206" t="inlineStr">
        <is>
          <t>a</t>
        </is>
      </c>
      <c r="N65" s="207" t="inlineStr">
        <is>
          <t>a</t>
        </is>
      </c>
      <c r="O65" s="206">
        <v>26.3735886090751</v>
      </c>
      <c r="P65" s="207">
        <v>0.15724383346132</v>
      </c>
      <c r="Q65" s="206">
        <v>43.7658318778447</v>
      </c>
      <c r="R65" s="207">
        <v>4.11158890195511</v>
      </c>
      <c r="S65" s="206" t="inlineStr">
        <is>
          <t>a</t>
        </is>
      </c>
      <c r="T65" s="207" t="inlineStr">
        <is>
          <t>a</t>
        </is>
      </c>
      <c r="U65" s="206">
        <v>17.3922432687696</v>
      </c>
      <c r="V65" s="207">
        <v>4.11459462424211</v>
      </c>
      <c r="W65" s="206" t="inlineStr">
        <is>
          <t>a</t>
        </is>
      </c>
      <c r="X65" s="207" t="inlineStr">
        <is>
          <t>a</t>
        </is>
      </c>
      <c r="Y65" s="206">
        <v>17.9939968820411</v>
      </c>
      <c r="Z65" s="207">
        <v>0.128845490074211</v>
      </c>
      <c r="AA65" s="206">
        <v>23.0100963809456</v>
      </c>
      <c r="AB65" s="207">
        <v>4.16323357889379</v>
      </c>
      <c r="AC65" s="206" t="inlineStr">
        <is>
          <t>a</t>
        </is>
      </c>
      <c r="AD65" s="207" t="inlineStr">
        <is>
          <t>a</t>
        </is>
      </c>
      <c r="AE65" s="206">
        <v>5.01609949890456</v>
      </c>
      <c r="AF65" s="211">
        <v>4.16522688370528</v>
      </c>
    </row>
    <row customHeight="1" ht="13" r="66">
      <c r="A66" s="181" t="s">
        <v>422</v>
      </c>
      <c r="B66" s="160" t="n">
        <v>1</v>
      </c>
      <c r="C66" s="22" t="inlineStr">
        <is>
          <t>a</t>
        </is>
      </c>
      <c r="D66" s="165" t="inlineStr">
        <is>
          <t>a</t>
        </is>
      </c>
      <c r="E66" s="22">
        <v>73.7101158735568</v>
      </c>
      <c r="F66" s="165">
        <v>0.106034726194498</v>
      </c>
      <c r="G66" s="22">
        <v>75.0588263250233</v>
      </c>
      <c r="H66" s="165">
        <v>3.50782139751577</v>
      </c>
      <c r="I66" s="22" t="inlineStr">
        <is>
          <t>a</t>
        </is>
      </c>
      <c r="J66" s="165" t="inlineStr">
        <is>
          <t>a</t>
        </is>
      </c>
      <c r="K66" s="22">
        <v>1.34871045146649</v>
      </c>
      <c r="L66" s="165">
        <v>3.50942364499196</v>
      </c>
      <c r="M66" s="22" t="inlineStr">
        <is>
          <t>a</t>
        </is>
      </c>
      <c r="N66" s="165" t="inlineStr">
        <is>
          <t>a</t>
        </is>
      </c>
      <c r="O66" s="22">
        <v>45.7413761273575</v>
      </c>
      <c r="P66" s="165">
        <v>0.124196149588515</v>
      </c>
      <c r="Q66" s="22">
        <v>39.784108096132</v>
      </c>
      <c r="R66" s="165">
        <v>4.46121419176306</v>
      </c>
      <c r="S66" s="22" t="inlineStr">
        <is>
          <t>a</t>
        </is>
      </c>
      <c r="T66" s="165" t="inlineStr">
        <is>
          <t>a</t>
        </is>
      </c>
      <c r="U66" s="22">
        <v>-5.95726803122551</v>
      </c>
      <c r="V66" s="165">
        <v>4.46294261091948</v>
      </c>
      <c r="W66" s="22" t="inlineStr">
        <is>
          <t>a</t>
        </is>
      </c>
      <c r="X66" s="165" t="inlineStr">
        <is>
          <t>a</t>
        </is>
      </c>
      <c r="Y66" s="22">
        <v>32.0531064153249</v>
      </c>
      <c r="Z66" s="165">
        <v>0.121261298138002</v>
      </c>
      <c r="AA66" s="22">
        <v>29.1675117902053</v>
      </c>
      <c r="AB66" s="165">
        <v>3.97705711292258</v>
      </c>
      <c r="AC66" s="22" t="inlineStr">
        <is>
          <t>a</t>
        </is>
      </c>
      <c r="AD66" s="165" t="inlineStr">
        <is>
          <t>a</t>
        </is>
      </c>
      <c r="AE66" s="22">
        <v>-2.88559462511965</v>
      </c>
      <c r="AF66" s="189">
        <v>3.97890532456783</v>
      </c>
    </row>
    <row customHeight="1" ht="13" r="67">
      <c r="A67" s="181" t="s">
        <v>423</v>
      </c>
      <c r="B67" s="160" t="n">
        <v>1</v>
      </c>
      <c r="C67" s="22">
        <v>73.3711454064727</v>
      </c>
      <c r="D67" s="165">
        <v>4.19791903986292</v>
      </c>
      <c r="E67" s="22">
        <v>81.0033714812855</v>
      </c>
      <c r="F67" s="165">
        <v>0.166967256304397</v>
      </c>
      <c r="G67" s="22">
        <v>82.2986406874786</v>
      </c>
      <c r="H67" s="165">
        <v>3.26696457705329</v>
      </c>
      <c r="I67" s="22">
        <v>8.92749528100583</v>
      </c>
      <c r="J67" s="165">
        <v>5.31935915434976</v>
      </c>
      <c r="K67" s="22">
        <v>1.29526920619301</v>
      </c>
      <c r="L67" s="165">
        <v>3.2712284561612</v>
      </c>
      <c r="M67" s="22">
        <v>27.0746961406907</v>
      </c>
      <c r="N67" s="165">
        <v>4.19687514266723</v>
      </c>
      <c r="O67" s="22">
        <v>36.014282788161</v>
      </c>
      <c r="P67" s="165">
        <v>0.189749310472852</v>
      </c>
      <c r="Q67" s="22">
        <v>37.7533109322021</v>
      </c>
      <c r="R67" s="165">
        <v>3.87613272484365</v>
      </c>
      <c r="S67" s="22">
        <v>10.6786147915114</v>
      </c>
      <c r="T67" s="165">
        <v>5.71298222154962</v>
      </c>
      <c r="U67" s="22">
        <v>1.7390281440411</v>
      </c>
      <c r="V67" s="165">
        <v>3.88077436878631</v>
      </c>
      <c r="W67" s="22">
        <v>13.2975556736116</v>
      </c>
      <c r="X67" s="165">
        <v>3.03170712238912</v>
      </c>
      <c r="Y67" s="22">
        <v>22.8243703767905</v>
      </c>
      <c r="Z67" s="165">
        <v>0.174863075825262</v>
      </c>
      <c r="AA67" s="22">
        <v>17.7100455064594</v>
      </c>
      <c r="AB67" s="165">
        <v>3.65790853905694</v>
      </c>
      <c r="AC67" s="22">
        <v>4.41248983284775</v>
      </c>
      <c r="AD67" s="165">
        <v>4.75095179475131</v>
      </c>
      <c r="AE67" s="22">
        <v>-5.11432487033112</v>
      </c>
      <c r="AF67" s="189">
        <v>3.6620857411307</v>
      </c>
    </row>
    <row customHeight="1" ht="13" r="68">
      <c r="A68" s="187" t="s">
        <v>424</v>
      </c>
      <c r="B68" s="175" t="n">
        <v>1</v>
      </c>
      <c r="C68" s="172" t="inlineStr">
        <is>
          <t>a</t>
        </is>
      </c>
      <c r="D68" s="173" t="inlineStr">
        <is>
          <t>a</t>
        </is>
      </c>
      <c r="E68" s="172">
        <v>81.2862298025338</v>
      </c>
      <c r="F68" s="173">
        <v>0.160602100012462</v>
      </c>
      <c r="G68" s="172">
        <v>87.658061634661</v>
      </c>
      <c r="H68" s="173">
        <v>2.85225481980244</v>
      </c>
      <c r="I68" s="172" t="inlineStr">
        <is>
          <t>a</t>
        </is>
      </c>
      <c r="J68" s="173" t="inlineStr">
        <is>
          <t>a</t>
        </is>
      </c>
      <c r="K68" s="172">
        <v>6.37183183212714</v>
      </c>
      <c r="L68" s="173">
        <v>2.85677275813368</v>
      </c>
      <c r="M68" s="172" t="inlineStr">
        <is>
          <t>a</t>
        </is>
      </c>
      <c r="N68" s="173" t="inlineStr">
        <is>
          <t>a</t>
        </is>
      </c>
      <c r="O68" s="172">
        <v>79.0459347870905</v>
      </c>
      <c r="P68" s="173">
        <v>0.180141370421759</v>
      </c>
      <c r="Q68" s="172">
        <v>85.8368233314353</v>
      </c>
      <c r="R68" s="173">
        <v>3.18482312851696</v>
      </c>
      <c r="S68" s="172" t="inlineStr">
        <is>
          <t>a</t>
        </is>
      </c>
      <c r="T68" s="173" t="inlineStr">
        <is>
          <t>a</t>
        </is>
      </c>
      <c r="U68" s="172">
        <v>6.79088854434484</v>
      </c>
      <c r="V68" s="173">
        <v>3.18991367802861</v>
      </c>
      <c r="W68" s="172" t="inlineStr">
        <is>
          <t>a</t>
        </is>
      </c>
      <c r="X68" s="173" t="inlineStr">
        <is>
          <t>a</t>
        </is>
      </c>
      <c r="Y68" s="172">
        <v>65.4299417144184</v>
      </c>
      <c r="Z68" s="173">
        <v>0.195240478200146</v>
      </c>
      <c r="AA68" s="172">
        <v>74.2496429613962</v>
      </c>
      <c r="AB68" s="173">
        <v>3.75924762288704</v>
      </c>
      <c r="AC68" s="172" t="inlineStr">
        <is>
          <t>a</t>
        </is>
      </c>
      <c r="AD68" s="173" t="inlineStr">
        <is>
          <t>a</t>
        </is>
      </c>
      <c r="AE68" s="172">
        <v>8.81970124697781</v>
      </c>
      <c r="AF68" s="196">
        <v>3.76431421835501</v>
      </c>
    </row>
    <row customHeight="1" ht="13" r="69">
      <c r="A69" s="181"/>
      <c r="B69" s="162"/>
      <c r="C69" s="22" t="inlineStr">
        <is>
          <t>b.meanpct.d_tc2g18i3checked</t>
        </is>
      </c>
      <c r="D69" s="165" t="inlineStr">
        <is>
          <t>se.meanpct.d_tc2g18i3checked</t>
        </is>
      </c>
      <c r="E69" s="22" t="inlineStr">
        <is>
          <t>b.meanpct.d_tc3g20i3checked</t>
        </is>
      </c>
      <c r="F69" s="165" t="inlineStr">
        <is>
          <t>se.meanpct.d_tc3g20i3checked</t>
        </is>
      </c>
      <c r="G69" s="22" t="inlineStr">
        <is>
          <t>b.meanpct.d_tc4g24i3checked</t>
        </is>
      </c>
      <c r="H69" s="165" t="inlineStr">
        <is>
          <t>se.meanpct.d_tc4g24i3checked</t>
        </is>
      </c>
      <c r="I69" s="22" t="inlineStr">
        <is>
          <t>b.(meanpct.d_tc4g24i3checked)-(meanpct.d_tc2g18i3checked)</t>
        </is>
      </c>
      <c r="J69" s="165" t="inlineStr">
        <is>
          <t>se.(meanpct.d_tc4g24i3checked)-(meanpct.d_tc2g18i3checked)</t>
        </is>
      </c>
      <c r="K69" s="22" t="inlineStr">
        <is>
          <t>b.(meanpct.d_tc4g24i3checked)-(meanpct.d_tc3g20i3checked)</t>
        </is>
      </c>
      <c r="L69" s="165" t="inlineStr">
        <is>
          <t>se.(meanpct.d_tc4g24i3checked)-(meanpct.d_tc3g20i3checked)</t>
        </is>
      </c>
      <c r="M69" s="22" t="inlineStr">
        <is>
          <t>b.meanpct.d_tc2g18j3checked</t>
        </is>
      </c>
      <c r="N69" s="165" t="inlineStr">
        <is>
          <t>se.meanpct.d_tc2g18j3checked</t>
        </is>
      </c>
      <c r="O69" s="22" t="inlineStr">
        <is>
          <t>b.meanpct.d_tc3g20j3checked</t>
        </is>
      </c>
      <c r="P69" s="165" t="inlineStr">
        <is>
          <t>se.meanpct.d_tc3g20j3checked</t>
        </is>
      </c>
      <c r="Q69" s="22" t="inlineStr">
        <is>
          <t>b.meanpct.d_tc4g24j3checked</t>
        </is>
      </c>
      <c r="R69" s="165" t="inlineStr">
        <is>
          <t>se.meanpct.d_tc4g24j3checked</t>
        </is>
      </c>
      <c r="S69" s="22" t="inlineStr">
        <is>
          <t>b.(meanpct.d_tc4g24j3checked)-(meanpct.d_tc2g18j3checked)</t>
        </is>
      </c>
      <c r="T69" s="165" t="inlineStr">
        <is>
          <t>se.(meanpct.d_tc4g24j3checked)-(meanpct.d_tc2g18j3checked)</t>
        </is>
      </c>
      <c r="U69" s="22" t="inlineStr">
        <is>
          <t>b.(meanpct.d_tc4g24j3checked)-(meanpct.d_tc3g20j3checked)</t>
        </is>
      </c>
      <c r="V69" s="165" t="inlineStr">
        <is>
          <t>se.(meanpct.d_tc4g24j3checked)-(meanpct.d_tc3g20j3checked)</t>
        </is>
      </c>
      <c r="W69" s="22" t="inlineStr">
        <is>
          <t>b.meanpct.d_tc2g18k3checked</t>
        </is>
      </c>
      <c r="X69" s="165" t="inlineStr">
        <is>
          <t>se.meanpct.d_tc2g18k3checked</t>
        </is>
      </c>
      <c r="Y69" s="22" t="inlineStr">
        <is>
          <t>b.meanpct.d_tc3g20k3checked</t>
        </is>
      </c>
      <c r="Z69" s="165" t="inlineStr">
        <is>
          <t>se.meanpct.d_tc3g20k3checked</t>
        </is>
      </c>
      <c r="AA69" s="22" t="inlineStr">
        <is>
          <t>b.meanpct.d_tc4g24k3checked</t>
        </is>
      </c>
      <c r="AB69" s="165" t="inlineStr">
        <is>
          <t>se.meanpct.d_tc4g24k3checked</t>
        </is>
      </c>
      <c r="AC69" s="22" t="inlineStr">
        <is>
          <t>b.(meanpct.d_tc4g24k3checked)-(meanpct.d_tc2g18k3checked)</t>
        </is>
      </c>
      <c r="AD69" s="165" t="inlineStr">
        <is>
          <t>se.(meanpct.d_tc4g24k3checked)-(meanpct.d_tc2g18k3checked)</t>
        </is>
      </c>
      <c r="AE69" s="22" t="inlineStr">
        <is>
          <t>b.(meanpct.d_tc4g24k3checked)-(meanpct.d_tc3g20k3checked)</t>
        </is>
      </c>
      <c r="AF69" s="189" t="inlineStr">
        <is>
          <t>se.(meanpct.d_tc4g24k3checked)-(meanpct.d_tc3g20k3checked)</t>
        </is>
      </c>
    </row>
    <row customHeight="1" ht="13" r="70">
      <c r="A70" s="181" t="s">
        <v>319</v>
      </c>
      <c r="B70" s="162" t="n">
        <v>3</v>
      </c>
      <c r="C70" s="22" t="inlineStr">
        <is>
          <t>a</t>
        </is>
      </c>
      <c r="D70" s="165" t="inlineStr">
        <is>
          <t>a</t>
        </is>
      </c>
      <c r="E70" s="22">
        <v>74.1509953577414</v>
      </c>
      <c r="F70" s="165">
        <v>3.94203957161504</v>
      </c>
      <c r="G70" s="22">
        <v>77.2345256064894</v>
      </c>
      <c r="H70" s="165">
        <v>3.50930973096874</v>
      </c>
      <c r="I70" s="22" t="inlineStr">
        <is>
          <t>a</t>
        </is>
      </c>
      <c r="J70" s="165" t="inlineStr">
        <is>
          <t>a</t>
        </is>
      </c>
      <c r="K70" s="22">
        <v>3.08353024874803</v>
      </c>
      <c r="L70" s="165">
        <v>5.27777706729365</v>
      </c>
      <c r="M70" s="22" t="inlineStr">
        <is>
          <t>a</t>
        </is>
      </c>
      <c r="N70" s="165" t="inlineStr">
        <is>
          <t>a</t>
        </is>
      </c>
      <c r="O70" s="22">
        <v>39.8828200240607</v>
      </c>
      <c r="P70" s="165">
        <v>4.92806186215053</v>
      </c>
      <c r="Q70" s="22">
        <v>41.399089442857</v>
      </c>
      <c r="R70" s="165">
        <v>3.79017591146777</v>
      </c>
      <c r="S70" s="22" t="inlineStr">
        <is>
          <t>a</t>
        </is>
      </c>
      <c r="T70" s="165" t="inlineStr">
        <is>
          <t>a</t>
        </is>
      </c>
      <c r="U70" s="22">
        <v>1.51626941879627</v>
      </c>
      <c r="V70" s="165">
        <v>6.21701111122162</v>
      </c>
      <c r="W70" s="22" t="inlineStr">
        <is>
          <t>a</t>
        </is>
      </c>
      <c r="X70" s="165" t="inlineStr">
        <is>
          <t>a</t>
        </is>
      </c>
      <c r="Y70" s="22">
        <v>15.6690919771169</v>
      </c>
      <c r="Z70" s="165">
        <v>4.2724914710287</v>
      </c>
      <c r="AA70" s="22">
        <v>23.8943153034317</v>
      </c>
      <c r="AB70" s="165">
        <v>3.18925955647764</v>
      </c>
      <c r="AC70" s="22" t="inlineStr">
        <is>
          <t>a</t>
        </is>
      </c>
      <c r="AD70" s="165" t="inlineStr">
        <is>
          <t>a</t>
        </is>
      </c>
      <c r="AE70" s="22">
        <v>8.22522332631487</v>
      </c>
      <c r="AF70" s="189">
        <v>5.33156261227391</v>
      </c>
    </row>
    <row customHeight="1" ht="13" r="71">
      <c r="A71" s="181" t="s">
        <v>322</v>
      </c>
      <c r="B71" s="162" t="n">
        <v>3</v>
      </c>
      <c r="C71" s="22">
        <v>100</v>
      </c>
      <c r="D71" s="165">
        <v>0</v>
      </c>
      <c r="E71" s="22">
        <v>95.0590414596411</v>
      </c>
      <c r="F71" s="165">
        <v>1.7645932524422</v>
      </c>
      <c r="G71" s="22">
        <v>93.8086952122839</v>
      </c>
      <c r="H71" s="165">
        <v>2.42412212059786</v>
      </c>
      <c r="I71" s="22">
        <v>-6.19130478771609</v>
      </c>
      <c r="J71" s="165">
        <v>2.42412212059786</v>
      </c>
      <c r="K71" s="22">
        <v>-1.25034624735717</v>
      </c>
      <c r="L71" s="165">
        <v>2.99835911827393</v>
      </c>
      <c r="M71" s="22">
        <v>77.7327091000326</v>
      </c>
      <c r="N71" s="165">
        <v>5.76549673965049</v>
      </c>
      <c r="O71" s="22">
        <v>77.3168949615502</v>
      </c>
      <c r="P71" s="165">
        <v>4.33926574392115</v>
      </c>
      <c r="Q71" s="22">
        <v>66.3618645790908</v>
      </c>
      <c r="R71" s="165">
        <v>4.5693101591136</v>
      </c>
      <c r="S71" s="22">
        <v>-11.3708445209418</v>
      </c>
      <c r="T71" s="165">
        <v>7.35659894143342</v>
      </c>
      <c r="U71" s="22">
        <v>-10.9550303824594</v>
      </c>
      <c r="V71" s="165">
        <v>6.30141432747811</v>
      </c>
      <c r="W71" s="22">
        <v>41.2063626983715</v>
      </c>
      <c r="X71" s="165">
        <v>6.20552292108433</v>
      </c>
      <c r="Y71" s="22">
        <v>36.433914600773</v>
      </c>
      <c r="Z71" s="165">
        <v>6.12083675120626</v>
      </c>
      <c r="AA71" s="22">
        <v>29.8273773672732</v>
      </c>
      <c r="AB71" s="165">
        <v>4.54130256871096</v>
      </c>
      <c r="AC71" s="22">
        <v>-11.3789853310983</v>
      </c>
      <c r="AD71" s="165">
        <v>7.68972975758471</v>
      </c>
      <c r="AE71" s="22">
        <v>-6.60653723349978</v>
      </c>
      <c r="AF71" s="189">
        <v>7.62155309339888</v>
      </c>
    </row>
    <row customHeight="1" ht="13" r="72">
      <c r="A72" s="181" t="s">
        <v>341</v>
      </c>
      <c r="B72" s="162" t="n">
        <v>3</v>
      </c>
      <c r="C72" s="22" t="inlineStr">
        <is>
          <t>a</t>
        </is>
      </c>
      <c r="D72" s="165" t="inlineStr">
        <is>
          <t>a</t>
        </is>
      </c>
      <c r="E72" s="22">
        <v>67.816505183091</v>
      </c>
      <c r="F72" s="165">
        <v>0.086233682793837</v>
      </c>
      <c r="G72" s="22">
        <v>74.0647350789188</v>
      </c>
      <c r="H72" s="165">
        <v>3.26309468959317</v>
      </c>
      <c r="I72" s="22" t="inlineStr">
        <is>
          <t>a</t>
        </is>
      </c>
      <c r="J72" s="165" t="inlineStr">
        <is>
          <t>a</t>
        </is>
      </c>
      <c r="K72" s="22">
        <v>6.24822989582779</v>
      </c>
      <c r="L72" s="165">
        <v>3.26423393789405</v>
      </c>
      <c r="M72" s="22" t="inlineStr">
        <is>
          <t>a</t>
        </is>
      </c>
      <c r="N72" s="165" t="inlineStr">
        <is>
          <t>a</t>
        </is>
      </c>
      <c r="O72" s="22">
        <v>22.1000226557024</v>
      </c>
      <c r="P72" s="165">
        <v>0.125232658217853</v>
      </c>
      <c r="Q72" s="22">
        <v>14.2967637294537</v>
      </c>
      <c r="R72" s="165">
        <v>2.40965519409122</v>
      </c>
      <c r="S72" s="22" t="inlineStr">
        <is>
          <t>a</t>
        </is>
      </c>
      <c r="T72" s="165" t="inlineStr">
        <is>
          <t>a</t>
        </is>
      </c>
      <c r="U72" s="22">
        <v>-7.80325892624861</v>
      </c>
      <c r="V72" s="165">
        <v>2.4129072450252</v>
      </c>
      <c r="W72" s="22" t="inlineStr">
        <is>
          <t>a</t>
        </is>
      </c>
      <c r="X72" s="165" t="inlineStr">
        <is>
          <t>a</t>
        </is>
      </c>
      <c r="Y72" s="22">
        <v>16.9980019104088</v>
      </c>
      <c r="Z72" s="165">
        <v>0.103262930760409</v>
      </c>
      <c r="AA72" s="22">
        <v>22.0420417107066</v>
      </c>
      <c r="AB72" s="165">
        <v>3.12401729151229</v>
      </c>
      <c r="AC72" s="22" t="inlineStr">
        <is>
          <t>a</t>
        </is>
      </c>
      <c r="AD72" s="165" t="inlineStr">
        <is>
          <t>a</t>
        </is>
      </c>
      <c r="AE72" s="22">
        <v>5.04403980029786</v>
      </c>
      <c r="AF72" s="189">
        <v>3.1257234795383</v>
      </c>
    </row>
    <row customHeight="1" ht="13" r="73">
      <c r="A73" s="181" t="s">
        <v>348</v>
      </c>
      <c r="B73" s="162" t="n">
        <v>3</v>
      </c>
      <c r="C73" s="22" t="inlineStr">
        <is>
          <t>a</t>
        </is>
      </c>
      <c r="D73" s="165" t="inlineStr">
        <is>
          <t>a</t>
        </is>
      </c>
      <c r="E73" s="22">
        <v>90.113625188531</v>
      </c>
      <c r="F73" s="165">
        <v>0.16950568892925</v>
      </c>
      <c r="G73" s="22">
        <v>89.9467889296271</v>
      </c>
      <c r="H73" s="165">
        <v>0.100657986164056</v>
      </c>
      <c r="I73" s="22" t="inlineStr">
        <is>
          <t>a</t>
        </is>
      </c>
      <c r="J73" s="165" t="inlineStr">
        <is>
          <t>a</t>
        </is>
      </c>
      <c r="K73" s="22">
        <v>-0.166836258903913</v>
      </c>
      <c r="L73" s="165">
        <v>0.197140073952464</v>
      </c>
      <c r="M73" s="22" t="inlineStr">
        <is>
          <t>a</t>
        </is>
      </c>
      <c r="N73" s="165" t="inlineStr">
        <is>
          <t>a</t>
        </is>
      </c>
      <c r="O73" s="22">
        <v>56.3770027250074</v>
      </c>
      <c r="P73" s="165">
        <v>0.228673331905315</v>
      </c>
      <c r="Q73" s="22">
        <v>52.553964308016</v>
      </c>
      <c r="R73" s="165">
        <v>0.165290797625543</v>
      </c>
      <c r="S73" s="22" t="inlineStr">
        <is>
          <t>a</t>
        </is>
      </c>
      <c r="T73" s="165" t="inlineStr">
        <is>
          <t>a</t>
        </is>
      </c>
      <c r="U73" s="22">
        <v>-3.82303841699142</v>
      </c>
      <c r="V73" s="165">
        <v>0.282156943037677</v>
      </c>
      <c r="W73" s="22" t="inlineStr">
        <is>
          <t>a</t>
        </is>
      </c>
      <c r="X73" s="165" t="inlineStr">
        <is>
          <t>a</t>
        </is>
      </c>
      <c r="Y73" s="22">
        <v>16.7409806508098</v>
      </c>
      <c r="Z73" s="165">
        <v>0.189765016256952</v>
      </c>
      <c r="AA73" s="22">
        <v>18.8064877790279</v>
      </c>
      <c r="AB73" s="165">
        <v>0.12484391717951</v>
      </c>
      <c r="AC73" s="22" t="inlineStr">
        <is>
          <t>a</t>
        </is>
      </c>
      <c r="AD73" s="165" t="inlineStr">
        <is>
          <t>a</t>
        </is>
      </c>
      <c r="AE73" s="22">
        <v>2.06550712821812</v>
      </c>
      <c r="AF73" s="189">
        <v>0.227149213187556</v>
      </c>
    </row>
    <row customHeight="1" ht="13" r="74">
      <c r="A74" s="181" t="s">
        <v>352</v>
      </c>
      <c r="B74" s="162" t="n">
        <v>3</v>
      </c>
      <c r="C74" s="22" t="inlineStr">
        <is>
          <t>a</t>
        </is>
      </c>
      <c r="D74" s="165" t="inlineStr">
        <is>
          <t>a</t>
        </is>
      </c>
      <c r="E74" s="22">
        <v>46.2575445186329</v>
      </c>
      <c r="F74" s="165">
        <v>3.48800827312882</v>
      </c>
      <c r="G74" s="22">
        <v>48.9114414408368</v>
      </c>
      <c r="H74" s="165">
        <v>3.79064680944839</v>
      </c>
      <c r="I74" s="22" t="inlineStr">
        <is>
          <t>a</t>
        </is>
      </c>
      <c r="J74" s="165" t="inlineStr">
        <is>
          <t>a</t>
        </is>
      </c>
      <c r="K74" s="22">
        <v>2.65389692220387</v>
      </c>
      <c r="L74" s="165">
        <v>5.15123334235563</v>
      </c>
      <c r="M74" s="22" t="inlineStr">
        <is>
          <t>a</t>
        </is>
      </c>
      <c r="N74" s="165" t="inlineStr">
        <is>
          <t>a</t>
        </is>
      </c>
      <c r="O74" s="22">
        <v>12.0631041591244</v>
      </c>
      <c r="P74" s="165">
        <v>1.67580786311313</v>
      </c>
      <c r="Q74" s="22">
        <v>14.0847609548848</v>
      </c>
      <c r="R74" s="165">
        <v>2.30814846709915</v>
      </c>
      <c r="S74" s="22" t="inlineStr">
        <is>
          <t>a</t>
        </is>
      </c>
      <c r="T74" s="165" t="inlineStr">
        <is>
          <t>a</t>
        </is>
      </c>
      <c r="U74" s="22">
        <v>2.02165679576045</v>
      </c>
      <c r="V74" s="165">
        <v>2.85234663746256</v>
      </c>
      <c r="W74" s="22" t="inlineStr">
        <is>
          <t>a</t>
        </is>
      </c>
      <c r="X74" s="165" t="inlineStr">
        <is>
          <t>a</t>
        </is>
      </c>
      <c r="Y74" s="22">
        <v>14.388847066207</v>
      </c>
      <c r="Z74" s="165">
        <v>2.63380295156113</v>
      </c>
      <c r="AA74" s="22">
        <v>16.7868037979597</v>
      </c>
      <c r="AB74" s="165">
        <v>2.92498965857667</v>
      </c>
      <c r="AC74" s="22" t="inlineStr">
        <is>
          <t>a</t>
        </is>
      </c>
      <c r="AD74" s="165" t="inlineStr">
        <is>
          <t>a</t>
        </is>
      </c>
      <c r="AE74" s="22">
        <v>2.39795673175267</v>
      </c>
      <c r="AF74" s="189">
        <v>3.93604909654752</v>
      </c>
    </row>
    <row customHeight="1" ht="13" r="75">
      <c r="A75" s="187" t="s">
        <v>353</v>
      </c>
      <c r="B75" s="180" t="n">
        <v>3</v>
      </c>
      <c r="C75" s="172" t="inlineStr">
        <is>
          <t>a</t>
        </is>
      </c>
      <c r="D75" s="173" t="inlineStr">
        <is>
          <t>a</t>
        </is>
      </c>
      <c r="E75" s="172">
        <v>30.3719889161531</v>
      </c>
      <c r="F75" s="173">
        <v>0.223993256283347</v>
      </c>
      <c r="G75" s="172">
        <v>44.3719758627634</v>
      </c>
      <c r="H75" s="173">
        <v>5.5795109829615</v>
      </c>
      <c r="I75" s="172" t="inlineStr">
        <is>
          <t>a</t>
        </is>
      </c>
      <c r="J75" s="173" t="inlineStr">
        <is>
          <t>a</t>
        </is>
      </c>
      <c r="K75" s="172">
        <v>13.9999869466103</v>
      </c>
      <c r="L75" s="173">
        <v>5.58400535349389</v>
      </c>
      <c r="M75" s="172" t="inlineStr">
        <is>
          <t>a</t>
        </is>
      </c>
      <c r="N75" s="173" t="inlineStr">
        <is>
          <t>a</t>
        </is>
      </c>
      <c r="O75" s="172">
        <v>23.8516263584457</v>
      </c>
      <c r="P75" s="173">
        <v>0.183124512444788</v>
      </c>
      <c r="Q75" s="172">
        <v>30.6942989821571</v>
      </c>
      <c r="R75" s="173">
        <v>5.06994386583969</v>
      </c>
      <c r="S75" s="172" t="inlineStr">
        <is>
          <t>a</t>
        </is>
      </c>
      <c r="T75" s="173" t="inlineStr">
        <is>
          <t>a</t>
        </is>
      </c>
      <c r="U75" s="172">
        <v>6.84267262371138</v>
      </c>
      <c r="V75" s="173">
        <v>5.07324998298168</v>
      </c>
      <c r="W75" s="172" t="inlineStr">
        <is>
          <t>a</t>
        </is>
      </c>
      <c r="X75" s="173" t="inlineStr">
        <is>
          <t>a</t>
        </is>
      </c>
      <c r="Y75" s="172">
        <v>15.9365108090483</v>
      </c>
      <c r="Z75" s="173">
        <v>0.15835513635462</v>
      </c>
      <c r="AA75" s="172">
        <v>21.1222903440782</v>
      </c>
      <c r="AB75" s="173">
        <v>4.46785561850984</v>
      </c>
      <c r="AC75" s="172" t="inlineStr">
        <is>
          <t>a</t>
        </is>
      </c>
      <c r="AD75" s="173" t="inlineStr">
        <is>
          <t>a</t>
        </is>
      </c>
      <c r="AE75" s="172">
        <v>5.18577953502989</v>
      </c>
      <c r="AF75" s="196">
        <v>4.47066104475164</v>
      </c>
    </row>
    <row r="76"/>
    <row r="77">
      <c r="A77" s="91" t="s">
        <v>367</v>
      </c>
    </row>
    <row r="78">
      <c r="A78" s="91" t="s">
        <v>368</v>
      </c>
    </row>
    <row r="79">
      <c r="A79" s="91" t="s">
        <v>425</v>
      </c>
    </row>
    <row r="80">
      <c r="A80" s="91" t="s">
        <v>426</v>
      </c>
    </row>
    <row r="81">
      <c r="A81" s="91" t="s">
        <v>369</v>
      </c>
    </row>
    <row r="82">
      <c r="A82" s="91" t="s">
        <v>370</v>
      </c>
    </row>
    <row r="83">
      <c r="A83" s="91" t="s">
        <v>371</v>
      </c>
    </row>
    <row r="84">
      <c r="A84" s="146" t="str">
        <f>HYPERLINK("https://oecdcode.org/disclaimers/cyprus.html", "Information on data for Cyprus: https://oecdcode.org/disclaimers/cyprus.html")</f>
      </c>
    </row>
    <row r="85">
      <c r="A85" s="91" t="s">
        <v>427</v>
      </c>
    </row>
  </sheetData>
  <mergeCells count="20">
    <mergeCell ref="B6:B10"/>
    <mergeCell ref="C6:AF6"/>
    <mergeCell ref="C7:L7"/>
    <mergeCell ref="C8:D9"/>
    <mergeCell ref="E8:F9"/>
    <mergeCell ref="G8:H9"/>
    <mergeCell ref="I8:J9"/>
    <mergeCell ref="K8:L9"/>
    <mergeCell ref="M7:V7"/>
    <mergeCell ref="M8:N9"/>
    <mergeCell ref="O8:P9"/>
    <mergeCell ref="Q8:R9"/>
    <mergeCell ref="S8:T9"/>
    <mergeCell ref="U8:V9"/>
    <mergeCell ref="W7:AF7"/>
    <mergeCell ref="W8:X9"/>
    <mergeCell ref="Y8:Z9"/>
    <mergeCell ref="AA8:AB9"/>
    <mergeCell ref="AC8:AD9"/>
    <mergeCell ref="AE8:AF9"/>
  </mergeCells>
  <conditionalFormatting sqref="I1:I200">
    <cfRule type="expression" dxfId="103" priority="6">
      <formula>ABS(I1/J1)&gt;1.95996398454005</formula>
    </cfRule>
  </conditionalFormatting>
  <conditionalFormatting sqref="K1:K200">
    <cfRule type="expression" dxfId="103" priority="5">
      <formula>ABS(K1/L1)&gt;1.95996398454005</formula>
    </cfRule>
  </conditionalFormatting>
  <conditionalFormatting sqref="S1:S200">
    <cfRule type="expression" dxfId="103" priority="4">
      <formula>ABS(S1/T1)&gt;1.95996398454005</formula>
    </cfRule>
  </conditionalFormatting>
  <conditionalFormatting sqref="U1:U200">
    <cfRule type="expression" dxfId="103" priority="3">
      <formula>ABS(U1/V1)&gt;1.95996398454005</formula>
    </cfRule>
  </conditionalFormatting>
  <conditionalFormatting sqref="AC1:AC200">
    <cfRule type="expression" dxfId="103" priority="2">
      <formula>ABS(AC1/AD1)&gt;1.95996398454005</formula>
    </cfRule>
  </conditionalFormatting>
  <conditionalFormatting sqref="AE1:AE200">
    <cfRule type="expression" dxfId="103" priority="1">
      <formula>ABS(AE1/AF1)&gt;1.95996398454005</formula>
    </cfRule>
  </conditionalFormatting>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80" showGridLines="0" tabSelected="false"/>
  </sheetViews>
  <sheetFormatPr defaultRowHeight="15.0" baseColWidth="10"/>
  <cols>
    <col min="1" max="1" width="30.71" hidden="0" customWidth="1"/>
    <col min="2" max="2" width="8.71" hidden="0" customWidth="1"/>
  </cols>
  <sheetData>
    <row r="1">
      <c r="A1" s="1" t="s">
        <v>164</v>
      </c>
    </row>
    <row r="2">
      <c r="A2" s="38" t="s">
        <v>165</v>
      </c>
    </row>
    <row r="3">
      <c r="A3" s="46" t="s">
        <v>294</v>
      </c>
    </row>
    <row r="4">
      <c r="A4" s="54" t="str">
        <f>=HYPERLINK("#'TOC'!A1", "Back to TOC")</f>
      </c>
    </row>
    <row customHeight="1" ht="16" r="7">
      <c r="B7" s="150" t="s">
        <v>295</v>
      </c>
      <c r="C7" s="148" t="s">
        <v>431</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54"/>
    </row>
    <row customHeight="1" ht="16" r="8">
      <c r="B8" s="149"/>
      <c r="C8" s="7" t="s">
        <v>386</v>
      </c>
      <c r="D8" s="7"/>
      <c r="E8" s="7" t="s">
        <v>387</v>
      </c>
      <c r="F8" s="7"/>
      <c r="G8" s="7"/>
      <c r="H8" s="7"/>
      <c r="I8" s="7"/>
      <c r="J8" s="7"/>
      <c r="K8" s="7"/>
      <c r="L8" s="7"/>
      <c r="M8" s="7" t="s">
        <v>392</v>
      </c>
      <c r="N8" s="7"/>
      <c r="O8" s="7"/>
      <c r="P8" s="7"/>
      <c r="Q8" s="7"/>
      <c r="R8" s="7"/>
      <c r="S8" s="7" t="s">
        <v>396</v>
      </c>
      <c r="T8" s="7"/>
      <c r="U8" s="7"/>
      <c r="V8" s="7"/>
      <c r="W8" s="7"/>
      <c r="X8" s="7"/>
      <c r="Y8" s="7"/>
      <c r="Z8" s="7"/>
      <c r="AA8" s="7" t="s">
        <v>401</v>
      </c>
      <c r="AB8" s="7"/>
      <c r="AC8" s="7"/>
      <c r="AD8" s="7"/>
      <c r="AE8" s="7"/>
      <c r="AF8" s="7"/>
      <c r="AG8" s="7"/>
      <c r="AH8" s="7"/>
      <c r="AI8" s="7" t="s">
        <v>405</v>
      </c>
      <c r="AJ8" s="7"/>
      <c r="AK8" s="7"/>
      <c r="AL8" s="7"/>
      <c r="AM8" s="7"/>
      <c r="AN8" s="7"/>
      <c r="AO8" s="7"/>
      <c r="AP8" s="7"/>
      <c r="AQ8" s="122" t="s">
        <v>386</v>
      </c>
      <c r="AR8" s="122"/>
      <c r="AS8" s="122" t="s">
        <v>386</v>
      </c>
      <c r="AT8" s="153"/>
    </row>
    <row customHeight="1" ht="48" r="9">
      <c r="B9" s="149"/>
      <c r="C9" s="7"/>
      <c r="D9" s="7"/>
      <c r="E9" s="8" t="s">
        <v>388</v>
      </c>
      <c r="F9" s="8"/>
      <c r="G9" s="8" t="s">
        <v>389</v>
      </c>
      <c r="H9" s="8"/>
      <c r="I9" s="8" t="s">
        <v>390</v>
      </c>
      <c r="J9" s="8"/>
      <c r="K9" s="8" t="s">
        <v>391</v>
      </c>
      <c r="L9" s="8"/>
      <c r="M9" s="8" t="s">
        <v>393</v>
      </c>
      <c r="N9" s="8"/>
      <c r="O9" s="8" t="s">
        <v>394</v>
      </c>
      <c r="P9" s="8"/>
      <c r="Q9" s="8" t="s">
        <v>395</v>
      </c>
      <c r="R9" s="8"/>
      <c r="S9" s="8" t="s">
        <v>397</v>
      </c>
      <c r="T9" s="8"/>
      <c r="U9" s="8" t="s">
        <v>398</v>
      </c>
      <c r="V9" s="8"/>
      <c r="W9" s="8" t="s">
        <v>399</v>
      </c>
      <c r="X9" s="8"/>
      <c r="Y9" s="8" t="s">
        <v>400</v>
      </c>
      <c r="Z9" s="8"/>
      <c r="AA9" s="8" t="s">
        <v>402</v>
      </c>
      <c r="AB9" s="8"/>
      <c r="AC9" s="8" t="s">
        <v>403</v>
      </c>
      <c r="AD9" s="8"/>
      <c r="AE9" s="8" t="s">
        <v>404</v>
      </c>
      <c r="AF9" s="8"/>
      <c r="AG9" s="8" t="s">
        <v>400</v>
      </c>
      <c r="AH9" s="8"/>
      <c r="AI9" s="8" t="s">
        <v>397</v>
      </c>
      <c r="AJ9" s="8"/>
      <c r="AK9" s="8" t="s">
        <v>398</v>
      </c>
      <c r="AL9" s="8"/>
      <c r="AM9" s="8" t="s">
        <v>399</v>
      </c>
      <c r="AN9" s="8"/>
      <c r="AO9" s="8" t="s">
        <v>400</v>
      </c>
      <c r="AP9" s="8"/>
      <c r="AQ9" s="122"/>
      <c r="AR9" s="122"/>
      <c r="AS9" s="122"/>
      <c r="AT9" s="153"/>
    </row>
    <row customHeight="1" ht="16" r="10">
      <c r="B10" s="151"/>
      <c r="C10" s="61" t="s">
        <v>299</v>
      </c>
      <c r="D10" s="61" t="s">
        <v>298</v>
      </c>
      <c r="E10" s="61" t="s">
        <v>299</v>
      </c>
      <c r="F10" s="61" t="s">
        <v>298</v>
      </c>
      <c r="G10" s="61" t="s">
        <v>299</v>
      </c>
      <c r="H10" s="61" t="s">
        <v>298</v>
      </c>
      <c r="I10" s="61" t="s">
        <v>299</v>
      </c>
      <c r="J10" s="61" t="s">
        <v>298</v>
      </c>
      <c r="K10" s="61" t="s">
        <v>304</v>
      </c>
      <c r="L10" s="61" t="s">
        <v>298</v>
      </c>
      <c r="M10" s="61" t="s">
        <v>299</v>
      </c>
      <c r="N10" s="61" t="s">
        <v>298</v>
      </c>
      <c r="O10" s="61" t="s">
        <v>299</v>
      </c>
      <c r="P10" s="61" t="s">
        <v>298</v>
      </c>
      <c r="Q10" s="61" t="s">
        <v>304</v>
      </c>
      <c r="R10" s="61" t="s">
        <v>298</v>
      </c>
      <c r="S10" s="61" t="s">
        <v>299</v>
      </c>
      <c r="T10" s="61" t="s">
        <v>298</v>
      </c>
      <c r="U10" s="61" t="s">
        <v>299</v>
      </c>
      <c r="V10" s="61" t="s">
        <v>298</v>
      </c>
      <c r="W10" s="61" t="s">
        <v>299</v>
      </c>
      <c r="X10" s="61" t="s">
        <v>298</v>
      </c>
      <c r="Y10" s="61" t="s">
        <v>304</v>
      </c>
      <c r="Z10" s="61" t="s">
        <v>298</v>
      </c>
      <c r="AA10" s="61" t="s">
        <v>299</v>
      </c>
      <c r="AB10" s="61" t="s">
        <v>298</v>
      </c>
      <c r="AC10" s="61" t="s">
        <v>299</v>
      </c>
      <c r="AD10" s="61" t="s">
        <v>298</v>
      </c>
      <c r="AE10" s="61" t="s">
        <v>299</v>
      </c>
      <c r="AF10" s="61" t="s">
        <v>298</v>
      </c>
      <c r="AG10" s="61" t="s">
        <v>304</v>
      </c>
      <c r="AH10" s="61" t="s">
        <v>298</v>
      </c>
      <c r="AI10" s="61" t="s">
        <v>299</v>
      </c>
      <c r="AJ10" s="61" t="s">
        <v>298</v>
      </c>
      <c r="AK10" s="61" t="s">
        <v>299</v>
      </c>
      <c r="AL10" s="61" t="s">
        <v>298</v>
      </c>
      <c r="AM10" s="61" t="s">
        <v>299</v>
      </c>
      <c r="AN10" s="61" t="s">
        <v>298</v>
      </c>
      <c r="AO10" s="61" t="s">
        <v>304</v>
      </c>
      <c r="AP10" s="61" t="s">
        <v>298</v>
      </c>
      <c r="AQ10" s="61" t="s">
        <v>304</v>
      </c>
      <c r="AR10" s="61" t="s">
        <v>298</v>
      </c>
      <c r="AS10" s="61" t="s">
        <v>304</v>
      </c>
      <c r="AT10" s="155" t="s">
        <v>298</v>
      </c>
    </row>
    <row customHeight="1" ht="13" r="11">
      <c r="A11" s="188"/>
      <c r="B11" s="176"/>
      <c r="C11" s="177" t="inlineStr">
        <is>
          <t>b.meanpct.d_tc4g24g3checked</t>
        </is>
      </c>
      <c r="D11" s="178" t="inlineStr">
        <is>
          <t>se.meanpct.d_tc4g24g3checked</t>
        </is>
      </c>
      <c r="E11" s="177" t="inlineStr">
        <is>
          <t>b.meanpct.d_tc4g24g3checked..schloc..1 Rural</t>
        </is>
      </c>
      <c r="F11" s="178" t="inlineStr">
        <is>
          <t>se.meanpct.d_tc4g24g3checked..schloc..1 Rural</t>
        </is>
      </c>
      <c r="G11" s="177" t="inlineStr">
        <is>
          <t>b.meanpct.d_tc4g24g3checked..schloc..2 Town</t>
        </is>
      </c>
      <c r="H11" s="178" t="inlineStr">
        <is>
          <t>se.meanpct.d_tc4g24g3checked..schloc..2 Town</t>
        </is>
      </c>
      <c r="I11" s="177" t="inlineStr">
        <is>
          <t>b.meanpct.d_tc4g24g3checked..schloc..3 City</t>
        </is>
      </c>
      <c r="J11" s="178" t="inlineStr">
        <is>
          <t>se.meanpct.d_tc4g24g3checked..schloc..3 City</t>
        </is>
      </c>
      <c r="K11" s="177" t="inlineStr">
        <is>
          <t>b.meanpct.d_tc4g24g3checked..schloc..(3 City-1 Rural)</t>
        </is>
      </c>
      <c r="L11" s="178" t="inlineStr">
        <is>
          <t>se.meanpct.d_tc4g24g3checked..schloc..(3 City-1 Rural)</t>
        </is>
      </c>
      <c r="M11" s="177" t="inlineStr">
        <is>
          <t>b.meanpct.d_tc4g24g3checked..schtype..1 Public</t>
        </is>
      </c>
      <c r="N11" s="178" t="inlineStr">
        <is>
          <t>se.meanpct.d_tc4g24g3checked..schtype..1 Public</t>
        </is>
      </c>
      <c r="O11" s="177" t="inlineStr">
        <is>
          <t>b.meanpct.d_tc4g24g3checked..schtype..2 Private</t>
        </is>
      </c>
      <c r="P11" s="178" t="inlineStr">
        <is>
          <t>se.meanpct.d_tc4g24g3checked..schtype..2 Private</t>
        </is>
      </c>
      <c r="Q11" s="177" t="inlineStr">
        <is>
          <t>b.meanpct.d_tc4g24g3checked..schtype..(2 Private-1 Public)</t>
        </is>
      </c>
      <c r="R11" s="178" t="inlineStr">
        <is>
          <t>se.meanpct.d_tc4g24g3checked..schtype..(2 Private-1 Public)</t>
        </is>
      </c>
      <c r="S11" s="177" t="inlineStr">
        <is>
          <t>b.meanpct.d_tc4g24g3checked..disadv..1 under_10pct</t>
        </is>
      </c>
      <c r="T11" s="178" t="inlineStr">
        <is>
          <t>se.meanpct.d_tc4g24g3checked..disadv..1 under_10pct</t>
        </is>
      </c>
      <c r="U11" s="177" t="inlineStr">
        <is>
          <t>b.meanpct.d_tc4g24g3checked..disadv..2 10_to_30pct</t>
        </is>
      </c>
      <c r="V11" s="178" t="inlineStr">
        <is>
          <t>se.meanpct.d_tc4g24g3checked..disadv..2 10_to_30pct</t>
        </is>
      </c>
      <c r="W11" s="177" t="inlineStr">
        <is>
          <t>b.meanpct.d_tc4g24g3checked..disadv..3 over_30pct</t>
        </is>
      </c>
      <c r="X11" s="178" t="inlineStr">
        <is>
          <t>se.meanpct.d_tc4g24g3checked..disadv..3 over_30pct</t>
        </is>
      </c>
      <c r="Y11" s="177" t="inlineStr">
        <is>
          <t>b.meanpct.d_tc4g24g3checked..disadv..(3 over_30pct-1 under_10pct)</t>
        </is>
      </c>
      <c r="Z11" s="178" t="inlineStr">
        <is>
          <t>se.meanpct.d_tc4g24g3checked..disadv..(3 over_30pct-1 under_10pct)</t>
        </is>
      </c>
      <c r="AA11" s="177" t="inlineStr">
        <is>
          <t>b.meanpct.d_tc4g24g3checked..diflang..1 None</t>
        </is>
      </c>
      <c r="AB11" s="178" t="inlineStr">
        <is>
          <t>se.meanpct.d_tc4g24g3checked..diflang..1 None</t>
        </is>
      </c>
      <c r="AC11" s="177" t="inlineStr">
        <is>
          <t>b.meanpct.d_tc4g24g3checked..diflang..2 0_to_10pct</t>
        </is>
      </c>
      <c r="AD11" s="178" t="inlineStr">
        <is>
          <t>se.meanpct.d_tc4g24g3checked..diflang..2 0_to_10pct</t>
        </is>
      </c>
      <c r="AE11" s="177" t="inlineStr">
        <is>
          <t>b.meanpct.d_tc4g24g3checked..diflang..3 over_10pct</t>
        </is>
      </c>
      <c r="AF11" s="178" t="inlineStr">
        <is>
          <t>se.meanpct.d_tc4g24g3checked..diflang..3 over_10pct</t>
        </is>
      </c>
      <c r="AG11" s="177" t="inlineStr">
        <is>
          <t>b.meanpct.d_tc4g24g3checked..diflang..(3 over_10pct-1 None)</t>
        </is>
      </c>
      <c r="AH11" s="178" t="inlineStr">
        <is>
          <t>se.meanpct.d_tc4g24g3checked..diflang..(3 over_10pct-1 None)</t>
        </is>
      </c>
      <c r="AI11" s="177" t="inlineStr">
        <is>
          <t>b.meanpct.d_tc4g24g3checked..spneed..1 under_10pct</t>
        </is>
      </c>
      <c r="AJ11" s="178" t="inlineStr">
        <is>
          <t>se.meanpct.d_tc4g24g3checked..spneed..1 under_10pct</t>
        </is>
      </c>
      <c r="AK11" s="177" t="inlineStr">
        <is>
          <t>b.meanpct.d_tc4g24g3checked..spneed..2 10_to_30pct</t>
        </is>
      </c>
      <c r="AL11" s="178" t="inlineStr">
        <is>
          <t>se.meanpct.d_tc4g24g3checked..spneed..2 10_to_30pct</t>
        </is>
      </c>
      <c r="AM11" s="177" t="inlineStr">
        <is>
          <t>b.meanpct.d_tc4g24g3checked..spneed..3 over_30pct</t>
        </is>
      </c>
      <c r="AN11" s="178" t="inlineStr">
        <is>
          <t>se.meanpct.d_tc4g24g3checked..spneed..3 over_30pct</t>
        </is>
      </c>
      <c r="AO11" s="177" t="inlineStr">
        <is>
          <t>b.meanpct.d_tc4g24g3checked..spneed..(3 over_30pct-1 under_10pct)</t>
        </is>
      </c>
      <c r="AP11" s="178" t="inlineStr">
        <is>
          <t>se.meanpct.d_tc4g24g3checked..spneed..(3 over_30pct-1 under_10pct)</t>
        </is>
      </c>
      <c r="AQ11" s="179" t="inlineStr">
        <is>
          <t>b.(meanpct.d_tc4g24g3checked_isc1)-(meanpct.d_tc4g24g3checked_isc2)</t>
        </is>
      </c>
      <c r="AR11" s="179" t="inlineStr">
        <is>
          <t>se.(meanpct.d_tc4g24g3checked_isc1)-(meanpct.d_tc4g24g3checked_isc2)</t>
        </is>
      </c>
      <c r="AS11" s="179" t="inlineStr">
        <is>
          <t>b.(meanpct.d_tc4g24g3checked_isc3)-(meanpct.d_tc4g24g3checked_isc2)</t>
        </is>
      </c>
      <c r="AT11" s="199" t="inlineStr">
        <is>
          <t>se.(meanpct.d_tc4g24g3checked_isc3)-(meanpct.d_tc4g24g3checked_isc2)</t>
        </is>
      </c>
      <c r="GM11" s="103"/>
      <c r="GN11" s="103"/>
      <c r="GO11" s="103"/>
      <c r="GP11" s="103"/>
    </row>
    <row customHeight="1" ht="13" r="12">
      <c r="A12" s="181" t="s">
        <v>306</v>
      </c>
      <c r="B12" s="156" t="n">
        <v>2</v>
      </c>
      <c r="C12" s="22">
        <v>17.1348648792395</v>
      </c>
      <c r="D12" s="165">
        <v>2.61955464058245</v>
      </c>
      <c r="E12" s="22">
        <v>20.8261303989033</v>
      </c>
      <c r="F12" s="165">
        <v>4.29750219827445</v>
      </c>
      <c r="G12" s="22">
        <v>11.5751953466299</v>
      </c>
      <c r="H12" s="165">
        <v>4.14725266104673</v>
      </c>
      <c r="I12" s="22">
        <v>15.9615555351838</v>
      </c>
      <c r="J12" s="165">
        <v>4.63484327349101</v>
      </c>
      <c r="K12" s="22">
        <v>-4.86457486371943</v>
      </c>
      <c r="L12" s="165">
        <v>6.43077323625162</v>
      </c>
      <c r="M12" s="22">
        <v>16.8927286868802</v>
      </c>
      <c r="N12" s="165">
        <v>2.69979913066887</v>
      </c>
      <c r="O12" s="22">
        <v>19.4254066225255</v>
      </c>
      <c r="P12" s="165">
        <v>9.08042540190639</v>
      </c>
      <c r="Q12" s="22">
        <v>2.53267793564525</v>
      </c>
      <c r="R12" s="165">
        <v>9.43001645152864</v>
      </c>
      <c r="S12" s="22">
        <v>16.2905603713439</v>
      </c>
      <c r="T12" s="165">
        <v>3.5744934849183</v>
      </c>
      <c r="U12" s="22">
        <v>18.4472508981151</v>
      </c>
      <c r="V12" s="165">
        <v>4.38212490675009</v>
      </c>
      <c r="W12" s="22">
        <v>17.3512982848976</v>
      </c>
      <c r="X12" s="165">
        <v>6.26307493212876</v>
      </c>
      <c r="Y12" s="22">
        <v>1.06073791355368</v>
      </c>
      <c r="Z12" s="165">
        <v>7.33497863444554</v>
      </c>
      <c r="AA12" s="22">
        <v>17.2829319447927</v>
      </c>
      <c r="AB12" s="165">
        <v>3.08631614825128</v>
      </c>
      <c r="AC12" s="22">
        <v>18.6269458310245</v>
      </c>
      <c r="AD12" s="165">
        <v>4.88388924700886</v>
      </c>
      <c r="AE12" s="22">
        <v>0</v>
      </c>
      <c r="AF12" s="165">
        <v>0</v>
      </c>
      <c r="AG12" s="22">
        <v>-17.2829319447927</v>
      </c>
      <c r="AH12" s="165">
        <v>3.08631614825128</v>
      </c>
      <c r="AI12" s="22">
        <v>17.2816818651682</v>
      </c>
      <c r="AJ12" s="165">
        <v>2.65892528930727</v>
      </c>
      <c r="AK12" s="22" t="inlineStr">
        <is>
          <t>c</t>
        </is>
      </c>
      <c r="AL12" s="165" t="inlineStr">
        <is>
          <t>c</t>
        </is>
      </c>
      <c r="AM12" s="22" t="inlineStr">
        <is>
          <t>c</t>
        </is>
      </c>
      <c r="AN12" s="165" t="inlineStr">
        <is>
          <t>c</t>
        </is>
      </c>
      <c r="AO12" s="22" t="inlineStr">
        <is>
          <t>c</t>
        </is>
      </c>
      <c r="AP12" s="165" t="inlineStr">
        <is>
          <t>c</t>
        </is>
      </c>
      <c r="AQ12" s="103"/>
      <c r="AR12" s="103"/>
      <c r="AS12" s="103"/>
      <c r="AT12" s="192"/>
      <c r="GM12" s="103"/>
      <c r="GN12" s="103"/>
      <c r="GO12" s="103"/>
      <c r="GP12" s="103"/>
    </row>
    <row customHeight="1" ht="13" r="13">
      <c r="A13" s="181" t="s">
        <v>307</v>
      </c>
      <c r="B13" s="156" t="n">
        <v>2</v>
      </c>
      <c r="C13" s="22">
        <v>28.8413945227768</v>
      </c>
      <c r="D13" s="165">
        <v>3.24056718474788</v>
      </c>
      <c r="E13" s="22" t="inlineStr">
        <is>
          <t>c</t>
        </is>
      </c>
      <c r="F13" s="165" t="inlineStr">
        <is>
          <t>c</t>
        </is>
      </c>
      <c r="G13" s="22">
        <v>30.62934221639</v>
      </c>
      <c r="H13" s="165">
        <v>8.43092322606238</v>
      </c>
      <c r="I13" s="22">
        <v>27.1324140440052</v>
      </c>
      <c r="J13" s="165">
        <v>3.8509529631964</v>
      </c>
      <c r="K13" s="22" t="inlineStr">
        <is>
          <t>c</t>
        </is>
      </c>
      <c r="L13" s="165" t="inlineStr">
        <is>
          <t>c</t>
        </is>
      </c>
      <c r="M13" s="22">
        <v>28.4649680991849</v>
      </c>
      <c r="N13" s="165">
        <v>4.37076782905708</v>
      </c>
      <c r="O13" s="22">
        <v>29.2684586321176</v>
      </c>
      <c r="P13" s="165">
        <v>4.81563453040069</v>
      </c>
      <c r="Q13" s="22">
        <v>0.803490532932706</v>
      </c>
      <c r="R13" s="165">
        <v>6.50464475730411</v>
      </c>
      <c r="S13" s="22">
        <v>22.8537744038937</v>
      </c>
      <c r="T13" s="165">
        <v>4.64909118238977</v>
      </c>
      <c r="U13" s="22">
        <v>30.2660002980139</v>
      </c>
      <c r="V13" s="165">
        <v>7.00166092742632</v>
      </c>
      <c r="W13" s="22">
        <v>39.1165849281889</v>
      </c>
      <c r="X13" s="165">
        <v>7.79571535095086</v>
      </c>
      <c r="Y13" s="22">
        <v>16.2628105242952</v>
      </c>
      <c r="Z13" s="165">
        <v>9.20387261311844</v>
      </c>
      <c r="AA13" s="22">
        <v>9.00965281065429</v>
      </c>
      <c r="AB13" s="165">
        <v>5.81766149740902</v>
      </c>
      <c r="AC13" s="22">
        <v>29.5216551725755</v>
      </c>
      <c r="AD13" s="165">
        <v>4.18415974196659</v>
      </c>
      <c r="AE13" s="22">
        <v>41.9321246055777</v>
      </c>
      <c r="AF13" s="165">
        <v>10.5533159350315</v>
      </c>
      <c r="AG13" s="22">
        <v>32.9224717949234</v>
      </c>
      <c r="AH13" s="165">
        <v>12.100818959337</v>
      </c>
      <c r="AI13" s="22">
        <v>26.9451693432567</v>
      </c>
      <c r="AJ13" s="165">
        <v>5.38553966825705</v>
      </c>
      <c r="AK13" s="22">
        <v>30.7093218852714</v>
      </c>
      <c r="AL13" s="165">
        <v>5.18941712011852</v>
      </c>
      <c r="AM13" s="22">
        <v>31.2168624557315</v>
      </c>
      <c r="AN13" s="165">
        <v>11.3698163496559</v>
      </c>
      <c r="AO13" s="22">
        <v>4.27169311247483</v>
      </c>
      <c r="AP13" s="165">
        <v>12.5704966516173</v>
      </c>
      <c r="AQ13" s="103"/>
      <c r="AR13" s="103"/>
      <c r="AS13" s="103"/>
      <c r="AT13" s="192"/>
      <c r="GM13" s="103"/>
      <c r="GN13" s="103"/>
      <c r="GO13" s="103"/>
      <c r="GP13" s="103"/>
    </row>
    <row customHeight="1" ht="13" r="14">
      <c r="A14" s="181" t="s">
        <v>308</v>
      </c>
      <c r="B14" s="156" t="n">
        <v>2</v>
      </c>
      <c r="C14" s="22">
        <v>58.8329369614955</v>
      </c>
      <c r="D14" s="165">
        <v>2.97627552726625</v>
      </c>
      <c r="E14" s="22">
        <v>75.9038443325534</v>
      </c>
      <c r="F14" s="165">
        <v>8.3218829531778</v>
      </c>
      <c r="G14" s="22">
        <v>63.2157740706001</v>
      </c>
      <c r="H14" s="165">
        <v>3.866763637043</v>
      </c>
      <c r="I14" s="22">
        <v>45.8678625266058</v>
      </c>
      <c r="J14" s="165">
        <v>5.92762690422098</v>
      </c>
      <c r="K14" s="22">
        <v>-30.0359818059476</v>
      </c>
      <c r="L14" s="165">
        <v>10.3775336254614</v>
      </c>
      <c r="M14" s="22">
        <v>58.7204951548753</v>
      </c>
      <c r="N14" s="165">
        <v>3.06480906899552</v>
      </c>
      <c r="O14" s="22">
        <v>60.0044642419207</v>
      </c>
      <c r="P14" s="165">
        <v>9.65668264412374</v>
      </c>
      <c r="Q14" s="22">
        <v>1.28396908704546</v>
      </c>
      <c r="R14" s="165">
        <v>9.90007683592884</v>
      </c>
      <c r="S14" s="22">
        <v>58.8991032740811</v>
      </c>
      <c r="T14" s="165">
        <v>3.83802365429747</v>
      </c>
      <c r="U14" s="22">
        <v>65.8278727235078</v>
      </c>
      <c r="V14" s="165">
        <v>5.82482640479576</v>
      </c>
      <c r="W14" s="22">
        <v>49.6101591652924</v>
      </c>
      <c r="X14" s="165">
        <v>9.20517175929388</v>
      </c>
      <c r="Y14" s="22">
        <v>-9.28894410878862</v>
      </c>
      <c r="Z14" s="165">
        <v>10.0004669197591</v>
      </c>
      <c r="AA14" s="22">
        <v>61.3196345489814</v>
      </c>
      <c r="AB14" s="165">
        <v>7.68615028229328</v>
      </c>
      <c r="AC14" s="22">
        <v>58.2723536018374</v>
      </c>
      <c r="AD14" s="165">
        <v>3.74201901101637</v>
      </c>
      <c r="AE14" s="22">
        <v>58.876729548</v>
      </c>
      <c r="AF14" s="165">
        <v>6.87237429311142</v>
      </c>
      <c r="AG14" s="22">
        <v>-2.44290500098143</v>
      </c>
      <c r="AH14" s="165">
        <v>10.0501735230252</v>
      </c>
      <c r="AI14" s="22">
        <v>58.6873178810518</v>
      </c>
      <c r="AJ14" s="165">
        <v>3.02081392744834</v>
      </c>
      <c r="AK14" s="22">
        <v>62.7380470767346</v>
      </c>
      <c r="AL14" s="165">
        <v>11.5718107734521</v>
      </c>
      <c r="AM14" s="22" t="inlineStr">
        <is>
          <t>a</t>
        </is>
      </c>
      <c r="AN14" s="165" t="inlineStr">
        <is>
          <t>a</t>
        </is>
      </c>
      <c r="AO14" s="22" t="inlineStr">
        <is>
          <t>a</t>
        </is>
      </c>
      <c r="AP14" s="165" t="inlineStr">
        <is>
          <t>a</t>
        </is>
      </c>
      <c r="AQ14" s="103"/>
      <c r="AR14" s="103"/>
      <c r="AS14" s="103"/>
      <c r="AT14" s="192"/>
      <c r="GM14" s="103"/>
      <c r="GN14" s="103"/>
      <c r="GO14" s="103"/>
      <c r="GP14" s="103"/>
    </row>
    <row customHeight="1" ht="13" r="15">
      <c r="A15" s="181" t="s">
        <v>309</v>
      </c>
      <c r="B15" s="156" t="n">
        <v>2</v>
      </c>
      <c r="C15" s="22">
        <v>12.2816051060895</v>
      </c>
      <c r="D15" s="165">
        <v>2.39294555627583</v>
      </c>
      <c r="E15" s="22">
        <v>14.6594085924383</v>
      </c>
      <c r="F15" s="165">
        <v>3.61501257385649</v>
      </c>
      <c r="G15" s="22">
        <v>3.981073854705</v>
      </c>
      <c r="H15" s="165">
        <v>2.78637403523477</v>
      </c>
      <c r="I15" s="22">
        <v>18.7325341841319</v>
      </c>
      <c r="J15" s="165">
        <v>6.13703322793202</v>
      </c>
      <c r="K15" s="22">
        <v>4.07312559169361</v>
      </c>
      <c r="L15" s="165">
        <v>7.12629982901977</v>
      </c>
      <c r="M15" s="22">
        <v>12.3477054785245</v>
      </c>
      <c r="N15" s="165">
        <v>2.44839643639594</v>
      </c>
      <c r="O15" s="22">
        <v>12.1599759094233</v>
      </c>
      <c r="P15" s="165">
        <v>6.46271890493295</v>
      </c>
      <c r="Q15" s="22">
        <v>-0.187729569101268</v>
      </c>
      <c r="R15" s="165">
        <v>7.03358441389599</v>
      </c>
      <c r="S15" s="22">
        <v>11.7698650868871</v>
      </c>
      <c r="T15" s="165">
        <v>3.05166255987816</v>
      </c>
      <c r="U15" s="22">
        <v>13.116282496692</v>
      </c>
      <c r="V15" s="165">
        <v>5.07601766867122</v>
      </c>
      <c r="W15" s="22">
        <v>7.50593147983728</v>
      </c>
      <c r="X15" s="165">
        <v>5.12335165131899</v>
      </c>
      <c r="Y15" s="22">
        <v>-4.26393360704982</v>
      </c>
      <c r="Z15" s="165">
        <v>5.86853610060012</v>
      </c>
      <c r="AA15" s="22">
        <v>10.5209785656372</v>
      </c>
      <c r="AB15" s="165">
        <v>2.65013191140172</v>
      </c>
      <c r="AC15" s="22">
        <v>14.5954349387425</v>
      </c>
      <c r="AD15" s="165">
        <v>5.70416923789238</v>
      </c>
      <c r="AE15" s="22">
        <v>22.1567224098815</v>
      </c>
      <c r="AF15" s="165">
        <v>10.0273226219619</v>
      </c>
      <c r="AG15" s="22">
        <v>11.6357438442444</v>
      </c>
      <c r="AH15" s="165">
        <v>10.3707974721697</v>
      </c>
      <c r="AI15" s="22">
        <v>12.3470716536479</v>
      </c>
      <c r="AJ15" s="165">
        <v>2.46285926298924</v>
      </c>
      <c r="AK15" s="22" t="inlineStr">
        <is>
          <t>c</t>
        </is>
      </c>
      <c r="AL15" s="165" t="inlineStr">
        <is>
          <t>c</t>
        </is>
      </c>
      <c r="AM15" s="22" t="inlineStr">
        <is>
          <t>c</t>
        </is>
      </c>
      <c r="AN15" s="165" t="inlineStr">
        <is>
          <t>c</t>
        </is>
      </c>
      <c r="AO15" s="22" t="inlineStr">
        <is>
          <t>c</t>
        </is>
      </c>
      <c r="AP15" s="165" t="inlineStr">
        <is>
          <t>c</t>
        </is>
      </c>
      <c r="AQ15" s="103"/>
      <c r="AR15" s="103"/>
      <c r="AS15" s="103"/>
      <c r="AT15" s="192"/>
      <c r="GM15" s="103"/>
      <c r="GN15" s="103"/>
      <c r="GO15" s="103"/>
      <c r="GP15" s="103"/>
    </row>
    <row customHeight="1" ht="13" r="16">
      <c r="A16" s="181" t="s">
        <v>310</v>
      </c>
      <c r="B16" s="156" t="n">
        <v>2</v>
      </c>
      <c r="C16" s="22">
        <v>12.2188461869004</v>
      </c>
      <c r="D16" s="165">
        <v>0.140319873847245</v>
      </c>
      <c r="E16" s="22">
        <v>3.41049015741589</v>
      </c>
      <c r="F16" s="165">
        <v>0.235738420343455</v>
      </c>
      <c r="G16" s="22">
        <v>13.5200300590237</v>
      </c>
      <c r="H16" s="165">
        <v>0.158247668145735</v>
      </c>
      <c r="I16" s="22" t="inlineStr">
        <is>
          <t>a</t>
        </is>
      </c>
      <c r="J16" s="165" t="inlineStr">
        <is>
          <t>a</t>
        </is>
      </c>
      <c r="K16" s="22" t="inlineStr">
        <is>
          <t>a</t>
        </is>
      </c>
      <c r="L16" s="165" t="inlineStr">
        <is>
          <t>a</t>
        </is>
      </c>
      <c r="M16" s="22">
        <v>3.92466992289495</v>
      </c>
      <c r="N16" s="165">
        <v>0.104700006512276</v>
      </c>
      <c r="O16" s="22">
        <v>31.6673496713196</v>
      </c>
      <c r="P16" s="165">
        <v>0.341648307681638</v>
      </c>
      <c r="Q16" s="22">
        <v>27.7426797484247</v>
      </c>
      <c r="R16" s="165">
        <v>0.35931951802906</v>
      </c>
      <c r="S16" s="22">
        <v>15.4056733945383</v>
      </c>
      <c r="T16" s="165">
        <v>0.237945194663728</v>
      </c>
      <c r="U16" s="22">
        <v>7.99605701554699</v>
      </c>
      <c r="V16" s="165">
        <v>0.181486642332599</v>
      </c>
      <c r="W16" s="22">
        <v>15.5559394770552</v>
      </c>
      <c r="X16" s="165">
        <v>0.328142031825349</v>
      </c>
      <c r="Y16" s="22">
        <v>0.150266082516897</v>
      </c>
      <c r="Z16" s="165">
        <v>0.38194680700398</v>
      </c>
      <c r="AA16" s="22">
        <v>7.41377653094968</v>
      </c>
      <c r="AB16" s="165">
        <v>0.22924221886549</v>
      </c>
      <c r="AC16" s="22">
        <v>18.5081694874865</v>
      </c>
      <c r="AD16" s="165">
        <v>0.220273372733709</v>
      </c>
      <c r="AE16" s="22">
        <v>4.02625812199244</v>
      </c>
      <c r="AF16" s="165">
        <v>0.195219614045155</v>
      </c>
      <c r="AG16" s="22">
        <v>-3.38751840895724</v>
      </c>
      <c r="AH16" s="165">
        <v>0.30444582907866</v>
      </c>
      <c r="AI16" s="22">
        <v>13.4454885760457</v>
      </c>
      <c r="AJ16" s="165">
        <v>0.165152251953192</v>
      </c>
      <c r="AK16" s="22">
        <v>8.48068176429399</v>
      </c>
      <c r="AL16" s="165">
        <v>0.258646497023857</v>
      </c>
      <c r="AM16" s="22" t="inlineStr">
        <is>
          <t>c</t>
        </is>
      </c>
      <c r="AN16" s="165" t="inlineStr">
        <is>
          <t>c</t>
        </is>
      </c>
      <c r="AO16" s="22" t="inlineStr">
        <is>
          <t>c</t>
        </is>
      </c>
      <c r="AP16" s="165" t="inlineStr">
        <is>
          <t>c</t>
        </is>
      </c>
      <c r="AQ16" s="103"/>
      <c r="AR16" s="103"/>
      <c r="AS16" s="103"/>
      <c r="AT16" s="192"/>
      <c r="GM16" s="103"/>
      <c r="GN16" s="103"/>
      <c r="GO16" s="103"/>
      <c r="GP16" s="103"/>
    </row>
    <row customHeight="1" ht="13" r="17">
      <c r="A17" s="181" t="s">
        <v>311</v>
      </c>
      <c r="B17" s="156" t="n">
        <v>2</v>
      </c>
      <c r="C17" s="22">
        <v>43.0352574081988</v>
      </c>
      <c r="D17" s="165">
        <v>3.34322869817146</v>
      </c>
      <c r="E17" s="22" t="inlineStr">
        <is>
          <t>c</t>
        </is>
      </c>
      <c r="F17" s="165" t="inlineStr">
        <is>
          <t>c</t>
        </is>
      </c>
      <c r="G17" s="22">
        <v>40.2163388592772</v>
      </c>
      <c r="H17" s="165">
        <v>3.86454810441424</v>
      </c>
      <c r="I17" s="22">
        <v>49.1194543849675</v>
      </c>
      <c r="J17" s="165">
        <v>6.61493297828889</v>
      </c>
      <c r="K17" s="22" t="inlineStr">
        <is>
          <t>c</t>
        </is>
      </c>
      <c r="L17" s="165" t="inlineStr">
        <is>
          <t>c</t>
        </is>
      </c>
      <c r="M17" s="22">
        <v>34.2164911242121</v>
      </c>
      <c r="N17" s="165">
        <v>4.9677284481196</v>
      </c>
      <c r="O17" s="22">
        <v>47.2365329288031</v>
      </c>
      <c r="P17" s="165">
        <v>4.34794182735314</v>
      </c>
      <c r="Q17" s="22">
        <v>13.020041804591</v>
      </c>
      <c r="R17" s="165">
        <v>6.7295355005443</v>
      </c>
      <c r="S17" s="22">
        <v>41.4225873026304</v>
      </c>
      <c r="T17" s="165">
        <v>5.39237273595158</v>
      </c>
      <c r="U17" s="22">
        <v>44.1134010323132</v>
      </c>
      <c r="V17" s="165">
        <v>5.61500579364132</v>
      </c>
      <c r="W17" s="22">
        <v>42.7620361410821</v>
      </c>
      <c r="X17" s="165">
        <v>6.18204326867584</v>
      </c>
      <c r="Y17" s="22">
        <v>1.3394488384517</v>
      </c>
      <c r="Z17" s="165">
        <v>7.9404452513859</v>
      </c>
      <c r="AA17" s="22" t="inlineStr">
        <is>
          <t>c</t>
        </is>
      </c>
      <c r="AB17" s="165" t="inlineStr">
        <is>
          <t>c</t>
        </is>
      </c>
      <c r="AC17" s="22">
        <v>42.2369561666807</v>
      </c>
      <c r="AD17" s="165">
        <v>4.25660443703073</v>
      </c>
      <c r="AE17" s="22">
        <v>43.6513712890775</v>
      </c>
      <c r="AF17" s="165">
        <v>6.00367734599285</v>
      </c>
      <c r="AG17" s="22" t="inlineStr">
        <is>
          <t>c</t>
        </is>
      </c>
      <c r="AH17" s="165" t="inlineStr">
        <is>
          <t>c</t>
        </is>
      </c>
      <c r="AI17" s="22">
        <v>36.6582339399245</v>
      </c>
      <c r="AJ17" s="165">
        <v>5.36573270811707</v>
      </c>
      <c r="AK17" s="22">
        <v>49.2231601659724</v>
      </c>
      <c r="AL17" s="165">
        <v>5.01028911668976</v>
      </c>
      <c r="AM17" s="22">
        <v>37.7814315235196</v>
      </c>
      <c r="AN17" s="165">
        <v>8.720201775333</v>
      </c>
      <c r="AO17" s="22">
        <v>1.12319758359519</v>
      </c>
      <c r="AP17" s="165">
        <v>9.97705910774867</v>
      </c>
      <c r="AQ17" s="103"/>
      <c r="AR17" s="103"/>
      <c r="AS17" s="103"/>
      <c r="AT17" s="192"/>
      <c r="GM17" s="103"/>
      <c r="GN17" s="103"/>
      <c r="GO17" s="103"/>
      <c r="GP17" s="103"/>
    </row>
    <row customHeight="1" ht="13" r="18">
      <c r="A18" s="183" t="s">
        <v>312</v>
      </c>
      <c r="B18" s="156" t="n">
        <v>2</v>
      </c>
      <c r="C18" s="22">
        <v>44.0131521975243</v>
      </c>
      <c r="D18" s="165">
        <v>4.59347984366481</v>
      </c>
      <c r="E18" s="22" t="inlineStr">
        <is>
          <t>c</t>
        </is>
      </c>
      <c r="F18" s="165" t="inlineStr">
        <is>
          <t>c</t>
        </is>
      </c>
      <c r="G18" s="22">
        <v>39.7564038530639</v>
      </c>
      <c r="H18" s="165">
        <v>4.89698456770077</v>
      </c>
      <c r="I18" s="22">
        <v>61.0690284404876</v>
      </c>
      <c r="J18" s="165">
        <v>13.763745444995</v>
      </c>
      <c r="K18" s="22" t="inlineStr">
        <is>
          <t>c</t>
        </is>
      </c>
      <c r="L18" s="165" t="inlineStr">
        <is>
          <t>c</t>
        </is>
      </c>
      <c r="M18" s="22">
        <v>39.6738795469048</v>
      </c>
      <c r="N18" s="165">
        <v>8.0646567471895</v>
      </c>
      <c r="O18" s="22">
        <v>45.578861249101</v>
      </c>
      <c r="P18" s="165">
        <v>5.41589795061006</v>
      </c>
      <c r="Q18" s="22">
        <v>5.90498170219627</v>
      </c>
      <c r="R18" s="165">
        <v>9.65957251732836</v>
      </c>
      <c r="S18" s="22">
        <v>38.4346008023428</v>
      </c>
      <c r="T18" s="165">
        <v>7.04581197000513</v>
      </c>
      <c r="U18" s="22">
        <v>49.9264788247947</v>
      </c>
      <c r="V18" s="165">
        <v>7.23311409248216</v>
      </c>
      <c r="W18" s="22">
        <v>39.051214103657</v>
      </c>
      <c r="X18" s="165">
        <v>8.76138272234211</v>
      </c>
      <c r="Y18" s="22">
        <v>0.61661330131426</v>
      </c>
      <c r="Z18" s="165">
        <v>10.9029734711547</v>
      </c>
      <c r="AA18" s="22" t="inlineStr">
        <is>
          <t>c</t>
        </is>
      </c>
      <c r="AB18" s="165" t="inlineStr">
        <is>
          <t>c</t>
        </is>
      </c>
      <c r="AC18" s="22">
        <v>46.455699445594</v>
      </c>
      <c r="AD18" s="165">
        <v>6.05107450276832</v>
      </c>
      <c r="AE18" s="22">
        <v>39.3750883026603</v>
      </c>
      <c r="AF18" s="165">
        <v>7.35390065977699</v>
      </c>
      <c r="AG18" s="22" t="inlineStr">
        <is>
          <t>c</t>
        </is>
      </c>
      <c r="AH18" s="165" t="inlineStr">
        <is>
          <t>c</t>
        </is>
      </c>
      <c r="AI18" s="22">
        <v>43.4083711366954</v>
      </c>
      <c r="AJ18" s="165">
        <v>7.30932449955561</v>
      </c>
      <c r="AK18" s="22">
        <v>47.9569411980495</v>
      </c>
      <c r="AL18" s="165">
        <v>6.63384316253428</v>
      </c>
      <c r="AM18" s="22">
        <v>33.546764602856</v>
      </c>
      <c r="AN18" s="165">
        <v>9.93070320756217</v>
      </c>
      <c r="AO18" s="22">
        <v>-9.86160653383941</v>
      </c>
      <c r="AP18" s="165">
        <v>11.8500946276116</v>
      </c>
      <c r="AQ18" s="103"/>
      <c r="AR18" s="103"/>
      <c r="AS18" s="103"/>
      <c r="AT18" s="192"/>
      <c r="GM18" s="103"/>
      <c r="GN18" s="103"/>
      <c r="GO18" s="103"/>
      <c r="GP18" s="103"/>
    </row>
    <row customHeight="1" ht="13" r="19">
      <c r="A19" s="183" t="s">
        <v>313</v>
      </c>
      <c r="B19" s="156" t="n">
        <v>2</v>
      </c>
      <c r="C19" s="22">
        <v>41.4335067926672</v>
      </c>
      <c r="D19" s="165">
        <v>4.54940594045148</v>
      </c>
      <c r="E19" s="22" t="inlineStr">
        <is>
          <t>c</t>
        </is>
      </c>
      <c r="F19" s="165" t="inlineStr">
        <is>
          <t>c</t>
        </is>
      </c>
      <c r="G19" s="22">
        <v>41.2921503715538</v>
      </c>
      <c r="H19" s="165">
        <v>5.75403721246586</v>
      </c>
      <c r="I19" s="22">
        <v>42.061753499231</v>
      </c>
      <c r="J19" s="165">
        <v>7.30367097352608</v>
      </c>
      <c r="K19" s="22" t="inlineStr">
        <is>
          <t>c</t>
        </is>
      </c>
      <c r="L19" s="165" t="inlineStr">
        <is>
          <t>c</t>
        </is>
      </c>
      <c r="M19" s="22">
        <v>28.5313191868099</v>
      </c>
      <c r="N19" s="165">
        <v>6.25443295029627</v>
      </c>
      <c r="O19" s="22">
        <v>50.6583748652454</v>
      </c>
      <c r="P19" s="165">
        <v>6.3833091540449</v>
      </c>
      <c r="Q19" s="22">
        <v>22.1270556784355</v>
      </c>
      <c r="R19" s="165">
        <v>8.94171301113371</v>
      </c>
      <c r="S19" s="22">
        <v>46.2166541817305</v>
      </c>
      <c r="T19" s="165">
        <v>8.84938097325803</v>
      </c>
      <c r="U19" s="22">
        <v>30.1579978229675</v>
      </c>
      <c r="V19" s="165">
        <v>7.31842226423583</v>
      </c>
      <c r="W19" s="22">
        <v>47.2042429716456</v>
      </c>
      <c r="X19" s="165">
        <v>8.52201189180601</v>
      </c>
      <c r="Y19" s="22">
        <v>0.987588789915094</v>
      </c>
      <c r="Z19" s="165">
        <v>12.0215624731867</v>
      </c>
      <c r="AA19" s="22" t="inlineStr">
        <is>
          <t>c</t>
        </is>
      </c>
      <c r="AB19" s="165" t="inlineStr">
        <is>
          <t>c</t>
        </is>
      </c>
      <c r="AC19" s="22">
        <v>35.0707591446452</v>
      </c>
      <c r="AD19" s="165">
        <v>5.60587436409797</v>
      </c>
      <c r="AE19" s="22">
        <v>51.462210302044</v>
      </c>
      <c r="AF19" s="165">
        <v>8.87533752863294</v>
      </c>
      <c r="AG19" s="22" t="inlineStr">
        <is>
          <t>c</t>
        </is>
      </c>
      <c r="AH19" s="165" t="inlineStr">
        <is>
          <t>c</t>
        </is>
      </c>
      <c r="AI19" s="22">
        <v>22.9008941451352</v>
      </c>
      <c r="AJ19" s="165">
        <v>7.18433315514686</v>
      </c>
      <c r="AK19" s="22">
        <v>50.9388573176793</v>
      </c>
      <c r="AL19" s="165">
        <v>6.37912211851467</v>
      </c>
      <c r="AM19" s="22">
        <v>47.6509474059761</v>
      </c>
      <c r="AN19" s="165">
        <v>16.3632049783042</v>
      </c>
      <c r="AO19" s="22">
        <v>24.7500532608408</v>
      </c>
      <c r="AP19" s="165">
        <v>17.4366782543719</v>
      </c>
      <c r="AQ19" s="103"/>
      <c r="AR19" s="103"/>
      <c r="AS19" s="103"/>
      <c r="AT19" s="192"/>
      <c r="GM19" s="103"/>
      <c r="GN19" s="103"/>
      <c r="GO19" s="103"/>
      <c r="GP19" s="103"/>
    </row>
    <row customHeight="1" ht="13" r="20">
      <c r="A20" s="181" t="s">
        <v>314</v>
      </c>
      <c r="B20" s="156" t="n">
        <v>2</v>
      </c>
      <c r="C20" s="22">
        <v>27.5933965337374</v>
      </c>
      <c r="D20" s="165">
        <v>3.41243069939514</v>
      </c>
      <c r="E20" s="22">
        <v>15.6263784043001</v>
      </c>
      <c r="F20" s="165">
        <v>7.94437264039923</v>
      </c>
      <c r="G20" s="22">
        <v>30.6091618963882</v>
      </c>
      <c r="H20" s="165">
        <v>5.95637108431612</v>
      </c>
      <c r="I20" s="22">
        <v>29.7834992497411</v>
      </c>
      <c r="J20" s="165">
        <v>4.96346707829824</v>
      </c>
      <c r="K20" s="22">
        <v>14.1571208454411</v>
      </c>
      <c r="L20" s="165">
        <v>9.40682336829482</v>
      </c>
      <c r="M20" s="22">
        <v>28.0496757926391</v>
      </c>
      <c r="N20" s="165">
        <v>3.84429378143458</v>
      </c>
      <c r="O20" s="22">
        <v>25.9022365375586</v>
      </c>
      <c r="P20" s="165">
        <v>7.29772855593075</v>
      </c>
      <c r="Q20" s="22">
        <v>-2.14743925508049</v>
      </c>
      <c r="R20" s="165">
        <v>8.23599228019938</v>
      </c>
      <c r="S20" s="22">
        <v>24.9735297489899</v>
      </c>
      <c r="T20" s="165">
        <v>4.97820314512148</v>
      </c>
      <c r="U20" s="22">
        <v>23.2789595554651</v>
      </c>
      <c r="V20" s="165">
        <v>7.81787112679717</v>
      </c>
      <c r="W20" s="22">
        <v>33.1693380832662</v>
      </c>
      <c r="X20" s="165">
        <v>6.6402345333278</v>
      </c>
      <c r="Y20" s="22">
        <v>8.19580833427626</v>
      </c>
      <c r="Z20" s="165">
        <v>8.43730418405612</v>
      </c>
      <c r="AA20" s="22">
        <v>29.1418675393251</v>
      </c>
      <c r="AB20" s="165">
        <v>4.59269043498599</v>
      </c>
      <c r="AC20" s="22">
        <v>27.330868747677</v>
      </c>
      <c r="AD20" s="165">
        <v>6.86693957051406</v>
      </c>
      <c r="AE20" s="22">
        <v>24.0966836897016</v>
      </c>
      <c r="AF20" s="165">
        <v>7.90343353417374</v>
      </c>
      <c r="AG20" s="22">
        <v>-5.04518384962346</v>
      </c>
      <c r="AH20" s="165">
        <v>9.0931458878495</v>
      </c>
      <c r="AI20" s="22">
        <v>31.4918184857387</v>
      </c>
      <c r="AJ20" s="165">
        <v>4.25544255389683</v>
      </c>
      <c r="AK20" s="22">
        <v>18.4020989907015</v>
      </c>
      <c r="AL20" s="165">
        <v>6.13532622466625</v>
      </c>
      <c r="AM20" s="22">
        <v>20.4725617877087</v>
      </c>
      <c r="AN20" s="165">
        <v>12.7027287018955</v>
      </c>
      <c r="AO20" s="22">
        <v>-11.0192566980299</v>
      </c>
      <c r="AP20" s="165">
        <v>13.5430804541535</v>
      </c>
      <c r="AQ20" s="103"/>
      <c r="AR20" s="103"/>
      <c r="AS20" s="103"/>
      <c r="AT20" s="192"/>
      <c r="GM20" s="103"/>
      <c r="GN20" s="103"/>
      <c r="GO20" s="103"/>
      <c r="GP20" s="103"/>
    </row>
    <row customHeight="1" ht="13" r="21">
      <c r="A21" s="181" t="s">
        <v>315</v>
      </c>
      <c r="B21" s="156" t="n">
        <v>2</v>
      </c>
      <c r="C21" s="22">
        <v>39.4567043223747</v>
      </c>
      <c r="D21" s="165">
        <v>3.45888758412142</v>
      </c>
      <c r="E21" s="22">
        <v>35.2427790868827</v>
      </c>
      <c r="F21" s="165">
        <v>5.54838465585447</v>
      </c>
      <c r="G21" s="22">
        <v>37.8156519650195</v>
      </c>
      <c r="H21" s="165">
        <v>5.687847460514</v>
      </c>
      <c r="I21" s="22">
        <v>44.2631453312528</v>
      </c>
      <c r="J21" s="165">
        <v>5.98638986615789</v>
      </c>
      <c r="K21" s="22">
        <v>9.02036624437014</v>
      </c>
      <c r="L21" s="165">
        <v>7.69302281353466</v>
      </c>
      <c r="M21" s="22">
        <v>39.4701619468936</v>
      </c>
      <c r="N21" s="165">
        <v>3.41943124558659</v>
      </c>
      <c r="O21" s="22" t="inlineStr">
        <is>
          <t>c</t>
        </is>
      </c>
      <c r="P21" s="165" t="inlineStr">
        <is>
          <t>c</t>
        </is>
      </c>
      <c r="Q21" s="22" t="inlineStr">
        <is>
          <t>c</t>
        </is>
      </c>
      <c r="R21" s="165" t="inlineStr">
        <is>
          <t>c</t>
        </is>
      </c>
      <c r="S21" s="22">
        <v>37.5913173765472</v>
      </c>
      <c r="T21" s="165">
        <v>4.79874344724778</v>
      </c>
      <c r="U21" s="22">
        <v>38.5527405537635</v>
      </c>
      <c r="V21" s="165">
        <v>7.6090875373964</v>
      </c>
      <c r="W21" s="22">
        <v>48.3967109624969</v>
      </c>
      <c r="X21" s="165">
        <v>7.92570359958656</v>
      </c>
      <c r="Y21" s="22">
        <v>10.8053935859497</v>
      </c>
      <c r="Z21" s="165">
        <v>9.32430713360317</v>
      </c>
      <c r="AA21" s="22">
        <v>43.6293541515458</v>
      </c>
      <c r="AB21" s="165">
        <v>5.26466253353232</v>
      </c>
      <c r="AC21" s="22">
        <v>34.2178685863127</v>
      </c>
      <c r="AD21" s="165">
        <v>6.22999491349108</v>
      </c>
      <c r="AE21" s="22">
        <v>41.0319360698746</v>
      </c>
      <c r="AF21" s="165">
        <v>7.6751228170353</v>
      </c>
      <c r="AG21" s="22">
        <v>-2.59741808167122</v>
      </c>
      <c r="AH21" s="165">
        <v>8.93470267448501</v>
      </c>
      <c r="AI21" s="22">
        <v>40.0534781555325</v>
      </c>
      <c r="AJ21" s="165">
        <v>3.86522853169254</v>
      </c>
      <c r="AK21" s="22">
        <v>34.4428473727401</v>
      </c>
      <c r="AL21" s="165">
        <v>12.9221351612343</v>
      </c>
      <c r="AM21" s="22" t="inlineStr">
        <is>
          <t>c</t>
        </is>
      </c>
      <c r="AN21" s="165" t="inlineStr">
        <is>
          <t>c</t>
        </is>
      </c>
      <c r="AO21" s="22" t="inlineStr">
        <is>
          <t>c</t>
        </is>
      </c>
      <c r="AP21" s="165" t="inlineStr">
        <is>
          <t>c</t>
        </is>
      </c>
      <c r="AQ21" s="103"/>
      <c r="AR21" s="103"/>
      <c r="AS21" s="103"/>
      <c r="AT21" s="192"/>
      <c r="GM21" s="103"/>
      <c r="GN21" s="103"/>
      <c r="GO21" s="103"/>
      <c r="GP21" s="103"/>
    </row>
    <row customHeight="1" ht="13" r="22">
      <c r="A22" s="181" t="s">
        <v>316</v>
      </c>
      <c r="B22" s="156" t="n">
        <v>2</v>
      </c>
      <c r="C22" s="22">
        <v>27.2673175075286</v>
      </c>
      <c r="D22" s="165">
        <v>3.4501164894881</v>
      </c>
      <c r="E22" s="22">
        <v>24.7128755105675</v>
      </c>
      <c r="F22" s="165">
        <v>10.3883493909119</v>
      </c>
      <c r="G22" s="22">
        <v>21.1003859648129</v>
      </c>
      <c r="H22" s="165">
        <v>4.83017334946967</v>
      </c>
      <c r="I22" s="22">
        <v>30.9766022534324</v>
      </c>
      <c r="J22" s="165">
        <v>4.19809665070383</v>
      </c>
      <c r="K22" s="22">
        <v>6.26372674286489</v>
      </c>
      <c r="L22" s="165">
        <v>10.783876733224</v>
      </c>
      <c r="M22" s="22">
        <v>23.8738691136399</v>
      </c>
      <c r="N22" s="165">
        <v>4.35957518032644</v>
      </c>
      <c r="O22" s="22">
        <v>30.0998769947123</v>
      </c>
      <c r="P22" s="165">
        <v>5.1272982221477</v>
      </c>
      <c r="Q22" s="22">
        <v>6.22600788107241</v>
      </c>
      <c r="R22" s="165">
        <v>6.73193449507933</v>
      </c>
      <c r="S22" s="22">
        <v>31.2256900721069</v>
      </c>
      <c r="T22" s="165">
        <v>5.44721872845048</v>
      </c>
      <c r="U22" s="22">
        <v>20.3113491789221</v>
      </c>
      <c r="V22" s="165">
        <v>6.74477146738034</v>
      </c>
      <c r="W22" s="22">
        <v>27.6965661546944</v>
      </c>
      <c r="X22" s="165">
        <v>4.70193280337128</v>
      </c>
      <c r="Y22" s="22">
        <v>-3.52912391741249</v>
      </c>
      <c r="Z22" s="165">
        <v>6.8107928114539</v>
      </c>
      <c r="AA22" s="22">
        <v>27.9884809208592</v>
      </c>
      <c r="AB22" s="165">
        <v>5.17747258573779</v>
      </c>
      <c r="AC22" s="22">
        <v>31.2478135607477</v>
      </c>
      <c r="AD22" s="165">
        <v>4.95088050454746</v>
      </c>
      <c r="AE22" s="22">
        <v>16.9669104778397</v>
      </c>
      <c r="AF22" s="165">
        <v>6.03153649288013</v>
      </c>
      <c r="AG22" s="22">
        <v>-11.0215704430195</v>
      </c>
      <c r="AH22" s="165">
        <v>7.70089931022403</v>
      </c>
      <c r="AI22" s="22">
        <v>24.7794440970003</v>
      </c>
      <c r="AJ22" s="165">
        <v>8.22812694256853</v>
      </c>
      <c r="AK22" s="22">
        <v>31.419608691115</v>
      </c>
      <c r="AL22" s="165">
        <v>3.99414699496376</v>
      </c>
      <c r="AM22" s="22">
        <v>23.008838611356</v>
      </c>
      <c r="AN22" s="165">
        <v>5.68314596707265</v>
      </c>
      <c r="AO22" s="22">
        <v>-1.77060548564432</v>
      </c>
      <c r="AP22" s="165">
        <v>9.80216339192995</v>
      </c>
      <c r="AQ22" s="103"/>
      <c r="AR22" s="103"/>
      <c r="AS22" s="103"/>
      <c r="AT22" s="192"/>
      <c r="GM22" s="103"/>
      <c r="GN22" s="103"/>
      <c r="GO22" s="103"/>
      <c r="GP22" s="103"/>
    </row>
    <row customHeight="1" ht="13" r="23">
      <c r="A23" s="181" t="s">
        <v>317</v>
      </c>
      <c r="B23" s="156" t="n">
        <v>2</v>
      </c>
      <c r="C23" s="22">
        <v>33.4034572808709</v>
      </c>
      <c r="D23" s="165">
        <v>4.47286289605834</v>
      </c>
      <c r="E23" s="22">
        <v>34.9712671783263</v>
      </c>
      <c r="F23" s="165">
        <v>8.78634473461459</v>
      </c>
      <c r="G23" s="22">
        <v>37.0418307009165</v>
      </c>
      <c r="H23" s="165">
        <v>6.63449882493386</v>
      </c>
      <c r="I23" s="22">
        <v>29.7736372635584</v>
      </c>
      <c r="J23" s="165">
        <v>6.88829104294711</v>
      </c>
      <c r="K23" s="22">
        <v>-5.19762991476796</v>
      </c>
      <c r="L23" s="165">
        <v>10.7453938606353</v>
      </c>
      <c r="M23" s="22">
        <v>32.1891496211031</v>
      </c>
      <c r="N23" s="165">
        <v>4.84518686599055</v>
      </c>
      <c r="O23" s="22">
        <v>39.1175922592978</v>
      </c>
      <c r="P23" s="165">
        <v>11.893362044324</v>
      </c>
      <c r="Q23" s="22">
        <v>6.92844263819467</v>
      </c>
      <c r="R23" s="165">
        <v>12.9948782971958</v>
      </c>
      <c r="S23" s="22">
        <v>39.3879304687201</v>
      </c>
      <c r="T23" s="165">
        <v>9.07275505258009</v>
      </c>
      <c r="U23" s="22">
        <v>29.9845126795971</v>
      </c>
      <c r="V23" s="165">
        <v>8.98118330025702</v>
      </c>
      <c r="W23" s="22">
        <v>31.8570421362659</v>
      </c>
      <c r="X23" s="165">
        <v>6.99083723268417</v>
      </c>
      <c r="Y23" s="22">
        <v>-7.53088833245425</v>
      </c>
      <c r="Z23" s="165">
        <v>12.1965808764553</v>
      </c>
      <c r="AA23" s="22">
        <v>36.0669484630819</v>
      </c>
      <c r="AB23" s="165">
        <v>6.19743833413233</v>
      </c>
      <c r="AC23" s="22">
        <v>39.0550292466633</v>
      </c>
      <c r="AD23" s="165">
        <v>11.1383016847095</v>
      </c>
      <c r="AE23" s="22">
        <v>20.9604145443779</v>
      </c>
      <c r="AF23" s="165">
        <v>8.20319884534052</v>
      </c>
      <c r="AG23" s="22">
        <v>-15.106533918704</v>
      </c>
      <c r="AH23" s="165">
        <v>10.7294950064711</v>
      </c>
      <c r="AI23" s="22">
        <v>34.794046905538</v>
      </c>
      <c r="AJ23" s="165">
        <v>4.61094287070401</v>
      </c>
      <c r="AK23" s="22">
        <v>41.2139431822396</v>
      </c>
      <c r="AL23" s="165">
        <v>15.0368156113199</v>
      </c>
      <c r="AM23" s="22">
        <v>10.8869001137848</v>
      </c>
      <c r="AN23" s="165">
        <v>8.39390467481707</v>
      </c>
      <c r="AO23" s="22">
        <v>-23.9071467917531</v>
      </c>
      <c r="AP23" s="165">
        <v>9.35974236288645</v>
      </c>
      <c r="AQ23" s="103"/>
      <c r="AR23" s="103"/>
      <c r="AS23" s="103"/>
      <c r="AT23" s="192"/>
      <c r="GM23" s="103"/>
      <c r="GN23" s="103"/>
      <c r="GO23" s="103"/>
      <c r="GP23" s="103"/>
    </row>
    <row customHeight="1" ht="13" r="24">
      <c r="A24" s="181" t="s">
        <v>318</v>
      </c>
      <c r="B24" s="156" t="n">
        <v>2</v>
      </c>
      <c r="C24" s="22">
        <v>18.058174347555</v>
      </c>
      <c r="D24" s="165">
        <v>3.63446416338637</v>
      </c>
      <c r="E24" s="22">
        <v>16.4919111439008</v>
      </c>
      <c r="F24" s="165">
        <v>6.3065605251779</v>
      </c>
      <c r="G24" s="22">
        <v>17.0671279128518</v>
      </c>
      <c r="H24" s="165">
        <v>4.8376478846981</v>
      </c>
      <c r="I24" s="22">
        <v>24.1627458468994</v>
      </c>
      <c r="J24" s="165">
        <v>8.93620257837951</v>
      </c>
      <c r="K24" s="22">
        <v>7.67083470299857</v>
      </c>
      <c r="L24" s="165">
        <v>11.0359521556114</v>
      </c>
      <c r="M24" s="22">
        <v>15.527710644208</v>
      </c>
      <c r="N24" s="165">
        <v>3.51224890731453</v>
      </c>
      <c r="O24" s="22">
        <v>31.6740285123853</v>
      </c>
      <c r="P24" s="165">
        <v>13.5269654947598</v>
      </c>
      <c r="Q24" s="22">
        <v>16.1463178681773</v>
      </c>
      <c r="R24" s="165">
        <v>13.9622200598898</v>
      </c>
      <c r="S24" s="22">
        <v>31.4902903783871</v>
      </c>
      <c r="T24" s="165">
        <v>11.3383080997865</v>
      </c>
      <c r="U24" s="22">
        <v>20.5050978843345</v>
      </c>
      <c r="V24" s="165">
        <v>8.74911232242835</v>
      </c>
      <c r="W24" s="22">
        <v>13.1708126835331</v>
      </c>
      <c r="X24" s="165">
        <v>3.6744998772474</v>
      </c>
      <c r="Y24" s="22">
        <v>-18.319477694854</v>
      </c>
      <c r="Z24" s="165">
        <v>11.8281184502664</v>
      </c>
      <c r="AA24" s="22">
        <v>14.9578093932479</v>
      </c>
      <c r="AB24" s="165">
        <v>4.21089619065993</v>
      </c>
      <c r="AC24" s="22">
        <v>18.5042670499351</v>
      </c>
      <c r="AD24" s="165">
        <v>6.44698981851196</v>
      </c>
      <c r="AE24" s="22">
        <v>31.7283366676708</v>
      </c>
      <c r="AF24" s="165">
        <v>13.5404928087609</v>
      </c>
      <c r="AG24" s="22">
        <v>16.7705272744228</v>
      </c>
      <c r="AH24" s="165">
        <v>13.8956184703912</v>
      </c>
      <c r="AI24" s="22">
        <v>15.2070275863183</v>
      </c>
      <c r="AJ24" s="165">
        <v>4.0295268727265</v>
      </c>
      <c r="AK24" s="22">
        <v>14.6157203282007</v>
      </c>
      <c r="AL24" s="165">
        <v>5.12680667700691</v>
      </c>
      <c r="AM24" s="22">
        <v>42.9595757715795</v>
      </c>
      <c r="AN24" s="165">
        <v>15.4790422932413</v>
      </c>
      <c r="AO24" s="22">
        <v>27.7525481852611</v>
      </c>
      <c r="AP24" s="165">
        <v>15.3287523171803</v>
      </c>
      <c r="AQ24" s="103"/>
      <c r="AR24" s="103"/>
      <c r="AS24" s="103"/>
      <c r="AT24" s="192"/>
      <c r="GM24" s="103"/>
      <c r="GN24" s="103"/>
      <c r="GO24" s="103"/>
      <c r="GP24" s="103"/>
    </row>
    <row customHeight="1" ht="13" r="25">
      <c r="A25" s="181" t="s">
        <v>319</v>
      </c>
      <c r="B25" s="156" t="n">
        <v>2</v>
      </c>
      <c r="C25" s="22">
        <v>44.233390950036</v>
      </c>
      <c r="D25" s="165">
        <v>3.50156734561005</v>
      </c>
      <c r="E25" s="22">
        <v>48.8551395820086</v>
      </c>
      <c r="F25" s="165">
        <v>7.90598545599511</v>
      </c>
      <c r="G25" s="22">
        <v>40.1008550003457</v>
      </c>
      <c r="H25" s="165">
        <v>4.99545718472081</v>
      </c>
      <c r="I25" s="22">
        <v>49.1889721508077</v>
      </c>
      <c r="J25" s="165">
        <v>7.17637455119427</v>
      </c>
      <c r="K25" s="22">
        <v>0.333832568799131</v>
      </c>
      <c r="L25" s="165">
        <v>10.5791310101209</v>
      </c>
      <c r="M25" s="22">
        <v>43.504675307635</v>
      </c>
      <c r="N25" s="165">
        <v>3.4971433203491</v>
      </c>
      <c r="O25" s="22" t="inlineStr">
        <is>
          <t>c</t>
        </is>
      </c>
      <c r="P25" s="165" t="inlineStr">
        <is>
          <t>c</t>
        </is>
      </c>
      <c r="Q25" s="22" t="inlineStr">
        <is>
          <t>c</t>
        </is>
      </c>
      <c r="R25" s="165" t="inlineStr">
        <is>
          <t>c</t>
        </is>
      </c>
      <c r="S25" s="22">
        <v>47.1676136141233</v>
      </c>
      <c r="T25" s="165">
        <v>4.20970268103167</v>
      </c>
      <c r="U25" s="22">
        <v>35.4626482535345</v>
      </c>
      <c r="V25" s="165">
        <v>6.54831580962776</v>
      </c>
      <c r="W25" s="22">
        <v>36.1913685189339</v>
      </c>
      <c r="X25" s="165">
        <v>14.2214408241847</v>
      </c>
      <c r="Y25" s="22">
        <v>-10.9762450951894</v>
      </c>
      <c r="Z25" s="165">
        <v>14.5153626765505</v>
      </c>
      <c r="AA25" s="22">
        <v>45.1436854049836</v>
      </c>
      <c r="AB25" s="165">
        <v>5.86895878987094</v>
      </c>
      <c r="AC25" s="22">
        <v>44.9137547934704</v>
      </c>
      <c r="AD25" s="165">
        <v>4.58305220376367</v>
      </c>
      <c r="AE25" s="22" t="inlineStr">
        <is>
          <t>c</t>
        </is>
      </c>
      <c r="AF25" s="165" t="inlineStr">
        <is>
          <t>c</t>
        </is>
      </c>
      <c r="AG25" s="22" t="inlineStr">
        <is>
          <t>c</t>
        </is>
      </c>
      <c r="AH25" s="165" t="inlineStr">
        <is>
          <t>c</t>
        </is>
      </c>
      <c r="AI25" s="22">
        <v>47.9526240308555</v>
      </c>
      <c r="AJ25" s="165">
        <v>4.14009236248</v>
      </c>
      <c r="AK25" s="22">
        <v>31.8258622440558</v>
      </c>
      <c r="AL25" s="165">
        <v>6.8235516528889</v>
      </c>
      <c r="AM25" s="22" t="inlineStr">
        <is>
          <t>c</t>
        </is>
      </c>
      <c r="AN25" s="165" t="inlineStr">
        <is>
          <t>c</t>
        </is>
      </c>
      <c r="AO25" s="22" t="inlineStr">
        <is>
          <t>c</t>
        </is>
      </c>
      <c r="AP25" s="165" t="inlineStr">
        <is>
          <t>c</t>
        </is>
      </c>
      <c r="AQ25" s="103"/>
      <c r="AR25" s="103"/>
      <c r="AS25" s="103"/>
      <c r="AT25" s="192"/>
      <c r="GM25" s="103"/>
      <c r="GN25" s="103"/>
      <c r="GO25" s="103"/>
      <c r="GP25" s="103"/>
    </row>
    <row customHeight="1" ht="13" r="26">
      <c r="A26" s="181" t="s">
        <v>320</v>
      </c>
      <c r="B26" s="156" t="n">
        <v>2</v>
      </c>
      <c r="C26" s="22">
        <v>19.2246790408951</v>
      </c>
      <c r="D26" s="165">
        <v>0.255442461232404</v>
      </c>
      <c r="E26" s="22">
        <v>27.322729880302</v>
      </c>
      <c r="F26" s="165">
        <v>0.866010298382485</v>
      </c>
      <c r="G26" s="22">
        <v>23.4310463938872</v>
      </c>
      <c r="H26" s="165">
        <v>0.367289990314052</v>
      </c>
      <c r="I26" s="22">
        <v>9.59180520981431</v>
      </c>
      <c r="J26" s="165">
        <v>0.316922442399727</v>
      </c>
      <c r="K26" s="22">
        <v>-17.7309246704877</v>
      </c>
      <c r="L26" s="165">
        <v>0.875166608721885</v>
      </c>
      <c r="M26" s="22">
        <v>17.0722912695219</v>
      </c>
      <c r="N26" s="165">
        <v>0.319423467836282</v>
      </c>
      <c r="O26" s="22">
        <v>25.9552430152684</v>
      </c>
      <c r="P26" s="165">
        <v>0.44145765584963</v>
      </c>
      <c r="Q26" s="22">
        <v>8.88295174574649</v>
      </c>
      <c r="R26" s="165">
        <v>0.559073621563792</v>
      </c>
      <c r="S26" s="22">
        <v>19.6251190498844</v>
      </c>
      <c r="T26" s="165">
        <v>0.345014803524851</v>
      </c>
      <c r="U26" s="22">
        <v>21.5667876757809</v>
      </c>
      <c r="V26" s="165">
        <v>0.516198164938284</v>
      </c>
      <c r="W26" s="22">
        <v>13.9761561077709</v>
      </c>
      <c r="X26" s="165">
        <v>0.454472638436193</v>
      </c>
      <c r="Y26" s="22">
        <v>-5.64896294211349</v>
      </c>
      <c r="Z26" s="165">
        <v>0.557632435985906</v>
      </c>
      <c r="AA26" s="22">
        <v>1.94406189676881</v>
      </c>
      <c r="AB26" s="165">
        <v>0.164395527478307</v>
      </c>
      <c r="AC26" s="22">
        <v>20.6636414186605</v>
      </c>
      <c r="AD26" s="165">
        <v>0.318138089271189</v>
      </c>
      <c r="AE26" s="22">
        <v>28.7643931589484</v>
      </c>
      <c r="AF26" s="165">
        <v>0.689428102749333</v>
      </c>
      <c r="AG26" s="22">
        <v>26.8203312621795</v>
      </c>
      <c r="AH26" s="165">
        <v>0.693923079390318</v>
      </c>
      <c r="AI26" s="22">
        <v>18.1806793461046</v>
      </c>
      <c r="AJ26" s="165">
        <v>0.355575120161812</v>
      </c>
      <c r="AK26" s="22">
        <v>27.428397427805</v>
      </c>
      <c r="AL26" s="165">
        <v>0.528880184794368</v>
      </c>
      <c r="AM26" s="22" t="inlineStr">
        <is>
          <t>c</t>
        </is>
      </c>
      <c r="AN26" s="165" t="inlineStr">
        <is>
          <t>c</t>
        </is>
      </c>
      <c r="AO26" s="22" t="inlineStr">
        <is>
          <t>c</t>
        </is>
      </c>
      <c r="AP26" s="165" t="inlineStr">
        <is>
          <t>c</t>
        </is>
      </c>
      <c r="AQ26" s="103"/>
      <c r="AR26" s="103"/>
      <c r="AS26" s="103"/>
      <c r="AT26" s="192"/>
      <c r="GM26" s="103"/>
      <c r="GN26" s="103"/>
      <c r="GO26" s="103"/>
      <c r="GP26" s="103"/>
    </row>
    <row customHeight="1" ht="13" r="27">
      <c r="A27" s="181" t="s">
        <v>321</v>
      </c>
      <c r="B27" s="156" t="n">
        <v>2</v>
      </c>
      <c r="C27" s="22">
        <v>56.4268255553768</v>
      </c>
      <c r="D27" s="165">
        <v>3.03887589644047</v>
      </c>
      <c r="E27" s="22">
        <v>65.7377542387959</v>
      </c>
      <c r="F27" s="165">
        <v>6.21635684027499</v>
      </c>
      <c r="G27" s="22">
        <v>55.8007998229435</v>
      </c>
      <c r="H27" s="165">
        <v>3.59491355809503</v>
      </c>
      <c r="I27" s="22">
        <v>49.6497223461378</v>
      </c>
      <c r="J27" s="165">
        <v>6.9223667807906</v>
      </c>
      <c r="K27" s="22">
        <v>-16.0880318926581</v>
      </c>
      <c r="L27" s="165">
        <v>9.16988789514641</v>
      </c>
      <c r="M27" s="22">
        <v>56.8954803179182</v>
      </c>
      <c r="N27" s="165">
        <v>3.2440993852924</v>
      </c>
      <c r="O27" s="22">
        <v>51.1409118024147</v>
      </c>
      <c r="P27" s="165">
        <v>9.82769727588255</v>
      </c>
      <c r="Q27" s="22">
        <v>-5.75456851550347</v>
      </c>
      <c r="R27" s="165">
        <v>10.5066604486043</v>
      </c>
      <c r="S27" s="22">
        <v>55.8553523983033</v>
      </c>
      <c r="T27" s="165">
        <v>3.59634607314444</v>
      </c>
      <c r="U27" s="22">
        <v>54.7577614332735</v>
      </c>
      <c r="V27" s="165">
        <v>7.66343571097623</v>
      </c>
      <c r="W27" s="22">
        <v>72.6390595877963</v>
      </c>
      <c r="X27" s="165">
        <v>10.544514212356</v>
      </c>
      <c r="Y27" s="22">
        <v>16.783707189493</v>
      </c>
      <c r="Z27" s="165">
        <v>11.6412186744711</v>
      </c>
      <c r="AA27" s="22">
        <v>52.8031324355405</v>
      </c>
      <c r="AB27" s="165">
        <v>5.37341886879026</v>
      </c>
      <c r="AC27" s="22">
        <v>58.9430109736283</v>
      </c>
      <c r="AD27" s="165">
        <v>3.63898951607556</v>
      </c>
      <c r="AE27" s="22">
        <v>49.5997176680761</v>
      </c>
      <c r="AF27" s="165">
        <v>10.7777240628965</v>
      </c>
      <c r="AG27" s="22">
        <v>-3.20341476746438</v>
      </c>
      <c r="AH27" s="165">
        <v>11.8133248991631</v>
      </c>
      <c r="AI27" s="22">
        <v>47.4818798638197</v>
      </c>
      <c r="AJ27" s="165">
        <v>4.41183604315036</v>
      </c>
      <c r="AK27" s="22">
        <v>62.0741825163374</v>
      </c>
      <c r="AL27" s="165">
        <v>4.32812391589546</v>
      </c>
      <c r="AM27" s="22">
        <v>82.5284061431969</v>
      </c>
      <c r="AN27" s="165">
        <v>10.3625633216159</v>
      </c>
      <c r="AO27" s="22">
        <v>35.0465262793772</v>
      </c>
      <c r="AP27" s="165">
        <v>11.2437931982682</v>
      </c>
      <c r="AQ27" s="103"/>
      <c r="AR27" s="103"/>
      <c r="AS27" s="103"/>
      <c r="AT27" s="192"/>
      <c r="GM27" s="103"/>
      <c r="GN27" s="103"/>
      <c r="GO27" s="103"/>
      <c r="GP27" s="103"/>
    </row>
    <row customHeight="1" ht="13" r="28">
      <c r="A28" s="181" t="s">
        <v>322</v>
      </c>
      <c r="B28" s="156" t="n">
        <v>2</v>
      </c>
      <c r="C28" s="22">
        <v>49.9294573347793</v>
      </c>
      <c r="D28" s="165">
        <v>3.95278324694741</v>
      </c>
      <c r="E28" s="22">
        <v>60.9742963069739</v>
      </c>
      <c r="F28" s="165">
        <v>8.06129852459842</v>
      </c>
      <c r="G28" s="22">
        <v>45.8763883034394</v>
      </c>
      <c r="H28" s="165">
        <v>5.30775078739978</v>
      </c>
      <c r="I28" s="22">
        <v>47.1501681621796</v>
      </c>
      <c r="J28" s="165">
        <v>10.3468316811951</v>
      </c>
      <c r="K28" s="22">
        <v>-13.8241281447942</v>
      </c>
      <c r="L28" s="165">
        <v>13.1276853177518</v>
      </c>
      <c r="M28" s="22">
        <v>39.9939660855805</v>
      </c>
      <c r="N28" s="165">
        <v>4.49224228176315</v>
      </c>
      <c r="O28" s="22">
        <v>72.8261789468698</v>
      </c>
      <c r="P28" s="165">
        <v>7.28568255429161</v>
      </c>
      <c r="Q28" s="22">
        <v>32.8322128612893</v>
      </c>
      <c r="R28" s="165">
        <v>8.42550947288072</v>
      </c>
      <c r="S28" s="22">
        <v>50.1609607094432</v>
      </c>
      <c r="T28" s="165">
        <v>4.98186853687784</v>
      </c>
      <c r="U28" s="22">
        <v>46.2362609062348</v>
      </c>
      <c r="V28" s="165">
        <v>7.66367932810591</v>
      </c>
      <c r="W28" s="22">
        <v>58.1529624720699</v>
      </c>
      <c r="X28" s="165">
        <v>13.3077228385339</v>
      </c>
      <c r="Y28" s="22">
        <v>7.99200176262677</v>
      </c>
      <c r="Z28" s="165">
        <v>14.586719258177</v>
      </c>
      <c r="AA28" s="22">
        <v>56.2104744204594</v>
      </c>
      <c r="AB28" s="165">
        <v>9.20182363751824</v>
      </c>
      <c r="AC28" s="22">
        <v>48.8482294423375</v>
      </c>
      <c r="AD28" s="165">
        <v>4.70239876851843</v>
      </c>
      <c r="AE28" s="22">
        <v>40.3404819876339</v>
      </c>
      <c r="AF28" s="165">
        <v>12.2115231342564</v>
      </c>
      <c r="AG28" s="22">
        <v>-15.8699924328255</v>
      </c>
      <c r="AH28" s="165">
        <v>15.5411752183418</v>
      </c>
      <c r="AI28" s="22">
        <v>47.0862993114382</v>
      </c>
      <c r="AJ28" s="165">
        <v>5.90018501815149</v>
      </c>
      <c r="AK28" s="22">
        <v>52.3668717719284</v>
      </c>
      <c r="AL28" s="165">
        <v>5.5466468724298</v>
      </c>
      <c r="AM28" s="22">
        <v>55.2069244202026</v>
      </c>
      <c r="AN28" s="165">
        <v>16.1111924043788</v>
      </c>
      <c r="AO28" s="22">
        <v>8.12062510876444</v>
      </c>
      <c r="AP28" s="165">
        <v>17.5989618610119</v>
      </c>
      <c r="AQ28" s="103"/>
      <c r="AR28" s="103"/>
      <c r="AS28" s="103"/>
      <c r="AT28" s="192"/>
      <c r="GM28" s="103"/>
      <c r="GN28" s="103"/>
      <c r="GO28" s="103"/>
      <c r="GP28" s="103"/>
    </row>
    <row customHeight="1" ht="13" r="29">
      <c r="A29" s="181" t="s">
        <v>323</v>
      </c>
      <c r="B29" s="156" t="n">
        <v>2</v>
      </c>
      <c r="C29" s="22">
        <v>71.5288660566147</v>
      </c>
      <c r="D29" s="165">
        <v>3.6025045836934</v>
      </c>
      <c r="E29" s="22">
        <v>69.0165943425248</v>
      </c>
      <c r="F29" s="165">
        <v>6.73714919312076</v>
      </c>
      <c r="G29" s="22">
        <v>74.3544479413935</v>
      </c>
      <c r="H29" s="165">
        <v>5.5677243159597</v>
      </c>
      <c r="I29" s="22">
        <v>69.1085437464853</v>
      </c>
      <c r="J29" s="165">
        <v>7.3435324028542</v>
      </c>
      <c r="K29" s="22">
        <v>0.0919494039604558</v>
      </c>
      <c r="L29" s="165">
        <v>9.90057412910378</v>
      </c>
      <c r="M29" s="22">
        <v>70.8669482437629</v>
      </c>
      <c r="N29" s="165">
        <v>3.75396919298307</v>
      </c>
      <c r="O29" s="22">
        <v>85.6124516134395</v>
      </c>
      <c r="P29" s="165">
        <v>12.0908404490506</v>
      </c>
      <c r="Q29" s="22">
        <v>14.7455033696766</v>
      </c>
      <c r="R29" s="165">
        <v>12.6184951551735</v>
      </c>
      <c r="S29" s="22">
        <v>70.6175637259036</v>
      </c>
      <c r="T29" s="165">
        <v>4.42799738413408</v>
      </c>
      <c r="U29" s="22">
        <v>77.6835650625898</v>
      </c>
      <c r="V29" s="165">
        <v>6.09147631035741</v>
      </c>
      <c r="W29" s="22">
        <v>50.5589592241056</v>
      </c>
      <c r="X29" s="165">
        <v>16.875852383198</v>
      </c>
      <c r="Y29" s="22">
        <v>-20.058604501798</v>
      </c>
      <c r="Z29" s="165">
        <v>17.455517786458</v>
      </c>
      <c r="AA29" s="22">
        <v>73.2128085246172</v>
      </c>
      <c r="AB29" s="165">
        <v>7.03402719624244</v>
      </c>
      <c r="AC29" s="22">
        <v>71.5066835586391</v>
      </c>
      <c r="AD29" s="165">
        <v>4.64443284697075</v>
      </c>
      <c r="AE29" s="22">
        <v>66.8080941661111</v>
      </c>
      <c r="AF29" s="165">
        <v>9.27754217363431</v>
      </c>
      <c r="AG29" s="22">
        <v>-6.40471435850608</v>
      </c>
      <c r="AH29" s="165">
        <v>12.2747305531963</v>
      </c>
      <c r="AI29" s="22">
        <v>62.351238671721</v>
      </c>
      <c r="AJ29" s="165">
        <v>5.83267034590446</v>
      </c>
      <c r="AK29" s="22">
        <v>78.8967877327349</v>
      </c>
      <c r="AL29" s="165">
        <v>4.79649085506205</v>
      </c>
      <c r="AM29" s="22">
        <v>74.2454671039426</v>
      </c>
      <c r="AN29" s="165">
        <v>9.27609195071829</v>
      </c>
      <c r="AO29" s="22">
        <v>11.8942284322215</v>
      </c>
      <c r="AP29" s="165">
        <v>10.7213203173413</v>
      </c>
      <c r="AQ29" s="103"/>
      <c r="AR29" s="103"/>
      <c r="AS29" s="103"/>
      <c r="AT29" s="192"/>
      <c r="GM29" s="103"/>
      <c r="GN29" s="103"/>
      <c r="GO29" s="103"/>
      <c r="GP29" s="103"/>
    </row>
    <row customHeight="1" ht="13" r="30">
      <c r="A30" s="181" t="s">
        <v>324</v>
      </c>
      <c r="B30" s="156" t="n">
        <v>2</v>
      </c>
      <c r="C30" s="22">
        <v>29.9913538145792</v>
      </c>
      <c r="D30" s="165">
        <v>3.64789118256617</v>
      </c>
      <c r="E30" s="22">
        <v>29.5106144534001</v>
      </c>
      <c r="F30" s="165">
        <v>12.4754713376895</v>
      </c>
      <c r="G30" s="22">
        <v>27.3841172190724</v>
      </c>
      <c r="H30" s="165">
        <v>4.247377433608</v>
      </c>
      <c r="I30" s="22">
        <v>36.5603789776134</v>
      </c>
      <c r="J30" s="165">
        <v>6.74488865911927</v>
      </c>
      <c r="K30" s="22">
        <v>7.04976452421327</v>
      </c>
      <c r="L30" s="165">
        <v>14.0536557738043</v>
      </c>
      <c r="M30" s="22">
        <v>29.5086113445631</v>
      </c>
      <c r="N30" s="165">
        <v>3.71654887145138</v>
      </c>
      <c r="O30" s="22">
        <v>37.3961830318617</v>
      </c>
      <c r="P30" s="165">
        <v>17.4140971004557</v>
      </c>
      <c r="Q30" s="22">
        <v>7.88757168729862</v>
      </c>
      <c r="R30" s="165">
        <v>17.6093277686218</v>
      </c>
      <c r="S30" s="22">
        <v>31.8134334742506</v>
      </c>
      <c r="T30" s="165">
        <v>4.93191227424254</v>
      </c>
      <c r="U30" s="22">
        <v>26.3635400500862</v>
      </c>
      <c r="V30" s="165">
        <v>5.26615814750516</v>
      </c>
      <c r="W30" s="22">
        <v>22.6069289904505</v>
      </c>
      <c r="X30" s="165">
        <v>12.1675904655966</v>
      </c>
      <c r="Y30" s="22">
        <v>-9.20650448380009</v>
      </c>
      <c r="Z30" s="165">
        <v>12.8264487575906</v>
      </c>
      <c r="AA30" s="22">
        <v>13.8498075902774</v>
      </c>
      <c r="AB30" s="165">
        <v>9.32812786242991</v>
      </c>
      <c r="AC30" s="22">
        <v>32.0775935830989</v>
      </c>
      <c r="AD30" s="165">
        <v>4.17685035116203</v>
      </c>
      <c r="AE30" s="22">
        <v>28.9667291207363</v>
      </c>
      <c r="AF30" s="165">
        <v>7.42869029745979</v>
      </c>
      <c r="AG30" s="22">
        <v>15.1169215304589</v>
      </c>
      <c r="AH30" s="165">
        <v>11.3036229184981</v>
      </c>
      <c r="AI30" s="22">
        <v>28.2113792467428</v>
      </c>
      <c r="AJ30" s="165">
        <v>4.81855820768046</v>
      </c>
      <c r="AK30" s="22">
        <v>31.1565192453817</v>
      </c>
      <c r="AL30" s="165">
        <v>4.75742889858927</v>
      </c>
      <c r="AM30" s="22" t="inlineStr">
        <is>
          <t>c</t>
        </is>
      </c>
      <c r="AN30" s="165" t="inlineStr">
        <is>
          <t>c</t>
        </is>
      </c>
      <c r="AO30" s="22" t="inlineStr">
        <is>
          <t>c</t>
        </is>
      </c>
      <c r="AP30" s="165" t="inlineStr">
        <is>
          <t>c</t>
        </is>
      </c>
      <c r="AQ30" s="103"/>
      <c r="AR30" s="103"/>
      <c r="AS30" s="103"/>
      <c r="AT30" s="192"/>
      <c r="GM30" s="103"/>
      <c r="GN30" s="103"/>
      <c r="GO30" s="103"/>
      <c r="GP30" s="103"/>
    </row>
    <row customHeight="1" ht="13" r="31">
      <c r="A31" s="181" t="s">
        <v>325</v>
      </c>
      <c r="B31" s="156" t="n">
        <v>2</v>
      </c>
      <c r="C31" s="22">
        <v>37.1369753389544</v>
      </c>
      <c r="D31" s="165">
        <v>4.14398957471219</v>
      </c>
      <c r="E31" s="22">
        <v>29.5218580475849</v>
      </c>
      <c r="F31" s="165">
        <v>8.26962918677622</v>
      </c>
      <c r="G31" s="22">
        <v>40.3137291865153</v>
      </c>
      <c r="H31" s="165">
        <v>5.3032980608716</v>
      </c>
      <c r="I31" s="22">
        <v>32.5192913680183</v>
      </c>
      <c r="J31" s="165">
        <v>11.4766196353234</v>
      </c>
      <c r="K31" s="22">
        <v>2.99743332043342</v>
      </c>
      <c r="L31" s="165">
        <v>14.2040692316134</v>
      </c>
      <c r="M31" s="22">
        <v>35.9229518506365</v>
      </c>
      <c r="N31" s="165">
        <v>4.40270661245916</v>
      </c>
      <c r="O31" s="22">
        <v>44.9421773400795</v>
      </c>
      <c r="P31" s="165">
        <v>10.8568742718576</v>
      </c>
      <c r="Q31" s="22">
        <v>9.019225489443</v>
      </c>
      <c r="R31" s="165">
        <v>11.6990184435092</v>
      </c>
      <c r="S31" s="22">
        <v>44.2063281264336</v>
      </c>
      <c r="T31" s="165">
        <v>9.4329691606614</v>
      </c>
      <c r="U31" s="22">
        <v>35.554760242284</v>
      </c>
      <c r="V31" s="165">
        <v>6.96707087181781</v>
      </c>
      <c r="W31" s="22">
        <v>34.0639215575215</v>
      </c>
      <c r="X31" s="165">
        <v>6.41054532749924</v>
      </c>
      <c r="Y31" s="22">
        <v>-10.1424065689121</v>
      </c>
      <c r="Z31" s="165">
        <v>11.9303755497595</v>
      </c>
      <c r="AA31" s="22">
        <v>38.6099192074081</v>
      </c>
      <c r="AB31" s="165">
        <v>11.7094049568936</v>
      </c>
      <c r="AC31" s="22">
        <v>36.9021519416954</v>
      </c>
      <c r="AD31" s="165">
        <v>5.0507429188832</v>
      </c>
      <c r="AE31" s="22">
        <v>36.9716898011241</v>
      </c>
      <c r="AF31" s="165">
        <v>8.91231180335488</v>
      </c>
      <c r="AG31" s="22">
        <v>-1.63822940628405</v>
      </c>
      <c r="AH31" s="165">
        <v>14.7730377975406</v>
      </c>
      <c r="AI31" s="22">
        <v>41.4074779824129</v>
      </c>
      <c r="AJ31" s="165">
        <v>9.05951812818705</v>
      </c>
      <c r="AK31" s="22">
        <v>35.2002486204502</v>
      </c>
      <c r="AL31" s="165">
        <v>4.79987017321656</v>
      </c>
      <c r="AM31" s="22">
        <v>38.3478336590021</v>
      </c>
      <c r="AN31" s="165">
        <v>13.3603679308692</v>
      </c>
      <c r="AO31" s="22">
        <v>-3.05964432341075</v>
      </c>
      <c r="AP31" s="165">
        <v>15.7829288351236</v>
      </c>
      <c r="AQ31" s="103"/>
      <c r="AR31" s="103"/>
      <c r="AS31" s="103"/>
      <c r="AT31" s="192"/>
      <c r="GM31" s="103"/>
      <c r="GN31" s="103"/>
      <c r="GO31" s="103"/>
      <c r="GP31" s="103"/>
    </row>
    <row customHeight="1" ht="13" r="32">
      <c r="A32" s="181" t="s">
        <v>326</v>
      </c>
      <c r="B32" s="156" t="n">
        <v>2</v>
      </c>
      <c r="C32" s="22">
        <v>29.2126738156044</v>
      </c>
      <c r="D32" s="165">
        <v>3.24807719372207</v>
      </c>
      <c r="E32" s="22">
        <v>17.6060946339502</v>
      </c>
      <c r="F32" s="165">
        <v>4.89026136815216</v>
      </c>
      <c r="G32" s="22">
        <v>34.8731788877672</v>
      </c>
      <c r="H32" s="165">
        <v>4.5281196176051</v>
      </c>
      <c r="I32" s="22">
        <v>27.6385106923871</v>
      </c>
      <c r="J32" s="165">
        <v>6.74394318429296</v>
      </c>
      <c r="K32" s="22">
        <v>10.0324160584369</v>
      </c>
      <c r="L32" s="165">
        <v>9.29032718362317</v>
      </c>
      <c r="M32" s="22">
        <v>25.6199480111245</v>
      </c>
      <c r="N32" s="165">
        <v>3.87792146454273</v>
      </c>
      <c r="O32" s="22">
        <v>40.7654349825405</v>
      </c>
      <c r="P32" s="165">
        <v>7.31047281888628</v>
      </c>
      <c r="Q32" s="22">
        <v>15.145486971416</v>
      </c>
      <c r="R32" s="165">
        <v>8.54232766828326</v>
      </c>
      <c r="S32" s="22">
        <v>29.1734204918816</v>
      </c>
      <c r="T32" s="165">
        <v>4.03843157810261</v>
      </c>
      <c r="U32" s="22">
        <v>25.0381848464668</v>
      </c>
      <c r="V32" s="165">
        <v>8.46745088378709</v>
      </c>
      <c r="W32" s="22">
        <v>30.4973985147433</v>
      </c>
      <c r="X32" s="165">
        <v>9.80362064707169</v>
      </c>
      <c r="Y32" s="22">
        <v>1.32397802286172</v>
      </c>
      <c r="Z32" s="165">
        <v>10.934339485141</v>
      </c>
      <c r="AA32" s="22">
        <v>26.4086283370864</v>
      </c>
      <c r="AB32" s="165">
        <v>4.41336872184935</v>
      </c>
      <c r="AC32" s="22">
        <v>33.8468769722728</v>
      </c>
      <c r="AD32" s="165">
        <v>5.75158268910415</v>
      </c>
      <c r="AE32" s="22">
        <v>25.0161038730875</v>
      </c>
      <c r="AF32" s="165">
        <v>11.7152489613558</v>
      </c>
      <c r="AG32" s="22">
        <v>-1.39252446399893</v>
      </c>
      <c r="AH32" s="165">
        <v>12.9014590105136</v>
      </c>
      <c r="AI32" s="22">
        <v>30.3765029080824</v>
      </c>
      <c r="AJ32" s="165">
        <v>3.95842385436473</v>
      </c>
      <c r="AK32" s="22">
        <v>27.3488002814971</v>
      </c>
      <c r="AL32" s="165">
        <v>6.42461994466398</v>
      </c>
      <c r="AM32" s="22" t="inlineStr">
        <is>
          <t>c</t>
        </is>
      </c>
      <c r="AN32" s="165" t="inlineStr">
        <is>
          <t>c</t>
        </is>
      </c>
      <c r="AO32" s="22" t="inlineStr">
        <is>
          <t>c</t>
        </is>
      </c>
      <c r="AP32" s="165" t="inlineStr">
        <is>
          <t>c</t>
        </is>
      </c>
      <c r="AQ32" s="103"/>
      <c r="AR32" s="103"/>
      <c r="AS32" s="103"/>
      <c r="AT32" s="192"/>
      <c r="GM32" s="103"/>
      <c r="GN32" s="103"/>
      <c r="GO32" s="103"/>
      <c r="GP32" s="103"/>
    </row>
    <row customHeight="1" ht="13" r="33">
      <c r="A33" s="181" t="s">
        <v>327</v>
      </c>
      <c r="B33" s="156" t="n">
        <v>2</v>
      </c>
      <c r="C33" s="22">
        <v>56.2752937296988</v>
      </c>
      <c r="D33" s="165">
        <v>0.0905338764769404</v>
      </c>
      <c r="E33" s="22">
        <v>75.4428975584836</v>
      </c>
      <c r="F33" s="165">
        <v>0.144828576865039</v>
      </c>
      <c r="G33" s="22">
        <v>54.7064018080024</v>
      </c>
      <c r="H33" s="165">
        <v>0.104276155094565</v>
      </c>
      <c r="I33" s="22">
        <v>18.8156879024796</v>
      </c>
      <c r="J33" s="165">
        <v>0.0534745557595756</v>
      </c>
      <c r="K33" s="22">
        <v>-56.6272096560041</v>
      </c>
      <c r="L33" s="165">
        <v>0.154370573004871</v>
      </c>
      <c r="M33" s="22">
        <v>56.5631022936453</v>
      </c>
      <c r="N33" s="165">
        <v>0.0891927279771011</v>
      </c>
      <c r="O33" s="22" t="inlineStr">
        <is>
          <t>c</t>
        </is>
      </c>
      <c r="P33" s="165" t="inlineStr">
        <is>
          <t>c</t>
        </is>
      </c>
      <c r="Q33" s="22" t="inlineStr">
        <is>
          <t>c</t>
        </is>
      </c>
      <c r="R33" s="165" t="inlineStr">
        <is>
          <t>c</t>
        </is>
      </c>
      <c r="S33" s="22">
        <v>54.7245471933867</v>
      </c>
      <c r="T33" s="165">
        <v>0.130929595717166</v>
      </c>
      <c r="U33" s="22">
        <v>60.6433919487561</v>
      </c>
      <c r="V33" s="165">
        <v>0.0856239321084954</v>
      </c>
      <c r="W33" s="22" t="inlineStr">
        <is>
          <t>c</t>
        </is>
      </c>
      <c r="X33" s="165" t="inlineStr">
        <is>
          <t>c</t>
        </is>
      </c>
      <c r="Y33" s="22" t="inlineStr">
        <is>
          <t>c</t>
        </is>
      </c>
      <c r="Z33" s="165" t="inlineStr">
        <is>
          <t>c</t>
        </is>
      </c>
      <c r="AA33" s="22">
        <v>71.7451486999031</v>
      </c>
      <c r="AB33" s="165">
        <v>0.612981185629335</v>
      </c>
      <c r="AC33" s="22">
        <v>63.2176131907441</v>
      </c>
      <c r="AD33" s="165">
        <v>0.1018772468148</v>
      </c>
      <c r="AE33" s="22">
        <v>42.787691552957</v>
      </c>
      <c r="AF33" s="165">
        <v>0.196097834834334</v>
      </c>
      <c r="AG33" s="22">
        <v>-28.957457146946</v>
      </c>
      <c r="AH33" s="165">
        <v>0.643315565908846</v>
      </c>
      <c r="AI33" s="22">
        <v>60.1798639003631</v>
      </c>
      <c r="AJ33" s="165">
        <v>0.138652475132585</v>
      </c>
      <c r="AK33" s="22">
        <v>54.5737113011256</v>
      </c>
      <c r="AL33" s="165">
        <v>0.14147771217412</v>
      </c>
      <c r="AM33" s="22">
        <v>57.3598742892619</v>
      </c>
      <c r="AN33" s="165">
        <v>0.305023902869976</v>
      </c>
      <c r="AO33" s="22">
        <v>-2.81998961110119</v>
      </c>
      <c r="AP33" s="165">
        <v>0.335016150984568</v>
      </c>
      <c r="AQ33" s="103"/>
      <c r="AR33" s="103"/>
      <c r="AS33" s="103"/>
      <c r="AT33" s="192"/>
      <c r="GM33" s="103"/>
      <c r="GN33" s="103"/>
      <c r="GO33" s="103"/>
      <c r="GP33" s="103"/>
    </row>
    <row customHeight="1" ht="13" r="34">
      <c r="A34" s="181" t="s">
        <v>328</v>
      </c>
      <c r="B34" s="156" t="n">
        <v>2</v>
      </c>
      <c r="C34" s="22">
        <v>29.8366394682305</v>
      </c>
      <c r="D34" s="165">
        <v>3.77861541162195</v>
      </c>
      <c r="E34" s="22">
        <v>27.962601878899</v>
      </c>
      <c r="F34" s="165">
        <v>15.8665547733015</v>
      </c>
      <c r="G34" s="22">
        <v>26.418844428799</v>
      </c>
      <c r="H34" s="165">
        <v>4.07690316764601</v>
      </c>
      <c r="I34" s="22">
        <v>35.7344831484413</v>
      </c>
      <c r="J34" s="165">
        <v>7.10631014151471</v>
      </c>
      <c r="K34" s="22">
        <v>7.7718812695423</v>
      </c>
      <c r="L34" s="165">
        <v>17.1644722551023</v>
      </c>
      <c r="M34" s="22">
        <v>30.3608384446448</v>
      </c>
      <c r="N34" s="165">
        <v>3.9229350304618</v>
      </c>
      <c r="O34" s="22" t="inlineStr">
        <is>
          <t>c</t>
        </is>
      </c>
      <c r="P34" s="165" t="inlineStr">
        <is>
          <t>c</t>
        </is>
      </c>
      <c r="Q34" s="22" t="inlineStr">
        <is>
          <t>c</t>
        </is>
      </c>
      <c r="R34" s="165" t="inlineStr">
        <is>
          <t>c</t>
        </is>
      </c>
      <c r="S34" s="22">
        <v>42.0098156067132</v>
      </c>
      <c r="T34" s="165">
        <v>6.91435815004876</v>
      </c>
      <c r="U34" s="22">
        <v>32.3558733479051</v>
      </c>
      <c r="V34" s="165">
        <v>7.60582595361085</v>
      </c>
      <c r="W34" s="22">
        <v>14.6727573555851</v>
      </c>
      <c r="X34" s="165">
        <v>5.11432133120678</v>
      </c>
      <c r="Y34" s="22">
        <v>-27.3370582511281</v>
      </c>
      <c r="Z34" s="165">
        <v>8.77334098799346</v>
      </c>
      <c r="AA34" s="22">
        <v>30.3351288950404</v>
      </c>
      <c r="AB34" s="165">
        <v>9.23607170132967</v>
      </c>
      <c r="AC34" s="22">
        <v>32.4558089644202</v>
      </c>
      <c r="AD34" s="165">
        <v>4.4148019299695</v>
      </c>
      <c r="AE34" s="22">
        <v>24.2039653164715</v>
      </c>
      <c r="AF34" s="165">
        <v>7.30964221723955</v>
      </c>
      <c r="AG34" s="22">
        <v>-6.13116357856889</v>
      </c>
      <c r="AH34" s="165">
        <v>11.6881346572569</v>
      </c>
      <c r="AI34" s="22">
        <v>27.3149341637254</v>
      </c>
      <c r="AJ34" s="165">
        <v>5.77194313920303</v>
      </c>
      <c r="AK34" s="22">
        <v>31.6459416481453</v>
      </c>
      <c r="AL34" s="165">
        <v>5.30707377444782</v>
      </c>
      <c r="AM34" s="22" t="inlineStr">
        <is>
          <t>c</t>
        </is>
      </c>
      <c r="AN34" s="165" t="inlineStr">
        <is>
          <t>c</t>
        </is>
      </c>
      <c r="AO34" s="22" t="inlineStr">
        <is>
          <t>c</t>
        </is>
      </c>
      <c r="AP34" s="165" t="inlineStr">
        <is>
          <t>c</t>
        </is>
      </c>
      <c r="AQ34" s="103"/>
      <c r="AR34" s="103"/>
      <c r="AS34" s="103"/>
      <c r="AT34" s="192"/>
      <c r="GM34" s="103"/>
      <c r="GN34" s="103"/>
      <c r="GO34" s="103"/>
      <c r="GP34" s="103"/>
    </row>
    <row customHeight="1" ht="13" r="35">
      <c r="A35" s="181" t="s">
        <v>329</v>
      </c>
      <c r="B35" s="156" t="n">
        <v>2</v>
      </c>
      <c r="C35" s="22">
        <v>64.8155119486444</v>
      </c>
      <c r="D35" s="165">
        <v>4.09605535640649</v>
      </c>
      <c r="E35" s="22">
        <v>74.71146936861</v>
      </c>
      <c r="F35" s="165">
        <v>11.2745510727389</v>
      </c>
      <c r="G35" s="22">
        <v>65.3657352715325</v>
      </c>
      <c r="H35" s="165">
        <v>4.76342188440818</v>
      </c>
      <c r="I35" s="22">
        <v>57.2485082523472</v>
      </c>
      <c r="J35" s="165">
        <v>8.04324320026073</v>
      </c>
      <c r="K35" s="22">
        <v>-17.4629611162627</v>
      </c>
      <c r="L35" s="165">
        <v>13.4597952306759</v>
      </c>
      <c r="M35" s="22">
        <v>65.2963105851643</v>
      </c>
      <c r="N35" s="165">
        <v>4.22380968389829</v>
      </c>
      <c r="O35" s="22" t="inlineStr">
        <is>
          <t>c</t>
        </is>
      </c>
      <c r="P35" s="165" t="inlineStr">
        <is>
          <t>c</t>
        </is>
      </c>
      <c r="Q35" s="22" t="inlineStr">
        <is>
          <t>c</t>
        </is>
      </c>
      <c r="R35" s="165" t="inlineStr">
        <is>
          <t>c</t>
        </is>
      </c>
      <c r="S35" s="22">
        <v>64.3770916008232</v>
      </c>
      <c r="T35" s="165">
        <v>4.78873178379627</v>
      </c>
      <c r="U35" s="22">
        <v>68.5997196318696</v>
      </c>
      <c r="V35" s="165">
        <v>7.1156375647705</v>
      </c>
      <c r="W35" s="22">
        <v>50.3548164281701</v>
      </c>
      <c r="X35" s="165">
        <v>12.5689126169521</v>
      </c>
      <c r="Y35" s="22">
        <v>-14.0222751726531</v>
      </c>
      <c r="Z35" s="165">
        <v>12.9708090433049</v>
      </c>
      <c r="AA35" s="22">
        <v>74.172640392295</v>
      </c>
      <c r="AB35" s="165">
        <v>11.2040024479084</v>
      </c>
      <c r="AC35" s="22">
        <v>64.8104057686898</v>
      </c>
      <c r="AD35" s="165">
        <v>4.55173917744385</v>
      </c>
      <c r="AE35" s="22">
        <v>58.4264529723998</v>
      </c>
      <c r="AF35" s="165">
        <v>10.6015235773725</v>
      </c>
      <c r="AG35" s="22">
        <v>-15.7461874198951</v>
      </c>
      <c r="AH35" s="165">
        <v>14.9587190553403</v>
      </c>
      <c r="AI35" s="22">
        <v>57.9895828099768</v>
      </c>
      <c r="AJ35" s="165">
        <v>6.68061386840655</v>
      </c>
      <c r="AK35" s="22">
        <v>74.2007326357398</v>
      </c>
      <c r="AL35" s="165">
        <v>4.94169013844002</v>
      </c>
      <c r="AM35" s="22">
        <v>45.0912800810764</v>
      </c>
      <c r="AN35" s="165">
        <v>8.73845484999958</v>
      </c>
      <c r="AO35" s="22">
        <v>-12.8983027289003</v>
      </c>
      <c r="AP35" s="165">
        <v>10.1693940075265</v>
      </c>
      <c r="AQ35" s="103"/>
      <c r="AR35" s="103"/>
      <c r="AS35" s="103"/>
      <c r="AT35" s="192"/>
      <c r="GM35" s="103"/>
      <c r="GN35" s="103"/>
      <c r="GO35" s="103"/>
      <c r="GP35" s="103"/>
    </row>
    <row customHeight="1" ht="13" r="36">
      <c r="A36" s="181" t="s">
        <v>330</v>
      </c>
      <c r="B36" s="156" t="n">
        <v>2</v>
      </c>
      <c r="C36" s="22">
        <v>29.5126267803745</v>
      </c>
      <c r="D36" s="165">
        <v>3.26626179417906</v>
      </c>
      <c r="E36" s="22" t="inlineStr">
        <is>
          <t>c</t>
        </is>
      </c>
      <c r="F36" s="165" t="inlineStr">
        <is>
          <t>c</t>
        </is>
      </c>
      <c r="G36" s="22">
        <v>26.7590957083232</v>
      </c>
      <c r="H36" s="165">
        <v>5.25163574928499</v>
      </c>
      <c r="I36" s="22">
        <v>31.3639767743355</v>
      </c>
      <c r="J36" s="165">
        <v>4.11427310950281</v>
      </c>
      <c r="K36" s="22" t="inlineStr">
        <is>
          <t>c</t>
        </is>
      </c>
      <c r="L36" s="165" t="inlineStr">
        <is>
          <t>c</t>
        </is>
      </c>
      <c r="M36" s="22">
        <v>28.2244350013905</v>
      </c>
      <c r="N36" s="165">
        <v>3.35946011698782</v>
      </c>
      <c r="O36" s="22">
        <v>41.6862200064294</v>
      </c>
      <c r="P36" s="165">
        <v>12.5624135274309</v>
      </c>
      <c r="Q36" s="22">
        <v>13.4617850050389</v>
      </c>
      <c r="R36" s="165">
        <v>13.065465540307</v>
      </c>
      <c r="S36" s="22">
        <v>27.6988245303893</v>
      </c>
      <c r="T36" s="165">
        <v>3.97185545762383</v>
      </c>
      <c r="U36" s="22">
        <v>25.5696522909933</v>
      </c>
      <c r="V36" s="165">
        <v>6.14296947884987</v>
      </c>
      <c r="W36" s="22">
        <v>63.8050770175776</v>
      </c>
      <c r="X36" s="165">
        <v>15.5977573442146</v>
      </c>
      <c r="Y36" s="22">
        <v>36.1062524871883</v>
      </c>
      <c r="Z36" s="165">
        <v>16.3281661644435</v>
      </c>
      <c r="AA36" s="22">
        <v>38.4083838757577</v>
      </c>
      <c r="AB36" s="165">
        <v>4.88701244361964</v>
      </c>
      <c r="AC36" s="22">
        <v>20.6093080943432</v>
      </c>
      <c r="AD36" s="165">
        <v>4.15483884116652</v>
      </c>
      <c r="AE36" s="22" t="inlineStr">
        <is>
          <t>c</t>
        </is>
      </c>
      <c r="AF36" s="165" t="inlineStr">
        <is>
          <t>c</t>
        </is>
      </c>
      <c r="AG36" s="22" t="inlineStr">
        <is>
          <t>c</t>
        </is>
      </c>
      <c r="AH36" s="165" t="inlineStr">
        <is>
          <t>c</t>
        </is>
      </c>
      <c r="AI36" s="22">
        <v>33.4167647833769</v>
      </c>
      <c r="AJ36" s="165">
        <v>4.15446275921198</v>
      </c>
      <c r="AK36" s="22">
        <v>22.0326744754662</v>
      </c>
      <c r="AL36" s="165">
        <v>5.48285458789014</v>
      </c>
      <c r="AM36" s="22" t="inlineStr">
        <is>
          <t>c</t>
        </is>
      </c>
      <c r="AN36" s="165" t="inlineStr">
        <is>
          <t>c</t>
        </is>
      </c>
      <c r="AO36" s="22" t="inlineStr">
        <is>
          <t>c</t>
        </is>
      </c>
      <c r="AP36" s="165" t="inlineStr">
        <is>
          <t>c</t>
        </is>
      </c>
      <c r="AQ36" s="103"/>
      <c r="AR36" s="103"/>
      <c r="AS36" s="103"/>
      <c r="AT36" s="192"/>
      <c r="GM36" s="103"/>
      <c r="GN36" s="103"/>
      <c r="GO36" s="103"/>
      <c r="GP36" s="103"/>
    </row>
    <row customHeight="1" ht="13" r="37">
      <c r="A37" s="181" t="s">
        <v>331</v>
      </c>
      <c r="B37" s="156" t="n">
        <v>2</v>
      </c>
      <c r="C37" s="22">
        <v>28.6833382516153</v>
      </c>
      <c r="D37" s="165">
        <v>2.9724321070489</v>
      </c>
      <c r="E37" s="22">
        <v>33.1123161327389</v>
      </c>
      <c r="F37" s="165">
        <v>4.64694578874902</v>
      </c>
      <c r="G37" s="22">
        <v>19.9982597902829</v>
      </c>
      <c r="H37" s="165">
        <v>4.92467323854111</v>
      </c>
      <c r="I37" s="22">
        <v>30.7010980154673</v>
      </c>
      <c r="J37" s="165">
        <v>5.76880815774035</v>
      </c>
      <c r="K37" s="22">
        <v>-2.41121811727159</v>
      </c>
      <c r="L37" s="165">
        <v>7.36373198663082</v>
      </c>
      <c r="M37" s="22">
        <v>29.1078953416585</v>
      </c>
      <c r="N37" s="165">
        <v>3.07195039542898</v>
      </c>
      <c r="O37" s="22">
        <v>16.8477100409309</v>
      </c>
      <c r="P37" s="165">
        <v>6.34220124408619</v>
      </c>
      <c r="Q37" s="22">
        <v>-12.2601853007276</v>
      </c>
      <c r="R37" s="165">
        <v>7.00405934542534</v>
      </c>
      <c r="S37" s="22">
        <v>29.7500493102959</v>
      </c>
      <c r="T37" s="165">
        <v>3.7008470232366</v>
      </c>
      <c r="U37" s="22">
        <v>29.6529075012192</v>
      </c>
      <c r="V37" s="165">
        <v>5.66627435363958</v>
      </c>
      <c r="W37" s="22">
        <v>16.919961563891</v>
      </c>
      <c r="X37" s="165">
        <v>7.90252722650961</v>
      </c>
      <c r="Y37" s="22">
        <v>-12.8300877464049</v>
      </c>
      <c r="Z37" s="165">
        <v>8.52586861149505</v>
      </c>
      <c r="AA37" s="22">
        <v>28.5920362722373</v>
      </c>
      <c r="AB37" s="165">
        <v>3.7035128514184</v>
      </c>
      <c r="AC37" s="22">
        <v>30.7510495453869</v>
      </c>
      <c r="AD37" s="165">
        <v>6.0215799171064</v>
      </c>
      <c r="AE37" s="22">
        <v>19.4897535701592</v>
      </c>
      <c r="AF37" s="165">
        <v>13.8332692228604</v>
      </c>
      <c r="AG37" s="22">
        <v>-9.10228270207808</v>
      </c>
      <c r="AH37" s="165">
        <v>14.1750323407237</v>
      </c>
      <c r="AI37" s="22">
        <v>30.764285308919</v>
      </c>
      <c r="AJ37" s="165">
        <v>3.09302340005267</v>
      </c>
      <c r="AK37" s="22">
        <v>27.3227304951127</v>
      </c>
      <c r="AL37" s="165">
        <v>11.1185744744947</v>
      </c>
      <c r="AM37" s="22">
        <v>1.16712968994339</v>
      </c>
      <c r="AN37" s="165">
        <v>0.92890961464419</v>
      </c>
      <c r="AO37" s="22">
        <v>-29.5971556189756</v>
      </c>
      <c r="AP37" s="165">
        <v>3.19616976846927</v>
      </c>
      <c r="AQ37" s="103"/>
      <c r="AR37" s="103"/>
      <c r="AS37" s="103"/>
      <c r="AT37" s="192"/>
      <c r="GM37" s="103"/>
      <c r="GN37" s="103"/>
      <c r="GO37" s="103"/>
      <c r="GP37" s="103"/>
    </row>
    <row customHeight="1" ht="13" r="38">
      <c r="A38" s="181" t="s">
        <v>332</v>
      </c>
      <c r="B38" s="156" t="n">
        <v>2</v>
      </c>
      <c r="C38" s="22">
        <v>24.7992720320051</v>
      </c>
      <c r="D38" s="165">
        <v>3.53801784265241</v>
      </c>
      <c r="E38" s="22" t="inlineStr">
        <is>
          <t>c</t>
        </is>
      </c>
      <c r="F38" s="165" t="inlineStr">
        <is>
          <t>c</t>
        </is>
      </c>
      <c r="G38" s="22">
        <v>7.08469636502458</v>
      </c>
      <c r="H38" s="165">
        <v>4.94172214246347</v>
      </c>
      <c r="I38" s="22">
        <v>27.5049709743216</v>
      </c>
      <c r="J38" s="165">
        <v>4.03081878931121</v>
      </c>
      <c r="K38" s="22" t="inlineStr">
        <is>
          <t>c</t>
        </is>
      </c>
      <c r="L38" s="165" t="inlineStr">
        <is>
          <t>c</t>
        </is>
      </c>
      <c r="M38" s="22">
        <v>23.9969180851154</v>
      </c>
      <c r="N38" s="165">
        <v>3.83519097944465</v>
      </c>
      <c r="O38" s="22">
        <v>28.989165349721</v>
      </c>
      <c r="P38" s="165">
        <v>9.20474070166586</v>
      </c>
      <c r="Q38" s="22">
        <v>4.9922472646056</v>
      </c>
      <c r="R38" s="165">
        <v>9.98961805949302</v>
      </c>
      <c r="S38" s="22">
        <v>28.0787307378734</v>
      </c>
      <c r="T38" s="165">
        <v>5.10999706273916</v>
      </c>
      <c r="U38" s="22">
        <v>22.0163413346684</v>
      </c>
      <c r="V38" s="165">
        <v>5.10060005062966</v>
      </c>
      <c r="W38" s="22" t="inlineStr">
        <is>
          <t>c</t>
        </is>
      </c>
      <c r="X38" s="165" t="inlineStr">
        <is>
          <t>c</t>
        </is>
      </c>
      <c r="Y38" s="22" t="inlineStr">
        <is>
          <t>c</t>
        </is>
      </c>
      <c r="Z38" s="165" t="inlineStr">
        <is>
          <t>c</t>
        </is>
      </c>
      <c r="AA38" s="22">
        <v>18.743926496235</v>
      </c>
      <c r="AB38" s="165">
        <v>4.20617875563123</v>
      </c>
      <c r="AC38" s="22">
        <v>33.8221207814515</v>
      </c>
      <c r="AD38" s="165">
        <v>6.65439115132721</v>
      </c>
      <c r="AE38" s="22" t="inlineStr">
        <is>
          <t>c</t>
        </is>
      </c>
      <c r="AF38" s="165" t="inlineStr">
        <is>
          <t>c</t>
        </is>
      </c>
      <c r="AG38" s="22" t="inlineStr">
        <is>
          <t>c</t>
        </is>
      </c>
      <c r="AH38" s="165" t="inlineStr">
        <is>
          <t>c</t>
        </is>
      </c>
      <c r="AI38" s="22">
        <v>25.3923680723471</v>
      </c>
      <c r="AJ38" s="165">
        <v>3.61122062229328</v>
      </c>
      <c r="AK38" s="22" t="inlineStr">
        <is>
          <t>c</t>
        </is>
      </c>
      <c r="AL38" s="165" t="inlineStr">
        <is>
          <t>c</t>
        </is>
      </c>
      <c r="AM38" s="22" t="inlineStr">
        <is>
          <t>a</t>
        </is>
      </c>
      <c r="AN38" s="165" t="inlineStr">
        <is>
          <t>a</t>
        </is>
      </c>
      <c r="AO38" s="22" t="inlineStr">
        <is>
          <t>a</t>
        </is>
      </c>
      <c r="AP38" s="165" t="inlineStr">
        <is>
          <t>a</t>
        </is>
      </c>
      <c r="AQ38" s="103"/>
      <c r="AR38" s="103"/>
      <c r="AS38" s="103"/>
      <c r="AT38" s="192"/>
      <c r="GM38" s="103"/>
      <c r="GN38" s="103"/>
      <c r="GO38" s="103"/>
      <c r="GP38" s="103"/>
    </row>
    <row customHeight="1" ht="13" r="39">
      <c r="A39" s="181" t="s">
        <v>333</v>
      </c>
      <c r="B39" s="156" t="n">
        <v>2</v>
      </c>
      <c r="C39" s="22">
        <v>23.5517046983199</v>
      </c>
      <c r="D39" s="165">
        <v>3.17381407825982</v>
      </c>
      <c r="E39" s="22">
        <v>21.5854543779033</v>
      </c>
      <c r="F39" s="165">
        <v>3.83962725817928</v>
      </c>
      <c r="G39" s="22">
        <v>26.7769464308106</v>
      </c>
      <c r="H39" s="165">
        <v>6.46127495305944</v>
      </c>
      <c r="I39" s="22">
        <v>26.3375666203906</v>
      </c>
      <c r="J39" s="165">
        <v>8.91512152100128</v>
      </c>
      <c r="K39" s="22">
        <v>4.75211224248726</v>
      </c>
      <c r="L39" s="165">
        <v>9.68716163802673</v>
      </c>
      <c r="M39" s="22">
        <v>21.13558956177</v>
      </c>
      <c r="N39" s="165">
        <v>3.05002824304326</v>
      </c>
      <c r="O39" s="22" t="inlineStr">
        <is>
          <t>c</t>
        </is>
      </c>
      <c r="P39" s="165" t="inlineStr">
        <is>
          <t>c</t>
        </is>
      </c>
      <c r="Q39" s="22" t="inlineStr">
        <is>
          <t>c</t>
        </is>
      </c>
      <c r="R39" s="165" t="inlineStr">
        <is>
          <t>c</t>
        </is>
      </c>
      <c r="S39" s="22">
        <v>23.6245384560073</v>
      </c>
      <c r="T39" s="165">
        <v>3.63735204054295</v>
      </c>
      <c r="U39" s="22">
        <v>27.9764695690489</v>
      </c>
      <c r="V39" s="165">
        <v>7.52628390304323</v>
      </c>
      <c r="W39" s="22">
        <v>0</v>
      </c>
      <c r="X39" s="165">
        <v>0</v>
      </c>
      <c r="Y39" s="22">
        <v>-23.6245384560073</v>
      </c>
      <c r="Z39" s="165">
        <v>3.63735204054295</v>
      </c>
      <c r="AA39" s="22">
        <v>24.9094567821945</v>
      </c>
      <c r="AB39" s="165">
        <v>4.31654478934363</v>
      </c>
      <c r="AC39" s="22">
        <v>23.2401411311385</v>
      </c>
      <c r="AD39" s="165">
        <v>4.95523870159631</v>
      </c>
      <c r="AE39" s="22">
        <v>22.3157230609308</v>
      </c>
      <c r="AF39" s="165">
        <v>10.3721396757093</v>
      </c>
      <c r="AG39" s="22">
        <v>-2.59373372126369</v>
      </c>
      <c r="AH39" s="165">
        <v>10.759455022364</v>
      </c>
      <c r="AI39" s="22">
        <v>23.7041207792327</v>
      </c>
      <c r="AJ39" s="165">
        <v>3.36959451217531</v>
      </c>
      <c r="AK39" s="22" t="inlineStr">
        <is>
          <t>c</t>
        </is>
      </c>
      <c r="AL39" s="165" t="inlineStr">
        <is>
          <t>c</t>
        </is>
      </c>
      <c r="AM39" s="22" t="inlineStr">
        <is>
          <t>c</t>
        </is>
      </c>
      <c r="AN39" s="165" t="inlineStr">
        <is>
          <t>c</t>
        </is>
      </c>
      <c r="AO39" s="22" t="inlineStr">
        <is>
          <t>c</t>
        </is>
      </c>
      <c r="AP39" s="165" t="inlineStr">
        <is>
          <t>c</t>
        </is>
      </c>
      <c r="AQ39" s="103"/>
      <c r="AR39" s="103"/>
      <c r="AS39" s="103"/>
      <c r="AT39" s="192"/>
      <c r="GM39" s="103"/>
      <c r="GN39" s="103"/>
      <c r="GO39" s="103"/>
      <c r="GP39" s="103"/>
    </row>
    <row customHeight="1" ht="13" r="40">
      <c r="A40" s="181" t="s">
        <v>334</v>
      </c>
      <c r="B40" s="156" t="n">
        <v>2</v>
      </c>
      <c r="C40" s="22">
        <v>57.9343044548947</v>
      </c>
      <c r="D40" s="165">
        <v>3.20441190120464</v>
      </c>
      <c r="E40" s="22">
        <v>50.9409604841474</v>
      </c>
      <c r="F40" s="165">
        <v>7.4803866730509</v>
      </c>
      <c r="G40" s="22">
        <v>61.8771581367029</v>
      </c>
      <c r="H40" s="165">
        <v>3.94910528730852</v>
      </c>
      <c r="I40" s="22">
        <v>58.7016087534239</v>
      </c>
      <c r="J40" s="165">
        <v>5.07280501025193</v>
      </c>
      <c r="K40" s="22">
        <v>7.76064826927652</v>
      </c>
      <c r="L40" s="165">
        <v>9.00754378276518</v>
      </c>
      <c r="M40" s="22">
        <v>57.2240663259165</v>
      </c>
      <c r="N40" s="165">
        <v>3.16649555995434</v>
      </c>
      <c r="O40" s="22" t="inlineStr">
        <is>
          <t>c</t>
        </is>
      </c>
      <c r="P40" s="165" t="inlineStr">
        <is>
          <t>c</t>
        </is>
      </c>
      <c r="Q40" s="22" t="inlineStr">
        <is>
          <t>c</t>
        </is>
      </c>
      <c r="R40" s="165" t="inlineStr">
        <is>
          <t>c</t>
        </is>
      </c>
      <c r="S40" s="22">
        <v>54.2941628754289</v>
      </c>
      <c r="T40" s="165">
        <v>4.31163317341666</v>
      </c>
      <c r="U40" s="22">
        <v>67.4581306152795</v>
      </c>
      <c r="V40" s="165">
        <v>5.70535588756251</v>
      </c>
      <c r="W40" s="22" t="inlineStr">
        <is>
          <t>c</t>
        </is>
      </c>
      <c r="X40" s="165" t="inlineStr">
        <is>
          <t>c</t>
        </is>
      </c>
      <c r="Y40" s="22" t="inlineStr">
        <is>
          <t>c</t>
        </is>
      </c>
      <c r="Z40" s="165" t="inlineStr">
        <is>
          <t>c</t>
        </is>
      </c>
      <c r="AA40" s="22">
        <v>52.7915474146224</v>
      </c>
      <c r="AB40" s="165">
        <v>9.12041808857144</v>
      </c>
      <c r="AC40" s="22">
        <v>59.7679472013351</v>
      </c>
      <c r="AD40" s="165">
        <v>3.96556206841129</v>
      </c>
      <c r="AE40" s="22">
        <v>55.9595766129745</v>
      </c>
      <c r="AF40" s="165">
        <v>6.99810969683697</v>
      </c>
      <c r="AG40" s="22">
        <v>3.16802919835209</v>
      </c>
      <c r="AH40" s="165">
        <v>11.6044072806089</v>
      </c>
      <c r="AI40" s="22">
        <v>51.0331388525645</v>
      </c>
      <c r="AJ40" s="165">
        <v>3.7125369613132</v>
      </c>
      <c r="AK40" s="22">
        <v>69.3639520995248</v>
      </c>
      <c r="AL40" s="165">
        <v>6.59123335935042</v>
      </c>
      <c r="AM40" s="22" t="inlineStr">
        <is>
          <t>c</t>
        </is>
      </c>
      <c r="AN40" s="165" t="inlineStr">
        <is>
          <t>c</t>
        </is>
      </c>
      <c r="AO40" s="22" t="inlineStr">
        <is>
          <t>c</t>
        </is>
      </c>
      <c r="AP40" s="165" t="inlineStr">
        <is>
          <t>c</t>
        </is>
      </c>
      <c r="AQ40" s="103"/>
      <c r="AR40" s="103"/>
      <c r="AS40" s="103"/>
      <c r="AT40" s="192"/>
      <c r="GM40" s="103"/>
      <c r="GN40" s="103"/>
      <c r="GO40" s="103"/>
      <c r="GP40" s="103"/>
    </row>
    <row customHeight="1" ht="13" r="41">
      <c r="A41" s="181" t="s">
        <v>335</v>
      </c>
      <c r="B41" s="156" t="n">
        <v>2</v>
      </c>
      <c r="C41" s="22">
        <v>41.8781445739956</v>
      </c>
      <c r="D41" s="165">
        <v>4.25807306277661</v>
      </c>
      <c r="E41" s="22">
        <v>48.6641814102298</v>
      </c>
      <c r="F41" s="165">
        <v>11.4771328445287</v>
      </c>
      <c r="G41" s="22">
        <v>43.035103973209</v>
      </c>
      <c r="H41" s="165">
        <v>5.83663923491224</v>
      </c>
      <c r="I41" s="22">
        <v>37.4114669112583</v>
      </c>
      <c r="J41" s="165">
        <v>6.3026086517583</v>
      </c>
      <c r="K41" s="22">
        <v>-11.2527144989715</v>
      </c>
      <c r="L41" s="165">
        <v>13.1812647088868</v>
      </c>
      <c r="M41" s="22">
        <v>42.4512600693342</v>
      </c>
      <c r="N41" s="165">
        <v>4.45228018390801</v>
      </c>
      <c r="O41" s="22" t="inlineStr">
        <is>
          <t>c</t>
        </is>
      </c>
      <c r="P41" s="165" t="inlineStr">
        <is>
          <t>c</t>
        </is>
      </c>
      <c r="Q41" s="22" t="inlineStr">
        <is>
          <t>c</t>
        </is>
      </c>
      <c r="R41" s="165" t="inlineStr">
        <is>
          <t>c</t>
        </is>
      </c>
      <c r="S41" s="22">
        <v>41.4188865075384</v>
      </c>
      <c r="T41" s="165">
        <v>5.35108019660569</v>
      </c>
      <c r="U41" s="22">
        <v>49.0233370815836</v>
      </c>
      <c r="V41" s="165">
        <v>7.56850487112216</v>
      </c>
      <c r="W41" s="22">
        <v>22.8509467287252</v>
      </c>
      <c r="X41" s="165">
        <v>15.5722130117318</v>
      </c>
      <c r="Y41" s="22">
        <v>-18.5679397788132</v>
      </c>
      <c r="Z41" s="165">
        <v>16.4044764942273</v>
      </c>
      <c r="AA41" s="22">
        <v>37.2088371207043</v>
      </c>
      <c r="AB41" s="165">
        <v>6.99709802760502</v>
      </c>
      <c r="AC41" s="22">
        <v>45.0519190071011</v>
      </c>
      <c r="AD41" s="165">
        <v>5.26124223586233</v>
      </c>
      <c r="AE41" s="22" t="inlineStr">
        <is>
          <t>c</t>
        </is>
      </c>
      <c r="AF41" s="165" t="inlineStr">
        <is>
          <t>c</t>
        </is>
      </c>
      <c r="AG41" s="22" t="inlineStr">
        <is>
          <t>c</t>
        </is>
      </c>
      <c r="AH41" s="165" t="inlineStr">
        <is>
          <t>c</t>
        </is>
      </c>
      <c r="AI41" s="22">
        <v>38.7024123746468</v>
      </c>
      <c r="AJ41" s="165">
        <v>5.58450399411276</v>
      </c>
      <c r="AK41" s="22">
        <v>45.9120052523978</v>
      </c>
      <c r="AL41" s="165">
        <v>5.94076746436124</v>
      </c>
      <c r="AM41" s="22" t="inlineStr">
        <is>
          <t>c</t>
        </is>
      </c>
      <c r="AN41" s="165" t="inlineStr">
        <is>
          <t>c</t>
        </is>
      </c>
      <c r="AO41" s="22" t="inlineStr">
        <is>
          <t>c</t>
        </is>
      </c>
      <c r="AP41" s="165" t="inlineStr">
        <is>
          <t>c</t>
        </is>
      </c>
      <c r="AQ41" s="103"/>
      <c r="AR41" s="103"/>
      <c r="AS41" s="103"/>
      <c r="AT41" s="192"/>
      <c r="GM41" s="103"/>
      <c r="GN41" s="103"/>
      <c r="GO41" s="103"/>
      <c r="GP41" s="103"/>
    </row>
    <row customHeight="1" ht="13" r="42">
      <c r="A42" s="181" t="s">
        <v>336</v>
      </c>
      <c r="B42" s="156" t="n">
        <v>2</v>
      </c>
      <c r="C42" s="22">
        <v>19.9176997296319</v>
      </c>
      <c r="D42" s="165">
        <v>0.0000147829130166957</v>
      </c>
      <c r="E42" s="22" t="inlineStr">
        <is>
          <t>c</t>
        </is>
      </c>
      <c r="F42" s="165" t="inlineStr">
        <is>
          <t>c</t>
        </is>
      </c>
      <c r="G42" s="22">
        <v>20.6441187555194</v>
      </c>
      <c r="H42" s="165">
        <v>0.0000151189343331617</v>
      </c>
      <c r="I42" s="22" t="inlineStr">
        <is>
          <t>a</t>
        </is>
      </c>
      <c r="J42" s="165" t="inlineStr">
        <is>
          <t>a</t>
        </is>
      </c>
      <c r="K42" s="22" t="inlineStr">
        <is>
          <t>a</t>
        </is>
      </c>
      <c r="L42" s="165" t="inlineStr">
        <is>
          <t>a</t>
        </is>
      </c>
      <c r="M42" s="22">
        <v>9.73329890330074</v>
      </c>
      <c r="N42" s="165">
        <v>0.0000214191610230726</v>
      </c>
      <c r="O42" s="22">
        <v>33.6478771212371</v>
      </c>
      <c r="P42" s="165">
        <v>0.0000266824995308137</v>
      </c>
      <c r="Q42" s="22">
        <v>23.9145782179363</v>
      </c>
      <c r="R42" s="165">
        <v>0.0000341724010312552</v>
      </c>
      <c r="S42" s="22">
        <v>29.6678239973482</v>
      </c>
      <c r="T42" s="165">
        <v>0.0000229902055812858</v>
      </c>
      <c r="U42" s="22">
        <v>0</v>
      </c>
      <c r="V42" s="165">
        <v>0</v>
      </c>
      <c r="W42" s="22" t="inlineStr">
        <is>
          <t>c</t>
        </is>
      </c>
      <c r="X42" s="165" t="inlineStr">
        <is>
          <t>c</t>
        </is>
      </c>
      <c r="Y42" s="22" t="inlineStr">
        <is>
          <t>c</t>
        </is>
      </c>
      <c r="Z42" s="165" t="inlineStr">
        <is>
          <t>c</t>
        </is>
      </c>
      <c r="AA42" s="22">
        <v>7.9525650237391</v>
      </c>
      <c r="AB42" s="165">
        <v>0.00003264608625718</v>
      </c>
      <c r="AC42" s="22">
        <v>25.1403961536063</v>
      </c>
      <c r="AD42" s="165">
        <v>0.0000180560080535361</v>
      </c>
      <c r="AE42" s="22" t="inlineStr">
        <is>
          <t>c</t>
        </is>
      </c>
      <c r="AF42" s="165" t="inlineStr">
        <is>
          <t>c</t>
        </is>
      </c>
      <c r="AG42" s="22" t="inlineStr">
        <is>
          <t>c</t>
        </is>
      </c>
      <c r="AH42" s="165" t="inlineStr">
        <is>
          <t>c</t>
        </is>
      </c>
      <c r="AI42" s="22">
        <v>15.1536020519338</v>
      </c>
      <c r="AJ42" s="165">
        <v>0.000011511459623438</v>
      </c>
      <c r="AK42" s="22">
        <v>22.3609582373702</v>
      </c>
      <c r="AL42" s="165">
        <v>0.0000261471759734987</v>
      </c>
      <c r="AM42" s="22" t="inlineStr">
        <is>
          <t>c</t>
        </is>
      </c>
      <c r="AN42" s="165" t="inlineStr">
        <is>
          <t>c</t>
        </is>
      </c>
      <c r="AO42" s="22" t="inlineStr">
        <is>
          <t>c</t>
        </is>
      </c>
      <c r="AP42" s="165" t="inlineStr">
        <is>
          <t>c</t>
        </is>
      </c>
      <c r="AQ42" s="103"/>
      <c r="AR42" s="103"/>
      <c r="AS42" s="103"/>
      <c r="AT42" s="192"/>
      <c r="GM42" s="103"/>
      <c r="GN42" s="103"/>
      <c r="GO42" s="103"/>
      <c r="GP42" s="103"/>
    </row>
    <row customHeight="1" ht="13" r="43">
      <c r="A43" s="181" t="s">
        <v>337</v>
      </c>
      <c r="B43" s="156" t="n">
        <v>2</v>
      </c>
      <c r="C43" s="22">
        <v>45.5381006980622</v>
      </c>
      <c r="D43" s="165">
        <v>0.0442626013080868</v>
      </c>
      <c r="E43" s="22">
        <v>60.4884342003644</v>
      </c>
      <c r="F43" s="165">
        <v>0.101800812375437</v>
      </c>
      <c r="G43" s="22">
        <v>37.9981345427331</v>
      </c>
      <c r="H43" s="165">
        <v>0.0338879209728372</v>
      </c>
      <c r="I43" s="22" t="inlineStr">
        <is>
          <t>c</t>
        </is>
      </c>
      <c r="J43" s="165" t="inlineStr">
        <is>
          <t>c</t>
        </is>
      </c>
      <c r="K43" s="22" t="inlineStr">
        <is>
          <t>c</t>
        </is>
      </c>
      <c r="L43" s="165" t="inlineStr">
        <is>
          <t>c</t>
        </is>
      </c>
      <c r="M43" s="22">
        <v>45.5381006980622</v>
      </c>
      <c r="N43" s="165">
        <v>0.0442626013080868</v>
      </c>
      <c r="O43" s="22" t="inlineStr">
        <is>
          <t>a</t>
        </is>
      </c>
      <c r="P43" s="165" t="inlineStr">
        <is>
          <t>a</t>
        </is>
      </c>
      <c r="Q43" s="22" t="inlineStr">
        <is>
          <t>a</t>
        </is>
      </c>
      <c r="R43" s="165" t="inlineStr">
        <is>
          <t>a</t>
        </is>
      </c>
      <c r="S43" s="22">
        <v>43.2032094286885</v>
      </c>
      <c r="T43" s="165">
        <v>0.0615622895843768</v>
      </c>
      <c r="U43" s="22">
        <v>50.9827772555497</v>
      </c>
      <c r="V43" s="165">
        <v>0.000109566520437606</v>
      </c>
      <c r="W43" s="22" t="inlineStr">
        <is>
          <t>c</t>
        </is>
      </c>
      <c r="X43" s="165" t="inlineStr">
        <is>
          <t>c</t>
        </is>
      </c>
      <c r="Y43" s="22" t="inlineStr">
        <is>
          <t>c</t>
        </is>
      </c>
      <c r="Z43" s="165" t="inlineStr">
        <is>
          <t>c</t>
        </is>
      </c>
      <c r="AA43" s="22">
        <v>46.6822805655393</v>
      </c>
      <c r="AB43" s="165">
        <v>0.101350980098581</v>
      </c>
      <c r="AC43" s="22">
        <v>44.2042153386276</v>
      </c>
      <c r="AD43" s="165">
        <v>0.0000630613646645917</v>
      </c>
      <c r="AE43" s="22" t="inlineStr">
        <is>
          <t>c</t>
        </is>
      </c>
      <c r="AF43" s="165" t="inlineStr">
        <is>
          <t>c</t>
        </is>
      </c>
      <c r="AG43" s="22" t="inlineStr">
        <is>
          <t>c</t>
        </is>
      </c>
      <c r="AH43" s="165" t="inlineStr">
        <is>
          <t>c</t>
        </is>
      </c>
      <c r="AI43" s="22">
        <v>45.8981882766588</v>
      </c>
      <c r="AJ43" s="165">
        <v>0.0492115270636714</v>
      </c>
      <c r="AK43" s="22" t="inlineStr">
        <is>
          <t>c</t>
        </is>
      </c>
      <c r="AL43" s="165" t="inlineStr">
        <is>
          <t>c</t>
        </is>
      </c>
      <c r="AM43" s="22" t="inlineStr">
        <is>
          <t>a</t>
        </is>
      </c>
      <c r="AN43" s="165" t="inlineStr">
        <is>
          <t>a</t>
        </is>
      </c>
      <c r="AO43" s="22" t="inlineStr">
        <is>
          <t>a</t>
        </is>
      </c>
      <c r="AP43" s="165" t="inlineStr">
        <is>
          <t>a</t>
        </is>
      </c>
      <c r="AQ43" s="103"/>
      <c r="AR43" s="103"/>
      <c r="AS43" s="103"/>
      <c r="AT43" s="192"/>
      <c r="GM43" s="103"/>
      <c r="GN43" s="103"/>
      <c r="GO43" s="103"/>
      <c r="GP43" s="103"/>
    </row>
    <row customHeight="1" ht="13" r="44">
      <c r="A44" s="181" t="s">
        <v>338</v>
      </c>
      <c r="B44" s="156" t="n">
        <v>2</v>
      </c>
      <c r="C44" s="22">
        <v>19.6764302276288</v>
      </c>
      <c r="D44" s="165">
        <v>2.34322143953185</v>
      </c>
      <c r="E44" s="22">
        <v>20.3594174848166</v>
      </c>
      <c r="F44" s="165">
        <v>7.67625548631765</v>
      </c>
      <c r="G44" s="22">
        <v>13.155970458209</v>
      </c>
      <c r="H44" s="165">
        <v>2.72511161322591</v>
      </c>
      <c r="I44" s="22">
        <v>23.4923974252647</v>
      </c>
      <c r="J44" s="165">
        <v>3.346728894173</v>
      </c>
      <c r="K44" s="22">
        <v>3.13297994044811</v>
      </c>
      <c r="L44" s="165">
        <v>8.28850114815597</v>
      </c>
      <c r="M44" s="22">
        <v>15.1816101475117</v>
      </c>
      <c r="N44" s="165">
        <v>1.90540225499638</v>
      </c>
      <c r="O44" s="22">
        <v>35.3978643801961</v>
      </c>
      <c r="P44" s="165">
        <v>8.44637237930978</v>
      </c>
      <c r="Q44" s="22">
        <v>20.2162542326844</v>
      </c>
      <c r="R44" s="165">
        <v>8.64153543825828</v>
      </c>
      <c r="S44" s="22">
        <v>24.3147151221927</v>
      </c>
      <c r="T44" s="165">
        <v>4.71304417829259</v>
      </c>
      <c r="U44" s="22">
        <v>19.9478756399287</v>
      </c>
      <c r="V44" s="165">
        <v>4.50512620047032</v>
      </c>
      <c r="W44" s="22">
        <v>14.5112758610725</v>
      </c>
      <c r="X44" s="165">
        <v>2.47828537979314</v>
      </c>
      <c r="Y44" s="22">
        <v>-9.80343926112024</v>
      </c>
      <c r="Z44" s="165">
        <v>5.04968616378308</v>
      </c>
      <c r="AA44" s="22">
        <v>20.6873259166657</v>
      </c>
      <c r="AB44" s="165">
        <v>7.96715196820748</v>
      </c>
      <c r="AC44" s="22">
        <v>23.2177233580427</v>
      </c>
      <c r="AD44" s="165">
        <v>6.87935708222338</v>
      </c>
      <c r="AE44" s="22">
        <v>18.3702430377635</v>
      </c>
      <c r="AF44" s="165">
        <v>2.70615118950235</v>
      </c>
      <c r="AG44" s="22">
        <v>-2.31708287890217</v>
      </c>
      <c r="AH44" s="165">
        <v>8.33834509950147</v>
      </c>
      <c r="AI44" s="22">
        <v>19.4915602646882</v>
      </c>
      <c r="AJ44" s="165">
        <v>2.3343400850956</v>
      </c>
      <c r="AK44" s="22" t="inlineStr">
        <is>
          <t>c</t>
        </is>
      </c>
      <c r="AL44" s="165" t="inlineStr">
        <is>
          <t>c</t>
        </is>
      </c>
      <c r="AM44" s="22" t="inlineStr">
        <is>
          <t>c</t>
        </is>
      </c>
      <c r="AN44" s="165" t="inlineStr">
        <is>
          <t>c</t>
        </is>
      </c>
      <c r="AO44" s="22" t="inlineStr">
        <is>
          <t>c</t>
        </is>
      </c>
      <c r="AP44" s="165" t="inlineStr">
        <is>
          <t>c</t>
        </is>
      </c>
      <c r="AQ44" s="103"/>
      <c r="AR44" s="103"/>
      <c r="AS44" s="103"/>
      <c r="AT44" s="192"/>
      <c r="GM44" s="103"/>
      <c r="GN44" s="103"/>
      <c r="GO44" s="103"/>
      <c r="GP44" s="103"/>
    </row>
    <row customHeight="1" ht="13" r="45">
      <c r="A45" s="181" t="s">
        <v>339</v>
      </c>
      <c r="B45" s="156" t="n">
        <v>2</v>
      </c>
      <c r="C45" s="22">
        <v>50.0943919569416</v>
      </c>
      <c r="D45" s="165">
        <v>3.47209011778622</v>
      </c>
      <c r="E45" s="22">
        <v>35.7198822468536</v>
      </c>
      <c r="F45" s="165">
        <v>5.62562648753184</v>
      </c>
      <c r="G45" s="22">
        <v>61.8908505292109</v>
      </c>
      <c r="H45" s="165">
        <v>5.24071702208311</v>
      </c>
      <c r="I45" s="22">
        <v>51.6156131712266</v>
      </c>
      <c r="J45" s="165">
        <v>7.77861230776103</v>
      </c>
      <c r="K45" s="22">
        <v>15.8957309243729</v>
      </c>
      <c r="L45" s="165">
        <v>9.62942939601248</v>
      </c>
      <c r="M45" s="22">
        <v>50.0943919569416</v>
      </c>
      <c r="N45" s="165">
        <v>3.47209011778622</v>
      </c>
      <c r="O45" s="22" t="inlineStr">
        <is>
          <t>a</t>
        </is>
      </c>
      <c r="P45" s="165" t="inlineStr">
        <is>
          <t>a</t>
        </is>
      </c>
      <c r="Q45" s="22" t="inlineStr">
        <is>
          <t>a</t>
        </is>
      </c>
      <c r="R45" s="165" t="inlineStr">
        <is>
          <t>a</t>
        </is>
      </c>
      <c r="S45" s="22">
        <v>46.0850013043774</v>
      </c>
      <c r="T45" s="165">
        <v>4.81308350698313</v>
      </c>
      <c r="U45" s="22">
        <v>54.589321564474</v>
      </c>
      <c r="V45" s="165">
        <v>6.48853276561413</v>
      </c>
      <c r="W45" s="22">
        <v>59.8535199733604</v>
      </c>
      <c r="X45" s="165">
        <v>10.9553172437964</v>
      </c>
      <c r="Y45" s="22">
        <v>13.768518668983</v>
      </c>
      <c r="Z45" s="165">
        <v>12.4156089014658</v>
      </c>
      <c r="AA45" s="22">
        <v>45.8233976657033</v>
      </c>
      <c r="AB45" s="165">
        <v>4.48957633147612</v>
      </c>
      <c r="AC45" s="22">
        <v>62.681548568304</v>
      </c>
      <c r="AD45" s="165">
        <v>6.10067055067847</v>
      </c>
      <c r="AE45" s="22">
        <v>52.7327214909322</v>
      </c>
      <c r="AF45" s="165">
        <v>14.576383496225</v>
      </c>
      <c r="AG45" s="22">
        <v>6.90932382522895</v>
      </c>
      <c r="AH45" s="165">
        <v>15.582698340555</v>
      </c>
      <c r="AI45" s="22">
        <v>50.145499047177</v>
      </c>
      <c r="AJ45" s="165">
        <v>3.89141341997482</v>
      </c>
      <c r="AK45" s="22">
        <v>57.5661716338468</v>
      </c>
      <c r="AL45" s="165">
        <v>12.3752087841833</v>
      </c>
      <c r="AM45" s="22" t="inlineStr">
        <is>
          <t>c</t>
        </is>
      </c>
      <c r="AN45" s="165" t="inlineStr">
        <is>
          <t>c</t>
        </is>
      </c>
      <c r="AO45" s="22" t="inlineStr">
        <is>
          <t>c</t>
        </is>
      </c>
      <c r="AP45" s="165" t="inlineStr">
        <is>
          <t>c</t>
        </is>
      </c>
      <c r="AQ45" s="103"/>
      <c r="AR45" s="103"/>
      <c r="AS45" s="103"/>
      <c r="AT45" s="192"/>
      <c r="GM45" s="103"/>
      <c r="GN45" s="103"/>
      <c r="GO45" s="103"/>
      <c r="GP45" s="103"/>
    </row>
    <row customHeight="1" ht="13" r="46">
      <c r="A46" s="181" t="s">
        <v>340</v>
      </c>
      <c r="B46" s="156" t="n">
        <v>2</v>
      </c>
      <c r="C46" s="22">
        <v>62.6883261893964</v>
      </c>
      <c r="D46" s="165">
        <v>3.46573556906063</v>
      </c>
      <c r="E46" s="22">
        <v>62.1673595248341</v>
      </c>
      <c r="F46" s="165">
        <v>4.86902665305511</v>
      </c>
      <c r="G46" s="22">
        <v>66.7883987769703</v>
      </c>
      <c r="H46" s="165">
        <v>5.30078823761716</v>
      </c>
      <c r="I46" s="22">
        <v>57.3835115612789</v>
      </c>
      <c r="J46" s="165">
        <v>8.09704847754692</v>
      </c>
      <c r="K46" s="22">
        <v>-4.78384796355523</v>
      </c>
      <c r="L46" s="165">
        <v>8.65044216463375</v>
      </c>
      <c r="M46" s="22">
        <v>63.780542597838</v>
      </c>
      <c r="N46" s="165">
        <v>3.49003486209569</v>
      </c>
      <c r="O46" s="22">
        <v>52.6124922403478</v>
      </c>
      <c r="P46" s="165">
        <v>11.3389885642458</v>
      </c>
      <c r="Q46" s="22">
        <v>-11.1680503574903</v>
      </c>
      <c r="R46" s="165">
        <v>11.4046422687019</v>
      </c>
      <c r="S46" s="22">
        <v>62.838486611031</v>
      </c>
      <c r="T46" s="165">
        <v>3.70378035415701</v>
      </c>
      <c r="U46" s="22">
        <v>60.6063351868608</v>
      </c>
      <c r="V46" s="165">
        <v>7.96861554469429</v>
      </c>
      <c r="W46" s="22" t="inlineStr">
        <is>
          <t>c</t>
        </is>
      </c>
      <c r="X46" s="165" t="inlineStr">
        <is>
          <t>c</t>
        </is>
      </c>
      <c r="Y46" s="22" t="inlineStr">
        <is>
          <t>c</t>
        </is>
      </c>
      <c r="Z46" s="165" t="inlineStr">
        <is>
          <t>c</t>
        </is>
      </c>
      <c r="AA46" s="22">
        <v>57.5767730568027</v>
      </c>
      <c r="AB46" s="165">
        <v>6.07572016914238</v>
      </c>
      <c r="AC46" s="22">
        <v>65.2143404386037</v>
      </c>
      <c r="AD46" s="165">
        <v>4.34757378597785</v>
      </c>
      <c r="AE46" s="22">
        <v>76.2831397255286</v>
      </c>
      <c r="AF46" s="165">
        <v>11.7725316092891</v>
      </c>
      <c r="AG46" s="22">
        <v>18.706366668726</v>
      </c>
      <c r="AH46" s="165">
        <v>13.1847269061502</v>
      </c>
      <c r="AI46" s="22">
        <v>61.4881247824759</v>
      </c>
      <c r="AJ46" s="165">
        <v>4.85812381784629</v>
      </c>
      <c r="AK46" s="22">
        <v>62.2029239680703</v>
      </c>
      <c r="AL46" s="165">
        <v>5.02560424344424</v>
      </c>
      <c r="AM46" s="22">
        <v>71.2685676738334</v>
      </c>
      <c r="AN46" s="165">
        <v>8.4230246045666</v>
      </c>
      <c r="AO46" s="22">
        <v>9.78044289135755</v>
      </c>
      <c r="AP46" s="165">
        <v>9.29479565076909</v>
      </c>
      <c r="AQ46" s="103"/>
      <c r="AR46" s="103"/>
      <c r="AS46" s="103"/>
      <c r="AT46" s="192"/>
      <c r="GM46" s="103"/>
      <c r="GN46" s="103"/>
      <c r="GO46" s="103"/>
      <c r="GP46" s="103"/>
    </row>
    <row customHeight="1" ht="13" r="47">
      <c r="A47" s="181" t="s">
        <v>341</v>
      </c>
      <c r="B47" s="156" t="n">
        <v>2</v>
      </c>
      <c r="C47" s="22">
        <v>28.73928544461</v>
      </c>
      <c r="D47" s="165">
        <v>2.95664608472415</v>
      </c>
      <c r="E47" s="22" t="inlineStr">
        <is>
          <t>c</t>
        </is>
      </c>
      <c r="F47" s="165" t="inlineStr">
        <is>
          <t>c</t>
        </is>
      </c>
      <c r="G47" s="22">
        <v>30.0344133121922</v>
      </c>
      <c r="H47" s="165">
        <v>3.45796231313557</v>
      </c>
      <c r="I47" s="22">
        <v>28.4680275188579</v>
      </c>
      <c r="J47" s="165">
        <v>7.81084387761867</v>
      </c>
      <c r="K47" s="22" t="inlineStr">
        <is>
          <t>c</t>
        </is>
      </c>
      <c r="L47" s="165" t="inlineStr">
        <is>
          <t>c</t>
        </is>
      </c>
      <c r="M47" s="22">
        <v>27.1668921360979</v>
      </c>
      <c r="N47" s="165">
        <v>3.06742562526148</v>
      </c>
      <c r="O47" s="22">
        <v>53.5239414391939</v>
      </c>
      <c r="P47" s="165">
        <v>10.3655591269736</v>
      </c>
      <c r="Q47" s="22">
        <v>26.357049303096</v>
      </c>
      <c r="R47" s="165">
        <v>10.8765723567487</v>
      </c>
      <c r="S47" s="22">
        <v>33.0773405118973</v>
      </c>
      <c r="T47" s="165">
        <v>7.51959093000026</v>
      </c>
      <c r="U47" s="22">
        <v>34.8259804829406</v>
      </c>
      <c r="V47" s="165">
        <v>5.45352380492988</v>
      </c>
      <c r="W47" s="22">
        <v>20.4852446898402</v>
      </c>
      <c r="X47" s="165">
        <v>4.26582273493698</v>
      </c>
      <c r="Y47" s="22">
        <v>-12.5920958220571</v>
      </c>
      <c r="Z47" s="165">
        <v>8.59979213267417</v>
      </c>
      <c r="AA47" s="22" t="inlineStr">
        <is>
          <t>c</t>
        </is>
      </c>
      <c r="AB47" s="165" t="inlineStr">
        <is>
          <t>c</t>
        </is>
      </c>
      <c r="AC47" s="22">
        <v>28.094794508188</v>
      </c>
      <c r="AD47" s="165">
        <v>4.2368139913881</v>
      </c>
      <c r="AE47" s="22">
        <v>31.0440723641567</v>
      </c>
      <c r="AF47" s="165">
        <v>4.9310194975908</v>
      </c>
      <c r="AG47" s="22" t="inlineStr">
        <is>
          <t>c</t>
        </is>
      </c>
      <c r="AH47" s="165" t="inlineStr">
        <is>
          <t>c</t>
        </is>
      </c>
      <c r="AI47" s="22">
        <v>29.7543453523615</v>
      </c>
      <c r="AJ47" s="165">
        <v>4.35230948003853</v>
      </c>
      <c r="AK47" s="22">
        <v>29.7442581534605</v>
      </c>
      <c r="AL47" s="165">
        <v>5.1679039996706</v>
      </c>
      <c r="AM47" s="22">
        <v>15.8051891365992</v>
      </c>
      <c r="AN47" s="165">
        <v>9.71932197834909</v>
      </c>
      <c r="AO47" s="22">
        <v>-13.9491562157623</v>
      </c>
      <c r="AP47" s="165">
        <v>10.7670245095627</v>
      </c>
      <c r="AQ47" s="103"/>
      <c r="AR47" s="103"/>
      <c r="AS47" s="103"/>
      <c r="AT47" s="192"/>
      <c r="GM47" s="103"/>
      <c r="GN47" s="103"/>
      <c r="GO47" s="103"/>
      <c r="GP47" s="103"/>
    </row>
    <row customHeight="1" ht="13" r="48">
      <c r="A48" s="181" t="s">
        <v>342</v>
      </c>
      <c r="B48" s="156" t="n">
        <v>2</v>
      </c>
      <c r="C48" s="22">
        <v>15.3983633847507</v>
      </c>
      <c r="D48" s="165">
        <v>2.60557909288728</v>
      </c>
      <c r="E48" s="22">
        <v>14.8339286380932</v>
      </c>
      <c r="F48" s="165">
        <v>4.5996328971071</v>
      </c>
      <c r="G48" s="22">
        <v>15.0907146841685</v>
      </c>
      <c r="H48" s="165">
        <v>4.04174976971521</v>
      </c>
      <c r="I48" s="22">
        <v>16.1840256949792</v>
      </c>
      <c r="J48" s="165">
        <v>4.61115008680014</v>
      </c>
      <c r="K48" s="22">
        <v>1.35009705688601</v>
      </c>
      <c r="L48" s="165">
        <v>6.52498033370369</v>
      </c>
      <c r="M48" s="22">
        <v>14.4169009547208</v>
      </c>
      <c r="N48" s="165">
        <v>2.56670752899995</v>
      </c>
      <c r="O48" s="22" t="inlineStr">
        <is>
          <t>c</t>
        </is>
      </c>
      <c r="P48" s="165" t="inlineStr">
        <is>
          <t>c</t>
        </is>
      </c>
      <c r="Q48" s="22" t="inlineStr">
        <is>
          <t>c</t>
        </is>
      </c>
      <c r="R48" s="165" t="inlineStr">
        <is>
          <t>c</t>
        </is>
      </c>
      <c r="S48" s="22">
        <v>18.1833587031627</v>
      </c>
      <c r="T48" s="165">
        <v>4.21232385465136</v>
      </c>
      <c r="U48" s="22">
        <v>15.3510508883986</v>
      </c>
      <c r="V48" s="165">
        <v>5.40343549673831</v>
      </c>
      <c r="W48" s="22">
        <v>10.9502430160264</v>
      </c>
      <c r="X48" s="165">
        <v>3.61955813935673</v>
      </c>
      <c r="Y48" s="22">
        <v>-7.23311568713632</v>
      </c>
      <c r="Z48" s="165">
        <v>5.52176344699303</v>
      </c>
      <c r="AA48" s="22">
        <v>12.8807253397582</v>
      </c>
      <c r="AB48" s="165">
        <v>3.19371943453079</v>
      </c>
      <c r="AC48" s="22">
        <v>17.892110989064</v>
      </c>
      <c r="AD48" s="165">
        <v>5.03112466226205</v>
      </c>
      <c r="AE48" s="22">
        <v>31.7083499530649</v>
      </c>
      <c r="AF48" s="165">
        <v>13.0783589577302</v>
      </c>
      <c r="AG48" s="22">
        <v>18.8276246133067</v>
      </c>
      <c r="AH48" s="165">
        <v>13.6620329003981</v>
      </c>
      <c r="AI48" s="22">
        <v>16.1229746362349</v>
      </c>
      <c r="AJ48" s="165">
        <v>2.75808434129884</v>
      </c>
      <c r="AK48" s="22">
        <v>4.97080728741184</v>
      </c>
      <c r="AL48" s="165">
        <v>5.13527506239932</v>
      </c>
      <c r="AM48" s="22" t="inlineStr">
        <is>
          <t>c</t>
        </is>
      </c>
      <c r="AN48" s="165" t="inlineStr">
        <is>
          <t>c</t>
        </is>
      </c>
      <c r="AO48" s="22" t="inlineStr">
        <is>
          <t>c</t>
        </is>
      </c>
      <c r="AP48" s="165" t="inlineStr">
        <is>
          <t>c</t>
        </is>
      </c>
      <c r="AQ48" s="103"/>
      <c r="AR48" s="103"/>
      <c r="AS48" s="103"/>
      <c r="AT48" s="192"/>
      <c r="GM48" s="103"/>
      <c r="GN48" s="103"/>
      <c r="GO48" s="103"/>
      <c r="GP48" s="103"/>
    </row>
    <row customHeight="1" ht="13" r="49">
      <c r="A49" s="181" t="s">
        <v>343</v>
      </c>
      <c r="B49" s="156" t="n">
        <v>2</v>
      </c>
      <c r="C49" s="22">
        <v>3.2805836266538</v>
      </c>
      <c r="D49" s="165">
        <v>1.06516248047992</v>
      </c>
      <c r="E49" s="22">
        <v>3.53956026375401</v>
      </c>
      <c r="F49" s="165">
        <v>1.95831348551632</v>
      </c>
      <c r="G49" s="22">
        <v>0</v>
      </c>
      <c r="H49" s="165">
        <v>0</v>
      </c>
      <c r="I49" s="22">
        <v>4.1000030536151</v>
      </c>
      <c r="J49" s="165">
        <v>1.56905183794171</v>
      </c>
      <c r="K49" s="22">
        <v>0.560442789861087</v>
      </c>
      <c r="L49" s="165">
        <v>2.47764847752632</v>
      </c>
      <c r="M49" s="22">
        <v>2.78737931186368</v>
      </c>
      <c r="N49" s="165">
        <v>1.05342049615082</v>
      </c>
      <c r="O49" s="22">
        <v>11.616996802999</v>
      </c>
      <c r="P49" s="165">
        <v>6.2645717136348</v>
      </c>
      <c r="Q49" s="22">
        <v>8.82961749113534</v>
      </c>
      <c r="R49" s="165">
        <v>6.26949739233905</v>
      </c>
      <c r="S49" s="22">
        <v>3.15783868267664</v>
      </c>
      <c r="T49" s="165">
        <v>1.24377250700829</v>
      </c>
      <c r="U49" s="22">
        <v>2.21036556233325</v>
      </c>
      <c r="V49" s="165">
        <v>2.23978809248851</v>
      </c>
      <c r="W49" s="22">
        <v>7.01205255448239</v>
      </c>
      <c r="X49" s="165">
        <v>4.88535942399065</v>
      </c>
      <c r="Y49" s="22">
        <v>3.85421387180575</v>
      </c>
      <c r="Z49" s="165">
        <v>5.05574814365512</v>
      </c>
      <c r="AA49" s="22">
        <v>3.57127609074975</v>
      </c>
      <c r="AB49" s="165">
        <v>1.48783976328695</v>
      </c>
      <c r="AC49" s="22">
        <v>2.76725386463947</v>
      </c>
      <c r="AD49" s="165">
        <v>1.94882096905588</v>
      </c>
      <c r="AE49" s="22">
        <v>3.41455901818196</v>
      </c>
      <c r="AF49" s="165">
        <v>2.58159622205878</v>
      </c>
      <c r="AG49" s="22">
        <v>-0.156717072567788</v>
      </c>
      <c r="AH49" s="165">
        <v>2.96125354878761</v>
      </c>
      <c r="AI49" s="22">
        <v>3.12211092128526</v>
      </c>
      <c r="AJ49" s="165">
        <v>1.07321882748396</v>
      </c>
      <c r="AK49" s="22" t="inlineStr">
        <is>
          <t>c</t>
        </is>
      </c>
      <c r="AL49" s="165" t="inlineStr">
        <is>
          <t>c</t>
        </is>
      </c>
      <c r="AM49" s="22" t="inlineStr">
        <is>
          <t>c</t>
        </is>
      </c>
      <c r="AN49" s="165" t="inlineStr">
        <is>
          <t>c</t>
        </is>
      </c>
      <c r="AO49" s="22" t="inlineStr">
        <is>
          <t>c</t>
        </is>
      </c>
      <c r="AP49" s="165" t="inlineStr">
        <is>
          <t>c</t>
        </is>
      </c>
      <c r="AQ49" s="103"/>
      <c r="AR49" s="103"/>
      <c r="AS49" s="103"/>
      <c r="AT49" s="192"/>
      <c r="GM49" s="103"/>
      <c r="GN49" s="103"/>
      <c r="GO49" s="103"/>
      <c r="GP49" s="103"/>
    </row>
    <row customHeight="1" ht="13" r="50">
      <c r="A50" s="181" t="s">
        <v>344</v>
      </c>
      <c r="B50" s="156" t="n">
        <v>2</v>
      </c>
      <c r="C50" s="22">
        <v>17.8629062702971</v>
      </c>
      <c r="D50" s="165">
        <v>2.69763514463336</v>
      </c>
      <c r="E50" s="22">
        <v>20.0655993294749</v>
      </c>
      <c r="F50" s="165">
        <v>5.32849525344617</v>
      </c>
      <c r="G50" s="22">
        <v>15.3013333388638</v>
      </c>
      <c r="H50" s="165">
        <v>3.84590195365569</v>
      </c>
      <c r="I50" s="22">
        <v>20.045056723497</v>
      </c>
      <c r="J50" s="165">
        <v>5.81840045315511</v>
      </c>
      <c r="K50" s="22">
        <v>-0.0205426059778162</v>
      </c>
      <c r="L50" s="165">
        <v>7.91868918038923</v>
      </c>
      <c r="M50" s="22">
        <v>17.8629062702971</v>
      </c>
      <c r="N50" s="165">
        <v>2.69763514463336</v>
      </c>
      <c r="O50" s="22" t="inlineStr">
        <is>
          <t>a</t>
        </is>
      </c>
      <c r="P50" s="165" t="inlineStr">
        <is>
          <t>a</t>
        </is>
      </c>
      <c r="Q50" s="22" t="inlineStr">
        <is>
          <t>a</t>
        </is>
      </c>
      <c r="R50" s="165" t="inlineStr">
        <is>
          <t>a</t>
        </is>
      </c>
      <c r="S50" s="22">
        <v>19.5388152174426</v>
      </c>
      <c r="T50" s="165">
        <v>3.87102906883776</v>
      </c>
      <c r="U50" s="22">
        <v>16.0460933251036</v>
      </c>
      <c r="V50" s="165">
        <v>4.44369452649728</v>
      </c>
      <c r="W50" s="22">
        <v>12.3158740414283</v>
      </c>
      <c r="X50" s="165">
        <v>9.16058373673219</v>
      </c>
      <c r="Y50" s="22">
        <v>-7.22294117601424</v>
      </c>
      <c r="Z50" s="165">
        <v>9.90781273144782</v>
      </c>
      <c r="AA50" s="22">
        <v>17.4511340972288</v>
      </c>
      <c r="AB50" s="165">
        <v>3.7031677536338</v>
      </c>
      <c r="AC50" s="22">
        <v>16.8869954669856</v>
      </c>
      <c r="AD50" s="165">
        <v>3.9412195796175</v>
      </c>
      <c r="AE50" s="22" t="inlineStr">
        <is>
          <t>c</t>
        </is>
      </c>
      <c r="AF50" s="165" t="inlineStr">
        <is>
          <t>c</t>
        </is>
      </c>
      <c r="AG50" s="22" t="inlineStr">
        <is>
          <t>c</t>
        </is>
      </c>
      <c r="AH50" s="165" t="inlineStr">
        <is>
          <t>c</t>
        </is>
      </c>
      <c r="AI50" s="22">
        <v>19.1401662702906</v>
      </c>
      <c r="AJ50" s="165">
        <v>2.98081471598587</v>
      </c>
      <c r="AK50" s="22">
        <v>9.5151726019085</v>
      </c>
      <c r="AL50" s="165">
        <v>6.28245451585856</v>
      </c>
      <c r="AM50" s="22" t="inlineStr">
        <is>
          <t>a</t>
        </is>
      </c>
      <c r="AN50" s="165" t="inlineStr">
        <is>
          <t>a</t>
        </is>
      </c>
      <c r="AO50" s="22" t="inlineStr">
        <is>
          <t>a</t>
        </is>
      </c>
      <c r="AP50" s="165" t="inlineStr">
        <is>
          <t>a</t>
        </is>
      </c>
      <c r="AQ50" s="103"/>
      <c r="AR50" s="103"/>
      <c r="AS50" s="103"/>
      <c r="AT50" s="192"/>
      <c r="GM50" s="103"/>
      <c r="GN50" s="103"/>
      <c r="GO50" s="103"/>
      <c r="GP50" s="103"/>
    </row>
    <row customHeight="1" ht="13" r="51">
      <c r="A51" s="181" t="s">
        <v>345</v>
      </c>
      <c r="B51" s="156" t="n">
        <v>2</v>
      </c>
      <c r="C51" s="22">
        <v>33.697968726112</v>
      </c>
      <c r="D51" s="165">
        <v>3.4353319644786</v>
      </c>
      <c r="E51" s="22">
        <v>46.9916874248583</v>
      </c>
      <c r="F51" s="165">
        <v>20.6650092627275</v>
      </c>
      <c r="G51" s="22">
        <v>29.5936125957428</v>
      </c>
      <c r="H51" s="165">
        <v>5.77872707284271</v>
      </c>
      <c r="I51" s="22">
        <v>34.2129042318842</v>
      </c>
      <c r="J51" s="165">
        <v>4.20094200490305</v>
      </c>
      <c r="K51" s="22">
        <v>-12.7787831929741</v>
      </c>
      <c r="L51" s="165">
        <v>21.1260907179384</v>
      </c>
      <c r="M51" s="22">
        <v>34.5073231383982</v>
      </c>
      <c r="N51" s="165">
        <v>3.76311595655186</v>
      </c>
      <c r="O51" s="22">
        <v>25.9466274436714</v>
      </c>
      <c r="P51" s="165">
        <v>9.32248663905605</v>
      </c>
      <c r="Q51" s="22">
        <v>-8.56069569472687</v>
      </c>
      <c r="R51" s="165">
        <v>10.3011973330908</v>
      </c>
      <c r="S51" s="22">
        <v>34.9938373611992</v>
      </c>
      <c r="T51" s="165">
        <v>3.58066759039167</v>
      </c>
      <c r="U51" s="22">
        <v>7.91183975839242</v>
      </c>
      <c r="V51" s="165">
        <v>7.91668519773865</v>
      </c>
      <c r="W51" s="22" t="inlineStr">
        <is>
          <t>c</t>
        </is>
      </c>
      <c r="X51" s="165" t="inlineStr">
        <is>
          <t>c</t>
        </is>
      </c>
      <c r="Y51" s="22" t="inlineStr">
        <is>
          <t>c</t>
        </is>
      </c>
      <c r="Z51" s="165" t="inlineStr">
        <is>
          <t>c</t>
        </is>
      </c>
      <c r="AA51" s="22">
        <v>34.9413941261636</v>
      </c>
      <c r="AB51" s="165">
        <v>3.67372028110119</v>
      </c>
      <c r="AC51" s="22">
        <v>24.4149953591734</v>
      </c>
      <c r="AD51" s="165">
        <v>10.9829246520648</v>
      </c>
      <c r="AE51" s="22" t="inlineStr">
        <is>
          <t>a</t>
        </is>
      </c>
      <c r="AF51" s="165" t="inlineStr">
        <is>
          <t>a</t>
        </is>
      </c>
      <c r="AG51" s="22" t="inlineStr">
        <is>
          <t>a</t>
        </is>
      </c>
      <c r="AH51" s="165" t="inlineStr">
        <is>
          <t>a</t>
        </is>
      </c>
      <c r="AI51" s="22">
        <v>33.9983697793309</v>
      </c>
      <c r="AJ51" s="165">
        <v>3.4567747483786</v>
      </c>
      <c r="AK51" s="22" t="inlineStr">
        <is>
          <t>c</t>
        </is>
      </c>
      <c r="AL51" s="165" t="inlineStr">
        <is>
          <t>c</t>
        </is>
      </c>
      <c r="AM51" s="22" t="inlineStr">
        <is>
          <t>c</t>
        </is>
      </c>
      <c r="AN51" s="165" t="inlineStr">
        <is>
          <t>c</t>
        </is>
      </c>
      <c r="AO51" s="22" t="inlineStr">
        <is>
          <t>c</t>
        </is>
      </c>
      <c r="AP51" s="165" t="inlineStr">
        <is>
          <t>c</t>
        </is>
      </c>
      <c r="AQ51" s="103"/>
      <c r="AR51" s="103"/>
      <c r="AS51" s="103"/>
      <c r="AT51" s="192"/>
      <c r="GM51" s="103"/>
      <c r="GN51" s="103"/>
      <c r="GO51" s="103"/>
      <c r="GP51" s="103"/>
    </row>
    <row customHeight="1" ht="13" r="52">
      <c r="A52" s="181" t="s">
        <v>346</v>
      </c>
      <c r="B52" s="156" t="n">
        <v>2</v>
      </c>
      <c r="C52" s="22">
        <v>19.212007953143</v>
      </c>
      <c r="D52" s="165">
        <v>0.690063209067996</v>
      </c>
      <c r="E52" s="22" t="inlineStr">
        <is>
          <t>a</t>
        </is>
      </c>
      <c r="F52" s="165" t="inlineStr">
        <is>
          <t>a</t>
        </is>
      </c>
      <c r="G52" s="22" t="inlineStr">
        <is>
          <t>a</t>
        </is>
      </c>
      <c r="H52" s="165" t="inlineStr">
        <is>
          <t>a</t>
        </is>
      </c>
      <c r="I52" s="22">
        <v>19.212007953143</v>
      </c>
      <c r="J52" s="165">
        <v>0.690063209067996</v>
      </c>
      <c r="K52" s="22" t="inlineStr">
        <is>
          <t>a</t>
        </is>
      </c>
      <c r="L52" s="165" t="inlineStr">
        <is>
          <t>a</t>
        </is>
      </c>
      <c r="M52" s="22">
        <v>22.8673400555862</v>
      </c>
      <c r="N52" s="165">
        <v>0.0873670055829546</v>
      </c>
      <c r="O52" s="22">
        <v>0</v>
      </c>
      <c r="P52" s="165">
        <v>0</v>
      </c>
      <c r="Q52" s="22">
        <v>-22.8673400555862</v>
      </c>
      <c r="R52" s="165">
        <v>0.0873670055829546</v>
      </c>
      <c r="S52" s="22">
        <v>12.5829266730652</v>
      </c>
      <c r="T52" s="165">
        <v>0.923008074364424</v>
      </c>
      <c r="U52" s="22">
        <v>25.8583667607371</v>
      </c>
      <c r="V52" s="165">
        <v>0.44619459208929</v>
      </c>
      <c r="W52" s="22" t="inlineStr">
        <is>
          <t>c</t>
        </is>
      </c>
      <c r="X52" s="165" t="inlineStr">
        <is>
          <t>c</t>
        </is>
      </c>
      <c r="Y52" s="22" t="inlineStr">
        <is>
          <t>c</t>
        </is>
      </c>
      <c r="Z52" s="165" t="inlineStr">
        <is>
          <t>c</t>
        </is>
      </c>
      <c r="AA52" s="22">
        <v>19.3635671424352</v>
      </c>
      <c r="AB52" s="165">
        <v>0.460766873127121</v>
      </c>
      <c r="AC52" s="22">
        <v>19.8570202691498</v>
      </c>
      <c r="AD52" s="165">
        <v>1.79433075182857</v>
      </c>
      <c r="AE52" s="22" t="inlineStr">
        <is>
          <t>c</t>
        </is>
      </c>
      <c r="AF52" s="165" t="inlineStr">
        <is>
          <t>c</t>
        </is>
      </c>
      <c r="AG52" s="22" t="inlineStr">
        <is>
          <t>c</t>
        </is>
      </c>
      <c r="AH52" s="165" t="inlineStr">
        <is>
          <t>c</t>
        </is>
      </c>
      <c r="AI52" s="22">
        <v>15.5975902172835</v>
      </c>
      <c r="AJ52" s="165">
        <v>0.800652627191986</v>
      </c>
      <c r="AK52" s="22">
        <v>26.8284798647442</v>
      </c>
      <c r="AL52" s="165">
        <v>0.157088562757883</v>
      </c>
      <c r="AM52" s="22" t="inlineStr">
        <is>
          <t>c</t>
        </is>
      </c>
      <c r="AN52" s="165" t="inlineStr">
        <is>
          <t>c</t>
        </is>
      </c>
      <c r="AO52" s="22" t="inlineStr">
        <is>
          <t>c</t>
        </is>
      </c>
      <c r="AP52" s="165" t="inlineStr">
        <is>
          <t>c</t>
        </is>
      </c>
      <c r="AQ52" s="103"/>
      <c r="AR52" s="103"/>
      <c r="AS52" s="103"/>
      <c r="AT52" s="192"/>
      <c r="GM52" s="103"/>
      <c r="GN52" s="103"/>
      <c r="GO52" s="103"/>
      <c r="GP52" s="103"/>
    </row>
    <row customHeight="1" ht="13" r="53">
      <c r="A53" s="181" t="s">
        <v>347</v>
      </c>
      <c r="B53" s="156" t="n">
        <v>2</v>
      </c>
      <c r="C53" s="22">
        <v>65.3347649643017</v>
      </c>
      <c r="D53" s="165">
        <v>2.9389953375722</v>
      </c>
      <c r="E53" s="22">
        <v>59.5933355514492</v>
      </c>
      <c r="F53" s="165">
        <v>5.73143849900134</v>
      </c>
      <c r="G53" s="22">
        <v>66.6900060882709</v>
      </c>
      <c r="H53" s="165">
        <v>3.44777422901918</v>
      </c>
      <c r="I53" s="22">
        <v>76.0939852907202</v>
      </c>
      <c r="J53" s="165">
        <v>10.2046479137864</v>
      </c>
      <c r="K53" s="22">
        <v>16.500649739271</v>
      </c>
      <c r="L53" s="165">
        <v>11.6688300819401</v>
      </c>
      <c r="M53" s="22">
        <v>63.319380321454</v>
      </c>
      <c r="N53" s="165">
        <v>3.05151272524561</v>
      </c>
      <c r="O53" s="22">
        <v>78.9823882084523</v>
      </c>
      <c r="P53" s="165">
        <v>9.39053039652105</v>
      </c>
      <c r="Q53" s="22">
        <v>15.6630078869983</v>
      </c>
      <c r="R53" s="165">
        <v>9.71685690418957</v>
      </c>
      <c r="S53" s="22">
        <v>68.6438685012504</v>
      </c>
      <c r="T53" s="165">
        <v>3.27649701448355</v>
      </c>
      <c r="U53" s="22">
        <v>50.8638349613536</v>
      </c>
      <c r="V53" s="165">
        <v>12.5498377409866</v>
      </c>
      <c r="W53" s="22">
        <v>49.1163185226911</v>
      </c>
      <c r="X53" s="165">
        <v>9.93416058192697</v>
      </c>
      <c r="Y53" s="22">
        <v>-19.5275499785593</v>
      </c>
      <c r="Z53" s="165">
        <v>10.7765487452746</v>
      </c>
      <c r="AA53" s="22">
        <v>70.0234359955114</v>
      </c>
      <c r="AB53" s="165">
        <v>4.54530684183748</v>
      </c>
      <c r="AC53" s="22">
        <v>68.2089112941839</v>
      </c>
      <c r="AD53" s="165">
        <v>4.65552625180947</v>
      </c>
      <c r="AE53" s="22">
        <v>43.3475143107553</v>
      </c>
      <c r="AF53" s="165">
        <v>8.82994014647329</v>
      </c>
      <c r="AG53" s="22">
        <v>-26.6759216847561</v>
      </c>
      <c r="AH53" s="165">
        <v>9.8569909124298</v>
      </c>
      <c r="AI53" s="22">
        <v>72.1262342648254</v>
      </c>
      <c r="AJ53" s="165">
        <v>4.03356393681916</v>
      </c>
      <c r="AK53" s="22">
        <v>60.037545604978</v>
      </c>
      <c r="AL53" s="165">
        <v>5.56938758541864</v>
      </c>
      <c r="AM53" s="22">
        <v>34.9866001611386</v>
      </c>
      <c r="AN53" s="165">
        <v>12.8485038709981</v>
      </c>
      <c r="AO53" s="22">
        <v>-37.1396341036869</v>
      </c>
      <c r="AP53" s="165">
        <v>14.1293496891017</v>
      </c>
      <c r="AQ53" s="103"/>
      <c r="AR53" s="103"/>
      <c r="AS53" s="103"/>
      <c r="AT53" s="192"/>
      <c r="GM53" s="103"/>
      <c r="GN53" s="103"/>
      <c r="GO53" s="103"/>
      <c r="GP53" s="103"/>
    </row>
    <row customHeight="1" ht="13" r="54">
      <c r="A54" s="181" t="s">
        <v>348</v>
      </c>
      <c r="B54" s="156" t="n">
        <v>2</v>
      </c>
      <c r="C54" s="22">
        <v>48.4786765684703</v>
      </c>
      <c r="D54" s="165">
        <v>3.76278544736042</v>
      </c>
      <c r="E54" s="22">
        <v>50.0981161510881</v>
      </c>
      <c r="F54" s="165">
        <v>6.553028339884</v>
      </c>
      <c r="G54" s="22">
        <v>48.409232871447</v>
      </c>
      <c r="H54" s="165">
        <v>5.14019839630113</v>
      </c>
      <c r="I54" s="22">
        <v>43.9007537258033</v>
      </c>
      <c r="J54" s="165">
        <v>8.22841580896197</v>
      </c>
      <c r="K54" s="22">
        <v>-6.19736242528482</v>
      </c>
      <c r="L54" s="165">
        <v>10.05985580265</v>
      </c>
      <c r="M54" s="22">
        <v>48.9083912109288</v>
      </c>
      <c r="N54" s="165">
        <v>3.79106031596991</v>
      </c>
      <c r="O54" s="22" t="inlineStr">
        <is>
          <t>c</t>
        </is>
      </c>
      <c r="P54" s="165" t="inlineStr">
        <is>
          <t>c</t>
        </is>
      </c>
      <c r="Q54" s="22" t="inlineStr">
        <is>
          <t>c</t>
        </is>
      </c>
      <c r="R54" s="165" t="inlineStr">
        <is>
          <t>c</t>
        </is>
      </c>
      <c r="S54" s="22">
        <v>45.3933061207816</v>
      </c>
      <c r="T54" s="165">
        <v>5.07277802775923</v>
      </c>
      <c r="U54" s="22">
        <v>52.5565434726314</v>
      </c>
      <c r="V54" s="165">
        <v>6.56001090028792</v>
      </c>
      <c r="W54" s="22">
        <v>54.0059685945737</v>
      </c>
      <c r="X54" s="165">
        <v>14.9973590168119</v>
      </c>
      <c r="Y54" s="22">
        <v>8.61266247379208</v>
      </c>
      <c r="Z54" s="165">
        <v>15.2447855036263</v>
      </c>
      <c r="AA54" s="22">
        <v>42.7744184602908</v>
      </c>
      <c r="AB54" s="165">
        <v>13.0450870109214</v>
      </c>
      <c r="AC54" s="22">
        <v>49.2026002308727</v>
      </c>
      <c r="AD54" s="165">
        <v>4.53145557791866</v>
      </c>
      <c r="AE54" s="22">
        <v>45.2713201666837</v>
      </c>
      <c r="AF54" s="165">
        <v>8.97350335140177</v>
      </c>
      <c r="AG54" s="22">
        <v>2.49690170639289</v>
      </c>
      <c r="AH54" s="165">
        <v>15.627260756737</v>
      </c>
      <c r="AI54" s="22">
        <v>43.4095508712584</v>
      </c>
      <c r="AJ54" s="165">
        <v>5.46922508053021</v>
      </c>
      <c r="AK54" s="22">
        <v>52.2419043392683</v>
      </c>
      <c r="AL54" s="165">
        <v>5.76132979266619</v>
      </c>
      <c r="AM54" s="22" t="inlineStr">
        <is>
          <t>c</t>
        </is>
      </c>
      <c r="AN54" s="165" t="inlineStr">
        <is>
          <t>c</t>
        </is>
      </c>
      <c r="AO54" s="22" t="inlineStr">
        <is>
          <t>c</t>
        </is>
      </c>
      <c r="AP54" s="165" t="inlineStr">
        <is>
          <t>c</t>
        </is>
      </c>
      <c r="AQ54" s="103"/>
      <c r="AR54" s="103"/>
      <c r="AS54" s="103"/>
      <c r="AT54" s="192"/>
      <c r="GM54" s="103"/>
      <c r="GN54" s="103"/>
      <c r="GO54" s="103"/>
      <c r="GP54" s="103"/>
    </row>
    <row customHeight="1" ht="13" r="55">
      <c r="A55" s="181" t="s">
        <v>349</v>
      </c>
      <c r="B55" s="156" t="n">
        <v>2</v>
      </c>
      <c r="C55" s="22">
        <v>11.2713731524739</v>
      </c>
      <c r="D55" s="165">
        <v>2.20411797751573</v>
      </c>
      <c r="E55" s="22">
        <v>9.9273957402995</v>
      </c>
      <c r="F55" s="165">
        <v>6.19897644669977</v>
      </c>
      <c r="G55" s="22">
        <v>10.6706005885769</v>
      </c>
      <c r="H55" s="165">
        <v>3.18804612041914</v>
      </c>
      <c r="I55" s="22">
        <v>12.6377850871791</v>
      </c>
      <c r="J55" s="165">
        <v>3.32643641774149</v>
      </c>
      <c r="K55" s="22">
        <v>2.71038934687964</v>
      </c>
      <c r="L55" s="165">
        <v>7.06747358300617</v>
      </c>
      <c r="M55" s="22">
        <v>10.5589466106467</v>
      </c>
      <c r="N55" s="165">
        <v>2.30228097896072</v>
      </c>
      <c r="O55" s="22">
        <v>17.1596220048062</v>
      </c>
      <c r="P55" s="165">
        <v>7.27706421420187</v>
      </c>
      <c r="Q55" s="22">
        <v>6.60067539415945</v>
      </c>
      <c r="R55" s="165">
        <v>7.56660340883361</v>
      </c>
      <c r="S55" s="22">
        <v>21.862681308361</v>
      </c>
      <c r="T55" s="165">
        <v>6.73902252582657</v>
      </c>
      <c r="U55" s="22">
        <v>13.888740064666</v>
      </c>
      <c r="V55" s="165">
        <v>4.45022091662218</v>
      </c>
      <c r="W55" s="22">
        <v>8.34238795988759</v>
      </c>
      <c r="X55" s="165">
        <v>2.67462056508347</v>
      </c>
      <c r="Y55" s="22">
        <v>-13.5202933484734</v>
      </c>
      <c r="Z55" s="165">
        <v>7.15400012505959</v>
      </c>
      <c r="AA55" s="22">
        <v>8.51536370343527</v>
      </c>
      <c r="AB55" s="165">
        <v>4.77335564584604</v>
      </c>
      <c r="AC55" s="22">
        <v>16.0776591362394</v>
      </c>
      <c r="AD55" s="165">
        <v>4.6809261800136</v>
      </c>
      <c r="AE55" s="22">
        <v>9.77650586853857</v>
      </c>
      <c r="AF55" s="165">
        <v>2.75065062080905</v>
      </c>
      <c r="AG55" s="22">
        <v>1.2611421651033</v>
      </c>
      <c r="AH55" s="165">
        <v>5.36565215888186</v>
      </c>
      <c r="AI55" s="22">
        <v>9.75314284856085</v>
      </c>
      <c r="AJ55" s="165">
        <v>2.22948439061501</v>
      </c>
      <c r="AK55" s="22">
        <v>16.8671122803406</v>
      </c>
      <c r="AL55" s="165">
        <v>7.0798220028198</v>
      </c>
      <c r="AM55" s="22">
        <v>16.9741411307523</v>
      </c>
      <c r="AN55" s="165">
        <v>9.58297544048517</v>
      </c>
      <c r="AO55" s="22">
        <v>7.22099828219144</v>
      </c>
      <c r="AP55" s="165">
        <v>9.80976041150511</v>
      </c>
      <c r="AQ55" s="103"/>
      <c r="AR55" s="103"/>
      <c r="AS55" s="103"/>
      <c r="AT55" s="192"/>
      <c r="GM55" s="103"/>
      <c r="GN55" s="103"/>
      <c r="GO55" s="103"/>
      <c r="GP55" s="103"/>
    </row>
    <row customHeight="1" ht="13" r="56">
      <c r="A56" s="181" t="s">
        <v>350</v>
      </c>
      <c r="B56" s="156" t="n">
        <v>2</v>
      </c>
      <c r="C56" s="22">
        <v>18.2773080857776</v>
      </c>
      <c r="D56" s="165">
        <v>2.20161704056775</v>
      </c>
      <c r="E56" s="22">
        <v>22.4869514522175</v>
      </c>
      <c r="F56" s="165">
        <v>11.2282417808131</v>
      </c>
      <c r="G56" s="22">
        <v>18.1527454380855</v>
      </c>
      <c r="H56" s="165">
        <v>2.72885274246926</v>
      </c>
      <c r="I56" s="22">
        <v>17.0571112718229</v>
      </c>
      <c r="J56" s="165">
        <v>3.82431489987775</v>
      </c>
      <c r="K56" s="22">
        <v>-5.42984018039456</v>
      </c>
      <c r="L56" s="165">
        <v>11.8848571273258</v>
      </c>
      <c r="M56" s="22">
        <v>16.4492810374252</v>
      </c>
      <c r="N56" s="165">
        <v>2.20956629828378</v>
      </c>
      <c r="O56" s="22">
        <v>23.9161280926709</v>
      </c>
      <c r="P56" s="165">
        <v>5.42442319713817</v>
      </c>
      <c r="Q56" s="22">
        <v>7.46684705524569</v>
      </c>
      <c r="R56" s="165">
        <v>5.69482237807249</v>
      </c>
      <c r="S56" s="22">
        <v>20.7705794278753</v>
      </c>
      <c r="T56" s="165">
        <v>3.431211361552</v>
      </c>
      <c r="U56" s="22">
        <v>12.1085910977765</v>
      </c>
      <c r="V56" s="165">
        <v>2.98073982111617</v>
      </c>
      <c r="W56" s="22">
        <v>27.0032202302606</v>
      </c>
      <c r="X56" s="165">
        <v>9.68643583989587</v>
      </c>
      <c r="Y56" s="22">
        <v>6.23264080238528</v>
      </c>
      <c r="Z56" s="165">
        <v>9.87118259660118</v>
      </c>
      <c r="AA56" s="22">
        <v>10.7548746913513</v>
      </c>
      <c r="AB56" s="165">
        <v>4.43088842027314</v>
      </c>
      <c r="AC56" s="22">
        <v>18.7378823873858</v>
      </c>
      <c r="AD56" s="165">
        <v>2.55198469518539</v>
      </c>
      <c r="AE56" s="22">
        <v>25.1551291372652</v>
      </c>
      <c r="AF56" s="165">
        <v>7.69191101514777</v>
      </c>
      <c r="AG56" s="22">
        <v>14.4002544459138</v>
      </c>
      <c r="AH56" s="165">
        <v>8.86785242427293</v>
      </c>
      <c r="AI56" s="22">
        <v>19.8352611990657</v>
      </c>
      <c r="AJ56" s="165">
        <v>2.6947188477079</v>
      </c>
      <c r="AK56" s="22">
        <v>16.9670700264028</v>
      </c>
      <c r="AL56" s="165">
        <v>3.71228269540795</v>
      </c>
      <c r="AM56" s="22">
        <v>2.69037665047682</v>
      </c>
      <c r="AN56" s="165">
        <v>2.15898942136744</v>
      </c>
      <c r="AO56" s="22">
        <v>-17.1448845485889</v>
      </c>
      <c r="AP56" s="165">
        <v>3.43067241540261</v>
      </c>
      <c r="AQ56" s="103"/>
      <c r="AR56" s="103"/>
      <c r="AS56" s="103"/>
      <c r="AT56" s="192"/>
      <c r="GM56" s="103"/>
      <c r="GN56" s="103"/>
      <c r="GO56" s="103"/>
      <c r="GP56" s="103"/>
    </row>
    <row customHeight="1" ht="13" r="57">
      <c r="A57" s="181" t="s">
        <v>351</v>
      </c>
      <c r="B57" s="156" t="n">
        <v>2</v>
      </c>
      <c r="C57" s="22">
        <v>30.2136412891823</v>
      </c>
      <c r="D57" s="165">
        <v>3.74788659197567</v>
      </c>
      <c r="E57" s="22">
        <v>11.7329434799239</v>
      </c>
      <c r="F57" s="165">
        <v>8.03975682973162</v>
      </c>
      <c r="G57" s="22">
        <v>34.7801159673311</v>
      </c>
      <c r="H57" s="165">
        <v>5.33711323650808</v>
      </c>
      <c r="I57" s="22">
        <v>29.8053392974293</v>
      </c>
      <c r="J57" s="165">
        <v>6.73577641078959</v>
      </c>
      <c r="K57" s="22">
        <v>18.0723958175054</v>
      </c>
      <c r="L57" s="165">
        <v>11.2288536619256</v>
      </c>
      <c r="M57" s="22">
        <v>28.4917355419363</v>
      </c>
      <c r="N57" s="165">
        <v>3.85010457588864</v>
      </c>
      <c r="O57" s="22">
        <v>37.670435485036</v>
      </c>
      <c r="P57" s="165">
        <v>10.8524390578798</v>
      </c>
      <c r="Q57" s="22">
        <v>9.1786999430997</v>
      </c>
      <c r="R57" s="165">
        <v>11.5009688993411</v>
      </c>
      <c r="S57" s="22">
        <v>27.9496783084903</v>
      </c>
      <c r="T57" s="165">
        <v>5.31121207394478</v>
      </c>
      <c r="U57" s="22">
        <v>35.4605190461452</v>
      </c>
      <c r="V57" s="165">
        <v>7.04799165763247</v>
      </c>
      <c r="W57" s="22">
        <v>32.3986592101962</v>
      </c>
      <c r="X57" s="165">
        <v>8.07214257029233</v>
      </c>
      <c r="Y57" s="22">
        <v>4.44898090170589</v>
      </c>
      <c r="Z57" s="165">
        <v>8.85504175582175</v>
      </c>
      <c r="AA57" s="22">
        <v>23.7352391944383</v>
      </c>
      <c r="AB57" s="165">
        <v>16.9102686607701</v>
      </c>
      <c r="AC57" s="22">
        <v>32.1652793847352</v>
      </c>
      <c r="AD57" s="165">
        <v>4.85785947866339</v>
      </c>
      <c r="AE57" s="22">
        <v>27.3195290316917</v>
      </c>
      <c r="AF57" s="165">
        <v>6.94830658395882</v>
      </c>
      <c r="AG57" s="22">
        <v>3.58428983725342</v>
      </c>
      <c r="AH57" s="165">
        <v>17.8306233978321</v>
      </c>
      <c r="AI57" s="22">
        <v>28.4613038789152</v>
      </c>
      <c r="AJ57" s="165">
        <v>5.90766351009285</v>
      </c>
      <c r="AK57" s="22">
        <v>34.0761695897107</v>
      </c>
      <c r="AL57" s="165">
        <v>5.57483076165278</v>
      </c>
      <c r="AM57" s="22">
        <v>25.412557059919</v>
      </c>
      <c r="AN57" s="165">
        <v>10.1799853179793</v>
      </c>
      <c r="AO57" s="22">
        <v>-3.0487468189962</v>
      </c>
      <c r="AP57" s="165">
        <v>11.6324102904982</v>
      </c>
      <c r="AQ57" s="103"/>
      <c r="AR57" s="103"/>
      <c r="AS57" s="103"/>
      <c r="AT57" s="192"/>
      <c r="GM57" s="103"/>
      <c r="GN57" s="103"/>
      <c r="GO57" s="103"/>
      <c r="GP57" s="103"/>
    </row>
    <row customHeight="1" ht="13" r="58">
      <c r="A58" s="181" t="s">
        <v>352</v>
      </c>
      <c r="B58" s="156" t="n">
        <v>2</v>
      </c>
      <c r="C58" s="22">
        <v>12.2970949566155</v>
      </c>
      <c r="D58" s="165">
        <v>2.01887089348368</v>
      </c>
      <c r="E58" s="22">
        <v>10.5546598147301</v>
      </c>
      <c r="F58" s="165">
        <v>6.12893352129013</v>
      </c>
      <c r="G58" s="22">
        <v>9.77592042454505</v>
      </c>
      <c r="H58" s="165">
        <v>3.48923665733181</v>
      </c>
      <c r="I58" s="22">
        <v>14.23303186544</v>
      </c>
      <c r="J58" s="165">
        <v>2.84717467165581</v>
      </c>
      <c r="K58" s="22">
        <v>3.67837205070991</v>
      </c>
      <c r="L58" s="165">
        <v>6.77976276490262</v>
      </c>
      <c r="M58" s="22">
        <v>9.48217716273349</v>
      </c>
      <c r="N58" s="165">
        <v>2.06302683005591</v>
      </c>
      <c r="O58" s="22">
        <v>39.8655390177925</v>
      </c>
      <c r="P58" s="165">
        <v>10.7388231360476</v>
      </c>
      <c r="Q58" s="22">
        <v>30.383361855059</v>
      </c>
      <c r="R58" s="165">
        <v>11.0348884173794</v>
      </c>
      <c r="S58" s="22">
        <v>12.4474559519194</v>
      </c>
      <c r="T58" s="165">
        <v>2.75201739668029</v>
      </c>
      <c r="U58" s="22">
        <v>13.7860191055456</v>
      </c>
      <c r="V58" s="165">
        <v>5.38463192366253</v>
      </c>
      <c r="W58" s="22">
        <v>10.9501424984703</v>
      </c>
      <c r="X58" s="165">
        <v>3.90822986916591</v>
      </c>
      <c r="Y58" s="22">
        <v>-1.49731345344905</v>
      </c>
      <c r="Z58" s="165">
        <v>4.81964996376264</v>
      </c>
      <c r="AA58" s="22">
        <v>14.4549924727198</v>
      </c>
      <c r="AB58" s="165">
        <v>3.11879686766963</v>
      </c>
      <c r="AC58" s="22">
        <v>10.9530673558568</v>
      </c>
      <c r="AD58" s="165">
        <v>3.23407857740228</v>
      </c>
      <c r="AE58" s="22">
        <v>9.40410709329868</v>
      </c>
      <c r="AF58" s="165">
        <v>4.90839551633327</v>
      </c>
      <c r="AG58" s="22">
        <v>-5.05088537942114</v>
      </c>
      <c r="AH58" s="165">
        <v>5.60854826429295</v>
      </c>
      <c r="AI58" s="22">
        <v>12.9660110434386</v>
      </c>
      <c r="AJ58" s="165">
        <v>2.16468390086009</v>
      </c>
      <c r="AK58" s="22">
        <v>5.79621291318002</v>
      </c>
      <c r="AL58" s="165">
        <v>5.77689251683013</v>
      </c>
      <c r="AM58" s="22" t="inlineStr">
        <is>
          <t>c</t>
        </is>
      </c>
      <c r="AN58" s="165" t="inlineStr">
        <is>
          <t>c</t>
        </is>
      </c>
      <c r="AO58" s="22" t="inlineStr">
        <is>
          <t>c</t>
        </is>
      </c>
      <c r="AP58" s="165" t="inlineStr">
        <is>
          <t>c</t>
        </is>
      </c>
      <c r="AQ58" s="103"/>
      <c r="AR58" s="103"/>
      <c r="AS58" s="103"/>
      <c r="AT58" s="192"/>
      <c r="GM58" s="103"/>
      <c r="GN58" s="103"/>
      <c r="GO58" s="103"/>
      <c r="GP58" s="103"/>
    </row>
    <row customHeight="1" ht="13" r="59">
      <c r="A59" s="181" t="s">
        <v>353</v>
      </c>
      <c r="B59" s="156" t="n">
        <v>2</v>
      </c>
      <c r="C59" s="22">
        <v>19.460786984401</v>
      </c>
      <c r="D59" s="165">
        <v>4.29970125083961</v>
      </c>
      <c r="E59" s="22">
        <v>23.0479325532688</v>
      </c>
      <c r="F59" s="165">
        <v>13.8327962206231</v>
      </c>
      <c r="G59" s="22">
        <v>13.1515756213666</v>
      </c>
      <c r="H59" s="165">
        <v>4.94522784048515</v>
      </c>
      <c r="I59" s="22">
        <v>20.460139523374</v>
      </c>
      <c r="J59" s="165">
        <v>5.2683015763697</v>
      </c>
      <c r="K59" s="22">
        <v>-2.58779302989485</v>
      </c>
      <c r="L59" s="165">
        <v>15.1686359231328</v>
      </c>
      <c r="M59" s="22">
        <v>2.77021934271637</v>
      </c>
      <c r="N59" s="165">
        <v>1.84544362686538</v>
      </c>
      <c r="O59" s="22">
        <v>24.5836488305155</v>
      </c>
      <c r="P59" s="165">
        <v>5.53253349282898</v>
      </c>
      <c r="Q59" s="22">
        <v>21.8134294877991</v>
      </c>
      <c r="R59" s="165">
        <v>5.81765956382535</v>
      </c>
      <c r="S59" s="22">
        <v>20.2526995699482</v>
      </c>
      <c r="T59" s="165">
        <v>4.93652974278108</v>
      </c>
      <c r="U59" s="22">
        <v>10.5881058300807</v>
      </c>
      <c r="V59" s="165">
        <v>9.93835692087364</v>
      </c>
      <c r="W59" s="22">
        <v>23.796270474473</v>
      </c>
      <c r="X59" s="165">
        <v>14.3320686606452</v>
      </c>
      <c r="Y59" s="22">
        <v>3.54357090452487</v>
      </c>
      <c r="Z59" s="165">
        <v>15.2248907416679</v>
      </c>
      <c r="AA59" s="22">
        <v>31.2125450087934</v>
      </c>
      <c r="AB59" s="165">
        <v>8.89625920922898</v>
      </c>
      <c r="AC59" s="22">
        <v>8.49711147611191</v>
      </c>
      <c r="AD59" s="165">
        <v>2.92839577339709</v>
      </c>
      <c r="AE59" s="22">
        <v>25.0458175527478</v>
      </c>
      <c r="AF59" s="165">
        <v>8.69407750990437</v>
      </c>
      <c r="AG59" s="22">
        <v>-6.16672745604566</v>
      </c>
      <c r="AH59" s="165">
        <v>12.7383603643879</v>
      </c>
      <c r="AI59" s="22">
        <v>17.3273696309496</v>
      </c>
      <c r="AJ59" s="165">
        <v>4.08835621938637</v>
      </c>
      <c r="AK59" s="22">
        <v>26.8593606094967</v>
      </c>
      <c r="AL59" s="165">
        <v>12.2558669632808</v>
      </c>
      <c r="AM59" s="22" t="inlineStr">
        <is>
          <t>c</t>
        </is>
      </c>
      <c r="AN59" s="165" t="inlineStr">
        <is>
          <t>c</t>
        </is>
      </c>
      <c r="AO59" s="22" t="inlineStr">
        <is>
          <t>c</t>
        </is>
      </c>
      <c r="AP59" s="165" t="inlineStr">
        <is>
          <t>c</t>
        </is>
      </c>
      <c r="AQ59" s="103"/>
      <c r="AR59" s="103"/>
      <c r="AS59" s="103"/>
      <c r="AT59" s="192"/>
      <c r="GM59" s="103"/>
      <c r="GN59" s="103"/>
      <c r="GO59" s="103"/>
      <c r="GP59" s="103"/>
    </row>
    <row customHeight="1" ht="13" r="60">
      <c r="A60" s="181" t="s">
        <v>354</v>
      </c>
      <c r="B60" s="156" t="n">
        <v>2</v>
      </c>
      <c r="C60" s="22">
        <v>16.1783566409379</v>
      </c>
      <c r="D60" s="165">
        <v>3.53605564731066</v>
      </c>
      <c r="E60" s="22">
        <v>24.2594837217534</v>
      </c>
      <c r="F60" s="165">
        <v>15.6234345351351</v>
      </c>
      <c r="G60" s="22">
        <v>17.4664816925073</v>
      </c>
      <c r="H60" s="165">
        <v>5.25957597753472</v>
      </c>
      <c r="I60" s="22">
        <v>12.9708837962668</v>
      </c>
      <c r="J60" s="165">
        <v>3.93556333838464</v>
      </c>
      <c r="K60" s="22">
        <v>-11.2885999254867</v>
      </c>
      <c r="L60" s="165">
        <v>16.3014477146051</v>
      </c>
      <c r="M60" s="22">
        <v>15.5176703273417</v>
      </c>
      <c r="N60" s="165">
        <v>3.58750708198944</v>
      </c>
      <c r="O60" s="22">
        <v>20.2009168962099</v>
      </c>
      <c r="P60" s="165">
        <v>11.935142246021</v>
      </c>
      <c r="Q60" s="22">
        <v>4.68324656886819</v>
      </c>
      <c r="R60" s="165">
        <v>12.4398808455718</v>
      </c>
      <c r="S60" s="22">
        <v>6.79442833085843</v>
      </c>
      <c r="T60" s="165">
        <v>4.39365833440037</v>
      </c>
      <c r="U60" s="22">
        <v>23.6207360135745</v>
      </c>
      <c r="V60" s="165">
        <v>8.29479529955761</v>
      </c>
      <c r="W60" s="22">
        <v>15.0744869569702</v>
      </c>
      <c r="X60" s="165">
        <v>4.79841109186371</v>
      </c>
      <c r="Y60" s="22">
        <v>8.2800586261118</v>
      </c>
      <c r="Z60" s="165">
        <v>6.61650484069214</v>
      </c>
      <c r="AA60" s="22">
        <v>15.3261868321143</v>
      </c>
      <c r="AB60" s="165">
        <v>9.29869143761501</v>
      </c>
      <c r="AC60" s="22">
        <v>19.2983989325959</v>
      </c>
      <c r="AD60" s="165">
        <v>5.09440489582447</v>
      </c>
      <c r="AE60" s="22">
        <v>10.9369860383527</v>
      </c>
      <c r="AF60" s="165">
        <v>5.45633634707864</v>
      </c>
      <c r="AG60" s="22">
        <v>-4.38920079376163</v>
      </c>
      <c r="AH60" s="165">
        <v>10.7745405842611</v>
      </c>
      <c r="AI60" s="22">
        <v>17.5540645025688</v>
      </c>
      <c r="AJ60" s="165">
        <v>6.19982435892163</v>
      </c>
      <c r="AK60" s="22">
        <v>15.6653213907437</v>
      </c>
      <c r="AL60" s="165">
        <v>4.62340099986789</v>
      </c>
      <c r="AM60" s="22">
        <v>14.7968715135998</v>
      </c>
      <c r="AN60" s="165">
        <v>11.5123178969164</v>
      </c>
      <c r="AO60" s="22">
        <v>-2.75719298896892</v>
      </c>
      <c r="AP60" s="165">
        <v>13.0023800729168</v>
      </c>
      <c r="AQ60" s="103"/>
      <c r="AR60" s="103"/>
      <c r="AS60" s="103"/>
      <c r="AT60" s="192"/>
      <c r="GM60" s="103"/>
      <c r="GN60" s="103"/>
      <c r="GO60" s="103"/>
      <c r="GP60" s="103"/>
    </row>
    <row customHeight="1" ht="13" r="61">
      <c r="A61" s="181" t="s">
        <v>355</v>
      </c>
      <c r="B61" s="156" t="n">
        <v>2</v>
      </c>
      <c r="C61" s="22">
        <v>19.5595631173603</v>
      </c>
      <c r="D61" s="165">
        <v>3.17515012537139</v>
      </c>
      <c r="E61" s="22">
        <v>23.2943200735727</v>
      </c>
      <c r="F61" s="165">
        <v>5.01401342973698</v>
      </c>
      <c r="G61" s="22">
        <v>10.0637110639688</v>
      </c>
      <c r="H61" s="165">
        <v>5.04712993081097</v>
      </c>
      <c r="I61" s="22">
        <v>21.601244967737</v>
      </c>
      <c r="J61" s="165">
        <v>6.74608815391723</v>
      </c>
      <c r="K61" s="22">
        <v>-1.69307510583578</v>
      </c>
      <c r="L61" s="165">
        <v>8.45153235492225</v>
      </c>
      <c r="M61" s="22">
        <v>19.7269390850874</v>
      </c>
      <c r="N61" s="165">
        <v>3.20333643357928</v>
      </c>
      <c r="O61" s="22" t="inlineStr">
        <is>
          <t>c</t>
        </is>
      </c>
      <c r="P61" s="165" t="inlineStr">
        <is>
          <t>c</t>
        </is>
      </c>
      <c r="Q61" s="22" t="inlineStr">
        <is>
          <t>c</t>
        </is>
      </c>
      <c r="R61" s="165" t="inlineStr">
        <is>
          <t>c</t>
        </is>
      </c>
      <c r="S61" s="22">
        <v>20.1722768552345</v>
      </c>
      <c r="T61" s="165">
        <v>3.39904235866923</v>
      </c>
      <c r="U61" s="22">
        <v>15.5098387540425</v>
      </c>
      <c r="V61" s="165">
        <v>10.3506650006276</v>
      </c>
      <c r="W61" s="22" t="inlineStr">
        <is>
          <t>c</t>
        </is>
      </c>
      <c r="X61" s="165" t="inlineStr">
        <is>
          <t>c</t>
        </is>
      </c>
      <c r="Y61" s="22" t="inlineStr">
        <is>
          <t>c</t>
        </is>
      </c>
      <c r="Z61" s="165" t="inlineStr">
        <is>
          <t>c</t>
        </is>
      </c>
      <c r="AA61" s="22">
        <v>19.9073625721873</v>
      </c>
      <c r="AB61" s="165">
        <v>3.9955335929614</v>
      </c>
      <c r="AC61" s="22">
        <v>17.8180655913548</v>
      </c>
      <c r="AD61" s="165">
        <v>4.03039711083047</v>
      </c>
      <c r="AE61" s="22">
        <v>19.1207846072579</v>
      </c>
      <c r="AF61" s="165">
        <v>12.6642708926965</v>
      </c>
      <c r="AG61" s="22">
        <v>-0.786577964929378</v>
      </c>
      <c r="AH61" s="165">
        <v>13.9123837553347</v>
      </c>
      <c r="AI61" s="22">
        <v>19.3048961210806</v>
      </c>
      <c r="AJ61" s="165">
        <v>3.23830412596396</v>
      </c>
      <c r="AK61" s="22" t="inlineStr">
        <is>
          <t>a</t>
        </is>
      </c>
      <c r="AL61" s="165" t="inlineStr">
        <is>
          <t>a</t>
        </is>
      </c>
      <c r="AM61" s="22" t="inlineStr">
        <is>
          <t>c</t>
        </is>
      </c>
      <c r="AN61" s="165" t="inlineStr">
        <is>
          <t>c</t>
        </is>
      </c>
      <c r="AO61" s="22" t="inlineStr">
        <is>
          <t>c</t>
        </is>
      </c>
      <c r="AP61" s="165" t="inlineStr">
        <is>
          <t>c</t>
        </is>
      </c>
      <c r="AQ61" s="103"/>
      <c r="AR61" s="103"/>
      <c r="AS61" s="103"/>
      <c r="AT61" s="192"/>
      <c r="GM61" s="103"/>
      <c r="GN61" s="103"/>
      <c r="GO61" s="103"/>
      <c r="GP61" s="103"/>
    </row>
    <row customHeight="1" ht="13" r="62">
      <c r="A62" s="181" t="s">
        <v>356</v>
      </c>
      <c r="B62" s="156" t="n">
        <v>2</v>
      </c>
      <c r="C62" s="22">
        <v>4.55409392328497</v>
      </c>
      <c r="D62" s="165">
        <v>1.53435596193912</v>
      </c>
      <c r="E62" s="22">
        <v>6.03591914176179</v>
      </c>
      <c r="F62" s="165">
        <v>3.10811394842559</v>
      </c>
      <c r="G62" s="22">
        <v>3.35557288729708</v>
      </c>
      <c r="H62" s="165">
        <v>1.91094829208226</v>
      </c>
      <c r="I62" s="22">
        <v>5.4415327772024</v>
      </c>
      <c r="J62" s="165">
        <v>3.92246526809723</v>
      </c>
      <c r="K62" s="22">
        <v>-0.594386364559383</v>
      </c>
      <c r="L62" s="165">
        <v>5.02453022218325</v>
      </c>
      <c r="M62" s="22">
        <v>4.61596361905056</v>
      </c>
      <c r="N62" s="165">
        <v>1.55453532873787</v>
      </c>
      <c r="O62" s="22" t="inlineStr">
        <is>
          <t>c</t>
        </is>
      </c>
      <c r="P62" s="165" t="inlineStr">
        <is>
          <t>c</t>
        </is>
      </c>
      <c r="Q62" s="22" t="inlineStr">
        <is>
          <t>c</t>
        </is>
      </c>
      <c r="R62" s="165" t="inlineStr">
        <is>
          <t>c</t>
        </is>
      </c>
      <c r="S62" s="22">
        <v>6.45264774380399</v>
      </c>
      <c r="T62" s="165">
        <v>2.13245711775942</v>
      </c>
      <c r="U62" s="22">
        <v>0</v>
      </c>
      <c r="V62" s="165">
        <v>0</v>
      </c>
      <c r="W62" s="22">
        <v>0</v>
      </c>
      <c r="X62" s="165">
        <v>0</v>
      </c>
      <c r="Y62" s="22">
        <v>-6.45264774380399</v>
      </c>
      <c r="Z62" s="165">
        <v>2.13245711775942</v>
      </c>
      <c r="AA62" s="22">
        <v>6.05911999997915</v>
      </c>
      <c r="AB62" s="165">
        <v>2.26426089050308</v>
      </c>
      <c r="AC62" s="22">
        <v>2.81558294416535</v>
      </c>
      <c r="AD62" s="165">
        <v>2.01412713387991</v>
      </c>
      <c r="AE62" s="22">
        <v>0</v>
      </c>
      <c r="AF62" s="165">
        <v>0</v>
      </c>
      <c r="AG62" s="22">
        <v>-6.05911999997915</v>
      </c>
      <c r="AH62" s="165">
        <v>2.26426089050308</v>
      </c>
      <c r="AI62" s="22">
        <v>4.72503364152612</v>
      </c>
      <c r="AJ62" s="165">
        <v>1.59216653141745</v>
      </c>
      <c r="AK62" s="22" t="inlineStr">
        <is>
          <t>c</t>
        </is>
      </c>
      <c r="AL62" s="165" t="inlineStr">
        <is>
          <t>c</t>
        </is>
      </c>
      <c r="AM62" s="22" t="inlineStr">
        <is>
          <t>c</t>
        </is>
      </c>
      <c r="AN62" s="165" t="inlineStr">
        <is>
          <t>c</t>
        </is>
      </c>
      <c r="AO62" s="22" t="inlineStr">
        <is>
          <t>c</t>
        </is>
      </c>
      <c r="AP62" s="165" t="inlineStr">
        <is>
          <t>c</t>
        </is>
      </c>
      <c r="AQ62" s="103"/>
      <c r="AR62" s="103"/>
      <c r="AS62" s="103"/>
      <c r="AT62" s="192"/>
      <c r="GM62" s="103"/>
      <c r="GN62" s="103"/>
      <c r="GO62" s="103"/>
      <c r="GP62" s="103"/>
    </row>
    <row customHeight="1" ht="13" r="63">
      <c r="A63" s="184" t="s">
        <v>357</v>
      </c>
      <c r="B63" s="157" t="n">
        <v>2</v>
      </c>
      <c r="C63" s="31">
        <v>39.6638495211656</v>
      </c>
      <c r="D63" s="166">
        <v>0.658587650641372</v>
      </c>
      <c r="E63" s="31">
        <v>42.8664577538611</v>
      </c>
      <c r="F63" s="166">
        <v>1.94422759591437</v>
      </c>
      <c r="G63" s="31">
        <v>39.4525115314416</v>
      </c>
      <c r="H63" s="166">
        <v>0.926369918917893</v>
      </c>
      <c r="I63" s="31">
        <v>37.6426918020932</v>
      </c>
      <c r="J63" s="166">
        <v>1.31784958947197</v>
      </c>
      <c r="K63" s="31">
        <v>-4.10446525567794</v>
      </c>
      <c r="L63" s="166">
        <v>2.45756492954856</v>
      </c>
      <c r="M63" s="31">
        <v>38.1123552130287</v>
      </c>
      <c r="N63" s="166">
        <v>0.714547390726716</v>
      </c>
      <c r="O63" s="31">
        <v>45.1205484772522</v>
      </c>
      <c r="P63" s="166">
        <v>2.24779862103596</v>
      </c>
      <c r="Q63" s="31">
        <v>10.4429474381026</v>
      </c>
      <c r="R63" s="166">
        <v>2.38560254096943</v>
      </c>
      <c r="S63" s="31">
        <v>40.6527273200849</v>
      </c>
      <c r="T63" s="166">
        <v>1.06471020028963</v>
      </c>
      <c r="U63" s="31">
        <v>40.227307850204</v>
      </c>
      <c r="V63" s="166">
        <v>1.35168432309373</v>
      </c>
      <c r="W63" s="31">
        <v>36.236959556035</v>
      </c>
      <c r="X63" s="166">
        <v>2.10119676935263</v>
      </c>
      <c r="Y63" s="31">
        <v>-2.79294088851163</v>
      </c>
      <c r="Z63" s="166">
        <v>2.42408300230681</v>
      </c>
      <c r="AA63" s="31">
        <v>38.73955321</v>
      </c>
      <c r="AB63" s="166">
        <v>1.59847555438795</v>
      </c>
      <c r="AC63" s="31">
        <v>41.206408104097</v>
      </c>
      <c r="AD63" s="166">
        <v>0.954004182326725</v>
      </c>
      <c r="AE63" s="31">
        <v>37.998257836327</v>
      </c>
      <c r="AF63" s="166">
        <v>1.76895530548611</v>
      </c>
      <c r="AG63" s="31">
        <v>-1.67567901539498</v>
      </c>
      <c r="AH63" s="166">
        <v>2.57689224224827</v>
      </c>
      <c r="AI63" s="31">
        <v>38.2818510588599</v>
      </c>
      <c r="AJ63" s="166">
        <v>0.985927287772207</v>
      </c>
      <c r="AK63" s="31">
        <v>41.9778321113876</v>
      </c>
      <c r="AL63" s="166">
        <v>1.21072749570176</v>
      </c>
      <c r="AM63" s="31">
        <v>39.0349150804836</v>
      </c>
      <c r="AN63" s="166">
        <v>2.51428223246781</v>
      </c>
      <c r="AO63" s="31">
        <v>-1.20623776610359</v>
      </c>
      <c r="AP63" s="166">
        <v>2.81987788900383</v>
      </c>
      <c r="AQ63" s="103"/>
      <c r="AR63" s="103"/>
      <c r="AS63" s="103"/>
      <c r="AT63" s="192"/>
      <c r="GM63" s="103"/>
      <c r="GN63" s="103"/>
      <c r="GO63" s="103"/>
      <c r="GP63" s="103"/>
    </row>
    <row customHeight="1" ht="13" r="64">
      <c r="A64" s="185" t="s">
        <v>358</v>
      </c>
      <c r="B64" s="158" t="n">
        <v>2</v>
      </c>
      <c r="C64" s="35">
        <v>42.5845209896606</v>
      </c>
      <c r="D64" s="167">
        <v>1.14055474538754</v>
      </c>
      <c r="E64" s="35">
        <v>44.5654101938049</v>
      </c>
      <c r="F64" s="167">
        <v>3.15751235360757</v>
      </c>
      <c r="G64" s="35">
        <v>44.2655016565965</v>
      </c>
      <c r="H64" s="167">
        <v>1.4737127237285</v>
      </c>
      <c r="I64" s="35">
        <v>39.7737579535932</v>
      </c>
      <c r="J64" s="167">
        <v>2.63232432635493</v>
      </c>
      <c r="K64" s="35">
        <v>-4.71718480966784</v>
      </c>
      <c r="L64" s="167">
        <v>4.156054428869</v>
      </c>
      <c r="M64" s="35">
        <v>41.732934620182</v>
      </c>
      <c r="N64" s="167">
        <v>1.17074518455058</v>
      </c>
      <c r="O64" s="35">
        <v>44.6013804388749</v>
      </c>
      <c r="P64" s="167">
        <v>3.60263996697756</v>
      </c>
      <c r="Q64" s="35">
        <v>5.55854609614355</v>
      </c>
      <c r="R64" s="167">
        <v>3.77172115209834</v>
      </c>
      <c r="S64" s="35">
        <v>44.5891228689285</v>
      </c>
      <c r="T64" s="167">
        <v>1.88342656994826</v>
      </c>
      <c r="U64" s="35">
        <v>41.9036939178742</v>
      </c>
      <c r="V64" s="167">
        <v>2.10259580279299</v>
      </c>
      <c r="W64" s="35">
        <v>37.1590977128532</v>
      </c>
      <c r="X64" s="167">
        <v>3.26273119771095</v>
      </c>
      <c r="Y64" s="35">
        <v>-4.19321210490604</v>
      </c>
      <c r="Z64" s="167">
        <v>3.8747492390822</v>
      </c>
      <c r="AA64" s="35">
        <v>42.1879020759487</v>
      </c>
      <c r="AB64" s="167">
        <v>2.97104320148663</v>
      </c>
      <c r="AC64" s="35">
        <v>43.7212371887476</v>
      </c>
      <c r="AD64" s="167">
        <v>1.37658146473962</v>
      </c>
      <c r="AE64" s="35">
        <v>45.0201623509798</v>
      </c>
      <c r="AF64" s="167">
        <v>3.26074503499693</v>
      </c>
      <c r="AG64" s="35">
        <v>3.25647125324343</v>
      </c>
      <c r="AH64" s="167">
        <v>4.60286042654944</v>
      </c>
      <c r="AI64" s="35">
        <v>41.9987967413979</v>
      </c>
      <c r="AJ64" s="167">
        <v>1.95838205775976</v>
      </c>
      <c r="AK64" s="35">
        <v>43.6249769654591</v>
      </c>
      <c r="AL64" s="167">
        <v>1.58470107060229</v>
      </c>
      <c r="AM64" s="35">
        <v>39.9823886599001</v>
      </c>
      <c r="AN64" s="167">
        <v>3.63572365649944</v>
      </c>
      <c r="AO64" s="35">
        <v>-4.00461146564636</v>
      </c>
      <c r="AP64" s="167">
        <v>4.23838419371655</v>
      </c>
      <c r="AQ64" s="103"/>
      <c r="AR64" s="103"/>
      <c r="AS64" s="103"/>
      <c r="AT64" s="192"/>
      <c r="GM64" s="103"/>
      <c r="GN64" s="103"/>
      <c r="GO64" s="103"/>
      <c r="GP64" s="103"/>
    </row>
    <row customHeight="1" ht="13" r="65">
      <c r="A65" s="186" t="s">
        <v>359</v>
      </c>
      <c r="B65" s="159" t="n">
        <v>2</v>
      </c>
      <c r="C65" s="40">
        <v>32.1393211590085</v>
      </c>
      <c r="D65" s="168">
        <v>0.439820290979645</v>
      </c>
      <c r="E65" s="40">
        <v>34.0001660546418</v>
      </c>
      <c r="F65" s="168">
        <v>1.28001290665258</v>
      </c>
      <c r="G65" s="40">
        <v>31.3321297323265</v>
      </c>
      <c r="H65" s="168">
        <v>0.649741250662773</v>
      </c>
      <c r="I65" s="40">
        <v>31.9546862078785</v>
      </c>
      <c r="J65" s="168">
        <v>0.921589677979</v>
      </c>
      <c r="K65" s="40">
        <v>-1.92483340060991</v>
      </c>
      <c r="L65" s="168">
        <v>1.68070033858364</v>
      </c>
      <c r="M65" s="40">
        <v>30.4326592684567</v>
      </c>
      <c r="N65" s="168">
        <v>0.460548623294345</v>
      </c>
      <c r="O65" s="40">
        <v>36.1130022471396</v>
      </c>
      <c r="P65" s="168">
        <v>1.53597805407877</v>
      </c>
      <c r="Q65" s="40">
        <v>8.64151089936657</v>
      </c>
      <c r="R65" s="168">
        <v>1.63141339253889</v>
      </c>
      <c r="S65" s="40">
        <v>33.1487701228247</v>
      </c>
      <c r="T65" s="168">
        <v>0.683091323648098</v>
      </c>
      <c r="U65" s="40">
        <v>31.3279957322118</v>
      </c>
      <c r="V65" s="168">
        <v>0.920129746755204</v>
      </c>
      <c r="W65" s="40">
        <v>28.9824599536921</v>
      </c>
      <c r="X65" s="168">
        <v>1.42138895623256</v>
      </c>
      <c r="Y65" s="40">
        <v>-3.11088340343676</v>
      </c>
      <c r="Z65" s="168">
        <v>1.63426788692782</v>
      </c>
      <c r="AA65" s="40">
        <v>30.8960646083152</v>
      </c>
      <c r="AB65" s="168">
        <v>0.945715479951147</v>
      </c>
      <c r="AC65" s="40">
        <v>33.2181953429792</v>
      </c>
      <c r="AD65" s="168">
        <v>0.704488086080994</v>
      </c>
      <c r="AE65" s="40">
        <v>30.8502159920456</v>
      </c>
      <c r="AF65" s="168">
        <v>1.36125700370991</v>
      </c>
      <c r="AG65" s="40">
        <v>-0.708054387090452</v>
      </c>
      <c r="AH65" s="168">
        <v>1.80571412724732</v>
      </c>
      <c r="AI65" s="40">
        <v>31.4002393979074</v>
      </c>
      <c r="AJ65" s="168">
        <v>0.604909004586474</v>
      </c>
      <c r="AK65" s="40">
        <v>36.0075465565617</v>
      </c>
      <c r="AL65" s="168">
        <v>1.08344088797225</v>
      </c>
      <c r="AM65" s="40">
        <v>35.1103694488313</v>
      </c>
      <c r="AN65" s="168">
        <v>2.28090025242257</v>
      </c>
      <c r="AO65" s="40">
        <v>-2.69507280292876</v>
      </c>
      <c r="AP65" s="168">
        <v>2.54357351819133</v>
      </c>
      <c r="AQ65" s="103"/>
      <c r="AR65" s="103"/>
      <c r="AS65" s="103"/>
      <c r="AT65" s="192"/>
      <c r="GM65" s="103"/>
      <c r="GN65" s="103"/>
      <c r="GO65" s="103"/>
      <c r="GP65" s="103"/>
    </row>
    <row customHeight="1" ht="13" r="66">
      <c r="A66" s="181" t="s">
        <v>360</v>
      </c>
      <c r="B66" s="156" t="n">
        <v>2</v>
      </c>
      <c r="C66" s="22">
        <v>28.6923792788201</v>
      </c>
      <c r="D66" s="165">
        <v>5.63763740691936</v>
      </c>
      <c r="E66" s="22">
        <v>43.6046514279006</v>
      </c>
      <c r="F66" s="165">
        <v>21.0806151190272</v>
      </c>
      <c r="G66" s="22">
        <v>17.5378307298292</v>
      </c>
      <c r="H66" s="165">
        <v>9.84128131802972</v>
      </c>
      <c r="I66" s="22">
        <v>29.6102351090685</v>
      </c>
      <c r="J66" s="165">
        <v>6.29178843244499</v>
      </c>
      <c r="K66" s="22">
        <v>-13.9944163188321</v>
      </c>
      <c r="L66" s="165">
        <v>21.545377310057</v>
      </c>
      <c r="M66" s="22">
        <v>31.4636393537906</v>
      </c>
      <c r="N66" s="165">
        <v>6.09668309642289</v>
      </c>
      <c r="O66" s="22" t="inlineStr">
        <is>
          <t>c</t>
        </is>
      </c>
      <c r="P66" s="165" t="inlineStr">
        <is>
          <t>c</t>
        </is>
      </c>
      <c r="Q66" s="22" t="inlineStr">
        <is>
          <t>c</t>
        </is>
      </c>
      <c r="R66" s="165" t="inlineStr">
        <is>
          <t>c</t>
        </is>
      </c>
      <c r="S66" s="22">
        <v>21.0337029756507</v>
      </c>
      <c r="T66" s="165">
        <v>6.01422215539406</v>
      </c>
      <c r="U66" s="22">
        <v>33.7327522585379</v>
      </c>
      <c r="V66" s="165">
        <v>9.83389808880317</v>
      </c>
      <c r="W66" s="22">
        <v>37.6996417696223</v>
      </c>
      <c r="X66" s="165">
        <v>13.1809923590087</v>
      </c>
      <c r="Y66" s="22">
        <v>16.6659387939716</v>
      </c>
      <c r="Z66" s="165">
        <v>14.0084705782332</v>
      </c>
      <c r="AA66" s="22">
        <v>14.9447199097077</v>
      </c>
      <c r="AB66" s="165">
        <v>9.38602704579761</v>
      </c>
      <c r="AC66" s="22">
        <v>26.3547926727411</v>
      </c>
      <c r="AD66" s="165">
        <v>8.05044125725601</v>
      </c>
      <c r="AE66" s="22">
        <v>33.9128308238561</v>
      </c>
      <c r="AF66" s="165">
        <v>8.61872088421608</v>
      </c>
      <c r="AG66" s="22">
        <v>18.9681109141484</v>
      </c>
      <c r="AH66" s="165">
        <v>12.2307655112051</v>
      </c>
      <c r="AI66" s="22">
        <v>25.3746291632381</v>
      </c>
      <c r="AJ66" s="165">
        <v>8.26170914473952</v>
      </c>
      <c r="AK66" s="22">
        <v>23.7900423767021</v>
      </c>
      <c r="AL66" s="165">
        <v>6.31303984863011</v>
      </c>
      <c r="AM66" s="22">
        <v>42.453868293089</v>
      </c>
      <c r="AN66" s="165">
        <v>13.1612199158834</v>
      </c>
      <c r="AO66" s="22">
        <v>17.0792391298509</v>
      </c>
      <c r="AP66" s="165">
        <v>16.0616495216738</v>
      </c>
      <c r="AQ66" s="103"/>
      <c r="AR66" s="103"/>
      <c r="AS66" s="103"/>
      <c r="AT66" s="192"/>
      <c r="GM66" s="103"/>
      <c r="GN66" s="103"/>
      <c r="GO66" s="103"/>
      <c r="GP66" s="103"/>
    </row>
    <row customHeight="1" ht="13" r="67">
      <c r="A67" s="181" t="s">
        <v>361</v>
      </c>
      <c r="B67" s="156" t="n">
        <v>2</v>
      </c>
      <c r="C67" s="22">
        <v>67.2339447710213</v>
      </c>
      <c r="D67" s="165">
        <v>5.09493249172043</v>
      </c>
      <c r="E67" s="22" t="inlineStr">
        <is>
          <t>c</t>
        </is>
      </c>
      <c r="F67" s="165" t="inlineStr">
        <is>
          <t>c</t>
        </is>
      </c>
      <c r="G67" s="22">
        <v>67.06316499559</v>
      </c>
      <c r="H67" s="165">
        <v>8.03076686253701</v>
      </c>
      <c r="I67" s="22">
        <v>61.7761430180004</v>
      </c>
      <c r="J67" s="165">
        <v>10.2198993111793</v>
      </c>
      <c r="K67" s="22" t="inlineStr">
        <is>
          <t>c</t>
        </is>
      </c>
      <c r="L67" s="165" t="inlineStr">
        <is>
          <t>c</t>
        </is>
      </c>
      <c r="M67" s="22" t="inlineStr">
        <is>
          <t>w</t>
        </is>
      </c>
      <c r="N67" s="165" t="inlineStr">
        <is>
          <t>w</t>
        </is>
      </c>
      <c r="O67" s="22" t="inlineStr">
        <is>
          <t>w</t>
        </is>
      </c>
      <c r="P67" s="165" t="inlineStr">
        <is>
          <t>w</t>
        </is>
      </c>
      <c r="Q67" s="22" t="inlineStr">
        <is>
          <t>w</t>
        </is>
      </c>
      <c r="R67" s="165" t="inlineStr">
        <is>
          <t>w</t>
        </is>
      </c>
      <c r="S67" s="22">
        <v>53.2979657647551</v>
      </c>
      <c r="T67" s="165">
        <v>11.452259869253</v>
      </c>
      <c r="U67" s="22">
        <v>76.9259701413982</v>
      </c>
      <c r="V67" s="165">
        <v>5.72416280813372</v>
      </c>
      <c r="W67" s="22">
        <v>60.4777637693898</v>
      </c>
      <c r="X67" s="165">
        <v>12.7542798278271</v>
      </c>
      <c r="Y67" s="22">
        <v>7.17979800463478</v>
      </c>
      <c r="Z67" s="165">
        <v>16.6941046242729</v>
      </c>
      <c r="AA67" s="22" t="inlineStr">
        <is>
          <t>c</t>
        </is>
      </c>
      <c r="AB67" s="165" t="inlineStr">
        <is>
          <t>c</t>
        </is>
      </c>
      <c r="AC67" s="22">
        <v>63.3982897031829</v>
      </c>
      <c r="AD67" s="165">
        <v>7.60488048734386</v>
      </c>
      <c r="AE67" s="22">
        <v>78.9619094783816</v>
      </c>
      <c r="AF67" s="165">
        <v>10.4854763676228</v>
      </c>
      <c r="AG67" s="22" t="inlineStr">
        <is>
          <t>c</t>
        </is>
      </c>
      <c r="AH67" s="165" t="inlineStr">
        <is>
          <t>c</t>
        </is>
      </c>
      <c r="AI67" s="22">
        <v>55.0226704176531</v>
      </c>
      <c r="AJ67" s="165">
        <v>19.6121220954902</v>
      </c>
      <c r="AK67" s="22">
        <v>71.9117789941115</v>
      </c>
      <c r="AL67" s="165">
        <v>8.73465561438108</v>
      </c>
      <c r="AM67" s="22">
        <v>66.4151642952613</v>
      </c>
      <c r="AN67" s="165">
        <v>10.1621183204698</v>
      </c>
      <c r="AO67" s="22">
        <v>11.3924938776081</v>
      </c>
      <c r="AP67" s="165">
        <v>22.6016035107251</v>
      </c>
      <c r="AQ67" s="103"/>
      <c r="AR67" s="103"/>
      <c r="AS67" s="103"/>
      <c r="AT67" s="192"/>
      <c r="GM67" s="103"/>
      <c r="GN67" s="103"/>
      <c r="GO67" s="103"/>
      <c r="GP67" s="103"/>
    </row>
    <row customHeight="1" ht="13" r="68">
      <c r="A68" s="181" t="s">
        <v>362</v>
      </c>
      <c r="B68" s="156" t="n">
        <v>2</v>
      </c>
      <c r="C68" s="22">
        <v>21.2716677512432</v>
      </c>
      <c r="D68" s="165">
        <v>5.4378077737521</v>
      </c>
      <c r="E68" s="22" t="inlineStr">
        <is>
          <t>c</t>
        </is>
      </c>
      <c r="F68" s="165" t="inlineStr">
        <is>
          <t>c</t>
        </is>
      </c>
      <c r="G68" s="22">
        <v>31.6907835930144</v>
      </c>
      <c r="H68" s="165">
        <v>8.98395632258612</v>
      </c>
      <c r="I68" s="22">
        <v>11.7572980850306</v>
      </c>
      <c r="J68" s="165">
        <v>5.57348464634689</v>
      </c>
      <c r="K68" s="22" t="inlineStr">
        <is>
          <t>c</t>
        </is>
      </c>
      <c r="L68" s="165" t="inlineStr">
        <is>
          <t>c</t>
        </is>
      </c>
      <c r="M68" s="22">
        <v>23.3294358292627</v>
      </c>
      <c r="N68" s="165">
        <v>5.76910433564831</v>
      </c>
      <c r="O68" s="22" t="inlineStr">
        <is>
          <t>c</t>
        </is>
      </c>
      <c r="P68" s="165" t="inlineStr">
        <is>
          <t>c</t>
        </is>
      </c>
      <c r="Q68" s="22" t="inlineStr">
        <is>
          <t>c</t>
        </is>
      </c>
      <c r="R68" s="165" t="inlineStr">
        <is>
          <t>c</t>
        </is>
      </c>
      <c r="S68" s="22">
        <v>21.8034857281245</v>
      </c>
      <c r="T68" s="165">
        <v>9.85856820447749</v>
      </c>
      <c r="U68" s="22">
        <v>24.4691393118786</v>
      </c>
      <c r="V68" s="165">
        <v>8.29815336113504</v>
      </c>
      <c r="W68" s="22">
        <v>19.098151472411</v>
      </c>
      <c r="X68" s="165">
        <v>9.68088432420177</v>
      </c>
      <c r="Y68" s="22">
        <v>-2.70533425571343</v>
      </c>
      <c r="Z68" s="165">
        <v>13.8632761658207</v>
      </c>
      <c r="AA68" s="22">
        <v>12.48907062453</v>
      </c>
      <c r="AB68" s="165">
        <v>13.774408551578</v>
      </c>
      <c r="AC68" s="22">
        <v>26.3954214251368</v>
      </c>
      <c r="AD68" s="165">
        <v>7.52816651476141</v>
      </c>
      <c r="AE68" s="22">
        <v>14.2345558849405</v>
      </c>
      <c r="AF68" s="165">
        <v>9.0589044183302</v>
      </c>
      <c r="AG68" s="22">
        <v>1.7454852604105</v>
      </c>
      <c r="AH68" s="165">
        <v>16.6239315148001</v>
      </c>
      <c r="AI68" s="22">
        <v>22.3568541896944</v>
      </c>
      <c r="AJ68" s="165">
        <v>12.6787599036652</v>
      </c>
      <c r="AK68" s="22">
        <v>21.8526724664328</v>
      </c>
      <c r="AL68" s="165">
        <v>6.52905463163695</v>
      </c>
      <c r="AM68" s="22">
        <v>20.3832749685384</v>
      </c>
      <c r="AN68" s="165">
        <v>13.2661842489784</v>
      </c>
      <c r="AO68" s="22">
        <v>-1.973579221156</v>
      </c>
      <c r="AP68" s="165">
        <v>16.9445669594317</v>
      </c>
      <c r="AQ68" s="103"/>
      <c r="AR68" s="103"/>
      <c r="AS68" s="103"/>
      <c r="AT68" s="192"/>
      <c r="GM68" s="103"/>
      <c r="GN68" s="103"/>
      <c r="GO68" s="103"/>
      <c r="GP68" s="103"/>
    </row>
    <row customHeight="1" ht="13" r="69">
      <c r="A69" s="187" t="s">
        <v>363</v>
      </c>
      <c r="B69" s="171" t="n">
        <v>2</v>
      </c>
      <c r="C69" s="172">
        <v>30.429360703158</v>
      </c>
      <c r="D69" s="173">
        <v>4.71412808119224</v>
      </c>
      <c r="E69" s="172">
        <v>30.6386784801711</v>
      </c>
      <c r="F69" s="173">
        <v>14.4054783721798</v>
      </c>
      <c r="G69" s="172">
        <v>29.2597615787863</v>
      </c>
      <c r="H69" s="173">
        <v>5.64459718917732</v>
      </c>
      <c r="I69" s="172">
        <v>34.4229246532112</v>
      </c>
      <c r="J69" s="173">
        <v>12.7457280601358</v>
      </c>
      <c r="K69" s="172">
        <v>3.78424617304009</v>
      </c>
      <c r="L69" s="173">
        <v>18.5658207212437</v>
      </c>
      <c r="M69" s="172">
        <v>27.8694965528258</v>
      </c>
      <c r="N69" s="173">
        <v>4.80169582260562</v>
      </c>
      <c r="O69" s="172" t="inlineStr">
        <is>
          <t>c</t>
        </is>
      </c>
      <c r="P69" s="173" t="inlineStr">
        <is>
          <t>c</t>
        </is>
      </c>
      <c r="Q69" s="172" t="inlineStr">
        <is>
          <t>c</t>
        </is>
      </c>
      <c r="R69" s="173" t="inlineStr">
        <is>
          <t>c</t>
        </is>
      </c>
      <c r="S69" s="172">
        <v>31.1708832851255</v>
      </c>
      <c r="T69" s="173">
        <v>5.92646001677652</v>
      </c>
      <c r="U69" s="172">
        <v>34.2237558211954</v>
      </c>
      <c r="V69" s="173">
        <v>8.5277692618706</v>
      </c>
      <c r="W69" s="172" t="inlineStr">
        <is>
          <t>c</t>
        </is>
      </c>
      <c r="X69" s="173" t="inlineStr">
        <is>
          <t>c</t>
        </is>
      </c>
      <c r="Y69" s="172" t="inlineStr">
        <is>
          <t>c</t>
        </is>
      </c>
      <c r="Z69" s="173" t="inlineStr">
        <is>
          <t>c</t>
        </is>
      </c>
      <c r="AA69" s="172">
        <v>34.396463099396</v>
      </c>
      <c r="AB69" s="173">
        <v>14.9417904410928</v>
      </c>
      <c r="AC69" s="172">
        <v>32.2384972957386</v>
      </c>
      <c r="AD69" s="173">
        <v>5.84612663186113</v>
      </c>
      <c r="AE69" s="172">
        <v>11.3128633355295</v>
      </c>
      <c r="AF69" s="173">
        <v>7.7828910682531</v>
      </c>
      <c r="AG69" s="172">
        <v>-23.0835997638665</v>
      </c>
      <c r="AH69" s="173">
        <v>16.7834194394416</v>
      </c>
      <c r="AI69" s="172">
        <v>31.488951776691</v>
      </c>
      <c r="AJ69" s="173">
        <v>7.29246600744804</v>
      </c>
      <c r="AK69" s="172">
        <v>30.7362488881794</v>
      </c>
      <c r="AL69" s="173">
        <v>6.53700423832974</v>
      </c>
      <c r="AM69" s="172" t="inlineStr">
        <is>
          <t>c</t>
        </is>
      </c>
      <c r="AN69" s="173" t="inlineStr">
        <is>
          <t>c</t>
        </is>
      </c>
      <c r="AO69" s="172" t="inlineStr">
        <is>
          <t>c</t>
        </is>
      </c>
      <c r="AP69" s="173" t="inlineStr">
        <is>
          <t>c</t>
        </is>
      </c>
      <c r="AQ69" s="174"/>
      <c r="AR69" s="174"/>
      <c r="AS69" s="174"/>
      <c r="AT69" s="197"/>
      <c r="GM69" s="103"/>
      <c r="GN69" s="103"/>
      <c r="GO69" s="103"/>
      <c r="GP69" s="103"/>
    </row>
    <row customHeight="1" ht="13" r="70">
      <c r="A70" s="181"/>
      <c r="B70" s="160"/>
      <c r="C70" s="22" t="inlineStr">
        <is>
          <t>b.meanpct.d_tc4g24g3checked</t>
        </is>
      </c>
      <c r="D70" s="165" t="inlineStr">
        <is>
          <t>se.meanpct.d_tc4g24g3checked</t>
        </is>
      </c>
      <c r="E70" s="22" t="inlineStr">
        <is>
          <t>b.meanpct.d_tc4g24g3checked..schloc..1 Rural</t>
        </is>
      </c>
      <c r="F70" s="165" t="inlineStr">
        <is>
          <t>se.meanpct.d_tc4g24g3checked..schloc..1 Rural</t>
        </is>
      </c>
      <c r="G70" s="22" t="inlineStr">
        <is>
          <t>b.meanpct.d_tc4g24g3checked..schloc..2 Town</t>
        </is>
      </c>
      <c r="H70" s="165" t="inlineStr">
        <is>
          <t>se.meanpct.d_tc4g24g3checked..schloc..2 Town</t>
        </is>
      </c>
      <c r="I70" s="22" t="inlineStr">
        <is>
          <t>b.meanpct.d_tc4g24g3checked..schloc..3 City</t>
        </is>
      </c>
      <c r="J70" s="165" t="inlineStr">
        <is>
          <t>se.meanpct.d_tc4g24g3checked..schloc..3 City</t>
        </is>
      </c>
      <c r="K70" s="22" t="inlineStr">
        <is>
          <t>b.meanpct.d_tc4g24g3checked..schloc..(3 City-1 Rural)</t>
        </is>
      </c>
      <c r="L70" s="165" t="inlineStr">
        <is>
          <t>se.meanpct.d_tc4g24g3checked..schloc..(3 City-1 Rural)</t>
        </is>
      </c>
      <c r="M70" s="22" t="inlineStr">
        <is>
          <t>b.meanpct.d_tc4g24g3checked..schtype..1 Public</t>
        </is>
      </c>
      <c r="N70" s="165" t="inlineStr">
        <is>
          <t>se.meanpct.d_tc4g24g3checked..schtype..1 Public</t>
        </is>
      </c>
      <c r="O70" s="22" t="inlineStr">
        <is>
          <t>b.meanpct.d_tc4g24g3checked..schtype..2 Private</t>
        </is>
      </c>
      <c r="P70" s="165" t="inlineStr">
        <is>
          <t>se.meanpct.d_tc4g24g3checked..schtype..2 Private</t>
        </is>
      </c>
      <c r="Q70" s="22" t="inlineStr">
        <is>
          <t>b.meanpct.d_tc4g24g3checked..schtype..(2 Private-1 Public)</t>
        </is>
      </c>
      <c r="R70" s="165" t="inlineStr">
        <is>
          <t>se.meanpct.d_tc4g24g3checked..schtype..(2 Private-1 Public)</t>
        </is>
      </c>
      <c r="S70" s="22" t="inlineStr">
        <is>
          <t>b.meanpct.d_tc4g24g3checked..disadv..1 under_10pct</t>
        </is>
      </c>
      <c r="T70" s="165" t="inlineStr">
        <is>
          <t>se.meanpct.d_tc4g24g3checked..disadv..1 under_10pct</t>
        </is>
      </c>
      <c r="U70" s="22" t="inlineStr">
        <is>
          <t>b.meanpct.d_tc4g24g3checked..disadv..2 10_to_30pct</t>
        </is>
      </c>
      <c r="V70" s="165" t="inlineStr">
        <is>
          <t>se.meanpct.d_tc4g24g3checked..disadv..2 10_to_30pct</t>
        </is>
      </c>
      <c r="W70" s="22" t="inlineStr">
        <is>
          <t>b.meanpct.d_tc4g24g3checked..disadv..3 over_30pct</t>
        </is>
      </c>
      <c r="X70" s="165" t="inlineStr">
        <is>
          <t>se.meanpct.d_tc4g24g3checked..disadv..3 over_30pct</t>
        </is>
      </c>
      <c r="Y70" s="22" t="inlineStr">
        <is>
          <t>b.meanpct.d_tc4g24g3checked..disadv..(3 over_30pct-1 under_10pct)</t>
        </is>
      </c>
      <c r="Z70" s="165" t="inlineStr">
        <is>
          <t>se.meanpct.d_tc4g24g3checked..disadv..(3 over_30pct-1 under_10pct)</t>
        </is>
      </c>
      <c r="AA70" s="22" t="inlineStr">
        <is>
          <t>b.meanpct.d_tc4g24g3checked..diflang..1 None</t>
        </is>
      </c>
      <c r="AB70" s="165" t="inlineStr">
        <is>
          <t>se.meanpct.d_tc4g24g3checked..diflang..1 None</t>
        </is>
      </c>
      <c r="AC70" s="22" t="inlineStr">
        <is>
          <t>b.meanpct.d_tc4g24g3checked..diflang..2 0_to_10pct</t>
        </is>
      </c>
      <c r="AD70" s="165" t="inlineStr">
        <is>
          <t>se.meanpct.d_tc4g24g3checked..diflang..2 0_to_10pct</t>
        </is>
      </c>
      <c r="AE70" s="22" t="inlineStr">
        <is>
          <t>b.meanpct.d_tc4g24g3checked..diflang..3 over_10pct</t>
        </is>
      </c>
      <c r="AF70" s="165" t="inlineStr">
        <is>
          <t>se.meanpct.d_tc4g24g3checked..diflang..3 over_10pct</t>
        </is>
      </c>
      <c r="AG70" s="22" t="inlineStr">
        <is>
          <t>b.meanpct.d_tc4g24g3checked..diflang..(3 over_10pct-1 None)</t>
        </is>
      </c>
      <c r="AH70" s="165" t="inlineStr">
        <is>
          <t>se.meanpct.d_tc4g24g3checked..diflang..(3 over_10pct-1 None)</t>
        </is>
      </c>
      <c r="AI70" s="22" t="inlineStr">
        <is>
          <t>b.meanpct.d_tc4g24g3checked..spneed..1 under_10pct</t>
        </is>
      </c>
      <c r="AJ70" s="165" t="inlineStr">
        <is>
          <t>se.meanpct.d_tc4g24g3checked..spneed..1 under_10pct</t>
        </is>
      </c>
      <c r="AK70" s="22" t="inlineStr">
        <is>
          <t>b.meanpct.d_tc4g24g3checked..spneed..2 10_to_30pct</t>
        </is>
      </c>
      <c r="AL70" s="165" t="inlineStr">
        <is>
          <t>se.meanpct.d_tc4g24g3checked..spneed..2 10_to_30pct</t>
        </is>
      </c>
      <c r="AM70" s="22" t="inlineStr">
        <is>
          <t>b.meanpct.d_tc4g24g3checked..spneed..3 over_30pct</t>
        </is>
      </c>
      <c r="AN70" s="165" t="inlineStr">
        <is>
          <t>se.meanpct.d_tc4g24g3checked..spneed..3 over_30pct</t>
        </is>
      </c>
      <c r="AO70" s="22" t="inlineStr">
        <is>
          <t>b.meanpct.d_tc4g24g3checked..spneed..(3 over_30pct-1 under_10pct)</t>
        </is>
      </c>
      <c r="AP70" s="165" t="inlineStr">
        <is>
          <t>se.meanpct.d_tc4g24g3checked..spneed..(3 over_30pct-1 under_10pct)</t>
        </is>
      </c>
      <c r="AQ70" s="22" t="inlineStr">
        <is>
          <t>b.(meanpct.d_tc4g24g3checked_isc1)-(meanpct.d_tc4g24g3checked_isc2)</t>
        </is>
      </c>
      <c r="AR70" s="165" t="inlineStr">
        <is>
          <t>se.(meanpct.d_tc4g24g3checked_isc1)-(meanpct.d_tc4g24g3checked_isc2)</t>
        </is>
      </c>
      <c r="AS70" s="103" t="inlineStr">
        <is>
          <t>b.(meanpct.d_tc4g24g3checked_isc3)-(meanpct.d_tc4g24g3checked_isc2)</t>
        </is>
      </c>
      <c r="AT70" s="192" t="inlineStr">
        <is>
          <t>se.(meanpct.d_tc4g24g3checked_isc3)-(meanpct.d_tc4g24g3checked_isc2)</t>
        </is>
      </c>
      <c r="GO70" s="103"/>
      <c r="GP70" s="103"/>
    </row>
    <row customHeight="1" ht="13" r="71">
      <c r="A71" s="181" t="s">
        <v>307</v>
      </c>
      <c r="B71" s="160" t="n">
        <v>1</v>
      </c>
      <c r="C71" s="22">
        <v>33.3087227399727</v>
      </c>
      <c r="D71" s="165">
        <v>3.73007712075895</v>
      </c>
      <c r="E71" s="22">
        <v>24.5859378640257</v>
      </c>
      <c r="F71" s="165">
        <v>10.4610272477801</v>
      </c>
      <c r="G71" s="22">
        <v>30.6732068971036</v>
      </c>
      <c r="H71" s="165">
        <v>7.87014723676726</v>
      </c>
      <c r="I71" s="22">
        <v>35.5623576071359</v>
      </c>
      <c r="J71" s="165">
        <v>5.14509777122922</v>
      </c>
      <c r="K71" s="22">
        <v>10.9764197431102</v>
      </c>
      <c r="L71" s="165">
        <v>11.7596700975867</v>
      </c>
      <c r="M71" s="22">
        <v>28.7341919704368</v>
      </c>
      <c r="N71" s="165">
        <v>4.58295424193536</v>
      </c>
      <c r="O71" s="22">
        <v>43.9183629414299</v>
      </c>
      <c r="P71" s="165">
        <v>6.5916231716265</v>
      </c>
      <c r="Q71" s="22">
        <v>15.1841709709931</v>
      </c>
      <c r="R71" s="165">
        <v>8.06135326424378</v>
      </c>
      <c r="S71" s="22">
        <v>38.6733222696365</v>
      </c>
      <c r="T71" s="165">
        <v>6.30933341770633</v>
      </c>
      <c r="U71" s="22">
        <v>39.3949146054294</v>
      </c>
      <c r="V71" s="165">
        <v>8.19454733484638</v>
      </c>
      <c r="W71" s="22">
        <v>20.6600328120062</v>
      </c>
      <c r="X71" s="165">
        <v>6.09744875736598</v>
      </c>
      <c r="Y71" s="22">
        <v>-18.0132894576303</v>
      </c>
      <c r="Z71" s="165">
        <v>9.42462180771772</v>
      </c>
      <c r="AA71" s="22">
        <v>23.5251921322112</v>
      </c>
      <c r="AB71" s="165">
        <v>10.6089571436214</v>
      </c>
      <c r="AC71" s="22">
        <v>39.9677597502191</v>
      </c>
      <c r="AD71" s="165">
        <v>5.43751967215804</v>
      </c>
      <c r="AE71" s="22">
        <v>22.7453832923555</v>
      </c>
      <c r="AF71" s="165">
        <v>7.58616454297678</v>
      </c>
      <c r="AG71" s="22">
        <v>-0.779808839855775</v>
      </c>
      <c r="AH71" s="165">
        <v>13.7133842074519</v>
      </c>
      <c r="AI71" s="22">
        <v>35.3124752131764</v>
      </c>
      <c r="AJ71" s="165">
        <v>7.32657098434835</v>
      </c>
      <c r="AK71" s="22">
        <v>36.2216750572039</v>
      </c>
      <c r="AL71" s="165">
        <v>5.89292483416184</v>
      </c>
      <c r="AM71" s="22">
        <v>23.5679849915385</v>
      </c>
      <c r="AN71" s="165">
        <v>7.26005709877767</v>
      </c>
      <c r="AO71" s="22">
        <v>-11.744490221638</v>
      </c>
      <c r="AP71" s="165">
        <v>10.0820306921963</v>
      </c>
      <c r="AQ71" s="22">
        <v>4.46732821719595</v>
      </c>
      <c r="AR71" s="165">
        <v>4.94112851539748</v>
      </c>
      <c r="AS71" s="103"/>
      <c r="AT71" s="192"/>
      <c r="GO71" s="103"/>
      <c r="GP71" s="103"/>
    </row>
    <row customHeight="1" ht="13" r="72">
      <c r="A72" s="181" t="s">
        <v>311</v>
      </c>
      <c r="B72" s="160" t="n">
        <v>1</v>
      </c>
      <c r="C72" s="22">
        <v>42.5304642698443</v>
      </c>
      <c r="D72" s="165">
        <v>2.93653071880526</v>
      </c>
      <c r="E72" s="22">
        <v>48.1120081509768</v>
      </c>
      <c r="F72" s="165">
        <v>7.35537821977601</v>
      </c>
      <c r="G72" s="22">
        <v>41.7367451153483</v>
      </c>
      <c r="H72" s="165">
        <v>3.66321429414653</v>
      </c>
      <c r="I72" s="22">
        <v>40.4220349944637</v>
      </c>
      <c r="J72" s="165">
        <v>6.98128422594397</v>
      </c>
      <c r="K72" s="22">
        <v>-7.68997315651313</v>
      </c>
      <c r="L72" s="165">
        <v>10.367032329747</v>
      </c>
      <c r="M72" s="22">
        <v>35.0444505780887</v>
      </c>
      <c r="N72" s="165">
        <v>3.85541898866548</v>
      </c>
      <c r="O72" s="22">
        <v>50.2553306362438</v>
      </c>
      <c r="P72" s="165">
        <v>4.41363823088962</v>
      </c>
      <c r="Q72" s="22">
        <v>15.2108800581552</v>
      </c>
      <c r="R72" s="165">
        <v>5.91204118715124</v>
      </c>
      <c r="S72" s="22">
        <v>48.3662461529178</v>
      </c>
      <c r="T72" s="165">
        <v>4.82315453152939</v>
      </c>
      <c r="U72" s="22">
        <v>43.6186087494089</v>
      </c>
      <c r="V72" s="165">
        <v>4.96423124449755</v>
      </c>
      <c r="W72" s="22">
        <v>32.3613778689</v>
      </c>
      <c r="X72" s="165">
        <v>5.16751003113964</v>
      </c>
      <c r="Y72" s="22">
        <v>-16.0048682840178</v>
      </c>
      <c r="Z72" s="165">
        <v>7.11651453537577</v>
      </c>
      <c r="AA72" s="22">
        <v>47.612277284201</v>
      </c>
      <c r="AB72" s="165">
        <v>12.1326636134722</v>
      </c>
      <c r="AC72" s="22">
        <v>43.9104429732149</v>
      </c>
      <c r="AD72" s="165">
        <v>4.30955294144716</v>
      </c>
      <c r="AE72" s="22">
        <v>40.9692301987112</v>
      </c>
      <c r="AF72" s="165">
        <v>4.81872817605493</v>
      </c>
      <c r="AG72" s="22">
        <v>-6.64304708548986</v>
      </c>
      <c r="AH72" s="165">
        <v>13.5646757341223</v>
      </c>
      <c r="AI72" s="22">
        <v>46.9135846859156</v>
      </c>
      <c r="AJ72" s="165">
        <v>4.60909809379621</v>
      </c>
      <c r="AK72" s="22">
        <v>39.2783619375659</v>
      </c>
      <c r="AL72" s="165">
        <v>4.40976082505412</v>
      </c>
      <c r="AM72" s="22">
        <v>42.5735022616903</v>
      </c>
      <c r="AN72" s="165">
        <v>7.40159444932646</v>
      </c>
      <c r="AO72" s="22">
        <v>-4.3400824242253</v>
      </c>
      <c r="AP72" s="165">
        <v>8.32703477897698</v>
      </c>
      <c r="AQ72" s="22">
        <v>-0.504793138354515</v>
      </c>
      <c r="AR72" s="165">
        <v>4.44976300388731</v>
      </c>
      <c r="AS72" s="103"/>
      <c r="AT72" s="192"/>
      <c r="GO72" s="103"/>
      <c r="GP72" s="103"/>
    </row>
    <row customHeight="1" ht="13" r="73">
      <c r="A73" s="183" t="s">
        <v>313</v>
      </c>
      <c r="B73" s="160" t="n">
        <v>1</v>
      </c>
      <c r="C73" s="22">
        <v>41.4120178604888</v>
      </c>
      <c r="D73" s="165">
        <v>3.62232001608539</v>
      </c>
      <c r="E73" s="22">
        <v>41.664466751009</v>
      </c>
      <c r="F73" s="165">
        <v>9.575089059713</v>
      </c>
      <c r="G73" s="22">
        <v>41.989430128796</v>
      </c>
      <c r="H73" s="165">
        <v>5.10157136250793</v>
      </c>
      <c r="I73" s="22">
        <v>39.76342835259</v>
      </c>
      <c r="J73" s="165">
        <v>8.78747420508913</v>
      </c>
      <c r="K73" s="22">
        <v>-1.90103839841897</v>
      </c>
      <c r="L73" s="165">
        <v>13.8158302139735</v>
      </c>
      <c r="M73" s="22">
        <v>28.8672322652905</v>
      </c>
      <c r="N73" s="165">
        <v>3.99858001442602</v>
      </c>
      <c r="O73" s="22">
        <v>61.9016220571702</v>
      </c>
      <c r="P73" s="165">
        <v>6.62312643645522</v>
      </c>
      <c r="Q73" s="22">
        <v>33.0343897918797</v>
      </c>
      <c r="R73" s="165">
        <v>7.78422571674672</v>
      </c>
      <c r="S73" s="22">
        <v>50.3609918837521</v>
      </c>
      <c r="T73" s="165">
        <v>5.91856131983061</v>
      </c>
      <c r="U73" s="22">
        <v>35.9828789630684</v>
      </c>
      <c r="V73" s="165">
        <v>7.65061942205632</v>
      </c>
      <c r="W73" s="22">
        <v>35.8121461247798</v>
      </c>
      <c r="X73" s="165">
        <v>6.98424802050233</v>
      </c>
      <c r="Y73" s="22">
        <v>-14.5488457589723</v>
      </c>
      <c r="Z73" s="165">
        <v>9.65827842980759</v>
      </c>
      <c r="AA73" s="22">
        <v>57.1167972590869</v>
      </c>
      <c r="AB73" s="165">
        <v>14.38009204167</v>
      </c>
      <c r="AC73" s="22">
        <v>39.7039205361878</v>
      </c>
      <c r="AD73" s="165">
        <v>5.79071499039174</v>
      </c>
      <c r="AE73" s="22">
        <v>40.6683955571922</v>
      </c>
      <c r="AF73" s="165">
        <v>5.56647775713971</v>
      </c>
      <c r="AG73" s="22">
        <v>-16.4484017018946</v>
      </c>
      <c r="AH73" s="165">
        <v>15.6677923897375</v>
      </c>
      <c r="AI73" s="22">
        <v>48.9980991633041</v>
      </c>
      <c r="AJ73" s="165">
        <v>7.35130970873611</v>
      </c>
      <c r="AK73" s="22">
        <v>38.5482893695196</v>
      </c>
      <c r="AL73" s="165">
        <v>5.58192148323915</v>
      </c>
      <c r="AM73" s="22">
        <v>37.2069661158125</v>
      </c>
      <c r="AN73" s="165">
        <v>9.90442762042403</v>
      </c>
      <c r="AO73" s="22">
        <v>-11.7911330474916</v>
      </c>
      <c r="AP73" s="165">
        <v>12.334301208679</v>
      </c>
      <c r="AQ73" s="22">
        <v>-0.0214889321783787</v>
      </c>
      <c r="AR73" s="165">
        <v>5.81535009349807</v>
      </c>
      <c r="AS73" s="103"/>
      <c r="AT73" s="192"/>
      <c r="GO73" s="103"/>
      <c r="GP73" s="103"/>
    </row>
    <row customHeight="1" ht="13" r="74">
      <c r="A74" s="181" t="s">
        <v>314</v>
      </c>
      <c r="B74" s="160" t="n">
        <v>1</v>
      </c>
      <c r="C74" s="22">
        <v>21.323202763475</v>
      </c>
      <c r="D74" s="165">
        <v>2.86567381517345</v>
      </c>
      <c r="E74" s="22">
        <v>13.2167792748555</v>
      </c>
      <c r="F74" s="165">
        <v>4.36933033002897</v>
      </c>
      <c r="G74" s="22">
        <v>23.0743358136376</v>
      </c>
      <c r="H74" s="165">
        <v>4.49386505654686</v>
      </c>
      <c r="I74" s="22">
        <v>23.1118882507292</v>
      </c>
      <c r="J74" s="165">
        <v>5.20514072381518</v>
      </c>
      <c r="K74" s="22">
        <v>9.89510897587374</v>
      </c>
      <c r="L74" s="165">
        <v>7.25420454153887</v>
      </c>
      <c r="M74" s="22">
        <v>16.1479208633214</v>
      </c>
      <c r="N74" s="165">
        <v>2.78210311864399</v>
      </c>
      <c r="O74" s="22">
        <v>35.8712500242215</v>
      </c>
      <c r="P74" s="165">
        <v>7.17261199884187</v>
      </c>
      <c r="Q74" s="22">
        <v>19.7233291609001</v>
      </c>
      <c r="R74" s="165">
        <v>7.63798431509953</v>
      </c>
      <c r="S74" s="22">
        <v>26.0034268597615</v>
      </c>
      <c r="T74" s="165">
        <v>4.84214837967752</v>
      </c>
      <c r="U74" s="22">
        <v>22.5200670567316</v>
      </c>
      <c r="V74" s="165">
        <v>6.62222925537121</v>
      </c>
      <c r="W74" s="22">
        <v>13.7034023212179</v>
      </c>
      <c r="X74" s="165">
        <v>4.24127230974533</v>
      </c>
      <c r="Y74" s="22">
        <v>-12.3000245385436</v>
      </c>
      <c r="Z74" s="165">
        <v>6.11651861150493</v>
      </c>
      <c r="AA74" s="22">
        <v>19.743818243476</v>
      </c>
      <c r="AB74" s="165">
        <v>4.00724469962313</v>
      </c>
      <c r="AC74" s="22">
        <v>19.844376533058</v>
      </c>
      <c r="AD74" s="165">
        <v>4.33030741161501</v>
      </c>
      <c r="AE74" s="22">
        <v>32.616133364355</v>
      </c>
      <c r="AF74" s="165">
        <v>10.4714307460531</v>
      </c>
      <c r="AG74" s="22">
        <v>12.872315120879</v>
      </c>
      <c r="AH74" s="165">
        <v>11.3286306286765</v>
      </c>
      <c r="AI74" s="22">
        <v>23.2272843083223</v>
      </c>
      <c r="AJ74" s="165">
        <v>3.63101543627582</v>
      </c>
      <c r="AK74" s="22">
        <v>16.0832908673721</v>
      </c>
      <c r="AL74" s="165">
        <v>5.28166767964176</v>
      </c>
      <c r="AM74" s="22">
        <v>14.8231370395082</v>
      </c>
      <c r="AN74" s="165">
        <v>10.9693089958381</v>
      </c>
      <c r="AO74" s="22">
        <v>-8.40414726881407</v>
      </c>
      <c r="AP74" s="165">
        <v>11.501433436604</v>
      </c>
      <c r="AQ74" s="22">
        <v>-6.27019377026244</v>
      </c>
      <c r="AR74" s="165">
        <v>4.45609354627404</v>
      </c>
      <c r="AS74" s="103"/>
      <c r="AT74" s="192"/>
      <c r="GO74" s="103"/>
      <c r="GP74" s="103"/>
    </row>
    <row customHeight="1" ht="13" r="75">
      <c r="A75" s="181" t="s">
        <v>325</v>
      </c>
      <c r="B75" s="160" t="n">
        <v>1</v>
      </c>
      <c r="C75" s="22">
        <v>36.5879526303226</v>
      </c>
      <c r="D75" s="165">
        <v>3.96564656847225</v>
      </c>
      <c r="E75" s="22">
        <v>40.7903502726959</v>
      </c>
      <c r="F75" s="165">
        <v>5.34515061383024</v>
      </c>
      <c r="G75" s="22">
        <v>38.1151252613008</v>
      </c>
      <c r="H75" s="165">
        <v>5.48297824609536</v>
      </c>
      <c r="I75" s="22">
        <v>19.5481127237559</v>
      </c>
      <c r="J75" s="165">
        <v>8.29321316314252</v>
      </c>
      <c r="K75" s="22">
        <v>-21.2422375489399</v>
      </c>
      <c r="L75" s="165">
        <v>10.076232455964</v>
      </c>
      <c r="M75" s="22">
        <v>33.4319068399432</v>
      </c>
      <c r="N75" s="165">
        <v>4.26096217258832</v>
      </c>
      <c r="O75" s="22">
        <v>53.7701874049036</v>
      </c>
      <c r="P75" s="165">
        <v>9.36805926101788</v>
      </c>
      <c r="Q75" s="22">
        <v>20.3382805649604</v>
      </c>
      <c r="R75" s="165">
        <v>9.99323453003554</v>
      </c>
      <c r="S75" s="22">
        <v>44.7474302234304</v>
      </c>
      <c r="T75" s="165">
        <v>5.87227517029132</v>
      </c>
      <c r="U75" s="22">
        <v>26.227162620586</v>
      </c>
      <c r="V75" s="165">
        <v>6.48216754408132</v>
      </c>
      <c r="W75" s="22">
        <v>34.2445444340381</v>
      </c>
      <c r="X75" s="165">
        <v>6.8862592221551</v>
      </c>
      <c r="Y75" s="22">
        <v>-10.5028857893923</v>
      </c>
      <c r="Z75" s="165">
        <v>8.88251722712824</v>
      </c>
      <c r="AA75" s="22">
        <v>35.6616411726699</v>
      </c>
      <c r="AB75" s="165">
        <v>6.07364368122212</v>
      </c>
      <c r="AC75" s="22">
        <v>35.3070135152396</v>
      </c>
      <c r="AD75" s="165">
        <v>5.48422969937651</v>
      </c>
      <c r="AE75" s="22">
        <v>41.7373713241894</v>
      </c>
      <c r="AF75" s="165">
        <v>8.29833045195112</v>
      </c>
      <c r="AG75" s="22">
        <v>6.07573015151942</v>
      </c>
      <c r="AH75" s="165">
        <v>10.4215127556638</v>
      </c>
      <c r="AI75" s="22">
        <v>44.3743443173568</v>
      </c>
      <c r="AJ75" s="165">
        <v>5.73164676229307</v>
      </c>
      <c r="AK75" s="22">
        <v>31.7467419550508</v>
      </c>
      <c r="AL75" s="165">
        <v>5.39132080322589</v>
      </c>
      <c r="AM75" s="22">
        <v>32.0915210171142</v>
      </c>
      <c r="AN75" s="165">
        <v>8.76917052972297</v>
      </c>
      <c r="AO75" s="22">
        <v>-12.2828233002426</v>
      </c>
      <c r="AP75" s="165">
        <v>9.7642784958743</v>
      </c>
      <c r="AQ75" s="22">
        <v>-0.54902270863181</v>
      </c>
      <c r="AR75" s="165">
        <v>5.73576518882695</v>
      </c>
      <c r="AS75" s="103"/>
      <c r="AT75" s="192"/>
      <c r="GO75" s="103"/>
      <c r="GP75" s="103"/>
    </row>
    <row customHeight="1" ht="13" r="76">
      <c r="A76" s="181" t="s">
        <v>330</v>
      </c>
      <c r="B76" s="160" t="n">
        <v>1</v>
      </c>
      <c r="C76" s="22">
        <v>27.7090206951219</v>
      </c>
      <c r="D76" s="165">
        <v>3.29817470501255</v>
      </c>
      <c r="E76" s="22" t="inlineStr">
        <is>
          <t>c</t>
        </is>
      </c>
      <c r="F76" s="165" t="inlineStr">
        <is>
          <t>c</t>
        </is>
      </c>
      <c r="G76" s="22">
        <v>19.9392622677621</v>
      </c>
      <c r="H76" s="165">
        <v>4.75047058747584</v>
      </c>
      <c r="I76" s="22">
        <v>33.2243668954379</v>
      </c>
      <c r="J76" s="165">
        <v>4.44454757143754</v>
      </c>
      <c r="K76" s="22" t="inlineStr">
        <is>
          <t>c</t>
        </is>
      </c>
      <c r="L76" s="165" t="inlineStr">
        <is>
          <t>c</t>
        </is>
      </c>
      <c r="M76" s="22">
        <v>28.1255367752005</v>
      </c>
      <c r="N76" s="165">
        <v>3.34137969244025</v>
      </c>
      <c r="O76" s="22" t="inlineStr">
        <is>
          <t>c</t>
        </is>
      </c>
      <c r="P76" s="165" t="inlineStr">
        <is>
          <t>c</t>
        </is>
      </c>
      <c r="Q76" s="22" t="inlineStr">
        <is>
          <t>c</t>
        </is>
      </c>
      <c r="R76" s="165" t="inlineStr">
        <is>
          <t>c</t>
        </is>
      </c>
      <c r="S76" s="22">
        <v>26.1292793470862</v>
      </c>
      <c r="T76" s="165">
        <v>3.64566403528716</v>
      </c>
      <c r="U76" s="22">
        <v>38.8398868998732</v>
      </c>
      <c r="V76" s="165">
        <v>8.81108598947083</v>
      </c>
      <c r="W76" s="22" t="inlineStr">
        <is>
          <t>c</t>
        </is>
      </c>
      <c r="X76" s="165" t="inlineStr">
        <is>
          <t>c</t>
        </is>
      </c>
      <c r="Y76" s="22" t="inlineStr">
        <is>
          <t>c</t>
        </is>
      </c>
      <c r="Z76" s="165" t="inlineStr">
        <is>
          <t>c</t>
        </is>
      </c>
      <c r="AA76" s="22">
        <v>26.3987867427509</v>
      </c>
      <c r="AB76" s="165">
        <v>4.44717929629821</v>
      </c>
      <c r="AC76" s="22">
        <v>29.170232653129</v>
      </c>
      <c r="AD76" s="165">
        <v>4.98348825949333</v>
      </c>
      <c r="AE76" s="22" t="inlineStr">
        <is>
          <t>a</t>
        </is>
      </c>
      <c r="AF76" s="165" t="inlineStr">
        <is>
          <t>a</t>
        </is>
      </c>
      <c r="AG76" s="22" t="inlineStr">
        <is>
          <t>a</t>
        </is>
      </c>
      <c r="AH76" s="165" t="inlineStr">
        <is>
          <t>a</t>
        </is>
      </c>
      <c r="AI76" s="22">
        <v>27.0540051257525</v>
      </c>
      <c r="AJ76" s="165">
        <v>3.76957007223315</v>
      </c>
      <c r="AK76" s="22">
        <v>31.5408208189259</v>
      </c>
      <c r="AL76" s="165">
        <v>6.28212909134723</v>
      </c>
      <c r="AM76" s="22" t="inlineStr">
        <is>
          <t>c</t>
        </is>
      </c>
      <c r="AN76" s="165" t="inlineStr">
        <is>
          <t>c</t>
        </is>
      </c>
      <c r="AO76" s="22" t="inlineStr">
        <is>
          <t>c</t>
        </is>
      </c>
      <c r="AP76" s="165" t="inlineStr">
        <is>
          <t>c</t>
        </is>
      </c>
      <c r="AQ76" s="22">
        <v>-1.80360608525262</v>
      </c>
      <c r="AR76" s="165">
        <v>4.64181241466073</v>
      </c>
      <c r="AS76" s="103"/>
      <c r="AT76" s="192"/>
      <c r="GO76" s="103"/>
      <c r="GP76" s="103"/>
    </row>
    <row customHeight="1" ht="13" r="77">
      <c r="A77" s="181" t="s">
        <v>332</v>
      </c>
      <c r="B77" s="160" t="n">
        <v>1</v>
      </c>
      <c r="C77" s="22">
        <v>36.6798532005433</v>
      </c>
      <c r="D77" s="165">
        <v>3.66648680495785</v>
      </c>
      <c r="E77" s="22">
        <v>31.1877568175722</v>
      </c>
      <c r="F77" s="165">
        <v>15.5899757984439</v>
      </c>
      <c r="G77" s="22">
        <v>34.6908995817817</v>
      </c>
      <c r="H77" s="165">
        <v>9.00410415011828</v>
      </c>
      <c r="I77" s="22">
        <v>37.2951972649139</v>
      </c>
      <c r="J77" s="165">
        <v>4.30574457987057</v>
      </c>
      <c r="K77" s="22">
        <v>6.10744044734171</v>
      </c>
      <c r="L77" s="165">
        <v>16.4688193189196</v>
      </c>
      <c r="M77" s="22">
        <v>36.6798532005433</v>
      </c>
      <c r="N77" s="165">
        <v>3.66648680495785</v>
      </c>
      <c r="O77" s="22" t="inlineStr">
        <is>
          <t>a</t>
        </is>
      </c>
      <c r="P77" s="165" t="inlineStr">
        <is>
          <t>a</t>
        </is>
      </c>
      <c r="Q77" s="22" t="inlineStr">
        <is>
          <t>a</t>
        </is>
      </c>
      <c r="R77" s="165" t="inlineStr">
        <is>
          <t>a</t>
        </is>
      </c>
      <c r="S77" s="22">
        <v>35.9748398481728</v>
      </c>
      <c r="T77" s="165">
        <v>4.56166103636659</v>
      </c>
      <c r="U77" s="22">
        <v>36.4541521826903</v>
      </c>
      <c r="V77" s="165">
        <v>8.66108174647197</v>
      </c>
      <c r="W77" s="22">
        <v>51.0641008009022</v>
      </c>
      <c r="X77" s="165">
        <v>16.0016866327692</v>
      </c>
      <c r="Y77" s="22">
        <v>15.0892609527295</v>
      </c>
      <c r="Z77" s="165">
        <v>17.2021508069442</v>
      </c>
      <c r="AA77" s="22">
        <v>39.5083181383528</v>
      </c>
      <c r="AB77" s="165">
        <v>5.23906971791537</v>
      </c>
      <c r="AC77" s="22">
        <v>34.0395568502745</v>
      </c>
      <c r="AD77" s="165">
        <v>5.97354549364702</v>
      </c>
      <c r="AE77" s="22" t="inlineStr">
        <is>
          <t>c</t>
        </is>
      </c>
      <c r="AF77" s="165" t="inlineStr">
        <is>
          <t>c</t>
        </is>
      </c>
      <c r="AG77" s="22" t="inlineStr">
        <is>
          <t>c</t>
        </is>
      </c>
      <c r="AH77" s="165" t="inlineStr">
        <is>
          <t>c</t>
        </is>
      </c>
      <c r="AI77" s="22">
        <v>36.4537350642472</v>
      </c>
      <c r="AJ77" s="165">
        <v>3.82457103349024</v>
      </c>
      <c r="AK77" s="22" t="inlineStr">
        <is>
          <t>c</t>
        </is>
      </c>
      <c r="AL77" s="165" t="inlineStr">
        <is>
          <t>c</t>
        </is>
      </c>
      <c r="AM77" s="22" t="inlineStr">
        <is>
          <t>c</t>
        </is>
      </c>
      <c r="AN77" s="165" t="inlineStr">
        <is>
          <t>c</t>
        </is>
      </c>
      <c r="AO77" s="22" t="inlineStr">
        <is>
          <t>c</t>
        </is>
      </c>
      <c r="AP77" s="165" t="inlineStr">
        <is>
          <t>c</t>
        </is>
      </c>
      <c r="AQ77" s="22">
        <v>11.8805811685381</v>
      </c>
      <c r="AR77" s="165">
        <v>5.09516395671983</v>
      </c>
      <c r="AS77" s="103"/>
      <c r="AT77" s="192"/>
      <c r="GO77" s="103"/>
      <c r="GP77" s="103"/>
    </row>
    <row customHeight="1" ht="13" r="78">
      <c r="A78" s="181" t="s">
        <v>338</v>
      </c>
      <c r="B78" s="160" t="n">
        <v>1</v>
      </c>
      <c r="C78" s="22">
        <v>20.6582173022344</v>
      </c>
      <c r="D78" s="165">
        <v>2.73187046602217</v>
      </c>
      <c r="E78" s="22">
        <v>18.570191351719</v>
      </c>
      <c r="F78" s="165">
        <v>3.95261182118364</v>
      </c>
      <c r="G78" s="22">
        <v>12.5198749374059</v>
      </c>
      <c r="H78" s="165">
        <v>3.848743151687</v>
      </c>
      <c r="I78" s="22">
        <v>29.6240141364812</v>
      </c>
      <c r="J78" s="165">
        <v>5.55744562328144</v>
      </c>
      <c r="K78" s="22">
        <v>11.0538227847621</v>
      </c>
      <c r="L78" s="165">
        <v>6.89371830472952</v>
      </c>
      <c r="M78" s="22">
        <v>19.5783306475347</v>
      </c>
      <c r="N78" s="165">
        <v>2.74638421623973</v>
      </c>
      <c r="O78" s="22">
        <v>24.7047460794268</v>
      </c>
      <c r="P78" s="165">
        <v>8.07043994775452</v>
      </c>
      <c r="Q78" s="22">
        <v>5.12641543189209</v>
      </c>
      <c r="R78" s="165">
        <v>8.58987342441535</v>
      </c>
      <c r="S78" s="22">
        <v>22.3897756799148</v>
      </c>
      <c r="T78" s="165">
        <v>4.40435406812283</v>
      </c>
      <c r="U78" s="22">
        <v>26.5512324763432</v>
      </c>
      <c r="V78" s="165">
        <v>6.97658011550953</v>
      </c>
      <c r="W78" s="22">
        <v>14.9173337144648</v>
      </c>
      <c r="X78" s="165">
        <v>3.56234413781434</v>
      </c>
      <c r="Y78" s="22">
        <v>-7.47244196545</v>
      </c>
      <c r="Z78" s="165">
        <v>5.52619981276807</v>
      </c>
      <c r="AA78" s="22">
        <v>22.7652331377115</v>
      </c>
      <c r="AB78" s="165">
        <v>6.03147223621433</v>
      </c>
      <c r="AC78" s="22">
        <v>20.8269434370171</v>
      </c>
      <c r="AD78" s="165">
        <v>4.52379589407253</v>
      </c>
      <c r="AE78" s="22">
        <v>19.5267943264293</v>
      </c>
      <c r="AF78" s="165">
        <v>3.60909678137486</v>
      </c>
      <c r="AG78" s="22">
        <v>-3.23843881128218</v>
      </c>
      <c r="AH78" s="165">
        <v>6.52874196966698</v>
      </c>
      <c r="AI78" s="22">
        <v>19.8767732981421</v>
      </c>
      <c r="AJ78" s="165">
        <v>2.74418796883033</v>
      </c>
      <c r="AK78" s="22">
        <v>41.2987547773793</v>
      </c>
      <c r="AL78" s="165">
        <v>16.349008964802</v>
      </c>
      <c r="AM78" s="22" t="inlineStr">
        <is>
          <t>c</t>
        </is>
      </c>
      <c r="AN78" s="165" t="inlineStr">
        <is>
          <t>c</t>
        </is>
      </c>
      <c r="AO78" s="22" t="inlineStr">
        <is>
          <t>c</t>
        </is>
      </c>
      <c r="AP78" s="165" t="inlineStr">
        <is>
          <t>c</t>
        </is>
      </c>
      <c r="AQ78" s="22">
        <v>0.981787074605641</v>
      </c>
      <c r="AR78" s="165">
        <v>3.59913919678107</v>
      </c>
      <c r="AS78" s="103"/>
      <c r="AT78" s="192"/>
      <c r="GO78" s="103"/>
      <c r="GP78" s="103"/>
    </row>
    <row customHeight="1" ht="13" r="79">
      <c r="A79" s="181" t="s">
        <v>343</v>
      </c>
      <c r="B79" s="160" t="n">
        <v>1</v>
      </c>
      <c r="C79" s="22">
        <v>6.83738596442316</v>
      </c>
      <c r="D79" s="165">
        <v>1.75939923926546</v>
      </c>
      <c r="E79" s="22">
        <v>6.32101745960121</v>
      </c>
      <c r="F79" s="165">
        <v>3.70348444521374</v>
      </c>
      <c r="G79" s="22">
        <v>9.85006102591461</v>
      </c>
      <c r="H79" s="165">
        <v>5.10400309066539</v>
      </c>
      <c r="I79" s="22">
        <v>6.30026295971989</v>
      </c>
      <c r="J79" s="165">
        <v>2.10613844386274</v>
      </c>
      <c r="K79" s="22">
        <v>-0.0207544998813169</v>
      </c>
      <c r="L79" s="165">
        <v>4.24771903460268</v>
      </c>
      <c r="M79" s="22">
        <v>5.98957181736764</v>
      </c>
      <c r="N79" s="165">
        <v>1.86286668046566</v>
      </c>
      <c r="O79" s="22">
        <v>15.3688973623292</v>
      </c>
      <c r="P79" s="165">
        <v>5.62438129160718</v>
      </c>
      <c r="Q79" s="22">
        <v>9.37932554496153</v>
      </c>
      <c r="R79" s="165">
        <v>5.8506239425569</v>
      </c>
      <c r="S79" s="22">
        <v>6.56746227740573</v>
      </c>
      <c r="T79" s="165">
        <v>1.89623643569292</v>
      </c>
      <c r="U79" s="22">
        <v>4.62615664825322</v>
      </c>
      <c r="V79" s="165">
        <v>4.77384712651328</v>
      </c>
      <c r="W79" s="22">
        <v>13.0095795900658</v>
      </c>
      <c r="X79" s="165">
        <v>10.4152827461776</v>
      </c>
      <c r="Y79" s="22">
        <v>6.44211731266004</v>
      </c>
      <c r="Z79" s="165">
        <v>10.5676322484744</v>
      </c>
      <c r="AA79" s="22">
        <v>6.95896984213077</v>
      </c>
      <c r="AB79" s="165">
        <v>2.08791476707998</v>
      </c>
      <c r="AC79" s="22">
        <v>4.50500491596041</v>
      </c>
      <c r="AD79" s="165">
        <v>3.61712487409067</v>
      </c>
      <c r="AE79" s="22">
        <v>9.83083877591873</v>
      </c>
      <c r="AF79" s="165">
        <v>7.09938827647364</v>
      </c>
      <c r="AG79" s="22">
        <v>2.87186893378796</v>
      </c>
      <c r="AH79" s="165">
        <v>7.44730287690741</v>
      </c>
      <c r="AI79" s="22">
        <v>6.31824634812285</v>
      </c>
      <c r="AJ79" s="165">
        <v>1.75370158177248</v>
      </c>
      <c r="AK79" s="22" t="inlineStr">
        <is>
          <t>c</t>
        </is>
      </c>
      <c r="AL79" s="165" t="inlineStr">
        <is>
          <t>c</t>
        </is>
      </c>
      <c r="AM79" s="22" t="inlineStr">
        <is>
          <t>c</t>
        </is>
      </c>
      <c r="AN79" s="165" t="inlineStr">
        <is>
          <t>c</t>
        </is>
      </c>
      <c r="AO79" s="22" t="inlineStr">
        <is>
          <t>c</t>
        </is>
      </c>
      <c r="AP79" s="165" t="inlineStr">
        <is>
          <t>c</t>
        </is>
      </c>
      <c r="AQ79" s="22">
        <v>3.55680233776935</v>
      </c>
      <c r="AR79" s="165">
        <v>2.05671018691259</v>
      </c>
      <c r="AS79" s="103"/>
      <c r="AT79" s="192"/>
      <c r="GO79" s="103"/>
      <c r="GP79" s="103"/>
    </row>
    <row customHeight="1" ht="13" r="80">
      <c r="A80" s="181" t="s">
        <v>348</v>
      </c>
      <c r="B80" s="160" t="n">
        <v>1</v>
      </c>
      <c r="C80" s="22">
        <v>45.7771140375788</v>
      </c>
      <c r="D80" s="165">
        <v>3.82927831423641</v>
      </c>
      <c r="E80" s="22">
        <v>48.7952420717258</v>
      </c>
      <c r="F80" s="165">
        <v>6.60431349182321</v>
      </c>
      <c r="G80" s="22">
        <v>45.8612126091262</v>
      </c>
      <c r="H80" s="165">
        <v>5.1746353904611</v>
      </c>
      <c r="I80" s="22">
        <v>41.0405703067818</v>
      </c>
      <c r="J80" s="165">
        <v>9.71090322263811</v>
      </c>
      <c r="K80" s="22">
        <v>-7.75467176494401</v>
      </c>
      <c r="L80" s="165">
        <v>12.0102123513347</v>
      </c>
      <c r="M80" s="22">
        <v>46.0300924457348</v>
      </c>
      <c r="N80" s="165">
        <v>3.86215956818815</v>
      </c>
      <c r="O80" s="22" t="inlineStr">
        <is>
          <t>c</t>
        </is>
      </c>
      <c r="P80" s="165" t="inlineStr">
        <is>
          <t>c</t>
        </is>
      </c>
      <c r="Q80" s="22" t="inlineStr">
        <is>
          <t>c</t>
        </is>
      </c>
      <c r="R80" s="165" t="inlineStr">
        <is>
          <t>c</t>
        </is>
      </c>
      <c r="S80" s="22">
        <v>45.2529378398309</v>
      </c>
      <c r="T80" s="165">
        <v>5.52957221270147</v>
      </c>
      <c r="U80" s="22">
        <v>44.9529067410746</v>
      </c>
      <c r="V80" s="165">
        <v>7.76350782606789</v>
      </c>
      <c r="W80" s="22">
        <v>39.6216681128424</v>
      </c>
      <c r="X80" s="165">
        <v>15.3683499131536</v>
      </c>
      <c r="Y80" s="22">
        <v>-5.63126972698851</v>
      </c>
      <c r="Z80" s="165">
        <v>16.358403834824</v>
      </c>
      <c r="AA80" s="22">
        <v>45.0484961440951</v>
      </c>
      <c r="AB80" s="165">
        <v>15.6275058667262</v>
      </c>
      <c r="AC80" s="22">
        <v>45.6465489551506</v>
      </c>
      <c r="AD80" s="165">
        <v>5.22108274650382</v>
      </c>
      <c r="AE80" s="22">
        <v>39.2842924609188</v>
      </c>
      <c r="AF80" s="165">
        <v>9.90281279134024</v>
      </c>
      <c r="AG80" s="22">
        <v>-5.76420368317628</v>
      </c>
      <c r="AH80" s="165">
        <v>17.9477819898514</v>
      </c>
      <c r="AI80" s="22">
        <v>42.9639600300624</v>
      </c>
      <c r="AJ80" s="165">
        <v>5.57816262788433</v>
      </c>
      <c r="AK80" s="22">
        <v>45.0839899535522</v>
      </c>
      <c r="AL80" s="165">
        <v>6.44114443135495</v>
      </c>
      <c r="AM80" s="22" t="inlineStr">
        <is>
          <t>c</t>
        </is>
      </c>
      <c r="AN80" s="165" t="inlineStr">
        <is>
          <t>c</t>
        </is>
      </c>
      <c r="AO80" s="22" t="inlineStr">
        <is>
          <t>c</t>
        </is>
      </c>
      <c r="AP80" s="165" t="inlineStr">
        <is>
          <t>c</t>
        </is>
      </c>
      <c r="AQ80" s="22">
        <v>-2.70156253089151</v>
      </c>
      <c r="AR80" s="165">
        <v>5.36860565982905</v>
      </c>
      <c r="AS80" s="103"/>
      <c r="AT80" s="192"/>
      <c r="GO80" s="103"/>
      <c r="GP80" s="103"/>
    </row>
    <row customHeight="1" ht="13" r="81">
      <c r="A81" s="181" t="s">
        <v>350</v>
      </c>
      <c r="B81" s="160" t="n">
        <v>1</v>
      </c>
      <c r="C81" s="22">
        <v>26.5101994104608</v>
      </c>
      <c r="D81" s="165">
        <v>2.68276300078082</v>
      </c>
      <c r="E81" s="22">
        <v>23.5324110536302</v>
      </c>
      <c r="F81" s="165">
        <v>7.88752498086101</v>
      </c>
      <c r="G81" s="22">
        <v>25.8520776081045</v>
      </c>
      <c r="H81" s="165">
        <v>3.82894671693755</v>
      </c>
      <c r="I81" s="22">
        <v>28.8893352304187</v>
      </c>
      <c r="J81" s="165">
        <v>5.56701574683899</v>
      </c>
      <c r="K81" s="22">
        <v>5.35692417678848</v>
      </c>
      <c r="L81" s="165">
        <v>9.24325550544514</v>
      </c>
      <c r="M81" s="22">
        <v>24.1971622498762</v>
      </c>
      <c r="N81" s="165">
        <v>2.85974459634389</v>
      </c>
      <c r="O81" s="22">
        <v>34.9661494441001</v>
      </c>
      <c r="P81" s="165">
        <v>7.1473449410807</v>
      </c>
      <c r="Q81" s="22">
        <v>10.7689871942239</v>
      </c>
      <c r="R81" s="165">
        <v>7.87108725520959</v>
      </c>
      <c r="S81" s="22">
        <v>27.6582701381646</v>
      </c>
      <c r="T81" s="165">
        <v>3.76876970861672</v>
      </c>
      <c r="U81" s="22">
        <v>33.5140571111379</v>
      </c>
      <c r="V81" s="165">
        <v>5.79689271421175</v>
      </c>
      <c r="W81" s="22">
        <v>13.2798415188755</v>
      </c>
      <c r="X81" s="165">
        <v>6.00547529363333</v>
      </c>
      <c r="Y81" s="22">
        <v>-14.378428619289</v>
      </c>
      <c r="Z81" s="165">
        <v>7.41752581103706</v>
      </c>
      <c r="AA81" s="22">
        <v>17.5955619045595</v>
      </c>
      <c r="AB81" s="165">
        <v>6.48660341734443</v>
      </c>
      <c r="AC81" s="22">
        <v>31.4013698209204</v>
      </c>
      <c r="AD81" s="165">
        <v>3.26417861785178</v>
      </c>
      <c r="AE81" s="22">
        <v>16.94316031913</v>
      </c>
      <c r="AF81" s="165">
        <v>5.17664474984341</v>
      </c>
      <c r="AG81" s="22">
        <v>-0.652401585429491</v>
      </c>
      <c r="AH81" s="165">
        <v>7.81579908082223</v>
      </c>
      <c r="AI81" s="22">
        <v>23.9484075549629</v>
      </c>
      <c r="AJ81" s="165">
        <v>3.11893457552156</v>
      </c>
      <c r="AK81" s="22">
        <v>32.2223246265626</v>
      </c>
      <c r="AL81" s="165">
        <v>5.27848683555481</v>
      </c>
      <c r="AM81" s="22">
        <v>21.3308195867135</v>
      </c>
      <c r="AN81" s="165">
        <v>12.1084047063665</v>
      </c>
      <c r="AO81" s="22">
        <v>-2.61758796824935</v>
      </c>
      <c r="AP81" s="165">
        <v>12.6352397476279</v>
      </c>
      <c r="AQ81" s="22">
        <v>8.23289132468322</v>
      </c>
      <c r="AR81" s="165">
        <v>3.47049490875247</v>
      </c>
      <c r="AS81" s="103"/>
      <c r="AT81" s="192"/>
      <c r="GO81" s="103"/>
      <c r="GP81" s="103"/>
    </row>
    <row customHeight="1" ht="13" r="82">
      <c r="A82" s="181" t="s">
        <v>352</v>
      </c>
      <c r="B82" s="160" t="n">
        <v>1</v>
      </c>
      <c r="C82" s="22">
        <v>13.0624692898735</v>
      </c>
      <c r="D82" s="165">
        <v>2.6878491980179</v>
      </c>
      <c r="E82" s="22">
        <v>0</v>
      </c>
      <c r="F82" s="165">
        <v>0</v>
      </c>
      <c r="G82" s="22">
        <v>14.3091263313065</v>
      </c>
      <c r="H82" s="165">
        <v>4.58812775351602</v>
      </c>
      <c r="I82" s="22">
        <v>15.3705600034217</v>
      </c>
      <c r="J82" s="165">
        <v>3.76965740666575</v>
      </c>
      <c r="K82" s="22">
        <v>15.3705600034217</v>
      </c>
      <c r="L82" s="165">
        <v>3.76965740666575</v>
      </c>
      <c r="M82" s="22">
        <v>11.1404087170035</v>
      </c>
      <c r="N82" s="165">
        <v>2.38038865854087</v>
      </c>
      <c r="O82" s="22">
        <v>29.0269570405157</v>
      </c>
      <c r="P82" s="165">
        <v>13.9615318067203</v>
      </c>
      <c r="Q82" s="22">
        <v>17.8865483235122</v>
      </c>
      <c r="R82" s="165">
        <v>13.9750949538468</v>
      </c>
      <c r="S82" s="22">
        <v>9.9728548855374</v>
      </c>
      <c r="T82" s="165">
        <v>3.38024822574984</v>
      </c>
      <c r="U82" s="22">
        <v>20.4038053622618</v>
      </c>
      <c r="V82" s="165">
        <v>6.54536034261678</v>
      </c>
      <c r="W82" s="22">
        <v>13.882005368052</v>
      </c>
      <c r="X82" s="165">
        <v>5.08444264393952</v>
      </c>
      <c r="Y82" s="22">
        <v>3.90915048251457</v>
      </c>
      <c r="Z82" s="165">
        <v>6.10037599199382</v>
      </c>
      <c r="AA82" s="22">
        <v>15.4289497466583</v>
      </c>
      <c r="AB82" s="165">
        <v>5.31419250335347</v>
      </c>
      <c r="AC82" s="22">
        <v>12.5584464949122</v>
      </c>
      <c r="AD82" s="165">
        <v>3.54896187978762</v>
      </c>
      <c r="AE82" s="22">
        <v>10.0333985319721</v>
      </c>
      <c r="AF82" s="165">
        <v>5.62230333099205</v>
      </c>
      <c r="AG82" s="22">
        <v>-5.39555121468614</v>
      </c>
      <c r="AH82" s="165">
        <v>7.69051888652035</v>
      </c>
      <c r="AI82" s="22">
        <v>13.6292182610955</v>
      </c>
      <c r="AJ82" s="165">
        <v>2.85183797581905</v>
      </c>
      <c r="AK82" s="22">
        <v>0</v>
      </c>
      <c r="AL82" s="165">
        <v>0</v>
      </c>
      <c r="AM82" s="22" t="inlineStr">
        <is>
          <t>c</t>
        </is>
      </c>
      <c r="AN82" s="165" t="inlineStr">
        <is>
          <t>c</t>
        </is>
      </c>
      <c r="AO82" s="22" t="inlineStr">
        <is>
          <t>c</t>
        </is>
      </c>
      <c r="AP82" s="165" t="inlineStr">
        <is>
          <t>c</t>
        </is>
      </c>
      <c r="AQ82" s="22">
        <v>0.765374333257991</v>
      </c>
      <c r="AR82" s="165">
        <v>3.36160274212184</v>
      </c>
      <c r="AS82" s="103"/>
      <c r="AT82" s="192"/>
      <c r="GO82" s="103"/>
      <c r="GP82" s="103"/>
    </row>
    <row customHeight="1" ht="13" r="83">
      <c r="A83" s="181" t="s">
        <v>353</v>
      </c>
      <c r="B83" s="160" t="n">
        <v>1</v>
      </c>
      <c r="C83" s="22">
        <v>29.6971268548966</v>
      </c>
      <c r="D83" s="165">
        <v>4.49838621136737</v>
      </c>
      <c r="E83" s="22" t="inlineStr">
        <is>
          <t>c</t>
        </is>
      </c>
      <c r="F83" s="165" t="inlineStr">
        <is>
          <t>c</t>
        </is>
      </c>
      <c r="G83" s="22">
        <v>14.4143928525774</v>
      </c>
      <c r="H83" s="165">
        <v>5.5464253451492</v>
      </c>
      <c r="I83" s="22">
        <v>33.9487756187164</v>
      </c>
      <c r="J83" s="165">
        <v>5.05894400527721</v>
      </c>
      <c r="K83" s="22" t="inlineStr">
        <is>
          <t>c</t>
        </is>
      </c>
      <c r="L83" s="165" t="inlineStr">
        <is>
          <t>c</t>
        </is>
      </c>
      <c r="M83" s="22">
        <v>5.67974425343338</v>
      </c>
      <c r="N83" s="165">
        <v>3.50472142391929</v>
      </c>
      <c r="O83" s="22">
        <v>35.1357453892822</v>
      </c>
      <c r="P83" s="165">
        <v>5.40577669646667</v>
      </c>
      <c r="Q83" s="22">
        <v>29.4560011358489</v>
      </c>
      <c r="R83" s="165">
        <v>6.42825377762768</v>
      </c>
      <c r="S83" s="22">
        <v>34.4645049260606</v>
      </c>
      <c r="T83" s="165">
        <v>5.15201364838556</v>
      </c>
      <c r="U83" s="22">
        <v>10.648000191306</v>
      </c>
      <c r="V83" s="165">
        <v>5.64174229028934</v>
      </c>
      <c r="W83" s="22">
        <v>9.03001254662597</v>
      </c>
      <c r="X83" s="165">
        <v>10.2897591833568</v>
      </c>
      <c r="Y83" s="22">
        <v>-25.4344923794347</v>
      </c>
      <c r="Z83" s="165">
        <v>11.277598973157</v>
      </c>
      <c r="AA83" s="22">
        <v>17.9208549240612</v>
      </c>
      <c r="AB83" s="165">
        <v>6.98531219118393</v>
      </c>
      <c r="AC83" s="22">
        <v>36.0277880860192</v>
      </c>
      <c r="AD83" s="165">
        <v>6.39501537449883</v>
      </c>
      <c r="AE83" s="22">
        <v>28.658349657362</v>
      </c>
      <c r="AF83" s="165">
        <v>8.45264629698145</v>
      </c>
      <c r="AG83" s="22">
        <v>10.7374947333008</v>
      </c>
      <c r="AH83" s="165">
        <v>10.4077266480821</v>
      </c>
      <c r="AI83" s="22">
        <v>27.1952121257849</v>
      </c>
      <c r="AJ83" s="165">
        <v>4.93001564434457</v>
      </c>
      <c r="AK83" s="22">
        <v>37.6660265843701</v>
      </c>
      <c r="AL83" s="165">
        <v>9.83534749102146</v>
      </c>
      <c r="AM83" s="22" t="inlineStr">
        <is>
          <t>c</t>
        </is>
      </c>
      <c r="AN83" s="165" t="inlineStr">
        <is>
          <t>c</t>
        </is>
      </c>
      <c r="AO83" s="22" t="inlineStr">
        <is>
          <t>c</t>
        </is>
      </c>
      <c r="AP83" s="165" t="inlineStr">
        <is>
          <t>c</t>
        </is>
      </c>
      <c r="AQ83" s="22">
        <v>10.2363398704956</v>
      </c>
      <c r="AR83" s="165">
        <v>6.22277344542542</v>
      </c>
      <c r="AS83" s="103"/>
      <c r="AT83" s="192"/>
      <c r="GO83" s="103"/>
      <c r="GP83" s="103"/>
    </row>
    <row customHeight="1" ht="13" r="84">
      <c r="A84" s="77" t="s">
        <v>364</v>
      </c>
      <c r="B84" s="161" t="n">
        <v>1</v>
      </c>
      <c r="C84" s="51">
        <v>28.3901440965623</v>
      </c>
      <c r="D84" s="169">
        <v>0.952611222933279</v>
      </c>
      <c r="E84" s="51">
        <v>25.5111694316802</v>
      </c>
      <c r="F84" s="169">
        <v>2.42778222276041</v>
      </c>
      <c r="G84" s="51">
        <v>25.9196933584474</v>
      </c>
      <c r="H84" s="169">
        <v>1.58852700509065</v>
      </c>
      <c r="I84" s="51">
        <v>28.694789665998</v>
      </c>
      <c r="J84" s="169">
        <v>1.68694380274742</v>
      </c>
      <c r="K84" s="51">
        <v>2.20526391610196</v>
      </c>
      <c r="L84" s="169">
        <v>3.13145479452448</v>
      </c>
      <c r="M84" s="51">
        <v>24.2315975298737</v>
      </c>
      <c r="N84" s="169">
        <v>0.980462624452911</v>
      </c>
      <c r="O84" s="51">
        <v>35.8908473691614</v>
      </c>
      <c r="P84" s="169">
        <v>2.66234277534131</v>
      </c>
      <c r="Q84" s="51">
        <v>15.8971042650497</v>
      </c>
      <c r="R84" s="169">
        <v>2.86472081754805</v>
      </c>
      <c r="S84" s="51">
        <v>30.5166958706599</v>
      </c>
      <c r="T84" s="169">
        <v>1.3458870116655</v>
      </c>
      <c r="U84" s="51">
        <v>28.9792458870913</v>
      </c>
      <c r="V84" s="169">
        <v>1.99012403834311</v>
      </c>
      <c r="W84" s="51">
        <v>23.2521726443628</v>
      </c>
      <c r="X84" s="169">
        <v>2.74312965573619</v>
      </c>
      <c r="Y84" s="51">
        <v>-7.66337927389473</v>
      </c>
      <c r="Z84" s="169">
        <v>3.12405067456064</v>
      </c>
      <c r="AA84" s="51">
        <v>26.5140082844065</v>
      </c>
      <c r="AB84" s="169">
        <v>2.30336732393947</v>
      </c>
      <c r="AC84" s="51">
        <v>29.4337903320929</v>
      </c>
      <c r="AD84" s="169">
        <v>1.40049556263272</v>
      </c>
      <c r="AE84" s="51">
        <v>26.2344952251342</v>
      </c>
      <c r="AF84" s="169">
        <v>2.34655269184057</v>
      </c>
      <c r="AG84" s="51">
        <v>1.00839577195675</v>
      </c>
      <c r="AH84" s="169">
        <v>3.54649739098952</v>
      </c>
      <c r="AI84" s="51">
        <v>28.9389371944118</v>
      </c>
      <c r="AJ84" s="169">
        <v>1.27389167400501</v>
      </c>
      <c r="AK84" s="51">
        <v>31.1141986577983</v>
      </c>
      <c r="AL84" s="169">
        <v>2.41655741147629</v>
      </c>
      <c r="AM84" s="51">
        <v>26.877392979313</v>
      </c>
      <c r="AN84" s="169">
        <v>4.24890379099602</v>
      </c>
      <c r="AO84" s="51">
        <v>-7.87782623663386</v>
      </c>
      <c r="AP84" s="169">
        <v>4.72550628064482</v>
      </c>
      <c r="AQ84" s="51">
        <v>1.29799462716191</v>
      </c>
      <c r="AR84" s="169">
        <v>1.29283170994408</v>
      </c>
      <c r="AS84" s="103"/>
      <c r="AT84" s="192"/>
      <c r="GO84" s="103"/>
      <c r="GP84" s="103"/>
    </row>
    <row customHeight="1" ht="13" r="85">
      <c r="A85" s="181" t="s">
        <v>65</v>
      </c>
      <c r="B85" s="160" t="n">
        <v>1</v>
      </c>
      <c r="C85" s="22">
        <v>43.2465482253755</v>
      </c>
      <c r="D85" s="165">
        <v>4.16572997386901</v>
      </c>
      <c r="E85" s="22">
        <v>52.7578229141283</v>
      </c>
      <c r="F85" s="165">
        <v>10.4644752300462</v>
      </c>
      <c r="G85" s="22">
        <v>41.6058163788186</v>
      </c>
      <c r="H85" s="165">
        <v>4.84258115132863</v>
      </c>
      <c r="I85" s="22">
        <v>41.2973686217929</v>
      </c>
      <c r="J85" s="165">
        <v>11.9605620450711</v>
      </c>
      <c r="K85" s="22">
        <v>-11.4604542923354</v>
      </c>
      <c r="L85" s="165">
        <v>16.2408772677473</v>
      </c>
      <c r="M85" s="22">
        <v>40.6721935029867</v>
      </c>
      <c r="N85" s="165">
        <v>6.49415853542374</v>
      </c>
      <c r="O85" s="22">
        <v>45.2357446144379</v>
      </c>
      <c r="P85" s="165">
        <v>5.66320661094608</v>
      </c>
      <c r="Q85" s="22">
        <v>4.56355111145117</v>
      </c>
      <c r="R85" s="165">
        <v>8.83839570478218</v>
      </c>
      <c r="S85" s="22">
        <v>47.0651177359172</v>
      </c>
      <c r="T85" s="165">
        <v>6.8438381518135</v>
      </c>
      <c r="U85" s="22">
        <v>46.9160207619287</v>
      </c>
      <c r="V85" s="165">
        <v>6.88883113376625</v>
      </c>
      <c r="W85" s="22">
        <v>28.7722327421961</v>
      </c>
      <c r="X85" s="165">
        <v>7.97851775823116</v>
      </c>
      <c r="Y85" s="22">
        <v>-18.2928849937211</v>
      </c>
      <c r="Z85" s="165">
        <v>10.1293645945967</v>
      </c>
      <c r="AA85" s="22" t="inlineStr">
        <is>
          <t>c</t>
        </is>
      </c>
      <c r="AB85" s="165" t="inlineStr">
        <is>
          <t>c</t>
        </is>
      </c>
      <c r="AC85" s="22">
        <v>46.0528672475531</v>
      </c>
      <c r="AD85" s="165">
        <v>5.48683980627663</v>
      </c>
      <c r="AE85" s="22">
        <v>41.180280229266</v>
      </c>
      <c r="AF85" s="165">
        <v>6.83933703788454</v>
      </c>
      <c r="AG85" s="22" t="inlineStr">
        <is>
          <t>c</t>
        </is>
      </c>
      <c r="AH85" s="165" t="inlineStr">
        <is>
          <t>c</t>
        </is>
      </c>
      <c r="AI85" s="22">
        <v>45.8540857113337</v>
      </c>
      <c r="AJ85" s="165">
        <v>6.16945033408495</v>
      </c>
      <c r="AK85" s="22">
        <v>39.7834461175552</v>
      </c>
      <c r="AL85" s="165">
        <v>6.23957394968022</v>
      </c>
      <c r="AM85" s="22">
        <v>47.0073659552533</v>
      </c>
      <c r="AN85" s="165">
        <v>10.6051573227489</v>
      </c>
      <c r="AO85" s="22">
        <v>1.15328024391969</v>
      </c>
      <c r="AP85" s="165">
        <v>12.1251665919409</v>
      </c>
      <c r="AQ85" s="22">
        <v>-0.766603972148765</v>
      </c>
      <c r="AR85" s="165">
        <v>6.2010775909793</v>
      </c>
      <c r="AS85" s="103"/>
      <c r="AT85" s="192"/>
      <c r="GO85" s="103"/>
      <c r="GP85" s="103"/>
    </row>
    <row customHeight="1" ht="13" r="86">
      <c r="A86" s="181" t="s">
        <v>361</v>
      </c>
      <c r="B86" s="160" t="n">
        <v>1</v>
      </c>
      <c r="C86" s="22">
        <v>48.5525784410081</v>
      </c>
      <c r="D86" s="165">
        <v>5.04803946024443</v>
      </c>
      <c r="E86" s="22">
        <v>61.3511601022081</v>
      </c>
      <c r="F86" s="165">
        <v>12.2838748858288</v>
      </c>
      <c r="G86" s="22">
        <v>50.0351236524849</v>
      </c>
      <c r="H86" s="165">
        <v>6.37344104748562</v>
      </c>
      <c r="I86" s="22">
        <v>36.0252950931941</v>
      </c>
      <c r="J86" s="165">
        <v>10.4609834258092</v>
      </c>
      <c r="K86" s="22">
        <v>-25.325865009014</v>
      </c>
      <c r="L86" s="165">
        <v>16.2668464345177</v>
      </c>
      <c r="M86" s="22" t="inlineStr">
        <is>
          <t>w</t>
        </is>
      </c>
      <c r="N86" s="165" t="inlineStr">
        <is>
          <t>w</t>
        </is>
      </c>
      <c r="O86" s="22" t="inlineStr">
        <is>
          <t>w</t>
        </is>
      </c>
      <c r="P86" s="165" t="inlineStr">
        <is>
          <t>w</t>
        </is>
      </c>
      <c r="Q86" s="22" t="inlineStr">
        <is>
          <t>w</t>
        </is>
      </c>
      <c r="R86" s="165" t="inlineStr">
        <is>
          <t>w</t>
        </is>
      </c>
      <c r="S86" s="22">
        <v>52.2298786762302</v>
      </c>
      <c r="T86" s="165">
        <v>6.30158066578123</v>
      </c>
      <c r="U86" s="22">
        <v>49.857146979917</v>
      </c>
      <c r="V86" s="165">
        <v>10.1815927182391</v>
      </c>
      <c r="W86" s="22">
        <v>34.2812849715155</v>
      </c>
      <c r="X86" s="165">
        <v>10.2338178507807</v>
      </c>
      <c r="Y86" s="22">
        <v>-17.9485937047146</v>
      </c>
      <c r="Z86" s="165">
        <v>11.8619131555475</v>
      </c>
      <c r="AA86" s="22">
        <v>35.8427266153915</v>
      </c>
      <c r="AB86" s="165">
        <v>16.467900110532</v>
      </c>
      <c r="AC86" s="22">
        <v>52.7001376540774</v>
      </c>
      <c r="AD86" s="165">
        <v>5.88262825436511</v>
      </c>
      <c r="AE86" s="22">
        <v>43.8130048455323</v>
      </c>
      <c r="AF86" s="165">
        <v>11.2626244873777</v>
      </c>
      <c r="AG86" s="22">
        <v>7.97027823014076</v>
      </c>
      <c r="AH86" s="165">
        <v>19.5725999878956</v>
      </c>
      <c r="AI86" s="22">
        <v>57.3298617902232</v>
      </c>
      <c r="AJ86" s="165">
        <v>8.16852235423278</v>
      </c>
      <c r="AK86" s="22">
        <v>48.5661651720195</v>
      </c>
      <c r="AL86" s="165">
        <v>7.37676309214273</v>
      </c>
      <c r="AM86" s="22">
        <v>36.1324717116472</v>
      </c>
      <c r="AN86" s="165">
        <v>9.71691003431579</v>
      </c>
      <c r="AO86" s="22">
        <v>-21.197390078576</v>
      </c>
      <c r="AP86" s="165">
        <v>13.0001490644795</v>
      </c>
      <c r="AQ86" s="22">
        <v>-18.6813663300133</v>
      </c>
      <c r="AR86" s="165">
        <v>7.17224089719338</v>
      </c>
      <c r="AS86" s="103"/>
      <c r="AT86" s="192"/>
      <c r="GO86" s="103"/>
      <c r="GP86" s="103"/>
    </row>
    <row customHeight="1" ht="13" r="87">
      <c r="A87" s="187" t="s">
        <v>362</v>
      </c>
      <c r="B87" s="175" t="n">
        <v>1</v>
      </c>
      <c r="C87" s="172">
        <v>33.2171149270213</v>
      </c>
      <c r="D87" s="173">
        <v>4.69553531537076</v>
      </c>
      <c r="E87" s="172">
        <v>49.8964665150697</v>
      </c>
      <c r="F87" s="173">
        <v>14.4846483623181</v>
      </c>
      <c r="G87" s="172">
        <v>28.6287804341996</v>
      </c>
      <c r="H87" s="173">
        <v>9.59560418072307</v>
      </c>
      <c r="I87" s="172">
        <v>31.9203302985506</v>
      </c>
      <c r="J87" s="173">
        <v>5.4448031480296</v>
      </c>
      <c r="K87" s="172">
        <v>-17.9761362165191</v>
      </c>
      <c r="L87" s="173">
        <v>15.15449648087</v>
      </c>
      <c r="M87" s="172">
        <v>33.8613595029994</v>
      </c>
      <c r="N87" s="173">
        <v>4.79622548588771</v>
      </c>
      <c r="O87" s="172" t="inlineStr">
        <is>
          <t>c</t>
        </is>
      </c>
      <c r="P87" s="173" t="inlineStr">
        <is>
          <t>c</t>
        </is>
      </c>
      <c r="Q87" s="172" t="inlineStr">
        <is>
          <t>c</t>
        </is>
      </c>
      <c r="R87" s="173" t="inlineStr">
        <is>
          <t>c</t>
        </is>
      </c>
      <c r="S87" s="172">
        <v>24.0909916080197</v>
      </c>
      <c r="T87" s="173">
        <v>5.98186148344907</v>
      </c>
      <c r="U87" s="172">
        <v>41.0031566061138</v>
      </c>
      <c r="V87" s="173">
        <v>8.91353938492011</v>
      </c>
      <c r="W87" s="172">
        <v>40.2478824544093</v>
      </c>
      <c r="X87" s="173">
        <v>10.5281361793184</v>
      </c>
      <c r="Y87" s="172">
        <v>16.1568908463896</v>
      </c>
      <c r="Z87" s="173">
        <v>12.1136423315818</v>
      </c>
      <c r="AA87" s="172">
        <v>3.44940624925467</v>
      </c>
      <c r="AB87" s="173">
        <v>3.78512291441568</v>
      </c>
      <c r="AC87" s="172">
        <v>37.2691772416745</v>
      </c>
      <c r="AD87" s="173">
        <v>6.82131212188659</v>
      </c>
      <c r="AE87" s="172">
        <v>30.2777482935513</v>
      </c>
      <c r="AF87" s="173">
        <v>6.74386237378359</v>
      </c>
      <c r="AG87" s="172">
        <v>26.8283420442966</v>
      </c>
      <c r="AH87" s="173">
        <v>8.24642128711038</v>
      </c>
      <c r="AI87" s="172">
        <v>32.2992941192152</v>
      </c>
      <c r="AJ87" s="173">
        <v>11.1462215846521</v>
      </c>
      <c r="AK87" s="172">
        <v>30.6426005131431</v>
      </c>
      <c r="AL87" s="173">
        <v>5.63669816095882</v>
      </c>
      <c r="AM87" s="172">
        <v>37.7214889805779</v>
      </c>
      <c r="AN87" s="173">
        <v>10.8529061223703</v>
      </c>
      <c r="AO87" s="172">
        <v>5.42219486136264</v>
      </c>
      <c r="AP87" s="173">
        <v>15.1080466567359</v>
      </c>
      <c r="AQ87" s="172">
        <v>11.9454471757781</v>
      </c>
      <c r="AR87" s="173">
        <v>7.18455324165482</v>
      </c>
      <c r="AS87" s="174"/>
      <c r="AT87" s="197"/>
      <c r="GO87" s="103"/>
      <c r="GP87" s="103"/>
    </row>
    <row customHeight="1" ht="13" r="88">
      <c r="A88" s="181"/>
      <c r="B88" s="162"/>
      <c r="C88" s="22" t="inlineStr">
        <is>
          <t>b.meanpct.d_tc4g24g3checked</t>
        </is>
      </c>
      <c r="D88" s="165" t="inlineStr">
        <is>
          <t>se.meanpct.d_tc4g24g3checked</t>
        </is>
      </c>
      <c r="E88" s="22" t="inlineStr">
        <is>
          <t>b.meanpct.d_tc4g24g3checked..schloc..1 Rural</t>
        </is>
      </c>
      <c r="F88" s="165" t="inlineStr">
        <is>
          <t>se.meanpct.d_tc4g24g3checked..schloc..1 Rural</t>
        </is>
      </c>
      <c r="G88" s="22" t="inlineStr">
        <is>
          <t>b.meanpct.d_tc4g24g3checked..schloc..2 Town</t>
        </is>
      </c>
      <c r="H88" s="165" t="inlineStr">
        <is>
          <t>se.meanpct.d_tc4g24g3checked..schloc..2 Town</t>
        </is>
      </c>
      <c r="I88" s="22" t="inlineStr">
        <is>
          <t>b.meanpct.d_tc4g24g3checked..schloc..3 City</t>
        </is>
      </c>
      <c r="J88" s="165" t="inlineStr">
        <is>
          <t>se.meanpct.d_tc4g24g3checked..schloc..3 City</t>
        </is>
      </c>
      <c r="K88" s="22" t="inlineStr">
        <is>
          <t>b.meanpct.d_tc4g24g3checked..schloc..(3 City-1 Rural)</t>
        </is>
      </c>
      <c r="L88" s="165" t="inlineStr">
        <is>
          <t>se.meanpct.d_tc4g24g3checked..schloc..(3 City-1 Rural)</t>
        </is>
      </c>
      <c r="M88" s="22" t="inlineStr">
        <is>
          <t>b.meanpct.d_tc4g24g3checked..schtype..1 Public</t>
        </is>
      </c>
      <c r="N88" s="165" t="inlineStr">
        <is>
          <t>se.meanpct.d_tc4g24g3checked..schtype..1 Public</t>
        </is>
      </c>
      <c r="O88" s="22" t="inlineStr">
        <is>
          <t>b.meanpct.d_tc4g24g3checked..schtype..2 Private</t>
        </is>
      </c>
      <c r="P88" s="165" t="inlineStr">
        <is>
          <t>se.meanpct.d_tc4g24g3checked..schtype..2 Private</t>
        </is>
      </c>
      <c r="Q88" s="22" t="inlineStr">
        <is>
          <t>b.meanpct.d_tc4g24g3checked..schtype..(2 Private-1 Public)</t>
        </is>
      </c>
      <c r="R88" s="165" t="inlineStr">
        <is>
          <t>se.meanpct.d_tc4g24g3checked..schtype..(2 Private-1 Public)</t>
        </is>
      </c>
      <c r="S88" s="22" t="inlineStr">
        <is>
          <t>b.meanpct.d_tc4g24g3checked..disadv..1 under_10pct</t>
        </is>
      </c>
      <c r="T88" s="165" t="inlineStr">
        <is>
          <t>se.meanpct.d_tc4g24g3checked..disadv..1 under_10pct</t>
        </is>
      </c>
      <c r="U88" s="22" t="inlineStr">
        <is>
          <t>b.meanpct.d_tc4g24g3checked..disadv..2 10_to_30pct</t>
        </is>
      </c>
      <c r="V88" s="165" t="inlineStr">
        <is>
          <t>se.meanpct.d_tc4g24g3checked..disadv..2 10_to_30pct</t>
        </is>
      </c>
      <c r="W88" s="22" t="inlineStr">
        <is>
          <t>b.meanpct.d_tc4g24g3checked..disadv..3 over_30pct</t>
        </is>
      </c>
      <c r="X88" s="165" t="inlineStr">
        <is>
          <t>se.meanpct.d_tc4g24g3checked..disadv..3 over_30pct</t>
        </is>
      </c>
      <c r="Y88" s="22" t="inlineStr">
        <is>
          <t>b.meanpct.d_tc4g24g3checked..disadv..(3 over_30pct-1 under_10pct)</t>
        </is>
      </c>
      <c r="Z88" s="165" t="inlineStr">
        <is>
          <t>se.meanpct.d_tc4g24g3checked..disadv..(3 over_30pct-1 under_10pct)</t>
        </is>
      </c>
      <c r="AA88" s="22" t="inlineStr">
        <is>
          <t>b.meanpct.d_tc4g24g3checked..diflang..1 None</t>
        </is>
      </c>
      <c r="AB88" s="165" t="inlineStr">
        <is>
          <t>se.meanpct.d_tc4g24g3checked..diflang..1 None</t>
        </is>
      </c>
      <c r="AC88" s="22" t="inlineStr">
        <is>
          <t>b.meanpct.d_tc4g24g3checked..diflang..2 0_to_10pct</t>
        </is>
      </c>
      <c r="AD88" s="165" t="inlineStr">
        <is>
          <t>se.meanpct.d_tc4g24g3checked..diflang..2 0_to_10pct</t>
        </is>
      </c>
      <c r="AE88" s="22" t="inlineStr">
        <is>
          <t>b.meanpct.d_tc4g24g3checked..diflang..3 over_10pct</t>
        </is>
      </c>
      <c r="AF88" s="165" t="inlineStr">
        <is>
          <t>se.meanpct.d_tc4g24g3checked..diflang..3 over_10pct</t>
        </is>
      </c>
      <c r="AG88" s="22" t="inlineStr">
        <is>
          <t>b.meanpct.d_tc4g24g3checked..diflang..(3 over_10pct-1 None)</t>
        </is>
      </c>
      <c r="AH88" s="165" t="inlineStr">
        <is>
          <t>se.meanpct.d_tc4g24g3checked..diflang..(3 over_10pct-1 None)</t>
        </is>
      </c>
      <c r="AI88" s="22" t="inlineStr">
        <is>
          <t>b.meanpct.d_tc4g24g3checked..spneed..1 under_10pct</t>
        </is>
      </c>
      <c r="AJ88" s="165" t="inlineStr">
        <is>
          <t>se.meanpct.d_tc4g24g3checked..spneed..1 under_10pct</t>
        </is>
      </c>
      <c r="AK88" s="22" t="inlineStr">
        <is>
          <t>b.meanpct.d_tc4g24g3checked..spneed..2 10_to_30pct</t>
        </is>
      </c>
      <c r="AL88" s="165" t="inlineStr">
        <is>
          <t>se.meanpct.d_tc4g24g3checked..spneed..2 10_to_30pct</t>
        </is>
      </c>
      <c r="AM88" s="22" t="inlineStr">
        <is>
          <t>b.meanpct.d_tc4g24g3checked..spneed..3 over_30pct</t>
        </is>
      </c>
      <c r="AN88" s="165" t="inlineStr">
        <is>
          <t>se.meanpct.d_tc4g24g3checked..spneed..3 over_30pct</t>
        </is>
      </c>
      <c r="AO88" s="22" t="inlineStr">
        <is>
          <t>b.meanpct.d_tc4g24g3checked..spneed..(3 over_30pct-1 under_10pct)</t>
        </is>
      </c>
      <c r="AP88" s="165" t="inlineStr">
        <is>
          <t>se.meanpct.d_tc4g24g3checked..spneed..(3 over_30pct-1 under_10pct)</t>
        </is>
      </c>
      <c r="AQ88" s="103" t="inlineStr">
        <is>
          <t>b.(meanpct.d_tc4g24g3checked_isc1)-(meanpct.d_tc4g24g3checked_isc2)</t>
        </is>
      </c>
      <c r="AR88" s="103" t="inlineStr">
        <is>
          <t>se.(meanpct.d_tc4g24g3checked_isc1)-(meanpct.d_tc4g24g3checked_isc2)</t>
        </is>
      </c>
      <c r="AS88" s="22" t="inlineStr">
        <is>
          <t>b.(meanpct.d_tc4g24g3checked_isc3)-(meanpct.d_tc4g24g3checked_isc2)</t>
        </is>
      </c>
      <c r="AT88" s="189" t="inlineStr">
        <is>
          <t>se.(meanpct.d_tc4g24g3checked_isc3)-(meanpct.d_tc4g24g3checked_isc2)</t>
        </is>
      </c>
      <c r="GM88" s="103"/>
      <c r="GN88" s="103"/>
    </row>
    <row customHeight="1" ht="13" r="89">
      <c r="A89" s="181" t="s">
        <v>319</v>
      </c>
      <c r="B89" s="162" t="n">
        <v>3</v>
      </c>
      <c r="C89" s="22">
        <v>38.294582653656</v>
      </c>
      <c r="D89" s="165">
        <v>3.83196246704021</v>
      </c>
      <c r="E89" s="22" t="inlineStr">
        <is>
          <t>a</t>
        </is>
      </c>
      <c r="F89" s="165" t="inlineStr">
        <is>
          <t>a</t>
        </is>
      </c>
      <c r="G89" s="22">
        <v>37.4064282550341</v>
      </c>
      <c r="H89" s="165">
        <v>4.91582783969686</v>
      </c>
      <c r="I89" s="22">
        <v>40.4558593790832</v>
      </c>
      <c r="J89" s="165">
        <v>6.01198836873241</v>
      </c>
      <c r="K89" s="22" t="inlineStr">
        <is>
          <t>a</t>
        </is>
      </c>
      <c r="L89" s="165" t="inlineStr">
        <is>
          <t>a</t>
        </is>
      </c>
      <c r="M89" s="22">
        <v>38.2134288502083</v>
      </c>
      <c r="N89" s="165">
        <v>3.92056919166139</v>
      </c>
      <c r="O89" s="22" t="inlineStr">
        <is>
          <t>c</t>
        </is>
      </c>
      <c r="P89" s="165" t="inlineStr">
        <is>
          <t>c</t>
        </is>
      </c>
      <c r="Q89" s="22" t="inlineStr">
        <is>
          <t>c</t>
        </is>
      </c>
      <c r="R89" s="165" t="inlineStr">
        <is>
          <t>c</t>
        </is>
      </c>
      <c r="S89" s="22">
        <v>34.941356889668</v>
      </c>
      <c r="T89" s="165">
        <v>4.46902826811002</v>
      </c>
      <c r="U89" s="22">
        <v>47.5731592594824</v>
      </c>
      <c r="V89" s="165">
        <v>7.20556873126701</v>
      </c>
      <c r="W89" s="22">
        <v>28.2547101246886</v>
      </c>
      <c r="X89" s="165">
        <v>12.8774493381703</v>
      </c>
      <c r="Y89" s="22">
        <v>-6.68664676497946</v>
      </c>
      <c r="Z89" s="165">
        <v>14.1729721146209</v>
      </c>
      <c r="AA89" s="22">
        <v>36.3007078279918</v>
      </c>
      <c r="AB89" s="165">
        <v>5.70725272048266</v>
      </c>
      <c r="AC89" s="22">
        <v>38.2315874022581</v>
      </c>
      <c r="AD89" s="165">
        <v>4.73817126538151</v>
      </c>
      <c r="AE89" s="22" t="inlineStr">
        <is>
          <t>c</t>
        </is>
      </c>
      <c r="AF89" s="165" t="inlineStr">
        <is>
          <t>c</t>
        </is>
      </c>
      <c r="AG89" s="22" t="inlineStr">
        <is>
          <t>c</t>
        </is>
      </c>
      <c r="AH89" s="165" t="inlineStr">
        <is>
          <t>c</t>
        </is>
      </c>
      <c r="AI89" s="22">
        <v>39.0673603976664</v>
      </c>
      <c r="AJ89" s="165">
        <v>4.62576148435303</v>
      </c>
      <c r="AK89" s="22">
        <v>37.6073342329874</v>
      </c>
      <c r="AL89" s="165">
        <v>6.41067529387944</v>
      </c>
      <c r="AM89" s="22" t="inlineStr">
        <is>
          <t>c</t>
        </is>
      </c>
      <c r="AN89" s="165" t="inlineStr">
        <is>
          <t>c</t>
        </is>
      </c>
      <c r="AO89" s="22" t="inlineStr">
        <is>
          <t>c</t>
        </is>
      </c>
      <c r="AP89" s="165" t="inlineStr">
        <is>
          <t>c</t>
        </is>
      </c>
      <c r="AQ89" s="103"/>
      <c r="AR89" s="103"/>
      <c r="AS89" s="22">
        <v>-5.93880829637997</v>
      </c>
      <c r="AT89" s="189">
        <v>5.19084869984162</v>
      </c>
      <c r="GM89" s="103"/>
      <c r="GN89" s="103"/>
    </row>
    <row customHeight="1" ht="13" r="90">
      <c r="A90" s="181" t="s">
        <v>322</v>
      </c>
      <c r="B90" s="162" t="n">
        <v>3</v>
      </c>
      <c r="C90" s="22">
        <v>35.6877873367316</v>
      </c>
      <c r="D90" s="165">
        <v>4.62630381579288</v>
      </c>
      <c r="E90" s="22" t="inlineStr">
        <is>
          <t>c</t>
        </is>
      </c>
      <c r="F90" s="165" t="inlineStr">
        <is>
          <t>c</t>
        </is>
      </c>
      <c r="G90" s="22">
        <v>33.5072823457849</v>
      </c>
      <c r="H90" s="165">
        <v>5.64881540272264</v>
      </c>
      <c r="I90" s="22">
        <v>41.4283567979443</v>
      </c>
      <c r="J90" s="165">
        <v>8.47991800532254</v>
      </c>
      <c r="K90" s="22" t="inlineStr">
        <is>
          <t>c</t>
        </is>
      </c>
      <c r="L90" s="165" t="inlineStr">
        <is>
          <t>c</t>
        </is>
      </c>
      <c r="M90" s="22">
        <v>35.1866353552462</v>
      </c>
      <c r="N90" s="165">
        <v>4.57325916430055</v>
      </c>
      <c r="O90" s="22" t="inlineStr">
        <is>
          <t>c</t>
        </is>
      </c>
      <c r="P90" s="165" t="inlineStr">
        <is>
          <t>c</t>
        </is>
      </c>
      <c r="Q90" s="22" t="inlineStr">
        <is>
          <t>c</t>
        </is>
      </c>
      <c r="R90" s="165" t="inlineStr">
        <is>
          <t>c</t>
        </is>
      </c>
      <c r="S90" s="22">
        <v>31.29103791872</v>
      </c>
      <c r="T90" s="165">
        <v>5.06869328862685</v>
      </c>
      <c r="U90" s="22">
        <v>40.5296490537896</v>
      </c>
      <c r="V90" s="165">
        <v>9.31766746502222</v>
      </c>
      <c r="W90" s="22">
        <v>43.8641845243281</v>
      </c>
      <c r="X90" s="165">
        <v>13.3219909876246</v>
      </c>
      <c r="Y90" s="22">
        <v>12.5731466056082</v>
      </c>
      <c r="Z90" s="165">
        <v>14.0379202022273</v>
      </c>
      <c r="AA90" s="22">
        <v>34.4348625461208</v>
      </c>
      <c r="AB90" s="165">
        <v>6.42159322187126</v>
      </c>
      <c r="AC90" s="22">
        <v>35.8218140853614</v>
      </c>
      <c r="AD90" s="165">
        <v>6.40775734392339</v>
      </c>
      <c r="AE90" s="22">
        <v>29.8450486004741</v>
      </c>
      <c r="AF90" s="165">
        <v>14.3095753809283</v>
      </c>
      <c r="AG90" s="22">
        <v>-4.58981394564667</v>
      </c>
      <c r="AH90" s="165">
        <v>15.0853313272631</v>
      </c>
      <c r="AI90" s="22">
        <v>33.4734313724867</v>
      </c>
      <c r="AJ90" s="165">
        <v>6.4274881997865</v>
      </c>
      <c r="AK90" s="22">
        <v>41.273137028217</v>
      </c>
      <c r="AL90" s="165">
        <v>8.4424708305158</v>
      </c>
      <c r="AM90" s="22">
        <v>25.3120620408839</v>
      </c>
      <c r="AN90" s="165">
        <v>9.26072616964293</v>
      </c>
      <c r="AO90" s="22">
        <v>-8.16136933160277</v>
      </c>
      <c r="AP90" s="165">
        <v>12.1988070402321</v>
      </c>
      <c r="AQ90" s="103"/>
      <c r="AR90" s="103"/>
      <c r="AS90" s="22">
        <v>-14.2416699980477</v>
      </c>
      <c r="AT90" s="189">
        <v>6.0849964990432</v>
      </c>
      <c r="GM90" s="103"/>
      <c r="GN90" s="103"/>
    </row>
    <row customHeight="1" ht="13" r="91">
      <c r="A91" s="181" t="s">
        <v>341</v>
      </c>
      <c r="B91" s="162" t="n">
        <v>3</v>
      </c>
      <c r="C91" s="22">
        <v>30.3534985180854</v>
      </c>
      <c r="D91" s="165">
        <v>3.24017566634494</v>
      </c>
      <c r="E91" s="22" t="inlineStr">
        <is>
          <t>c</t>
        </is>
      </c>
      <c r="F91" s="165" t="inlineStr">
        <is>
          <t>c</t>
        </is>
      </c>
      <c r="G91" s="22">
        <v>29.7546172633567</v>
      </c>
      <c r="H91" s="165">
        <v>3.71524504241882</v>
      </c>
      <c r="I91" s="22">
        <v>32.3152047612484</v>
      </c>
      <c r="J91" s="165">
        <v>7.53647350232267</v>
      </c>
      <c r="K91" s="22" t="inlineStr">
        <is>
          <t>c</t>
        </is>
      </c>
      <c r="L91" s="165" t="inlineStr">
        <is>
          <t>c</t>
        </is>
      </c>
      <c r="M91" s="22">
        <v>26.9161630471322</v>
      </c>
      <c r="N91" s="165">
        <v>3.38077433575532</v>
      </c>
      <c r="O91" s="22">
        <v>53.9000239059376</v>
      </c>
      <c r="P91" s="165">
        <v>10.7617430368698</v>
      </c>
      <c r="Q91" s="22">
        <v>26.9838608588054</v>
      </c>
      <c r="R91" s="165">
        <v>11.294334593209</v>
      </c>
      <c r="S91" s="22">
        <v>33.244243164111</v>
      </c>
      <c r="T91" s="165">
        <v>7.56802259886505</v>
      </c>
      <c r="U91" s="22">
        <v>26.2819914548655</v>
      </c>
      <c r="V91" s="165">
        <v>4.41243139660513</v>
      </c>
      <c r="W91" s="22">
        <v>32.1027428088503</v>
      </c>
      <c r="X91" s="165">
        <v>6.02207063520124</v>
      </c>
      <c r="Y91" s="22">
        <v>-1.14150035526071</v>
      </c>
      <c r="Z91" s="165">
        <v>9.84409191933651</v>
      </c>
      <c r="AA91" s="22" t="inlineStr">
        <is>
          <t>c</t>
        </is>
      </c>
      <c r="AB91" s="165" t="inlineStr">
        <is>
          <t>c</t>
        </is>
      </c>
      <c r="AC91" s="22">
        <v>29.2748443549553</v>
      </c>
      <c r="AD91" s="165">
        <v>4.08855502640355</v>
      </c>
      <c r="AE91" s="22">
        <v>29.0902294059489</v>
      </c>
      <c r="AF91" s="165">
        <v>5.85094320168229</v>
      </c>
      <c r="AG91" s="22" t="inlineStr">
        <is>
          <t>c</t>
        </is>
      </c>
      <c r="AH91" s="165" t="inlineStr">
        <is>
          <t>c</t>
        </is>
      </c>
      <c r="AI91" s="22">
        <v>32.6125869396494</v>
      </c>
      <c r="AJ91" s="165">
        <v>4.39322161787174</v>
      </c>
      <c r="AK91" s="22">
        <v>25.8819512016073</v>
      </c>
      <c r="AL91" s="165">
        <v>5.29480489365768</v>
      </c>
      <c r="AM91" s="22" t="inlineStr">
        <is>
          <t>c</t>
        </is>
      </c>
      <c r="AN91" s="165" t="inlineStr">
        <is>
          <t>c</t>
        </is>
      </c>
      <c r="AO91" s="22" t="inlineStr">
        <is>
          <t>c</t>
        </is>
      </c>
      <c r="AP91" s="165" t="inlineStr">
        <is>
          <t>c</t>
        </is>
      </c>
      <c r="AQ91" s="103"/>
      <c r="AR91" s="103"/>
      <c r="AS91" s="22">
        <v>1.61421307347537</v>
      </c>
      <c r="AT91" s="189">
        <v>4.38639879845512</v>
      </c>
      <c r="GM91" s="103"/>
      <c r="GN91" s="103"/>
    </row>
    <row customHeight="1" ht="13" r="92">
      <c r="A92" s="181" t="s">
        <v>343</v>
      </c>
      <c r="B92" s="162" t="n">
        <v>3</v>
      </c>
      <c r="C92" s="22">
        <v>2.07457207966167</v>
      </c>
      <c r="D92" s="165">
        <v>1.01017678845543</v>
      </c>
      <c r="E92" s="22">
        <v>0</v>
      </c>
      <c r="F92" s="165">
        <v>0</v>
      </c>
      <c r="G92" s="22">
        <v>2.17088918226131</v>
      </c>
      <c r="H92" s="165">
        <v>2.13178107507142</v>
      </c>
      <c r="I92" s="22">
        <v>2.4048347259909</v>
      </c>
      <c r="J92" s="165">
        <v>1.31924506821959</v>
      </c>
      <c r="K92" s="22">
        <v>2.4048347259909</v>
      </c>
      <c r="L92" s="165">
        <v>1.31924506821959</v>
      </c>
      <c r="M92" s="22">
        <v>1.77123816680492</v>
      </c>
      <c r="N92" s="165">
        <v>0.999102066180213</v>
      </c>
      <c r="O92" s="22">
        <v>5.70223953448061</v>
      </c>
      <c r="P92" s="165">
        <v>5.30421277176339</v>
      </c>
      <c r="Q92" s="22">
        <v>3.93100136767569</v>
      </c>
      <c r="R92" s="165">
        <v>5.39331624011842</v>
      </c>
      <c r="S92" s="22">
        <v>2.04198213701863</v>
      </c>
      <c r="T92" s="165">
        <v>1.14103804398489</v>
      </c>
      <c r="U92" s="22">
        <v>0</v>
      </c>
      <c r="V92" s="165">
        <v>0</v>
      </c>
      <c r="W92" s="22">
        <v>0</v>
      </c>
      <c r="X92" s="165">
        <v>0</v>
      </c>
      <c r="Y92" s="22">
        <v>-2.04198213701863</v>
      </c>
      <c r="Z92" s="165">
        <v>1.14103804398489</v>
      </c>
      <c r="AA92" s="22">
        <v>2.80238490789981</v>
      </c>
      <c r="AB92" s="165">
        <v>1.38935126867514</v>
      </c>
      <c r="AC92" s="22">
        <v>0.534381710873892</v>
      </c>
      <c r="AD92" s="165">
        <v>0.550991345890167</v>
      </c>
      <c r="AE92" s="22">
        <v>0</v>
      </c>
      <c r="AF92" s="165">
        <v>0</v>
      </c>
      <c r="AG92" s="22">
        <v>-2.80238490789981</v>
      </c>
      <c r="AH92" s="165">
        <v>1.38935126867514</v>
      </c>
      <c r="AI92" s="22">
        <v>2.18090191891656</v>
      </c>
      <c r="AJ92" s="165">
        <v>1.06209885080422</v>
      </c>
      <c r="AK92" s="22" t="inlineStr">
        <is>
          <t>c</t>
        </is>
      </c>
      <c r="AL92" s="165" t="inlineStr">
        <is>
          <t>c</t>
        </is>
      </c>
      <c r="AM92" s="22" t="inlineStr">
        <is>
          <t>c</t>
        </is>
      </c>
      <c r="AN92" s="165" t="inlineStr">
        <is>
          <t>c</t>
        </is>
      </c>
      <c r="AO92" s="22" t="inlineStr">
        <is>
          <t>c</t>
        </is>
      </c>
      <c r="AP92" s="165" t="inlineStr">
        <is>
          <t>c</t>
        </is>
      </c>
      <c r="AQ92" s="103"/>
      <c r="AR92" s="103"/>
      <c r="AS92" s="22">
        <v>-1.20601154699213</v>
      </c>
      <c r="AT92" s="189">
        <v>1.46800144882635</v>
      </c>
      <c r="GM92" s="103"/>
      <c r="GN92" s="103"/>
    </row>
    <row customHeight="1" ht="13" r="93">
      <c r="A93" s="181" t="s">
        <v>348</v>
      </c>
      <c r="B93" s="162" t="n">
        <v>3</v>
      </c>
      <c r="C93" s="22">
        <v>64.579010402473</v>
      </c>
      <c r="D93" s="165">
        <v>0.165935563612676</v>
      </c>
      <c r="E93" s="22" t="inlineStr">
        <is>
          <t>c</t>
        </is>
      </c>
      <c r="F93" s="165" t="inlineStr">
        <is>
          <t>c</t>
        </is>
      </c>
      <c r="G93" s="22">
        <v>62.8246151239376</v>
      </c>
      <c r="H93" s="165">
        <v>0.206369472358453</v>
      </c>
      <c r="I93" s="22">
        <v>68.9612923898939</v>
      </c>
      <c r="J93" s="165">
        <v>0.262523722460569</v>
      </c>
      <c r="K93" s="22" t="inlineStr">
        <is>
          <t>c</t>
        </is>
      </c>
      <c r="L93" s="165" t="inlineStr">
        <is>
          <t>c</t>
        </is>
      </c>
      <c r="M93" s="22">
        <v>65.8177560119185</v>
      </c>
      <c r="N93" s="165">
        <v>0.173182093716576</v>
      </c>
      <c r="O93" s="22" t="inlineStr">
        <is>
          <t>c</t>
        </is>
      </c>
      <c r="P93" s="165" t="inlineStr">
        <is>
          <t>c</t>
        </is>
      </c>
      <c r="Q93" s="22" t="inlineStr">
        <is>
          <t>c</t>
        </is>
      </c>
      <c r="R93" s="165" t="inlineStr">
        <is>
          <t>c</t>
        </is>
      </c>
      <c r="S93" s="22">
        <v>68.4653000617677</v>
      </c>
      <c r="T93" s="165">
        <v>0.232437059772616</v>
      </c>
      <c r="U93" s="22">
        <v>60.4765177976063</v>
      </c>
      <c r="V93" s="165">
        <v>0.280507378843628</v>
      </c>
      <c r="W93" s="22" t="inlineStr">
        <is>
          <t>c</t>
        </is>
      </c>
      <c r="X93" s="165" t="inlineStr">
        <is>
          <t>c</t>
        </is>
      </c>
      <c r="Y93" s="22" t="inlineStr">
        <is>
          <t>c</t>
        </is>
      </c>
      <c r="Z93" s="165" t="inlineStr">
        <is>
          <t>c</t>
        </is>
      </c>
      <c r="AA93" s="22">
        <v>77.3312309144125</v>
      </c>
      <c r="AB93" s="165">
        <v>0.286954859969971</v>
      </c>
      <c r="AC93" s="22">
        <v>63.4759037584612</v>
      </c>
      <c r="AD93" s="165">
        <v>0.190402351525481</v>
      </c>
      <c r="AE93" s="22" t="inlineStr">
        <is>
          <t>c</t>
        </is>
      </c>
      <c r="AF93" s="165" t="inlineStr">
        <is>
          <t>c</t>
        </is>
      </c>
      <c r="AG93" s="22" t="inlineStr">
        <is>
          <t>c</t>
        </is>
      </c>
      <c r="AH93" s="165" t="inlineStr">
        <is>
          <t>c</t>
        </is>
      </c>
      <c r="AI93" s="22">
        <v>57.4246640338971</v>
      </c>
      <c r="AJ93" s="165">
        <v>0.244938759814845</v>
      </c>
      <c r="AK93" s="22">
        <v>74.8805000456877</v>
      </c>
      <c r="AL93" s="165">
        <v>0.196406400571972</v>
      </c>
      <c r="AM93" s="22" t="inlineStr">
        <is>
          <t>c</t>
        </is>
      </c>
      <c r="AN93" s="165" t="inlineStr">
        <is>
          <t>c</t>
        </is>
      </c>
      <c r="AO93" s="22" t="inlineStr">
        <is>
          <t>c</t>
        </is>
      </c>
      <c r="AP93" s="165" t="inlineStr">
        <is>
          <t>c</t>
        </is>
      </c>
      <c r="AQ93" s="103"/>
      <c r="AR93" s="103"/>
      <c r="AS93" s="22">
        <v>16.1003338340027</v>
      </c>
      <c r="AT93" s="189">
        <v>3.76644247721093</v>
      </c>
      <c r="GM93" s="103"/>
      <c r="GN93" s="103"/>
    </row>
    <row customHeight="1" ht="13" r="94">
      <c r="A94" s="181" t="s">
        <v>352</v>
      </c>
      <c r="B94" s="162" t="n">
        <v>3</v>
      </c>
      <c r="C94" s="22">
        <v>18.5889287049702</v>
      </c>
      <c r="D94" s="165">
        <v>2.69486153978501</v>
      </c>
      <c r="E94" s="22" t="inlineStr">
        <is>
          <t>c</t>
        </is>
      </c>
      <c r="F94" s="165" t="inlineStr">
        <is>
          <t>c</t>
        </is>
      </c>
      <c r="G94" s="22">
        <v>18.6007077814695</v>
      </c>
      <c r="H94" s="165">
        <v>4.84801592028511</v>
      </c>
      <c r="I94" s="22">
        <v>18.7565216097999</v>
      </c>
      <c r="J94" s="165">
        <v>3.56581421764506</v>
      </c>
      <c r="K94" s="22" t="inlineStr">
        <is>
          <t>c</t>
        </is>
      </c>
      <c r="L94" s="165" t="inlineStr">
        <is>
          <t>c</t>
        </is>
      </c>
      <c r="M94" s="22">
        <v>18.8409182555179</v>
      </c>
      <c r="N94" s="165">
        <v>2.96793297511804</v>
      </c>
      <c r="O94" s="22">
        <v>17.187745395503</v>
      </c>
      <c r="P94" s="165">
        <v>6.28191572908429</v>
      </c>
      <c r="Q94" s="22">
        <v>-1.6531728600149</v>
      </c>
      <c r="R94" s="165">
        <v>6.92141965296656</v>
      </c>
      <c r="S94" s="22">
        <v>17.1354631393054</v>
      </c>
      <c r="T94" s="165">
        <v>3.94250874026605</v>
      </c>
      <c r="U94" s="22">
        <v>28.2846801185138</v>
      </c>
      <c r="V94" s="165">
        <v>5.94108263099679</v>
      </c>
      <c r="W94" s="22">
        <v>12.9618146231201</v>
      </c>
      <c r="X94" s="165">
        <v>4.49049534634343</v>
      </c>
      <c r="Y94" s="22">
        <v>-4.17364851618537</v>
      </c>
      <c r="Z94" s="165">
        <v>6.05343162018009</v>
      </c>
      <c r="AA94" s="22">
        <v>16.1690910543433</v>
      </c>
      <c r="AB94" s="165">
        <v>3.4515877800021</v>
      </c>
      <c r="AC94" s="22">
        <v>22.4882889165069</v>
      </c>
      <c r="AD94" s="165">
        <v>5.95250092472231</v>
      </c>
      <c r="AE94" s="22">
        <v>22.2783034346072</v>
      </c>
      <c r="AF94" s="165">
        <v>8.90140337263066</v>
      </c>
      <c r="AG94" s="22">
        <v>6.1092123802639</v>
      </c>
      <c r="AH94" s="165">
        <v>9.29993685951049</v>
      </c>
      <c r="AI94" s="22">
        <v>19.2605433744783</v>
      </c>
      <c r="AJ94" s="165">
        <v>2.77408287146793</v>
      </c>
      <c r="AK94" s="22" t="inlineStr">
        <is>
          <t>c</t>
        </is>
      </c>
      <c r="AL94" s="165" t="inlineStr">
        <is>
          <t>c</t>
        </is>
      </c>
      <c r="AM94" s="22" t="inlineStr">
        <is>
          <t>c</t>
        </is>
      </c>
      <c r="AN94" s="165" t="inlineStr">
        <is>
          <t>c</t>
        </is>
      </c>
      <c r="AO94" s="22" t="inlineStr">
        <is>
          <t>c</t>
        </is>
      </c>
      <c r="AP94" s="165" t="inlineStr">
        <is>
          <t>c</t>
        </is>
      </c>
      <c r="AQ94" s="103"/>
      <c r="AR94" s="103"/>
      <c r="AS94" s="22">
        <v>6.29183374835464</v>
      </c>
      <c r="AT94" s="189">
        <v>3.36721225989216</v>
      </c>
      <c r="GM94" s="103"/>
      <c r="GN94" s="103"/>
    </row>
    <row customHeight="1" ht="13" r="95">
      <c r="A95" s="181" t="s">
        <v>353</v>
      </c>
      <c r="B95" s="162" t="n">
        <v>3</v>
      </c>
      <c r="C95" s="22">
        <v>21.5601861456651</v>
      </c>
      <c r="D95" s="165">
        <v>4.06399833153615</v>
      </c>
      <c r="E95" s="22">
        <v>12.8694173437115</v>
      </c>
      <c r="F95" s="165">
        <v>8.5709012778907</v>
      </c>
      <c r="G95" s="22">
        <v>15.2059792654678</v>
      </c>
      <c r="H95" s="165">
        <v>6.93703631516391</v>
      </c>
      <c r="I95" s="22">
        <v>23.68976240443</v>
      </c>
      <c r="J95" s="165">
        <v>5.03648764483677</v>
      </c>
      <c r="K95" s="22">
        <v>10.8203450607185</v>
      </c>
      <c r="L95" s="165">
        <v>9.91576253340794</v>
      </c>
      <c r="M95" s="22">
        <v>12.1473905723741</v>
      </c>
      <c r="N95" s="165">
        <v>5.96683683262951</v>
      </c>
      <c r="O95" s="22">
        <v>24.34739762971</v>
      </c>
      <c r="P95" s="165">
        <v>5.13249430516128</v>
      </c>
      <c r="Q95" s="22">
        <v>12.2000070573359</v>
      </c>
      <c r="R95" s="165">
        <v>8.2495133296008</v>
      </c>
      <c r="S95" s="22">
        <v>19.7047244572179</v>
      </c>
      <c r="T95" s="165">
        <v>4.71880660712418</v>
      </c>
      <c r="U95" s="22">
        <v>36.9034213868347</v>
      </c>
      <c r="V95" s="165">
        <v>12.1631272444565</v>
      </c>
      <c r="W95" s="22">
        <v>11.5797475359762</v>
      </c>
      <c r="X95" s="165">
        <v>6.35673036942275</v>
      </c>
      <c r="Y95" s="22">
        <v>-8.12497692124164</v>
      </c>
      <c r="Z95" s="165">
        <v>8.26803877118571</v>
      </c>
      <c r="AA95" s="22">
        <v>17.9830735443585</v>
      </c>
      <c r="AB95" s="165">
        <v>8.26548810678985</v>
      </c>
      <c r="AC95" s="22">
        <v>21.865366623487</v>
      </c>
      <c r="AD95" s="165">
        <v>5.09339052697103</v>
      </c>
      <c r="AE95" s="22">
        <v>24.5221447630679</v>
      </c>
      <c r="AF95" s="165">
        <v>8.68312669134617</v>
      </c>
      <c r="AG95" s="22">
        <v>6.53907121870941</v>
      </c>
      <c r="AH95" s="165">
        <v>11.8177878285563</v>
      </c>
      <c r="AI95" s="22">
        <v>22.6193417762672</v>
      </c>
      <c r="AJ95" s="165">
        <v>4.4967737302416</v>
      </c>
      <c r="AK95" s="22">
        <v>15.9236900324621</v>
      </c>
      <c r="AL95" s="165">
        <v>12.5718101894648</v>
      </c>
      <c r="AM95" s="22" t="inlineStr">
        <is>
          <t>a</t>
        </is>
      </c>
      <c r="AN95" s="165" t="inlineStr">
        <is>
          <t>a</t>
        </is>
      </c>
      <c r="AO95" s="22" t="inlineStr">
        <is>
          <t>a</t>
        </is>
      </c>
      <c r="AP95" s="165" t="inlineStr">
        <is>
          <t>a</t>
        </is>
      </c>
      <c r="AQ95" s="103"/>
      <c r="AR95" s="103"/>
      <c r="AS95" s="22">
        <v>2.09939916126415</v>
      </c>
      <c r="AT95" s="189">
        <v>5.91637670244216</v>
      </c>
      <c r="GM95" s="103"/>
      <c r="GN95" s="103"/>
    </row>
    <row customHeight="1" ht="13" r="96">
      <c r="A96" s="182" t="s">
        <v>365</v>
      </c>
      <c r="B96" s="163" t="n">
        <v>3</v>
      </c>
      <c r="C96" s="164">
        <v>30.1626522630347</v>
      </c>
      <c r="D96" s="170">
        <v>1.20722074648246</v>
      </c>
      <c r="E96" s="164">
        <v>6.43470867185577</v>
      </c>
      <c r="F96" s="170">
        <v>4.28545063894535</v>
      </c>
      <c r="G96" s="164">
        <v>28.495788459616</v>
      </c>
      <c r="H96" s="170">
        <v>1.72668335280113</v>
      </c>
      <c r="I96" s="164">
        <v>32.5731188669129</v>
      </c>
      <c r="J96" s="170">
        <v>2.04411555376576</v>
      </c>
      <c r="K96" s="164">
        <v>6.6125898933547</v>
      </c>
      <c r="L96" s="170">
        <v>5.0015686081708</v>
      </c>
      <c r="M96" s="164">
        <v>28.4133614656003</v>
      </c>
      <c r="N96" s="170">
        <v>1.37881317042557</v>
      </c>
      <c r="O96" s="164">
        <v>25.2843516164078</v>
      </c>
      <c r="P96" s="170">
        <v>3.62072808061086</v>
      </c>
      <c r="Q96" s="164">
        <v>10.3654241059505</v>
      </c>
      <c r="R96" s="170">
        <v>4.12772920439477</v>
      </c>
      <c r="S96" s="164">
        <v>29.546301109687</v>
      </c>
      <c r="T96" s="170">
        <v>1.70297061666119</v>
      </c>
      <c r="U96" s="164">
        <v>34.2927741530132</v>
      </c>
      <c r="V96" s="170">
        <v>2.64005840281044</v>
      </c>
      <c r="W96" s="164">
        <v>21.4605332694939</v>
      </c>
      <c r="X96" s="170">
        <v>3.4965937770919</v>
      </c>
      <c r="Y96" s="164">
        <v>-1.59926801484627</v>
      </c>
      <c r="Z96" s="170">
        <v>4.08638986012687</v>
      </c>
      <c r="AA96" s="164">
        <v>30.8368917991878</v>
      </c>
      <c r="AB96" s="170">
        <v>2.08202615663347</v>
      </c>
      <c r="AC96" s="164">
        <v>30.2417409788434</v>
      </c>
      <c r="AD96" s="170">
        <v>1.7019834896942</v>
      </c>
      <c r="AE96" s="164">
        <v>21.1471452408196</v>
      </c>
      <c r="AF96" s="170">
        <v>3.96801791866938</v>
      </c>
      <c r="AG96" s="164">
        <v>1.31402118635671</v>
      </c>
      <c r="AH96" s="170">
        <v>5.33646918004271</v>
      </c>
      <c r="AI96" s="164">
        <v>29.5198328304803</v>
      </c>
      <c r="AJ96" s="170">
        <v>1.50587440715405</v>
      </c>
      <c r="AK96" s="164">
        <v>39.1133225081923</v>
      </c>
      <c r="AL96" s="170">
        <v>3.45540745628463</v>
      </c>
      <c r="AM96" s="164">
        <v>25.3120620408839</v>
      </c>
      <c r="AN96" s="170">
        <v>9.26072616964293</v>
      </c>
      <c r="AO96" s="164">
        <v>-8.16136933160277</v>
      </c>
      <c r="AP96" s="170">
        <v>12.1988070402321</v>
      </c>
      <c r="AQ96" s="103"/>
      <c r="AR96" s="103"/>
      <c r="AS96" s="164">
        <v>-0.591314510590222</v>
      </c>
      <c r="AT96" s="190">
        <v>1.68944405196102</v>
      </c>
      <c r="GM96" s="103"/>
      <c r="GN96" s="103"/>
    </row>
    <row customHeight="1" ht="13" r="97">
      <c r="A97" s="187" t="s">
        <v>413</v>
      </c>
      <c r="B97" s="180" t="n">
        <v>3</v>
      </c>
      <c r="C97" s="172">
        <v>34.5633461371254</v>
      </c>
      <c r="D97" s="173">
        <v>3.95913678895945</v>
      </c>
      <c r="E97" s="172" t="inlineStr">
        <is>
          <t>c</t>
        </is>
      </c>
      <c r="F97" s="173" t="inlineStr">
        <is>
          <t>c</t>
        </is>
      </c>
      <c r="G97" s="172">
        <v>32.3049281754803</v>
      </c>
      <c r="H97" s="173">
        <v>4.4128078142664</v>
      </c>
      <c r="I97" s="172">
        <v>47.8774088910355</v>
      </c>
      <c r="J97" s="173">
        <v>11.4716263192152</v>
      </c>
      <c r="K97" s="172" t="inlineStr">
        <is>
          <t>c</t>
        </is>
      </c>
      <c r="L97" s="173" t="inlineStr">
        <is>
          <t>c</t>
        </is>
      </c>
      <c r="M97" s="172">
        <v>38.8034447699825</v>
      </c>
      <c r="N97" s="173">
        <v>7.59452915092138</v>
      </c>
      <c r="O97" s="172">
        <v>32.7033499940282</v>
      </c>
      <c r="P97" s="173">
        <v>4.76177624611333</v>
      </c>
      <c r="Q97" s="172">
        <v>-6.10009477595424</v>
      </c>
      <c r="R97" s="173">
        <v>9.08942269344386</v>
      </c>
      <c r="S97" s="172">
        <v>33.5028836035922</v>
      </c>
      <c r="T97" s="173">
        <v>7.34753284621241</v>
      </c>
      <c r="U97" s="172">
        <v>32.5902651642419</v>
      </c>
      <c r="V97" s="173">
        <v>7.3382564140689</v>
      </c>
      <c r="W97" s="172">
        <v>39.0868207765448</v>
      </c>
      <c r="X97" s="173">
        <v>8.8592046515222</v>
      </c>
      <c r="Y97" s="172">
        <v>5.58393717295257</v>
      </c>
      <c r="Z97" s="173">
        <v>11.648340346554</v>
      </c>
      <c r="AA97" s="172" t="inlineStr">
        <is>
          <t>c</t>
        </is>
      </c>
      <c r="AB97" s="173" t="inlineStr">
        <is>
          <t>c</t>
        </is>
      </c>
      <c r="AC97" s="172">
        <v>31.7198314964684</v>
      </c>
      <c r="AD97" s="173">
        <v>5.28848958830979</v>
      </c>
      <c r="AE97" s="172">
        <v>39.8731776286533</v>
      </c>
      <c r="AF97" s="173">
        <v>8.08407337546084</v>
      </c>
      <c r="AG97" s="172" t="inlineStr">
        <is>
          <t>c</t>
        </is>
      </c>
      <c r="AH97" s="173" t="inlineStr">
        <is>
          <t>c</t>
        </is>
      </c>
      <c r="AI97" s="172">
        <v>28.7571206222589</v>
      </c>
      <c r="AJ97" s="173">
        <v>7.31840320187974</v>
      </c>
      <c r="AK97" s="172">
        <v>40.6565837020913</v>
      </c>
      <c r="AL97" s="173">
        <v>5.84202721115635</v>
      </c>
      <c r="AM97" s="172">
        <v>30.5800007013192</v>
      </c>
      <c r="AN97" s="173">
        <v>10.331769958952</v>
      </c>
      <c r="AO97" s="172">
        <v>1.8228800790603</v>
      </c>
      <c r="AP97" s="173">
        <v>13.0453349489868</v>
      </c>
      <c r="AQ97" s="174"/>
      <c r="AR97" s="174"/>
      <c r="AS97" s="172">
        <v>-9.44980606039884</v>
      </c>
      <c r="AT97" s="196">
        <v>6.06422469800115</v>
      </c>
      <c r="GM97" s="103"/>
      <c r="GN97" s="103"/>
    </row>
    <row r="99">
      <c r="A99" s="91" t="s">
        <v>367</v>
      </c>
    </row>
    <row r="100">
      <c r="A100" s="91" t="s">
        <v>368</v>
      </c>
    </row>
    <row r="101">
      <c r="A101" s="91" t="s">
        <v>407</v>
      </c>
    </row>
    <row r="102">
      <c r="A102" s="91" t="s">
        <v>408</v>
      </c>
    </row>
    <row r="103">
      <c r="A103" s="91" t="s">
        <v>409</v>
      </c>
    </row>
    <row r="104">
      <c r="A104" s="91" t="s">
        <v>410</v>
      </c>
    </row>
    <row r="105">
      <c r="A105" s="91" t="s">
        <v>411</v>
      </c>
    </row>
    <row r="106">
      <c r="A106" s="91" t="s">
        <v>412</v>
      </c>
    </row>
    <row r="107">
      <c r="A107" s="91" t="s">
        <v>369</v>
      </c>
    </row>
    <row r="108">
      <c r="A108" s="91" t="s">
        <v>370</v>
      </c>
    </row>
    <row r="109">
      <c r="A109" s="91" t="s">
        <v>371</v>
      </c>
    </row>
    <row r="110">
      <c r="A110" s="146" t="str">
        <f>HYPERLINK("https://oecdcode.org/disclaimers/cyprus.html", "Information on data for Cyprus: https://oecdcode.org/disclaimers/cyprus.html")</f>
      </c>
    </row>
    <row r="111">
      <c r="A111" s="91" t="s">
        <v>373</v>
      </c>
    </row>
  </sheetData>
  <mergeCells count="31">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 ref="Y9:Z9"/>
    <mergeCell ref="AA8:AH8"/>
    <mergeCell ref="AA9:AB9"/>
    <mergeCell ref="AC9:AD9"/>
    <mergeCell ref="AE9:AF9"/>
    <mergeCell ref="AG9:AH9"/>
    <mergeCell ref="AI8:AP8"/>
    <mergeCell ref="AI9:AJ9"/>
    <mergeCell ref="AK9:AL9"/>
    <mergeCell ref="AM9:AN9"/>
    <mergeCell ref="AO9:AP9"/>
    <mergeCell ref="AQ8:AR8"/>
    <mergeCell ref="AQ9:AR9"/>
    <mergeCell ref="AS8:AT8"/>
    <mergeCell ref="AS9:AT9"/>
  </mergeCells>
  <conditionalFormatting sqref="K1:K200">
    <cfRule type="expression" dxfId="103" priority="7">
      <formula>ABS(K1/L1)&gt;1.95996398454005</formula>
    </cfRule>
  </conditionalFormatting>
  <conditionalFormatting sqref="Q1:Q200">
    <cfRule type="expression" dxfId="103" priority="6">
      <formula>ABS(Q1/R1)&gt;1.95996398454005</formula>
    </cfRule>
  </conditionalFormatting>
  <conditionalFormatting sqref="Y1:Y200">
    <cfRule type="expression" dxfId="103" priority="5">
      <formula>ABS(Y1/Z1)&gt;1.95996398454005</formula>
    </cfRule>
  </conditionalFormatting>
  <conditionalFormatting sqref="AG1:AG200">
    <cfRule type="expression" dxfId="103" priority="4">
      <formula>ABS(AG1/AH1)&gt;1.95996398454005</formula>
    </cfRule>
  </conditionalFormatting>
  <conditionalFormatting sqref="AO1:AO200">
    <cfRule type="expression" dxfId="103" priority="3">
      <formula>ABS(AO1/AP1)&gt;1.95996398454005</formula>
    </cfRule>
  </conditionalFormatting>
  <conditionalFormatting sqref="AQ1:AQ200">
    <cfRule type="expression" dxfId="103" priority="2">
      <formula>ABS(AQ1/AR1)&gt;1.95996398454005</formula>
    </cfRule>
  </conditionalFormatting>
  <conditionalFormatting sqref="AS1:AS200">
    <cfRule type="expression" dxfId="103" priority="1">
      <formula>ABS(AS1/AT1)&gt;1.95996398454005</formula>
    </cfRule>
  </conditionalFormatting>
  <pageMargins left="0.7" right="0.7" top="0.75" bottom="0.75" header="0.3" footer="0.3"/>
  <pageSetup paperSize="9"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Props1.xml><?xml version="1.0" encoding="utf-8"?>
<ds:datastoreItem xmlns:ds="http://schemas.openxmlformats.org/officeDocument/2006/customXml" ds:itemID="{691A9A59-75E2-48B4-80DE-135D32E6B442}"/>
</file>

<file path=customXml/itemProps2.xml><?xml version="1.0" encoding="utf-8"?>
<ds:datastoreItem xmlns:ds="http://schemas.openxmlformats.org/officeDocument/2006/customXml" ds:itemID="{2547FA04-7176-4561-B0E9-A0CF1BA390D4}"/>
</file>

<file path=customXml/itemProps3.xml><?xml version="1.0" encoding="utf-8"?>
<ds:datastoreItem xmlns:ds="http://schemas.openxmlformats.org/officeDocument/2006/customXml" ds:itemID="{B0B4F7F5-054E-4297-9FDF-16D3E616D9AC}"/>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CASTANEDA VALLE Rodrigo, EDU/ECS</dc:creator>
  <cp:lastModifiedBy>FULOP Gabor, EDU/ECS</cp:lastModifiedBy>
  <dcterms:created xsi:type="dcterms:W3CDTF">2025-05-12T07:07:24Z</dcterms:created>
  <dcterms:modified xsi:type="dcterms:W3CDTF">2025-07-27T20:26:35Z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0x010100F93678BA7F462F4188C1BA62ABFB1A64</vt:lpwstr>
  </property>
</Properties>
</file>